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ortada" sheetId="1" state="visible" r:id="rId3"/>
    <sheet name="Parametros" sheetId="2" state="visible" r:id="rId4"/>
    <sheet name="Precios de referencia" sheetId="3" state="visible" r:id="rId5"/>
    <sheet name="Resumen" sheetId="4" state="visible" r:id="rId6"/>
    <sheet name="Control independencia"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<sst xmlns="http://schemas.openxmlformats.org/spreadsheetml/2006/main" count="34028" uniqueCount="2884">
  <si>
    <t xml:space="preserve">ANÁLISIS ECONÓMICO DE PRECIOS DE REFERENCIA</t>
  </si>
  <si>
    <t xml:space="preserve">Anexo D del Estudio Previo</t>
  </si>
  <si>
    <t xml:space="preserve">Proceso</t>
  </si>
  <si>
    <t xml:space="preserve">Selección Abreviada de Menor Cuantía No. 103-SAMC-APOYOLOGÍSTICO-2026 (código SIP-046-APOYOLOGÍSTICO-2026)</t>
  </si>
  <si>
    <t xml:space="preserve">Objeto</t>
  </si>
  <si>
    <t xml:space="preserve">Suministro de repuestos y servicio de mantenimiento preventivo y correctivo (I y II nivel), para los vehículos automotores de uso exclusivo a cargo de la Sección de Transportes de la Ayudantía General de Comando Ejército</t>
  </si>
  <si>
    <t xml:space="preserve">Entidad</t>
  </si>
  <si>
    <t xml:space="preserve">Ministerio de Defensa Nacional – Ejército Nacional – Ayudantía General – Oficina de Apoyo Logístico</t>
  </si>
  <si>
    <t xml:space="preserve">Versión</t>
  </si>
  <si>
    <t xml:space="preserve">1.2 (versión para publicación)</t>
  </si>
  <si>
    <t xml:space="preserve">Fecha de emisión</t>
  </si>
  <si>
    <t xml:space="preserve">18 de septiembre de 2026</t>
  </si>
  <si>
    <t xml:space="preserve">Precios históricos</t>
  </si>
  <si>
    <t xml:space="preserve">Contrato No. 105-SAMC-APOYOLOGÍSTICO-2025 del 15/10/2025, indexados con el IPC serie de empalme del DANE (octubre 2025 a agosto 2026; ver hoja "Parametros")</t>
  </si>
  <si>
    <t xml:space="preserve">Cotizaciones</t>
  </si>
  <si>
    <t xml:space="preserve">CARCO S.A. (NIT 860.000.189-3), recibida por correo el 07/09/2026. MORARCI GROUP SAS (NIT 900.110.012-5), recibida por SECOP II el 02/09/2026. Aval técnico del 09/09/2026</t>
  </si>
  <si>
    <t xml:space="preserve">Metodología</t>
  </si>
  <si>
    <t xml:space="preserve">Precio de referencia por ítem según la dispersión (desviación estándar muestral / promedio) de tres valores: histórico indexado, CARCO y MORARCI. Dispersión ≤ 60 %: menor valor. Entre 60 % y 100 %: promedio entre menor valor y mediana. Más de 100 %: promedio</t>
  </si>
  <si>
    <t xml:space="preserve">Cita en el Estudio Previo</t>
  </si>
  <si>
    <t xml:space="preserve">Anexo D – Análisis económico de precios de referencia (Excel), versión 1.2 del 18/09/2026</t>
  </si>
  <si>
    <t xml:space="preserve">Hojas del libro</t>
  </si>
  <si>
    <t xml:space="preserve">Parametros</t>
  </si>
  <si>
    <t xml:space="preserve">IPC, umbrales de dispersión, presupuesto oficial y sumatoria publicada en el Estudio Previo.</t>
  </si>
  <si>
    <t xml:space="preserve">Precios de referencia</t>
  </si>
  <si>
    <t xml:space="preserve">Cálculo por ítem (5.486 filas). Columnas U y V aplican los tres tramos de dispersión.</t>
  </si>
  <si>
    <t xml:space="preserve">Resumen</t>
  </si>
  <si>
    <t xml:space="preserve">Conteo por tramo, dispersión promedio, sumatorias por rubro y controles frente al Estudio Previo.</t>
  </si>
  <si>
    <t xml:space="preserve">Control independencia</t>
  </si>
  <si>
    <t xml:space="preserve">Factores de cada cotización frente al precio histórico, por segmento y línea de vehículo.</t>
  </si>
  <si>
    <t xml:space="preserve">Control de cambios</t>
  </si>
  <si>
    <t xml:space="preserve">Versión y fecha</t>
  </si>
  <si>
    <t xml:space="preserve">Descripción</t>
  </si>
  <si>
    <t xml:space="preserve">0 – 10/09/2026 (borrador sustituido)</t>
  </si>
  <si>
    <t xml:space="preserve">Analisis_CARCO_MORARCI.xlsx. Hoja única; criterio de selección escrito a mano ("MENOR") en las 5.486 filas; sumatoria en celda W5761 como texto.</t>
  </si>
  <si>
    <t xml:space="preserve">1.0 – 18/09/2026 (interna)</t>
  </si>
  <si>
    <t xml:space="preserve">Columnas U y V con fórmula por tramos de dispersión (ítem 5.20, fila 893, ahora usa el promedio menor-mediana: $52.228); sumatoria W5761 con fórmula (=SUM); IPC y umbrales en hoja Parametros; formato de dispersión 0,0 %; rótulo de dispersión con su definición; columnas X e Y de control; hojas Portada, Parametros, Resumen y Control independencia; se eliminaron espacios finales en la unidad de medida de 20 filas.</t>
  </si>
  <si>
    <t xml:space="preserve">1.1 – 18/09/2026</t>
  </si>
  <si>
    <t xml:space="preserve">Encabezado de la columna F ajustado a la naturaleza de monto agotable; bloque de verificación técnica de los ítems 5.20 y 5.37 en la hoja Resumen; versión y cita alineadas con el Estudio Previo (Anexo D, versión 1.1).</t>
  </si>
  <si>
    <t xml:space="preserve">1.2 – 18/09/2026</t>
  </si>
  <si>
    <t xml:space="preserve">Conciliación con el plan de necesidades y con las cotizaciones originales: se corrige el nombre de 4 ítems (filas 4123, 4645, 4987 y 5648). Precios, unidades y demás datos sin cambio; sumatoria igual ($5.118.402.751).</t>
  </si>
  <si>
    <t xml:space="preserve">La columna F conserva el texto "suministro": el proceso es por monto agotable y no hay cantidades fijas por ítem.</t>
  </si>
  <si>
    <t xml:space="preserve">PARÁMETROS DEL ANÁLISIS ECONÓMICO DE PRECIOS DE REFERENCIA</t>
  </si>
  <si>
    <t xml:space="preserve">Celdas en azul: insumos. Los demás valores del libro se calculan a partir de estas celdas.</t>
  </si>
  <si>
    <t xml:space="preserve">IPC ACTUAL (agosto 2026)</t>
  </si>
  <si>
    <t xml:space="preserve">DANE, IPC total, serie de empalme, base dic. 2018 = 100, actualizado el 07/09/2026 (imagen en el Estudio Previo, 5.2).</t>
  </si>
  <si>
    <t xml:space="preserve">IPC INICIAL (octubre 2025)</t>
  </si>
  <si>
    <t xml:space="preserve">DANE, misma serie; mes de suscripción del contrato 105-SAMC-APOYOLOGÍSTICO-2025 (15/10/2025).</t>
  </si>
  <si>
    <t xml:space="preserve">Factor de indexación (IPC actual / IPC inicial)</t>
  </si>
  <si>
    <t xml:space="preserve">Fórmula VR = VH × (IPC actual / IPC inicial), Estudio Previo 5.2.</t>
  </si>
  <si>
    <t xml:space="preserve">Umbral tramo 1: dispersión menor o igual a</t>
  </si>
  <si>
    <t xml:space="preserve">Estudio Previo 5.2: hasta 60 %, precio de referencia = menor valor.</t>
  </si>
  <si>
    <t xml:space="preserve">Umbral tramo 2: dispersión menor o igual a</t>
  </si>
  <si>
    <t xml:space="preserve">Estudio Previo 5.2: entre 60 % y 100 %, promedio entre menor valor y mediana; más de 100 %, promedio.</t>
  </si>
  <si>
    <t xml:space="preserve">Presupuesto oficial (CDP No. 14926)</t>
  </si>
  <si>
    <t xml:space="preserve">CDP 14926 del 22/01/2026, modificado el 24/06/2026 (imagen SIIF en el Estudio Previo).</t>
  </si>
  <si>
    <t xml:space="preserve">  Rubro A-02-02-01-004-009 (repuestos)</t>
  </si>
  <si>
    <t xml:space="preserve">CDP 14926.</t>
  </si>
  <si>
    <t xml:space="preserve">  Rubro A-02-02-02-008-007 (servicios de mantenimiento)</t>
  </si>
  <si>
    <t xml:space="preserve">Sumatoria de precios de referencia publicada en el Estudio Previo</t>
  </si>
  <si>
    <t xml:space="preserve">Estudio Previo, numerales 5.1 y 5.2 (redondeada a 0 decimales).</t>
  </si>
  <si>
    <t xml:space="preserve">Nota: B14 es el valor que aparece escrito en el Estudio Previo; se usa solo para contrastar con la suma calculada en la hoja "Resumen".</t>
  </si>
  <si>
    <t xml:space="preserve">REPUESTOS</t>
  </si>
  <si>
    <t xml:space="preserve">CLASIFICADOR POR OBJETO DEL GASTO</t>
  </si>
  <si>
    <t xml:space="preserve">NOMBRE CUENTA</t>
  </si>
  <si>
    <t xml:space="preserve">A-02-02-01-004-009-01</t>
  </si>
  <si>
    <t xml:space="preserve">VEHÍCULOS AUTOMOTORES, REMOLQUES Y SEMIRREMOLQUES; Y SUS PARTES, PIEZAS Y ACCESORIOS</t>
  </si>
  <si>
    <t xml:space="preserve">TOYOTA 4 RUNNER</t>
  </si>
  <si>
    <t xml:space="preserve">ITEM</t>
  </si>
  <si>
    <t xml:space="preserve">CÓDIGO CPC</t>
  </si>
  <si>
    <t xml:space="preserve">NOMBRE DEL BIEN Y/O SERVICIO</t>
  </si>
  <si>
    <t xml:space="preserve">DESCRIPCIÓN DEL BIEN Y/O SERVICIO</t>
  </si>
  <si>
    <t xml:space="preserve">UNIDAD MEDIDA SEGÚN SECOP II</t>
  </si>
  <si>
    <t xml:space="preserve">NECESIDAD (monto agotable: sin cantidad fija)</t>
  </si>
  <si>
    <t xml:space="preserve">PRECIO UNITARIO INCLUIDO IVA</t>
  </si>
  <si>
    <t xml:space="preserve">IPC ACTUAL (AGOSTO 2026)</t>
  </si>
  <si>
    <t xml:space="preserve">IPC INICIAL (OCTUBRE 2025)</t>
  </si>
  <si>
    <t xml:space="preserve">PRECIO UNITARIO INCLUIDO IVA Y DEMÁS GRAVÁMENES (INDEXADO)</t>
  </si>
  <si>
    <t xml:space="preserve">CARCO S.A.</t>
  </si>
  <si>
    <t xml:space="preserve">MORARCI GROUP SAS</t>
  </si>
  <si>
    <t xml:space="preserve">Menor</t>
  </si>
  <si>
    <t xml:space="preserve">Mayor</t>
  </si>
  <si>
    <t xml:space="preserve">Mediana</t>
  </si>
  <si>
    <t xml:space="preserve">Promedio</t>
  </si>
  <si>
    <t xml:space="preserve">Promedio Menor-Mediana</t>
  </si>
  <si>
    <t xml:space="preserve">Promedio Mayor-Mediana</t>
  </si>
  <si>
    <t xml:space="preserve">Desviación Estándar</t>
  </si>
  <si>
    <t xml:space="preserve">DISPERSIÓN (desviación estándar muestral / promedio)</t>
  </si>
  <si>
    <t xml:space="preserve">CRITERIO DE SELECCIÓN</t>
  </si>
  <si>
    <t xml:space="preserve">PRECIO UNITARIO DE REFERENCIA (INCLUIDO IVA)</t>
  </si>
  <si>
    <t xml:space="preserve">PRECIO UNITARIO DE REFERENCIA (INCLUIDO IVA) REDONDEADO A 0 DECIMALES</t>
  </si>
  <si>
    <t xml:space="preserve">FACTOR CARCO / HISTÓRICO (K/G)</t>
  </si>
  <si>
    <t xml:space="preserve">FACTOR MORARCI / HISTÓRICO (L/G)</t>
  </si>
  <si>
    <t xml:space="preserve">1.</t>
  </si>
  <si>
    <t xml:space="preserve">SISTEMA DE FRENOS</t>
  </si>
  <si>
    <t xml:space="preserve">1.1</t>
  </si>
  <si>
    <t xml:space="preserve">4912</t>
  </si>
  <si>
    <t xml:space="preserve">BOMBA DEL FRENO</t>
  </si>
  <si>
    <t xml:space="preserve">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</si>
  <si>
    <t xml:space="preserve">Unidad</t>
  </si>
  <si>
    <t xml:space="preserve">suministro</t>
  </si>
  <si>
    <t xml:space="preserve">1.2</t>
  </si>
  <si>
    <t xml:space="preserve">DISCOS DEL FRENO DELANTERO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</si>
  <si>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</si>
  <si>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1.3</t>
  </si>
  <si>
    <t xml:space="preserve">DISCOS DEL FRENO TRASERO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</si>
  <si>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</si>
  <si>
    <t xml:space="preserve">1.4</t>
  </si>
  <si>
    <t xml:space="preserve">PURGADOR DE FRENOS</t>
  </si>
  <si>
    <t xml:space="preserve">Tornillo metalico fabricado en aleacion de acero, que está dotado de una caña con rosca en uno de sus dos extremos posee orificio. Diametro establecido para este vehículo.</t>
  </si>
  <si>
    <t xml:space="preserve">1.5</t>
  </si>
  <si>
    <t xml:space="preserve">JUEGO PASTILLAS DELANTERAS</t>
  </si>
  <si>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</si>
  <si>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 xml:space="preserve">Juego</t>
  </si>
  <si>
    <t xml:space="preserve">1.6</t>
  </si>
  <si>
    <t xml:space="preserve">GUAYA FRENO DE PARQUEO</t>
  </si>
  <si>
    <t xml:space="preserve">Es un cable o guaya de acero es el que acciona los frenos a través de unas varillas de presión. Diametro establecido para este vehículo. </t>
  </si>
  <si>
    <t xml:space="preserve">1.7</t>
  </si>
  <si>
    <t xml:space="preserve">JUEGO BANDAS FRENO DE PARQUEO</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</si>
  <si>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</si>
  <si>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1.8</t>
  </si>
  <si>
    <t xml:space="preserve">JUEGO PASTILLAS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</si>
  <si>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</si>
  <si>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 xml:space="preserve">1.9</t>
  </si>
  <si>
    <t xml:space="preserve">MORDAZA FRENO DELANTERO</t>
  </si>
  <si>
    <t xml:space="preserve">Elemento que consta de 2 piezas metálicas que se fijan a los discos, tabien conocido como el cuerpo de la pinza en cuyo interior se encuentran dos émbolos o pistones. Ubicacion lado anterior (delante). Diametro establecido para este vehículo.</t>
  </si>
  <si>
    <t xml:space="preserve">1.10</t>
  </si>
  <si>
    <t xml:space="preserve">MORDAZA FRENO TRASERO</t>
  </si>
  <si>
    <t xml:space="preserve">Elemento que consta de 2 piezas metálicas que se fijan a los discos, tabien conocido como el cuerpo de la pinza en cuyo interior se encuentran dos émbolos o pistones. Ubicacion lado posterior (detras). Diametro establecido para este vehículo.</t>
  </si>
  <si>
    <t xml:space="preserve">1.11</t>
  </si>
  <si>
    <t xml:space="preserve">DEPÓSITO DE LÍQUIDO DE FRENOS</t>
  </si>
  <si>
    <t xml:space="preserve">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</si>
  <si>
    <t xml:space="preserve">1.12</t>
  </si>
  <si>
    <t xml:space="preserve">MANGUERAS DE FRENO DELANTERAS </t>
  </si>
  <si>
    <t xml:space="preserve">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</si>
  <si>
    <t xml:space="preserve">1.13</t>
  </si>
  <si>
    <t xml:space="preserve">MANGUERAS DE FRENO TRASERAS </t>
  </si>
  <si>
    <t xml:space="preserve">1.14</t>
  </si>
  <si>
    <t xml:space="preserve">BOOSTER DE FRENO (SERVO FRENO)</t>
  </si>
  <si>
    <t xml:space="preserve">El booster de freno, también conocido como servofreno, es un componente clave del sistema de frenos de la Toyota 4Runner. Su función es multiplicar la fuerza aplicada al pedal de freno, reduciendo el esfuerzo necesario para detener el vehículo</t>
  </si>
  <si>
    <t xml:space="preserve">1.15</t>
  </si>
  <si>
    <t xml:space="preserve">ABS (SISTEMA ANTIBLOQUEO DE FRENOS)</t>
  </si>
  <si>
    <t xml:space="preserve">El Sistema Antibloqueo de Frenos (ABS) en la Toyota 4Runner evita que las ruedas se bloqueen durante una frenada brusca, permitiendo al conductor mantener el control y la dirección del vehículo en condiciones de emergencia o superficies resbaladizas</t>
  </si>
  <si>
    <t xml:space="preserve">1.16</t>
  </si>
  <si>
    <t xml:space="preserve">EBD (DISTRIBUCIÓN ELECTRÓNICA DE FRENADO)</t>
  </si>
  <si>
    <t xml:space="preserve">El EBD (Electronic Brakeforce Distribution) o Distribución Electrónica de Frenado es un sistema complementario del ABS en la Toyota 4Runner. Su función es optimizar la fuerza de frenado en cada rueda, ajustándola según la carga del vehículo y las condiciones de la carretera.</t>
  </si>
  <si>
    <t xml:space="preserve">1.17</t>
  </si>
  <si>
    <t xml:space="preserve">MUELLE DE RETORNO DEL PEDAL DE FRENO </t>
  </si>
  <si>
    <t xml:space="preserve">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</si>
  <si>
    <t xml:space="preserve">1.18</t>
  </si>
  <si>
    <t xml:space="preserve">CONJUNTO DEL INTERRUPTOR DE LAS LUCES DE FRENO</t>
  </si>
  <si>
    <t xml:space="preserve">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</si>
  <si>
    <t xml:space="preserve">1.19</t>
  </si>
  <si>
    <t xml:space="preserve">CONJUNTO SOPORTE DEL PEDAL DE FRENO</t>
  </si>
  <si>
    <t xml:space="preserve">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</si>
  <si>
    <t xml:space="preserve">1.20</t>
  </si>
  <si>
    <t xml:space="preserve">JUNTA DEL SERVOFRENO</t>
  </si>
  <si>
    <t xml:space="preserve">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</si>
  <si>
    <t xml:space="preserve">1.21</t>
  </si>
  <si>
    <t xml:space="preserve">CONJUNTO DEL SERVOFRENO HIDRAULICO</t>
  </si>
  <si>
    <t xml:space="preserve">El conjunto del servofreno hidráulico en una Toyota 4Runner es un componente del sistema de frenos que utiliza presión hidráulica en lugar de vacío para amplificar la fuerza aplicada al pedal de freno, reduciendo el esfuerzo necesario para frenar el vehículo.</t>
  </si>
  <si>
    <t xml:space="preserve">1.22</t>
  </si>
  <si>
    <t xml:space="preserve">SOPORTE DEL ACTUADOR DEL FRENO NO.3</t>
  </si>
  <si>
    <t xml:space="preserve">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</si>
  <si>
    <t xml:space="preserve">1.23</t>
  </si>
  <si>
    <t xml:space="preserve">SOPORTE DEL ACTUADOR DEL FRENO NO.1</t>
  </si>
  <si>
    <t xml:space="preserve">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</si>
  <si>
    <t xml:space="preserve">1.24</t>
  </si>
  <si>
    <t xml:space="preserve">SELENOIDE CILINDRO MAESTRO</t>
  </si>
  <si>
    <t xml:space="preserve">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</si>
  <si>
    <t xml:space="preserve">1.25</t>
  </si>
  <si>
    <t xml:space="preserve">JUNTA DE SELENOIDE </t>
  </si>
  <si>
    <t xml:space="preserve">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</si>
  <si>
    <t xml:space="preserve">1.26</t>
  </si>
  <si>
    <t xml:space="preserve">CILINDRO MAESTRO</t>
  </si>
  <si>
    <t xml:space="preserve">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</si>
  <si>
    <t xml:space="preserve">1.27</t>
  </si>
  <si>
    <t xml:space="preserve">SUBCONJUNTO DEL DEPOSITO DEL CILINDRO MAESTRO DEL FRENO</t>
  </si>
  <si>
    <t xml:space="preserve">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</si>
  <si>
    <t xml:space="preserve">1.28</t>
  </si>
  <si>
    <t xml:space="preserve">CONJUNTO DE LA BOMBA DEL SERVOFRENO CON ACUMULADOR </t>
  </si>
  <si>
    <t xml:space="preserve">El conjunto de la bomba del servofreno con acumulador en una Toyota 4Runner es un componente del sistema de frenos que proporciona presión hidráulica para la asistencia de frenado, en lugar de depender del vacío del motor como en los sistemas tradicionales.</t>
  </si>
  <si>
    <t xml:space="preserve">1.29</t>
  </si>
  <si>
    <t xml:space="preserve">TUBO DEL ACUMULADOR DEL FRENO NO.1</t>
  </si>
  <si>
    <t xml:space="preserve">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</si>
  <si>
    <t xml:space="preserve">1.30</t>
  </si>
  <si>
    <t xml:space="preserve">CONJUNTO DEL PEDAL DE CONTROL DEL FRENO DE ESTACIONAMIENTO</t>
  </si>
  <si>
    <t xml:space="preserve">El conjunto del pedal de control del freno de estacionamiento en una Toyota 4Runner es el mecanismo que permite al conductor activar y desactivar el freno de estacionamiento mediante un pedal ubicado en la parte baja del lado del conductor</t>
  </si>
  <si>
    <t xml:space="preserve">1.31</t>
  </si>
  <si>
    <t xml:space="preserve">CONJUNTO CABLE N° 1 DEL FRENO DE ESTACIONAMIENTO</t>
  </si>
  <si>
    <t xml:space="preserve">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</si>
  <si>
    <t xml:space="preserve">1.32</t>
  </si>
  <si>
    <t xml:space="preserve">SENSOR DE VEOCIDAD DE DERRAPE Y ACELERACIÓN </t>
  </si>
  <si>
    <t xml:space="preserve">El sensor de velocidad de derrape y aceleración en una Toyota 4Runner es un componente electrónico del sistema de estabilidad del vehículo (VSC - Vehicle Stability Control) que detecta los movimientos laterales del vehículo y la aceleración en diferentes direcciones.</t>
  </si>
  <si>
    <t xml:space="preserve">1.33</t>
  </si>
  <si>
    <t xml:space="preserve">COMPENSADOR DEL FRENO DE ESTACIONAMIENTO </t>
  </si>
  <si>
    <t xml:space="preserve">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</si>
  <si>
    <t xml:space="preserve">1.34</t>
  </si>
  <si>
    <t xml:space="preserve">ABRAZADERA N°3 DEL CABLE DEL FRENO DE ESTACIONAMIENTO N°1 </t>
  </si>
  <si>
    <t xml:space="preserve">La abrazadera N° 3 del cable del freno de estacionamiento N° 1 en una Toyota 4Runner es un sujetador diseñado para fijar y mantener en su posición el cable del freno de estacionamiento N° 1, evitando movimientos o interferencias con otros componentes del vehículo.</t>
  </si>
  <si>
    <t xml:space="preserve">1.35</t>
  </si>
  <si>
    <t xml:space="preserve">PASADOR DEMUELLE DERETENCION DE LA ZAPATA DEL FRENO DE ESTACIONAMIENTO </t>
  </si>
  <si>
    <t xml:space="preserve">El pasador de muelle de retención de la zapata del freno de estacionamiento en una Toyota 4Runner es un componente pequeño pero esencial que ayuda a fijar y mantener en su lugar la zapata del freno de estacionamiento dentro del conjunto del freno trasero.</t>
  </si>
  <si>
    <t xml:space="preserve">1.36</t>
  </si>
  <si>
    <t xml:space="preserve">MUELLE DE TENSION DE RETORNO DE LA ZAPATA DEL FRENO DE ESTACIONAMIENTO </t>
  </si>
  <si>
    <t xml:space="preserve">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</si>
  <si>
    <t xml:space="preserve">1.37</t>
  </si>
  <si>
    <t xml:space="preserve">JUEGO DE TORNILLO DE AJUSTE DE LA ZAPATA DEL FRENO DE ESTACIONAMIENTO </t>
  </si>
  <si>
    <t xml:space="preserve">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</si>
  <si>
    <t xml:space="preserve">1.38</t>
  </si>
  <si>
    <t xml:space="preserve">TIRANTE IZQUIERDO DE LA ZAPATA DEL FRENO DE EESTACIONAMIENTO </t>
  </si>
  <si>
    <t xml:space="preserve">El tirante izquierdo de la zapata del freno de estacionamiento en una Toyota 4Runner es una varilla metálica que conecta y estabiliza las zapatas del freno de estacionamiento en el lado izquierdo del vehículo.</t>
  </si>
  <si>
    <t xml:space="preserve">1.39</t>
  </si>
  <si>
    <t xml:space="preserve">TIRANTE DERECHO DE LA ZAPATA DEL FRENO DE EESTACIONAMIENTO </t>
  </si>
  <si>
    <t xml:space="preserve">2.</t>
  </si>
  <si>
    <t xml:space="preserve">SISTEMA DE SUSPENSIÓN</t>
  </si>
  <si>
    <t xml:space="preserve">2.1</t>
  </si>
  <si>
    <t xml:space="preserve">JUEGO DE AMORTIGUADORES DELANTEROS </t>
  </si>
  <si>
    <t xml:space="preserve">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</si>
  <si>
    <t xml:space="preserve">2.2</t>
  </si>
  <si>
    <t xml:space="preserve">MUELLE ESPIRARAL DELANTERO IZQUIEREDO </t>
  </si>
  <si>
    <t xml:space="preserve">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</si>
  <si>
    <t xml:space="preserve">2.3</t>
  </si>
  <si>
    <t xml:space="preserve">MUELLE ESPIRARAL DELANTERO DERECHO</t>
  </si>
  <si>
    <t xml:space="preserve">2.4</t>
  </si>
  <si>
    <t xml:space="preserve">RETEN DEL ELEMENTO DE AMORTIGUACION DEL AMORTIGIADOR DELANTERO </t>
  </si>
  <si>
    <t xml:space="preserve">El retén del elemento de amortiguación del amortiguador delantero para Runner es un componente sellador que evita la fuga de aceite o gas dentro del amortiguador, asegurando su correcto funcionamiento.</t>
  </si>
  <si>
    <t xml:space="preserve">2.5</t>
  </si>
  <si>
    <t xml:space="preserve">SUBCONJUNTO DEL SOPORTE DE LA SUSPENSION DELANTERA IZQUIERDA </t>
  </si>
  <si>
    <t xml:space="preserve">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</si>
  <si>
    <t xml:space="preserve">2.6</t>
  </si>
  <si>
    <t xml:space="preserve">SUBCONJUNTO DEL SOPORTE DE LA SUSPENSION DELANTERA DERECHA</t>
  </si>
  <si>
    <t xml:space="preserve">2.7</t>
  </si>
  <si>
    <t xml:space="preserve">ELEMENTO DE AMORTIGUACION DEL AMORTIGUADOR DELANTERO NO.1</t>
  </si>
  <si>
    <t xml:space="preserve">El Elemento de Amortiguación del Amortiguador Delantero No.1 en un Toyota 4Runner se refiere a un componente clave dentro del sistema de suspensión que ayuda a absorber impactos y vibraciones para mejorar la estabilidad y el confort de conducción.</t>
  </si>
  <si>
    <t xml:space="preserve">2.8</t>
  </si>
  <si>
    <t xml:space="preserve">El retén del elemento de amortiguación del amortiguador delantero es un componente clave en el sistema de suspensión del Toyota 4Runner, cuya función principal es sellar y proteger el interior del amortiguador.</t>
  </si>
  <si>
    <t xml:space="preserve">2.9</t>
  </si>
  <si>
    <t xml:space="preserve">CASQUILLOS DEL AMORTIGUADOR DELANTERO </t>
  </si>
  <si>
    <t xml:space="preserve">Los casquillos del amortiguador delantero en un Toyota 4Runner son componentes esenciales dentro del sistema de suspensión, diseñados para reducir la fricción y absorber vibraciones entre el amortiguador y el chasis del vehículo.</t>
  </si>
  <si>
    <t xml:space="preserve">2.10</t>
  </si>
  <si>
    <t xml:space="preserve">CASQUILLO DEL BRAZO SUPERIOR DE LA SUSPENSION DELANTERA IZQUIERDA </t>
  </si>
  <si>
    <t xml:space="preserve">El casquillo del brazo superior de la suspensión delantera izquierda en un Toyota 4Runner es un componente clave del sistema de suspensión que permite la conexión flexible entre el brazo de control superior y el chasis del vehículo.</t>
  </si>
  <si>
    <t xml:space="preserve">2.11</t>
  </si>
  <si>
    <t xml:space="preserve">CASQUILLO DEL BRAZO SUPERIOR DE LA SUSPENSION DELANTERA DERECHA </t>
  </si>
  <si>
    <t xml:space="preserve">2.12</t>
  </si>
  <si>
    <t xml:space="preserve">CONJUNTO DEL BRAZO SUPERIOR DE LA SUSPENSION DELANTERA IZQUIERDA </t>
  </si>
  <si>
    <t xml:space="preserve">El conjunto del brazo superior de la suspensión delantera izquierda en un Toyota 4Runner es un componente fundamental del sistema de suspensión, encargado de conectar la rueda con el chasis y permitir el movimiento controlado de la suspensión.</t>
  </si>
  <si>
    <t xml:space="preserve">2.13</t>
  </si>
  <si>
    <t xml:space="preserve">CONJUNTO DEL BRAZO SUPERIOR DE LA SUSPENSION DELANTERA DERECHA</t>
  </si>
  <si>
    <t xml:space="preserve">2.14</t>
  </si>
  <si>
    <t xml:space="preserve">ANILLO DE FIJACION DEL GUARDAPLVOS </t>
  </si>
  <si>
    <t xml:space="preserve">El anillo de fijación del guardapolvos es un componente utilizado para sujetar firmemente el guardapolvos en su posición dentro del sistema de suspensión o frenos de un Toyota 4Runner.</t>
  </si>
  <si>
    <t xml:space="preserve">2.15</t>
  </si>
  <si>
    <t xml:space="preserve">CUBIERTA ANTIPOLVO DE LA JUNTA ESFERICA SUPERIOR DELANTERA IZQUIERDA </t>
  </si>
  <si>
    <t xml:space="preserve">La cubierta antipolvo de la junta esférica superior delantera izquierda en un Toyota 4Runner es un componente de goma o poliuretano que protege la rótula de suspensión superior del polvo, la suciedad y la humedad, asegurando su buen funcionamiento y durabilidad.</t>
  </si>
  <si>
    <t xml:space="preserve">2.16</t>
  </si>
  <si>
    <t xml:space="preserve">CUBIERTA ANTIPOLVO DE LA JUNTA ESFERICA SUPERIOR DELANTERA DERECHA </t>
  </si>
  <si>
    <t xml:space="preserve">2.17</t>
  </si>
  <si>
    <t xml:space="preserve">CABLE DEL SENSOR DE CONTROL DE DERRAPE </t>
  </si>
  <si>
    <t xml:space="preserve">El cable del sensor de control de derrape en un Toyota 4Runner es un componente del sistema de estabilidad del vehículo (VSC - Vehicle Stability Control) que transmite la señal del sensor de derrape a la unidad de control electrónico (ECU).</t>
  </si>
  <si>
    <t xml:space="preserve">2.18</t>
  </si>
  <si>
    <t xml:space="preserve">SUBCONJUNTO IZQUIERDO DEL BRAZO INFERIOR NO.1 DE LA SUSPENSION DELANTERA </t>
  </si>
  <si>
    <t xml:space="preserve">El subconjunto izquierdo del brazo inferior No.1 de la suspensión delantera en un Toyota 4Runner es un componente estructural clave que forma parte del sistema de suspensión del lado delantero izquierdo del vehículo.</t>
  </si>
  <si>
    <t xml:space="preserve">2.19</t>
  </si>
  <si>
    <t xml:space="preserve">SUBCONJUNTODERECHO DEL BRAZO INFERIOR NO.1 DE LA SUSPENSION DELANTERA </t>
  </si>
  <si>
    <t xml:space="preserve">2.20</t>
  </si>
  <si>
    <t xml:space="preserve">CONJUNTO DE LEVA DE AJUSTE DE CONVERGENCIA </t>
  </si>
  <si>
    <t xml:space="preserve">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</si>
  <si>
    <t xml:space="preserve">2.21</t>
  </si>
  <si>
    <t xml:space="preserve">CASQUILLO IZQUIERDO DEL BRAZO INFERIOR DELANTERO </t>
  </si>
  <si>
    <t xml:space="preserve">El casquillo izquierdo del brazo inferior delantero en un Toyota 4Runner es un componente esencial de la suspensión que permite la conexión flexible entre el brazo de control inferior y el chasis del vehículo.</t>
  </si>
  <si>
    <t xml:space="preserve">2.22</t>
  </si>
  <si>
    <t xml:space="preserve">CASQUILLODERECHO  DEL BRAZO INFERIOR DELANTERO </t>
  </si>
  <si>
    <t xml:space="preserve">componente clave del sistema de suspensión que conecta el brazo de control inferior derecho con el chasis del vehículo, permitiendo un movimiento controlado y reduciendo vibraciones.</t>
  </si>
  <si>
    <t xml:space="preserve">2.23</t>
  </si>
  <si>
    <t xml:space="preserve">CUBIERTA ANTIPOLVO IZQUIERDA DE LA JUNTA ESFERICA INFERIOR </t>
  </si>
  <si>
    <t xml:space="preserve">componente de goma o poliuretano que protege la rótula de suspensión inferior izquierda contra suciedad, polvo y humedad, evitando el desgaste prematuro y asegurando un funcionamiento adecuado.</t>
  </si>
  <si>
    <t xml:space="preserve">2.24</t>
  </si>
  <si>
    <t xml:space="preserve">CUBIERTA ANTIPOLVODERECHA  DE LA JUNTA ESFERICA INFERIOR </t>
  </si>
  <si>
    <t xml:space="preserve">2.25</t>
  </si>
  <si>
    <t xml:space="preserve">FIJACION DE LA JUNTA ESFERICA INFERIOR DELANTERA IZQUIERDA </t>
  </si>
  <si>
    <t xml:space="preserve">conjunto de elementos que aseguran la rótula de suspensión inferior al brazo de control inferior y la mangueta de dirección, garantizando estabilidad y un movimiento controlado de la suspensión.</t>
  </si>
  <si>
    <t xml:space="preserve">2.26</t>
  </si>
  <si>
    <t xml:space="preserve">FIJACION DE LA JUNTA ESFERICA INFERIOR DELANTERA DERECHA </t>
  </si>
  <si>
    <t xml:space="preserve">2.27</t>
  </si>
  <si>
    <t xml:space="preserve">CASQUILLO DE LA BARRA ESTABILIZADORA DELANTERA N° 1</t>
  </si>
  <si>
    <t xml:space="preserve">componente de goma o poliuretano que permite la fijación y el movimiento controlado de la barra estabilizadora, reduciendo la inclinación del vehículo en las curvas y mejorando la estabilidad.</t>
  </si>
  <si>
    <t xml:space="preserve">2.28</t>
  </si>
  <si>
    <t xml:space="preserve">CONJUNTO DERECHO DEL ESTABILIZADOR DELANTERO</t>
  </si>
  <si>
    <t xml:space="preserve">sistema de suspensión que ayuda a reducir el balanceo de la carrocería al tomar curvas y mejora la estabilidad del vehículo.</t>
  </si>
  <si>
    <t xml:space="preserve">2.29</t>
  </si>
  <si>
    <t xml:space="preserve">BARRA ESTABILIZADORA DELANTERA</t>
  </si>
  <si>
    <t xml:space="preserve">componente esencial del sistema de suspensión que ayuda a reducir el balanceo de la carrocería al tomar curvas, mejorando la estabilidad y el control del vehículo.</t>
  </si>
  <si>
    <t xml:space="preserve">2.30</t>
  </si>
  <si>
    <t xml:space="preserve">CONJUNTO IZQUIERDO DEL ESTABILIZADOR DELANTERO</t>
  </si>
  <si>
    <t xml:space="preserve">parte del sistema de suspensión que ayuda a reducir el balanceo lateral del vehículo al tomar curvas, mejorando la estabilidad y el control.</t>
  </si>
  <si>
    <t xml:space="preserve">2.31</t>
  </si>
  <si>
    <t xml:space="preserve">SOPORTE DERECHO DEL ESTABILIZADOR DELANTERO N° 1</t>
  </si>
  <si>
    <t xml:space="preserve">componente que fija la barra estabilizadora delantera al chasis del vehículo, permitiendo su correcto funcionamiento al reducir el balanceo de la carrocería.</t>
  </si>
  <si>
    <t xml:space="preserve">2.32</t>
  </si>
  <si>
    <t xml:space="preserve">SOPORTE IZQUIERDO DEL ESTABILIZADOR DELANTERO N° 1</t>
  </si>
  <si>
    <t xml:space="preserve">2.33</t>
  </si>
  <si>
    <t xml:space="preserve">SUBCONJUNTO DE REFUERZO DEL ELEMENTO DE SUSPENSIÓN DELANTERO DERECHO</t>
  </si>
  <si>
    <t xml:space="preserve">es una estructura que fortalece y proporciona mayor rigidez a los componentes de la suspensión delantera en el lado derecho del vehículo.</t>
  </si>
  <si>
    <t xml:space="preserve">2.34</t>
  </si>
  <si>
    <t xml:space="preserve">SUBCONJUNTO DEL REFUERZO DEL ELEMENTO DE SUSPENSIÓN DELANTERO IZQUIERDO</t>
  </si>
  <si>
    <t xml:space="preserve"> es una estructura diseñada para fortalecer y mejorar la rigidez del sistema de suspensión en el lado delantero izquierdo del vehículo.</t>
  </si>
  <si>
    <t xml:space="preserve">2.35</t>
  </si>
  <si>
    <t xml:space="preserve">JUEGO DE AMORTIGUADORES TRASEROS </t>
  </si>
  <si>
    <t xml:space="preserve">onjunto de dos amortiguadores diseñados para absorber impactos, reducir vibraciones y mejorar la estabilidad y comodidad de conducción en la parte trasera del vehículo.</t>
  </si>
  <si>
    <t xml:space="preserve">2.36</t>
  </si>
  <si>
    <t xml:space="preserve">ELEMENTO AMORTIGUADOR DEL AMORTIGUADOR TRASERO NO.1</t>
  </si>
  <si>
    <t xml:space="preserve">pieza que complementa el funcionamiento del amortiguador trasero, ayudando a absorber impactos y reducir vibraciones en la suspensión trasera del vehículo.</t>
  </si>
  <si>
    <t xml:space="preserve">2.37</t>
  </si>
  <si>
    <t xml:space="preserve">ELEMENTO AMORTIGUADOR DEL AMORTIGUADOR TRASERO NO.2</t>
  </si>
  <si>
    <t xml:space="preserve">2.38</t>
  </si>
  <si>
    <t xml:space="preserve">SUBCONJUNTO DEL MUELLE HUECO </t>
  </si>
  <si>
    <t xml:space="preserve">componente de la suspensión diseñado para absorber impactos y soportar la carga del vehículo, proporcionando estabilidad y confort en la conducción.</t>
  </si>
  <si>
    <t xml:space="preserve">2.39</t>
  </si>
  <si>
    <t xml:space="preserve">MUELLE ESPIRAL TRASERO IZQUIERDO </t>
  </si>
  <si>
    <t xml:space="preserve">componente de la suspensión trasera encargado de absorber impactos, soportar la carga del vehículo y mantener la estabilidad en la conducción.</t>
  </si>
  <si>
    <t xml:space="preserve">2.40</t>
  </si>
  <si>
    <t xml:space="preserve">MUELLE ESPIRAL TRASERO DERECHO </t>
  </si>
  <si>
    <t xml:space="preserve">2.41</t>
  </si>
  <si>
    <t xml:space="preserve">CONJUNTO DEL BRAZO DE CONTROL SUPERIOR TRASERO </t>
  </si>
  <si>
    <t xml:space="preserve">componente esencial de la suspensión trasera, diseñado para controlar el movimiento del eje trasero y mantener la estabilidad del vehículo en diferentes condiciones de conducción.</t>
  </si>
  <si>
    <t xml:space="preserve">2.42</t>
  </si>
  <si>
    <t xml:space="preserve">CONJUNTO DEL BRAZO DE CONTROL INFERIOR  TRASERO </t>
  </si>
  <si>
    <t xml:space="preserve">2.43</t>
  </si>
  <si>
    <t xml:space="preserve">CONJUNTO DEL  VASTAGO DE CONTROL LATERAL TRASERO </t>
  </si>
  <si>
    <t xml:space="preserve">componente clave de la suspensión trasera que ayuda a controlar el movimiento lateral del eje trasero, mejorando la estabilidad y el manejo del vehículo.</t>
  </si>
  <si>
    <t xml:space="preserve">2.44</t>
  </si>
  <si>
    <t xml:space="preserve">BARRA ESTABILIZADORA TRASERA </t>
  </si>
  <si>
    <t xml:space="preserve">componente de la suspensión diseñado para reducir el balanceo de la carrocería y mejorar la estabilidad del vehículo, especialmente en curvas y maniobras bruscas.</t>
  </si>
  <si>
    <t xml:space="preserve">2.45</t>
  </si>
  <si>
    <t xml:space="preserve">CONJUNTO DEL ESTABILIZADOR TRASERO DERECHO </t>
  </si>
  <si>
    <t xml:space="preserve"> parte del sistema de suspensión trasera que ayuda a reducir el balanceo del vehículo y mejorar la estabilidad en curvas o terrenos irregulares.</t>
  </si>
  <si>
    <t xml:space="preserve">2.46</t>
  </si>
  <si>
    <t xml:space="preserve">CONJUNTO DEL ESTABILIZADOR TRASERO IZQUIERDO </t>
  </si>
  <si>
    <t xml:space="preserve">componente del sistema de suspensión trasera que trabaja junto con la barra estabilizadora para reducir el balanceo del vehículo y mejorar la estabilidad en curvas y terrenos irregulares.</t>
  </si>
  <si>
    <t xml:space="preserve">2.47</t>
  </si>
  <si>
    <t xml:space="preserve">CASQUILLOS DEL ESTABILIZADOR TRASERO </t>
  </si>
  <si>
    <t xml:space="preserve">componentes esenciales que fijan la barra estabilizadora trasera al chasis del vehículo, permitiendo su movimiento controlado y absorbiendo vibraciones.</t>
  </si>
  <si>
    <t xml:space="preserve">2.48</t>
  </si>
  <si>
    <t xml:space="preserve">SOPORTE DEL ESTABILIZADOR TRASERO </t>
  </si>
  <si>
    <t xml:space="preserve">pieza metálica que fija la barra estabilizadora trasera al chasis del vehículo, asegurando su correcto funcionamiento y estabilidad.</t>
  </si>
  <si>
    <t xml:space="preserve">3.</t>
  </si>
  <si>
    <t xml:space="preserve">SISTEMA DE DIRECCIÓN</t>
  </si>
  <si>
    <t xml:space="preserve">3.1</t>
  </si>
  <si>
    <t xml:space="preserve">CONJUNTO DE LA BOMBA DE PALETAS </t>
  </si>
  <si>
    <t xml:space="preserve">componente clave del sistema de dirección asistida, encargado de generar la presión hidráulica necesaria para facilitar el giro del volante con menor esfuerzo.</t>
  </si>
  <si>
    <t xml:space="preserve">3.2</t>
  </si>
  <si>
    <t xml:space="preserve">TUBO DE ALIMENTACION DE PRESION DE LA BOMBA </t>
  </si>
  <si>
    <t xml:space="preserve">línea de alta presión que transporta el fluido hidráulico desde la bomba de dirección asistida hacia la caja de dirección o el rack de dirección, permitiendo el funcionamiento del sistema de asistencia hidráulica.</t>
  </si>
  <si>
    <t xml:space="preserve">3.3</t>
  </si>
  <si>
    <t xml:space="preserve">MANGUERA DEL DEPOSITO DE ACEITE A LA BOMBA </t>
  </si>
  <si>
    <t xml:space="preserve">conducto de baja presión que transporta el fluido hidráulico desde el depósito de la dirección asistida hacia la bomba de dirección asistida, permitiendo que el sistema funcione correctamente.</t>
  </si>
  <si>
    <t xml:space="preserve">3.4</t>
  </si>
  <si>
    <t xml:space="preserve">CONJUNTO DE LA COLUMNA DE DIRECCION </t>
  </si>
  <si>
    <t xml:space="preserve">componente clave que conecta el volante con la caja de dirección o el rack de dirección, permitiendo que el conductor controle la dirección del vehículo.</t>
  </si>
  <si>
    <t xml:space="preserve">3.5</t>
  </si>
  <si>
    <t xml:space="preserve">CONJUNTO DEL JUEGO DE INTERRUPTORES CON SUBCONJUNTO DEL CABLE ESPIRAL</t>
  </si>
  <si>
    <t xml:space="preserve">componente clave del sistema de dirección que permite la conexión eléctrica entre el volante y otros sistemas del vehículo, garantizando el funcionamiento de los controles sin interferir con el giro del volante</t>
  </si>
  <si>
    <t xml:space="preserve">3.6</t>
  </si>
  <si>
    <t xml:space="preserve">CONJUNTO DEL EJE INTERMEDIO DE DIRECCION </t>
  </si>
  <si>
    <t xml:space="preserve">componente esencial del sistema de dirección que conecta la columna de dirección con la caja de dirección o el rack de dirección, permitiendo la transmisión del movimiento del volante hacia las ruedas.</t>
  </si>
  <si>
    <t xml:space="preserve">3.7</t>
  </si>
  <si>
    <t xml:space="preserve">SUBCONJUNTO DE LA CUBIERTA DEL ORIFICIO DE LA COLUMNA DE DIRECCION </t>
  </si>
  <si>
    <t xml:space="preserve">componente diseñado para sellar y proteger la abertura por donde pasa la columna de dirección a través del cortafuegos (mamparo) del vehículo.</t>
  </si>
  <si>
    <t xml:space="preserve">3.8</t>
  </si>
  <si>
    <t xml:space="preserve">SUBCONJUNTO DEL EJE INTERMEDIO DE DIRECCION NO.2</t>
  </si>
  <si>
    <t xml:space="preserve">sección adicional dentro del sistema de dirección, que complementa el eje intermedio principal, permitiendo una conexión más estable y flexible entre la columna de dirección y la caja de dirección.</t>
  </si>
  <si>
    <t xml:space="preserve">3.9</t>
  </si>
  <si>
    <t xml:space="preserve">SELENOIDE DE INTERBLOQUEO DE LA LLAVE</t>
  </si>
  <si>
    <t xml:space="preserve">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</si>
  <si>
    <t xml:space="preserve">3.10</t>
  </si>
  <si>
    <t xml:space="preserve">CABLE DEL SELENOIDE DE INTERBLOQUEO DE LA LLAVE </t>
  </si>
  <si>
    <t xml:space="preserve"> componente eléctrico que suministra la señal y la energía necesarias para el funcionamiento del solenoide de interbloqueo de la llave, permitiendo su activación y desactivación en función de la posición de la transmisión.</t>
  </si>
  <si>
    <t xml:space="preserve">3.11</t>
  </si>
  <si>
    <t xml:space="preserve">CONJUNTO DL INTERRUPTOR DE ENCENDIDO </t>
  </si>
  <si>
    <t xml:space="preserve">componente principal que permite arrancar o apagar el motor del vehículo al girar la llave o presionar un botón en modelos con encendido electrónico.</t>
  </si>
  <si>
    <t xml:space="preserve">3.12</t>
  </si>
  <si>
    <t xml:space="preserve">CONJUNTO DEL INTERRUPTOR DE ADVERTENCIA DE DESBLOQUEO </t>
  </si>
  <si>
    <t xml:space="preserve">componente del sistema de seguridad que detecta y envía una señal cuando una puerta, el maletero o la columna de dirección han sido desbloqueados.</t>
  </si>
  <si>
    <t xml:space="preserve">3.13</t>
  </si>
  <si>
    <t xml:space="preserve">CONJUNTO DEL SOPORTE SUPERIOR DE LA COLUMNA DE DIRECCION </t>
  </si>
  <si>
    <t xml:space="preserve">estructura que sostiene y fija la columna de dirección al chasis del vehículo, proporcionando estabilidad y alineación adecuada para el sistema de dirección.</t>
  </si>
  <si>
    <t xml:space="preserve">3.14</t>
  </si>
  <si>
    <t xml:space="preserve">CONJUNTO DEL CILINDRO DE LA CERRADURA DEL INTERRUPTOR DE ENCENDIDO</t>
  </si>
  <si>
    <t xml:space="preserve">mecanismo donde se inserta y gira la llave para arrancar, apagar el motor y bloquear la dirección del vehículo.</t>
  </si>
  <si>
    <t xml:space="preserve">3.15</t>
  </si>
  <si>
    <t xml:space="preserve">CONJUNTO DEL VOLANTE </t>
  </si>
  <si>
    <t xml:space="preserve">componente principal del sistema de dirección, permitiendo al conductor controlar la trayectoria del vehículo al girarlo.</t>
  </si>
  <si>
    <t xml:space="preserve">3.16</t>
  </si>
  <si>
    <t xml:space="preserve">INTERRUPTOR PRINCIPAL DE CONTROL DE LA VELOCIDAD DE CRUCERO </t>
  </si>
  <si>
    <t xml:space="preserve">componente que permite activar, ajustar y desactivar el sistema de cruise control o control de velocidad de crucero, facilitando la conducción en carretera sin necesidad de mantener el pie en el acelerador.</t>
  </si>
  <si>
    <t xml:space="preserve">3.17</t>
  </si>
  <si>
    <t xml:space="preserve">CONJUNTO DEL TUBO DE ALIMENTACION DE PRESION DE LA DIRECCION </t>
  </si>
  <si>
    <t xml:space="preserve">tubería de alta presión que transporta el fluido hidráulico desde la bomba de dirección asistida hasta la caja o cremallera de dirección, permitiendo el funcionamiento del sistema de asistencia hidráulica.</t>
  </si>
  <si>
    <t xml:space="preserve">3.18</t>
  </si>
  <si>
    <t xml:space="preserve">EJE INTERMEDIO DE LA DIRECCION NO.2</t>
  </si>
  <si>
    <t xml:space="preserve">componente del sistema de dirección que conecta la columna de dirección con la caja de dirección, transmitiendo el movimiento del volante hacia las ruedas delanteras.</t>
  </si>
  <si>
    <t xml:space="preserve">3.19</t>
  </si>
  <si>
    <t xml:space="preserve">CONJUNTO DEL ENGRANAJE DE LA SERVODIRECCION DE CREMALLERA Y PIÑON </t>
  </si>
  <si>
    <t xml:space="preserve">mecanismo principal del sistema de dirección asistida, encargado de convertir el movimiento del volante en un desplazamiento lateral de las ruedas delanteras.</t>
  </si>
  <si>
    <t xml:space="preserve">3.20</t>
  </si>
  <si>
    <t xml:space="preserve">SUBCONJUNTO DEL EXTREMO DERECHO DE LA BARRA DE ACOPLAMIENTO </t>
  </si>
  <si>
    <t xml:space="preserve">pieza clave del sistema de dirección que conecta la barra de acoplamiento con la rueda delantera derecha, permitiendo el movimiento de las ruedas en respuesta a los giros del volante.</t>
  </si>
  <si>
    <t xml:space="preserve">3.21</t>
  </si>
  <si>
    <t xml:space="preserve">SUBCONJUNTO DEL EXTREMO IZQUIERDO DE LA BARRA DE ACOPLAMIENTO </t>
  </si>
  <si>
    <t xml:space="preserve">componente fundamental del sistema de dirección, que conecta la barra de acoplamiento con la rueda delantera izquierda, permitiendo la transmisión del movimiento del volante a la rueda.</t>
  </si>
  <si>
    <t xml:space="preserve">3.22</t>
  </si>
  <si>
    <t xml:space="preserve">FUNDA DE LA CREMALLERA DE LA DIRECCION </t>
  </si>
  <si>
    <t xml:space="preserve">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</si>
  <si>
    <t xml:space="preserve">3.23</t>
  </si>
  <si>
    <t xml:space="preserve">SUBCONJUNTO DEL EXTREMO DE LA CREMALLERA DE DIRECCION </t>
  </si>
  <si>
    <t xml:space="preserve">pieza clave del sistema de dirección que conecta la cremallera de dirección con la barra de acoplamiento, permitiendo la transmisión del movimiento del volante hacia las ruedas delanteras.</t>
  </si>
  <si>
    <t xml:space="preserve">3.24</t>
  </si>
  <si>
    <t xml:space="preserve">CONJUNTO DE ALOJAMIENTO DE LA CREMALLERA DE LA DIRECCION </t>
  </si>
  <si>
    <t xml:space="preserve">componente que sostiene y protege la cremallera de dirección, asegurando su correcto funcionamiento dentro del sistema de dirección asistida.</t>
  </si>
  <si>
    <t xml:space="preserve">4.</t>
  </si>
  <si>
    <t xml:space="preserve">SISTEMA DE TRANSMISIÓN</t>
  </si>
  <si>
    <t xml:space="preserve">4.1</t>
  </si>
  <si>
    <t xml:space="preserve">CONJUNTO IZQUIERDO DEL EJE PROPULSOR DELANTERO</t>
  </si>
  <si>
    <t xml:space="preserve">Su propósito es transferir el movimiento generado por el motor y la caja de transferencia hacia la rueda izquierda, permitiendo el desplazamiento del vehículo con tracción delantera cuando está activado el modo 4WD.</t>
  </si>
  <si>
    <t xml:space="preserve">4.2</t>
  </si>
  <si>
    <t xml:space="preserve">CONJUNTO DERECHO DEL EJE PROPULSOR DELANTERO</t>
  </si>
  <si>
    <t xml:space="preserve">4.3</t>
  </si>
  <si>
    <t xml:space="preserve">CONJUNTO DE LA JUNTA INTERIOR DEL EJE DELANTERO</t>
  </si>
  <si>
    <t xml:space="preserve">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</si>
  <si>
    <t xml:space="preserve">4.4</t>
  </si>
  <si>
    <t xml:space="preserve">CONJUNTO DE LA JUNTAEXTERIOR DEL EJE DELANTERO</t>
  </si>
  <si>
    <t xml:space="preserve">4.5</t>
  </si>
  <si>
    <t xml:space="preserve">FUNDA DE LA JUNTA EXTERIOR</t>
  </si>
  <si>
    <t xml:space="preserve">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</si>
  <si>
    <t xml:space="preserve">4.6</t>
  </si>
  <si>
    <t xml:space="preserve">FUNDA DE LA JUNTA INTERIOR</t>
  </si>
  <si>
    <t xml:space="preserve">4.7</t>
  </si>
  <si>
    <t xml:space="preserve">HORQUILLA DE BRIDA DE LA JUNTA UNIVERSAL</t>
  </si>
  <si>
    <t xml:space="preserve">componente clave del eje de transmisión que conecta el árbol de transmisión con el diferencial o la caja de transferencia.</t>
  </si>
  <si>
    <t xml:space="preserve">4.8</t>
  </si>
  <si>
    <t xml:space="preserve">CRUCETA DE LA JUNTA UNIVERSAL</t>
  </si>
  <si>
    <t xml:space="preserve">componente esencial del eje de transmisión, permitiendo la transferencia de torque entre el árbol de transmisión y el diferencial o la caja de transferencia.</t>
  </si>
  <si>
    <t xml:space="preserve">4.9</t>
  </si>
  <si>
    <t xml:space="preserve">CONJUNTO DEL ARBOL DE TRANSMISION DELANTERO </t>
  </si>
  <si>
    <t xml:space="preserve">componente fundamental en los vehículos 4x4, encargado de transferir la potencia del diferencial central (caja de transferencia) al diferencial delantero, permitiendo la tracción en las ruedas delanteras cuando el sistema 4WD está activado.</t>
  </si>
  <si>
    <t xml:space="preserve">4.10</t>
  </si>
  <si>
    <t xml:space="preserve">CONJUNTO DEL COJINETE DEL ROTOR DEL ABS IZQUIERDO</t>
  </si>
  <si>
    <t xml:space="preserve">Este conjunto integra el cojinete de rueda con el rotor o anillo reluctor del ABS, permitiendo el correcto funcionamiento del sistema antibloqueo de frenos.</t>
  </si>
  <si>
    <t xml:space="preserve">4.11</t>
  </si>
  <si>
    <t xml:space="preserve">CONJUNTO DEL COJINETE DEL ROTOR DEL ABS DERECHO</t>
  </si>
  <si>
    <t xml:space="preserve">4.12</t>
  </si>
  <si>
    <t xml:space="preserve">SUBCONJUNTO IZQUIERDO DEL CUBO DEL EJE DELANTERO </t>
  </si>
  <si>
    <t xml:space="preserve">parte fundamental del sistema de suspensión y tracción delantera. Este componente permite el montaje de la rueda, la conexión con el semieje y la transmisión de torque en modelos con tracción 4x4.</t>
  </si>
  <si>
    <t xml:space="preserve">4.13</t>
  </si>
  <si>
    <t xml:space="preserve">SUBCONJUNTO DERECHO DEL CUBO DEL EJE DELANTERO </t>
  </si>
  <si>
    <t xml:space="preserve">4.14</t>
  </si>
  <si>
    <t xml:space="preserve">EJE AXIAL TRASERO IZQUIERDO</t>
  </si>
  <si>
    <t xml:space="preserve">función principal es transmitir la potencia desde el diferencial trasero hasta la rueda izquierda, permitiendo el movimiento del vehículo</t>
  </si>
  <si>
    <t xml:space="preserve">4.15</t>
  </si>
  <si>
    <t xml:space="preserve">EJE AXIAL TRASERO DERECHO</t>
  </si>
  <si>
    <t xml:space="preserve">4.16</t>
  </si>
  <si>
    <t xml:space="preserve">JUNTA DEL DEFLECTOR DE ACEITE DEL TAMBOR DEL FRENO IZQUIERDO</t>
  </si>
  <si>
    <t xml:space="preserve">La junta del deflector de aceite del tambor de freno izquierdo es un componente diseñado para evitar que el aceite del diferencial trasero o la grasa del rodamiento contaminen el sistema de frenos</t>
  </si>
  <si>
    <t xml:space="preserve">4.17</t>
  </si>
  <si>
    <t xml:space="preserve">JUNTA DEL DEFLECTOR DE ACEITE DEL TAMBOR DEL FRENO DERECHO</t>
  </si>
  <si>
    <t xml:space="preserve">4.18</t>
  </si>
  <si>
    <t xml:space="preserve">SUBCONJUNTO IZQUIERDO DEL CUBO DEL EJE TRASERO</t>
  </si>
  <si>
    <t xml:space="preserve">pieza clave del sistema de tracción trasera que conecta el eje con la rueda, permitiendo la transmisión de torque y el giro de la rueda trasera izquierda.</t>
  </si>
  <si>
    <t xml:space="preserve">4.19</t>
  </si>
  <si>
    <t xml:space="preserve">SUBCONJUNTO DERECHO DEL CUBO DEL EJE TRASERO</t>
  </si>
  <si>
    <t xml:space="preserve">4.20</t>
  </si>
  <si>
    <t xml:space="preserve">CONJUNTO DEL PORTADOR DEL DIFERENCIAL DELANTERO</t>
  </si>
  <si>
    <t xml:space="preserve"> es una parte esencial del sistema de tracción 4x4. Este conjunto sostiene y alberga el diferencial delantero, permitiendo la transmisión de torque desde la caja de transferencia hacia las ruedas delanteras.</t>
  </si>
  <si>
    <t xml:space="preserve">4.21</t>
  </si>
  <si>
    <t xml:space="preserve">TUBO DE VENTILACION DIFERENCIAL DELANTERO</t>
  </si>
  <si>
    <t xml:space="preserve">u función principal es permitir la expansión y contracción del aire dentro del diferencial, evitando que la presión interna provoque fugas de aceite o daño en los retenes.</t>
  </si>
  <si>
    <t xml:space="preserve">4.22</t>
  </si>
  <si>
    <t xml:space="preserve">SOPORTE DE DIFERENCIAL DELANTERO NO.1</t>
  </si>
  <si>
    <t xml:space="preserve">Es una pieza de goma y metal que fija el diferencial delantero al chasis, absorbiendo vibraciones y reduciendo el impacto en la transmisión durante la conducción.</t>
  </si>
  <si>
    <t xml:space="preserve">4.23</t>
  </si>
  <si>
    <t xml:space="preserve">SOPORTE DE DIFERENCIAL DELANTERO NO.2</t>
  </si>
  <si>
    <t xml:space="preserve">4.24</t>
  </si>
  <si>
    <t xml:space="preserve">SOPORTE DE DIFERENCIAL DELANTERO NO.3</t>
  </si>
  <si>
    <t xml:space="preserve">es una pieza de goma y metal que fija el diferencial delantero al chasis, absorbiendo vibraciones y reduciendo el impacto en la transmisión durante la conducción.</t>
  </si>
  <si>
    <t xml:space="preserve">4.25</t>
  </si>
  <si>
    <t xml:space="preserve">CONJUNTO DE LA CAJA DEL DIFERENCIAL </t>
  </si>
  <si>
    <t xml:space="preserve">componente estructural que alberga y protege los engranajes internos del diferencial. Es una pieza clave en la transmisión del torque hacia las ruedas, asegurando que estas giren a diferentes velocidades cuando el vehículo toma curvas o enfrenta terrenos irregulares.</t>
  </si>
  <si>
    <t xml:space="preserve">4.26</t>
  </si>
  <si>
    <t xml:space="preserve">RETEN DEL COJINETE LATERAL DEL DIFERENCIAL </t>
  </si>
  <si>
    <t xml:space="preserve">s una pieza fundamental que sella el aceite del diferencial y protege el cojinete lateral de contaminantes como agua, polvo y suciedad.</t>
  </si>
  <si>
    <t xml:space="preserve">4.27</t>
  </si>
  <si>
    <t xml:space="preserve">TAPON DE LLENADO DEL ALOJAMIENTO DEL EJE TRASERO</t>
  </si>
  <si>
    <t xml:space="preserve">es una pieza metálica que sella la abertura utilizada para llenar el diferencial trasero con aceite lubricante. Es fundamental para mantener el nivel adecuado de lubricación en los engranajes internos del diferencial.</t>
  </si>
  <si>
    <t xml:space="preserve">4.28</t>
  </si>
  <si>
    <t xml:space="preserve">TAPON DE DRENAJE DEL ALOJAMIENTO DEL EJE TRASERO</t>
  </si>
  <si>
    <t xml:space="preserve">es una pieza fundamental del sistema de lubricación del diferencial trasero. Su función principal es permitir el vaciado del aceite lubricante del diferencial cuando se realiza mantenimiento o cambio de aceite.</t>
  </si>
  <si>
    <t xml:space="preserve">4.29</t>
  </si>
  <si>
    <t xml:space="preserve">JUNTA DEL PORTADOR DEL DIFERENCIAL TRASERO</t>
  </si>
  <si>
    <t xml:space="preserve">es un sellado de goma o material compuesto que se coloca entre la carcasa del diferencial y el portador del mismo. Su función es evitar fugas de aceite y garantizar que los engranajes del diferencial permanezcan correctamente lubricados.</t>
  </si>
  <si>
    <t xml:space="preserve">4.30</t>
  </si>
  <si>
    <t xml:space="preserve">CONJUNTO SOPORTE DEL DIFERENCIAL TRASERO</t>
  </si>
  <si>
    <t xml:space="preserve">Es una pieza clave que fija y sostiene el diferencial trasero en su lugar dentro del chasis del vehículo. Está diseñado para absorber vibraciones, minimizar impactos y asegurar una alineación adecuada del sistema de transmisión.</t>
  </si>
  <si>
    <t xml:space="preserve">4.31</t>
  </si>
  <si>
    <t xml:space="preserve">SUBCONJUNTO DE LA BRIDA GEMELA DEL ENGRANAJE IMPULSOR TRASERO</t>
  </si>
  <si>
    <t xml:space="preserve">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</si>
  <si>
    <t xml:space="preserve">4.32</t>
  </si>
  <si>
    <t xml:space="preserve">COJINETE INTERFIOR DE LA CAJA DEL DIFERENCIAL TRASERO</t>
  </si>
  <si>
    <t xml:space="preserve">componente fundamental dentro del sistema de transmisión, ya que permite la rotación suave y alineada del piñón de ataque y la corona dentro del diferencial.</t>
  </si>
  <si>
    <t xml:space="preserve">4.33</t>
  </si>
  <si>
    <t xml:space="preserve">ENGRANAJE IMPULSOR DEL DIFERENCIAL TRASERO</t>
  </si>
  <si>
    <t xml:space="preserve">componente clave del sistema de transmisión que recibe la potencia del eje de transmisión y la transfiere a la corona del diferencial, permitiendo el movimiento de las ruedas traseras.</t>
  </si>
  <si>
    <t xml:space="preserve">4.34</t>
  </si>
  <si>
    <t xml:space="preserve">CORONA DENTADA DEL DIFERENCIAL TRASERO</t>
  </si>
  <si>
    <t xml:space="preserve">Es un engranaje de gran diámetro dentro del diferencial que trabaja en conjunto con el piñón de ataque para transferir el torque desde la transmisión hasta las ruedas traseras.</t>
  </si>
  <si>
    <t xml:space="preserve">4.35</t>
  </si>
  <si>
    <t xml:space="preserve">CAJA DERECHA DEL DIFERENCIAL TRASERO</t>
  </si>
  <si>
    <t xml:space="preserve">es una de las mitades de la carcasa del diferencial que alberga los componentes internos del sistema de transmisión, como la corona, el piñón de ataque, los cojinetes y los engranajes satélites.</t>
  </si>
  <si>
    <t xml:space="preserve">4.36</t>
  </si>
  <si>
    <t xml:space="preserve">CAJA IZQUIERDA DEL DIFERENCIAL TRASERO</t>
  </si>
  <si>
    <t xml:space="preserve"> es una parte de la carcasa del diferencial que protege y aloja los componentes internos, como el piñón de ataque, la corona, los engranajes satélites y planetarios, y los cojinetes.</t>
  </si>
  <si>
    <t xml:space="preserve">5.</t>
  </si>
  <si>
    <t xml:space="preserve">SISTEMA ELÉCTRICO</t>
  </si>
  <si>
    <t xml:space="preserve">5.1</t>
  </si>
  <si>
    <t xml:space="preserve">ALTERNADOR</t>
  </si>
  <si>
    <t xml:space="preserve">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</si>
  <si>
    <t xml:space="preserve">5.2</t>
  </si>
  <si>
    <t xml:space="preserve">AUTOMÁTICO MOTOR DE ARRANQUE (SOLENOIDE)</t>
  </si>
  <si>
    <t xml:space="preserve">Pieza metálica de forma cilíndrica compuesta por dos bobinas y un contacto: una bobina impulsora, una bobina de retención y un contacto para alimentar el motor de arranqueque. Diámetro establecido para este vehículo.</t>
  </si>
  <si>
    <t xml:space="preserve">5.3</t>
  </si>
  <si>
    <t xml:space="preserve">BALINERA DEL ALTERNADOR</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</si>
  <si>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</si>
  <si>
    <t xml:space="preserve">5.4</t>
  </si>
  <si>
    <t xml:space="preserve">BOBINA DE ENCENDIDO</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</si>
  <si>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t>
  </si>
  <si>
    <t xml:space="preserve">5.5</t>
  </si>
  <si>
    <t xml:space="preserve">BOMBA DE GASOLINA (PILA)</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</si>
  <si>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</si>
  <si>
    <t xml:space="preserve">5.6</t>
  </si>
  <si>
    <t xml:space="preserve">BOMBILLOS DE DOBLE FILAMENTO </t>
  </si>
  <si>
    <t xml:space="preserve">Objeto de cristal que, con un hilo de tungsteno, platino en su interior se vuelve incandescente con el paso de la corriente eléctrica. Diámetro establecido para este vehículo.</t>
  </si>
  <si>
    <t xml:space="preserve">5.7</t>
  </si>
  <si>
    <t xml:space="preserve">BOMBILLOS HALÓGENO </t>
  </si>
  <si>
    <t xml:space="preserve">Objeto de cristal con un filamento de Wolframio, dentro de un gas inerte y una pequeña cantidad de halógeno (como yodo o bromo) . Diámetro establecido para este vehículo.</t>
  </si>
  <si>
    <t xml:space="preserve">5.8</t>
  </si>
  <si>
    <t xml:space="preserve">SENSOR FRENO (PERA)</t>
  </si>
  <si>
    <t xml:space="preserve">Dispositivo eléctrico de material plástico en la mayoría de casos que desvía o interrumpe el curso de una corriente eléctrica. Diámetro establecido para este vehículo.</t>
  </si>
  <si>
    <t xml:space="preserve">5.9</t>
  </si>
  <si>
    <t xml:space="preserve">BOMBILLO LUZ DE CORTESIA (LUZ TECHO)</t>
  </si>
  <si>
    <t xml:space="preserve">Objeto de cristal que, con un hilo de tungsteno, platino u otro material en su interior se vuelve incandescente con el paso de la corriente eléctrica. Diámetro establecido para este vehículo.</t>
  </si>
  <si>
    <t xml:space="preserve">5.10</t>
  </si>
  <si>
    <t xml:space="preserve">BOMBILLOS DIRECCIONALES</t>
  </si>
  <si>
    <t xml:space="preserve">5.11</t>
  </si>
  <si>
    <t xml:space="preserve">BORNE DE BATERÍA POSITIVO Y/O NEGATIVO</t>
  </si>
  <si>
    <t xml:space="preserve">Elemento metálico cobre y/o hierro de contacto en forma de arandela cortada y en sus extremos posee un tornillo y tuerca de sujecion. Esta se usan para paso de la energía eléctrica identificando su polaridad. Diámetro establecido para este vehículo.</t>
  </si>
  <si>
    <t xml:space="preserve">5.12</t>
  </si>
  <si>
    <t xml:space="preserve">BUJÍAS DE ENCENDIDO (MOTOR GASOLINA)</t>
  </si>
  <si>
    <t xml:space="preserve">Pieza metálica, cuyas piezas internas estan compuesta por electrodos, tobera islante, nucleo de cobre, resistencia supresora y se encuentra recubierto de un asilante ceramico. Diámetro establecido para este vehículo.</t>
  </si>
  <si>
    <t xml:space="preserve">5.13</t>
  </si>
  <si>
    <t xml:space="preserve">CLAXON (PITO)</t>
  </si>
  <si>
    <t xml:space="preserve">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</si>
  <si>
    <t xml:space="preserve">5.14</t>
  </si>
  <si>
    <t xml:space="preserve">SENSOR DETONADOR AIRBAG</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</si>
  <si>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t>
  </si>
  <si>
    <t xml:space="preserve">5.15</t>
  </si>
  <si>
    <t xml:space="preserve">PORTA ESCOBILLAS DEL MOTOR DE ARRANQUE</t>
  </si>
  <si>
    <t xml:space="preserve">Elemento o piezas combinadas entre metal y fibras electromecánicos de solides los cuales a través de anillos rozantes se usan para la transmisión de corriente,  Diámetro establecido para este vehículo.</t>
  </si>
  <si>
    <t xml:space="preserve">5.16</t>
  </si>
  <si>
    <t xml:space="preserve">FUSIBLES 10-15-20-25-30 AMP</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</si>
  <si>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</si>
  <si>
    <t xml:space="preserve">5.17</t>
  </si>
  <si>
    <t xml:space="preserve">FUSIBLES 60-80-100 AMP</t>
  </si>
  <si>
    <t xml:space="preserve">5.18</t>
  </si>
  <si>
    <t xml:space="preserve">INYECTORES (MOTOR DIÉSEL Y GASOLINA)</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</si>
  <si>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t>
  </si>
  <si>
    <t xml:space="preserve">5.19</t>
  </si>
  <si>
    <t xml:space="preserve">MOTOR DE LIMPIABRISAS</t>
  </si>
  <si>
    <t xml:space="preserve">Elemento metálico está formado por un motor eléctrico con un sistema de reducción incorporado, que transforma la velocidad del motor a la velocidad necesaria, para obtener un desplazamiento de vaivén. Diámetro establecido para este vehículo.</t>
  </si>
  <si>
    <t xml:space="preserve">5.20</t>
  </si>
  <si>
    <t xml:space="preserve">PORTAFUSIBLES</t>
  </si>
  <si>
    <t xml:space="preserve">Elemento de plastico y metal forma de caja con su respetiva tapa que ofrecen un medio seguro y organizado para la instalación y protección grupal en elementos eléctricos. Diámetro establecido para este vehículo.</t>
  </si>
  <si>
    <t xml:space="preserve">5.21</t>
  </si>
  <si>
    <t xml:space="preserve">REGULADOR ALTERNADOR </t>
  </si>
  <si>
    <t xml:space="preserve">Dispositivo de plastico y metal electrónico que de forma irregular, poseen en su interior una compenentes electronicos, manteniendo la tensión suministrada por el generador corriente (alternador). Diámetro establecido para este vehículo.</t>
  </si>
  <si>
    <t xml:space="preserve">5.22</t>
  </si>
  <si>
    <t xml:space="preserve">RELÉ (ELEVADOR DE CORRIENTE)</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</si>
  <si>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</si>
  <si>
    <t xml:space="preserve">5.23</t>
  </si>
  <si>
    <t xml:space="preserve">SENSOR ABS DE LAS RUEDAS </t>
  </si>
  <si>
    <t xml:space="preserve">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</si>
  <si>
    <t xml:space="preserve">5.24</t>
  </si>
  <si>
    <t xml:space="preserve">SENSOR APERTURA MARIPOSA (TPS)</t>
  </si>
  <si>
    <t xml:space="preserve">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</si>
  <si>
    <t xml:space="preserve">5.25</t>
  </si>
  <si>
    <t xml:space="preserve">SENSOR DE DETONACIÓN (KS)</t>
  </si>
  <si>
    <t xml:space="preserve">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</si>
  <si>
    <t xml:space="preserve">5.26</t>
  </si>
  <si>
    <t xml:space="preserve">SENSOR DE OXIGENO (O2)</t>
  </si>
  <si>
    <t xml:space="preserve">Elemento metálico de forma de bulbo hecho en circonio ceramico cuebierto en ambos lados de una capa fina d eplatino el cual esta encargado de  convertir la cantidad de oxigeno de los gases que produce el automovil en señal eléctrica . Diámetro establecido para este vehículo.</t>
  </si>
  <si>
    <t xml:space="preserve">5.27</t>
  </si>
  <si>
    <t xml:space="preserve">SENSOR DE PRESIÓN DE COMBUSTIBLE</t>
  </si>
  <si>
    <t xml:space="preserve">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</si>
  <si>
    <t xml:space="preserve">5.28</t>
  </si>
  <si>
    <t xml:space="preserve">SENSOR DE REVERSO (LUZ TRASERA)</t>
  </si>
  <si>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</si>
  <si>
    <t xml:space="preserve">5.29</t>
  </si>
  <si>
    <t xml:space="preserve">SENSOR DE TEMPERATURA DEL REFRIGERANTE (CTS - ECT)</t>
  </si>
  <si>
    <t xml:space="preserve">Elemento metálico en forma de bulbo con una resistencia interna, una tuerca conector  que provoca la caída de voltaje a la computadora para que ajuste la mezcla aire /combustible y la duración de pulsos de los inyectores. Diámetro establecido para este vehículo.</t>
  </si>
  <si>
    <t xml:space="preserve">5.30</t>
  </si>
  <si>
    <t xml:space="preserve">SENSOR DE VELOCIDAD (VSS)</t>
  </si>
  <si>
    <t xml:space="preserve">Elemento metálico plastico de engranajes formados en un extremo por una ruedas dentadas y en el otro un conector que  transmite potencia mecánica de un componente a otro enviando una señal de movimiento.?  Diámetro establecido para este vehículo.</t>
  </si>
  <si>
    <t xml:space="preserve">5.31</t>
  </si>
  <si>
    <t xml:space="preserve">SENSOR FLUJO DE AIRE (MAF)</t>
  </si>
  <si>
    <t xml:space="preserve">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</si>
  <si>
    <t xml:space="preserve">5.32</t>
  </si>
  <si>
    <t xml:space="preserve">SENSOR NIVEL DE COMBUSTIBLE (FLOTADOR)</t>
  </si>
  <si>
    <t xml:space="preserve">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</si>
  <si>
    <t xml:space="preserve">5.33</t>
  </si>
  <si>
    <t xml:space="preserve">SENSOR POSICIÓN DE ÁRBOL DE LEVAS (CMP)</t>
  </si>
  <si>
    <t xml:space="preserve">Elemento electromagnético que define la posición del primer cilindro. Esta información se utiliza, para calcular el momento de encendido y el momento de la inyección. Elemento requerido para este vehiculo.</t>
  </si>
  <si>
    <t xml:space="preserve">5.34</t>
  </si>
  <si>
    <t xml:space="preserve">SENSOR POSICIÓN DE CIGÜEÑAL (CKP)</t>
  </si>
  <si>
    <t xml:space="preserve">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</si>
  <si>
    <t xml:space="preserve">5.35</t>
  </si>
  <si>
    <t xml:space="preserve">SENSOR POSICIÓN DEL PEDAL DEL ACELERADOR (APP)</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</si>
  <si>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</si>
  <si>
    <t xml:space="preserve">5.36</t>
  </si>
  <si>
    <t xml:space="preserve">SENSOR PRESIÓN DE ACEITE MOTOR</t>
  </si>
  <si>
    <t xml:space="preserve">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</si>
  <si>
    <t xml:space="preserve">5.37</t>
  </si>
  <si>
    <t xml:space="preserve">SENSOR SERVODIRECCIÓN</t>
  </si>
  <si>
    <t xml:space="preserve">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</si>
  <si>
    <t xml:space="preserve">5.38</t>
  </si>
  <si>
    <t xml:space="preserve">SWITCH DE ENCENDIDO</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</si>
  <si>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t>
  </si>
  <si>
    <t xml:space="preserve">5.39</t>
  </si>
  <si>
    <t xml:space="preserve">VÁLVULA RECIRCULACION DE GASES (EGR)</t>
  </si>
  <si>
    <t xml:space="preserve">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</si>
  <si>
    <t xml:space="preserve">5.40</t>
  </si>
  <si>
    <t xml:space="preserve">ECU DE LA RED MULTIPLEX DE LA CARROCERIA </t>
  </si>
  <si>
    <t xml:space="preserve">La ECU de la red multiplex de la carrocería es un módulo de control que gestiona la comunicación entre diversos sistemas eléctricos del vehículo</t>
  </si>
  <si>
    <t xml:space="preserve">5.41</t>
  </si>
  <si>
    <t xml:space="preserve">ECU CONTROL DE DERRAPE (SELENOIDE DEL CILINDRO MAESTRO)</t>
  </si>
  <si>
    <t xml:space="preserve">Esta ECU es la encargada de gestionar funciones como:
? ABS (Sistema de frenos antibloqueo)
? VSC (Control de estabilidad del vehículo)
? TRAC (Control de tracción)
? EBD (Distribución electrónica de frenado)</t>
  </si>
  <si>
    <t xml:space="preserve">5.42</t>
  </si>
  <si>
    <t xml:space="preserve">CONJUNTO DEL JUEGO DE INSTRUMENTOS </t>
  </si>
  <si>
    <t xml:space="preserve">es el panel de instrumentos que muestra información clave para el conductor, como:
? Velocímetro
? Tacómetro (RPM)
? Indicador de combustible
? Temperatura del motor
? Luces de advertencia (ABS, Check Engine, VSC, etc.)
? Odómetro y computadora de viaje</t>
  </si>
  <si>
    <t xml:space="preserve">5.43</t>
  </si>
  <si>
    <t xml:space="preserve">SENSOR DEL ANGULO DE DIRECCION (SUBCONJUNTO DELCABLE ESPIRAL)</t>
  </si>
  <si>
    <t xml:space="preserve">Este sensor mide la posición y el giro del volante y envía la información a la ECU de control de derrape (Skid Control ECU) para los sistemas:
? VSC (Control de estabilidad)
? TRAC (Control de tracción)
? EPS (Dirección asistida eléctrica, si aplica)</t>
  </si>
  <si>
    <t xml:space="preserve">5.44</t>
  </si>
  <si>
    <t xml:space="preserve">CONJUNTO DEL RECEPTOR DE RADIO Y PANTALLA</t>
  </si>
  <si>
    <t xml:space="preserve">unidad multimedia que controla el sistema de audio, navegación (si aplica) y conectividad del vehículo.</t>
  </si>
  <si>
    <t xml:space="preserve">5.45</t>
  </si>
  <si>
    <t xml:space="preserve">ECU DE CONTROL DE LA TRACCION DE LAS CUATRO RUEDAS *2</t>
  </si>
  <si>
    <t xml:space="preserve">es la encargada de gestionar el sistema 4WD o ATRAC (Active Traction Control)</t>
  </si>
  <si>
    <t xml:space="preserve">5.46</t>
  </si>
  <si>
    <t xml:space="preserve">ECM</t>
  </si>
  <si>
    <t xml:space="preserve">es la unidad de control electrónico del motor. Su función es gestionar el rendimiento del motor y la eficiencia del combustible, controlando varios sistemas del vehículo.</t>
  </si>
  <si>
    <t xml:space="preserve">5.47</t>
  </si>
  <si>
    <t xml:space="preserve">CONJUNTO DE LA ECU DE LA SERVODIRECCION </t>
  </si>
  <si>
    <t xml:space="preserve">controla el sistema de dirección asistida eléctrica (EPS), si el modelo lo equipa. Sin embargo, en la mayoría de las 4Runner, la dirección asistida sigue siendo hidráulica, con una bomba de dirección impulsada por correa</t>
  </si>
  <si>
    <t xml:space="preserve">5.48</t>
  </si>
  <si>
    <t xml:space="preserve">CONJUNTO DEL AMPLIFICADOR DEL AIRE ACONDICIONADO</t>
  </si>
  <si>
    <t xml:space="preserve">es la ECU de control del sistema de climatización. Su función es regular y coordinar los diferentes componentes del aire acondicionado y calefacción.</t>
  </si>
  <si>
    <t xml:space="preserve">5.49</t>
  </si>
  <si>
    <t xml:space="preserve">CONJUNTO DEL SENSOR DE VELOCIDAD DE DERRAPE </t>
  </si>
  <si>
    <t xml:space="preserve">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</si>
  <si>
    <t xml:space="preserve">5.50</t>
  </si>
  <si>
    <t xml:space="preserve">CONJUNTO DEL SENSOR DE AIR BAG </t>
  </si>
  <si>
    <t xml:space="preserve">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</si>
  <si>
    <t xml:space="preserve">5.51</t>
  </si>
  <si>
    <t xml:space="preserve">CONJUNTO DEL BLOQUE DE EMPALMES DEL LADO DEL CONDUCTOR </t>
  </si>
  <si>
    <t xml:space="preserve">es un componente crítico en el sistema eléctrico del vehículo. Este bloque alberga fusibles, relés y otros conectores importantes que distribuyen la energía a diversos sistemas eléctricos del vehículo, como luces, controles de ventanas, puertas eléctricas, y más.</t>
  </si>
  <si>
    <t xml:space="preserve">5.52</t>
  </si>
  <si>
    <t xml:space="preserve">CONJUNTO INTERRUPTOR MAESTRO DE LA RED MULTIPLEX</t>
  </si>
  <si>
    <t xml:space="preserve">es un componente clave dentro del sistema multiplexado del vehículo, que permite el control y la gestión de múltiples funciones eléctricas a través de un solo circuito o red de comunicación.</t>
  </si>
  <si>
    <t xml:space="preserve">5.53</t>
  </si>
  <si>
    <t xml:space="preserve">ECU DEL TECHO DESLIZANTE </t>
  </si>
  <si>
    <t xml:space="preserve">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</si>
  <si>
    <t xml:space="preserve">5.54</t>
  </si>
  <si>
    <t xml:space="preserve">CONJUNTO CONTROL DE LA CALEFACCION </t>
  </si>
  <si>
    <t xml:space="preserve">compone de varios componentes clave que regulan y dirigen el flujo de aire caliente dentro del vehículo. Entre estos componentes se encuentran el actuador de la compuerta de calefacción y la válvula de control del calentador</t>
  </si>
  <si>
    <t xml:space="preserve">5.55</t>
  </si>
  <si>
    <t xml:space="preserve">ECU DE LA RED MULTIPLEX DE LA PUERTA DEL MALETERO</t>
  </si>
  <si>
    <t xml:space="preserve">componente esencial que gestiona las funciones eléctricas y electrónicas de la puerta trasera, como el cierre centralizado y la operación de la ventana</t>
  </si>
  <si>
    <t xml:space="preserve">5.56</t>
  </si>
  <si>
    <t xml:space="preserve">CONJUNTO DEL INTERRUPTOR DEL CIERRE CENTRALIZADO DE PUERTAS</t>
  </si>
  <si>
    <t xml:space="preserve">El conjunto del interruptor del cierre centralizado de puertas es esencial para controlar el bloqueo y desbloqueo de todas las puertas del vehículo desde un único punto. Este sistema permite una mayor comodidad y seguridad al operar las cerraduras de manera simultánea</t>
  </si>
  <si>
    <t xml:space="preserve">5.57</t>
  </si>
  <si>
    <t xml:space="preserve">CONJUNTO DEL INTERRUPTOR DE APERTURA DE LA PUERTA DEL MALETERO</t>
  </si>
  <si>
    <t xml:space="preserve">esencial para controlar electrónicamente la apertura y cierre del portón trasero. Este interruptor, ubicado generalmente en el exterior de la puerta del maletero, permite al usuario acceder al área de carga de manera conveniente.</t>
  </si>
  <si>
    <t xml:space="preserve">5.58</t>
  </si>
  <si>
    <t xml:space="preserve">CONJUNTO DE LA LUZ DE LECTURA DE MAPAS</t>
  </si>
  <si>
    <t xml:space="preserve">componente esencial que proporciona iluminación localizada para el conductor y el pasajero delantero, facilitando la lectura y otras actividades en condiciones de poca luz</t>
  </si>
  <si>
    <t xml:space="preserve">5.59</t>
  </si>
  <si>
    <t xml:space="preserve">CONJUNTO DEL INTERRUPTOR DE LA LUZ DE CORTESIA DE LA PUERTA </t>
  </si>
  <si>
    <t xml:space="preserve">?El conjunto del interruptor de la luz de cortesía de la puerta es esencial para activar la iluminación interior al abrir las puertas, mejorando la visibilidad y comodidad dentro del vehículo</t>
  </si>
  <si>
    <t xml:space="preserve">5.60</t>
  </si>
  <si>
    <t xml:space="preserve">CONJUNTO DEL INTERRUPTOR DEL LIMPIAPARABRISAS</t>
  </si>
  <si>
    <t xml:space="preserve">esencial para controlar las funciones de los limpiaparabrisas delanteros y, en algunos modelos, también los traseros. Este componente suele integrarse con el interruptor de las luces, formando una única unidad multifuncional ubicada en la columna de dirección</t>
  </si>
  <si>
    <t xml:space="preserve">5.61</t>
  </si>
  <si>
    <t xml:space="preserve">RECEPTOR CONTROL DE LAS PUERTAS</t>
  </si>
  <si>
    <t xml:space="preserve">componente clave del sistema de cierre centralizado, ya que permite la comunicación entre el control remoto y el vehículo para bloquear y desbloquear las puertas de manera remota.</t>
  </si>
  <si>
    <t xml:space="preserve">5.62</t>
  </si>
  <si>
    <t xml:space="preserve">CONJUNTO DE LOS INSTRUMENTOS AUXILIARES</t>
  </si>
  <si>
    <t xml:space="preserve">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</si>
  <si>
    <t xml:space="preserve">5.63</t>
  </si>
  <si>
    <t xml:space="preserve">REOSTATO CONTROL DE LUCES</t>
  </si>
  <si>
    <t xml:space="preserve">componente que permite ajustar la intensidad de la iluminación del tablero y otros elementos del interior del vehículo, mejorando la visibilidad y comodidad durante la conducción nocturna.</t>
  </si>
  <si>
    <t xml:space="preserve">6.</t>
  </si>
  <si>
    <t xml:space="preserve">SISTEMA DE REFRIGERACIÓN</t>
  </si>
  <si>
    <t xml:space="preserve">6.1</t>
  </si>
  <si>
    <t xml:space="preserve">CONJUNTO DE ADMISION DE AIRE FRIO</t>
  </si>
  <si>
    <t xml:space="preserve">sistema diseñado para reemplazar la admisión de aire de fábrica con un conducto más eficiente que permite la entrada de aire más frío y denso al motor. Esto mejora la combustión y, en consecuencia, el rendimiento del motor.</t>
  </si>
  <si>
    <t xml:space="preserve">6.2</t>
  </si>
  <si>
    <t xml:space="preserve">MAGUERA DEL RADIADOR NO.1</t>
  </si>
  <si>
    <t xml:space="preserve">manguera superior del sistema de enfriamiento. Esta transporta el refrigerante caliente desde el motor hacia el radiador para su enfriamiento</t>
  </si>
  <si>
    <t xml:space="preserve">6.3</t>
  </si>
  <si>
    <t xml:space="preserve">MANGUERA DEL RADIADOR NO.2</t>
  </si>
  <si>
    <t xml:space="preserve">es la manguera inferior del sistema de enfriamiento. Su función principal es transportar el refrigerante enfriado desde el radiador de regreso al motor para mantener la temperatura de operación óptima.</t>
  </si>
  <si>
    <t xml:space="preserve">6.4</t>
  </si>
  <si>
    <t xml:space="preserve">DEPOSITO DEL RADIADOR </t>
  </si>
  <si>
    <t xml:space="preserve">componente esencial del sistema de enfriamiento. Su función principal es almacenar el refrigerante de reserva y permitir la expansión y contracción del líquido a medida que el motor se calienta y se enfría.</t>
  </si>
  <si>
    <t xml:space="preserve">6.5</t>
  </si>
  <si>
    <t xml:space="preserve">VENTILADOR CON ACOPLE HIDRAULICO</t>
  </si>
  <si>
    <t xml:space="preserve">parte clave del sistema de enfriamiento del motor. Este ventilador es impulsado por el motor y utiliza un acople viscoso (hidráulico) que regula su velocidad en función de la temperatura del motor</t>
  </si>
  <si>
    <t xml:space="preserve">6.6</t>
  </si>
  <si>
    <t xml:space="preserve">POLEA DEL VENTILADOR</t>
  </si>
  <si>
    <t xml:space="preserve">componente del sistema de enfriamiento que permite el giro del ventilador mecánico, el cual está acoplado al motor a través de una correa. Esta polea suele estar montada en la bomba de agua y trabaja en conjunto con el acople hidráulico del ventilador.</t>
  </si>
  <si>
    <t xml:space="preserve">6.7</t>
  </si>
  <si>
    <t xml:space="preserve">CORREA TRAPESOIDAL  DEL VENTILADOR Y DEL GENERADOR </t>
  </si>
  <si>
    <t xml:space="preserve">pieza clave del sistema de accesorios del motor. Su función principal es transmitir la energía del cigüeñal a componentes como el ventilador del radiador, el alternador (generador) y, en algunos modelos, la bomba de agua.</t>
  </si>
  <si>
    <t xml:space="preserve">6.8</t>
  </si>
  <si>
    <t xml:space="preserve">TUBO DEL ENFRIADOR DE ACEITE</t>
  </si>
  <si>
    <t xml:space="preserve">es una parte fundamental del sistema de enfriamiento del aceite del motor o la transmisión. Su función principal es transportar el aceite caliente hacia el enfriador de aceite, donde se reduce su temperatura antes de regresar al sistema de lubricación.</t>
  </si>
  <si>
    <t xml:space="preserve">6.9</t>
  </si>
  <si>
    <t xml:space="preserve">MANGUERA DE DERIVACION DE AGUA NO.1</t>
  </si>
  <si>
    <t xml:space="preserve">parte del sistema de enfriamiento del motor. Su función principal es redirigir el refrigerante entre distintos componentes del sistema, como el radiador, la bomba de agua y el termostato, para mantener la temperatura óptima del motor.</t>
  </si>
  <si>
    <t xml:space="preserve">6.10</t>
  </si>
  <si>
    <t xml:space="preserve">MANGUERA DE DERIVACION DE AGUA NO.2</t>
  </si>
  <si>
    <t xml:space="preserve">6.11</t>
  </si>
  <si>
    <t xml:space="preserve">MANGUERA DE DERIVACION DE AGUA NO.3</t>
  </si>
  <si>
    <t xml:space="preserve">6.12</t>
  </si>
  <si>
    <t xml:space="preserve">MANGUERA DE DERIVACION DE AGUA NO.4</t>
  </si>
  <si>
    <t xml:space="preserve">6.13</t>
  </si>
  <si>
    <t xml:space="preserve">MANGUERA DE DERIVACION DE AGUA NO.5</t>
  </si>
  <si>
    <t xml:space="preserve">6.14</t>
  </si>
  <si>
    <t xml:space="preserve">MANGUERA DEL ENFRIADOR DE ACEITE</t>
  </si>
  <si>
    <t xml:space="preserve">parte esencial del sistema de enfriamiento del aceite del motor o la transmisión. Su función principal es transportar el aceite caliente hacia el enfriador de aceite, donde se reduce su temperatura antes de volver al sistema de lubricación.</t>
  </si>
  <si>
    <t xml:space="preserve">6.15</t>
  </si>
  <si>
    <t xml:space="preserve">MANGUERA DEL ENFRIADOR DE ACEITE NO.2</t>
  </si>
  <si>
    <t xml:space="preserve">6.16</t>
  </si>
  <si>
    <t xml:space="preserve">CONJUNTO DE LA BOMBA DE AGUA </t>
  </si>
  <si>
    <t xml:space="preserve">parte esencial del sistema de enfriamiento del motor. Su función principal es hacer circular el refrigerante a través del motor, el radiador y otros componentes del sistema de enfriamiento para evitar el sobrecalentamiento y mantener el motor a una temperatura adecuada.</t>
  </si>
  <si>
    <t xml:space="preserve">6.17</t>
  </si>
  <si>
    <t xml:space="preserve">JUNTA DE LA BOMBA DE AGUA </t>
  </si>
  <si>
    <t xml:space="preserve">componente crucial que se encuentra entre la bomba de agua y el motor. Su función principal es sellar la bomba de agua para evitar fugas de refrigerante. La junta garantiza que el refrigerante fluya de manera eficiente y sin pérdidas a través del sistema de enfriamiento.</t>
  </si>
  <si>
    <t xml:space="preserve">6.18</t>
  </si>
  <si>
    <t xml:space="preserve">CONJUNTO DEL TENSOR DE LA CORREA TRAPEZOIDAL RANURADA</t>
  </si>
  <si>
    <t xml:space="preserve">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</si>
  <si>
    <t xml:space="preserve">6.19</t>
  </si>
  <si>
    <t xml:space="preserve">ENTRADA DE AGUA CON TERMOSTATO</t>
  </si>
  <si>
    <t xml:space="preserve">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</si>
  <si>
    <t xml:space="preserve">6.20</t>
  </si>
  <si>
    <t xml:space="preserve">CONJUNTO DEL RADIADOR </t>
  </si>
  <si>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</si>
  <si>
    <t xml:space="preserve">6.21</t>
  </si>
  <si>
    <t xml:space="preserve">TAPON DE LA LLAVE DE PURGA DEL RADIADOR</t>
  </si>
  <si>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</si>
  <si>
    <t xml:space="preserve">6.22</t>
  </si>
  <si>
    <t xml:space="preserve">CUBIERTA DEL VENTILADOR</t>
  </si>
  <si>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</si>
  <si>
    <t xml:space="preserve">6.23</t>
  </si>
  <si>
    <t xml:space="preserve">TAPON DEL RADIADOR</t>
  </si>
  <si>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</si>
  <si>
    <t xml:space="preserve">6.24</t>
  </si>
  <si>
    <t xml:space="preserve">SELLO DEL SOPORTE DEL RADIADOR NO.1</t>
  </si>
  <si>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</si>
  <si>
    <t xml:space="preserve">6.25</t>
  </si>
  <si>
    <t xml:space="preserve">SELLO DEL SOPORTE DEL RADIADOR NO.2</t>
  </si>
  <si>
    <t xml:space="preserve">6.26</t>
  </si>
  <si>
    <t xml:space="preserve">DEFLECTOR LATERAL DERECHO DEL RADIADOR </t>
  </si>
  <si>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</si>
  <si>
    <t xml:space="preserve">6.27</t>
  </si>
  <si>
    <t xml:space="preserve">DEFLECTOR LATERAL IZQUIERDO DEL RADIADOR </t>
  </si>
  <si>
    <t xml:space="preserve">6.28</t>
  </si>
  <si>
    <t xml:space="preserve">CONJUNTO ENFRIADOR DE ACEITE</t>
  </si>
  <si>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</si>
  <si>
    <t xml:space="preserve">6.29</t>
  </si>
  <si>
    <t xml:space="preserve">TAPA Y MANGUERA DEL DEPURADOR DE AIRE</t>
  </si>
  <si>
    <t xml:space="preserve">componentes clave del sistema de admisión de aire del motor. Estos elementos trabajan juntos para garantizar que el aire que ingresa al motor esté limpio y libre de impurezas, lo cual es crucial para la eficiencia del motor y el desempeño del vehículo.</t>
  </si>
  <si>
    <t xml:space="preserve">6.30</t>
  </si>
  <si>
    <t xml:space="preserve">SUBCONJUNTO DE LA CAJA DEL DEPURADOR DE AIRE</t>
  </si>
  <si>
    <t xml:space="preserve">parte del sistema de admisión de aire que alberga el filtro de aire y otros componentes relacionados con la entrada de aire al motor.</t>
  </si>
  <si>
    <t xml:space="preserve">6.31</t>
  </si>
  <si>
    <t xml:space="preserve">FILTRO DEL DEPURADOR DE AIRE</t>
  </si>
  <si>
    <t xml:space="preserve">parte esencial del sistema de admisión de aire, encargado de limpiar el aire antes de que ingrese al motor.</t>
  </si>
  <si>
    <t xml:space="preserve">7.</t>
  </si>
  <si>
    <t xml:space="preserve">MOTOR  Y SISTEMA DE ALIMENTACIÓN</t>
  </si>
  <si>
    <t xml:space="preserve">7.1</t>
  </si>
  <si>
    <t xml:space="preserve"> FILTRO DE ACEITE </t>
  </si>
  <si>
    <t xml:space="preserve">parte fundamental del sistema de lubricación del motor, ya que ayuda a eliminar impurezas del aceite antes de que recircule</t>
  </si>
  <si>
    <t xml:space="preserve">7.2</t>
  </si>
  <si>
    <t xml:space="preserve">JUNTA TAPON DE DRENAJE DEL CARTER DE ACEITE </t>
  </si>
  <si>
    <t xml:space="preserve">anillo de sellado que se coloca entre el tapón de drenaje y el cárter de aceite para evitar fugas de aceite después de un cambio de aceite</t>
  </si>
  <si>
    <t xml:space="preserve">7.3</t>
  </si>
  <si>
    <t xml:space="preserve">SOPORTE DEL FILTRO DE ACEITE </t>
  </si>
  <si>
    <t xml:space="preserve">pieza metálica que conecta el filtro de aceite al motor. Su función principal es asegurar la correcta instalación del filtro, permitiendo el flujo adecuado del aceite para la lubricación del motor y evitando fugas.</t>
  </si>
  <si>
    <t xml:space="preserve">7.4</t>
  </si>
  <si>
    <t xml:space="preserve">TAPA DE LA BOMBA DE ACEITE </t>
  </si>
  <si>
    <t xml:space="preserve">cubierta que sella la bomba de aceite y ayuda a mantener la presión y el flujo adecuado de lubricación dentro del motor.</t>
  </si>
  <si>
    <t xml:space="preserve">7.5</t>
  </si>
  <si>
    <t xml:space="preserve">ROTOR IMPULSADO BOMBA DE ACEITE</t>
  </si>
  <si>
    <t xml:space="preserve">piezas clave dentro del mecanismo de la bomba de aceite. Forma parte del sistema de engranajes o rotores que generan la presión necesaria para distribuir el aceite por todo el motor.</t>
  </si>
  <si>
    <t xml:space="preserve">7.6</t>
  </si>
  <si>
    <t xml:space="preserve">ROTOR IMPULSOR BOMBA DE ACEITE</t>
  </si>
  <si>
    <t xml:space="preserve">parte principal del sistema de bombeo que genera el flujo de aceite dentro del motor. Es un componente que gira dentro de la bomba y, junto con el rotor impulsado, succiona y distribuye el aceite a presión para lubricar las partes móviles del motor.</t>
  </si>
  <si>
    <t xml:space="preserve">7.7</t>
  </si>
  <si>
    <t xml:space="preserve">VALVULA DE DESCARGA DE LA BOMBA DE ACEITE</t>
  </si>
  <si>
    <t xml:space="preserve">omponente esencial del sistema de lubricación. Su función principal es regular la presión del aceite dentro del motor para evitar daños por exceso de presión.</t>
  </si>
  <si>
    <t xml:space="preserve">7.8</t>
  </si>
  <si>
    <t xml:space="preserve">MUELLE DE LA VALVULA DE DESCARAGA DE LA BOMBA DE CEITE </t>
  </si>
  <si>
    <t xml:space="preserve">resorte que controla la apertura y cierre de la válvula de descarga, regulando la presión del aceite dentro del sistema de lubricación del motor.</t>
  </si>
  <si>
    <t xml:space="preserve">7.9</t>
  </si>
  <si>
    <t xml:space="preserve">TAPON DE LA VALVULA DE DESCARAGA DE LA BOMBA DE ACEITE</t>
  </si>
  <si>
    <t xml:space="preserve">pieza que sella y mantiene en su lugar la válvula de descarga y su muelle. Su función principal es asegurar el correcto funcionamiento del sistema de alivio de presión del aceite.</t>
  </si>
  <si>
    <t xml:space="preserve">7.10</t>
  </si>
  <si>
    <t xml:space="preserve">CONJUNTO DE LA VALVULA REGULADORA DE ACEITE DE DISTRIBUCION DEL ARBOL DE LEVAS (PARA EL BANCO NO.01  DEL LADO DE ADMISION)</t>
  </si>
  <si>
    <t xml:space="preserve"> 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</si>
  <si>
    <t xml:space="preserve">7.11</t>
  </si>
  <si>
    <t xml:space="preserve">CONJUNTO DE LA VALVULA REGULADORA DE ACEITE DE DISTRIBUCION DEL ARBOL DE LEVAS (PARA EL BANCO NO.02  DEL LADO DE ADMISION)</t>
  </si>
  <si>
    <t xml:space="preserve">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</si>
  <si>
    <t xml:space="preserve">7.12</t>
  </si>
  <si>
    <t xml:space="preserve">CONJUNTO DE LA VALVULA REGULADORA DE ACEITE DE DISTRIBUCION DEL ARBOL DE LEVAS (PARA EL BANCO NO.01  DEL LADO DE ESCAPE)</t>
  </si>
  <si>
    <t xml:space="preserve">7.13</t>
  </si>
  <si>
    <t xml:space="preserve">CONJUNTO DE LA VALVULA REGULADORA DE ACEITE DE DISTRIBUCION DEL ARBOL DE LEVAS (PARA EL BANCO NO.02  DEL LADO DEESCAPE)</t>
  </si>
  <si>
    <t xml:space="preserve">7.14</t>
  </si>
  <si>
    <t xml:space="preserve">CONJUNTO DEL CUERPO DE LA MARIPOSA  CON MOTOR </t>
  </si>
  <si>
    <t xml:space="preserve">parte fundamental del sistema de admisión del motor. Este componente regula la cantidad de aire que ingresa al motor en función de la posición del acelerador, lo que influye en la potencia, el consumo de combustible y las emisiones del vehículo.</t>
  </si>
  <si>
    <t xml:space="preserve">7.15</t>
  </si>
  <si>
    <t xml:space="preserve">MEDIDOR DEL CAUDAL  DE MASA DE AIRE</t>
  </si>
  <si>
    <t xml:space="preserve">Un medidor de caudal de masa de aire es un sensor ubicado en la admisión del motor y mide la cantidad de aire que entra en el motor para ajustar la inyección de combustible y optimizar la combustión. Es esencial en los motores de inyección electrónica.</t>
  </si>
  <si>
    <t xml:space="preserve">7.16</t>
  </si>
  <si>
    <t xml:space="preserve">JUEGO DE VALVULAS PARA CONTROL DE EMISIONES NO.1</t>
  </si>
  <si>
    <t xml:space="preserve">Esta válvula es esencial en el sistema de inyección de aire secundario (A.I.R.), ayudando a reducir las emisiones al introducir aire adicional en el sistema de escape para completar la combustión de gases residuales</t>
  </si>
  <si>
    <t xml:space="preserve">7.17</t>
  </si>
  <si>
    <t xml:space="preserve">JUEGO DE VALVULAS PARA CONTROL DE EMISIONES NO.2</t>
  </si>
  <si>
    <t xml:space="preserve">7.18</t>
  </si>
  <si>
    <t xml:space="preserve">CAMARA DE COMPENSACION DEL AIRE DE ADMISION </t>
  </si>
  <si>
    <t xml:space="preserve">componente del sistema de admisión que ayuda a regular y distribuir el flujo de aire hacia el motor, optimizando la mezcla aire-combustible para mejorar el rendimiento y la eficiencia del motor.</t>
  </si>
  <si>
    <t xml:space="preserve">7.19</t>
  </si>
  <si>
    <t xml:space="preserve">JUNTA DE LA TAPA DE CULATAS</t>
  </si>
  <si>
    <t xml:space="preserve">sella la unión entre la culata y el bloque del motor, evitando fugas de aceite y asegurando un funcionamiento óptimo.</t>
  </si>
  <si>
    <t xml:space="preserve">7.20</t>
  </si>
  <si>
    <t xml:space="preserve">SUBCONJUNTO DE LA CADENA </t>
  </si>
  <si>
    <t xml:space="preserve">sincroniza el movimiento del cigüeñal y los árboles de levas, garantizando una correcta apertura y cierre de las válvulas durante el ciclo de combustión.</t>
  </si>
  <si>
    <t xml:space="preserve">7.21</t>
  </si>
  <si>
    <t xml:space="preserve">CONJUNTO DEL TENSOR DE LA CADENA </t>
  </si>
  <si>
    <t xml:space="preserve">mantener la tensión adecuada de la cadena, asegurando la sincronización precisa entre el cigüeñal y los árboles de levas.</t>
  </si>
  <si>
    <t xml:space="preserve">7.22</t>
  </si>
  <si>
    <t xml:space="preserve">PATIN DEL TENSOR DE LA CADENA</t>
  </si>
  <si>
    <t xml:space="preserve">componente esencial que guía y mantiene la tensión adecuada de la cadena de distribución, asegurando la sincronización precisa entre el cigüeñal y los árboles de levas.</t>
  </si>
  <si>
    <t xml:space="preserve">7.23</t>
  </si>
  <si>
    <t xml:space="preserve">AMORTIGUADOR DE VIBRACIONES DE LA CADENA</t>
  </si>
  <si>
    <t xml:space="preserve">componente crucial que ayuda a minimizar las vibraciones y el ruido generados por la cadena de distribución, contribuyendo a un funcionamiento más suave y eficiente del motor.?</t>
  </si>
  <si>
    <t xml:space="preserve">7.24</t>
  </si>
  <si>
    <t xml:space="preserve">CULATA DERECHA</t>
  </si>
  <si>
    <t xml:space="preserve">alberga las válvulas y facilita la combustión eficiente del motor.</t>
  </si>
  <si>
    <t xml:space="preserve">7.25</t>
  </si>
  <si>
    <t xml:space="preserve">CULATA IZQUIERDA </t>
  </si>
  <si>
    <t xml:space="preserve">7.26</t>
  </si>
  <si>
    <t xml:space="preserve">JUNTA CULATA DERECHA </t>
  </si>
  <si>
    <t xml:space="preserve">La junta de culata es una lámina, que puede estar compuesta de diferentes materiales; y que sigue a cabalidad el patrón de agujeros que coincide con los perfiles del bloque. Sirve como cierre hermético entre ambas partes.</t>
  </si>
  <si>
    <t xml:space="preserve">7.27</t>
  </si>
  <si>
    <t xml:space="preserve">JUNTA CULATA IZQUIERDA</t>
  </si>
  <si>
    <t xml:space="preserve">7.28</t>
  </si>
  <si>
    <t xml:space="preserve">AISLANTE DE MONTAJE DELANTERO DERECHO DEL MOTOR </t>
  </si>
  <si>
    <t xml:space="preserve">componente del sistema de montaje del motor diseñado para absorber vibraciones y reducir el impacto del motor en el chasis del vehículo.</t>
  </si>
  <si>
    <t xml:space="preserve">7.29</t>
  </si>
  <si>
    <t xml:space="preserve">AISLANTE DE MONTAJE DELANTERO IZQUIERDO DEL MOTOR </t>
  </si>
  <si>
    <t xml:space="preserve">7.30</t>
  </si>
  <si>
    <t xml:space="preserve">SUBCONJUNTO DEL TUBO DE DESCARGA DE COMBUSTIBLE</t>
  </si>
  <si>
    <t xml:space="preserve">parte del sistema de combustible encargada de dirigir el flujo de combustible desde la boquilla de llenado hacia el tanque de gasolina.</t>
  </si>
  <si>
    <t xml:space="preserve">7.31</t>
  </si>
  <si>
    <t xml:space="preserve">TUBO DE COMBUSTIBLE SUB- ASSEMBLY</t>
  </si>
  <si>
    <t xml:space="preserve">subconjunto del sistema de suministro de combustible que transporta la gasolina desde el tanque hasta el motor.</t>
  </si>
  <si>
    <t xml:space="preserve">7.32</t>
  </si>
  <si>
    <t xml:space="preserve">COLECTOR DE ADMISION</t>
  </si>
  <si>
    <t xml:space="preserve">componente del sistema de admisión del motor que distribuye de manera uniforme la mezcla de aire (o aire-combustible en algunos casos) a los cilindros del motor.</t>
  </si>
  <si>
    <t xml:space="preserve">7.33</t>
  </si>
  <si>
    <t xml:space="preserve">JUNTA COLECTOR DE ADMISION</t>
  </si>
  <si>
    <t xml:space="preserve">s un sello que se encuentra entre el colector de admisión y la culata del motor, cuya función principal es evitar fugas de aire y garantizar un sellado hermético en el sistema de admisión.</t>
  </si>
  <si>
    <t xml:space="preserve">7.34</t>
  </si>
  <si>
    <t xml:space="preserve">SUBCONJUNTO DEL COLADOR DE ACEITE </t>
  </si>
  <si>
    <t xml:space="preserve">componente del sistema de lubricación del motor que se encuentra en la base del cárter y tiene la función de filtrar impurezas y partículas del aceite antes de que este sea bombeado al motor.</t>
  </si>
  <si>
    <t xml:space="preserve">7.35</t>
  </si>
  <si>
    <t xml:space="preserve">SEPARAVDOR DE LA CAMISA DE AGUA DEL BLOQUE DE CILINDROS </t>
  </si>
  <si>
    <t xml:space="preserve">componente del sistema de enfriamiento del motor que ayuda a dirigir y optimizar el flujo del refrigerante dentro del bloque de cilindros.</t>
  </si>
  <si>
    <t xml:space="preserve">7.36</t>
  </si>
  <si>
    <t xml:space="preserve">VALVULA DE ESCAPE </t>
  </si>
  <si>
    <t xml:space="preserve">componente del tren de válvulas del motor que permite la expulsión de los gases quemados de la combustión desde la cámara de combustión hacia el sistema de escape.</t>
  </si>
  <si>
    <t xml:space="preserve">7.37</t>
  </si>
  <si>
    <t xml:space="preserve">VALVULA DE ADMISION</t>
  </si>
  <si>
    <t xml:space="preserve">componente del tren de válvulas del motor que permite la entrada de la mezcla de aire y combustible (en motores de inyección indirecta) o solo aire (en motores de inyección directa) a la cámara de combustión</t>
  </si>
  <si>
    <t xml:space="preserve">7.38</t>
  </si>
  <si>
    <t xml:space="preserve">CASQUILLO DE LA GUIA DE LA VALVULA DE ESCAPE</t>
  </si>
  <si>
    <t xml:space="preserve">componente cilíndrico que se encuentra en la culata del motor y sirve como guía para el movimiento de las válvulas de admisión y escape </t>
  </si>
  <si>
    <t xml:space="preserve">7.39</t>
  </si>
  <si>
    <t xml:space="preserve">ASIENTO DEL MUELLE DE LA VALVULA </t>
  </si>
  <si>
    <t xml:space="preserve">componente del sistema de válvulas del motor que proporciona una base estable para el muelle de la válvula, ayudando a mantener la válvula en su posición correcta y asegurando su correcto funcionamiento</t>
  </si>
  <si>
    <t xml:space="preserve">7.40</t>
  </si>
  <si>
    <t xml:space="preserve">SELLO DE ACEITE DEL VAASTAGO DE LA VALVULA</t>
  </si>
  <si>
    <t xml:space="preserve">componente del sistema de válvulas del motor que controla la cantidad de aceite que lubrica el vástago de la válvula, evitando que el exceso de aceite ingrese a la cámara de combustión.</t>
  </si>
  <si>
    <t xml:space="preserve">7.41</t>
  </si>
  <si>
    <t xml:space="preserve">MUELLE DE COMPRESION INTERNO</t>
  </si>
  <si>
    <t xml:space="preserve">resorte ubicado en el sistema de válvulas del motor, diseñado para mantener la válvula cerrada cuando no está en funcionamiento y garantizar su correcto retorno después de abrirse.</t>
  </si>
  <si>
    <t xml:space="preserve">7.42</t>
  </si>
  <si>
    <t xml:space="preserve">RETEN DEL MUELLE DE LA VALVULA </t>
  </si>
  <si>
    <t xml:space="preserve">componente del sistema de válvulas del motor que mantiene el muelle de la válvula firmemente sujeto al vástago de la válvula, asegurando su correcto funcionamiento.</t>
  </si>
  <si>
    <t xml:space="preserve">7.43</t>
  </si>
  <si>
    <t xml:space="preserve">BLOQUEO DEL RETEN DEL MUELLE DE LA VALVULA </t>
  </si>
  <si>
    <t xml:space="preserve">pequeño componente metálico en forma de cuña que asegura el muelle de la válvula al vástago de la válvula, evitando que se desprenda durante el funcionamiento del motor.</t>
  </si>
  <si>
    <t xml:space="preserve">7.44</t>
  </si>
  <si>
    <t xml:space="preserve">ANILLO DE COMPRESION NO.1</t>
  </si>
  <si>
    <t xml:space="preserve">componentes metálicos que se encuentran en los pistones del motor y tienen la función de sellar la cámara de combustión, controlar el consumo de aceite y disipar el calor del pistón hacia las paredes del cilindro.</t>
  </si>
  <si>
    <t xml:space="preserve">7.45</t>
  </si>
  <si>
    <t xml:space="preserve">ANILLO DE COMPRESION NO.2</t>
  </si>
  <si>
    <t xml:space="preserve">7.46</t>
  </si>
  <si>
    <t xml:space="preserve">ANILLO DE LUBRICACION RIEL LATERAL</t>
  </si>
  <si>
    <t xml:space="preserve">7.47</t>
  </si>
  <si>
    <t xml:space="preserve">ANILLO DE LUBRICACION EXPANSOR </t>
  </si>
  <si>
    <t xml:space="preserve">7.48</t>
  </si>
  <si>
    <t xml:space="preserve">ANILLO DE RETENCION DEL ORIFICIO DEL PASADOR DEL PISTO </t>
  </si>
  <si>
    <t xml:space="preserve">pequeño clip o seguro metálico que mantiene el pasador del pistón en su posición dentro del pistón, evitando su desplazamiento lateral y protegiendo las paredes del cilindro de posibles daños.</t>
  </si>
  <si>
    <t xml:space="preserve">7.49</t>
  </si>
  <si>
    <t xml:space="preserve">PISTON</t>
  </si>
  <si>
    <t xml:space="preserve">componente clave del motor que se mueve dentro de los cilindros para comprimir la mezcla de aire y combustible, recibir la explosión de la combustión y transmitir la fuerza al cigüeñal a través de la biela</t>
  </si>
  <si>
    <t xml:space="preserve">7.50</t>
  </si>
  <si>
    <t xml:space="preserve">PASADOR DEL PISTON</t>
  </si>
  <si>
    <t xml:space="preserve">eje cilíndrico hueco que conecta el pistón con la biela, permitiendo que el pistón se mueva libremente dentro del cilindro mientras transmite la fuerza de la combustión al cigüeñal.</t>
  </si>
  <si>
    <t xml:space="preserve">7.51</t>
  </si>
  <si>
    <t xml:space="preserve">SUBCONJUNTO DE BIELA</t>
  </si>
  <si>
    <t xml:space="preserve">componente fundamental del motor que conecta el pistón con el cigüeñal, transmitiendo la fuerza generada por la combustión para convertir el movimiento lineal del pistón en un movimiento rotativo del cigüeñal.</t>
  </si>
  <si>
    <t xml:space="preserve">7.52</t>
  </si>
  <si>
    <t xml:space="preserve">COJINTE DE BIELA </t>
  </si>
  <si>
    <t xml:space="preserve">componente ubicado en la cabeza inferior de la biela, diseñado para reducir la fricción y el desgaste entre la biela y el cigüeñal mientras el motor está en funcionamiento.</t>
  </si>
  <si>
    <t xml:space="preserve">7.53</t>
  </si>
  <si>
    <t xml:space="preserve">SOMBRERETE DE LA BIELA</t>
  </si>
  <si>
    <t xml:space="preserve">parte desmontable de la cabeza inferior de la biela, que se fija con pernos para sujetar firmemente el cigüeñal y permitir el movimiento adecuado del conjunto.</t>
  </si>
  <si>
    <t xml:space="preserve">7.54</t>
  </si>
  <si>
    <t xml:space="preserve">COJINETE SUPERIOR DEL CIGUEÑAL</t>
  </si>
  <si>
    <t xml:space="preserve">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</si>
  <si>
    <t xml:space="preserve">7.55</t>
  </si>
  <si>
    <t xml:space="preserve">COJINETE INFERIOR DEL CIGÜEÑAL</t>
  </si>
  <si>
    <t xml:space="preserve">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</si>
  <si>
    <t xml:space="preserve">7.56</t>
  </si>
  <si>
    <t xml:space="preserve">ARANDELA DE EMPUJE DEL CIGÜEÑAL SUPERIOR</t>
  </si>
  <si>
    <t xml:space="preserve">componente diseñado para limitar el movimiento axial (de adelante hacia atrás) del cigüeñal, asegurando que permanezca correctamente alineado dentro del motor.</t>
  </si>
  <si>
    <t xml:space="preserve">7.57</t>
  </si>
  <si>
    <t xml:space="preserve">ARANDELA DE EMPUJE DEL CIGÜEÑAL INFERIOR</t>
  </si>
  <si>
    <t xml:space="preserve">8.</t>
  </si>
  <si>
    <t xml:space="preserve">CARROCERIA - CHASIS  Y ACCESORIOS</t>
  </si>
  <si>
    <t xml:space="preserve">8.1</t>
  </si>
  <si>
    <t xml:space="preserve">ALARMA</t>
  </si>
  <si>
    <t xml:space="preserve">Sistema eléctrico de seguridad pasiva compuesto por elementos plasticos y metalicos. Forma, diámetro y tamaño establecido para este vehículo. </t>
  </si>
  <si>
    <t xml:space="preserve">8.2</t>
  </si>
  <si>
    <t xml:space="preserve">CHAPA DE LA PUERTA (CERRADURA)</t>
  </si>
  <si>
    <t xml:space="preserve">Conjunto de piezas metálicas  de forma irregular que forman el mecanismo de cierre y apertura, que puede ser asegurado mediante el uso de una llave. Diámetro establecido para este vehículo.</t>
  </si>
  <si>
    <t xml:space="preserve">8.3</t>
  </si>
  <si>
    <t xml:space="preserve">EMPAQUES PUERTAS</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</si>
  <si>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</si>
  <si>
    <t xml:space="preserve">8.4</t>
  </si>
  <si>
    <t xml:space="preserve">ESPARRAGO</t>
  </si>
  <si>
    <t xml:space="preserve">Tornillo metalico fabricado en aleacion de acero, que está dotado de una caña (cuerpo) con rosca y en el otro extremo posee la cabeza plana. Diametro establecido para este vehículo.</t>
  </si>
  <si>
    <t xml:space="preserve">8.5</t>
  </si>
  <si>
    <t xml:space="preserve">ESPEJO RETROVISOR INTERIOR</t>
  </si>
  <si>
    <t xml:space="preserve">Objeto de superficie plana que refleja la luz compuesto por  una capa de plata o aluminio depositado sobre una plancha de vidrio. Forma y diámetro establecido para este vehículo.</t>
  </si>
  <si>
    <t xml:space="preserve">8.6</t>
  </si>
  <si>
    <t xml:space="preserve">UNIDAD SELLADA (FAROLA)</t>
  </si>
  <si>
    <t xml:space="preserve">Elemento fabricado en pasta  transparentes de lente convergente que provee proteccion a la iluminación  con seguridad en condiciones de baja visibilidad. Forma y  diámetro establecido para este vehículo.</t>
  </si>
  <si>
    <t xml:space="preserve">8.7</t>
  </si>
  <si>
    <t xml:space="preserve">CINTURON DE SEGURIDAD TRASERO</t>
  </si>
  <si>
    <t xml:space="preserve">Es un elemento de arnés tipo correa, fabricadio en una cinta de material textil. Incluye el clip de seguidad y hebilla. Para sujetar en un momento de impacto. Costado Diámetro establecido para este vehículo. ubicacion lado posterior. (atras)</t>
  </si>
  <si>
    <t xml:space="preserve">8.8</t>
  </si>
  <si>
    <t xml:space="preserve">CINTURON DE SEGURIDAD DELANTERO</t>
  </si>
  <si>
    <t xml:space="preserve">Es un elemento de arnés tipo correa, fabricadio en una cinta de material textil. Incluye el clip de seguidad y hebilla. Para sujetar en un momento de impacto. Costado Diámetro establecido para este vehículo. Ubicacion lado anterior (delante)</t>
  </si>
  <si>
    <t xml:space="preserve">8.9</t>
  </si>
  <si>
    <t xml:space="preserve">MANIJAS EXTERNAS DE LA PUERTA</t>
  </si>
  <si>
    <t xml:space="preserve">Dispositivo metálico y plastico, externo de forma irregular tipo palanca,  en su parte interna con resortes para accionar la cerradura giratoria a fin de permitir su cierre y su apertura. Forma y diámetro establecido para este vehículo.
</t>
  </si>
  <si>
    <t xml:space="preserve">8.10</t>
  </si>
  <si>
    <t xml:space="preserve">MANIJAS INTERNAS DE LA PUERTA</t>
  </si>
  <si>
    <t xml:space="preserve">Dispositivo metálico y plastico, interno de forma irregular tipo palanca,  en su parte interna con resortes para accionar la cerradura giratoria a fin de permitir su cierre y su apertura. Forma y diámetro establecido para este vehículo.</t>
  </si>
  <si>
    <t xml:space="preserve">8.11</t>
  </si>
  <si>
    <t xml:space="preserve">PERNOS RUEDAS</t>
  </si>
  <si>
    <t xml:space="preserve">Pieza metálica cilindrica con cabeza exágona en uno de sus extremos y su cuerpo roscado. Permite unir o fijar elementos. Diámetro establecido para este vehículo.</t>
  </si>
  <si>
    <t xml:space="preserve">8.12</t>
  </si>
  <si>
    <t xml:space="preserve">TUERCAS PERNOS RUEDAS</t>
  </si>
  <si>
    <t xml:space="preserve">Pieza metálica mecánica con un orificio central, el cual presenta una rosca, en forma fija o deslizante. Diametro requerido para este vehiculo.</t>
  </si>
  <si>
    <t xml:space="preserve">8.13</t>
  </si>
  <si>
    <t xml:space="preserve">PLUMILLAS</t>
  </si>
  <si>
    <t xml:space="preserve">Elemento metálico en forma de barzo con un largo borde de goma, conformado por el pasador, gancho y bayonet.  Para ser movido en sentido oscilatorio. Diámetro establecido para este vehículo.</t>
  </si>
  <si>
    <t xml:space="preserve">8.14</t>
  </si>
  <si>
    <t xml:space="preserve">STOP TRASERO</t>
  </si>
  <si>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</si>
  <si>
    <t xml:space="preserve">8.15</t>
  </si>
  <si>
    <t xml:space="preserve">TAPA TANQUE DE COMBUSTIBLE </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</si>
  <si>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</si>
  <si>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 xml:space="preserve">8.16</t>
  </si>
  <si>
    <t xml:space="preserve">VIDRIO PANORÁMICO DELANTERO (BLINDADO)</t>
  </si>
  <si>
    <t xml:space="preserve">Elemento de material inorgánico duro, frágil, transparente y amorfo  compuesto por arena de sílice, carbonato de sodio y caliza. Ubicación parte de delantera para el vehículo. Diámetro establecido para este vehículo.</t>
  </si>
  <si>
    <t xml:space="preserve">8.17</t>
  </si>
  <si>
    <t xml:space="preserve">VIDRIO PANORÁMICO DELANTERO</t>
  </si>
  <si>
    <t xml:space="preserve">8.18</t>
  </si>
  <si>
    <t xml:space="preserve">VIDRIO PANORÁMICO TRASERO</t>
  </si>
  <si>
    <t xml:space="preserve">Elemento de material inorgánico duro, frágil, transparente y amorfo  compuesto por arena de sílice, carbonato de sodio y caliza. Ubicación parte de atrás para el vehículo. Diámetro establecido para este vehículo.</t>
  </si>
  <si>
    <t xml:space="preserve">8.19</t>
  </si>
  <si>
    <t xml:space="preserve">VIDRIOS PUERTAS LATERALES </t>
  </si>
  <si>
    <t xml:space="preserve">Elemento de material inorgánico duro, frágil, transparente y amorfo  compuesto por arena de sílice, carbonato de sodio y caliza. Ubicación parte de lateral ambos costadados para el vehículo. Diámetro establecido para este vehículo.</t>
  </si>
  <si>
    <t xml:space="preserve">8.20</t>
  </si>
  <si>
    <t xml:space="preserve">VIDRIOS PUERTAS LATERALES (BLINDADO)</t>
  </si>
  <si>
    <t xml:space="preserve">8.21</t>
  </si>
  <si>
    <t xml:space="preserve">JUEGO DE TAPETES</t>
  </si>
  <si>
    <t xml:space="preserve">Elemento de proteccion, fabricado en caucho PVC negros, bordeado y marcado con  la marca del vehículo. Diámetro establecido para este vehículo.</t>
  </si>
  <si>
    <t xml:space="preserve">8.22</t>
  </si>
  <si>
    <t xml:space="preserve">CONJUNTO MANGUERA DEL LAVAPARABRISAS</t>
  </si>
  <si>
    <t xml:space="preserve">conducto flexible que transporta el líquido limpiaparabrisas desde el depósito del lavaparabrisas hasta las boquillas rociadoras, ubicadas en el capó o en la base del parabrisas.</t>
  </si>
  <si>
    <t xml:space="preserve">8.23</t>
  </si>
  <si>
    <t xml:space="preserve">BOQUILLAS LAVAPARABRISAS </t>
  </si>
  <si>
    <t xml:space="preserve">pequeños dispositivos que pulverizan el líquido limpiaparabrisas sobre el parabrisas para facilitar la limpieza y mejorar la visibilidad del conductor.</t>
  </si>
  <si>
    <t xml:space="preserve">8.24</t>
  </si>
  <si>
    <t xml:space="preserve">SOPORTE DEL CAPO DERECHO </t>
  </si>
  <si>
    <t xml:space="preserve">referirse a la bisagra o al amortiguador del capó en el lado derecho del vehículo.</t>
  </si>
  <si>
    <t xml:space="preserve">8.25</t>
  </si>
  <si>
    <t xml:space="preserve">SOPORTE DEL CAPO IZQUIERDO</t>
  </si>
  <si>
    <t xml:space="preserve">referirse a la bisagra o al amortiguador del capó en el lado izquierdo del vehículo.</t>
  </si>
  <si>
    <t xml:space="preserve">8.26</t>
  </si>
  <si>
    <t xml:space="preserve">CABLE DE CONTROL DE BLOQUEO DE CAPO</t>
  </si>
  <si>
    <t xml:space="preserve">cable flexible que conecta la palanca de apertura del capó, ubicada dentro del vehículo, con el mecanismo de cierre del capó, permitiendo su liberación cuando el conductor tira de la palanca.</t>
  </si>
  <si>
    <t xml:space="preserve">8.27</t>
  </si>
  <si>
    <t xml:space="preserve">CLAXON DE TONOS BAJOS </t>
  </si>
  <si>
    <t xml:space="preserve">componente del sistema de bocina del vehículo que emite un sonido grave y profundo para alertar a otros conductores o peatones. Trabaja en conjunto con el claxon de tonos altos para producir un sonido más potente y audible</t>
  </si>
  <si>
    <t xml:space="preserve">8.28</t>
  </si>
  <si>
    <t xml:space="preserve">CLAXON DE TONOS AGUDOS</t>
  </si>
  <si>
    <t xml:space="preserve">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</si>
  <si>
    <t xml:space="preserve">8.29</t>
  </si>
  <si>
    <t xml:space="preserve">CONJUNTO DE BLOQUEO DE CAPO</t>
  </si>
  <si>
    <t xml:space="preserve">mecanismo de seguridad que mantiene el capó del vehículo cerrado de forma segura mientras se conduce. Consiste en un conjunto de piezas que permiten abrir y cerrar el capó de manera controlada.</t>
  </si>
  <si>
    <t xml:space="preserve">8.30</t>
  </si>
  <si>
    <t xml:space="preserve">PALANCA DE CONTROL DE BLOQUEO DE CAPO</t>
  </si>
  <si>
    <t xml:space="preserve">es el mecanismo ubicado dentro del vehículo que permite al conductor desbloquear el seguro del capó para abrirlo. Al tirar de esta palanca, se acciona un cable de control que libera el pestillo del capó, permitiendo que este se abra parcialmente.</t>
  </si>
  <si>
    <t xml:space="preserve">8.31</t>
  </si>
  <si>
    <t xml:space="preserve">MOTOR Y SOPORTE LIMPIAVIDRIOS TRASERO</t>
  </si>
  <si>
    <t xml:space="preserve">conjunto mecánico y estructural encargado de accionar y sostener el sistema de limpiaparabrisas trasero, permitiendo la limpieza del vidrio posterior del vehículo.</t>
  </si>
  <si>
    <t xml:space="preserve">8.32</t>
  </si>
  <si>
    <t xml:space="preserve">BRAZO DEL LIMPIABRISAS TRASERO</t>
  </si>
  <si>
    <t xml:space="preserve">pieza metálica que sostiene y mueve la escobilla limpiaparabrisas trasera, permitiendo la limpieza del vidrio posterior del vehículo</t>
  </si>
  <si>
    <t xml:space="preserve">8.33</t>
  </si>
  <si>
    <t xml:space="preserve">CERRADURA DE LA PUERTA DEL MALETERO</t>
  </si>
  <si>
    <t xml:space="preserve">mecanismo que permite bloquear y desbloquear el portón trasero, asegurando su cierre adecuado y protegiendo el contenido del maletero.</t>
  </si>
  <si>
    <t xml:space="preserve">8.34</t>
  </si>
  <si>
    <t xml:space="preserve">BANDA PROTECTORA DE LA PUERTA DEL MALETERO</t>
  </si>
  <si>
    <t xml:space="preserve">accesorio diseñado para proteger el borde inferior o lateral del portón trasero contra golpes, rayones y desgaste causado por el uso diario.</t>
  </si>
  <si>
    <t xml:space="preserve">8.35</t>
  </si>
  <si>
    <t xml:space="preserve">ESPEJO EXTERIOR IZQUIERDO </t>
  </si>
  <si>
    <t xml:space="preserve">retrovisor ubicado en el lado del conductor, diseñado para proporcionar visibilidad lateral y trasera, mejorando la seguridad al conducir.</t>
  </si>
  <si>
    <t xml:space="preserve">8.36</t>
  </si>
  <si>
    <t xml:space="preserve">ESPEJO EXTERIOR DERECHO</t>
  </si>
  <si>
    <t xml:space="preserve">etrovisor ubicado en el lado del pasajero, diseñado para proporcionar visibilidad lateral y trasera, ayudando en maniobras y mejorando la seguridad al conducir.</t>
  </si>
  <si>
    <t xml:space="preserve">8.37</t>
  </si>
  <si>
    <t xml:space="preserve">MOTOR DEL LIMPIABRISAS </t>
  </si>
  <si>
    <t xml:space="preserve">motor eléctrico que impulsa el sistema de limpiaparabrisas, permitiendo el movimiento de las escobillas sobre el parabrisas para limpiar agua, suciedad o nieve y mejorar la visibilidad del conductor.</t>
  </si>
  <si>
    <t xml:space="preserve">8.38</t>
  </si>
  <si>
    <t xml:space="preserve">CONJUNTO ARTICULACION LIMPIABRISAS </t>
  </si>
  <si>
    <t xml:space="preserve">conjunto de brazos, varillajes y uniones mecánicas que transmiten el movimiento del motor del limpiaparabrisas a las escobillas, permitiendo que se desplacen de manera sincronizada sobre el parabrisas.</t>
  </si>
  <si>
    <t xml:space="preserve">8.39</t>
  </si>
  <si>
    <t xml:space="preserve">BRAZOS LIMPABRISAS</t>
  </si>
  <si>
    <t xml:space="preserve">pieza metálica que sostiene y mueve la escobilla limpiaparabrisas , permitiendo la limpieza del vidrio posterior del vehículo</t>
  </si>
  <si>
    <t xml:space="preserve">8.40</t>
  </si>
  <si>
    <t xml:space="preserve">CONJUNTO DELANTERO TUBO DE ESCAPE</t>
  </si>
  <si>
    <t xml:space="preserve">parte del sistema de escape que transporta los gases de combustión desde el motor hacia el resto del sistema de escape, ayudando a reducir emisiones y mejorar el rendimiento del vehículo.</t>
  </si>
  <si>
    <t xml:space="preserve">8.41</t>
  </si>
  <si>
    <t xml:space="preserve">CONJUNTO DELANTERO TUBO DE ESCAPE NO.2</t>
  </si>
  <si>
    <t xml:space="preserve">8.42</t>
  </si>
  <si>
    <t xml:space="preserve">SUBCONJUNTO DEL COLECTOR DE ESCAPE DERECHO</t>
  </si>
  <si>
    <t xml:space="preserve">parte del sistema de escape que se encarga de recoger los gases de combustión de los cilindros del motor (en el lado derecho del bloque) y dirigirlos hacia el sistema de escape.</t>
  </si>
  <si>
    <t xml:space="preserve">8.43</t>
  </si>
  <si>
    <t xml:space="preserve">SUBCONJUNTO DEL COLECTOR DE ESCAPE IZQUIERDO</t>
  </si>
  <si>
    <t xml:space="preserve">parte del sistema de escape que se encarga de recoger los gases de combustión de los cilindros del motor (en el lado izquierdo del bloque) y dirigirlos hacia el sistema de escape.</t>
  </si>
  <si>
    <t xml:space="preserve">8.44</t>
  </si>
  <si>
    <t xml:space="preserve">JUNTA COLECTOR DE ESCAPE </t>
  </si>
  <si>
    <t xml:space="preserve">ello ubicado entre el colector de escape y la culata del motor, diseñado para evitar fugas de gases de escape y garantizar un sellado hermético.</t>
  </si>
  <si>
    <t xml:space="preserve">8.45</t>
  </si>
  <si>
    <t xml:space="preserve">CONJUNTO TUBO DE ESCAPE</t>
  </si>
  <si>
    <t xml:space="preserve"> parte fundamental del sistema de escape, encargado de canalizar los gases de combustión desde el motor hacia el exterior del vehículo, reduciendo el ruido y las emisiones contaminantes.</t>
  </si>
  <si>
    <t xml:space="preserve">8.46</t>
  </si>
  <si>
    <t xml:space="preserve">SOPORTE DE ESCAPE</t>
  </si>
  <si>
    <t xml:space="preserve">componente que fija y sostiene el sistema de escape en su lugar, absorbiendo vibraciones y movimientos para evitar daños o ruidos excesivos.</t>
  </si>
  <si>
    <t xml:space="preserve">8.47</t>
  </si>
  <si>
    <t xml:space="preserve">JUNTA TUBO DE ESCAPE</t>
  </si>
  <si>
    <t xml:space="preserve">sello diseñado para asegurar una conexión hermética entre diferentes secciones del sistema de escape, evitando fugas de gases y pérdida de presión.</t>
  </si>
  <si>
    <t xml:space="preserve">TOYOTA LAND CRUISER PRADO VERSIÓN NEW PRADO TXL</t>
  </si>
  <si>
    <t xml:space="preserve">Las mangueras de freno delanteras en una toyota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</si>
  <si>
    <t xml:space="preserve">Las mangueras de freno delanteras en una toyotason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</si>
  <si>
    <t xml:space="preserve">El booster de freno, también conocido como servofreno, es un componente clave del sistema de frenos de la toyota . Su función es multiplicar la fuerza aplicada al pedal de freno, reduciendo el esfuerzo necesario para detener el vehículo</t>
  </si>
  <si>
    <t xml:space="preserve">El Sistema Antibloqueo de Frenos (ABS) en la toyota evita que las ruedas se bloqueen durante una frenada brusca, permitiendo al conductor mantener el control y la dirección del vehículo en condiciones de emergencia o superficies resbaladizas</t>
  </si>
  <si>
    <t xml:space="preserve">El EBD (Electronic Brakeforce Distribution) o Distribución Electrónica de Frenado es un sistema complementario del ABS en la toyota . Su función es optimizar la fuerza de frenado en cada rueda, ajustándola según la carga del vehículo y las condiciones de la carretera.</t>
  </si>
  <si>
    <t xml:space="preserve">El muelle de retorno del pedal de freno en una toyota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</si>
  <si>
    <t xml:space="preserve">El conjunto del interruptor de las luces de freno en una toyota es un componente eléctrico que se encuentra instalado en el mecanismo del pedal de freno. Su función principal es activar las luces de freno cuando el conductor presiona el pedal y apagarlas cuando el pedal regresa a su posición de reposo.</t>
  </si>
  <si>
    <t xml:space="preserve">El conjunto soporte del pedal de freno en una toyota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</si>
  <si>
    <t xml:space="preserve">La junta del servofreno en una toyota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</si>
  <si>
    <t xml:space="preserve">El conjunto del servofreno hidráulico en una toyota es un componente del sistema de frenos que utiliza presión hidráulica en lugar de vacío para amplificar la fuerza aplicada al pedal de freno, reduciendo el esfuerzo necesario para frenar el vehículo.</t>
  </si>
  <si>
    <t xml:space="preserve">El soporte del actuador del freno No. 3 en una toyota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</si>
  <si>
    <t xml:space="preserve">El soporte del actuador del freno No. 1 en una toyota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</si>
  <si>
    <t xml:space="preserve">El solenoide del cilindro maestro en una toyota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</si>
  <si>
    <t xml:space="preserve">La junta del solenoide en una toyota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</si>
  <si>
    <t xml:space="preserve">l cilindro maestro en una toyota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</si>
  <si>
    <t xml:space="preserve">El subconjunto del depósito del cilindro maestro del freno en una toyota es la parte del sistema de frenos que almacena y suministra el líquido de frenos al cilindro maestro. Su función principal es garantizar un suministro constante de fluido hidráulico para el correcto funcionamiento del sistema de frenos.</t>
  </si>
  <si>
    <t xml:space="preserve">l conjunto de la bomba del servofreno con acumulador en una toyota es un componente del sistema de frenos que proporciona presión hidráulica para la asistencia de frenado, en lugar de depender del vacío del motor como en los sistemas tradicionales.</t>
  </si>
  <si>
    <t xml:space="preserve">El tubo del acumulador del freno No. 1 en una toyota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</si>
  <si>
    <t xml:space="preserve">El conjunto del pedal de control del freno de estacionamiento en una toyota es el mecanismo que permite al conductor activar y desactivar el freno de estacionamiento mediante un pedal ubicado en la parte baja del lado del conductor</t>
  </si>
  <si>
    <t xml:space="preserve">CONJUNTO DEL CABLE N° 1 DEL FRENO DE ESTACIONAMIENTO</t>
  </si>
  <si>
    <t xml:space="preserve">l conjunto del cable N° 1 del freno de estacionamiento en una toyota es un componente del sistema de freno de estacionamiento que transmite la fuerza mecánica desde el pedal o palanca del freno de estacionamiento hacia las ruedas traseras, permitiendo su activación y bloqueo.</t>
  </si>
  <si>
    <t xml:space="preserve">SENSOR DE VELOCIDAD DE DERRAPE Y ACELERACIÓN</t>
  </si>
  <si>
    <t xml:space="preserve">El sensor de velocidad de derrape y aceleración en una toyota es un componente electrónico del sistema de estabilidad del vehículo (VSC - Vehicle Stability Control) que detecta los movimientos laterales del vehículo y la aceleración en diferentes direcciones.</t>
  </si>
  <si>
    <t xml:space="preserve">COMPENSADOR DEL FRENO DE ESTACIONAMIENTO</t>
  </si>
  <si>
    <t xml:space="preserve">El compensador del freno de estacionamiento en una toyota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</si>
  <si>
    <t xml:space="preserve">ABRAZADERA N° 3 DEL CABLE DEL FRENO DE ESTACIONAMIENTO N° 1</t>
  </si>
  <si>
    <t xml:space="preserve">La abrazadera N° 3 del cable del freno de estacionamiento N° 1 en una toyota es un sujetador diseñado para fijar y mantener en su posición el cable del freno de estacionamiento N° 1, evitando movimientos o interferencias con otros componentes del vehículo.</t>
  </si>
  <si>
    <t xml:space="preserve">El pasador de muelle de retención de la zapata del freno de estacionamiento en una toyota es un componente pequeño pero esencial que ayuda a fijar y mantener en su lugar la zapata del freno de estacionamiento dentro del conjunto del freno trasero.</t>
  </si>
  <si>
    <t xml:space="preserve">El muelle de tensión de retorno de la zapata del freno de estacionamiento en una toyota es un resorte que tiene la función de retirar las zapatas de freno de estacionamiento cuando el freno no está activado, asegurando que no haya fricción innecesaria con el tambor o disco.</t>
  </si>
  <si>
    <t xml:space="preserve">l juego de tornillo de ajuste de la zapata del freno de estacionamiento en una toyota es un conjunto de componentes que permite regular la separación entre las zapatas de freno de estacionamiento y el tambor o disco, asegurando un ajuste adecuado para un frenado eficiente.</t>
  </si>
  <si>
    <t xml:space="preserve">El tirante izquierdo de la zapata del freno de estacionamiento en una toyota es una varilla metálica que conecta y estabiliza las zapatas del freno de estacionamiento en el lado izquierdo del vehículo.</t>
  </si>
  <si>
    <t xml:space="preserve">Un juego de amortiguadores delanteros para toyota  se refiere a un conjunto de amortiguadores diseñados para la suspensión delantera de un vehículo toyota . Los amortiguadores son componentes esenciales del sistema de suspensión que absorben impactos y vibraciones, mejorando la estabilidad, el confort de conducción y el control del vehículo.</t>
  </si>
  <si>
    <t xml:space="preserve">Un muelle espiral delantero izquierdo para toyota  es un resorte helicoidal que forma parte del sistema de suspensión delantera del lado izquierdo de un toyota . Su función principal es absorber impactos y mantener la estabilidad del vehículo, proporcionando un manejo suave y seguro en diferentes tipos de terreno.</t>
  </si>
  <si>
    <t xml:space="preserve">El retén del elemento de amortiguación del amortiguador delantero para toyota  es un componente sellador que evita la fuga de aceite o gas dentro del amortiguador, asegurando su correcto funcionamiento.</t>
  </si>
  <si>
    <t xml:space="preserve">El subconjunto del soporte de la suspensión delantera izquierda de un toyota se refiere a un conjunto de piezas que forman parte del sistema de suspensión delantera en el lado izquierdo del vehículo. Este subconjunto está diseñado para proporcionar estabilidad, absorber impactos y mantener la alineación de las ruedas</t>
  </si>
  <si>
    <t xml:space="preserve">El Elemento de Amortiguación del Amortiguador Delantero No.1 en un toyota se refiere a un componente clave dentro del sistema de suspensión que ayuda a absorber impactos y vibraciones para mejorar la estabilidad y el confort de conducción.</t>
  </si>
  <si>
    <t xml:space="preserve">El retén del elemento de amortiguación del amortiguador delantero es un componente clave en el sistema de suspensión del toyota , cuya función principal es sellar y proteger el interior del amortiguador.</t>
  </si>
  <si>
    <t xml:space="preserve">Los casquillos del amortiguador delantero en un toyota son componentes esenciales dentro del sistema de suspensión, diseñados para reducir la fricción y absorber vibraciones entre el amortiguador y el chasis del vehículo.</t>
  </si>
  <si>
    <t xml:space="preserve">El casquillo del brazo superior de la suspensión delantera izquierda en un toyota es un componente clave del sistema de suspensión que permite la conexión flexible entre el brazo de control superior y el chasis del vehículo.</t>
  </si>
  <si>
    <t xml:space="preserve">El conjunto del brazo superior de la suspensión delantera izquierda en un toyota es un componente fundamental del sistema de suspensión, encargado de conectar la rueda con el chasis y permitir el movimiento controlado de la suspensión.</t>
  </si>
  <si>
    <t xml:space="preserve">El anillo de fijación del guardapolvos es un componente utilizado para sujetar firmemente el guardapolvos en su posición dentro del sistema de suspensión o frenos de un toyota .</t>
  </si>
  <si>
    <t xml:space="preserve">La cubierta antipolvo de la junta esférica superior delantera izquierda en un toyota es un componente de goma o poliuretano que protege la rótula de suspensión superior del polvo, la suciedad y la humedad, asegurando su buen funcionamiento y durabilidad.</t>
  </si>
  <si>
    <t xml:space="preserve">El cable del sensor de control de derrape en un toyota es un componente del sistema de estabilidad del vehículo (VSC - Vehicle Stability Control) que transmite la señal del sensor de derrape a la unidad de control electrónico (ECU).</t>
  </si>
  <si>
    <t xml:space="preserve">El subconjunto izquierdo del brazo inferior No.1 de la suspensión delantera en un toyota es un componente estructural clave que forma parte del sistema de suspensión del lado delantero izquierdo del vehículo.</t>
  </si>
  <si>
    <t xml:space="preserve">El conjunto de leva de ajuste de convergencia en un toyota es un mecanismo que permite la regulación del ángulo de convergencia de las ruedas delanteras o traseras, asegurando un alineamiento correcto para mejorar la estabilidad y el desgaste uniforme de los neumáticos.</t>
  </si>
  <si>
    <t xml:space="preserve">El casquillo izquierdo del brazo inferior delantero en un toyota es un componente esencial de la suspensión que permite la conexión flexible entre el brazo de control inferior y el chasis del vehículo.</t>
  </si>
  <si>
    <t xml:space="preserve">es una estructura diseñada para fortalecer y mejorar la rigidez del sistema de suspensión en el lado delantero izquierdo del vehículo.</t>
  </si>
  <si>
    <t xml:space="preserve">CONJUNTO DE LA CAJA DEL DIFERENCIAL</t>
  </si>
  <si>
    <t xml:space="preserve">s una pieza clave que fija y sostiene el diferencial trasero en su lugar dentro del chasis del vehículo. Está diseñado para absorber vibraciones, minimizar impactos y asegurar una alineación adecuada del sistema de transmisión.</t>
  </si>
  <si>
    <t xml:space="preserve">es un engranaje de gran diámetro dentro del diferencial que trabaja en conjunto con el piñón de ataque para transferir el torque desde la transmisión hasta las ruedas traseras.</t>
  </si>
  <si>
    <t xml:space="preserve">controla el sistema de dirección asistida eléctrica (EPS), si el modelo lo equipa. Sin embargo, en la mayoría de las 4toyota , la dirección asistida sigue siendo hidráulica, con una bomba de dirección impulsada por correa</t>
  </si>
  <si>
    <t xml:space="preserve">El conjunto de instrumentos auxiliares en un toyota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</si>
  <si>
    <t xml:space="preserve"> parte clave del sistema de enfriamiento del motor. Este ventilador es impulsado por el motor y utiliza un acople viscoso (hidráulico) que regula su velocidad en función de la temperatura del motor</t>
  </si>
  <si>
    <t xml:space="preserve"> parte del sistema de enfriamiento del motor. Su función principal es redirigir el refrigerante entre distintos componentes del sistema, como el radiador, la bomba de agua y el termostato, para mantener la temperatura óptima del motor.</t>
  </si>
  <si>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</si>
  <si>
    <t xml:space="preserve"> componente del sistema VVT (Variable Valve Timing) en la toyota . Su función principal es controlar el flujo de aceite hacia el actuador del árbol de levas, permitiendo el ajuste de la sincronización de las válvulas de admisión para mejorar el rendimiento del motor y la eficiencia del combustible.</t>
  </si>
  <si>
    <t xml:space="preserve">El conjunto de la válvula reguladora de aceite de distribución del árbol de levas en el Banco No. 2 (lado de admisión) es un componente del sistema VVT (Variable Valve Timing) en la toyota . Su función principal es regular el flujo de aceite hacia el actuador del árbol de levas de admisión en el Banco No. 2, lo que permite ajustar la sincronización de las válvulas para mejorar el rendimiento y eficiencia del motor.</t>
  </si>
  <si>
    <t xml:space="preserve">Conjunto de piezas metálicas  de forma irregular que forman el mecanismo de cierre y apertura, que puede ser asegurado mediante el uso de una llave. Diámetro establecido para este vehículo</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</si>
  <si>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</si>
  <si>
    <t xml:space="preserve">Elemento de material inorgánico duro, frágil, transparente y amorfo  compuesto por arena de sílice, carbonato de sodio y caliza. Ubicación parte de delantera para el vehículo. Diámetro establecido para este vehículo.
</t>
  </si>
  <si>
    <t xml:space="preserve">Elemento de material inorgánico duro, frágil, transparente y amorfo  compuesto por arena de sílice, carbonato de sodio y caliza. Ubicación parte de lateral ambos costadados para el vehículo. Diámetro establecido para este vehículo.
</t>
  </si>
  <si>
    <t xml:space="preserve"> referirse a la bisagra o al amortiguador del capó en el lado derecho del vehículo.</t>
  </si>
  <si>
    <t xml:space="preserve"> referirse a la bisagra o al amortiguador del capó en el lado izquierdo del vehículo.</t>
  </si>
  <si>
    <t xml:space="preserve"> retrovisor ubicado en el lado del conductor, diseñado para proporcionar visibilidad lateral y trasera, mejorando la seguridad al conducir.</t>
  </si>
  <si>
    <t xml:space="preserve">TOYOTA LAND CRUISER LC200 GASOLINA</t>
  </si>
  <si>
    <t xml:space="preserve"> es una parte fundamental del sistema de enfriamiento del aceite del motor o la transmisión. Su función principal es transportar el aceite caliente hacia el enfriador de aceite, donde se reduce su temperatura antes de regresar al sistema de lubricación.</t>
  </si>
  <si>
    <t xml:space="preserve">FILTRO DE ACEITE </t>
  </si>
  <si>
    <t xml:space="preserve">Dispositivo metálico y plastico, externo de forma irregular tipo palanca,  en su parte interna con resortes para accionar la cerradura giratoria a fin de permitir su cierre y su apertura. Forma y diámetro establecido para este vehículo.</t>
  </si>
  <si>
    <t xml:space="preserve">TOYOTA PRADO TXL</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</si>
  <si>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</si>
  <si>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componente fundamental en los vehículos 4x4, encargado de transferir la potencia del diferencial central (caja de transferencia) al diferencial delantero, permitiendo la tracción en las ruedas delanteras cuando el sistema 4WD está activado.
</t>
  </si>
  <si>
    <t xml:space="preserve">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</si>
  <si>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</si>
  <si>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 xml:space="preserve">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</si>
  <si>
    <t xml:space="preserve"> componente del sistema VVT (Variable Valve Timing) en la toyota su función principal es controlar el flujo de aceite hacia el actuador del árbol de levas, permitiendo el ajuste de la sincronización de las válvulas de admisión para mejorar el rendimiento del motor y la eficiencia del combustible.</t>
  </si>
  <si>
    <t xml:space="preserve">Dispositivo metálico y plastico, interno de forma irregular tipo palanca,  en su parte interna con resortes para accionar la cerradura giratoria a fin de permitir su cierre y su apertura. Forma y diámetro establecido para este vehículo.
</t>
  </si>
  <si>
    <t xml:space="preserve">Pieza metálica cilindrica con cabeza exágona en uno de sus extremos y su cuerpo roscado. Permite unir o fijar elementos. Diámetro establecido para este vehículo.
</t>
  </si>
  <si>
    <t xml:space="preserve">TOYOTA FORTUNER GASOLINA</t>
  </si>
  <si>
    <t xml:space="preserve">CAMPANAS TRASERAS</t>
  </si>
  <si>
    <t xml:space="preserve">Es un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t>
  </si>
  <si>
    <t xml:space="preserve">CILINDRO DE FRENO TRASERO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</si>
  <si>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Diámetro establecido para este vehículo.</t>
  </si>
  <si>
    <t xml:space="preserve">JUEGO BANDAS FRENO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</si>
  <si>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(atras)</t>
  </si>
  <si>
    <t xml:space="preserve">Elemento o barra metálica más o menos flexible que une las dos ruedas de un mismo eje y que también está unida a la carrocería. Ubicacion lado anterior (delante). Diametro establecido para este vehículo.</t>
  </si>
  <si>
    <t xml:space="preserve">JUEGO AMORTIGUADOR DELANTEROS</t>
  </si>
  <si>
    <t xml:space="preserve">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t>
  </si>
  <si>
    <t xml:space="preserve">JUEGO AMORTIGUADORES TRASEROS</t>
  </si>
  <si>
    <t xml:space="preserve">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t>
  </si>
  <si>
    <t xml:space="preserve">JUEGO BIELETAS (MUÑECOS) ESTABILIZADORA DELANTERA</t>
  </si>
  <si>
    <t xml:space="preserve">Elemento metálico de una compresión rígida formado por dos rótulas, una en cada extremo, roscadas. Ubicacion lado anterior (delante) Diametro establecido para este vehículo.</t>
  </si>
  <si>
    <t xml:space="preserve">JUEGO BUJES CENTRALES BARRA ESTABILIZADORA DELANTERA</t>
  </si>
  <si>
    <t xml:space="preserve">Elemento en su interior de forma cilíndrica y su exterior de forma media luna, en uno  de sus extremos plano, su composición es de caucho. Ubicacion lado anterior (delante). Diámetro establecido para este vehículo.</t>
  </si>
  <si>
    <t xml:space="preserve">JUEGO BUJES DE TIJERA INFERIOR</t>
  </si>
  <si>
    <t xml:space="preserve">Elemento metálico de ajuste o sujeción de forma cilíndrica, en su diámetro interior tiene un cilindro de extremo a extremo de composición metálico, y su relleno interno es caucho. Diámetro establecido para este vehículo.</t>
  </si>
  <si>
    <t xml:space="preserve">JUEGO BUJES DE TIJERA SUPERIOR</t>
  </si>
  <si>
    <t xml:space="preserve">ROTULA INFERIOR</t>
  </si>
  <si>
    <t xml:space="preserve">Elemento metálico esférico de articulación   tiene tres grados de libertad, aunque la amplitud del movimiento en dos de ellos esté limitada. Diámetro establecido para este vehículo.</t>
  </si>
  <si>
    <t xml:space="preserve">ROTULA SUPERIOR</t>
  </si>
  <si>
    <t xml:space="preserve">TIJERA INFERIOR</t>
  </si>
  <si>
    <t xml:space="preserve">Elemento metálico de tres puntos de apoyo, en dos extremos posee bujes de sujeción y el restante una rotula. Diámetro establecido para este vehículo.</t>
  </si>
  <si>
    <t xml:space="preserve">TIJERA SUPERIOR</t>
  </si>
  <si>
    <t xml:space="preserve">BOMBA HIDRÁULICA</t>
  </si>
  <si>
    <t xml:space="preserve">Elemento metalico de aleacion de aluminio,  de forma irregular con dos orificios de entrada - salida para el recorrido del fluido (aceite) en su interior tiene aspas y cilindro de forma ovalada. Diámetro establecido para este vehículo.</t>
  </si>
  <si>
    <t xml:space="preserve">BRAZO COMPENSADOR DE DIRECCIÓN</t>
  </si>
  <si>
    <t xml:space="preserve">Elemento de fundición cinemático para unir la rueda a la carrocería. Define la posición relativa de la rueda respecto de la carrocería.Diámetro establecido para este vehículo.</t>
  </si>
  <si>
    <t xml:space="preserve">JUEGO BRAZOS AXIALES </t>
  </si>
  <si>
    <t xml:space="preserve">Pieza metálica con roscado en uno de sus extremos y en el otro un elemento tipo rotula con movimiento giratorio limitado. Diámetro y tamaño requerido para este vehículo.</t>
  </si>
  <si>
    <t xml:space="preserve">CAJA DE DIRECCIÓN</t>
  </si>
  <si>
    <t xml:space="preserve">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t>
  </si>
  <si>
    <t xml:space="preserve">CORREA DEL HIDRÁULICO</t>
  </si>
  <si>
    <t xml:space="preserve">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t>
  </si>
  <si>
    <t xml:space="preserve">JUEGO EMPAQUETADURA CAJA DE  DIRECCIÓN</t>
  </si>
  <si>
    <t xml:space="preserve">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t>
  </si>
  <si>
    <t xml:space="preserve">JUEGO FUELLES CAJA DE DIRECCIÓN (GUARDAPOLVOS)</t>
  </si>
  <si>
    <t xml:space="preserve">Elemento de caucho flexibles de foma cilindrica tipo acordeon adaptable a las articulaciones o movimientos utilizado para preservar del Polvo o  barro órganos delicados de la dirección y de la transmisión. Diámetro establecido para este vehículo.</t>
  </si>
  <si>
    <t xml:space="preserve">JOKEY DIRECCIÓN (CRUCETA-JUNTAS)</t>
  </si>
  <si>
    <t xml:space="preserve">Unión metalica en forma de cruseta en sus extremos tiene insertado 4 dados de forma cilimdrica y estos a sus vez poseen en su interior elementos en forma de agujas fabricadas en acero, como un todo permite el movimiento de 180 grados de rotacion. Diámetro establecido para este vehículo.</t>
  </si>
  <si>
    <t xml:space="preserve">MANGUERAS BOMBA HIDRÁULICO</t>
  </si>
  <si>
    <t xml:space="preserve">Tubo hueco flexible recubierta de caucho, donde soporta baja, mediana, alta y extrema presión. En su interior, lleva mallas metálicas trenzadas desde una hasta cuatro dependiendo de la presión requerida. Diámetro establecido para este vehículo.</t>
  </si>
  <si>
    <t xml:space="preserve">TERMINALES EXTERNAS DE DIRECCIÓN</t>
  </si>
  <si>
    <t xml:space="preserve">Elemento metálico de unión (tipo rotula) para absorber las irregularidades de suelo, que van unidas cada una a las ruedas direccionales. Diámetro establecido para este vehículo.</t>
  </si>
  <si>
    <t xml:space="preserve">CARDAN DELANTERO</t>
  </si>
  <si>
    <t xml:space="preserve">Componente mecanico en forma de tubo y/o articulación para transmitir un movimiento de rotación en direcciones distintas. Diámetro establecido para este vehículo.</t>
  </si>
  <si>
    <t xml:space="preserve">CARDAN TRASERO</t>
  </si>
  <si>
    <t xml:space="preserve">CRUCETA CARDAN</t>
  </si>
  <si>
    <t xml:space="preserve">Piezas de unión en material de acero de articulación entre dos elementos. Diamentro requerido para este vehiculo.</t>
  </si>
  <si>
    <t xml:space="preserve">EJES PROPULSORES DELANTEROS</t>
  </si>
  <si>
    <t xml:space="preserve">Elemento en acero formado por una barra en cuyos extremos posee el alojamiento para las puntas homocineticas. Diámetro establecido para este vehículo.</t>
  </si>
  <si>
    <t xml:space="preserve">EJES PROPULSORES TRASEROS</t>
  </si>
  <si>
    <t xml:space="preserve">JUEGO GUARDAPOLVOS EJES DELANTEROS INTERNO Y EXTERNO</t>
  </si>
  <si>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</si>
  <si>
    <t xml:space="preserve">PIÑON SENSOR DEL VELOCIMETRO</t>
  </si>
  <si>
    <t xml:space="preserve">Elemento plastico formado por una rueda dentada del mismo material y/o baquela, que permite el engraneje con otros elementos internos de la caja de velocidades.  Diámetro establecido para este vehículo.</t>
  </si>
  <si>
    <t xml:space="preserve">PUNTAS EJES DELANTEROS (HOMOCINÉTICAS)</t>
  </si>
  <si>
    <t xml:space="preserve">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t>
  </si>
  <si>
    <t xml:space="preserve">RETENEDORES EJES LADO CAJA</t>
  </si>
  <si>
    <t xml:space="preserve">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t>
  </si>
  <si>
    <t xml:space="preserve">SOPORTE CARDAN</t>
  </si>
  <si>
    <t xml:space="preserve">Elemento de fabricación de acero y/o aluminio  en su interior  con caucho sintético, sus puntos de anclaje son de tornillos manteniendo su orientacion en su eje de rotacion. Diámetro establecido para este vehículo. </t>
  </si>
  <si>
    <t xml:space="preserve">RODAMIENTOS BOCÍN DELANTEROS</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</si>
  <si>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t>
  </si>
  <si>
    <t xml:space="preserve">SOPORTE DE LA CAJA VELOCIDADES (TRANSMISION)</t>
  </si>
  <si>
    <t xml:space="preserve">Elemento de fabricación de acero y/o aluminio  de forma irregular en su interior  posee caucho sintético, y tiene puntos de anclaje ( guia de tornillos o tensores). Diámetro establecido para este vehículo. </t>
  </si>
  <si>
    <t xml:space="preserve">GUAYA CONTROL CAMBIOS</t>
  </si>
  <si>
    <t xml:space="preserve">Es un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t>
  </si>
  <si>
    <t xml:space="preserve">AUTOMÁTICO MOTOR DE ARRANQUE</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</si>
  <si>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</si>
  <si>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 xml:space="preserve">ABRAZADERAS MANGUERAS DE REFRIGERACIÓN</t>
  </si>
  <si>
    <t xml:space="preserve">Pieza de metalica, se justan de forma circular,  que sirve para asegurar tuberías o conductos de cualquier tipo, ya sean en disposición vertical, horizontal o suspendida. Diámetros establecido para este vehículo.</t>
  </si>
  <si>
    <t xml:space="preserve">BASE TERMOSTATO</t>
  </si>
  <si>
    <t xml:space="preserve">Elemento metalico o plastico de fijacion, firmeza y estabildad al subelemento. De forma irregular contiene varios tubos y una camara interna principal.  Para alojar el elemento termostato. Diámetro establecido para este vehículo.</t>
  </si>
  <si>
    <t xml:space="preserve">BOMBA DE AGUA</t>
  </si>
  <si>
    <t xml:space="preserve">Componente metalico de aleación, fundición y/o aluminio, de forma irregular contiene un cubo de ventilador, rotor, eje, rodamiento, drenaje y cuerpo. Regula la circulación del líquido  a través de piezas necesarias.  Diámetro establecido para este vehículo.</t>
  </si>
  <si>
    <t xml:space="preserve">DEPOSITO RECUPERADOR DE AGUA</t>
  </si>
  <si>
    <t xml:space="preserve">Elemento de plastico (tarro) referencia de forma establecida para este vehiculo. Posee orificios de entrada y salida deliquidos, orificio pricipal de llenado con tapa, orejas de sujeccion. Almacena liquido o fluido.  Diámetro establecido para este vehículo.</t>
  </si>
  <si>
    <t xml:space="preserve">FILTRO DE AIRE ACONDICIONADO Y/O CABINA</t>
  </si>
  <si>
    <t xml:space="preserve">Elemento de fibras de papel, referencia de forma establecida para este vehiculo que retiene ciertos elementos y deja pasar otros, eliminando particulas no deseadas en el flujo de aire. Diámetro establecido para este vehículo.</t>
  </si>
  <si>
    <t xml:space="preserve">MANGUERA INFERIOR DEL RADIADOR</t>
  </si>
  <si>
    <t xml:space="preserve">Tubo hueco flexible recubierta de caucho, referencia de forma establecida para este vehiculo. Hecha para  soportar baja, mediana, alta y extrema presión. En su interior, lleva mallas metálicas trenzadas. Diámetro establecido para este vehículo.</t>
  </si>
  <si>
    <t xml:space="preserve">MANGUERA SUPERIOR DEL RADIADOR</t>
  </si>
  <si>
    <t xml:space="preserve">Tubo hueco flexible recubierta de caucho,  referencia de forma establecida para este vehiculo. donde soporta baja, mediana, alta y extrema presión. En su interior, lleva mallas metálicas trenzadas. Diámetro establecido para este vehículo.</t>
  </si>
  <si>
    <t xml:space="preserve">MANGUERAS DEPOSITO REFRIGERANTE</t>
  </si>
  <si>
    <t xml:space="preserve">Tubo hueco flexible recubierta de caucho,  referencia de forma establecida para este vehiculo donde soporta baja, mediana, alta y extrema presión. En su interior, lleva mallas metálicas trenzadas. Diámetro establecido para este vehículo.</t>
  </si>
  <si>
    <t xml:space="preserve">RADIADOR DE REFRIGERACIÓN</t>
  </si>
  <si>
    <t xml:space="preserve">Elemento de aluminio y plástico de intercambio de calor. De forma cuadrado contiene en su interior tubos y recamara de liquidos, protegido por laminas externas continuas y separadas.   Diámetro establecido para este vehículo.</t>
  </si>
  <si>
    <t xml:space="preserve">TAPA RADIADOR</t>
  </si>
  <si>
    <t xml:space="preserve">Pieza metálica, adyacente al radiador, compuesta por un muelle de presion, un caucho de sellado para regular la presión de los liquidos.  Diámetro establecido para este vehículo.</t>
  </si>
  <si>
    <t xml:space="preserve">TERMOSTATO</t>
  </si>
  <si>
    <t xml:space="preserve">Es un elemento metálico de forma irregular, compuesta por un muelle de retorno, válvula y carcasa. Para mantener la temperatura ddel motor entro de los límites adecuados.  Diámetro establecido para este vehículo.</t>
  </si>
  <si>
    <t xml:space="preserve">TUBO DE REFRIGERANTE DE MOTOR (BOMBA DE AGUA)</t>
  </si>
  <si>
    <t xml:space="preserve">Elemento metálico o plástico cilíndrico hueco, abierta en ambos extremos para permitir el transporte de fluidos. Diámetro establecido para este vehículo.</t>
  </si>
  <si>
    <t xml:space="preserve">VENTILADOR DE REFRIGERACION DE MOTOR</t>
  </si>
  <si>
    <t xml:space="preserve">Elemento plástico en forma de aspa, contiene un motor electrico, conexiones, cableado y enfocador para el anclaje al radiador. Transmite energía para generar la presión necesaria con la que se mantiene un flujo continuo de aire.  Diámetro establecido para este vehículo.</t>
  </si>
  <si>
    <t xml:space="preserve">SOPORTES DEL MOTOR</t>
  </si>
  <si>
    <t xml:space="preserve">Elemento de fabricación de acero y/o aluminio  en su interior  con caucho sintético, sus puntos de anclaje son de tornillos o tensores.  Diámetro establecido para este vehículo.</t>
  </si>
  <si>
    <t xml:space="preserve">ABRAZADERAS DE MANGURERAS SISTEMA DE ALIMENTACION</t>
  </si>
  <si>
    <t xml:space="preserve">Pieza de metal u otro material que sirve para asegurar tuberías o conductos de cualquier tipo, ya sean en disposición vertical, horizontal o suspendida. Diámetro establecido para este vehículo.</t>
  </si>
  <si>
    <t xml:space="preserve">CUERPO DE ACELERACIÓN (CUERPO DE MARIPOSA)</t>
  </si>
  <si>
    <t xml:space="preserve">Elemento de aleación de aluminio, de forma irregular posee un sensor, cables de sistema de control,   que controla la entrada de aire hacia el múltiple de admisión. Diámetro establecido para este vehículo.</t>
  </si>
  <si>
    <t xml:space="preserve">FILTRO DE AIRE</t>
  </si>
  <si>
    <t xml:space="preserve">Elemento de fibras especiales (Celulosa - Poliuretano - Felpa) de forma que retiene ciertos elementos y deja pasar otros. Forma y Dimenciones establecido para este vehículo.</t>
  </si>
  <si>
    <t xml:space="preserve">FILTRO DE COMBUSTIBLE </t>
  </si>
  <si>
    <t xml:space="preserve">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t>
  </si>
  <si>
    <t xml:space="preserve">MANGUERAS DE DESFOGUE MOTOR</t>
  </si>
  <si>
    <t xml:space="preserve">BOMBA DE ACEITE</t>
  </si>
  <si>
    <t xml:space="preserve">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t>
  </si>
  <si>
    <t xml:space="preserve">FILTRO DE ACEITE</t>
  </si>
  <si>
    <t xml:space="preserve">Elemento en forma de vaso, compuesto por la junta, placa roscada, diafragma, tubo central perforado, de fibras especiales (filtrantes) que retiene ciertos elementos y deja pasar otros. Diámetro establecido para este vehículo.</t>
  </si>
  <si>
    <t xml:space="preserve">VARILLA MEDIDORA DE ACEITE</t>
  </si>
  <si>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</si>
  <si>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 xml:space="preserve">CONTROL ELEVA VIDRIOS PUERTAS </t>
  </si>
  <si>
    <t xml:space="preserve">Dispositivo plástico electrónico que permite la interconexión de varios elementos que transmite una corriente invirtiendo su polaridad que cambia su sentido de giro y/o posicion. Diámetro establecido para este vehículo.</t>
  </si>
  <si>
    <t xml:space="preserve">MOTOR ELEVA VIDRIOS PUERTAS</t>
  </si>
  <si>
    <t xml:space="preserve">Mecanismo eléctrico, que está compuesto básicamente por un pequeño motor eléctrico y un mecanismo que transforma el movimiento rotativo del motor en un movimiento lineal de sube y baja. Diámetro establecido para este vehículo.</t>
  </si>
  <si>
    <t xml:space="preserve">GUAYA CAPOT</t>
  </si>
  <si>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</si>
  <si>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 xml:space="preserve">ESPEJO RETROVISOR LATERAL</t>
  </si>
  <si>
    <t xml:space="preserve">Objeto de superficie plana o curva que refleja la luz compuesto por  una capa de plata o aluminio depositado sobre una plancha de vidrio. Formas y diámetro establecido para este vehículo.</t>
  </si>
  <si>
    <t xml:space="preserve">LUNAS ESPEJOS RETROVISOR LATERALES</t>
  </si>
  <si>
    <t xml:space="preserve">MANIJA APERTURA CAPOT</t>
  </si>
  <si>
    <t xml:space="preserve">RINES DE ALEACIÓN ALUMNIO</t>
  </si>
  <si>
    <t xml:space="preserve">Pieza en forma circular metálica de aleacion de  aluminio con manganeso, conformado por el cuerpo, eje, cubo, garganta, chavetero y orificio de valvula. Cuyo diametro, diseño exterior y color establecido para este vehículo.</t>
  </si>
  <si>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</si>
  <si>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 xml:space="preserve">TARRO SILENCIADOR</t>
  </si>
  <si>
    <t xml:space="preserve">Pieza de forma cilíndrica de longitud y forma irregular, que en su interior se alojan recamaras del mismo material y tiene dos tubos para conexión y el otro para las salida de los gases. Diámetro establecido para este vehículo.</t>
  </si>
  <si>
    <t xml:space="preserve">VIDRIOS LATERALES COSTADOS</t>
  </si>
  <si>
    <t xml:space="preserve">Elemento de material inorgánico duro, frágil, transparente y amorfo  compuesto por arena de sílice, carbonato de sodio y caliza. Ubicación parte de atrás lateral para el vehículo Diámetro establecido para este vehículo.</t>
  </si>
  <si>
    <t xml:space="preserve">VIDRIOS PUERTAS</t>
  </si>
  <si>
    <t xml:space="preserve">TOYOTA HILUX DIESEL</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</si>
  <si>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t>
  </si>
  <si>
    <t xml:space="preserve">Es un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</si>
  <si>
    <t xml:space="preserve">BUJES DE HOJAS DE RESORTE PARTE DELANTERA</t>
  </si>
  <si>
    <t xml:space="preserve">Elemento metálico cilindrico formado en su diametro interior por caucho. Diametro establecido para este vehículo.</t>
  </si>
  <si>
    <t xml:space="preserve">HOJA DE RESORTE NO. 1 </t>
  </si>
  <si>
    <t xml:space="preserve">Láminas de acero de aleado con silicio y manganeso,  con especial forjado y temple. Diametro establecido para este vehículo.</t>
  </si>
  <si>
    <t xml:space="preserve">HOJA DE RESORTE NO. 2</t>
  </si>
  <si>
    <t xml:space="preserve">HOJA DE RESORTE NO. 3</t>
  </si>
  <si>
    <t xml:space="preserve">HOJA DE RESORTE NO. 4</t>
  </si>
  <si>
    <t xml:space="preserve">Láminas de acero de aleado con silicio y manganeso,  con especial forjado y temple. Diametro establecido para este vehículo. </t>
  </si>
  <si>
    <t xml:space="preserve">HOJA DE RESORTE NO. 5</t>
  </si>
  <si>
    <t xml:space="preserve">JUEGO BUJES DE BALANCINES</t>
  </si>
  <si>
    <t xml:space="preserve">Elemento de ajuste o sujeción de forma cilíndrica, en su interior presenta un orificio de extremo a extremo, su composición es de caucho. Diámetro establecido para este vehículo.</t>
  </si>
  <si>
    <t xml:space="preserve">Pieza metálica con roscado en uno de sus extremos y en el otro un elemento tipo rotula. Diámetro y tamaño requerido para este vehículo.</t>
  </si>
  <si>
    <t xml:space="preserve">CORREAS DEL HIDRÁULICO</t>
  </si>
  <si>
    <t xml:space="preserve">Elemento de caucho u otro material utilizado para preservar del Polvo o del barro órganos delicados de la dirección y de la transmisión. Elemento requerido para este vehículo.  </t>
  </si>
  <si>
    <t xml:space="preserve">BALINERA TOMA</t>
  </si>
  <si>
    <t xml:space="preserve">Es un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t>
  </si>
  <si>
    <t xml:space="preserve">BOMBA AUXILIAR EMBRAGUE</t>
  </si>
  <si>
    <t xml:space="preserve">Elemento metálico cilindrico que genera movimiento en el mismo mediante el movimiento de un pistón generando movimiento de fluidos a alta presión. Diámetro establecido para este vehículo.</t>
  </si>
  <si>
    <t xml:space="preserve">BOMBA PRINCIPAL EMBRAGUE</t>
  </si>
  <si>
    <t xml:space="preserve">Elemento metálico cilindrico que genera movimiento en el mismo mediante el movimiento de un pistón generando circulación de fluidos a alta presión. Diámetro establecido para este vehículo.</t>
  </si>
  <si>
    <t xml:space="preserve">JUEGO DE EMBRAGUE (DISCO-PRENSA-BALINERA)</t>
  </si>
  <si>
    <t xml:space="preserve">Sistema de componentes de acero y fibras en ocasiones asbesto, modera los choques mecánicos al transmitir y/o interrumpir el movimiento de una energía mecánica a su acción final de manera voluntaria.  Diametro establecido para este vehículo</t>
  </si>
  <si>
    <t xml:space="preserve">HORQUILLA </t>
  </si>
  <si>
    <t xml:space="preserve">Es una barra que se apoya o puede girar sobre un punto (Palanca) de material metalico  accionada por un sistema de tirantes unido a un pedal mandada hidráulicamente.  Diametro establecido para este vehículo</t>
  </si>
  <si>
    <t xml:space="preserve">MANGUERA BOMBA AUXILIAR</t>
  </si>
  <si>
    <t xml:space="preserve">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t>
  </si>
  <si>
    <t xml:space="preserve">BUJÍAS DE PRECALENTAMIENTO (MOTOR DIÉSEL)</t>
  </si>
  <si>
    <t xml:space="preserve">Dispositivo  de metal con forma de lápiz con un elemento calefactor en la punta, que dirige su calor hacia el bloque del motor alrededor de los cilindros.  Elemento establecido para este vehiculo</t>
  </si>
  <si>
    <t xml:space="preserve">Dispositivo electromagnético, como un interruptor controlado por un circuito eléctrico en el que, por medio de una bobina y un electroimán, se acciona un juego de uno o varios contactos que permiten abrir o cerrar otros circuitos eléctricos independientes.  Elemento establecido para este vehículo.</t>
  </si>
  <si>
    <t xml:space="preserve">SENSOR ABS DE LAS RUEDAS</t>
  </si>
  <si>
    <t xml:space="preserve">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t>
  </si>
  <si>
    <t xml:space="preserve">SENSOR FILTRO DE COMBUSTIBLE (SEDIMENTADOR)</t>
  </si>
  <si>
    <t xml:space="preserve">Elemento eléctrico que envía señal cuando se encuentra agua o partículas más pesadas que el combustible. Elemento requerido para este vehículo.</t>
  </si>
  <si>
    <t xml:space="preserve">SENSOR TEMPERATURA DEL AIRE DE ADMISION (MAT)</t>
  </si>
  <si>
    <t xml:space="preserve">Elemento plástico con elementos metálicos tipo resistencia de detección de la temperatura ambiente. Diámetro establecido para este vehículo. </t>
  </si>
  <si>
    <t xml:space="preserve">Elemento metalico en redirigir una parte de los gases de escape de los motores hacia el colector de admision para reducir las emisiones de oxido de nitrogeno. Pieza requerida para este vehiculo.</t>
  </si>
  <si>
    <t xml:space="preserve">JUEGO CORREA DE DISTRIBUCION (REPARTICION)</t>
  </si>
  <si>
    <t xml:space="preserve">Elemento recubierto con caucho sintético o neopreno, flexible, resistentente al desgastre,  une dos o más ruedas sujetas a un movimiento de rotación ejerciendo fuerza de fricción suministrándoles energía desde la rueda motriz. Diámetro establecido para este vehículo.</t>
  </si>
  <si>
    <t xml:space="preserve">INTERCOOLER</t>
  </si>
  <si>
    <t xml:space="preserve">Elemento metálico en aluminio conformado por dos tubos, uno de entrada y otro de  salida donde fluye una cantidad de aire detrerminada. Forma y diámetro establecido para este vehículo.</t>
  </si>
  <si>
    <t xml:space="preserve">MANGUERAS INTERCOOLER</t>
  </si>
  <si>
    <t xml:space="preserve">VIDRIO PANORÁMICO TRASERO  (BLINDADO)</t>
  </si>
  <si>
    <t xml:space="preserve">VIDRIOS PUERTAS  (BLINDADO)</t>
  </si>
  <si>
    <t xml:space="preserve">TOYOTA LAND CRUISER LC200 DIESEL</t>
  </si>
  <si>
    <t xml:space="preserve">El conjunto del cable N° 1 del freno de estacionamiento en una toyota es un componente del sistema de freno de estacionamiento que transmite la fuerza mecánica desde el pedal o palanca del freno de estacionamiento hacia las ruedas traseras, permitiendo su activación y bloqueo.</t>
  </si>
  <si>
    <t xml:space="preserve">El juego de tornillo de ajuste de la zapata del freno de estacionamiento en una toyota es un conjunto de componentes que permite regular la separación entre las zapatas de freno de estacionamiento y el tambor o disco, asegurando un ajuste adecuado para un frenado eficiente.</t>
  </si>
  <si>
    <t xml:space="preserve">Su función principal es permitir la expansión y contracción del aire dentro del diferencial, evitando que la presión interna provoque fugas de aceite o daño en los retenes.</t>
  </si>
  <si>
    <t xml:space="preserve">Es una pieza fundamental que sella el aceite del diferencial y protege el cojinete lateral de contaminantes como agua, polvo y suciedad.</t>
  </si>
  <si>
    <t xml:space="preserve">es una parte de la carcasa del diferencial que protege y aloja los componentes internos, como el piñón de ataque, la corona, los engranajes satélites y planetarios, y los cojinetes.</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</si>
  <si>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</si>
  <si>
    <t xml:space="preserve">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</si>
  <si>
    <t xml:space="preserve">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</si>
  <si>
    <t xml:space="preserve">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</si>
  <si>
    <t xml:space="preserve">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</si>
  <si>
    <t xml:space="preserve">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</si>
  <si>
    <t xml:space="preserve">TOYOTA PRADO DIESEL</t>
  </si>
  <si>
    <t xml:space="preserve">componente eléctrico que suministra la señal y la energía necesarias para el funcionamiento del solenoide de interbloqueo de la llave, permitiendo su activación y desactivación en función de la posición de la transmisión.</t>
  </si>
  <si>
    <t xml:space="preserve">Parte del sistema de enfriamiento del motor. Su función principal es redirigir el refrigerante entre distintos componentes del sistema, como el radiador, la bomba de agua y el termostato, para mantener la temperatura óptima del motor.</t>
  </si>
  <si>
    <t xml:space="preserve">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</si>
  <si>
    <t xml:space="preserve">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</si>
  <si>
    <t xml:space="preserve">TOYOTA RAV4 GASOLINA</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</si>
  <si>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</si>
  <si>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 xml:space="preserve">BARRA ESTABILIZADORA TRASERA</t>
  </si>
  <si>
    <t xml:space="preserve">Elemento o barra metálica más o menos flexible que une las dos ruedas de un mismo eje y que también está unida a la carrocería. Ubicacion lado posterior (detras). Diametro establecido para este vehículo.</t>
  </si>
  <si>
    <t xml:space="preserve">JUEGO BASES AMORTIGUADORES DELANTEROS</t>
  </si>
  <si>
    <t xml:space="preserve">Elemento metalico recubierto en cauccho, con tornillos de sujecion a la carroceria del vehiculo. Diametro establecido para este vehículo. </t>
  </si>
  <si>
    <t xml:space="preserve">JUEGO BIELETAS (MUÑECOS) ESTABILIZADORA TRASERA</t>
  </si>
  <si>
    <t xml:space="preserve">Elemento metálico de una compresión rígida formado por dos rótulas, una en cada extremo, roscadas. Ubicacion lado posterior. (atras) Diametro establecido para este vehículo.</t>
  </si>
  <si>
    <t xml:space="preserve">Elemento en su interior de forma cilíndrica y su exterior de forma media luna, en uno  de sus extremos plano, su composición es de caucho. Ubicacion lado anterior (delante). Diámetro establecido para este vehículo.
</t>
  </si>
  <si>
    <t xml:space="preserve">JUEGO BUJES CENTRALES BARRA ESTABILIZADORA TRASERA</t>
  </si>
  <si>
    <t xml:space="preserve">Elemento en su interior de forma cilíndrica y su exterior de forma media luna, en uno  de sus extremos plano, su composición es de caucho. Ubicacion lado posterior (atras). Diámetro establecido para este vehículo.</t>
  </si>
  <si>
    <t xml:space="preserve">TIJERA INFERIOR DELANTERA</t>
  </si>
  <si>
    <t xml:space="preserve">TOYOTA FORTUNER DIESEL</t>
  </si>
  <si>
    <t xml:space="preserve">Objeto de cristal que, con un hilo de tungsteno, platino en su interior se vuelve incandescente con el paso de la corriente eléctrica. Diámetro establecido para este vehículo.
</t>
  </si>
  <si>
    <t xml:space="preserve">Elemento metálico está formado por un motor eléctrico con un sistema de reducción incorporado, que transforma la velocidad del motor a la velocidad necesaria, para obtener un desplazamiento de vaivén. Diámetro establecido para este vehículo.
</t>
  </si>
  <si>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</si>
  <si>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 xml:space="preserve">Es un elemento metálico de forma irregular, compuesta por un muelle de retorno, válvula y carcasa. Para mantener la temperatura ddel motor entro de los límites adecuados.  Diámetro establecido para este vehículo.
</t>
  </si>
  <si>
    <t xml:space="preserve">Elemento metálico en forma de barzo con un largo borde de goma, conformado por el pasador, gancho y bayonet.  Para ser movido en sentido oscilatorio. Diámetro establecido para este vehículo.
</t>
  </si>
  <si>
    <t xml:space="preserve">Pieza en forma circular metálica de aleacion de  aluminio con manganeso, conformado por el cuerpo, eje, cubo, garganta, chavetero y orificio de valvula. Cuyo diametro, diseño exterior y color establecido para este vehículo.
</t>
  </si>
  <si>
    <t xml:space="preserve">Pieza de forma cilíndrica de longitud y forma irregular, que en su interior se alojan recamaras del mismo material y tiene dos tubos para conexión y el otro para las salida de los gases. Diámetro establecido para este vehículo.
</t>
  </si>
  <si>
    <t xml:space="preserve">Elemento de material inorgánico duro, frágil, transparente y amorfo  compuesto por arena de sílice, carbonato de sodio y caliza. Ubicación parte de atrás para el vehículo. Diámetro establecido para este vehículo.
</t>
  </si>
  <si>
    <t xml:space="preserve">VIDRIOS LATERALES COSTADOS </t>
  </si>
  <si>
    <t xml:space="preserve">Elemento de material inorgánico duro, frágil, transparente y amorfo  compuesto por arena de sílice, carbonato de sodio y caliza. Ubicación parte de atrás lateral para el vehículo Diámetro establecido para este vehículo.
</t>
  </si>
  <si>
    <t xml:space="preserve">VIDRIOS LATERALES COSTADOS (BLINDADO)</t>
  </si>
  <si>
    <t xml:space="preserve">Elemento de proteccion, fabricado en caucho PVC negros, bordeado y marcado con  la marca del vehículo. Diámetro establecido para este vehículo.
</t>
  </si>
  <si>
    <t xml:space="preserve">TOYOTA COROLLA CROSS HIBRIDAS</t>
  </si>
  <si>
    <t xml:space="preserve">HORQUILLA DE LA VARILLA DE EMPUJE DEL CILINDRO MAESTRO</t>
  </si>
  <si>
    <t xml:space="preserve">componente esencial que transmite la fuerza desde el pedal del embrague al cilindro maestro, permitiendo el correcto funcionamiento del sistema de embrague. Para garantizar un rendimiento óptimo y la seguridad del vehículo, es recomendable utilizar piezas originales de Toyota.</t>
  </si>
  <si>
    <t xml:space="preserve">componente esencial que asegura una conexión hermética entre el servofreno y el cilindro maestro, permitiendo el correcto funcionamiento del sistema de frenos. </t>
  </si>
  <si>
    <t xml:space="preserve"> SERVOFRENO CON CILINDRO MAESTRO</t>
  </si>
  <si>
    <t xml:space="preserve">el conjunto de servofreno y cilindro maestro está diseñado específicamente para la versión híbrida e incluye el cilindro maestro y el depósito de líquido de frenos.</t>
  </si>
  <si>
    <t xml:space="preserve">BOMBA DEL SERVOFRENO</t>
  </si>
  <si>
    <t xml:space="preserve">La bomba del servofreno, también conocida como servofreno o booster de freno, es un componente esencial en el sistema de frenos del Toyota Corolla Cross Híbrido. Este dispositivo amplifica la fuerza aplicada al pedal de freno, facilitando una frenada más eficiente y reduciendo el esfuerzo necesario por parte del conductor</t>
  </si>
  <si>
    <t xml:space="preserve">ACTUADOR DEL FRENO</t>
  </si>
  <si>
    <t xml:space="preserve">El actuador del freno en el Toyota Corolla Cross Híbrido es un componente esencial del sistema de frenos que gestiona electrónicamente la presión del líquido de frenos para garantizar una frenada eficiente y segura. Este sistema, conocido como "brake-by-wire", reemplaza las conexiones mecánicas tradicionales por controles electrónicos, mejorando la precisión y respuesta del frenado.</t>
  </si>
  <si>
    <t xml:space="preserve">TUBO DEL ACUMULADOR AL CILINDRO MAESTRO DEL FRENO</t>
  </si>
  <si>
    <t xml:space="preserve">El tubo que conecta el acumulador al cilindro maestro del freno en el Toyota Corolla Cross Híbrido es un componente esencial del sistema de frenos. Este tubo facilita el flujo de líquido de frenos desde el acumulador hacia el cilindro maestro, asegurando una presión adecuada para el funcionamiento eficiente del sistema de frenado.</t>
  </si>
  <si>
    <t xml:space="preserve">BOMBA DE VACÍO</t>
  </si>
  <si>
    <t xml:space="preserve">?La bomba de vacío es un componente esencial en el sistema de frenos del Toyota Corolla Cross Híbrido, ya que proporciona la asistencia necesaria para el correcto funcionamiento del servofreno</t>
  </si>
  <si>
    <t xml:space="preserve">DISCO DELANTERO</t>
  </si>
  <si>
    <t xml:space="preserve">El disco de freno delantero del Toyota Corolla Cross Híbrido es una pieza clave para el rendimiento y la seguridad del sistema de frenos. Este disco de freno tiene un diámetro de 12 pulgadas, diseñado para proporcionar una capacidad de frenado eficiente y segura</t>
  </si>
  <si>
    <t xml:space="preserve">SOPORTE DEL CILINDRO DEL FRENO DE DISCO DELANTERO</t>
  </si>
  <si>
    <t xml:space="preserve">El soporte del cilindro del freno de disco delantero, también conocido como soporte de la pinza de freno, es un componente esencial del sistema de frenos en el Toyota Corolla Cross Híbrido. Este soporte asegura la pinza de freno en su posición correcta, permitiendo que las pastillas de freno hagan contacto adecuado con el disco para una frenada eficiente</t>
  </si>
  <si>
    <t xml:space="preserve">KIT DE CALCE ANTICHIRRIDO DEL FRENO DE DISCO DELANTERO</t>
  </si>
  <si>
    <t xml:space="preserve">El kit de calce antichirrido para los frenos de disco delanteros del Toyota Corolla Cross Híbrido es un conjunto de componentes diseñado para eliminar o reducir los ruidos producidos durante el frenado, mejorando así la comodidad y eficiencia del sistema de frenos. Este kit generalmente incluye calces o láminas antichirrido que se colocan entre las pastillas de freno y la pinza, absorbiendo vibraciones y minimizando el ruido</t>
  </si>
  <si>
    <t xml:space="preserve">PASTILLA DEL FRENO DE DISCO DELANTERO</t>
  </si>
  <si>
    <t xml:space="preserve">Las pastillas de freno delanteras para el Toyota Corolla Cross Híbrido son componentes esenciales para el sistema de frenado de su vehículo. El número de pieza específico para estas pastillas es 04465-02570</t>
  </si>
  <si>
    <t xml:space="preserve">CONJUNTO DEL CILINDRO DEL FRENO DE DISCO DELANTERO</t>
  </si>
  <si>
    <t xml:space="preserve">El conjunto del cilindro del freno de disco delantero, comúnmente conocido como pinza de freno delantera, es un componente esencial en el sistema de frenos del Toyota Corolla Cross Híbrido. Este conjunto incluye la pinza, el soporte y otros elementos necesarios para el correcto funcionamiento del freno de disco delantero.</t>
  </si>
  <si>
    <t xml:space="preserve">MANGUERA FLEXIBLE DELANTERA DE FRENO </t>
  </si>
  <si>
    <t xml:space="preserve">La manguera flexible delantera de freno en el Toyota Corolla Cross Híbrido es un componente esencial que conecta las líneas de freno rígidas del chasis con las pinzas de freno delanteras, permitiendo el movimiento de la suspensión y la dirección mientras se mantiene la transferencia eficiente del líquido de frenos.</t>
  </si>
  <si>
    <t xml:space="preserve">DISCO TRASERO</t>
  </si>
  <si>
    <t xml:space="preserve">El disco de freno trasero del Toyota Corolla Cross Híbrido es un componente esencial para el sistema de frenado de su vehículo. El número de pieza específico para este disco es 42431-06180</t>
  </si>
  <si>
    <t xml:space="preserve">SOPORTE DEL CILINDRO DEL FRENO DE DISCO TRASERO</t>
  </si>
  <si>
    <t xml:space="preserve">El soporte del cilindro del freno de disco trasero, también conocido como soporte de la pinza de freno trasera, es un componente esencial en el sistema de frenos del Toyota Corolla Cross Híbrido. Este soporte mantiene la pinza de freno en su posición correcta, permitiendo que las pastillas de freno hagan contacto adecuado con el disco para una frenada eficiente.</t>
  </si>
  <si>
    <t xml:space="preserve">KIT DEL CALCE ANTICHIRRIDO DEL FRENO DE DISCO TRASERO</t>
  </si>
  <si>
    <t xml:space="preserve">l kit de calce antichirrido para el freno de disco trasero del Toyota Corolla Cross Híbrido es un conjunto de componentes diseñado para reducir o eliminar los ruidos durante el frenado, mejorando la eficiencia y comodidad del sistema de frenos. Este kit generalmente incluye láminas o calces que se colocan entre las pastillas de freno y la pinza, absorbiendo vibraciones y minimizando el ruido.</t>
  </si>
  <si>
    <t xml:space="preserve">KIT DE PASTILLAS DEL FRENO DE DISCO TRASERO</t>
  </si>
  <si>
    <t xml:space="preserve">El kit de pastillas de freno de disco trasero para el Toyota Corolla Cross Híbrido es esencial para mantener el rendimiento y la seguridad del sistema de frenos de su vehículo.</t>
  </si>
  <si>
    <t xml:space="preserve">ACTUADOR DEL FRENO DE ESTACIONAMIENTO</t>
  </si>
  <si>
    <t xml:space="preserve">?El actuador del freno de estacionamiento en el Toyota Corolla Cross Híbrido es un componente clave del sistema de freno de estacionamiento electrónico (EPB), que permite activar y desactivar el freno de estacionamiento de manera automática o mediante un botón, mejorando la comodidad y seguridad del vehículo.</t>
  </si>
  <si>
    <t xml:space="preserve">CABLE DEL FRENO DE ESTACIONAMIENTO N° 2</t>
  </si>
  <si>
    <t xml:space="preserve">componente del sistema de freno de estacionamiento que, en algunos modelos con freno de estacionamiento mecánico, conecta la palanca o el actuador con las ruedas traseras para activar el freno de mano.</t>
  </si>
  <si>
    <t xml:space="preserve">MANGUERA FLEXIBLE TRASERA DE FRENO </t>
  </si>
  <si>
    <t xml:space="preserve">La manguera flexible trasera de freno en el Toyota Corolla Cross Híbrido es un componente esencial que conecta las líneas de freno rígidas del chasis con las pinzas de freno traseras, permitiendo el movimiento de la suspensión y asegurando la transferencia eficiente del líquido de frenos.</t>
  </si>
  <si>
    <t xml:space="preserve">JUEGO AMORTIGUADORES DELANTEROS </t>
  </si>
  <si>
    <t xml:space="preserve">sencial para mantener la estabilidad, el confort y la seguridad en la conducción. Estos amortiguadores están diseñados para absorber las irregularidades del terreno y garantizar un manejo óptimo del vehículo.</t>
  </si>
  <si>
    <t xml:space="preserve">AISLANTE INFERIOR DEL MUELLE ESPIRAL DELANTERO</t>
  </si>
  <si>
    <t xml:space="preserve"> es un componente esencial del sistema de suspensión. Este aislante, también conocido como goma o almohadilla inferior del resorte helicoidal, se coloca en la base del muelle espiral (resorte) delantero</t>
  </si>
  <si>
    <t xml:space="preserve">TOPE DE RESORTE DELANTERO</t>
  </si>
  <si>
    <t xml:space="preserve">componente esencial del sistema de suspensión del Toyota Corolla Cross Híbrido. Su función principal es limitar el recorrido del resorte y absorber impactos durante la compresión máxima, protegiendo así otros componentes de la suspensión y mejorando el confort de marcha.</t>
  </si>
  <si>
    <t xml:space="preserve">MUELLE ESPIRAL DELANTERO</t>
  </si>
  <si>
    <t xml:space="preserve">El muelle espiral delantero es un componente clave del sistema de suspensión del Toyota Corolla Cross Híbrido, diseñado para absorber impactos y mantener la estabilidad del vehículo.</t>
  </si>
  <si>
    <t xml:space="preserve">COJINETE DEL MONTAJE DEL PUNTAL</t>
  </si>
  <si>
    <t xml:space="preserve">El cojinete del montaje del puntal, también conocido como rodamiento del soporte del puntal, es un componente esencial en la suspensión del Toyota Corolla Cross Híbrido. Este cojinete permite que el puntal gire suavemente al girar el volante, contribuyendo a una dirección precisa y a la absorción de impactos.</t>
  </si>
  <si>
    <t xml:space="preserve">AISLANTE SUPERIOR DEL MUELLE ESPIRAL DELANTERO</t>
  </si>
  <si>
    <t xml:space="preserve">El aislante superior del muelle espiral delantero en el Toyota Corolla Cross Híbrido es un componente esencial del sistema de suspensión que se coloca entre la parte superior del resorte helicoidal y su asiento en la carrocería o el puntal. Su función principal es amortiguar las vibraciones y reducir el ruido generado durante la conducción, mejorando así el confort y la estabilidad del vehículo.</t>
  </si>
  <si>
    <t xml:space="preserve">SOPORTE DE LA SUSPENSIÓN DELANTERA</t>
  </si>
  <si>
    <t xml:space="preserve">El soporte de la suspensión delantera del Toyota Corolla Cross Híbrido, también conocido como subchasis delantero o miembro transversal de la suspensión, es una estructura fundamental que proporciona rigidez y soporte al sistema de suspensión del vehículo. Este componente asegura la correcta alineación y funcionamiento de elementos como los brazos de control, la barra estabilizadora y otros componentes de la suspensión delantera. </t>
  </si>
  <si>
    <t xml:space="preserve">BRAZO INFERIOR DE LA SUSPENSIÓN DELANTERA N° 1</t>
  </si>
  <si>
    <t xml:space="preserve">El brazo inferior de la suspensión delantera N° 1, también conocido como brazo de control inferior delantero, es un componente esencial del sistema de suspensión del Toyota Corolla Cross Híbrido. Este brazo conecta el chasis del vehículo con el conjunto de la rueda, permitiendo un movimiento controlado y contribuyendo a la estabilidad y manejo del vehículo</t>
  </si>
  <si>
    <t xml:space="preserve">JUNTA ESFÉRICA INFERIOR DELANTERA</t>
  </si>
  <si>
    <t xml:space="preserve">La junta esférica inferior delantera, también conocida como rótula de suspensión inferior delantera, es un componente esencial del sistema de suspensión del Toyota Corolla Cross Híbrido. Esta pieza conecta el brazo de control inferior con el conjunto del cubo de la rueda, permitiendo movimientos suaves y controlados de la suspensión y facilitando la dirección del vehículo.</t>
  </si>
  <si>
    <t xml:space="preserve">CASQUILLO IZQUIERDO DE LA BARRA ESTABILIZADORA DELANTERA</t>
  </si>
  <si>
    <t xml:space="preserve">El casquillo izquierdo de la barra estabilizadora delantera, también conocido como buje de la barra estabilizadora, es un componente esencial en el sistema de suspensión del Toyota Corolla Cross Híbrido. Este buje envuelve la barra estabilizadora y la fija al chasis, permitiendo que la barra controle el balanceo del vehículo durante las curvas y mejore la estabilidad.</t>
  </si>
  <si>
    <t xml:space="preserve">CASQUILLO DERECHO DE LA BARRA ESTABILIZADORA DELANTERA</t>
  </si>
  <si>
    <t xml:space="preserve">El casquillo derec  hode la barra estabilizadora delantera, también conocido como buje de la barra estabilizadora, es un componente esencial en el sistema de suspensión del Toyota Corolla Cross Híbrido. Este buje envuelve la barra estabilizadora y la fija al chasis, permitiendo que la barra controle el balanceo del vehículo durante las curvas y mejore la estabilidad.</t>
  </si>
  <si>
    <t xml:space="preserve">La barra estabilizadora delantera es un componente crucial del sistema de suspensión del Toyota Corolla Cross Híbrido. Su función principal es reducir el balanceo de la carrocería durante las curvas, mejorando la estabilidad y el manejo del vehículo.</t>
  </si>
  <si>
    <t xml:space="preserve">?El soporte izquierdo del estabilizador delantero N° 1, también conocido como soporte izquierdo de la barra estabilizadora delantera, es un componente esencial del sistema de suspensión del Toyota Corolla Cross Híbrido. Este soporte fija la barra estabilizadora al chasis del vehículo, permitiendo controlar el balanceo de la carrocería durante las curvas y mejorar la estabilidad y el manejo.</t>
  </si>
  <si>
    <t xml:space="preserve">?El soporte derecho del estabilizador delantero N° 1, también conocido como soporte derecho de la barra estabilizadora delantera, es un componente esencial del sistema de suspensión del Toyota Corolla Cross Híbrido. Este soporte fija la barra estabilizadora al chasis del vehículo, permitiendo controlar el balanceo de la carrocería durante las curvas y mejorar la estabilidad y el manejo.</t>
  </si>
  <si>
    <t xml:space="preserve">?El conjunto izquierdo del estabilizador delantero en el Toyota Corolla Cross Híbrido se refiere comúnmente a la biela o enlace izquierdo de la barra estabilizadora delantera. Este componente conecta la barra estabilizadora al brazo de suspensión, permitiendo controlar el balanceo de la carrocería durante las curvas y mejorar la estabilidad del vehículo.</t>
  </si>
  <si>
    <t xml:space="preserve">BRAZO INFERIOR DE LA SUSPENSIÓN DELANTERA IZQUIERDO N° 1</t>
  </si>
  <si>
    <t xml:space="preserve">l brazo inferior de la suspensión delantera izquierdo N° 1, también conocido como brazo de control inferior delantero izquierdo, es un componente esencial del sistema de suspensión del Toyota Corolla Cross Híbrido. Este brazo conecta el chasis del vehículo con el conjunto de la rueda, permitiendo un movimiento controlado y contribuyendo a la estabilidad y manejo del vehículo.</t>
  </si>
  <si>
    <t xml:space="preserve">BRAZO INFERIOR DERECHO DE LA SUSPENSIÓN DELANTERA N° 1</t>
  </si>
  <si>
    <t xml:space="preserve">El brazo inferior derecho de la suspensión delantera N° 1, también conocido como brazo de control inferior derecho, es un componente esencial del sistema de suspensión del Toyota Corolla Cross Híbrido. Este brazo conecta el chasis del vehículo con el conjunto de la rueda delantera derecha, permitiendo un movimiento controlado y contribuyendo a la estabilidad y manejo del vehículo.</t>
  </si>
  <si>
    <t xml:space="preserve">ASIENTO DEL MUELLE TRASERO</t>
  </si>
  <si>
    <t xml:space="preserve">El asiento del muelle trasero en el Toyota Corolla Cross Híbrido es un componente esencial del sistema de suspensión que proporciona soporte y aislamiento al resorte helicoidal trasero, ayudando a reducir el ruido y las vibraciones durante la conducción.</t>
  </si>
  <si>
    <t xml:space="preserve">AMORTIGUADOR TRASERO</t>
  </si>
  <si>
    <t xml:space="preserve">El amortiguador trasero es un componente esencial del sistema de suspensión del Toyota Corolla Cross Híbrido, diseñado para absorber impactos y garantizar una conducción estable y cómoda.</t>
  </si>
  <si>
    <t xml:space="preserve">AISLANTE DEL MUELLE ESPIRAL INFERIOR TRASERO</t>
  </si>
  <si>
    <t xml:space="preserve">El aislante inferior del muelle espiral trasero, también conocido como asiento inferior del resorte helicoidal trasero, es un componente esencial del sistema de suspensión del Toyota Corolla Cross Híbrido. </t>
  </si>
  <si>
    <t xml:space="preserve">AISLANTE DEL MUELLE ESPIRAL SUPERIOR TRASERO</t>
  </si>
  <si>
    <t xml:space="preserve">El aislante superior del muelle espiral trasero en el Toyota Corolla Cross Híbrido es un componente clave del sistema de suspensión que se coloca entre la parte superior del resorte helicoidal trasero y su soporte en la carrocería. Su función principal es amortiguar las vibraciones y reducir el ruido generado durante la conducción, mejorando así el confort y la estabilidad del vehículo.</t>
  </si>
  <si>
    <t xml:space="preserve">MUELLE ESPIRAL TRASERO</t>
  </si>
  <si>
    <t xml:space="preserve">El muelle espiral trasero es un componente esencial del sistema de suspensión del Toyota Corolla Cross Híbrido, diseñado para absorber impactos y mantener la estabilidad del vehículo.</t>
  </si>
  <si>
    <t xml:space="preserve">BRAZO DE SUSPENSIÓN TRASERA N° 1</t>
  </si>
  <si>
    <t xml:space="preserve">?El brazo de suspensión trasera N° 1 en el Toyota Corolla Cross Híbrido es un componente esencial del sistema de suspensión que conecta el chasis del vehículo con las ruedas traseras, permitiendo un movimiento controlado y contribuyendo a la estabilidad y manejo del vehículo</t>
  </si>
  <si>
    <t xml:space="preserve">BRAZO DE SUSPENSIÓN TRASERA N° 2</t>
  </si>
  <si>
    <t xml:space="preserve">El brazo de suspensión trasera N° 2 en el Toyota Corolla Cross Híbrido es un componente esencial del sistema de suspensión trasera que contribuye a la estabilidad y manejo del vehículo. Este brazo conecta el chasis con la suspensión, permitiendo un movimiento controlado de las ruedas traseras.</t>
  </si>
  <si>
    <t xml:space="preserve">La barra estabilizadora trasera, también conocida como barra estabilizadora posterior, es un componente esencial del sistema de suspensión del Toyota Corolla Cross Híbrido. Su función principal es reducir el balanceo de la carrocería durante las curvas, mejorando la estabilidad y el manejo del vehículo.</t>
  </si>
  <si>
    <t xml:space="preserve">ESTABILIZADOR TRASERO IZQUIERDO</t>
  </si>
  <si>
    <t xml:space="preserve">El estabilizador trasero izquierdo en el Toyota Corolla Cross Híbrido generalmente se refiere al enlace o biela de la barra estabilizadora trasera izquierda, un componente clave del sistema de suspensión que conecta la barra estabilizadora al brazo de control de la suspensión, ayudando a reducir el balanceo de la carrocería y mejorar la estabilidad del vehículo durante las curvas.</t>
  </si>
  <si>
    <t xml:space="preserve">ESTABILIZADOR TRASERO DERECHO</t>
  </si>
  <si>
    <t xml:space="preserve">El estabilizador trasero derecho en el Toyota Corolla Cross Híbrido generalmente se refiere al enlace o biela de la barra estabilizadora trasera derecha. Este componente conecta la barra estabilizadora al brazo de suspensión, ayudando a controlar el balanceo de la carrocería y mejorando la estabilidad del vehículo durante las curvas.</t>
  </si>
  <si>
    <t xml:space="preserve">BRAZO DE CONTROL TRASERO IZQUIERDO</t>
  </si>
  <si>
    <t xml:space="preserve">El brazo de control trasero izquierdo es un componente esencial del sistema de suspensión del Toyota Corolla Cross Híbrido. Este brazo conecta el chasis del vehículo con el conjunto de la rueda trasera izquierda, permitiendo un movimiento controlado y contribuyendo a la estabilidad y manejo del vehículo.</t>
  </si>
  <si>
    <t xml:space="preserve">BRAZO DE CONTROL TRASERODERECHO</t>
  </si>
  <si>
    <t xml:space="preserve">El brazo de control trasero derecho es un componente esencial del sistema de suspensión del Toyota Corolla Cross Híbrido, encargado de conectar el chasis del vehículo con el conjunto de la rueda trasera derecha, permitiendo un movimiento controlado y contribuyendo a la estabilidad y manejo del vehículo</t>
  </si>
  <si>
    <t xml:space="preserve">COLUMNA DE DIRECCIÓN</t>
  </si>
  <si>
    <t xml:space="preserve">La columna de dirección es un componente esencial en el sistema de dirección del Toyota Corolla Cross Híbrido, ya que conecta el volante con el mecanismo de dirección, permitiendo controlar la dirección del vehículo.</t>
  </si>
  <si>
    <t xml:space="preserve">EJE INTERMEDIO DE DIRECCIÓN N° 2</t>
  </si>
  <si>
    <t xml:space="preserve">El eje intermedio de dirección N° 2, también conocido como eje intermedio de la columna de dirección, es un componente esencial en el sistema de dirección del Toyota Corolla Cross Híbrido. Este eje conecta la columna de dirección con la caja de dirección, permitiendo la transmisión eficiente del movimiento del volante a las ruedas.</t>
  </si>
  <si>
    <t xml:space="preserve">CUBIERTA SUPERIOR DE LA COLUMNA DE DIRECCIÓN</t>
  </si>
  <si>
    <t xml:space="preserve">La cubierta superior de la columna de dirección en el Toyota Corolla Cross Híbrido es un componente del interior del vehículo que protege y oculta la parte superior de la columna de dirección, contribuyendo a la estética y seguridad del habitáculo.</t>
  </si>
  <si>
    <t xml:space="preserve">CUBIERTA INFERIOR DE LA COLUMNA DE DIRECCIÓN</t>
  </si>
  <si>
    <t xml:space="preserve">La cubierta inferior de la columna de dirección en el Toyota Corolla Cross Híbrido es un componente esencial que protege y oculta la parte inferior de la columna de dirección, contribuyendo tanto a la estética como a la seguridad del interior del vehículo.</t>
  </si>
  <si>
    <t xml:space="preserve">VOLANTE</t>
  </si>
  <si>
    <t xml:space="preserve">El volante del Toyota Corolla Cross Híbrido es un componente clave que no solo permite controlar la dirección del vehículo, sino que también integra diversas funciones para mejorar la experiencia de conducción. Este volante cuenta con ajustes de altura y profundidad, y está equipado con controles para el audio, teléfono manos libres Bluetooth® y comandos de voz</t>
  </si>
  <si>
    <t xml:space="preserve">BOTÓN DEL CLAXON</t>
  </si>
  <si>
    <t xml:space="preserve">El botón del claxon en el Toyota Corolla Cross Híbrido es una parte integral del conjunto del volante, permitiendo al conductor activar la bocina para alertar a otros usuarios de la vía. Este botón está diseñado para integrarse perfectamente con el sistema de airbag y otros controles montados en el volante.</t>
  </si>
  <si>
    <t xml:space="preserve">BOBINA DE LA LLAVE TRANSMISORA</t>
  </si>
  <si>
    <t xml:space="preserve">La bobina de la llave transmisora, también conocida como bobina del transpondedor, es un componente esencial del sistema antirrobo en el Toyota Corolla Cross Híbrido. Su función principal es recibir la señal del chip transpondedor incorporado en la llave y transmitirla a la unidad de control del inmovilizador, permitiendo el arranque del vehículo solo cuando se detecta la llave correcta.</t>
  </si>
  <si>
    <t xml:space="preserve">CONJUNTO DEL INTERRUPTOR DE LA ALMOHADILLA DEL VOLANTE</t>
  </si>
  <si>
    <t xml:space="preserve">El conjunto del interruptor de la almohadilla del volante en el Toyota Corolla Cross Híbrido se refiere a los controles integrados en el volante que permiten al conductor manejar diversas funciones del vehículo sin apartar las manos del volante. Estos controles suelen incluir botones para el sistema de audio, control de crucero, gestión de llamadas telefónicas y comandos de voz.</t>
  </si>
  <si>
    <t xml:space="preserve"> BARRA DE ACOPLAMIENTO DERCHA </t>
  </si>
  <si>
    <t xml:space="preserve">La barra de acoplamiento derecha, también conocida como rótula de dirección exterior derecha, es un componente esencial del sistema de dirección del Toyota Corolla Cross Híbrido. Este componente conecta la cremallera de dirección con la mangueta de la rueda, permitiendo la transmisión precisa de las órdenes de dirección desde el volante hasta las ruedas delanteras.?</t>
  </si>
  <si>
    <t xml:space="preserve"> BARRA DE ACOPLAMIENTO  IZQUIERDA</t>
  </si>
  <si>
    <t xml:space="preserve">?La barra de acoplamiento izquierda, también conocida como rótula de dirección exterior izquierda, es un componente esencial del sistema de dirección del Toyota Corolla Cross Híbrido. Este componente conecta la cremallera de dirección con la mangueta de la rueda, permitiendo la transmisión precisa de las órdenes de dirección desde el volante hasta las ruedas delanteras.</t>
  </si>
  <si>
    <t xml:space="preserve">ARTICULACIÓN DE LA DIRECCIÓN</t>
  </si>
  <si>
    <t xml:space="preserve">La articulación de la dirección en el Toyota Corolla Cross Híbrido es un componente esencial del sistema de dirección que conecta la columna de dirección con la caja de dirección, permitiendo la transmisión precisa de las órdenes del conductor a las ruedas. Este componente es fundamental para garantizar una dirección suave y segura del vehículo.</t>
  </si>
  <si>
    <t xml:space="preserve">CUBIERTA DEL ORIFICIO DE LA COLUMNA DE DIRECCIÓN N° 1</t>
  </si>
  <si>
    <t xml:space="preserve">La cubierta del orificio de la columna de dirección N° 1 en el Toyota Corolla Cross Híbrido es un componente esencial que sella y protege la abertura por donde la columna de dirección atraviesa el cortafuegos, evitando la entrada de polvo, agua y ruido al habitáculo.</t>
  </si>
  <si>
    <t xml:space="preserve">HOJA SILENCIADORA DE LA CUBIERTA DEL ORIFICIO DE LA COLUMNA</t>
  </si>
  <si>
    <t xml:space="preserve">La hoja silenciadora de la cubierta del orificio de la columna de dirección en el Toyota Corolla Cross Híbrido es un componente diseñado para minimizar el ruido y las vibraciones que podrían ingresar al habitáculo a través del orificio por donde pasa la columna de dirección. Este silenciador se coloca junto con la cubierta del orificio para proporcionar un sellado adicional y mejorar el confort acústico dentro del vehículo.</t>
  </si>
  <si>
    <t xml:space="preserve">EJE INTERMEDIO DE LA DIRECCIÓN N° 2</t>
  </si>
  <si>
    <t xml:space="preserve">El eje intermedio de la dirección N° 2, también conocido como eje intermedio de la columna de dirección, es un componente esencial en el sistema de dirección del Toyota Corolla Cross Híbrido. Este eje conecta la columna de dirección con la caja de dirección, permitiendo la transmisión eficiente del movimiento del volante a las ruedas.</t>
  </si>
  <si>
    <t xml:space="preserve">EJE PROPULSOR DELANTERO</t>
  </si>
  <si>
    <t xml:space="preserve">El eje propulsor delantero, comúnmente conocido como eje de transmisión delantero o semiárbol de transmisión, es un componente esencial en el sistema de tracción del Toyota Corolla Cross Híbrido. Este eje transmite la potencia generada por el motor a las ruedas delanteras, permitiendo el movimiento del vehículo.</t>
  </si>
  <si>
    <t xml:space="preserve">CUBO DEL EJE DELANTERO</t>
  </si>
  <si>
    <t xml:space="preserve">El cubo del eje delantero, también conocido como ensamblaje del cubo y rodamiento de rueda delantero, es un componente esencial del sistema de suspensión y dirección del Toyota Corolla Cross Híbrido. Este conjunto permite la rotación suave de las ruedas delanteras y soporta las cargas del vehículo durante la conducción.</t>
  </si>
  <si>
    <t xml:space="preserve">CUBO DEL EJE TRASERO</t>
  </si>
  <si>
    <t xml:space="preserve">El cubo del eje trasero, también conocido como ensamblaje del cubo y rodamiento de rueda trasera, es un componente esencial del sistema de suspensión del Toyota Corolla Cross Híbrido. Este conjunto permite la rotación suave de las ruedas traseras y soporta las cargas del vehículo durante la conducción.</t>
  </si>
  <si>
    <t xml:space="preserve">SOPORTE DEL EJE TRASERO</t>
  </si>
  <si>
    <t xml:space="preserve">?El soporte del eje trasero en el Toyota Corolla Cross Híbrido es un componente esencial del sistema de suspensión que contribuye a la estabilidad y manejo del vehículo. Este soporte ayuda a mantener la alineación y posición correcta del eje trasero, asegurando un rendimiento óptimo.</t>
  </si>
  <si>
    <t xml:space="preserve">COJINETES DEL CUBO DEL EJE DELANTERO</t>
  </si>
  <si>
    <t xml:space="preserve">?El cojinete del cubo del eje delantero es un componente esencial del sistema de suspensión del Toyota Corolla Cross Híbrido, ya que permite la rotación suave de las ruedas delanteras y soporta las cargas del vehículo durante la conducción.</t>
  </si>
  <si>
    <t xml:space="preserve">COJINETES DEL CUBO DEL EJE TRASERO </t>
  </si>
  <si>
    <t xml:space="preserve">El cojinete del cubo del eje trasero en el Toyota Corolla Cross Híbrido es un componente crucial que permite la rotación suave de las ruedas traseras y soporta las cargas del vehículo durante la conducción. Este cojinete generalmente viene integrado en el conjunto del cubo y rodamiento de la rueda trasera.</t>
  </si>
  <si>
    <t xml:space="preserve">ANILLO DE RETENCIÓN DEL ORIFICIO DEL EJE PROPULSOR DELANTERO</t>
  </si>
  <si>
    <t xml:space="preserve">El anillo de retención del orificio del eje propulsor delantero es un componente esencial en el sistema de transmisión del Toyota Corolla Cross Híbrido. Este anillo, también conocido como anillo de seguridad o snap ring, asegura el eje de transmisión en su posición dentro del conjunto de la transmisión, evitando movimientos axiales no deseados y garantizando un funcionamiento óptimo del sistema de tracción.</t>
  </si>
  <si>
    <t xml:space="preserve">TUERCA DEL EJE AXIAL DELANTERO</t>
  </si>
  <si>
    <t xml:space="preserve">La tuerca del eje axial delantero, también conocida como tuerca del conjunto del eje, es un componente esencial en el sistema de suspensión y transmisión del Toyota Corolla Cross Híbrido. Esta tuerca asegura el semieje al cubo de la rueda, garantizando una conexión firme y segura.</t>
  </si>
  <si>
    <t xml:space="preserve">JUNTAS HOMOCINÉTICAS (CV JOINTS)</t>
  </si>
  <si>
    <t xml:space="preserve">Las juntas homocinéticas (CV Joints) en el Toyota Corolla Cross Híbrido son componentes esenciales del sistema de transmisión que permiten la transferencia de potencia desde el eje propulsor a las ruedas delanteras, asegurando un movimiento suave incluso al girar la dirección o pasar sobre superficies irregulares.</t>
  </si>
  <si>
    <t xml:space="preserve">ENGRANAJE SOLAR (CENTRAL)</t>
  </si>
  <si>
    <t xml:space="preserve">El engranaje solar (central) en el Toyota Corolla Cross Híbrido es un componente clave del sistema de transmisión híbrida e-CVT. Forma parte del conjunto de engranajes planetarios, que permite la gestión de potencia entre el motor de combustión interna (ICE) y los motores eléctricos del sistema híbrido.</t>
  </si>
  <si>
    <t xml:space="preserve">ENGRANAJES PLANETARIOS (SATÉLITES)</t>
  </si>
  <si>
    <t xml:space="preserve">os engranajes planetarios (satélites) en el Toyota Corolla Cross Híbrido forman parte del sistema de transmisión híbrida e-CVT, un mecanismo clave en la gestión de potencia entre el motor de combustión interna (ICE) y los motores eléctricos (MG1 y MG2) del sistema híbrido.</t>
  </si>
  <si>
    <t xml:space="preserve">ENGRANAJE ANULAR (EXTERIOR)</t>
  </si>
  <si>
    <t xml:space="preserve">El engranaje anular (exterior) en el Toyota Corolla Cross Híbrido es una parte fundamental del sistema de transmisión híbrida e-CVT, el cual permite una distribución eficiente de la potencia entre el motor de combustión interna y los motores eléctricos (MG1 y MG2).</t>
  </si>
  <si>
    <t xml:space="preserve">SENSOR DE OXIGENO</t>
  </si>
  <si>
    <t xml:space="preserve">Para el Toyota Corolla Cross, existen varios sensores de oxígeno (también conocidos como sensores de relación aire-combustible) con diferentes números de parte, dependiendo del modelo y la posición en el vehículo</t>
  </si>
  <si>
    <t xml:space="preserve">SENSOR DE TEMPERATURA DELK REFRIGERANTE</t>
  </si>
  <si>
    <t xml:space="preserve">?Para el Toyota Corolla Cross, el sensor de temperatura del refrigerante del motor tiene el número de parte 89422-33040. Este sensor mide la temperatura del líquido refrigerante y envía la información a la unidad de control del motor (ECU), lo que permite ajustar parámetros como la inyección de combustible y el tiempo de encendido para un funcionamiento óptimo.</t>
  </si>
  <si>
    <t xml:space="preserve">SENSOPR DE LA RELACION AIRE COMBUSTIBLE</t>
  </si>
  <si>
    <t xml:space="preserve"> el sensor de relación aire-combustible (también conocido como sensor A/F) es esencial para monitorear y ajustar la mezcla de aire y combustible, optimizando el rendimiento del motor y reduciendo emisiones. Los números de parte específicos para este sensor varían según el modelo y la configuración del vehículo</t>
  </si>
  <si>
    <t xml:space="preserve">SENSOR DE VACIO</t>
  </si>
  <si>
    <t xml:space="preserve">el sensor de presión absoluta del colector (MAP) es fundamental para medir la presión en el colector de admisión, lo que permite a la unidad de control del motor (ECU) ajustar la mezcla de aire y combustible para un rendimiento óptimo. Este sensor también se conoce comúnmente como "sensor de vacío".</t>
  </si>
  <si>
    <t xml:space="preserve">SENSOR DE PRESION DIFERENCIAL</t>
  </si>
  <si>
    <t xml:space="preserve">?El sensor de presión diferencial en el Toyota Corolla Cross es fundamental para monitorear la diferencia de presión en el sistema de escape, especialmente en vehículos equipados con filtros de partículas diésel (DPF) o sistemas de recirculación de gases de escape (EGR). Este sensor ayuda a la unidad de control del motor (ECU) a determinar cuándo es necesario regenerar el DPF o ajustar el flujo de gases en el sistema EGR, asegurando un rendimiento óptimo y reduciendo las emisiones contaminantes</t>
  </si>
  <si>
    <t xml:space="preserve">SENSOR DE DETONACION</t>
  </si>
  <si>
    <t xml:space="preserve">El sensor de detonación en el Toyota Corolla Cross es crucial para detectar vibraciones anómalas en el motor, conocidas como "detonaciones" o "knocks". Al identificar estas irregularidades, el sensor envía señales a la unidad de control del motor (ECU), que ajusta el tiempo de encendido para prevenir daños y optimizar el rendimiento del motor.?</t>
  </si>
  <si>
    <t xml:space="preserve">SENSOR DE POSICION DEL CIGUEÑAL</t>
  </si>
  <si>
    <t xml:space="preserve">El sensor de posición del cigüeñal en el Toyota Corolla Cross es esencial para monitorear la velocidad y posición del cigüeñal, permitiendo que la unidad de control del motor (ECU) ajuste con precisión la inyección de combustible y el tiempo de encendido, optimizando así el rendimiento del motor y la eficiencia del combustible.</t>
  </si>
  <si>
    <t xml:space="preserve">SENSOR DE POSICION DEL ARBOL DE LEVAS</t>
  </si>
  <si>
    <t xml:space="preserve">?El sensor de posición del árbol de levas en el Toyota Corolla Cross es fundamental para monitorear la posición y velocidad del árbol de levas, permitiendo que la unidad de control del motor (ECU) ajuste con precisión la inyección de combustible y el tiempo de encendido, optimizando así el rendimiento del motor y la eficiencia del combustible.</t>
  </si>
  <si>
    <t xml:space="preserve">SENSOR NIVEL DE ACEITE</t>
  </si>
  <si>
    <t xml:space="preserve">?El sensor de nivel de aceite en el Toyota Corolla Cross es un componente esencial que monitorea continuamente el nivel de aceite del motor y alerta al conductor si este desciende por debajo del umbral requerido, ayudando a prevenir daños al motor debido a niveles insuficientes de aceite.</t>
  </si>
  <si>
    <t xml:space="preserve">SENSOR PEDAL DE ACELERADOR </t>
  </si>
  <si>
    <t xml:space="preserve">?El sensor del pedal de acelerador en el Toyota Corolla Cross es esencial para el sistema de aceleración electrónica, ya que traduce la posición del pedal en señales eléctricas que la unidad de control del motor (ECU) utiliza para regular la potencia del motor.</t>
  </si>
  <si>
    <t xml:space="preserve">SENSOR DE LA POSICION DE APLANCA DE CAMBIOS </t>
  </si>
  <si>
    <t xml:space="preserve">?El sensor de posición de la palanca de cambios en el Toyota Corolla Cross es un componente esencial que informa a la unidad de control del vehículo sobre la posición seleccionada en la transmisión automática. Esta información es crucial para garantizar cambios de marcha precisos y el correcto funcionamiento del sistema de transmisión</t>
  </si>
  <si>
    <t xml:space="preserve">CABLE INFERIOR DEL SUELO HV</t>
  </si>
  <si>
    <t xml:space="preserve">l cable inferior del suelo HV en el Toyota Corolla Cross Hybrid es un componente esencial que transporta la electricidad desde la batería híbrida hacia el motor eléctrico trasero. Este cable de alta tensión está ubicado debajo del piso del vehículo y es crucial para el funcionamiento eficiente del sistema híbrido.</t>
  </si>
  <si>
    <t xml:space="preserve">BATERÍA HV</t>
  </si>
  <si>
    <t xml:space="preserve">l Toyota Corolla Cross Hybrid utiliza una batería de alto voltaje (HV) que varía en tipo y especificaciones según el mercado y el modelo específico:?
Tipo de batería: Dependiendo de la región y configuración, el Corolla Cross Hybrid puede estar equipado con una batería de Níquel-Metal Hidruro (NiMH) o una de Iones de Litio (Li-ion). </t>
  </si>
  <si>
    <t xml:space="preserve">INVERSOR CON CONVERTIDOR</t>
  </si>
  <si>
    <t xml:space="preserve">l inversor con convertidor en el Toyota Corolla Cross Hybrid es un componente esencial del sistema híbrido, encargado de gestionar la conversión de energía entre la batería de alto voltaje y los motores eléctricos. Este dispositivo convierte la corriente continua (DC) de la batería en corriente alterna (AC) para alimentar los motores eléctricos y, a su vez, transforma la AC generada durante la regeneración en DC para recargar la batería</t>
  </si>
  <si>
    <t xml:space="preserve">La Unidad de Control del Motor (ECM) en el Toyota Corolla Cross es esencial para gestionar y optimizar el rendimiento del motor y otros sistemas del vehículo.</t>
  </si>
  <si>
    <t xml:space="preserve">SENSOR DE TEMPERATURA DEL AIRE DE ADMISION </t>
  </si>
  <si>
    <t xml:space="preserve">En el Toyota Corolla Cross Híbrido, el sensor de temperatura del aire de admisión (IAT) es fundamental para medir la temperatura del aire que entra al motor, permitiendo que la unidad de control del motor (ECU) ajuste la mezcla de aire y combustible para un rendimiento óptimo y eficiencia en el consumo.?</t>
  </si>
  <si>
    <t xml:space="preserve">ECU DE LA BATERIA </t>
  </si>
  <si>
    <t xml:space="preserve">n el Toyota Corolla Cross Híbrido, la Unidad de Control Electrónico de la Batería (ECU de la batería) es un componente esencial del sistema híbrido. Esta unidad gestiona y supervisa el rendimiento de la batería de alto voltaje, asegurando su funcionamiento óptimo y prolongando su vida útil.</t>
  </si>
  <si>
    <t xml:space="preserve">SENSOR DE TEMPERATURA DE LA BATERIA </t>
  </si>
  <si>
    <t xml:space="preserve">En el Toyota Corolla Cross Híbrido, el sensor de temperatura de la batería es un componente esencial que monitorea la temperatura de la batería de alto voltaje (HV). Esta información permite que la Unidad de Control Electrónico (ECU) de la batería gestione eficientemente el rendimiento y la seguridad del sistema híbrido.??</t>
  </si>
  <si>
    <t xml:space="preserve">SENSOR DE CORRIENTE DE LA BATERIA </t>
  </si>
  <si>
    <t xml:space="preserve">En el Toyota Corolla Cross Híbrido, el sensor de corriente de la batería es un componente esencial que mide la corriente que fluye hacia y desde la batería de alto voltaje (HV). Esta información es utilizada por la Unidad de Control Electrónico (ECU) de la batería para gestionar eficientemente el rendimiento del sistema híbrido, optimizar la carga y descarga de la batería, y garantizar la seguridad operativa del vehículo.</t>
  </si>
  <si>
    <t xml:space="preserve">SENSOR DE ESTADO DE LA BATERIA </t>
  </si>
  <si>
    <t xml:space="preserve">En el Toyota Corolla Cross Híbrido, el sensor de corriente de la batería es un componente clave que mide la corriente que fluye hacia y desde la batería de 12 voltios. Esta información es utilizada por el sistema de gestión del vehículo para regular la salida del alternador y garantizar un rendimiento óptimo del sistema eléctrico.</t>
  </si>
  <si>
    <t xml:space="preserve">CONVERTIDOR CC/CC</t>
  </si>
  <si>
    <t xml:space="preserve">En el Toyota Corolla Cross Híbrido, el convertidor de corriente continua a corriente continua (CC/CC) es un componente esencial del sistema híbrido. Su función principal es reducir el voltaje de la batería de alto voltaje (HV) del vehículo a un nivel adecuado para cargar la batería auxiliar de 12 voltios y alimentar otros sistemas eléctricos del vehículo.</t>
  </si>
  <si>
    <t xml:space="preserve">ECU DE CONTROL DEL GRUPO CONVERTIDOR </t>
  </si>
  <si>
    <t xml:space="preserve">En el Toyota Corolla Cross Híbrido, la Unidad de Control Electrónico (ECU) del grupo convertidor es un componente esencial que gestiona el funcionamiento del inversor y del convertidor de corriente continua (CC/CC). Esta unidad controla la conversión de energía entre la batería de alto voltaje y los motores eléctricos, asegurando una operación eficiente del sistema híbrido.</t>
  </si>
  <si>
    <t xml:space="preserve">CONVERTIDOR ELEVADOR </t>
  </si>
  <si>
    <t xml:space="preserve">En el Toyota Corolla Cross Híbrido, el convertidor elevador es una parte integral del ensamblaje del inversor con convertidor. Este componente tiene la función de aumentar el voltaje de la batería híbrida de 207.2 V a aproximadamente 600 V, lo cual es esencial para el funcionamiento eficiente de los motores eléctricos del vehículo</t>
  </si>
  <si>
    <t xml:space="preserve">INVERSOR </t>
  </si>
  <si>
    <t xml:space="preserve">?En el Toyota Corolla Cross Híbrido, el inversor es un componente esencial del sistema híbrido que convierte la corriente continua (DC) de la batería de alto voltaje en corriente alterna (AC) para alimentar los motores eléctricos. Además, gestiona la conversión inversa durante la regeneración de energía, transformando la AC generada por los motores en DC para recargar la batería híbrida.</t>
  </si>
  <si>
    <t xml:space="preserve">TRANSFORMADOR DEL GENERADOR </t>
  </si>
  <si>
    <t xml:space="preserve">Actúa como motor de arranque para el motor de combustión interna y genera electricidad para cargar la batería híbrida.</t>
  </si>
  <si>
    <t xml:space="preserve">TRANSFORMADOR DEL MOTOR </t>
  </si>
  <si>
    <t xml:space="preserve">Convierte la corriente continua (CC) de la batería híbrida en corriente alterna (CA) para alimentar el motor eléctrico y, durante la frenada regenerativa, convierte la CA generada por el motor eléctrico de nuevo en CC para recargar la batería.</t>
  </si>
  <si>
    <t xml:space="preserve">SENSOR DE TEMPERATURA DEL LIQUIDO DE TRANSMISION</t>
  </si>
  <si>
    <t xml:space="preserve">En el Toyota Corolla Cross Híbrido, el sensor de temperatura del líquido de transmisión es un componente esencial que monitorea la temperatura del fluido de la transmisión continuamente variable (CVT). Esta información es vital para que el sistema de control de la transmisión ajuste el rendimiento y proteja los componentes internos de posibles daños por sobrecalentamiento.</t>
  </si>
  <si>
    <t xml:space="preserve">SENSOR DE TEMPERATURA DEL GENERADOR </t>
  </si>
  <si>
    <t xml:space="preserve">En el Toyota Corolla Cross Híbrido, el sensor de temperatura del generador monitorea la temperatura del generador (MG1) para garantizar su funcionamiento óptimo y prevenir sobrecalentamientos.</t>
  </si>
  <si>
    <t xml:space="preserve">SENSOR DE TEMPERATURA DEL MOTOR </t>
  </si>
  <si>
    <t xml:space="preserve">?En el Toyota Corolla Cross Híbrido, el sensor de temperatura del refrigerante del motor es fundamental para monitorear la temperatura del líquido refrigerante y garantizar el rendimiento óptimo del motor.</t>
  </si>
  <si>
    <t xml:space="preserve">GENERADOR </t>
  </si>
  <si>
    <t xml:space="preserve">En el Toyota Corolla Cross Híbrido, el sistema híbrido incorpora dos motores-generadores eléctricos, conocidos como MG1 y MG2, que trabajan en conjunto con el motor de combustión interna para optimizar el rendimiento y la eficiencia del vehículo.</t>
  </si>
  <si>
    <t xml:space="preserve">MOTOR DEL VENTILADOR DE REFRIGERACIÓN IZQUIERDO</t>
  </si>
  <si>
    <t xml:space="preserve">En el Toyota Corolla Cross Híbrido, el motor del ventilador de refrigeración izquierdo es esencial para mantener la temperatura óptima del motor y del sistema híbrido. Este componente se encarga de accionar el ventilador que disipa el calor del refrigerante del motor</t>
  </si>
  <si>
    <t xml:space="preserve">MOTOR DEL VENTILADOR DE REFRIGERACIÓN DERECHO</t>
  </si>
  <si>
    <t xml:space="preserve"> BOMBA DE AGUA DEL MOTOR</t>
  </si>
  <si>
    <t xml:space="preserve">n el Toyota Corolla Cross Híbrido, la bomba de agua del motor es esencial para mantener una temperatura óptima del motor al circular el refrigerante a través del sistema de enfriamiento.</t>
  </si>
  <si>
    <t xml:space="preserve">n el Toyota Corolla Cross Híbrido, el conjunto de la entrada de agua con termostato es esencial para regular la temperatura del motor, permitiendo el flujo adecuado del refrigerante según las condiciones de funcionamiento.</t>
  </si>
  <si>
    <t xml:space="preserve">MANGUERA DE DERIVACIÓN DE AGUA N° 3</t>
  </si>
  <si>
    <t xml:space="preserve">En el Toyota Corolla Cross Híbrido, la manguera de derivación de agua N° 3 es un componente esencial del sistema de enfriamiento del motor, facilitando la circulación eficiente del refrigerante para mantener una temperatura óptima de funcionamiento.</t>
  </si>
  <si>
    <t xml:space="preserve">MANGUERA DEL RADIADOR N° 2</t>
  </si>
  <si>
    <t xml:space="preserve">Toyota Corolla Cross Híbrido, la manguera del radiador N° 2 es un componente esencial del sistema de enfriamiento del motor, facilitando la circulación eficiente del refrigerante entre el radiador y el motor.</t>
  </si>
  <si>
    <t xml:space="preserve">SOPORTE DEL DEPURADOR DE AIRE</t>
  </si>
  <si>
    <t xml:space="preserve">En el Toyota Corolla Cross Híbrido, el soporte del depurador de aire es un componente esencial que asegura y estabiliza el conjunto del filtro de aire dentro del compartimento del motor. Este soporte garantiza que el sistema de admisión de aire funcione correctamente al mantener el filtro de aire en su posición adecuada.</t>
  </si>
  <si>
    <t xml:space="preserve">CAJA DEL DEPURADOR DE AIRE</t>
  </si>
  <si>
    <t xml:space="preserve">Toyota Corolla Cross Híbrido, la caja del depurador de aire es un componente esencial del sistema de admisión que alberga el filtro de aire, asegurando que el aire que ingresa al motor esté limpio y libre de impurezas.</t>
  </si>
  <si>
    <t xml:space="preserve">el filtro del depurador de aire es esencial para mantener el motor libre de impurezas y garantizar un rendimiento óptimo.</t>
  </si>
  <si>
    <t xml:space="preserve">TAPA DEL DEPURADOR DE AIRE</t>
  </si>
  <si>
    <t xml:space="preserve">En el Toyota Corolla Cross Híbrido, la tapa del depurador de aire es un componente esencial del sistema de admisión que sella y protege el filtro de aire, asegurando que el aire que ingresa al motor esté limpio y libre de impurezas.</t>
  </si>
  <si>
    <t xml:space="preserve">VENTILADOR IZQUIERDO</t>
  </si>
  <si>
    <t xml:space="preserve">En el Toyota Corolla Cross Híbrido, el ventilador izquierdo del sistema de enfriamiento es crucial para mantener la temperatura óptima del motor y garantizar su rendimiento eficiente.</t>
  </si>
  <si>
    <t xml:space="preserve">VENTILADOR DERECHO</t>
  </si>
  <si>
    <t xml:space="preserve">En el Toyota Corolla Cross Híbrido, la manguera del radiador N° 2 es un componente esencial del sistema de enfriamiento del motor, facilitando la circulación eficiente del refrigerante entre el radiador y el motor.</t>
  </si>
  <si>
    <t xml:space="preserve">MANGUERA DE ENTRADA DEL RADIADOR HÍBRIDO</t>
  </si>
  <si>
    <t xml:space="preserve">En el Toyota Corolla Cross Híbrido, la manguera de entrada del radiador es esencial para el correcto funcionamiento del sistema de enfriamiento del motor. Esta manguera permite que el refrigerante fluya desde el radiador hacia el motor, manteniendo una temperatura óptima de operación.</t>
  </si>
  <si>
    <t xml:space="preserve">MANGUERA DE DERIVACIÓN DE AGUA N° 2</t>
  </si>
  <si>
    <t xml:space="preserve">En el Toyota Corolla Cross Híbrido, la manguera de derivación de agua N° 2 es un componente esencial del sistema de enfriamiento del motor, facilitando la circulación adecuada del refrigerante para mantener la temperatura óptima de funcionamiento</t>
  </si>
  <si>
    <t xml:space="preserve">DEPÓSITO AUXILIAR DEL INVERSOR</t>
  </si>
  <si>
    <t xml:space="preserve">En el Toyota Corolla Cross Híbrido, el depósito auxiliar del inversor es un componente esencial del sistema de enfriamiento, encargado de almacenar el refrigerante que mantiene la temperatura adecuada del inversor del motor eléctrico.</t>
  </si>
  <si>
    <t xml:space="preserve">TAPÓN DE LA LLAVE DE PURGA DEL RADIADOR</t>
  </si>
  <si>
    <t xml:space="preserve">el tapón de drenaje del radiador es un componente esencial que permite vaciar el refrigerante del sistema de enfriamiento cuando es necesario realizar mantenimientos o reparaciones.</t>
  </si>
  <si>
    <t xml:space="preserve">OJAL DEL SOPORTE DEL RADIADOR</t>
  </si>
  <si>
    <t xml:space="preserve">En el Toyota Corolla Cross Híbrido, el ojal del soporte del radiador es un componente esencial que amortigua y asegura el radiador al soporte, reduciendo vibraciones y previniendo daños.</t>
  </si>
  <si>
    <t xml:space="preserve">AMORTIGUADOR DEL SOPORTE DEL RADIADOR</t>
  </si>
  <si>
    <t xml:space="preserve">En el Toyota Corolla Cross Híbrido, el amortiguador del soporte del radiador, también conocido como cojín del soporte del radiador, es un componente esencial del sistema de enfriamiento. Su función principal es absorber las vibraciones y asegurar una sujeción firme del radiador, protegiéndolo de posibles daños durante el funcionamiento del vehículo</t>
  </si>
  <si>
    <t xml:space="preserve">RADIADOR</t>
  </si>
  <si>
    <t xml:space="preserve">el radiador es un componente esencial del sistema de enfriamiento, encargado de disipar el calor generado por el motor y el sistema híbrido, asegurando que el vehículo opere dentro de los rangos de temperatura óptimos.</t>
  </si>
  <si>
    <t xml:space="preserve">CONDENSADOR DEL ENFRIADOR</t>
  </si>
  <si>
    <t xml:space="preserve">condensador del sistema de aire acondicionado es un componente esencial que disipa el calor del refrigerante, permitiendo que el sistema de climatización funcione de manera eficiente y proporcione una temperatura agradable en el habitáculo.</t>
  </si>
  <si>
    <t xml:space="preserve">FILTRO DE ADMISIÓN DE LA BATERÍA HV N° 1</t>
  </si>
  <si>
    <t xml:space="preserve">el filtro de admisión de la batería HV N° 1 es un componente esencial que mantiene limpio el aire que entra al sistema de enfriamiento de la batería de alto voltaje, asegurando su funcionamiento eficiente y prolongando su vida útil.</t>
  </si>
  <si>
    <t xml:space="preserve">el filtro de aceite es un componente esencial que mantiene el aceite del motor libre de impurezas, asegurando una lubricación adecuada y prolongando la vida útil del motor.</t>
  </si>
  <si>
    <t xml:space="preserve">FILTRO DEL AIRE ACONDICIONADO</t>
  </si>
  <si>
    <t xml:space="preserve">el filtro de aire del motor es un componente esencial que garantiza que el aire que ingresa al motor esté limpio y libre de impurezas, lo que es crucial para una combustión eficiente y un rendimiento óptimo del vehículo.</t>
  </si>
  <si>
    <t xml:space="preserve">BUJÍA DE ENCENDIDO</t>
  </si>
  <si>
    <t xml:space="preserve">las bujías de encendido son componentes esenciales que influyen directamente en el rendimiento y la eficiencia del motor.</t>
  </si>
  <si>
    <t xml:space="preserve">la bobina de encendido es un componente esencial del sistema de encendido, responsable de transformar la corriente de baja tensión en una chispa de alta tensión necesaria para encender la mezcla de aire y combustible en las bujías.</t>
  </si>
  <si>
    <t xml:space="preserve">REGULADOR DE LA PRESIÓN DEL COMBUSTIBLE</t>
  </si>
  <si>
    <t xml:space="preserve">el regulador de presión de combustible es un componente esencial del sistema de inyección que mantiene la presión adecuada del combustible hacia los inyectores, asegurando una combustión eficiente y el óptimo rendimiento del motor.</t>
  </si>
  <si>
    <t xml:space="preserve">BOMBA DE COMBUSTIBLE</t>
  </si>
  <si>
    <t xml:space="preserve">la bomba de combustible es un componente esencial que suministra el combustible necesario desde el tanque hacia el motor, asegurando un rendimiento óptimo y eficiente del vehículo.</t>
  </si>
  <si>
    <t xml:space="preserve">SENSOR DEL NIVEL DE COMBUSTIBLE</t>
  </si>
  <si>
    <t xml:space="preserve">el sensor de nivel de combustible, también conocido como unidad emisora del medidor de combustible, es un componente esencial que mide la cantidad de combustible en el tanque y transmite esta información al indicador en el tablero.</t>
  </si>
  <si>
    <t xml:space="preserve">COLECTOR DE ADMISIÓN</t>
  </si>
  <si>
    <t xml:space="preserve">el colector de admisión es una pieza clave del sistema de admisión del motor, encargada de distribuir de manera uniforme la mezcla de aire y combustible a los cilindros, lo que es esencial para el rendimiento eficiente del motor.</t>
  </si>
  <si>
    <t xml:space="preserve">CUERPO DE LA MARIPOSA</t>
  </si>
  <si>
    <t xml:space="preserve">el cuerpo de aceleración (también conocido como "cuerpo de mariposa") es un componente esencial del sistema de admisión de aire. Su función principal es regular la cantidad de aire que ingresa al motor en respuesta a la posición del pedal del acelerador, lo que influye directamente en el rendimiento y la eficiencia del vehículo.</t>
  </si>
  <si>
    <t xml:space="preserve">COLECTOR DE ESCAPE</t>
  </si>
  <si>
    <t xml:space="preserve">el colector de escape es un componente esencial del sistema de escape que recoge los gases resultantes de la combustión en el motor y los dirige hacia el sistema de escape para su adecuada expulsión.</t>
  </si>
  <si>
    <t xml:space="preserve">INTERRUPTOR DE PRESIÓN DE ACEITE DEL MOTOR</t>
  </si>
  <si>
    <t xml:space="preserve">el interruptor de presión de aceite del motor es un componente crucial que monitorea la presión del aceite y alerta al conductor sobre posibles anomalías, garantizando así el correcto funcionamiento y la longevidad del motor.</t>
  </si>
  <si>
    <t xml:space="preserve">SENSOR DEL NIVEL DE ACEITE DEL MOTOR</t>
  </si>
  <si>
    <t xml:space="preserve">el sensor de nivel de aceite del motor es un componente esencial que monitorea continuamente la cantidad de aceite en el motor, alertando al conductor si el nivel desciende por debajo del umbral recomendado. Esto es crucial para mantener una lubricación adecuada y prevenir daños en el motor.</t>
  </si>
  <si>
    <t xml:space="preserve">la bomba de aceite es un componente esencial del sistema de lubricación del motor. Su función principal es mantener una circulación constante de aceite, asegurando la lubricación adecuada de las partes móviles del motor y contribuyendo a su rendimiento óptimo y durabilidad.</t>
  </si>
  <si>
    <t xml:space="preserve">MANTENIMIENTO</t>
  </si>
  <si>
    <t xml:space="preserve">A-02-02-02-008-007-01</t>
  </si>
  <si>
    <t xml:space="preserve">SERVICIOS DE MANTENIMIENTO Y REPARACIÓN DE PRODUCTOS METÁLICOS ELABORADOS, MAQUINARIA Y EQUIPO</t>
  </si>
  <si>
    <t xml:space="preserve">8714199</t>
  </si>
  <si>
    <t xml:space="preserve">CAMBIO DE BOMBA DEL FRENO</t>
  </si>
  <si>
    <t xml:space="preserve">cambio de bomba del freno</t>
  </si>
  <si>
    <t xml:space="preserve">CAMBIO DE DISCOS DEL FRENO DELANTERO</t>
  </si>
  <si>
    <t xml:space="preserve">cambio de discos del freno delantero</t>
  </si>
  <si>
    <t xml:space="preserve">CAMBIO DE DISCOS DEL FRENO TRASERO</t>
  </si>
  <si>
    <t xml:space="preserve">cambio de discos del freno trasero</t>
  </si>
  <si>
    <t xml:space="preserve">CAMBIO DE PURGADOR DE FRENOS</t>
  </si>
  <si>
    <t xml:space="preserve">cambio de purgador de frenos</t>
  </si>
  <si>
    <t xml:space="preserve">CAMBIO DE JUEGO PASTILLAS DELANTERAS</t>
  </si>
  <si>
    <t xml:space="preserve">cambio de juego pastillas delanteras</t>
  </si>
  <si>
    <t xml:space="preserve">CAMBIO DE GUAYA FRENO DE PARQUEO</t>
  </si>
  <si>
    <t xml:space="preserve">cambio de guaya freno de parqueo</t>
  </si>
  <si>
    <t xml:space="preserve">CAMBIO DE JUEGO BANDAS FRENO DE PARQUEO</t>
  </si>
  <si>
    <t xml:space="preserve">cambio de juego bandas freno de parqueo</t>
  </si>
  <si>
    <t xml:space="preserve">CAMBIO DE JUEGO PASTILLAS TRASERAS</t>
  </si>
  <si>
    <t xml:space="preserve">cambio de juego pastillas traseras</t>
  </si>
  <si>
    <t xml:space="preserve">CAMBIO DE MORDAZA FRENO DELANTERO</t>
  </si>
  <si>
    <t xml:space="preserve">cambio de mordaza freno delantero</t>
  </si>
  <si>
    <t xml:space="preserve">CAMBIO DE MORDAZA FRENO TRASERO</t>
  </si>
  <si>
    <t xml:space="preserve">cambio de mordaza freno trasero</t>
  </si>
  <si>
    <t xml:space="preserve">CAMBIO DE DEPÓSITO DE LÍQUIDO DE FRENOS</t>
  </si>
  <si>
    <t xml:space="preserve">cambio de depósito de líquido de frenos</t>
  </si>
  <si>
    <t xml:space="preserve">CAMBIO DE MANGUERAS DE FRENO DELANTERAS </t>
  </si>
  <si>
    <t xml:space="preserve">cambio de mangueras de freno delanteras </t>
  </si>
  <si>
    <t xml:space="preserve">CAMBIO DE MANGUERAS DE FRENO TRASERAS </t>
  </si>
  <si>
    <t xml:space="preserve">cambio de mangueras de freno traseras </t>
  </si>
  <si>
    <t xml:space="preserve">CAMBIO DE BOOSTER DE FRENO (SERVO FRENO)</t>
  </si>
  <si>
    <t xml:space="preserve">cambio de booster de freno (servo freno)</t>
  </si>
  <si>
    <t xml:space="preserve">CAMBIO DE ABS (SISTEMA ANTIBLOQUEO DE FRENOS)</t>
  </si>
  <si>
    <t xml:space="preserve">cambio de abs (sistema antibloqueo de frenos)</t>
  </si>
  <si>
    <t xml:space="preserve">CAMBIO DE EBD (DISTRIBUCIÓN ELECTRÓNICA DE FRENADO)</t>
  </si>
  <si>
    <t xml:space="preserve">cambio de ebd (distribución electrónica de frenado)</t>
  </si>
  <si>
    <t xml:space="preserve">CAMBIO DE MUELLE DE RETORNO DEL PEDAL DE FRENO </t>
  </si>
  <si>
    <t xml:space="preserve">cambio de muelle de retorno del pedal de freno </t>
  </si>
  <si>
    <t xml:space="preserve">CAMBIO DE CONJUNTO DEL INTERRUPTOR DE LAS LUCES DE FRENO</t>
  </si>
  <si>
    <t xml:space="preserve">cambio de conjunto del interruptor de las luces de freno</t>
  </si>
  <si>
    <t xml:space="preserve">CAMBIO DE CONJUNTO SOPORTE DEL PEDAL DE FRENO</t>
  </si>
  <si>
    <t xml:space="preserve">cambio de conjunto soporte del pedal de freno</t>
  </si>
  <si>
    <t xml:space="preserve">CAMBIO DE JUNTA DEL SERVOFRENO</t>
  </si>
  <si>
    <t xml:space="preserve">cambio de junta del servofreno</t>
  </si>
  <si>
    <t xml:space="preserve">CAMBIO DE CONJUNTO DEL SERVOFRENO HIDRAULICO</t>
  </si>
  <si>
    <t xml:space="preserve">cambio de conjunto del servofreno hidraulico</t>
  </si>
  <si>
    <t xml:space="preserve">CAMBIO DE SOPORTE DEL ACTUADOR DEL FRENO NO.3</t>
  </si>
  <si>
    <t xml:space="preserve">cambio de soporte del actuador del freno no.3</t>
  </si>
  <si>
    <t xml:space="preserve">CAMBIO DE SOPORTE DEL ACTUADOR DEL FRENO NO.1</t>
  </si>
  <si>
    <t xml:space="preserve">cambio de soporte del actuador del freno no.1</t>
  </si>
  <si>
    <t xml:space="preserve">CAMBIO DE SELENOIDE CILINDRO MAESTRO</t>
  </si>
  <si>
    <t xml:space="preserve">cambio de selenoide cilindro maestro</t>
  </si>
  <si>
    <t xml:space="preserve">CAMBIO DE JUNTA DE SELENOIDE </t>
  </si>
  <si>
    <t xml:space="preserve">cambio de junta de selenoide </t>
  </si>
  <si>
    <t xml:space="preserve">CAMBIO DE CILINDRO MAESTRO</t>
  </si>
  <si>
    <t xml:space="preserve">cambio de cilindro maestro</t>
  </si>
  <si>
    <t xml:space="preserve">CAMBIO DE SUBCONJUNTO DEL DEPOSITO DEL CILINDRO MAESTRO DEL FRENO</t>
  </si>
  <si>
    <t xml:space="preserve">cambio de subconjunto del deposito del cilindro maestro del freno</t>
  </si>
  <si>
    <t xml:space="preserve">CAMBIO DE CONJUNTO DE LA BOMBA DEL SERVOFRENO CON ACUMULADOR </t>
  </si>
  <si>
    <t xml:space="preserve">cambio de conjunto de la bomba del servofreno con acumulador </t>
  </si>
  <si>
    <t xml:space="preserve">CAMBIO DE TUBO DEL ACUMULADOR DEL FRENO NO.1</t>
  </si>
  <si>
    <t xml:space="preserve">cambio de tubo del acumulador del freno no.1</t>
  </si>
  <si>
    <t xml:space="preserve">CAMBIO DE CONJUNTO DEL PEDAL DE CONTROL DEL FRENO DE ESTACIONAMIENTO</t>
  </si>
  <si>
    <t xml:space="preserve">cambio de conjunto del pedal de control del freno de estacionamiento</t>
  </si>
  <si>
    <t xml:space="preserve">CAMBIO DE CONJUNTO DEL CABLE N° 1 DEL FRENO DE ESTACIONAMIENTO</t>
  </si>
  <si>
    <t xml:space="preserve">cambio de conjunto del cable n° 1 del freno de estacionamiento</t>
  </si>
  <si>
    <t xml:space="preserve">CAMBIO DE SENSOR DE VELOCIDAD DE DERRAPE Y ACELERACIÓN</t>
  </si>
  <si>
    <t xml:space="preserve">cambio de sensor de velocidad de derrape y aceleración</t>
  </si>
  <si>
    <t xml:space="preserve">CAMBIO DE COMPENSADOR DEL FRENO DE ESTACIONAMIENTO</t>
  </si>
  <si>
    <t xml:space="preserve">cambio de compensador del freno de estacionamiento</t>
  </si>
  <si>
    <t xml:space="preserve">CAMBIO DE ABRAZADERA N° 3 DEL CABLE DEL FRENO DE ESTACIONAMIENTO N° 1</t>
  </si>
  <si>
    <t xml:space="preserve">cambio de abrazadera n° 3 del cable del freno de estacionamiento n° 1</t>
  </si>
  <si>
    <t xml:space="preserve">CAMBIO DE PASADOR DEMUELLE DERETENCION DE LA ZAPATA DEL FRENO DE ESTACIONAMIENTO </t>
  </si>
  <si>
    <t xml:space="preserve">cambio de pasador demuelle deretencion de la zapata del freno de estacionamiento </t>
  </si>
  <si>
    <t xml:space="preserve">CAMBIO DE MUELLE DE TENSION DE RETORNO DE LA ZAPATA DEL FRENO DE ESTACIONAMIENTO </t>
  </si>
  <si>
    <t xml:space="preserve">cambio de muelle de tension de retorno de la zapata del freno de estacionamiento </t>
  </si>
  <si>
    <t xml:space="preserve">CAMBIO DE JUEGO DE TORNILLO DE AJUSTE DE LA ZAPATA DEL FRENO DE ESTACIONAMIENTO </t>
  </si>
  <si>
    <t xml:space="preserve">cambio de juego de tornillo de ajuste de la zapata del freno de estacionamiento </t>
  </si>
  <si>
    <t xml:space="preserve">CAMBIO DE TIRANTE IZQUIERDO DE LA ZAPATA DEL FRENO DE EESTACIONAMIENTO </t>
  </si>
  <si>
    <t xml:space="preserve">cambio de tirante izquierdo de la zapata del freno de eestacionamiento </t>
  </si>
  <si>
    <t xml:space="preserve">CAMBIO DE TIRANTE DERECHO DE LA ZAPATA DEL FRENO DE EESTACIONAMIENTO </t>
  </si>
  <si>
    <t xml:space="preserve">cambio de tirante derecho de la zapata del freno de eestacionamiento </t>
  </si>
  <si>
    <t xml:space="preserve">CAMBIO DE JUEGO DE AMORTIGUADORES DELANTEROS </t>
  </si>
  <si>
    <t xml:space="preserve">cambio de juego de amortiguadores delanteros </t>
  </si>
  <si>
    <t xml:space="preserve">CAMBIO DE MUELLE ESPIRARAL DELANTERO IZQUIEREDO </t>
  </si>
  <si>
    <t xml:space="preserve">cambio de muelle espiraral delantero izquieredo </t>
  </si>
  <si>
    <t xml:space="preserve">CAMBIO DE MUELLE ESPIRARAL DELANTERO DERECHO</t>
  </si>
  <si>
    <t xml:space="preserve">cambio de muelle espiraral delantero derecho</t>
  </si>
  <si>
    <t xml:space="preserve">CAMBIO DE RETEN DEL ELEMENTO DE AMORTIGUACION DEL AMORTIGIADOR DELANTERO </t>
  </si>
  <si>
    <t xml:space="preserve">cambio de reten del elemento de amortiguacion del amortigiador delantero </t>
  </si>
  <si>
    <t xml:space="preserve">CAMBIO DE SUBCONJUNTO DEL SOPORTE DE LA SUSPENSION DELANTERA IZQUIERDA </t>
  </si>
  <si>
    <t xml:space="preserve">cambio de subconjunto del soporte de la suspension delantera izquierda </t>
  </si>
  <si>
    <t xml:space="preserve">CAMBIO DE SUBCONJUNTO DEL SOPORTE DE LA SUSPENSION DELANTERA DERECHA</t>
  </si>
  <si>
    <t xml:space="preserve">cambio de subconjunto del soporte de la suspension delantera derecha</t>
  </si>
  <si>
    <t xml:space="preserve">CAMBIO DE ELEMENTO DE AMORTIGUACION DEL AMORTIGUADOR DELANTERO NO.1</t>
  </si>
  <si>
    <t xml:space="preserve">cambio de elemento de amortiguacion del amortiguador delantero no.1</t>
  </si>
  <si>
    <t xml:space="preserve">CAMBIO DE CASQUILLOS DEL AMORTIGUADOR DELANTERO </t>
  </si>
  <si>
    <t xml:space="preserve">cambio de casquillos del amortiguador delantero </t>
  </si>
  <si>
    <t xml:space="preserve">CAMBIO DE CASQUILLO DEL BRAZO SUPERIOR DE LA SUSPENSION DELANTERA IZQUIERDA </t>
  </si>
  <si>
    <t xml:space="preserve">cambio de casquillo del brazo superior de la suspension delantera izquierda </t>
  </si>
  <si>
    <t xml:space="preserve">CAMBIO DE CASQUILLO DEL BRAZO SUPERIOR DE LA SUSPENSION DELANTERA DERECHA </t>
  </si>
  <si>
    <t xml:space="preserve">cambio de casquillo del brazo superior de la suspension delantera derecha </t>
  </si>
  <si>
    <t xml:space="preserve">CAMBIO DE CONJUNTO DEL BRAZO SUPERIOR DE LA SUSPENSION DELANTERA IZQUIERDA </t>
  </si>
  <si>
    <t xml:space="preserve">cambio de conjunto del brazo superior de la suspension delantera izquierda </t>
  </si>
  <si>
    <t xml:space="preserve">CAMBIO DE CONJUNTO DEL BRAZO SUPERIOR DE LA SUSPENSION DELANTERA DERECHA</t>
  </si>
  <si>
    <t xml:space="preserve">cambio de conjunto del brazo superior de la suspension delantera derecha</t>
  </si>
  <si>
    <t xml:space="preserve">CAMBIO DE ANILLO DE FIJACION DEL GUARDAPLVOS </t>
  </si>
  <si>
    <t xml:space="preserve">cambio de anillo de fijacion del guardaplvos </t>
  </si>
  <si>
    <t xml:space="preserve">CAMBIO DE CUBIERTA ANTIPOLVO DE LA JUNTA ESFERICA SUPERIOR DELANTERA IZQUIERDA </t>
  </si>
  <si>
    <t xml:space="preserve">cambio de cubierta antipolvo de la junta esferica superior delantera izquierda </t>
  </si>
  <si>
    <t xml:space="preserve">CAMBIO DE CUBIERTA ANTIPOLVO DE LA JUNTA ESFERICA SUPERIOR DELANTERA DERECHA </t>
  </si>
  <si>
    <t xml:space="preserve">cambio de cubierta antipolvo de la junta esferica superior delantera derecha </t>
  </si>
  <si>
    <t xml:space="preserve">CAMBIO DE CABLE DEL SENSOR DE CONTROL DE DERRAPE </t>
  </si>
  <si>
    <t xml:space="preserve">cambio de cable del sensor de control de derrape </t>
  </si>
  <si>
    <t xml:space="preserve">CAMBIO DE SUBCONJUNTO IZQUIERDO DEL BRAZO INFERIOR NO.1 DE LA SUSPENSION DELANTERA </t>
  </si>
  <si>
    <t xml:space="preserve">cambio de subconjunto izquierdo del brazo inferior no.1 de la suspension delantera </t>
  </si>
  <si>
    <t xml:space="preserve">CAMBIO DE SUBCONJUNTODERECHO DEL BRAZO INFERIOR NO.1 DE LA SUSPENSION DELANTERA </t>
  </si>
  <si>
    <t xml:space="preserve">cambio de subconjuntoderecho del brazo inferior no.1 de la suspension delantera </t>
  </si>
  <si>
    <t xml:space="preserve">CAMBIO DE CONJUNTO DE LEVA DE AJUSTE DE CONVERGENCIA </t>
  </si>
  <si>
    <t xml:space="preserve">cambio de conjunto de leva de ajuste de convergencia </t>
  </si>
  <si>
    <t xml:space="preserve">CAMBIO DE CASQUILLO IZQUIERDO DEL BRAZO INFERIOR DELANTERO </t>
  </si>
  <si>
    <t xml:space="preserve">cambio de casquillo izquierdo del brazo inferior delantero </t>
  </si>
  <si>
    <t xml:space="preserve">CAMBIO DE CASQUILLODERECHO  DEL BRAZO INFERIOR DELANTERO </t>
  </si>
  <si>
    <t xml:space="preserve">cambio de casquilloderecho  del brazo inferior delantero </t>
  </si>
  <si>
    <t xml:space="preserve">CAMBIO DE CUBIERTA ANTIPOLVO IZQUIERDA DE LA JUNTA ESFERICA INFERIOR </t>
  </si>
  <si>
    <t xml:space="preserve">cambio de cubierta antipolvo izquierda de la junta esferica inferior </t>
  </si>
  <si>
    <t xml:space="preserve">CAMBIO DE CUBIERTA ANTIPOLVODERECHA  DE LA JUNTA ESFERICA INFERIOR </t>
  </si>
  <si>
    <t xml:space="preserve">cambio de cubierta antipolvoderecha  de la junta esferica inferior </t>
  </si>
  <si>
    <t xml:space="preserve">CAMBIO DE FIJACION DE LA JUNTA ESFERICA INFERIOR DELANTERA IZQUIERDA </t>
  </si>
  <si>
    <t xml:space="preserve">cambio de fijacion de la junta esferica inferior delantera izquierda </t>
  </si>
  <si>
    <t xml:space="preserve">CAMBIO DE FIJACION DE LA JUNTA ESFERICA INFERIOR DELANTERA DERECHA </t>
  </si>
  <si>
    <t xml:space="preserve">cambio de fijacion de la junta esferica inferior delantera derecha </t>
  </si>
  <si>
    <t xml:space="preserve">CAMBIO DE CASQUILLO DE LA BARRA ESTABILIZADORA DELANTERA N° 1</t>
  </si>
  <si>
    <t xml:space="preserve">cambio de casquillo de la barra estabilizadora delantera n° 1</t>
  </si>
  <si>
    <t xml:space="preserve">CAMBIO DE CONJUNTO DERECHO DEL ESTABILIZADOR DELANTERO</t>
  </si>
  <si>
    <t xml:space="preserve">cambio de conjunto derecho del estabilizador delantero</t>
  </si>
  <si>
    <t xml:space="preserve">CAMBIO DE BARRA ESTABILIZADORA DELANTERA</t>
  </si>
  <si>
    <t xml:space="preserve">cambio de barra estabilizadora delantera</t>
  </si>
  <si>
    <t xml:space="preserve">CAMBIO DE CONJUNTO IZQUIERDO DEL ESTABILIZADOR DELANTERO</t>
  </si>
  <si>
    <t xml:space="preserve">cambio de conjunto izquierdo del estabilizador delantero</t>
  </si>
  <si>
    <t xml:space="preserve">CAMBIO DE SOPORTE DERECHO DEL ESTABILIZADOR DELANTERO N° 1</t>
  </si>
  <si>
    <t xml:space="preserve">cambio de soporte derecho del estabilizador delantero n° 1</t>
  </si>
  <si>
    <t xml:space="preserve">CAMBIO DE SOPORTE IZQUIERDO DEL ESTABILIZADOR DELANTERO N° 1</t>
  </si>
  <si>
    <t xml:space="preserve">cambio de soporte izquierdo del estabilizador delantero n° 1</t>
  </si>
  <si>
    <t xml:space="preserve">CAMBIO DE SUBCONJUNTO DE REFUERZO DEL ELEMENTO DE SUSPENSIÓN DELANTERO DERECHO</t>
  </si>
  <si>
    <t xml:space="preserve">cambio de subconjunto de refuerzo del elemento de suspensión delantero derecho</t>
  </si>
  <si>
    <t xml:space="preserve">CAMBIO DE SUBCONJUNTO DEL REFUERZO DEL ELEMENTO DE SUSPENSIÓN DELANTERO IZQUIERDO</t>
  </si>
  <si>
    <t xml:space="preserve">cambio de subconjunto del refuerzo del elemento de suspensión delantero izquierdo</t>
  </si>
  <si>
    <t xml:space="preserve">CAMBIO DE JUEGO DE AMORTIGUADORES TRASEROS </t>
  </si>
  <si>
    <t xml:space="preserve">cambio de juego de amortiguadores traseros </t>
  </si>
  <si>
    <t xml:space="preserve">CAMBIO DE ELEMENTO AMORTIGUADOR DEL AMORTIGUADOR TRASERO NO.1</t>
  </si>
  <si>
    <t xml:space="preserve">cambio de elemento amortiguador del amortiguador trasero no.1</t>
  </si>
  <si>
    <t xml:space="preserve">CAMBIO DE ELEMENTO AMORTIGUADOR DEL AMORTIGUADOR TRASERO NO.2</t>
  </si>
  <si>
    <t xml:space="preserve">cambio de elemento amortiguador del amortiguador trasero no.2</t>
  </si>
  <si>
    <t xml:space="preserve">CAMBIO DE SUBCONJUNTO DEL MUELLE HUECO </t>
  </si>
  <si>
    <t xml:space="preserve">cambio de subconjunto del muelle hueco </t>
  </si>
  <si>
    <t xml:space="preserve">CAMBIO DE MUELLE ESPIRAL TRASERO IZQUIERDO </t>
  </si>
  <si>
    <t xml:space="preserve">cambio de muelle espiral trasero izquierdo </t>
  </si>
  <si>
    <t xml:space="preserve">CAMBIO DE MUELLE ESPIRAL TRASERO DERECHO </t>
  </si>
  <si>
    <t xml:space="preserve">cambio de muelle espiral trasero derecho </t>
  </si>
  <si>
    <t xml:space="preserve">CAMBIO DE CONJUNTO DEL BRAZO DE CONTROL SUPERIOR TRASERO </t>
  </si>
  <si>
    <t xml:space="preserve">cambio de conjunto del brazo de control superior trasero </t>
  </si>
  <si>
    <t xml:space="preserve">CAMBIO DE CONJUNTO DEL BRAZO DE CONTROL INFERIOR  TRASERO </t>
  </si>
  <si>
    <t xml:space="preserve">cambio de conjunto del brazo de control inferior  trasero </t>
  </si>
  <si>
    <t xml:space="preserve">CAMBIO DE CONJUNTO DEL  VASTAGO DE CONTROL LATERAL TRASERO </t>
  </si>
  <si>
    <t xml:space="preserve">cambio de conjunto del  vastago de control lateral trasero </t>
  </si>
  <si>
    <t xml:space="preserve">CAMBIO DE BARRA ESTABILIZADORA TRASERA </t>
  </si>
  <si>
    <t xml:space="preserve">cambio de barra estabilizadora trasera </t>
  </si>
  <si>
    <t xml:space="preserve">CAMBIO DE CONJUNTO DEL ESTABILIZADOR TRASERO DERECHO </t>
  </si>
  <si>
    <t xml:space="preserve">cambio de conjunto del estabilizador trasero derecho </t>
  </si>
  <si>
    <t xml:space="preserve">CAMBIO DE CONJUNTO DEL ESTABILIZADOR TRASERO IZQUIERDO </t>
  </si>
  <si>
    <t xml:space="preserve">cambio de conjunto del estabilizador trasero izquierdo </t>
  </si>
  <si>
    <t xml:space="preserve">CAMBIO DE CASQUILLOS DEL ESTABILIZADOR TRASERO </t>
  </si>
  <si>
    <t xml:space="preserve">cambio de casquillos del estabilizador trasero </t>
  </si>
  <si>
    <t xml:space="preserve">CAMBIO DE SOPORTE DEL ESTABILIZADOR TRASERO </t>
  </si>
  <si>
    <t xml:space="preserve">cambio de soporte del estabilizador trasero </t>
  </si>
  <si>
    <t xml:space="preserve">CAMBIO DE CONJUNTO DE LA BOMBA DE PALETAS </t>
  </si>
  <si>
    <t xml:space="preserve">cambio de conjunto de la bomba de paletas </t>
  </si>
  <si>
    <t xml:space="preserve">CAMBIO DE TUBO DE ALIMENTACION DE PRESION DE LA BOMBA </t>
  </si>
  <si>
    <t xml:space="preserve">cambio de tubo de alimentacion de presion de la bomba </t>
  </si>
  <si>
    <t xml:space="preserve">CAMBIO DE MANGUERA DEL DEPOSITO DE ACEITE A LA BOMBA </t>
  </si>
  <si>
    <t xml:space="preserve">cambio de manguera del deposito de aceite a la bomba </t>
  </si>
  <si>
    <t xml:space="preserve">CAMBIO DE CONJUNTO DE LA COLUMNA DE DIRECCION </t>
  </si>
  <si>
    <t xml:space="preserve">cambio de conjunto de la columna de direccion </t>
  </si>
  <si>
    <t xml:space="preserve">CAMBIO DE CONJUNTO DEL JUEGO DE INTERRUPTORES CON SUBCONJUNTO DEL CABLE ESPIRAL</t>
  </si>
  <si>
    <t xml:space="preserve">cambio de conjunto del juego de interruptores con subconjunto del cable espiral</t>
  </si>
  <si>
    <t xml:space="preserve">CAMBIO DE CONJUNTO DEL EJE INTERMEDIO DE DIRECCION </t>
  </si>
  <si>
    <t xml:space="preserve">cambio de conjunto del eje intermedio de direccion </t>
  </si>
  <si>
    <t xml:space="preserve">CAMBIO DE SUBCONJUNTO DE LA CUBIERTA DEL ORIFICIO DE LA COLUMNA DE DIRECCION </t>
  </si>
  <si>
    <t xml:space="preserve">cambio de subconjunto de la cubierta del orificio de la columna de direccion </t>
  </si>
  <si>
    <t xml:space="preserve">CAMBIO DE SUBCONJUNTO DEL EJE INTERMEDIO DE DIRECCION NO.2</t>
  </si>
  <si>
    <t xml:space="preserve">cambio de subconjunto del eje intermedio de direccion no.2</t>
  </si>
  <si>
    <t xml:space="preserve">CAMBIO DE SELENOIDE DE INTERBLOQUEO DE LA LLAVE</t>
  </si>
  <si>
    <t xml:space="preserve">cambio de selenoide de interbloqueo de la llave</t>
  </si>
  <si>
    <t xml:space="preserve">CAMBIO DE CABLE DEL SELENOIDE DE INTERBLOQUEO DE LA LLAVE </t>
  </si>
  <si>
    <t xml:space="preserve">cambio de cable del selenoide de interbloqueo de la llave </t>
  </si>
  <si>
    <t xml:space="preserve">CAMBIO DE CONJUNTO DL INTERRUPTOR DE ENCENDIDO </t>
  </si>
  <si>
    <t xml:space="preserve">cambio de conjunto dl interruptor de encendido </t>
  </si>
  <si>
    <t xml:space="preserve">CAMBIO DE CONJUNTO DEL INTERRUPTOR DE ADVERTENCIA DE DESBLOQUEO </t>
  </si>
  <si>
    <t xml:space="preserve">cambio de conjunto del interruptor de advertencia de desbloqueo </t>
  </si>
  <si>
    <t xml:space="preserve">CAMBIO DE CONJUNTO DEL SOPORTE SUPERIOR DE LA COLUMNA DE DIRECCION </t>
  </si>
  <si>
    <t xml:space="preserve">cambio de conjunto del soporte superior de la columna de direccion </t>
  </si>
  <si>
    <t xml:space="preserve">CAMBIO DE CONJUNTO DEL CILINDRO DE LA CERRADURA DEL INTERRUPTOR DE ENCENDIDO</t>
  </si>
  <si>
    <t xml:space="preserve">cambio de conjunto del cilindro de la cerradura del interruptor de encendido</t>
  </si>
  <si>
    <t xml:space="preserve">CAMBIO DE CONJUNTO DEL VOLANTE </t>
  </si>
  <si>
    <t xml:space="preserve">cambio de conjunto del volante </t>
  </si>
  <si>
    <t xml:space="preserve">CAMBIO DE INTERRUPTOR PRINCIPAL DE CONTROL DE LA VELOCIDAD DE CRUCERO </t>
  </si>
  <si>
    <t xml:space="preserve">cambio de interruptor principal de control de la velocidad de crucero </t>
  </si>
  <si>
    <t xml:space="preserve">CAMBIO DE CONJUNTO DEL TUBO DE ALIMENTACION DE PRESION DE LA DIRECCION </t>
  </si>
  <si>
    <t xml:space="preserve">cambio de conjunto del tubo de alimentacion de presion de la direccion </t>
  </si>
  <si>
    <t xml:space="preserve">CAMBIO DE EJE INTERMEDIO DE LA DIRECCION NO.2</t>
  </si>
  <si>
    <t xml:space="preserve">cambio de eje intermedio de la direccion no.2</t>
  </si>
  <si>
    <t xml:space="preserve">CAMBIO DE CONJUNTO DEL ENGRANAJE DE LA SERVODIRECCION DE CREMALLERA Y PIÑON </t>
  </si>
  <si>
    <t xml:space="preserve">cambio de conjunto del engranaje de la servodireccion de cremallera y piñon </t>
  </si>
  <si>
    <t xml:space="preserve">CAMBIO DE SUBCONJUNTO DEL EXTREMO DERECHO DE LA BARRA DE ACOPLAMIENTO </t>
  </si>
  <si>
    <t xml:space="preserve">cambio de subconjunto del extremo derecho de la barra de acoplamiento </t>
  </si>
  <si>
    <t xml:space="preserve">CAMBIO DE SUBCONJUNTO DEL EXTREMO IZQUIERDO DE LA BARRA DE ACOPLAMIENTO </t>
  </si>
  <si>
    <t xml:space="preserve">cambio de subconjunto del extremo izquierdo de la barra de acoplamiento </t>
  </si>
  <si>
    <t xml:space="preserve">CAMBIO DE FUNDA DE LA CREMALLERA DE LA DIRECCION </t>
  </si>
  <si>
    <t xml:space="preserve">cambio de funda de la cremallera de la direccion </t>
  </si>
  <si>
    <t xml:space="preserve">CAMBIO DE SUBCONJUNTO DEL EXTREMO DE LA CREMALLERA DE DIRECCION </t>
  </si>
  <si>
    <t xml:space="preserve">cambio de subconjunto del extremo de la cremallera de direccion </t>
  </si>
  <si>
    <t xml:space="preserve">CAMBIO DE CONJUNTO DE ALOJAMIENTO DE LA CREMALLERA DE LA DIRECCION </t>
  </si>
  <si>
    <t xml:space="preserve">cambio de conjunto de alojamiento de la cremallera de la direccion </t>
  </si>
  <si>
    <t xml:space="preserve">CAMBIO DE CONJUNTO IZQUIERDO DEL EJE PROPULSOR DELANTERO</t>
  </si>
  <si>
    <t xml:space="preserve">cambio de conjunto izquierdo del eje propulsor delantero</t>
  </si>
  <si>
    <t xml:space="preserve">CAMBIO DE CONJUNTO DERECHO DEL EJE PROPULSOR DELANTERO</t>
  </si>
  <si>
    <t xml:space="preserve">cambio de conjunto derecho del eje propulsor delantero</t>
  </si>
  <si>
    <t xml:space="preserve">CAMBIO DE CONJUNTO DE LA JUNTA INTERIOR DEL EJE DELANTERO</t>
  </si>
  <si>
    <t xml:space="preserve">cambio de conjunto de la junta interior del eje delantero</t>
  </si>
  <si>
    <t xml:space="preserve">CAMBIO DE CONJUNTO DE LA JUNTAEXTERIOR DEL EJE DELANTERO</t>
  </si>
  <si>
    <t xml:space="preserve">cambio de conjunto de la juntaexterior del eje delantero</t>
  </si>
  <si>
    <t xml:space="preserve">CAMBIO DE FUNDA DE LA JUNTA EXTERIOR</t>
  </si>
  <si>
    <t xml:space="preserve">cambio de funda de la junta exterior</t>
  </si>
  <si>
    <t xml:space="preserve">CAMBIO DE FUNDA DE LA JUNTA INTERIOR</t>
  </si>
  <si>
    <t xml:space="preserve">cambio de funda de la junta interior</t>
  </si>
  <si>
    <t xml:space="preserve">CAMBIO DE HORQUILLA DE BRIDA DE LA JUNTA UNIVERSAL</t>
  </si>
  <si>
    <t xml:space="preserve">cambio de horquilla de brida de la junta universal</t>
  </si>
  <si>
    <t xml:space="preserve">CAMBIO DE CRUCETA DE LA JUNTA UNIVERSAL</t>
  </si>
  <si>
    <t xml:space="preserve">cambio de cruceta de la junta universal</t>
  </si>
  <si>
    <t xml:space="preserve">CAMBIO DE CONJUNTO DEL ARBOL DE TRANSMISION DELANTERO </t>
  </si>
  <si>
    <t xml:space="preserve">cambio de conjunto del arbol de transmision delantero </t>
  </si>
  <si>
    <t xml:space="preserve">CAMBIO DE CONJUNTO DEL COJINETE DEL ROTOR DEL ABS IZQUIERDO</t>
  </si>
  <si>
    <t xml:space="preserve">cambio de conjunto del cojinete del rotor del abs izquierdo</t>
  </si>
  <si>
    <t xml:space="preserve">CAMBIO DE CONJUNTO DEL COJINETE DEL ROTOR DEL ABS DERECHO</t>
  </si>
  <si>
    <t xml:space="preserve">cambio de conjunto del cojinete del rotor del abs derecho</t>
  </si>
  <si>
    <t xml:space="preserve">CAMBIO DE SUBCONJUNTO IZQUIERDO DEL CUBO DEL EJE DELANTERO </t>
  </si>
  <si>
    <t xml:space="preserve">cambio de subconjunto izquierdo del cubo del eje delantero </t>
  </si>
  <si>
    <t xml:space="preserve">CAMBIO DE SUBCONJUNTO DERECHO DEL CUBO DEL EJE DELANTERO </t>
  </si>
  <si>
    <t xml:space="preserve">cambio de subconjunto derecho del cubo del eje delantero </t>
  </si>
  <si>
    <t xml:space="preserve">CAMBIO DE EJE AXIAL TRASERO IZQUIERDO</t>
  </si>
  <si>
    <t xml:space="preserve">cambio de eje axial trasero izquierdo</t>
  </si>
  <si>
    <t xml:space="preserve">CAMBIO DE EJE AXIAL TRASERO DERECHO</t>
  </si>
  <si>
    <t xml:space="preserve">cambio de eje axial trasero derecho</t>
  </si>
  <si>
    <t xml:space="preserve">CAMBIO DE JUNTA DEL DEFLECTOR DE ACEITE DEL TAMBOR DEL FRENO IZQUIERDO</t>
  </si>
  <si>
    <t xml:space="preserve">cambio de junta del deflector de aceite del tambor del freno izquierdo</t>
  </si>
  <si>
    <t xml:space="preserve">CAMBIO DE JUNTA DEL DEFLECTOR DE ACEITE DEL TAMBOR DEL FRENO DERECHO</t>
  </si>
  <si>
    <t xml:space="preserve">cambio de junta del deflector de aceite del tambor del freno derecho</t>
  </si>
  <si>
    <t xml:space="preserve">CAMBIO DE SUBCONJUNTO IZQUIERDO DEL CUBO DEL EJE TRASERO</t>
  </si>
  <si>
    <t xml:space="preserve">cambio de subconjunto izquierdo del cubo del eje trasero</t>
  </si>
  <si>
    <t xml:space="preserve">CAMBIO DE SUBCONJUNTO DERECHO DEL CUBO DEL EJE TRASERO</t>
  </si>
  <si>
    <t xml:space="preserve">cambio de subconjunto derecho del cubo del eje trasero</t>
  </si>
  <si>
    <t xml:space="preserve">CAMBIO DE CONJUNTO DEL PORTADOR DEL DIFERENCIAL DELANTERO</t>
  </si>
  <si>
    <t xml:space="preserve">cambio de conjunto del portador del diferencial delantero</t>
  </si>
  <si>
    <t xml:space="preserve">CAMBIO DE TUBO DE VENTILACION DIFERENCIAL DELANTERO</t>
  </si>
  <si>
    <t xml:space="preserve">cambio de tubo de ventilacion diferencial delantero</t>
  </si>
  <si>
    <t xml:space="preserve">CAMBIO DE SOPORTE DE DIFERENCIAL DELANTERO NO.1</t>
  </si>
  <si>
    <t xml:space="preserve">cambio de soporte de diferencial delantero no.1</t>
  </si>
  <si>
    <t xml:space="preserve">CAMBIO DE SOPORTE DE DIFERENCIAL DELANTERO NO.2</t>
  </si>
  <si>
    <t xml:space="preserve">cambio de soporte de diferencial delantero no.2</t>
  </si>
  <si>
    <t xml:space="preserve">CAMBIO DE SOPORTE DE DIFERENCIAL DELANTERO NO.3</t>
  </si>
  <si>
    <t xml:space="preserve">cambio de soporte de diferencial delantero no.3</t>
  </si>
  <si>
    <t xml:space="preserve">CAMBIO DE CONJUNTO DE LA CAJA DEL DIFERENCIAL</t>
  </si>
  <si>
    <t xml:space="preserve">cambio de conjunto de la ca ja del diferencial </t>
  </si>
  <si>
    <t xml:space="preserve">CAMBIO DE RETEN DEL COJINETE LATERAL DEL DIFERENCIAL </t>
  </si>
  <si>
    <t xml:space="preserve">cambio de reten del cojinete lateral del diferencial </t>
  </si>
  <si>
    <t xml:space="preserve">CAMBIO DE TAPON DE LLENADO DEL ALOJAMIENTO DEL EJE TRASERO</t>
  </si>
  <si>
    <t xml:space="preserve">cambio de tapon de llenado del alojamiento del eje trasero</t>
  </si>
  <si>
    <t xml:space="preserve">CAMBIO DE TAPON DE DRENAJE DEL ALOJAMIENTO DEL EJE TRASERO</t>
  </si>
  <si>
    <t xml:space="preserve">cambio de tapon de drenaje del alojamiento del eje trasero</t>
  </si>
  <si>
    <t xml:space="preserve">CAMBIO DE JUNTA DEL PORTADOR DEL DIFERENCIAL TRASERO</t>
  </si>
  <si>
    <t xml:space="preserve">cambio de junta del portador del diferencial trasero</t>
  </si>
  <si>
    <t xml:space="preserve">CAMBIO DE CONJUNTO SOPORTE DEL DIFERENCIAL TRASERO</t>
  </si>
  <si>
    <t xml:space="preserve">cambio de conjunto soporte del diferencial trasero</t>
  </si>
  <si>
    <t xml:space="preserve">CAMBIO DE SUBCONJUNTO DE LA BRIDA GEMELA DEL ENGRANAJE IMPULSOR TRASERO</t>
  </si>
  <si>
    <t xml:space="preserve">cambio de subconjunto de la brida gemela del engranaje impulsor trasero</t>
  </si>
  <si>
    <t xml:space="preserve">CAMBIO DE COJINETE INTERFIOR DE LA CAJA DEL DIFERENCIAL TRASERO</t>
  </si>
  <si>
    <t xml:space="preserve">cambio de cojinete interfior de la caja del diferencial trasero</t>
  </si>
  <si>
    <t xml:space="preserve">CAMBIO DE ENGRANAJE IMPULSOR DEL DIFERENCIAL TRASERO</t>
  </si>
  <si>
    <t xml:space="preserve">cambio de engranaje impulsor del diferencial trasero</t>
  </si>
  <si>
    <t xml:space="preserve">CAMBIO DE CORONA DENTADA DEL DIFERENCIAL TRASERO</t>
  </si>
  <si>
    <t xml:space="preserve">cambio de corona dentada del diferencial trasero</t>
  </si>
  <si>
    <t xml:space="preserve">CAMBIO DE CAJA DERECHA DEL DIFERENCIAL TRASERO</t>
  </si>
  <si>
    <t xml:space="preserve">cambio de caja derecha del diferencial trasero</t>
  </si>
  <si>
    <t xml:space="preserve">CAMBIO DE CAJA IZQUIERDA DEL DIFERENCIAL TRASERO</t>
  </si>
  <si>
    <t xml:space="preserve">cambio de caja izquierda del diferencial trasero</t>
  </si>
  <si>
    <t xml:space="preserve">CAMBIO DE ALTERNADOR</t>
  </si>
  <si>
    <t xml:space="preserve">cambio de alternador</t>
  </si>
  <si>
    <t xml:space="preserve">CAMBIO DE AUTOMÁTICO MOTOR DE ARRANQUE (SOLENOIDE)</t>
  </si>
  <si>
    <t xml:space="preserve">cambio de automático motor de arranque (solenoide)</t>
  </si>
  <si>
    <t xml:space="preserve">CAMBIO DE BALINERA DEL ALTERNADOR</t>
  </si>
  <si>
    <t xml:space="preserve">cambio de balinera del alternador</t>
  </si>
  <si>
    <t xml:space="preserve">CAMBIO DE BOBINA DE ENCENDIDO</t>
  </si>
  <si>
    <t xml:space="preserve">cambio de bobina de encendido</t>
  </si>
  <si>
    <t xml:space="preserve">CAMBIO DE BOMBA DE GASOLINA (PILA)</t>
  </si>
  <si>
    <t xml:space="preserve">cambio de bomba de gasolina (pila)</t>
  </si>
  <si>
    <t xml:space="preserve">CAMBIO DE BOMBILLOS DE DOBLE FILAMENTO </t>
  </si>
  <si>
    <t xml:space="preserve">cambio de bombillos de doble filamento </t>
  </si>
  <si>
    <t xml:space="preserve">CAMBIO DE BOMBILLOS HALÓGENO </t>
  </si>
  <si>
    <t xml:space="preserve">cambio de bombillos halógeno </t>
  </si>
  <si>
    <t xml:space="preserve">CAMBIO DE SENSOR FRENO (PERA)</t>
  </si>
  <si>
    <t xml:space="preserve">cambio de sensor freno (pera)</t>
  </si>
  <si>
    <t xml:space="preserve">CAMBIO DE BOMBILLO LUZ DE CORTESIA (LUZ TECHO)</t>
  </si>
  <si>
    <t xml:space="preserve">cambio de bombillo luz de cortesia (luz techo)</t>
  </si>
  <si>
    <t xml:space="preserve">CAMBIO DE BOMBILLOS DIRECCIONALES</t>
  </si>
  <si>
    <t xml:space="preserve">cambio de bombillos direccionales</t>
  </si>
  <si>
    <t xml:space="preserve">CAMBIO DE BORNE DE BATERÍA POSITIVO Y/O NEGATIVO</t>
  </si>
  <si>
    <t xml:space="preserve">cambio de borne de batería positivo y/o negativo</t>
  </si>
  <si>
    <t xml:space="preserve">CAMBIO DE BUJÍAS DE ENCENDIDO (MOTOR GASOLINA)</t>
  </si>
  <si>
    <t xml:space="preserve">cambio de bujías de encendido (motor gasolina)</t>
  </si>
  <si>
    <t xml:space="preserve">CAMBIO DE CLAXON (PITO)</t>
  </si>
  <si>
    <t xml:space="preserve">cambio de claxon (pito)</t>
  </si>
  <si>
    <t xml:space="preserve">CAMBIO DE SENSOR DETONADOR AIRBAG</t>
  </si>
  <si>
    <t xml:space="preserve">cambio de sensor detonador airbag</t>
  </si>
  <si>
    <t xml:space="preserve">CAMBIO DE PORTA ESCOBILLAS DEL MOTOR DE ARRANQUE</t>
  </si>
  <si>
    <t xml:space="preserve">cambio de porta escobillas del motor de arranque</t>
  </si>
  <si>
    <t xml:space="preserve">CAMBIO DE FUSIBLES 10-15-20-25-30 AMP</t>
  </si>
  <si>
    <t xml:space="preserve">cambio de fusibles 10-15-20-25-30 amp</t>
  </si>
  <si>
    <t xml:space="preserve">CAMBIO DE FUSIBLES 60-80-100 AMP</t>
  </si>
  <si>
    <t xml:space="preserve">cambio de fusibles 60-80-100 amp</t>
  </si>
  <si>
    <t xml:space="preserve">CAMBIO DE INYECTORES (MOTOR DIÉSEL Y GASOLINA)</t>
  </si>
  <si>
    <t xml:space="preserve">cambio de inyectores (motor diésel y gasolina)</t>
  </si>
  <si>
    <t xml:space="preserve">CAMBIO DE MOTOR DE LIMPIABRISAS</t>
  </si>
  <si>
    <t xml:space="preserve">cambio de motor de limpiabrisas</t>
  </si>
  <si>
    <t xml:space="preserve">CAMBIO DE PORTAFUSIBLES</t>
  </si>
  <si>
    <t xml:space="preserve">cambio de portafusibles</t>
  </si>
  <si>
    <t xml:space="preserve">CAMBIO DE REGULADOR ALTERNADOR </t>
  </si>
  <si>
    <t xml:space="preserve">cambio de regulador alternador </t>
  </si>
  <si>
    <t xml:space="preserve">CAMBIO DE RELÉ (ELEVADOR DE CORRIENTE)</t>
  </si>
  <si>
    <t xml:space="preserve">cambio de relé (elevador de corriente)</t>
  </si>
  <si>
    <t xml:space="preserve">CAMBIO DE SENSOR ABS DE LAS RUEDAS </t>
  </si>
  <si>
    <t xml:space="preserve">cambio de sensor abs de las ruedas </t>
  </si>
  <si>
    <t xml:space="preserve">CAMBIO DE SENSOR APERTURA MARIPOSA (TPS)</t>
  </si>
  <si>
    <t xml:space="preserve">cambio de sensor apertura mariposa (tps)</t>
  </si>
  <si>
    <t xml:space="preserve">CAMBIO DE SENSOR DE DETONACIÓN (KS)</t>
  </si>
  <si>
    <t xml:space="preserve">cambio de sensor de detonación (ks)</t>
  </si>
  <si>
    <t xml:space="preserve">CAMBIO DE SENSOR DE OXIGENO (O2)</t>
  </si>
  <si>
    <t xml:space="preserve">cambio de sensor de oxigeno (o2)</t>
  </si>
  <si>
    <t xml:space="preserve">CAMBIO DE SENSOR DE PRESIÓN DE COMBUSTIBLE</t>
  </si>
  <si>
    <t xml:space="preserve">cambio de sensor de presión de combustible</t>
  </si>
  <si>
    <t xml:space="preserve">CAMBIO DE SENSOR DE REVERSO (LUZ TRASERA)</t>
  </si>
  <si>
    <t xml:space="preserve">cambio de sensor de reverso (luz trasera)</t>
  </si>
  <si>
    <t xml:space="preserve">CAMBIO DE SENSOR DE TEMPERATURA DEL REFRIGERANTE (CTS - ECT)</t>
  </si>
  <si>
    <t xml:space="preserve">cambio de sensor de temperatura del refrigerante (cts - ect)</t>
  </si>
  <si>
    <t xml:space="preserve">CAMBIO DE SENSOR DE VELOCIDAD (VSS)</t>
  </si>
  <si>
    <t xml:space="preserve">cambio de sensor de velocidad (vss)</t>
  </si>
  <si>
    <t xml:space="preserve">CAMBIO DE SENSOR FLUJO DE AIRE (MAF)</t>
  </si>
  <si>
    <t xml:space="preserve">cambio de sensor flujo de aire (maf)</t>
  </si>
  <si>
    <t xml:space="preserve">CAMBIO DE SENSOR NIVEL DE COMBUSTIBLE (FLOTADOR)</t>
  </si>
  <si>
    <t xml:space="preserve">cambio de sensor nivel de combustible (flotador)</t>
  </si>
  <si>
    <t xml:space="preserve">CAMBIO DE SENSOR POSICIÓN DE ÁRBOL DE LEVAS (CMP)</t>
  </si>
  <si>
    <t xml:space="preserve">cambio de sensor posición de árbol de levas (cmp)</t>
  </si>
  <si>
    <t xml:space="preserve">CAMBIO DE SENSOR POSICIÓN DE CIGÜEÑAL (CKP)</t>
  </si>
  <si>
    <t xml:space="preserve">cambio de sensor posición de cigüeñal (ckp)</t>
  </si>
  <si>
    <t xml:space="preserve">CAMBIO DE SENSOR POSICIÓN DEL PEDAL DEL ACELERADOR (APP)</t>
  </si>
  <si>
    <t xml:space="preserve">cambio de sensor posición del pedal del acelerador (app)</t>
  </si>
  <si>
    <t xml:space="preserve">CAMBIO DE SENSOR PRESIÓN DE ACEITE MOTOR</t>
  </si>
  <si>
    <t xml:space="preserve">cambio de sensor presión de aceite motor</t>
  </si>
  <si>
    <t xml:space="preserve">CAMBIO DE SENSOR SERVODIRECCIÓN</t>
  </si>
  <si>
    <t xml:space="preserve">cambio de sensor servodirección</t>
  </si>
  <si>
    <t xml:space="preserve">CAMBIO DE SWITCH DE ENCENDIDO</t>
  </si>
  <si>
    <t xml:space="preserve">cambio de switch de encendido</t>
  </si>
  <si>
    <t xml:space="preserve">CAMBIO DE VÁLVULA RECIRCULACION DE GASES (EGR)</t>
  </si>
  <si>
    <t xml:space="preserve">cambio de válvula recirculacion de gases (egr)</t>
  </si>
  <si>
    <t xml:space="preserve">CAMBIO DE ECU DE LA RED MULTIPLEX DE LA CARROCERIA </t>
  </si>
  <si>
    <t xml:space="preserve">cambio de ecu de la red multiplex de la carroceria </t>
  </si>
  <si>
    <t xml:space="preserve">CAMBIO DE ECU CONTROL DE DERRAPE (SELENOIDE DEL CILINDRO MAESTRO)</t>
  </si>
  <si>
    <t xml:space="preserve">cambio de ecu control de derrape (selenoide del cilindro maestro)</t>
  </si>
  <si>
    <t xml:space="preserve">CAMBIO DE CONJUNTO DEL JUEGO DE INSTRUMENTOS </t>
  </si>
  <si>
    <t xml:space="preserve">cambio de conjunto del juego de instrumentos </t>
  </si>
  <si>
    <t xml:space="preserve">CAMBIO DE SENSOR DEL ANGULO DE DIRECCION (SUBCONJUNTO DELCABLE ESPIRAL)</t>
  </si>
  <si>
    <t xml:space="preserve">cambio de sensor del angulo de direccion (subconjunto delcable espiral)</t>
  </si>
  <si>
    <t xml:space="preserve">CAMBIO DE CONJUNTO DEL RECEPTOR DE RADIO Y PANTALLA</t>
  </si>
  <si>
    <t xml:space="preserve">cambio de conjunto del receptor de radio y pantalla</t>
  </si>
  <si>
    <t xml:space="preserve">CAMBIO DE ECU DE CONTROL DE LA TRACCION DE LAS CUATRO RUEDAS *2</t>
  </si>
  <si>
    <t xml:space="preserve">cambio de ecu de control de la traccion de las cuatro ruedas *2</t>
  </si>
  <si>
    <t xml:space="preserve">CAMBIO DE ECM</t>
  </si>
  <si>
    <t xml:space="preserve">cambio de ecm</t>
  </si>
  <si>
    <t xml:space="preserve">CAMBIO DE CONJUNTO DE LA ECU DE LA SERVODIRECCION </t>
  </si>
  <si>
    <t xml:space="preserve">cambio de conjunto de la ecu de la servodireccion </t>
  </si>
  <si>
    <t xml:space="preserve">CAMBIO DE CONJUNTO DEL AMPLIFICADOR DEL AIRE ACONDICIONADO</t>
  </si>
  <si>
    <t xml:space="preserve">cambio de conjunto del amplificador del aire acondicionado</t>
  </si>
  <si>
    <t xml:space="preserve">CAMBIO DE CONJUNTO DEL SENSOR DE VELOCIDAD DE DERRAPE </t>
  </si>
  <si>
    <t xml:space="preserve">cambio de conjunto del sensor de velocidad de derrape </t>
  </si>
  <si>
    <t xml:space="preserve">CAMBIO DE CONJUNTO DEL SENSOR DE AIR BAG </t>
  </si>
  <si>
    <t xml:space="preserve">cambio de conjunto del sensor de air bag </t>
  </si>
  <si>
    <t xml:space="preserve">CAMBIO DE CONJUNTO DEL BLOQUE DE EMPALMES DEL LADO DEL CONDUCTOR </t>
  </si>
  <si>
    <t xml:space="preserve">cambio de conjunto del bloque de empalmes del lado del conductor </t>
  </si>
  <si>
    <t xml:space="preserve">CAMBIO DE CONJUNTO INTERRUPTOR MAESTRO DE LA RED MULTIPLEX</t>
  </si>
  <si>
    <t xml:space="preserve">cambio de conjunto interruptor maestro de la red multiplex</t>
  </si>
  <si>
    <t xml:space="preserve">CAMBIO DE ECU DEL TECHO DESLIZANTE </t>
  </si>
  <si>
    <t xml:space="preserve">cambio de ecu del techo deslizante </t>
  </si>
  <si>
    <t xml:space="preserve">CAMBIO DE CONJUNTO CONTROL DE LA CALEFACCION </t>
  </si>
  <si>
    <t xml:space="preserve">cambio de conjunto control de la calefaccion </t>
  </si>
  <si>
    <t xml:space="preserve">CAMBIO DE ECU DE LA RED MULTIPLEX DE LA PUERTA DEL MALETERO</t>
  </si>
  <si>
    <t xml:space="preserve">cambio de ecu de la red multiplex de la puerta del maletero</t>
  </si>
  <si>
    <t xml:space="preserve">CAMBIO DE CONJUNTO DEL INTERRUPTOR DEL CIERRE CENTRALIZADO DE PUERTAS</t>
  </si>
  <si>
    <t xml:space="preserve">cambio de conjunto del interruptor del cierre centralizado de puertas</t>
  </si>
  <si>
    <t xml:space="preserve">CAMBIO DE CONJUNTO DEL INTERRUPTOR DE APERTURA DE LA PUERTA DEL MALETERO</t>
  </si>
  <si>
    <t xml:space="preserve">cambio de conjunto del interruptor de apertura de la puerta del maletero</t>
  </si>
  <si>
    <t xml:space="preserve">CAMBIO DE CONJUNTO DE LA LUZ DE LECTURA DE MAPAS</t>
  </si>
  <si>
    <t xml:space="preserve">cambio de conjunto de la luz de lectura de mapas</t>
  </si>
  <si>
    <t xml:space="preserve">CAMBIO DE CONJUNTO DEL INTERRUPTOR DE LA LUZ DE CORTESIA DE LA PUERTA </t>
  </si>
  <si>
    <t xml:space="preserve">cambio de conjunto del interruptor de la luz de cortesia de la puerta </t>
  </si>
  <si>
    <t xml:space="preserve">CAMBIO DE CONJUNTO DEL INTERRUPTOR DEL LIMPIAPARABRISAS</t>
  </si>
  <si>
    <t xml:space="preserve">cambio de conjunto del interruptor del limpiaparabrisas</t>
  </si>
  <si>
    <t xml:space="preserve">CAMBIO DE RECEPTOR CONTROL DE LAS PUERTAS</t>
  </si>
  <si>
    <t xml:space="preserve">cambio de receptor control de las puertas</t>
  </si>
  <si>
    <t xml:space="preserve">CAMBIO DE CONJUNTO DE LOS INSTRUMENTOS AUXILIARES</t>
  </si>
  <si>
    <t xml:space="preserve">cambio de conjunto de los instrumentos auxiliares</t>
  </si>
  <si>
    <t xml:space="preserve">CAMBIO DE REOSTATO CONTROL DE LUCES</t>
  </si>
  <si>
    <t xml:space="preserve">cambio de reostato control de luces</t>
  </si>
  <si>
    <t xml:space="preserve">CAMBIO DE CONJUNTO DE ADMISION DE AIRE FRIO</t>
  </si>
  <si>
    <t xml:space="preserve">cambio de conjunto de admision de aire frio</t>
  </si>
  <si>
    <t xml:space="preserve">CAMBIO DE MAGUERA DEL RADIADOR NO.1</t>
  </si>
  <si>
    <t xml:space="preserve">cambio de maguera del radiador no.1</t>
  </si>
  <si>
    <t xml:space="preserve">CAMBIO DE MANGUERA DEL RADIADOR NO.2</t>
  </si>
  <si>
    <t xml:space="preserve">cambio de manguera del radiador no.2</t>
  </si>
  <si>
    <t xml:space="preserve">CAMBIO DE DEPOSITO DEL RADIADOR </t>
  </si>
  <si>
    <t xml:space="preserve">cambio de deposito del radiador </t>
  </si>
  <si>
    <t xml:space="preserve">CAMBIO DE VENTILADOR CON ACOPLE HIDRAULICO</t>
  </si>
  <si>
    <t xml:space="preserve">cambio de ventilador con acople hidraulico</t>
  </si>
  <si>
    <t xml:space="preserve">CAMBIO DE POLEA DEL VENTILADOR</t>
  </si>
  <si>
    <t xml:space="preserve">cambio de polea del ventilador</t>
  </si>
  <si>
    <t xml:space="preserve">CAMBIO DE CORREA TRAPESOIDAL  DEL VENTILADOR Y DEL GENERADOR </t>
  </si>
  <si>
    <t xml:space="preserve">cambio de correa trapesoidal  del ventilador y del generador </t>
  </si>
  <si>
    <t xml:space="preserve">CAMBIO DE TUBO DEL ENFRIADOR DE ACEITE</t>
  </si>
  <si>
    <t xml:space="preserve">cambio de tubo del enfriador de aceite</t>
  </si>
  <si>
    <t xml:space="preserve">CAMBIO DE MANGUERA DE DERIVACION DE AGUA NO.1</t>
  </si>
  <si>
    <t xml:space="preserve">cambio de manguera de derivacion de agua no.1</t>
  </si>
  <si>
    <t xml:space="preserve">CAMBIO DE MANGUERA DE DERIVACION DE AGUA NO.2</t>
  </si>
  <si>
    <t xml:space="preserve">cambio de manguera de derivacion de agua no.2</t>
  </si>
  <si>
    <t xml:space="preserve">CAMBIO DE MANGUERA DE DERIVACION DE AGUA NO.3</t>
  </si>
  <si>
    <t xml:space="preserve">cambio de manguera de derivacion de agua no.3</t>
  </si>
  <si>
    <t xml:space="preserve">CAMBIO DE MANGUERA DE DERIVACION DE AGUA NO.4</t>
  </si>
  <si>
    <t xml:space="preserve">cambio de manguera de derivacion de agua no.4</t>
  </si>
  <si>
    <t xml:space="preserve">CAMBIO DE MANGUERA DE DERIVACION DE AGUA NO.5</t>
  </si>
  <si>
    <t xml:space="preserve">cambio de manguera de derivacion de agua no.5</t>
  </si>
  <si>
    <t xml:space="preserve">CAMBIO DE MANGUERA DEL ENFRIADOR DE ACEITE</t>
  </si>
  <si>
    <t xml:space="preserve">cambio de manguera del enfriador de aceite</t>
  </si>
  <si>
    <t xml:space="preserve">CAMBIO DE MANGUERA DEL ENFRIADOR DE ACEITE NO.2</t>
  </si>
  <si>
    <t xml:space="preserve">cambio de manguera del enfriador de aceite no.2</t>
  </si>
  <si>
    <t xml:space="preserve">CAMBIO DE CONJUNTO DE LA BOMBA DE AGUA </t>
  </si>
  <si>
    <t xml:space="preserve">cambio de conjunto de la bomba de agua </t>
  </si>
  <si>
    <t xml:space="preserve">CAMBIO DE JUNTA DE LA BOMBA DE AGUA </t>
  </si>
  <si>
    <t xml:space="preserve">cambio de junta de la bomba de agua </t>
  </si>
  <si>
    <t xml:space="preserve">CAMBIO DE CONJUNTO DEL TENSOR DE LA CORREA TRAPEZOIDAL RANURADA</t>
  </si>
  <si>
    <t xml:space="preserve">cambio de conjunto del tensor de la correa trapezoidal ranurada</t>
  </si>
  <si>
    <t xml:space="preserve">CAMBIO DE ENTRADA DE AGUA CON TERMOSTATO</t>
  </si>
  <si>
    <t xml:space="preserve">cambio de entrada de agua con termostato</t>
  </si>
  <si>
    <t xml:space="preserve">CAMBIO DE CONJUNTO DEL RADIADOR </t>
  </si>
  <si>
    <t xml:space="preserve">cambio de conjunto del radiador </t>
  </si>
  <si>
    <t xml:space="preserve">CAMBIO DE TAPON DE LA LLAVE DE PURGA DEL RADIADOR</t>
  </si>
  <si>
    <t xml:space="preserve">cambio de tapon de la llave de purga del radiador</t>
  </si>
  <si>
    <t xml:space="preserve">CAMBIO DE CUBIERTA DEL VENTILADOR</t>
  </si>
  <si>
    <t xml:space="preserve">cambio de cubierta del ventilador</t>
  </si>
  <si>
    <t xml:space="preserve">CAMBIO DE TAPON DEL RADIADOR</t>
  </si>
  <si>
    <t xml:space="preserve">cambio de tapon del radiador</t>
  </si>
  <si>
    <t xml:space="preserve">CAMBIO DE SELLO DEL SOPORTE DEL RADIADOR NO.1</t>
  </si>
  <si>
    <t xml:space="preserve">cambio de sello del soporte del radiador no.1</t>
  </si>
  <si>
    <t xml:space="preserve">CAMBIO DE SELLO DEL SOPORTE DEL RADIADOR NO.2</t>
  </si>
  <si>
    <t xml:space="preserve">cambio de sello del soporte del radiador no.2</t>
  </si>
  <si>
    <t xml:space="preserve">CAMBIO DE DEFLECTOR LATERAL DERECHO DEL RADIADOR </t>
  </si>
  <si>
    <t xml:space="preserve">cambio de deflector lateral derecho del radiador </t>
  </si>
  <si>
    <t xml:space="preserve">CAMBIO DE DEFLECTOR LATERAL IZQUIERDO DEL RADIADOR </t>
  </si>
  <si>
    <t xml:space="preserve">cambio de deflector lateral izquierdo del radiador </t>
  </si>
  <si>
    <t xml:space="preserve">CAMBIO DE CONJUNTO ENFRIADOR DE ACEITE</t>
  </si>
  <si>
    <t xml:space="preserve">cambio de conjunto enfriador de aceite</t>
  </si>
  <si>
    <t xml:space="preserve">CAMBIO DE TAPA Y MANGUERA DEL DEPURADOR DE AIRE</t>
  </si>
  <si>
    <t xml:space="preserve">cambio de tapa y manguera del depurador de aire</t>
  </si>
  <si>
    <t xml:space="preserve">CAMBIO DE SUBCONJUNTO DE LA CAJA DEL DEPURADOR DE AIRE</t>
  </si>
  <si>
    <t xml:space="preserve">cambio de subconjunto de la caja del depurador de aire</t>
  </si>
  <si>
    <t xml:space="preserve">CAMBIO DE FILTRO DEL DEPURADOR DE AIRE</t>
  </si>
  <si>
    <t xml:space="preserve">cambio de filtro del depurador de aire</t>
  </si>
  <si>
    <t xml:space="preserve">CAMBIO DE  FILTRO DE ACEITE </t>
  </si>
  <si>
    <t xml:space="preserve">cambio de  filtro de aceite </t>
  </si>
  <si>
    <t xml:space="preserve">CAMBIO DE JUNTA TAPON DE DRENAJE DEL CARTER DE ACEITE </t>
  </si>
  <si>
    <t xml:space="preserve">cambio de junta tapon de drenaje del carter de aceite </t>
  </si>
  <si>
    <t xml:space="preserve">CAMBIO DE SOPORTE DEL FILTRO DE ACEITE </t>
  </si>
  <si>
    <t xml:space="preserve">cambio de soporte del filtro de aceite </t>
  </si>
  <si>
    <t xml:space="preserve">CAMBIO DE TAPA DE LA BOMBA DE ACEITE </t>
  </si>
  <si>
    <t xml:space="preserve">cambio de tapa de la bomba de aceite </t>
  </si>
  <si>
    <t xml:space="preserve">CAMBIO DE ROTOR IMPULSADO BOMBA DE ACEITE</t>
  </si>
  <si>
    <t xml:space="preserve">cambio de rotor impulsado bomba de aceite</t>
  </si>
  <si>
    <t xml:space="preserve">CAMBIO DE ROTOR IMPULSOR BOMBA DE ACEITE</t>
  </si>
  <si>
    <t xml:space="preserve">cambio de rotor impulsor bomba de aceite</t>
  </si>
  <si>
    <t xml:space="preserve">CAMBIO DE VALVULA DE DESCARGA DE LA BOMBA DE ACEITE</t>
  </si>
  <si>
    <t xml:space="preserve">cambio de valvula de descarga de la bomba de aceite</t>
  </si>
  <si>
    <t xml:space="preserve">CAMBIO DE MUELLE DE LA VALVULA DE DESCARAGA DE LA BOMBA DE CEITE </t>
  </si>
  <si>
    <t xml:space="preserve">cambio de muelle de la valvula de descaraga de la bomba de ceite </t>
  </si>
  <si>
    <t xml:space="preserve">CAMBIO DE TAPON DE LA VALVULA DE DESCARAGA DE LA BOMBA DE ACEITE</t>
  </si>
  <si>
    <t xml:space="preserve">cambio de tapon de la valvula de descaraga de la bomba de aceite</t>
  </si>
  <si>
    <t xml:space="preserve">CAMBIO DE CONJUNTO DE LA VALVULA REGULADORA DE ACEITE DE DISTRIBUCION DEL ARBOL DE LEVAS (PARA EL BANCO NO.01  DEL LADO DE ADMISION)</t>
  </si>
  <si>
    <t xml:space="preserve">cambio de conjunto de la valvula reguladora de aceite de distribucion del arbol de levas (para el banco no.01  del lado de admision)</t>
  </si>
  <si>
    <t xml:space="preserve">CAMBIO DE CONJUNTO DE LA VALVULA REGULADORA DE ACEITE DE DISTRIBUCION DEL ARBOL DE LEVAS (PARA EL BANCO NO.02  DEL LADO DE ADMISION)</t>
  </si>
  <si>
    <t xml:space="preserve">cambio de conjunto de la valvula reguladora de aceite de distribucion del arbol de levas (para el banco no.02  del lado de admision)</t>
  </si>
  <si>
    <t xml:space="preserve">CAMBIO DE CONJUNTO DE LA VALVULA REGULADORA DE ACEITE DE DISTRIBUCION DEL ARBOL DE LEVAS (PARA EL BANCO NO.01  DEL LADO DE ESCAPE)</t>
  </si>
  <si>
    <t xml:space="preserve">cambio de conjunto de la valvula reguladora de aceite de distribucion del arbol de levas (para el banco no.01  del lado de escape)</t>
  </si>
  <si>
    <t xml:space="preserve">CAMBIO DE CONJUNTO DE LA VALVULA REGULADORA DE ACEITE DE DISTRIBUCION DEL ARBOL DE LEVAS (PARA EL BANCO NO.02  DEL LADO DEESCAPE)</t>
  </si>
  <si>
    <t xml:space="preserve">cambio de conjunto de la valvula reguladora de aceite de distribucion del arbol de levas (para el banco no.02  del lado deescape)</t>
  </si>
  <si>
    <t xml:space="preserve">CAMBIO DE CONJUNTO DEL CUERPO DE LA MARIPOSA  CON MOTOR </t>
  </si>
  <si>
    <t xml:space="preserve">cambio de conjunto del cuerpo de la mariposa  con motor </t>
  </si>
  <si>
    <t xml:space="preserve">CAMBIO DE MEDIDOR DEL CAUDAL  DE MASA DE AIRE</t>
  </si>
  <si>
    <t xml:space="preserve">cambio de medidor del caudal  de masa de aire</t>
  </si>
  <si>
    <t xml:space="preserve">CAMBIO DE JUEGO DE VALVULAS PARA CONTROL DE EMISIONES NO.1</t>
  </si>
  <si>
    <t xml:space="preserve">cambio de juego de valvulas para control de emisiones no.1</t>
  </si>
  <si>
    <t xml:space="preserve">CAMBIO DE JUEGO DE VALVULAS PARA CONTROL DE EMISIONES NO.2</t>
  </si>
  <si>
    <t xml:space="preserve">cambio de juego de valvulas para control de emisiones no.2</t>
  </si>
  <si>
    <t xml:space="preserve">CAMBIO DE CAMARA DE COMPENSACION DEL AIRE DE ADMISION </t>
  </si>
  <si>
    <t xml:space="preserve">cambio de camara de compensacion del aire de admision </t>
  </si>
  <si>
    <t xml:space="preserve">CAMBIO DE JUNTA DE LA TAPA DE CULATAS</t>
  </si>
  <si>
    <t xml:space="preserve">cambio de junta de la tapa de culatas</t>
  </si>
  <si>
    <t xml:space="preserve">CAMBIO DE SUBCONJUNTO DE LA CADENA </t>
  </si>
  <si>
    <t xml:space="preserve">cambio de subconjunto de la cadena </t>
  </si>
  <si>
    <t xml:space="preserve">CAMBIO DE CONJUNTO DEL TENSOR DE LA CADENA </t>
  </si>
  <si>
    <t xml:space="preserve">cambio de conjunto del tensor de la cadena </t>
  </si>
  <si>
    <t xml:space="preserve">CAMBIO DE PATIN DEL TENSOR DE LA CADENA</t>
  </si>
  <si>
    <t xml:space="preserve">cambio de patin del tensor de la cadena</t>
  </si>
  <si>
    <t xml:space="preserve">CAMBIO DE AMORTIGUADOR DE VIBRACIONES DE LA CADENA</t>
  </si>
  <si>
    <t xml:space="preserve">cambio de amortiguador de vibraciones de la cadena</t>
  </si>
  <si>
    <t xml:space="preserve">CAMBIO DE CULATA DERECHA</t>
  </si>
  <si>
    <t xml:space="preserve">cambio de culata derecha</t>
  </si>
  <si>
    <t xml:space="preserve">CAMBIO DE CULATA IZQUIERDA </t>
  </si>
  <si>
    <t xml:space="preserve">cambio de culata izquierda </t>
  </si>
  <si>
    <t xml:space="preserve">CAMBIO DE JUNTA CULATA DERECHA </t>
  </si>
  <si>
    <t xml:space="preserve">cambio de junta culata derecha </t>
  </si>
  <si>
    <t xml:space="preserve">CAMBIO DE JUNTA CULATA IZQUIERDA</t>
  </si>
  <si>
    <t xml:space="preserve">cambio de junta culata izquierda</t>
  </si>
  <si>
    <t xml:space="preserve">CAMBIO DE AISLANTE DE MONTAJE DELANTERO DERECHO DEL MOTOR </t>
  </si>
  <si>
    <t xml:space="preserve">cambio de aislante de montaje delantero derecho del motor </t>
  </si>
  <si>
    <t xml:space="preserve">CAMBIO DE AISLANTE DE MONTAJE DELANTERO IZQUIERDO DEL MOTOR </t>
  </si>
  <si>
    <t xml:space="preserve">cambio de aislante de montaje delantero izquierdo del motor </t>
  </si>
  <si>
    <t xml:space="preserve">CAMBIO DE SUBCONJUNTO DEL TUBO DE DESCARGA DE COMBUSTIBLE</t>
  </si>
  <si>
    <t xml:space="preserve">cambio de subconjunto del tubo de descarga de combustible</t>
  </si>
  <si>
    <t xml:space="preserve">CAMBIO DE TUBO DE COMBUSTIBLE SUB- ASSEMBLY</t>
  </si>
  <si>
    <t xml:space="preserve">cambio de tubo de combustible sub- assembly</t>
  </si>
  <si>
    <t xml:space="preserve">CAMBIO DE COLECTOR DE ADMISION</t>
  </si>
  <si>
    <t xml:space="preserve">cambio de colector de admision</t>
  </si>
  <si>
    <t xml:space="preserve">CAMBIO DE JUNTA COLECTOR DE ADMISION</t>
  </si>
  <si>
    <t xml:space="preserve">cambio de junta colector de admision</t>
  </si>
  <si>
    <t xml:space="preserve">CAMBIO DE SUBCONJUNTO DEL COLADOR DE ACEITE </t>
  </si>
  <si>
    <t xml:space="preserve">cambio de subconjunto del colador de aceite </t>
  </si>
  <si>
    <t xml:space="preserve">CAMBIO DE SEPARAVDOR DE LA CAMISA DE AGUA DEL BLOQUE DE CILINDROS </t>
  </si>
  <si>
    <t xml:space="preserve">cambio de separavdor de la camisa de agua del bloque de cilindros </t>
  </si>
  <si>
    <t xml:space="preserve">CAMBIO DE VALVULA DE ESCAPE </t>
  </si>
  <si>
    <t xml:space="preserve">cambio de valvula de escape </t>
  </si>
  <si>
    <t xml:space="preserve">CAMBIO DE VALVULA DE ADMISION</t>
  </si>
  <si>
    <t xml:space="preserve">cambio de valvula de admision</t>
  </si>
  <si>
    <t xml:space="preserve">CAMBIO DE CASQUILLO DE LA GUIA DE LA VALVULA DE ESCAPE</t>
  </si>
  <si>
    <t xml:space="preserve">cambio de casquillo de la guia de la valvula de escape</t>
  </si>
  <si>
    <t xml:space="preserve">CAMBIO DE ASIENTO DEL MUELLE DE LA VALVULA </t>
  </si>
  <si>
    <t xml:space="preserve">cambio de asiento del muelle de la valvula </t>
  </si>
  <si>
    <t xml:space="preserve">CAMBIO DE SELLO DE ACEITE DEL VAASTAGO DE LA VALVULA</t>
  </si>
  <si>
    <t xml:space="preserve">cambio de sello de aceite del vaastago de la valvula</t>
  </si>
  <si>
    <t xml:space="preserve">CAMBIO DE MUELLE DE COMPRESION INTERNO</t>
  </si>
  <si>
    <t xml:space="preserve">cambio de muelle de compresion interno</t>
  </si>
  <si>
    <t xml:space="preserve">CAMBIO DE RETEN DEL MUELLE DE LA VALVULA </t>
  </si>
  <si>
    <t xml:space="preserve">cambio de reten del muelle de la valvula </t>
  </si>
  <si>
    <t xml:space="preserve">CAMBIO DE BLOQUEO DEL RETEN DEL MUELLE DE LA VALVULA </t>
  </si>
  <si>
    <t xml:space="preserve">cambio de bloqueo del reten del muelle de la valvula </t>
  </si>
  <si>
    <t xml:space="preserve">CAMBIO DE ANILLO DE COMPRESION NO.1</t>
  </si>
  <si>
    <t xml:space="preserve">cambio de anillo de compresion no.1</t>
  </si>
  <si>
    <t xml:space="preserve">CAMBIO DE ANILLO DE COMPRESION NO.2</t>
  </si>
  <si>
    <t xml:space="preserve">cambio de anillo de compresion no.2</t>
  </si>
  <si>
    <t xml:space="preserve">CAMBIO DE ANILLO DE LUBRICACION RIEL LATERAL</t>
  </si>
  <si>
    <t xml:space="preserve">cambio de anillo de lubricacion riel lateral</t>
  </si>
  <si>
    <t xml:space="preserve">CAMBIO DE ANILLO DE LUBRICACION EXPANSOR </t>
  </si>
  <si>
    <t xml:space="preserve">cambio de anillo de lubricacion expansor </t>
  </si>
  <si>
    <t xml:space="preserve">CAMBIO DE ANILLO DE RETENCION DEL ORIFICIO DEL PASADOR DEL PISTO </t>
  </si>
  <si>
    <t xml:space="preserve">cambio de anillo de retencion del orificio del pasador del pisto </t>
  </si>
  <si>
    <t xml:space="preserve">CAMBIO DE PISTON</t>
  </si>
  <si>
    <t xml:space="preserve">cambio de piston</t>
  </si>
  <si>
    <t xml:space="preserve">CAMBIO DE PASADOR DEL PISTON</t>
  </si>
  <si>
    <t xml:space="preserve">cambio de pasador del piston</t>
  </si>
  <si>
    <t xml:space="preserve">CAMBIO DE SUBCONJUNTO DE BIELA</t>
  </si>
  <si>
    <t xml:space="preserve">cambio de subconjunto de biela</t>
  </si>
  <si>
    <t xml:space="preserve">CAMBIO DE COJINTE DE BIELA </t>
  </si>
  <si>
    <t xml:space="preserve">cambio de cojinte de biela </t>
  </si>
  <si>
    <t xml:space="preserve">CAMBIO DE SOMBRERETE DE LA BIELA</t>
  </si>
  <si>
    <t xml:space="preserve">cambio de sombrerete de la biela</t>
  </si>
  <si>
    <t xml:space="preserve">CAMBIO DE COJINETE SUPERIOR DEL CIGUEÑAL</t>
  </si>
  <si>
    <t xml:space="preserve">cambio de cojinete superior del cigueñal</t>
  </si>
  <si>
    <t xml:space="preserve">CAMBIO DE COJINETE INFERIOR DEL CIGÜEÑAL</t>
  </si>
  <si>
    <t xml:space="preserve">cambio de cojinete inferior del cigüeñal</t>
  </si>
  <si>
    <t xml:space="preserve">CAMBIO DE ARANDELA DE EMPUJE DEL CIGÜEÑAL SUPERIOR</t>
  </si>
  <si>
    <t xml:space="preserve">cambio de arandela de empuje del cigüeñal superior</t>
  </si>
  <si>
    <t xml:space="preserve">CAMBIO DE ARANDELA DE EMPUJE DEL CIGÜEÑAL INFERIOR</t>
  </si>
  <si>
    <t xml:space="preserve">cambio de arandela de empuje del cigüeñal inferior</t>
  </si>
  <si>
    <t xml:space="preserve">CAMBIO DE ALARMA</t>
  </si>
  <si>
    <t xml:space="preserve">cambio de alarma</t>
  </si>
  <si>
    <t xml:space="preserve">CAMBIO DE CHAPA DE LA PUERTA (CERRADURA)</t>
  </si>
  <si>
    <t xml:space="preserve">cambio de chapa de la puerta (cerradura)</t>
  </si>
  <si>
    <t xml:space="preserve">CAMBIO DE EMPAQUES PUERTAS</t>
  </si>
  <si>
    <t xml:space="preserve">cambio de empaques puertas</t>
  </si>
  <si>
    <t xml:space="preserve">CAMBIO DE ESPARRAGO</t>
  </si>
  <si>
    <t xml:space="preserve">cambio de esparrago</t>
  </si>
  <si>
    <t xml:space="preserve">CAMBIO DE ESPEJO RETROVISOR INTERIOR</t>
  </si>
  <si>
    <t xml:space="preserve">cambio de espejo retrovisor interior</t>
  </si>
  <si>
    <t xml:space="preserve">CAMBIO DE UNIDAD SELLADA (FAROLA)</t>
  </si>
  <si>
    <t xml:space="preserve">cambio de unidad sellada (farola)</t>
  </si>
  <si>
    <t xml:space="preserve">CAMBIO DE CINTURON DE SEGURIDAD TRASERO</t>
  </si>
  <si>
    <t xml:space="preserve">cambio de cinturon de seguridad trasero</t>
  </si>
  <si>
    <t xml:space="preserve">CAMBIO DE CINTURON DE SEGURIDAD DELANTERO</t>
  </si>
  <si>
    <t xml:space="preserve">cambio de cinturon de seguridad delantero</t>
  </si>
  <si>
    <t xml:space="preserve">CAMBIO DE MANIJAS EXTERNAS DE LA PUERTA</t>
  </si>
  <si>
    <t xml:space="preserve">cambio de manijas externas de la puerta</t>
  </si>
  <si>
    <t xml:space="preserve">CAMBIO DE MANIJAS INTERNAS DE LA PUERTA</t>
  </si>
  <si>
    <t xml:space="preserve">cambio de manijas internas de la puerta</t>
  </si>
  <si>
    <t xml:space="preserve">CAMBIO DE PERNOS RUEDAS</t>
  </si>
  <si>
    <t xml:space="preserve">cambio de pernos ruedas</t>
  </si>
  <si>
    <t xml:space="preserve">CAMBIO DE TUERCAS PERNOS RUEDAS</t>
  </si>
  <si>
    <t xml:space="preserve">cambio de tuercas pernos ruedas</t>
  </si>
  <si>
    <t xml:space="preserve">CAMBIO DE PLUMILLAS</t>
  </si>
  <si>
    <t xml:space="preserve">cambio de plumillas</t>
  </si>
  <si>
    <t xml:space="preserve">CAMBIO DE STOP TRASERO</t>
  </si>
  <si>
    <t xml:space="preserve">cambio de stop trasero</t>
  </si>
  <si>
    <t xml:space="preserve">CAMBIO DE TAPA TANQUE DE COMBUSTIBLE </t>
  </si>
  <si>
    <t xml:space="preserve">cambio de tapa tanque de combustible </t>
  </si>
  <si>
    <t xml:space="preserve">CAMBIO DE VIDRIO PANORÁMICO DELANTERO (BLINDADO)</t>
  </si>
  <si>
    <t xml:space="preserve">cambio de vidrio panorámico delantero (blindado)</t>
  </si>
  <si>
    <t xml:space="preserve">CAMBIO DE VIDRIO PANORÁMICO DELANTERO</t>
  </si>
  <si>
    <t xml:space="preserve">cambio de vidrio panorámico delantero</t>
  </si>
  <si>
    <t xml:space="preserve">CAMBIO DE VIDRIO PANORÁMICO TRASERO</t>
  </si>
  <si>
    <t xml:space="preserve">cambio de vidrio panorámico trasero</t>
  </si>
  <si>
    <t xml:space="preserve">CAMBIO DE VIDRIOS PUERTAS LATERALES </t>
  </si>
  <si>
    <t xml:space="preserve">cambio de vidrios puertas laterales </t>
  </si>
  <si>
    <t xml:space="preserve">CAMBIO DE VIDRIOS PUERTAS LATERALES (BLINDADO)</t>
  </si>
  <si>
    <t xml:space="preserve">cambio de vidrios puertas laterales (blindado)</t>
  </si>
  <si>
    <t xml:space="preserve">CAMBIO DE JUEGO DE TAPETES</t>
  </si>
  <si>
    <t xml:space="preserve">cambio de juego de tapetes</t>
  </si>
  <si>
    <t xml:space="preserve">CAMBIO DE CONJUNTO MANGUERA DEL LAVAPARABRISAS</t>
  </si>
  <si>
    <t xml:space="preserve">cambio de conjunto manguera del lavaparabrisas</t>
  </si>
  <si>
    <t xml:space="preserve">CAMBIO DE BOQUILLAS LAVAPARABRISAS </t>
  </si>
  <si>
    <t xml:space="preserve">cambio de boquillas lavaparabrisas </t>
  </si>
  <si>
    <t xml:space="preserve">CAMBIO DE SOPORTE DEL CAPO DERECHO </t>
  </si>
  <si>
    <t xml:space="preserve">cambio de soporte del capo derecho </t>
  </si>
  <si>
    <t xml:space="preserve">CAMBIO DE SOPORTE DEL CAPO IZQUIERDO</t>
  </si>
  <si>
    <t xml:space="preserve">cambio de soporte del capo izquierdo</t>
  </si>
  <si>
    <t xml:space="preserve">CAMBIO DE CABLE DE CONTROL DE BLOQUEO DE CAPO</t>
  </si>
  <si>
    <t xml:space="preserve">cambio de cable de control de bloqueo de capo</t>
  </si>
  <si>
    <t xml:space="preserve">CAMBIO DE CLAXON DE TONOS BAJOS </t>
  </si>
  <si>
    <t xml:space="preserve">cambio de claxon de tonos bajos </t>
  </si>
  <si>
    <t xml:space="preserve">CAMBIO DE CLAXON DE TONOS AGUDOS</t>
  </si>
  <si>
    <t xml:space="preserve">cambio de claxon de tonos agudos</t>
  </si>
  <si>
    <t xml:space="preserve">CAMBIO DE CONJUNTO DE BLOQUEO DE CAPO</t>
  </si>
  <si>
    <t xml:space="preserve">cambio de conjunto de bloqueo de capo</t>
  </si>
  <si>
    <t xml:space="preserve">CAMBIO DE PALANCA DE CONTROL DE BLOQUEO DE CAPO</t>
  </si>
  <si>
    <t xml:space="preserve">cambio de palanca de control de bloqueo de capo</t>
  </si>
  <si>
    <t xml:space="preserve">CAMBIO DE MOTOR Y SOPORTE LIMPIAVIDRIOS TRASERO</t>
  </si>
  <si>
    <t xml:space="preserve">cambio de motor y soporte limpiavidrios trasero</t>
  </si>
  <si>
    <t xml:space="preserve">CAMBIO DE BRAZO DEL LIMPIABRISAS TRASERO</t>
  </si>
  <si>
    <t xml:space="preserve">cambio de brazo del limpiabrisas trasero</t>
  </si>
  <si>
    <t xml:space="preserve">CAMBIO DE CERRADURA DE LA PUERTA DEL MALETERO</t>
  </si>
  <si>
    <t xml:space="preserve">cambio de cerradura de la puerta del maletero</t>
  </si>
  <si>
    <t xml:space="preserve">CAMBIO DE BANDA PROTECTORA DE LA PUERTA DEL MALETERO</t>
  </si>
  <si>
    <t xml:space="preserve">cambio de banda protectora de la puerta del maletero</t>
  </si>
  <si>
    <t xml:space="preserve">CAMBIO DE ESPEJO EXTERIOR IZQUIERDO </t>
  </si>
  <si>
    <t xml:space="preserve">cambio de espejo exterior izquierdo </t>
  </si>
  <si>
    <t xml:space="preserve">CAMBIO DE ESPEJO EXTERIOR DERECHO</t>
  </si>
  <si>
    <t xml:space="preserve">cambio de espejo exterior derecho</t>
  </si>
  <si>
    <t xml:space="preserve">CAMBIO DE MOTOR DEL LIMPIABRISAS </t>
  </si>
  <si>
    <t xml:space="preserve">cambio de motor del limpiabrisas </t>
  </si>
  <si>
    <t xml:space="preserve">CAMBIO DE CONJUNTO ARTICULACION LIMPIABRISAS </t>
  </si>
  <si>
    <t xml:space="preserve">cambio de conjunto articulacion limpiabrisas </t>
  </si>
  <si>
    <t xml:space="preserve">CAMBIO DE BRAZOS LIMPABRISAS</t>
  </si>
  <si>
    <t xml:space="preserve">cambio de brazos limpabrisas</t>
  </si>
  <si>
    <t xml:space="preserve">CAMBIO DE CONJUNTO DELANTERO TUBO DE ESCAPE</t>
  </si>
  <si>
    <t xml:space="preserve">cambio de conjunto delantero tubo de escape</t>
  </si>
  <si>
    <t xml:space="preserve">CAMBIO DE CONJUNTO DELANTERO TUBO DE ESCAPE NO.2</t>
  </si>
  <si>
    <t xml:space="preserve">cambio de conjunto delantero tubo de escape no.2</t>
  </si>
  <si>
    <t xml:space="preserve">CAMBIO DE SUBCONJUNTO DEL COLECTOR DE ESCAPE DERECHO</t>
  </si>
  <si>
    <t xml:space="preserve">cambio de subconjunto del colector de escape derecho</t>
  </si>
  <si>
    <t xml:space="preserve">CAMBIO DE SUBCONJUNTO DEL COLECTOR DE ESCAPE IZQUIERDO</t>
  </si>
  <si>
    <t xml:space="preserve">cambio de subconjunto del colector de escape izquierdo</t>
  </si>
  <si>
    <t xml:space="preserve">CAMBIO DE JUNTA COLECTOR DE ESCAPE </t>
  </si>
  <si>
    <t xml:space="preserve">cambio de junta colector de escape </t>
  </si>
  <si>
    <t xml:space="preserve">CAMBIO DE CONJUNTO TUBO DE ESCAPE</t>
  </si>
  <si>
    <t xml:space="preserve">cambio de conjunto tubo de escape</t>
  </si>
  <si>
    <t xml:space="preserve">CAMBIO DE SOPORTE DE ESCAPE</t>
  </si>
  <si>
    <t xml:space="preserve">cambio de soporte de escape</t>
  </si>
  <si>
    <t xml:space="preserve">CAMBIO DE JUNTA TUBO DE ESCAPE</t>
  </si>
  <si>
    <t xml:space="preserve">cambio de junta tubo de escape</t>
  </si>
  <si>
    <t xml:space="preserve">CAMBIO DE CAMPANAS TRASERAS</t>
  </si>
  <si>
    <t xml:space="preserve">cambio de campanas traseras</t>
  </si>
  <si>
    <t xml:space="preserve">CAMBIO DE CILINDRO DE FRENO TRASERO</t>
  </si>
  <si>
    <t xml:space="preserve">cambio de cilindro de freno trasero</t>
  </si>
  <si>
    <t xml:space="preserve">CAMBIO DE JUEGO BANDAS FRENO TRASERAS</t>
  </si>
  <si>
    <t xml:space="preserve">cambio de juego bandas freno traseras</t>
  </si>
  <si>
    <t xml:space="preserve">CAMBIO DE JUEGO AMORTIGUADOR DELANTEROS</t>
  </si>
  <si>
    <t xml:space="preserve">cambio de juego amortiguador delanteros</t>
  </si>
  <si>
    <t xml:space="preserve">CAMBIO DE JUEGO AMORTIGUADORES TRASEROS</t>
  </si>
  <si>
    <t xml:space="preserve">cambio de juego amortiguadores traseros</t>
  </si>
  <si>
    <t xml:space="preserve">CAMBIO DE JUEGO BIELETAS (MUÑECOS) ESTABILIZADORA DELANTERA</t>
  </si>
  <si>
    <t xml:space="preserve">cambio de juego bieletas (muñecos) estabilizadora delantera</t>
  </si>
  <si>
    <t xml:space="preserve">CAMBIO DE JUEGO BUJES CENTRALES BARRA ESTABILIZADORA DELANTERA</t>
  </si>
  <si>
    <t xml:space="preserve">cambio de juego bujes centrales barra estabilizadora delantera</t>
  </si>
  <si>
    <t xml:space="preserve">CAMBIO DE JUEGO BUJES DE TIJERA INFERIOR</t>
  </si>
  <si>
    <t xml:space="preserve">cambio de juego bujes de tijera inferior</t>
  </si>
  <si>
    <t xml:space="preserve">CAMBIO DE JUEGO BUJES DE TIJERA SUPERIOR</t>
  </si>
  <si>
    <t xml:space="preserve">cambio de juego bujes de tijera superior</t>
  </si>
  <si>
    <t xml:space="preserve">CAMBIO DE ROTULA INFERIOR</t>
  </si>
  <si>
    <t xml:space="preserve">cambio de rotula inferior</t>
  </si>
  <si>
    <t xml:space="preserve">CAMBIO DE ROTULA SUPERIOR</t>
  </si>
  <si>
    <t xml:space="preserve">cambio de rotula superior</t>
  </si>
  <si>
    <t xml:space="preserve">CAMBIO DE TIJERA INFERIOR</t>
  </si>
  <si>
    <t xml:space="preserve">cambio de tijera inferior</t>
  </si>
  <si>
    <t xml:space="preserve">CAMBIO DE TIJERA SUPERIOR</t>
  </si>
  <si>
    <t xml:space="preserve">cambio de tijera superior</t>
  </si>
  <si>
    <t xml:space="preserve">CAMBIO DE BOMBA HIDRÁULICA</t>
  </si>
  <si>
    <t xml:space="preserve">cambio de bomba hidráulica</t>
  </si>
  <si>
    <t xml:space="preserve">CAMBIO DE BRAZO COMPENSADOR DE DIRECCIÓN</t>
  </si>
  <si>
    <t xml:space="preserve">cambio de brazo compensador de dirección</t>
  </si>
  <si>
    <t xml:space="preserve">CAMBIO DE JUEGO BRAZOS AXIALES </t>
  </si>
  <si>
    <t xml:space="preserve">cambio de juego brazos axiales </t>
  </si>
  <si>
    <t xml:space="preserve">CAMBIO DE CAJA DE DIRECCIÓN</t>
  </si>
  <si>
    <t xml:space="preserve">cambio de caja de dirección</t>
  </si>
  <si>
    <t xml:space="preserve">CAMBIO DE CORREA DEL HIDRÁULICO</t>
  </si>
  <si>
    <t xml:space="preserve">cambio de correa del hidráulico</t>
  </si>
  <si>
    <t xml:space="preserve">CAMBIO DE JUEGO EMPAQUETADURA CAJA DE  DIRECCIÓN</t>
  </si>
  <si>
    <t xml:space="preserve">cambio de juego empaquetadura caja de  dirección</t>
  </si>
  <si>
    <t xml:space="preserve">CAMBIO DE JUEGO FUELLES CAJA DE DIRECCIÓN (GUARDAPOLVOS)</t>
  </si>
  <si>
    <t xml:space="preserve">cambio de juego fuelles caja de dirección (guardapolvos)</t>
  </si>
  <si>
    <t xml:space="preserve">CAMBIO DE JOKEY DIRECCIÓN (CRUCETA-JUNTAS)</t>
  </si>
  <si>
    <t xml:space="preserve">cambio de jokey dirección (cruceta-juntas)</t>
  </si>
  <si>
    <t xml:space="preserve">CAMBIO DE MANGUERAS BOMBA HIDRÁULICO</t>
  </si>
  <si>
    <t xml:space="preserve">cambio de mangueras bomba hidráulico</t>
  </si>
  <si>
    <t xml:space="preserve">CAMBIO DE TERMINALES EXTERNAS DE DIRECCIÓN</t>
  </si>
  <si>
    <t xml:space="preserve">cambio de terminales externas de dirección</t>
  </si>
  <si>
    <t xml:space="preserve">CAMBIO DE CARDAN DELANTERO</t>
  </si>
  <si>
    <t xml:space="preserve">cambio de cardan delantero</t>
  </si>
  <si>
    <t xml:space="preserve">CAMBIO DE CARDAN TRASERO</t>
  </si>
  <si>
    <t xml:space="preserve">cambio de cardan trasero</t>
  </si>
  <si>
    <t xml:space="preserve">CAMBIO DE CRUCETA CARDAN</t>
  </si>
  <si>
    <t xml:space="preserve">cambio de cruceta cardan</t>
  </si>
  <si>
    <t xml:space="preserve">CAMBIO DE EJES PROPULSORES DELANTEROS</t>
  </si>
  <si>
    <t xml:space="preserve">cambio de ejes propulsores delanteros</t>
  </si>
  <si>
    <t xml:space="preserve">CAMBIO DE EJES PROPULSORES TRASEROS</t>
  </si>
  <si>
    <t xml:space="preserve">cambio de ejes propulsores traseros</t>
  </si>
  <si>
    <t xml:space="preserve">CAMBIO DE JUEGO GUARDAPOLVOS EJES DELANTEROS INTERNO Y EXTERNO</t>
  </si>
  <si>
    <t xml:space="preserve">cambio de juego guardapolvos ejes delanteros interno y externo</t>
  </si>
  <si>
    <t xml:space="preserve">CAMBIO DE PIÑON SENSOR DEL VELOCIMETRO</t>
  </si>
  <si>
    <t xml:space="preserve">cambio de piñon sensor del velocimetro</t>
  </si>
  <si>
    <t xml:space="preserve">CAMBIO DE PUNTAS EJES DELANTEROS (HOMOCINÉTICAS)</t>
  </si>
  <si>
    <t xml:space="preserve">cambio de puntas ejes delanteros (homocinéticas)</t>
  </si>
  <si>
    <t xml:space="preserve">CAMBIO DE RETENEDORES EJES LADO CAJA</t>
  </si>
  <si>
    <t xml:space="preserve">cambio de retenedores ejes lado caja</t>
  </si>
  <si>
    <t xml:space="preserve">CAMBIO DE SOPORTE CARDAN</t>
  </si>
  <si>
    <t xml:space="preserve">cambio de soporte cardan</t>
  </si>
  <si>
    <t xml:space="preserve">CAMBIO DE RODAMIENTOS BOCÍN DELANTEROS</t>
  </si>
  <si>
    <t xml:space="preserve">cambio de rodamientos bocín delanteros</t>
  </si>
  <si>
    <t xml:space="preserve">CAMBIO DE SOPORTE DE LA CAJA VELOCIDADES (TRANSMISION)</t>
  </si>
  <si>
    <t xml:space="preserve">cambio de soporte de la caja velocidades (transmision)</t>
  </si>
  <si>
    <t xml:space="preserve">CAMBIO DE GUAYA CONTROL CAMBIOS</t>
  </si>
  <si>
    <t xml:space="preserve">cambio de guaya control cambios</t>
  </si>
  <si>
    <t xml:space="preserve">CAMBIO DE AUTOMÁTICO MOTOR DE ARRANQUE</t>
  </si>
  <si>
    <t xml:space="preserve">cambio de automático motor de arranque</t>
  </si>
  <si>
    <t xml:space="preserve">CAMBIO DE ABRAZADERAS MANGUERAS DE REFRIGERACIÓN</t>
  </si>
  <si>
    <t xml:space="preserve">cambio de abrazaderas mangueras de refrigeración</t>
  </si>
  <si>
    <t xml:space="preserve">CAMBIO DE BASE TERMOSTATO</t>
  </si>
  <si>
    <t xml:space="preserve">cambio de base termostato</t>
  </si>
  <si>
    <t xml:space="preserve">CAMBIO DE BOMBA DE AGUA</t>
  </si>
  <si>
    <t xml:space="preserve">cambio de bomba de agua</t>
  </si>
  <si>
    <t xml:space="preserve">CAMBIO DE DEPOSITO RECUPERADOR DE AGUA</t>
  </si>
  <si>
    <t xml:space="preserve">cambio de deposito recuperador de agua</t>
  </si>
  <si>
    <t xml:space="preserve">CAMBIO DE FILTRO DE AIRE ACONDICIONADO Y/O CABINA</t>
  </si>
  <si>
    <t xml:space="preserve">cambio de filtro de aire acondicionado y/o cabina</t>
  </si>
  <si>
    <t xml:space="preserve">CAMBIO DE MANGUERA INFERIOR DEL RADIADOR</t>
  </si>
  <si>
    <t xml:space="preserve">cambio de manguera inferior del radiador</t>
  </si>
  <si>
    <t xml:space="preserve">CAMBIO DE MANGUERA SUPERIOR DEL RADIADOR</t>
  </si>
  <si>
    <t xml:space="preserve">cambio de manguera superior del radiador</t>
  </si>
  <si>
    <t xml:space="preserve">CAMBIO DE MANGUERAS DEPOSITO REFRIGERANTE</t>
  </si>
  <si>
    <t xml:space="preserve">cambio de mangueras deposito refrigerante</t>
  </si>
  <si>
    <t xml:space="preserve">CAMBIO DE RADIADOR DE REFRIGERACIÓN</t>
  </si>
  <si>
    <t xml:space="preserve">cambio de radiador de refrigeración</t>
  </si>
  <si>
    <t xml:space="preserve">CAMBIO DE TAPA RADIADOR</t>
  </si>
  <si>
    <t xml:space="preserve">cambio de tapa radiador</t>
  </si>
  <si>
    <t xml:space="preserve">CAMBIO DE TERMOSTATO</t>
  </si>
  <si>
    <t xml:space="preserve">cambio de termostato</t>
  </si>
  <si>
    <t xml:space="preserve">CAMBIO DE TUBO DE REFRIGERANTE DE MOTOR (BOMBA DE AGUA)</t>
  </si>
  <si>
    <t xml:space="preserve">cambio de tubo de refrigerante de motor (bomba de agua)</t>
  </si>
  <si>
    <t xml:space="preserve">CAMBIO DE VENTILADOR DE REFRIGERACION DE MOTOR</t>
  </si>
  <si>
    <t xml:space="preserve">cambio de ventilador de refrigeracion de motor</t>
  </si>
  <si>
    <t xml:space="preserve">CAMBIO DE SOPORTES DEL MOTOR</t>
  </si>
  <si>
    <t xml:space="preserve">cambio de soportes del motor</t>
  </si>
  <si>
    <t xml:space="preserve">CAMBIO DE ABRAZADERAS DE MANGURERAS SISTEMA DE ALIMENTACION</t>
  </si>
  <si>
    <t xml:space="preserve">cambio de abrazaderas de mangureras sistema de alimentacion</t>
  </si>
  <si>
    <t xml:space="preserve">CAMBIO DE CUERPO DE ACELERACIÓN (CUERPO DE MARIPOSA)</t>
  </si>
  <si>
    <t xml:space="preserve">cambio de cuerpo de aceleración (cuerpo de mariposa)</t>
  </si>
  <si>
    <t xml:space="preserve">CAMBIO DE FILTRO DE AIRE</t>
  </si>
  <si>
    <t xml:space="preserve">cambio de filtro de aire</t>
  </si>
  <si>
    <t xml:space="preserve">CAMBIO DE FILTRO DE COMBUSTIBLE </t>
  </si>
  <si>
    <t xml:space="preserve">cambio de filtro de combustible </t>
  </si>
  <si>
    <t xml:space="preserve">CAMBIO DE MANGUERAS DE DESFOGUE MOTOR</t>
  </si>
  <si>
    <t xml:space="preserve">cambio de mangueras de desfogue motor</t>
  </si>
  <si>
    <t xml:space="preserve">CAMBIO DE BOMBA DE ACEITE</t>
  </si>
  <si>
    <t xml:space="preserve">cambio de bomba de aceite</t>
  </si>
  <si>
    <t xml:space="preserve">CAMBIO DE FILTRO DE ACEITE</t>
  </si>
  <si>
    <t xml:space="preserve">cambio de filtro de aceite</t>
  </si>
  <si>
    <t xml:space="preserve">CAMBIO DE VARILLA MEDIDORA DE ACEITE</t>
  </si>
  <si>
    <t xml:space="preserve">cambio de varilla medidora de aceite</t>
  </si>
  <si>
    <t xml:space="preserve">CAMBIO DE CONTROL ELEVA VIDRIOS PUERTAS </t>
  </si>
  <si>
    <t xml:space="preserve">cambio de control eleva vidrios puertas </t>
  </si>
  <si>
    <t xml:space="preserve">CAMBIO DE MOTOR ELEVA VIDRIOS PUERTAS</t>
  </si>
  <si>
    <t xml:space="preserve">cambio de motor eleva vidrios puertas</t>
  </si>
  <si>
    <t xml:space="preserve">CAMBIO DE GUAYA CAPOT</t>
  </si>
  <si>
    <t xml:space="preserve">cambio de guaya capot</t>
  </si>
  <si>
    <t xml:space="preserve">CAMBIO DE ESPEJO RETROVISOR LATERAL</t>
  </si>
  <si>
    <t xml:space="preserve">cambio de espejo retrovisor lateral</t>
  </si>
  <si>
    <t xml:space="preserve">CAMBIO DE LUNAS ESPEJOS RETROVISOR LATERALES</t>
  </si>
  <si>
    <t xml:space="preserve">cambio de lunas espejos retrovisor laterales</t>
  </si>
  <si>
    <t xml:space="preserve">CAMBIO DE MANIJA APERTURA CAPOT</t>
  </si>
  <si>
    <t xml:space="preserve">cambio de manija apertura capot</t>
  </si>
  <si>
    <t xml:space="preserve">CAMBIO DE RINES DE ALEACIÓN ALUMNIO</t>
  </si>
  <si>
    <t xml:space="preserve">cambio de rines de aleación alumnio</t>
  </si>
  <si>
    <t xml:space="preserve">CAMBIO DE TARRO SILENCIADOR</t>
  </si>
  <si>
    <t xml:space="preserve">cambio de tarro silenciador</t>
  </si>
  <si>
    <t xml:space="preserve">CAMBIO DE VIDRIOS LATERALES COSTADOS</t>
  </si>
  <si>
    <t xml:space="preserve">cambio de vidrios laterales costados</t>
  </si>
  <si>
    <t xml:space="preserve">CAMBIO DE VIDRIOS PUERTAS</t>
  </si>
  <si>
    <t xml:space="preserve">cambio de vidrios puertas</t>
  </si>
  <si>
    <t xml:space="preserve">CAMBIO DE BUJES DE HOJAS DE RESORTE PARTE DELANTERA</t>
  </si>
  <si>
    <t xml:space="preserve">cambio de bujes de hojas de resorte parte delantera</t>
  </si>
  <si>
    <t xml:space="preserve">CAMBIO DE HOJA DE RESORTE NO. 1 </t>
  </si>
  <si>
    <t xml:space="preserve">cambio de hoja de resorte no. 1 </t>
  </si>
  <si>
    <t xml:space="preserve">CAMBIO DE HOJA DE RESORTE NO. 2</t>
  </si>
  <si>
    <t xml:space="preserve">cambio de hoja de resorte no. 2</t>
  </si>
  <si>
    <t xml:space="preserve">CAMBIO DE HOJA DE RESORTE NO. 3</t>
  </si>
  <si>
    <t xml:space="preserve">cambio de hoja de resorte no. 3</t>
  </si>
  <si>
    <t xml:space="preserve">CAMBIO DE HOJA DE RESORTE NO. 4</t>
  </si>
  <si>
    <t xml:space="preserve">cambio de hoja de resorte no. 4</t>
  </si>
  <si>
    <t xml:space="preserve">CAMBIO DE HOJA DE RESORTE NO. 5</t>
  </si>
  <si>
    <t xml:space="preserve">cambio de hoja de resorte no. 5</t>
  </si>
  <si>
    <t xml:space="preserve">CAMBIO DE JUEGO BUJES DE BALANCINES</t>
  </si>
  <si>
    <t xml:space="preserve">cambio de juego bujes de balancines</t>
  </si>
  <si>
    <t xml:space="preserve">CAMBIO DE CORREAS DEL HIDRÁULICO</t>
  </si>
  <si>
    <t xml:space="preserve">cambio de correas del hidráulico</t>
  </si>
  <si>
    <t xml:space="preserve">CAMBIO DE BALINERA TOMA</t>
  </si>
  <si>
    <t xml:space="preserve">cambio de balinera toma</t>
  </si>
  <si>
    <t xml:space="preserve">CAMBIO DE BOMBA AUXILIAR EMBRAGUE</t>
  </si>
  <si>
    <t xml:space="preserve">cambio de bomba auxiliar embrague</t>
  </si>
  <si>
    <t xml:space="preserve">CAMBIO DE BOMBA PRINCIPAL EMBRAGUE</t>
  </si>
  <si>
    <t xml:space="preserve">cambio de bomba principal embrague</t>
  </si>
  <si>
    <t xml:space="preserve">CAMBIO DE JUEGO DE EMBRAGUE (DISCO-PRENSA-BALINERA)</t>
  </si>
  <si>
    <t xml:space="preserve">cambio de juego de embrague (disco-prensa-balinera)</t>
  </si>
  <si>
    <t xml:space="preserve">CAMBIO DE HORQUILLA </t>
  </si>
  <si>
    <t xml:space="preserve">cambio de horquilla </t>
  </si>
  <si>
    <t xml:space="preserve">CAMBIO DE MANGUERA BOMBA AUXILIAR</t>
  </si>
  <si>
    <t xml:space="preserve">cambio de manguera bomba auxiliar</t>
  </si>
  <si>
    <t xml:space="preserve">CAMBIO DE BUJÍAS DE PRECALENTAMIENTO (MOTOR DIÉSEL)</t>
  </si>
  <si>
    <t xml:space="preserve">cambio de bujías de precalentamiento (motor diésel)</t>
  </si>
  <si>
    <t xml:space="preserve">CAMBIO DE SENSOR ABS DE LAS RUEDAS</t>
  </si>
  <si>
    <t xml:space="preserve">cambio de sensor abs de las ruedas</t>
  </si>
  <si>
    <t xml:space="preserve">CAMBIO DE SENSOR FILTRO DE COMBUSTIBLE (SEDIMENTADOR)</t>
  </si>
  <si>
    <t xml:space="preserve">cambio de sensor filtro de combustible (sedimentador)</t>
  </si>
  <si>
    <t xml:space="preserve">CAMBIO DE SENSOR TEMPERATURA DEL AIRE DE ADMISION (MAT)</t>
  </si>
  <si>
    <t xml:space="preserve">cambio de sensor temperatura del aire de admision (mat)</t>
  </si>
  <si>
    <t xml:space="preserve">CAMBIO DE JUEGO CORREA DE DISTRIBUCION (REPARTICION)</t>
  </si>
  <si>
    <t xml:space="preserve">cambio de juego correa de distribucion (reparticion)</t>
  </si>
  <si>
    <t xml:space="preserve">CAMBIO DE INTERCOOLER</t>
  </si>
  <si>
    <t xml:space="preserve">cambio de intercooler</t>
  </si>
  <si>
    <t xml:space="preserve">CAMBIO DE MANGUERAS INTERCOOLER</t>
  </si>
  <si>
    <t xml:space="preserve">cambio de mangueras intercooler</t>
  </si>
  <si>
    <t xml:space="preserve">CAMBIO DE VIDRIO PANORÁMICO TRASERO  (BLINDADO)</t>
  </si>
  <si>
    <t xml:space="preserve">cambio de vidrio panorámico trasero  (blindado)</t>
  </si>
  <si>
    <t xml:space="preserve">CAMBIO DE VIDRIOS PUERTAS  (BLINDADO)</t>
  </si>
  <si>
    <t xml:space="preserve">cambio de vidrios puertas  (blindado)</t>
  </si>
  <si>
    <t xml:space="preserve">CAMBIO DE JUEGO DE TORNILLO DE AJUSTE DE LA ZAPATA DEL FRENO DE ESTACIONAMIENTO</t>
  </si>
  <si>
    <t xml:space="preserve">CAMBIO DE BARRA ESTABILIZADORA TRASERA</t>
  </si>
  <si>
    <t xml:space="preserve">cambio de barra estabilizadora trasera</t>
  </si>
  <si>
    <t xml:space="preserve">CAMBIO DE JUEGO BASES AMORTIGUADORES DELANTEROS</t>
  </si>
  <si>
    <t xml:space="preserve">cambio de juego bases amortiguadores delanteros</t>
  </si>
  <si>
    <t xml:space="preserve">CAMBIO DE JUEGO BIELETAS (MUÑECOS) ESTABILIZADORA TRASERA</t>
  </si>
  <si>
    <t xml:space="preserve">cambio de juego bieletas (muñecos) estabilizadora trasera</t>
  </si>
  <si>
    <t xml:space="preserve">CAMBIO DE JUEGO BUJES CENTRALES BARRA ESTABILIZADORA TRASERA</t>
  </si>
  <si>
    <t xml:space="preserve">cambio de juego bujes centrales barra estabilizadora trasera</t>
  </si>
  <si>
    <t xml:space="preserve">CAMBIO DE TIJERA INFERIOR DELANTERA</t>
  </si>
  <si>
    <t xml:space="preserve">cambio de tijera inferior delantera</t>
  </si>
  <si>
    <t xml:space="preserve">CAMBIO DE VIDRIOS LATERALES COSTADOS </t>
  </si>
  <si>
    <t xml:space="preserve">cambio de vidrios laterales costados </t>
  </si>
  <si>
    <t xml:space="preserve">CAMBIO DE VIDRIOS LATERALES COSTADOS (BLINDADO)</t>
  </si>
  <si>
    <t xml:space="preserve">cambio de vidrios laterales costados (blindado)</t>
  </si>
  <si>
    <t xml:space="preserve">CAMBIO DE HORQUILLA DE LA VARILLA DE EMPUJE DEL CILINDRO MAESTRO</t>
  </si>
  <si>
    <t xml:space="preserve">cambio de horquilla de la varilla de empuje del cilindro maestro</t>
  </si>
  <si>
    <t xml:space="preserve">CAMBIO DE  SERVOFRENO CON CILINDRO MAESTRO</t>
  </si>
  <si>
    <t xml:space="preserve">cambio de  servofreno con cilindro maestro</t>
  </si>
  <si>
    <t xml:space="preserve">CAMBIO DE BOMBA DEL SERVOFRENO</t>
  </si>
  <si>
    <t xml:space="preserve">cambio de bomba del servofreno</t>
  </si>
  <si>
    <t xml:space="preserve">CAMBIO DE ACTUADOR DEL FRENO</t>
  </si>
  <si>
    <t xml:space="preserve">cambio de actuador del freno</t>
  </si>
  <si>
    <t xml:space="preserve">CAMBIO DE TUBO DEL ACUMULADOR AL CILINDRO MAESTRO DEL FRENO</t>
  </si>
  <si>
    <t xml:space="preserve">cambio de tubo del acumulador al cilindro maestro del freno</t>
  </si>
  <si>
    <t xml:space="preserve">CAMBIO DE BOMBA DE VACÍO</t>
  </si>
  <si>
    <t xml:space="preserve">cambio de bomba de vacío</t>
  </si>
  <si>
    <t xml:space="preserve">CAMBIO DE DISCO DELANTERO</t>
  </si>
  <si>
    <t xml:space="preserve">cambio de disco delantero</t>
  </si>
  <si>
    <t xml:space="preserve">CAMBIO DE SOPORTE DEL CILINDRO DEL FRENO DE DISCO DELANTERO</t>
  </si>
  <si>
    <t xml:space="preserve">cambio de soporte del cilindro del freno de disco delantero</t>
  </si>
  <si>
    <t xml:space="preserve">CAMBIO DE KIT DE CALCE ANTICHIRRIDO DEL FRENO DE DISCO DELANTERO</t>
  </si>
  <si>
    <t xml:space="preserve">cambio de kit de calce antichirrido del freno de disco delantero</t>
  </si>
  <si>
    <t xml:space="preserve">CAMBIO DE PASTILLA DEL FRENO DE DISCO DELANTERO</t>
  </si>
  <si>
    <t xml:space="preserve">cambio de pastilla del freno de disco delantero</t>
  </si>
  <si>
    <t xml:space="preserve">CAMBIO DE CONJUNTO DEL CILINDRO DEL FRENO DE DISCO DELANTERO</t>
  </si>
  <si>
    <t xml:space="preserve">cambio de conjunto del cilindro del freno de disco delantero</t>
  </si>
  <si>
    <t xml:space="preserve">CAMBIO DE MANGUERA FLEXIBLE DELANTERA DE FRENO </t>
  </si>
  <si>
    <t xml:space="preserve">cambio de manguera flexible delantera de freno </t>
  </si>
  <si>
    <t xml:space="preserve">CAMBIO DE DISCO TRASERO</t>
  </si>
  <si>
    <t xml:space="preserve">cambio de disco trasero</t>
  </si>
  <si>
    <t xml:space="preserve">CAMBIO DE SOPORTE DEL CILINDRO DEL FRENO DE DISCO TRASERO</t>
  </si>
  <si>
    <t xml:space="preserve">cambio de soporte del cilindro del freno de disco trasero</t>
  </si>
  <si>
    <t xml:space="preserve">CAMBIO DE KIT DEL CALCE ANTICHIRRIDO DEL FRENO DE DISCO TRASERO</t>
  </si>
  <si>
    <t xml:space="preserve">cambio de kit del calce antichirrido del freno de disco trasero</t>
  </si>
  <si>
    <t xml:space="preserve">CAMBIO DE KIT DE PASTILLAS DEL FRENO DE DISCO TRASERO</t>
  </si>
  <si>
    <t xml:space="preserve">cambio de kit de pastillas del freno de disco trasero</t>
  </si>
  <si>
    <t xml:space="preserve">CAMBIO DE ACTUADOR DEL FRENO DE ESTACIONAMIENTO</t>
  </si>
  <si>
    <t xml:space="preserve">cambio de actuador del freno de estacionamiento</t>
  </si>
  <si>
    <t xml:space="preserve">CAMBIO DE CABLE DEL FRENO DE ESTACIONAMIENTO N° 2</t>
  </si>
  <si>
    <t xml:space="preserve">cambio de cable del freno de estacionamiento n° 2</t>
  </si>
  <si>
    <t xml:space="preserve">CAMBIO DE MANGUERA FLEXIBLE TRASERA DE FRENO </t>
  </si>
  <si>
    <t xml:space="preserve">cambio de manguera flexible trasera de freno </t>
  </si>
  <si>
    <t xml:space="preserve">CAMBIO DE JUEGO AMORTIGUADORES DELANTEROS </t>
  </si>
  <si>
    <t xml:space="preserve">cambio de juego amortiguadores delanteros </t>
  </si>
  <si>
    <t xml:space="preserve">CAMBIO DE AISLANTE INFERIOR DEL MUELLE ESPIRAL DELANTERO</t>
  </si>
  <si>
    <t xml:space="preserve">cambio de aislante inferior del muelle espiral delantero</t>
  </si>
  <si>
    <t xml:space="preserve">CAMBIO DE TOPE DE RESORTE DELANTERO</t>
  </si>
  <si>
    <t xml:space="preserve">cambio de tope de resorte delantero</t>
  </si>
  <si>
    <t xml:space="preserve">CAMBIO DE MUELLE ESPIRAL DELANTERO</t>
  </si>
  <si>
    <t xml:space="preserve">cambio de muelle espiral delantero</t>
  </si>
  <si>
    <t xml:space="preserve">CAMBIO DE COJINETE DEL MONTAJE DEL PUNTAL</t>
  </si>
  <si>
    <t xml:space="preserve">cambio de cojinete del montaje del puntal</t>
  </si>
  <si>
    <t xml:space="preserve">CAMBIO DE AISLANTE SUPERIOR DEL MUELLE ESPIRAL DELANTERO</t>
  </si>
  <si>
    <t xml:space="preserve">cambio de aislante superior del muelle espiral delantero</t>
  </si>
  <si>
    <t xml:space="preserve">CAMBIO DE SOPORTE DE LA SUSPENSIÓN DELANTERA</t>
  </si>
  <si>
    <t xml:space="preserve">cambio de soporte de la suspensión delantera</t>
  </si>
  <si>
    <t xml:space="preserve">CAMBIO DE BRAZO INFERIOR DE LA SUSPENSIÓN DELANTERA N° 1</t>
  </si>
  <si>
    <t xml:space="preserve">cambio de brazo inferior de la suspensión delantera n° 1</t>
  </si>
  <si>
    <t xml:space="preserve">CAMBIO DE JUNTA ESFÉRICA INFERIOR DELANTERA</t>
  </si>
  <si>
    <t xml:space="preserve">cambio de junta esférica inferior delantera</t>
  </si>
  <si>
    <t xml:space="preserve">CAMBIO DE CASQUILLO IZQUIERDO DE LA BARRA ESTABILIZADORA DELANTERA</t>
  </si>
  <si>
    <t xml:space="preserve">cambio de casquillo izquierdo de la barra estabilizadora delantera</t>
  </si>
  <si>
    <t xml:space="preserve">CAMBIO DE CASQUILLO DERECHO DE LA BARRA ESTABILIZADORA DELANTERA</t>
  </si>
  <si>
    <t xml:space="preserve">cambio de casquillo derecho de la barra estabilizadora delantera</t>
  </si>
  <si>
    <t xml:space="preserve">CAMBIO DE BRAZO INFERIOR DE LA SUSPENSIÓN DELANTERA IZQUIERDO N° 1</t>
  </si>
  <si>
    <t xml:space="preserve">cambio de brazo inferior de la suspensión delantera izquierdo n° 1</t>
  </si>
  <si>
    <t xml:space="preserve">CAMBIO DE BRAZO INFERIOR DERECHO DE LA SUSPENSIÓN DELANTERA N° 1</t>
  </si>
  <si>
    <t xml:space="preserve">cambio de brazo inferior derecho de la suspensión delantera n° 1</t>
  </si>
  <si>
    <t xml:space="preserve">CAMBIO DE ASIENTO DEL MUELLE TRASERO</t>
  </si>
  <si>
    <t xml:space="preserve">cambio de asiento del muelle trasero</t>
  </si>
  <si>
    <t xml:space="preserve">CAMBIO DE AMORTIGUADOR TRASERO</t>
  </si>
  <si>
    <t xml:space="preserve">cambio de amortiguador trasero</t>
  </si>
  <si>
    <t xml:space="preserve">CAMBIO DE AISLANTE DEL MUELLE ESPIRAL INFERIOR TRASERO</t>
  </si>
  <si>
    <t xml:space="preserve">cambio de aislante del muelle espiral inferior trasero</t>
  </si>
  <si>
    <t xml:space="preserve">CAMBIO DE AISLANTE DEL MUELLE ESPIRAL SUPERIOR TRASERO</t>
  </si>
  <si>
    <t xml:space="preserve">cambio de aislante del muelle espiral superior trasero</t>
  </si>
  <si>
    <t xml:space="preserve">CAMBIO DE MUELLE ESPIRAL TRASERO</t>
  </si>
  <si>
    <t xml:space="preserve">cambio de muelle espiral trasero</t>
  </si>
  <si>
    <t xml:space="preserve">CAMBIO DE BRAZO DE SUSPENSIÓN TRASERA N° 1</t>
  </si>
  <si>
    <t xml:space="preserve">cambio de brazo de suspensión trasera n° 1</t>
  </si>
  <si>
    <t xml:space="preserve">CAMBIO DE BRAZO DE SUSPENSIÓN TRASERA N° 2</t>
  </si>
  <si>
    <t xml:space="preserve">cambio de brazo de suspensión trasera n° 2</t>
  </si>
  <si>
    <t xml:space="preserve">CAMBIO DE ESTABILIZADOR TRASERO IZQUIERDO</t>
  </si>
  <si>
    <t xml:space="preserve">cambio de estabilizador trasero izquierdo</t>
  </si>
  <si>
    <t xml:space="preserve">CAMBIO DE ESTABILIZADOR TRASERO DERECHO</t>
  </si>
  <si>
    <t xml:space="preserve">cambio de estabilizador trasero derecho</t>
  </si>
  <si>
    <t xml:space="preserve">CAMBIO DE BRAZO DE CONTROL TRASERO IZQUIERDO</t>
  </si>
  <si>
    <t xml:space="preserve">cambio de brazo de control trasero izquierdo</t>
  </si>
  <si>
    <t xml:space="preserve">CAMBIO DE BRAZO DE CONTROL TRASERODERECHO</t>
  </si>
  <si>
    <t xml:space="preserve">cambio de brazo de control traseroderecho</t>
  </si>
  <si>
    <t xml:space="preserve">CAMBIO DE COLUMNA DE DIRECCIÓN</t>
  </si>
  <si>
    <t xml:space="preserve">cambio de columna de dirección</t>
  </si>
  <si>
    <t xml:space="preserve">CAMBIO DE EJE INTERMEDIO DE DIRECCIÓN N° 2</t>
  </si>
  <si>
    <t xml:space="preserve">cambio de eje intermedio de dirección n° 2</t>
  </si>
  <si>
    <t xml:space="preserve">CAMBIO DE CUBIERTA SUPERIOR DE LA COLUMNA DE DIRECCIÓN</t>
  </si>
  <si>
    <t xml:space="preserve">cambio de cubierta superior de la columna de dirección</t>
  </si>
  <si>
    <t xml:space="preserve">CAMBIO DE CUBIERTA INFERIOR DE LA COLUMNA DE DIRECCIÓN</t>
  </si>
  <si>
    <t xml:space="preserve">cambio de cubierta inferior de la columna de dirección</t>
  </si>
  <si>
    <t xml:space="preserve">CAMBIO DE VOLANTE</t>
  </si>
  <si>
    <t xml:space="preserve">cambio de volante</t>
  </si>
  <si>
    <t xml:space="preserve">CAMBIO DE BOTÓN DEL CLAXON</t>
  </si>
  <si>
    <t xml:space="preserve">cambio de botón del claxon</t>
  </si>
  <si>
    <t xml:space="preserve">CAMBIO DE BOBINA DE LA LLAVE TRANSMISORA</t>
  </si>
  <si>
    <t xml:space="preserve">cambio de bobina de la llave transmisora</t>
  </si>
  <si>
    <t xml:space="preserve">CAMBIO DE CONJUNTO DEL INTERRUPTOR DE LA ALMOHADILLA DEL VOLANTE</t>
  </si>
  <si>
    <t xml:space="preserve">cambio de conjunto del interruptor de la almohadilla del volante</t>
  </si>
  <si>
    <t xml:space="preserve">CAMBIO DE  BARRA DE ACOPLAMIENTO DERCHA </t>
  </si>
  <si>
    <t xml:space="preserve">cambio de  barra de acoplamiento dercha </t>
  </si>
  <si>
    <t xml:space="preserve">CAMBIO DE  BARRA DE ACOPLAMIENTO  IZQUIERDA</t>
  </si>
  <si>
    <t xml:space="preserve">cambio de  barra de acoplamiento  izquierda</t>
  </si>
  <si>
    <t xml:space="preserve">CAMBIO DE ARTICULACIÓN DE LA DIRECCIÓN</t>
  </si>
  <si>
    <t xml:space="preserve">cambio de articulación de la dirección</t>
  </si>
  <si>
    <t xml:space="preserve">CAMBIO DE CUBIERTA DEL ORIFICIO DE LA COLUMNA DE DIRECCIÓN N° 1</t>
  </si>
  <si>
    <t xml:space="preserve">cambio de cubierta del orificio de la columna de dirección n° 1</t>
  </si>
  <si>
    <t xml:space="preserve">CAMBIO DE HOJA SILENCIADORA DE LA CUBIERTA DEL ORIFICIO DE LA COLUMNA</t>
  </si>
  <si>
    <t xml:space="preserve">cambio de hoja silenciadora de la cubierta del orificio de la columna</t>
  </si>
  <si>
    <t xml:space="preserve">CAMBIO DE  EJE INTERMEDIO DE LA DIRECCIÓN N° 2</t>
  </si>
  <si>
    <t xml:space="preserve">cambio de  eje intermedio de la dirección n° 2</t>
  </si>
  <si>
    <t xml:space="preserve">CAMBIO DE EJE PROPULSOR DELANTERO</t>
  </si>
  <si>
    <t xml:space="preserve">cambio de eje propulsor delantero</t>
  </si>
  <si>
    <t xml:space="preserve">CAMBIO DE CUBO DEL EJE DELANTERO</t>
  </si>
  <si>
    <t xml:space="preserve">cambio de cubo del eje delantero</t>
  </si>
  <si>
    <t xml:space="preserve">CAMBIO DE CUBO DEL EJE TRASERO</t>
  </si>
  <si>
    <t xml:space="preserve">cambio de cubo del eje trasero</t>
  </si>
  <si>
    <t xml:space="preserve">CAMBIO DE SOPORTE DEL EJE TRASERO</t>
  </si>
  <si>
    <t xml:space="preserve">cambio de soporte del eje trasero</t>
  </si>
  <si>
    <t xml:space="preserve">CAMBIO DE COJINETES DEL CUBO DEL EJE DELANTERO</t>
  </si>
  <si>
    <t xml:space="preserve">cambio de cojinetes del cubo del eje delantero</t>
  </si>
  <si>
    <t xml:space="preserve">CAMBIO DE COJINETES DEL CUBO DEL EJE TRASERO </t>
  </si>
  <si>
    <t xml:space="preserve">cambio de cojinetes del cubo del eje trasero </t>
  </si>
  <si>
    <t xml:space="preserve">CAMBIO DE ANILLO DE RETENCIÓN DEL ORIFICIO DEL EJE PROPULSOR DELANTERO</t>
  </si>
  <si>
    <t xml:space="preserve">cambio de anillo de retención del orificio del eje propulsor delantero</t>
  </si>
  <si>
    <t xml:space="preserve">CAMBIO DE TUERCA DEL EJE AXIAL DELANTERO</t>
  </si>
  <si>
    <t xml:space="preserve">cambio de tuerca del eje axial delantero</t>
  </si>
  <si>
    <t xml:space="preserve">CAMBIO DE JUNTAS HOMOCINÉTICAS (CV JOINTS)</t>
  </si>
  <si>
    <t xml:space="preserve">cambio de juntas homocinéticas (cv joints)</t>
  </si>
  <si>
    <t xml:space="preserve">CAMBIO DE ENGRANAJE SOLAR (CENTRAL)</t>
  </si>
  <si>
    <t xml:space="preserve">cambio de engranaje solar (central)</t>
  </si>
  <si>
    <t xml:space="preserve">CAMBIO DE ENGRANAJES PLANETARIOS (SATÉLITES)</t>
  </si>
  <si>
    <t xml:space="preserve">cambio de engranajes planetarios (satélites)</t>
  </si>
  <si>
    <t xml:space="preserve">CAMBIO DE ENGRANAJE ANULAR (EXTERIOR)</t>
  </si>
  <si>
    <t xml:space="preserve">cambio de engranaje anular (exterior)</t>
  </si>
  <si>
    <t xml:space="preserve">CAMBIO DE SENSOR DE OXIGENO</t>
  </si>
  <si>
    <t xml:space="preserve">cambio de sensor de oxigeno</t>
  </si>
  <si>
    <t xml:space="preserve">CAMBIO DE SENSOR DE TEMPERATURA DELK REFRIGERANTE</t>
  </si>
  <si>
    <t xml:space="preserve">cambio de sensor de temperatura delk refrigerante</t>
  </si>
  <si>
    <t xml:space="preserve">CAMBIO DE SENSOPR DE LA RELACION AIRE COMBUSTIBLE</t>
  </si>
  <si>
    <t xml:space="preserve">cambio de sensopr de la relacion aire combustible</t>
  </si>
  <si>
    <t xml:space="preserve">CAMBIO DE SENSOR DE VACIO</t>
  </si>
  <si>
    <t xml:space="preserve">cambio de sensor de vacio</t>
  </si>
  <si>
    <t xml:space="preserve">CAMBIO DE SENSOR DE PRESION DIFERENCIAL</t>
  </si>
  <si>
    <t xml:space="preserve">cambio de sensor de presion diferencial</t>
  </si>
  <si>
    <t xml:space="preserve">CAMBIO DE SENSOR DE DETONACION</t>
  </si>
  <si>
    <t xml:space="preserve">cambio de sensor de detonacion</t>
  </si>
  <si>
    <t xml:space="preserve">CAMBIO DE SENSOR DE POSICION DEL CIGUEÑAL</t>
  </si>
  <si>
    <t xml:space="preserve">cambio de sensor de posicion del cigueñal</t>
  </si>
  <si>
    <t xml:space="preserve">CAMBIO DE SENSOR DE POSICION DEL ARBOL DE LEVAS</t>
  </si>
  <si>
    <t xml:space="preserve">cambio de sensor de posicion del arbol de levas</t>
  </si>
  <si>
    <t xml:space="preserve">CAMBIO DE SENSOR NIVEL DE ACEITE</t>
  </si>
  <si>
    <t xml:space="preserve">cambio de sensor nivel de aceite</t>
  </si>
  <si>
    <t xml:space="preserve">CAMBIO DE SENSOR PEDAL DE ACELERADOR </t>
  </si>
  <si>
    <t xml:space="preserve">cambio de sensor pedal de acelerador </t>
  </si>
  <si>
    <t xml:space="preserve">CAMBIO DE SENSOR DE LA POSICION DE APLANCA DE CAMBIOS </t>
  </si>
  <si>
    <t xml:space="preserve">cambio de sensor de la posicion de aplanca de cambios </t>
  </si>
  <si>
    <t xml:space="preserve">CAMBIO DE CABLE INFERIOR DEL SUELO HV</t>
  </si>
  <si>
    <t xml:space="preserve">cambio de cable inferior del suelo hv</t>
  </si>
  <si>
    <t xml:space="preserve">CAMBIO DE BATERÍA HV</t>
  </si>
  <si>
    <t xml:space="preserve">cambio de batería hv</t>
  </si>
  <si>
    <t xml:space="preserve">CAMBIO DE INVERSOR CON CONVERTIDOR</t>
  </si>
  <si>
    <t xml:space="preserve">cambio de inversor con convertidor</t>
  </si>
  <si>
    <t xml:space="preserve">CAMBIO DE SENSOR DE TEMPERATURA DEL AIRE DE ADMISION </t>
  </si>
  <si>
    <t xml:space="preserve">cambio de sensor de temperatura del aire de admision </t>
  </si>
  <si>
    <t xml:space="preserve">CAMBIO DE ECU DE LA BATERIA </t>
  </si>
  <si>
    <t xml:space="preserve">cambio de ecu de la bateria </t>
  </si>
  <si>
    <t xml:space="preserve">CAMBIO DE SENSOR DE TEMPERATURA DE LA BATERIA </t>
  </si>
  <si>
    <t xml:space="preserve">cambio de sensor de temperatura de la bateria </t>
  </si>
  <si>
    <t xml:space="preserve">CAMBIO DE SENSOR DE CORRIENTE DE LA BATERIA </t>
  </si>
  <si>
    <t xml:space="preserve">cambio de sensor de corriente de la bateria </t>
  </si>
  <si>
    <t xml:space="preserve">CAMBIO DE SENSOR DE ESTADO DE LA BATERIA </t>
  </si>
  <si>
    <t xml:space="preserve">cambio de sensor de estado de la bateria </t>
  </si>
  <si>
    <t xml:space="preserve">CAMBIO DE CONVERTIDOR CC/CC</t>
  </si>
  <si>
    <t xml:space="preserve">cambio de convertidor cc/cc</t>
  </si>
  <si>
    <t xml:space="preserve">CAMBIO DE ECU DE CONTROL DEL GRUPO CONVERTIDOR </t>
  </si>
  <si>
    <t xml:space="preserve">cambio de ecu de control del grupo convertidor </t>
  </si>
  <si>
    <t xml:space="preserve">CAMBIO DE CONVERTIDOR ELEVADOR </t>
  </si>
  <si>
    <t xml:space="preserve">cambio de convertidor elevador </t>
  </si>
  <si>
    <t xml:space="preserve">CAMBIO DE INVERSOR </t>
  </si>
  <si>
    <t xml:space="preserve">cambio de inversor </t>
  </si>
  <si>
    <t xml:space="preserve">CAMBIO DE TRANSFORMADOR DEL GENERADOR </t>
  </si>
  <si>
    <t xml:space="preserve">cambio de transformador del generador </t>
  </si>
  <si>
    <t xml:space="preserve">CAMBIO DE TRANSFORMADOR DEL MOTOR </t>
  </si>
  <si>
    <t xml:space="preserve">cambio de transformador del motor </t>
  </si>
  <si>
    <t xml:space="preserve">CAMBIO DE SENSOR DE TEMPERATURA DEL LIQUIDO DE TRANSMISION</t>
  </si>
  <si>
    <t xml:space="preserve">cambio de sensor de temperatura del liquido de transmision</t>
  </si>
  <si>
    <t xml:space="preserve">CAMBIO DE SENSOR DE TEMPERATURA DEL GENERADOR </t>
  </si>
  <si>
    <t xml:space="preserve">cambio de sensor de temperatura del generador </t>
  </si>
  <si>
    <t xml:space="preserve">CAMBIO DE SENSOR DE TEMPERATURA DEL MOTOR </t>
  </si>
  <si>
    <t xml:space="preserve">cambio de sensor de temperatura del motor </t>
  </si>
  <si>
    <t xml:space="preserve">CAMBIO DE GENERADOR </t>
  </si>
  <si>
    <t xml:space="preserve">cambio de generador </t>
  </si>
  <si>
    <t xml:space="preserve">CAMBIO DE MOTOR DEL VENTILADOR DE REFRIGERACIÓN IZQUIERDO</t>
  </si>
  <si>
    <t xml:space="preserve">cambio de motor del ventilador de refrigeración izquierdo</t>
  </si>
  <si>
    <t xml:space="preserve">CAMBIO DE MOTOR DEL VENTILADOR DE REFRIGERACIÓN DERECHO</t>
  </si>
  <si>
    <t xml:space="preserve">cambio de motor del ventilador de refrigeración derecho</t>
  </si>
  <si>
    <t xml:space="preserve">CAMBIO DE  BOMBA DE AGUA DEL MOTOR</t>
  </si>
  <si>
    <t xml:space="preserve">cambio de  bomba de agua del motor</t>
  </si>
  <si>
    <t xml:space="preserve">CAMBIO DE MANGUERA DE DERIVACIÓN DE AGUA N° 3</t>
  </si>
  <si>
    <t xml:space="preserve">cambio de manguera de derivación de agua n° 3</t>
  </si>
  <si>
    <t xml:space="preserve">CAMBIO DE MANGUERA DEL RADIADOR N° 2</t>
  </si>
  <si>
    <t xml:space="preserve">cambio de manguera del radiador n° 2</t>
  </si>
  <si>
    <t xml:space="preserve">CAMBIO DE SOPORTE DEL DEPURADOR DE AIRE</t>
  </si>
  <si>
    <t xml:space="preserve">cambio de soporte del depurador de aire</t>
  </si>
  <si>
    <t xml:space="preserve">CAMBIO DE CAJA DEL DEPURADOR DE AIRE</t>
  </si>
  <si>
    <t xml:space="preserve">cambio de caja del depurador de aire</t>
  </si>
  <si>
    <t xml:space="preserve">CAMBIO DE TAPA DEL DEPURADOR DE AIRE</t>
  </si>
  <si>
    <t xml:space="preserve">cambio de tapa del depurador de aire</t>
  </si>
  <si>
    <t xml:space="preserve">CAMBIO DE VENTILADOR IZQUIERDO</t>
  </si>
  <si>
    <t xml:space="preserve">cambio de ventilador izquierdo</t>
  </si>
  <si>
    <t xml:space="preserve">CAMBIO DE VENTILADOR DERECHO</t>
  </si>
  <si>
    <t xml:space="preserve">cambio de ventilador derecho</t>
  </si>
  <si>
    <t xml:space="preserve">CAMBIO DE MANGUERA DE ENTRADA DEL RADIADOR HÍBRIDO</t>
  </si>
  <si>
    <t xml:space="preserve">cambio de manguera de entrada del radiador híbrido</t>
  </si>
  <si>
    <t xml:space="preserve">CAMBIO DE MANGUERA DE DERIVACIÓN DE AGUA N° 2</t>
  </si>
  <si>
    <t xml:space="preserve">cambio de manguera de derivación de agua n° 2</t>
  </si>
  <si>
    <t xml:space="preserve">CAMBIO DE DEPÓSITO AUXILIAR DEL INVERSOR</t>
  </si>
  <si>
    <t xml:space="preserve">cambio de depósito auxiliar del inversor</t>
  </si>
  <si>
    <t xml:space="preserve">CAMBIO DE TAPÓN DE LA LLAVE DE PURGA DEL RADIADOR</t>
  </si>
  <si>
    <t xml:space="preserve">cambio de tapón de la llave de purga del radiador</t>
  </si>
  <si>
    <t xml:space="preserve">CAMBIO DE OJAL DEL SOPORTE DEL RADIADOR</t>
  </si>
  <si>
    <t xml:space="preserve">cambio de ojal del soporte del radiador</t>
  </si>
  <si>
    <t xml:space="preserve">CAMBIO DE AMORTIGUADOR DEL SOPORTE DEL RADIADOR</t>
  </si>
  <si>
    <t xml:space="preserve">cambio de amortiguador del soporte del radiador</t>
  </si>
  <si>
    <t xml:space="preserve">CAMBIO DE RADIADOR</t>
  </si>
  <si>
    <t xml:space="preserve">cambio de radiador</t>
  </si>
  <si>
    <t xml:space="preserve">CAMBIO DE CONDENSADOR DEL ENFRIADOR</t>
  </si>
  <si>
    <t xml:space="preserve">cambio de condensador del enfriador</t>
  </si>
  <si>
    <t xml:space="preserve">CAMBIO DE FILTRO DE ADMISIÓN DE LA BATERÍA HV N° 1</t>
  </si>
  <si>
    <t xml:space="preserve">cambio de filtro de admisión de la batería hv n° 1</t>
  </si>
  <si>
    <t xml:space="preserve">CAMBIO DE FILTRO DEL AIRE ACONDICIONADO</t>
  </si>
  <si>
    <t xml:space="preserve">cambio de filtro del aire acondicionado</t>
  </si>
  <si>
    <t xml:space="preserve">CAMBIO DE BUJÍA DE ENCENDIDO</t>
  </si>
  <si>
    <t xml:space="preserve">cambio de bujía de encendido</t>
  </si>
  <si>
    <t xml:space="preserve">CAMBIO DE REGULADOR DE LA PRESIÓN DEL COMBUSTIBLE</t>
  </si>
  <si>
    <t xml:space="preserve">cambio de regulador de la presión del combustible</t>
  </si>
  <si>
    <t xml:space="preserve">CAMBIO DE BOMBA DE COMBUSTIBLE</t>
  </si>
  <si>
    <t xml:space="preserve">cambio de bomba de combustible</t>
  </si>
  <si>
    <t xml:space="preserve">CAMBIO DE SENSOR DEL NIVEL DE COMBUSTIBLE</t>
  </si>
  <si>
    <t xml:space="preserve">cambio de sensor del nivel de combustible</t>
  </si>
  <si>
    <t xml:space="preserve">CAMBIO DE COLECTOR DE ADMISIÓN</t>
  </si>
  <si>
    <t xml:space="preserve">cambio de colector de admisión</t>
  </si>
  <si>
    <t xml:space="preserve">CAMBIO DE CUERPO DE LA MARIPOSA</t>
  </si>
  <si>
    <t xml:space="preserve">cambio de cuerpo de la mariposa</t>
  </si>
  <si>
    <t xml:space="preserve">CAMBIO DE COLECTOR DE ESCAPE</t>
  </si>
  <si>
    <t xml:space="preserve">cambio de colector de escape</t>
  </si>
  <si>
    <t xml:space="preserve">CAMBIO DE INTERRUPTOR DE PRESIÓN DE ACEITE DEL MOTOR</t>
  </si>
  <si>
    <t xml:space="preserve">cambio de interruptor de presión de aceite del motor</t>
  </si>
  <si>
    <t xml:space="preserve">CAMBIO DE SENSOR DEL NIVEL DE ACEITE DEL MOTOR</t>
  </si>
  <si>
    <t xml:space="preserve">cambio de sensor del nivel de aceite del motor</t>
  </si>
  <si>
    <t xml:space="preserve">SUMATORIA DE PRECIOS UNITARIOS</t>
  </si>
  <si>
    <t xml:space="preserve">RESUMEN Y CONTROLES DEL ANÁLISIS ECONÓMICO DE PRECIOS DE REFERENCIA</t>
  </si>
  <si>
    <t xml:space="preserve">Ítems analizados</t>
  </si>
  <si>
    <t xml:space="preserve">Debe ser 5.486 (2.743 repuestos + 2.743 servicios de mantenimiento).</t>
  </si>
  <si>
    <t xml:space="preserve">  Repuestos (filas 9 a 2878)</t>
  </si>
  <si>
    <t xml:space="preserve">  Servicios de mantenimiento (filas 2890 a 5759)</t>
  </si>
  <si>
    <t xml:space="preserve">Ítems en tramo 1: dispersión ≤ 60 % (precio de referencia = menor valor)</t>
  </si>
  <si>
    <t xml:space="preserve">Ítems en tramo 2: 60 % &lt; dispersión ≤ 100 % (promedio menor-mediana)</t>
  </si>
  <si>
    <t xml:space="preserve">Estudio Previo: 1 ítem (5.20 PORTAFUSIBLES, línea LC200 GASOLINA, fila 893).</t>
  </si>
  <si>
    <t xml:space="preserve">Ítems en tramo 3: dispersión &gt; 100 % (promedio)</t>
  </si>
  <si>
    <t xml:space="preserve">Estudio Previo: ninguno.</t>
  </si>
  <si>
    <t xml:space="preserve">Dispersión promedio (desviación estándar muestral / promedio)</t>
  </si>
  <si>
    <t xml:space="preserve">Estudio Previo: 15,3 %.</t>
  </si>
  <si>
    <t xml:space="preserve">Sumatoria de precios de referencia, repuestos (columna W)</t>
  </si>
  <si>
    <t xml:space="preserve">Sumatoria de precios de referencia, servicios (columna W)</t>
  </si>
  <si>
    <t xml:space="preserve">SUMATORIA DE PRECIOS UNITARIOS DE REFERENCIA (redondeados a 0 decimales)</t>
  </si>
  <si>
    <t xml:space="preserve">Debe coincidir con la celda W5761 de la hoja "Precios de referencia".</t>
  </si>
  <si>
    <t xml:space="preserve">Control: suma total frente a la celda W5761</t>
  </si>
  <si>
    <t xml:space="preserve">Sumatoria publicada en el Estudio Previo</t>
  </si>
  <si>
    <t xml:space="preserve">Control: suma calculada frente al Estudio Previo</t>
  </si>
  <si>
    <t xml:space="preserve">Diferencia (calculada − Estudio Previo)</t>
  </si>
  <si>
    <t xml:space="preserve">Presupuesto oficial (CDP 14926)</t>
  </si>
  <si>
    <t xml:space="preserve">Sumatoria de referencia / presupuesto oficial</t>
  </si>
  <si>
    <t xml:space="preserve">Es un techo unitario por ítem, no un valor de consumo (proceso por monto agotable).</t>
  </si>
  <si>
    <t xml:space="preserve">Participación de repuestos en la sumatoria de referencia</t>
  </si>
  <si>
    <t xml:space="preserve">Participación del rubro repuestos en el CDP</t>
  </si>
  <si>
    <t xml:space="preserve">Diferencia frente a la fila anterior: el Anexo no contiene proyección de consumo por rubro.</t>
  </si>
  <si>
    <t xml:space="preserve">ÍTEMS CON VERIFICACIÓN TÉCNICA REQUERIDA ANTES DE PUBLICAR (rompen el patrón de las cotizaciones)</t>
  </si>
  <si>
    <t xml:space="preserve">Ítem</t>
  </si>
  <si>
    <t xml:space="preserve">Histórico indexado</t>
  </si>
  <si>
    <t xml:space="preserve">CARCO</t>
  </si>
  <si>
    <t xml:space="preserve">MORARCI</t>
  </si>
  <si>
    <t xml:space="preserve">Referencia adoptada</t>
  </si>
  <si>
    <t xml:space="preserve">Criterio</t>
  </si>
  <si>
    <t xml:space="preserve">5.20 PORTAFUSIBLES – LC200 GASOLINA (fila 893)</t>
  </si>
  <si>
    <t xml:space="preserve">5.37 SENSOR SERVODIRECCIÓN – LC200 DIESEL (fila 1915)</t>
  </si>
  <si>
    <t xml:space="preserve">Comparación: en las demás líneas, el ítem 5.20 PORTAFUSIBLES tiene un histórico indexado entre $289.213 y $642.223; confirmar con el Comité Técnico la especificación y la unidad.</t>
  </si>
  <si>
    <t xml:space="preserve">CONTROL DE INDEPENDENCIA DE LAS COTIZACIONES FRENTE AL PRECIO HISTÓRICO</t>
  </si>
  <si>
    <t xml:space="preserve">Factor = cotización / precio histórico original (columna G). Si el mínimo y el máximo del factor de un bloque coinciden, la cotización de ese bloque es proporcional al precio histórico y no aporta información independiente por ítem.</t>
  </si>
  <si>
    <t xml:space="preserve">Segmento</t>
  </si>
  <si>
    <t xml:space="preserve">Línea de vehículo</t>
  </si>
  <si>
    <t xml:space="preserve">Filas</t>
  </si>
  <si>
    <t xml:space="preserve">Factor CARCO (promedio)</t>
  </si>
  <si>
    <t xml:space="preserve">Factor CARCO (mínimo)</t>
  </si>
  <si>
    <t xml:space="preserve">Factor CARCO (máximo)</t>
  </si>
  <si>
    <t xml:space="preserve">Factor MORARCI (promedio)</t>
  </si>
  <si>
    <t xml:space="preserve">Factor MORARCI (mínimo)</t>
  </si>
  <si>
    <t xml:space="preserve">Factor MORARCI (máximo)</t>
  </si>
  <si>
    <t xml:space="preserve">Dispersión promedio del bloque</t>
  </si>
  <si>
    <t xml:space="preserve">Repuestos</t>
  </si>
  <si>
    <t xml:space="preserve">6-362</t>
  </si>
  <si>
    <t xml:space="preserve">363-719</t>
  </si>
  <si>
    <t xml:space="preserve">720-1076</t>
  </si>
  <si>
    <t xml:space="preserve">1077-1433</t>
  </si>
  <si>
    <t xml:space="preserve">1434-1575</t>
  </si>
  <si>
    <t xml:space="preserve">1576-1725</t>
  </si>
  <si>
    <t xml:space="preserve">1726-2067</t>
  </si>
  <si>
    <t xml:space="preserve">2068-2409</t>
  </si>
  <si>
    <t xml:space="preserve">2410-2555</t>
  </si>
  <si>
    <t xml:space="preserve">2556-2701</t>
  </si>
  <si>
    <t xml:space="preserve">2702-2878</t>
  </si>
  <si>
    <t xml:space="preserve">Servicios</t>
  </si>
  <si>
    <t xml:space="preserve">2887-3243</t>
  </si>
  <si>
    <t xml:space="preserve">3244-3600</t>
  </si>
  <si>
    <t xml:space="preserve">3601-3957</t>
  </si>
  <si>
    <t xml:space="preserve">3958-4314</t>
  </si>
  <si>
    <t xml:space="preserve">4315-4456</t>
  </si>
  <si>
    <t xml:space="preserve">4457-4606</t>
  </si>
  <si>
    <t xml:space="preserve">4607-4948</t>
  </si>
  <si>
    <t xml:space="preserve">4949-5290</t>
  </si>
  <si>
    <t xml:space="preserve">5291-5436</t>
  </si>
  <si>
    <t xml:space="preserve">5437-5582</t>
  </si>
  <si>
    <t xml:space="preserve">5583-5759</t>
  </si>
  <si>
    <t xml:space="preserve">Lectura: en los bloques donde el mínimo es muy inferior al promedio, el mínimo corresponde a ítems puntuales que rompen el patrón (5.20 en la fila 893 y 5.37 en la fila 1915, líneas LC200).</t>
  </si>
</sst>
</file>

<file path=xl/styles.xml><?xml version="1.0" encoding="utf-8"?>
<styleSheet xmlns="http://schemas.openxmlformats.org/spreadsheetml/2006/main">
  <numFmts count="11">
    <numFmt numFmtId="164" formatCode="General"/>
    <numFmt numFmtId="165" formatCode="0.00"/>
    <numFmt numFmtId="166" formatCode="0.000000"/>
    <numFmt numFmtId="167" formatCode="0%"/>
    <numFmt numFmtId="168" formatCode="&quot;$ &quot;#,##0.00"/>
    <numFmt numFmtId="169" formatCode="&quot;$ &quot;#,##0"/>
    <numFmt numFmtId="170" formatCode="0.0%"/>
    <numFmt numFmtId="171" formatCode="0.0000"/>
    <numFmt numFmtId="172" formatCode="#,##0"/>
    <numFmt numFmtId="173" formatCode="&quot;$ &quot;#,##0;&quot;-$ &quot;#,##0;&quot;$ &quot;0"/>
    <numFmt numFmtId="174" formatCode="0.00&quot; veces&quot;"/>
  </numFmts>
  <fonts count="14">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b val="true"/>
      <sz val="12"/>
      <name val="Arial"/>
      <family val="0"/>
      <charset val="1"/>
    </font>
    <font>
      <b val="true"/>
      <sz val="11"/>
      <name val="Arial"/>
      <family val="0"/>
      <charset val="1"/>
    </font>
    <font>
      <sz val="11"/>
      <name val="Arial"/>
      <family val="0"/>
      <charset val="1"/>
    </font>
    <font>
      <b val="true"/>
      <sz val="10"/>
      <name val="Arial"/>
      <family val="0"/>
      <charset val="1"/>
    </font>
    <font>
      <sz val="10"/>
      <name val="Arial"/>
      <family val="0"/>
      <charset val="1"/>
    </font>
    <font>
      <i val="true"/>
      <sz val="10"/>
      <name val="Arial"/>
      <family val="0"/>
      <charset val="1"/>
    </font>
    <font>
      <b val="true"/>
      <sz val="13"/>
      <name val="Arial"/>
      <family val="0"/>
      <charset val="1"/>
    </font>
    <font>
      <sz val="11"/>
      <color rgb="FF0000FF"/>
      <name val="Arial"/>
      <family val="0"/>
      <charset val="1"/>
    </font>
    <font>
      <sz val="10"/>
      <color rgb="FF595959"/>
      <name val="Arial"/>
      <family val="0"/>
      <charset val="1"/>
    </font>
  </fonts>
  <fills count="4">
    <fill>
      <patternFill patternType="none"/>
    </fill>
    <fill>
      <patternFill patternType="gray125"/>
    </fill>
    <fill>
      <patternFill patternType="solid">
        <fgColor rgb="FFD9E1F2"/>
        <bgColor rgb="FFFCE4D6"/>
      </patternFill>
    </fill>
    <fill>
      <patternFill patternType="solid">
        <fgColor rgb="FFFCE4D6"/>
        <bgColor rgb="FFD9E1F2"/>
      </patternFill>
    </fill>
  </fills>
  <borders count="2">
    <border diagonalUp="false" diagonalDown="false">
      <left/>
      <right/>
      <top/>
      <bottom/>
      <diagonal/>
    </border>
    <border diagonalUp="false" diagonalDown="false">
      <left style="thin">
        <color rgb="FFA6A6A6"/>
      </left>
      <right style="thin">
        <color rgb="FFA6A6A6"/>
      </right>
      <top style="thin">
        <color rgb="FFA6A6A6"/>
      </top>
      <bottom style="thin">
        <color rgb="FFA6A6A6"/>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top"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5"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6" fontId="7" fillId="0" borderId="0" xfId="0" applyFont="true" applyBorder="false" applyAlignment="false" applyProtection="false">
      <alignment horizontal="general" vertical="bottom" textRotation="0" wrapText="false" indent="0" shrinkToFit="false"/>
      <protection locked="true" hidden="false"/>
    </xf>
    <xf numFmtId="167" fontId="12" fillId="0" borderId="0" xfId="0" applyFont="true" applyBorder="false" applyAlignment="false" applyProtection="false">
      <alignment horizontal="general" vertical="bottom" textRotation="0" wrapText="false" indent="0" shrinkToFit="false"/>
      <protection locked="true" hidden="false"/>
    </xf>
    <xf numFmtId="168" fontId="12" fillId="0" borderId="0" xfId="0" applyFont="true" applyBorder="false" applyAlignment="false" applyProtection="false">
      <alignment horizontal="general" vertical="bottom" textRotation="0" wrapText="false" indent="0" shrinkToFit="false"/>
      <protection locked="true" hidden="false"/>
    </xf>
    <xf numFmtId="169" fontId="12"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5" fillId="3" borderId="0" xfId="0" applyFont="true" applyBorder="false" applyAlignment="tru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center" textRotation="0" wrapText="true" indent="0" shrinkToFit="false"/>
      <protection locked="true" hidden="false"/>
    </xf>
    <xf numFmtId="164" fontId="6" fillId="3" borderId="0" xfId="0" applyFont="true" applyBorder="false" applyAlignment="true" applyProtection="false">
      <alignment horizontal="general" vertical="bottom" textRotation="0" wrapText="false" indent="0" shrinkToFit="false"/>
      <protection locked="true" hidden="false"/>
    </xf>
    <xf numFmtId="168" fontId="7" fillId="0" borderId="0" xfId="0" applyFont="true" applyBorder="false" applyAlignment="true" applyProtection="false">
      <alignment horizontal="general" vertical="top" textRotation="0" wrapText="true" indent="0" shrinkToFit="false"/>
      <protection locked="true" hidden="false"/>
    </xf>
    <xf numFmtId="165" fontId="7" fillId="0" borderId="0" xfId="0" applyFont="true" applyBorder="false" applyAlignment="true" applyProtection="false">
      <alignment horizontal="general" vertical="top" textRotation="0" wrapText="true" indent="0" shrinkToFit="false"/>
      <protection locked="true" hidden="false"/>
    </xf>
    <xf numFmtId="170" fontId="7" fillId="0" borderId="0" xfId="0" applyFont="true" applyBorder="false" applyAlignment="true" applyProtection="false">
      <alignment horizontal="general" vertical="top" textRotation="0" wrapText="true" indent="0" shrinkToFit="false"/>
      <protection locked="true" hidden="false"/>
    </xf>
    <xf numFmtId="169" fontId="7" fillId="0" borderId="0" xfId="0" applyFont="true" applyBorder="false" applyAlignment="true" applyProtection="false">
      <alignment horizontal="general" vertical="top" textRotation="0" wrapText="true" indent="0" shrinkToFit="false"/>
      <protection locked="true" hidden="false"/>
    </xf>
    <xf numFmtId="171" fontId="7" fillId="0" borderId="0" xfId="0" applyFont="true" applyBorder="false" applyAlignment="true" applyProtection="false">
      <alignment horizontal="general" vertical="top" textRotation="0" wrapText="true" indent="0" shrinkToFit="false"/>
      <protection locked="true" hidden="false"/>
    </xf>
    <xf numFmtId="169" fontId="6" fillId="0" borderId="0" xfId="0" applyFont="true" applyBorder="false" applyAlignment="true" applyProtection="false">
      <alignment horizontal="general" vertical="bottom" textRotation="0" wrapText="fals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72" fontId="7" fillId="0" borderId="1" xfId="0" applyFont="true" applyBorder="true" applyAlignment="false" applyProtection="false">
      <alignment horizontal="general" vertical="bottom" textRotation="0" wrapText="false" indent="0" shrinkToFit="false"/>
      <protection locked="true" hidden="false"/>
    </xf>
    <xf numFmtId="170" fontId="7" fillId="0" borderId="1" xfId="0" applyFont="true" applyBorder="true" applyAlignment="false" applyProtection="false">
      <alignment horizontal="general" vertical="bottom" textRotation="0" wrapText="false" indent="0" shrinkToFit="false"/>
      <protection locked="true" hidden="false"/>
    </xf>
    <xf numFmtId="169" fontId="7" fillId="0" borderId="1" xfId="0" applyFont="true" applyBorder="true" applyAlignment="false" applyProtection="false">
      <alignment horizontal="general" vertical="bottom" textRotation="0" wrapText="false" indent="0" shrinkToFit="false"/>
      <protection locked="true" hidden="false"/>
    </xf>
    <xf numFmtId="164" fontId="6" fillId="0" borderId="1" xfId="0" applyFont="true" applyBorder="true" applyAlignment="false" applyProtection="false">
      <alignment horizontal="general" vertical="bottom" textRotation="0" wrapText="false" indent="0" shrinkToFit="false"/>
      <protection locked="true" hidden="false"/>
    </xf>
    <xf numFmtId="169" fontId="6" fillId="0" borderId="1" xfId="0" applyFont="true" applyBorder="true" applyAlignment="false" applyProtection="false">
      <alignment horizontal="general" vertical="bottom" textRotation="0" wrapText="false" indent="0" shrinkToFit="false"/>
      <protection locked="true" hidden="false"/>
    </xf>
    <xf numFmtId="173" fontId="7" fillId="0" borderId="1" xfId="0" applyFont="true" applyBorder="true" applyAlignment="false" applyProtection="false">
      <alignment horizontal="general" vertical="bottom" textRotation="0" wrapText="false" indent="0" shrinkToFit="false"/>
      <protection locked="true" hidden="false"/>
    </xf>
    <xf numFmtId="168" fontId="7" fillId="0" borderId="1" xfId="0" applyFont="true" applyBorder="true" applyAlignment="false" applyProtection="false">
      <alignment horizontal="general" vertical="bottom" textRotation="0" wrapText="false" indent="0" shrinkToFit="false"/>
      <protection locked="true" hidden="false"/>
    </xf>
    <xf numFmtId="174" fontId="7" fillId="0" borderId="1"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false" applyProtection="false">
      <alignment horizontal="general" vertical="bottom" textRotation="0" wrapText="false" indent="0" shrinkToFit="false"/>
      <protection locked="true" hidden="false"/>
    </xf>
    <xf numFmtId="169" fontId="9" fillId="0" borderId="1"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71" fontId="9" fillId="0" borderId="1" xfId="0" applyFont="true" applyBorder="true" applyAlignment="false" applyProtection="false">
      <alignment horizontal="general" vertical="bottom" textRotation="0" wrapText="false" indent="0" shrinkToFit="false"/>
      <protection locked="true" hidden="false"/>
    </xf>
    <xf numFmtId="170" fontId="9" fillId="0" borderId="1"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CE4D6"/>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2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20"/>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s">
        <v>3</v>
      </c>
    </row>
    <row r="5" customFormat="false" ht="26.85" hidden="false" customHeight="false" outlineLevel="0" collapsed="false">
      <c r="A5" s="3" t="s">
        <v>4</v>
      </c>
      <c r="B5" s="4" t="s">
        <v>5</v>
      </c>
    </row>
    <row r="6" customFormat="false" ht="15" hidden="false" customHeight="false" outlineLevel="0" collapsed="false">
      <c r="A6" s="3" t="s">
        <v>6</v>
      </c>
      <c r="B6" s="4" t="s">
        <v>7</v>
      </c>
    </row>
    <row r="7" customFormat="false" ht="15" hidden="false" customHeight="false" outlineLevel="0" collapsed="false">
      <c r="A7" s="3" t="s">
        <v>8</v>
      </c>
      <c r="B7" s="4" t="s">
        <v>9</v>
      </c>
    </row>
    <row r="8" customFormat="false" ht="15" hidden="false" customHeight="false" outlineLevel="0" collapsed="false">
      <c r="A8" s="3" t="s">
        <v>10</v>
      </c>
      <c r="B8" s="4" t="s">
        <v>11</v>
      </c>
    </row>
    <row r="9" customFormat="false" ht="26.85" hidden="false" customHeight="false" outlineLevel="0" collapsed="false">
      <c r="A9" s="3" t="s">
        <v>12</v>
      </c>
      <c r="B9" s="4" t="s">
        <v>13</v>
      </c>
    </row>
    <row r="10" customFormat="false" ht="26.85" hidden="false" customHeight="false" outlineLevel="0" collapsed="false">
      <c r="A10" s="3" t="s">
        <v>14</v>
      </c>
      <c r="B10" s="4" t="s">
        <v>15</v>
      </c>
    </row>
    <row r="11" customFormat="false" ht="39.55" hidden="false" customHeight="false" outlineLevel="0" collapsed="false">
      <c r="A11" s="3" t="s">
        <v>16</v>
      </c>
      <c r="B11" s="4" t="s">
        <v>17</v>
      </c>
    </row>
    <row r="12" customFormat="false" ht="15" hidden="false" customHeight="false" outlineLevel="0" collapsed="false">
      <c r="A12" s="3" t="s">
        <v>18</v>
      </c>
      <c r="B12" s="4" t="s">
        <v>19</v>
      </c>
    </row>
    <row r="14" customFormat="false" ht="15" hidden="false" customHeight="false" outlineLevel="0" collapsed="false">
      <c r="A14" s="2" t="s">
        <v>20</v>
      </c>
    </row>
    <row r="15" customFormat="false" ht="15" hidden="false" customHeight="false" outlineLevel="0" collapsed="false">
      <c r="A15" s="5" t="s">
        <v>21</v>
      </c>
      <c r="B15" s="5" t="s">
        <v>22</v>
      </c>
    </row>
    <row r="16" customFormat="false" ht="15" hidden="false" customHeight="false" outlineLevel="0" collapsed="false">
      <c r="A16" s="5" t="s">
        <v>23</v>
      </c>
      <c r="B16" s="5" t="s">
        <v>24</v>
      </c>
    </row>
    <row r="17" customFormat="false" ht="15" hidden="false" customHeight="false" outlineLevel="0" collapsed="false">
      <c r="A17" s="5" t="s">
        <v>25</v>
      </c>
      <c r="B17" s="5" t="s">
        <v>26</v>
      </c>
    </row>
    <row r="18" customFormat="false" ht="15" hidden="false" customHeight="false" outlineLevel="0" collapsed="false">
      <c r="A18" s="5" t="s">
        <v>27</v>
      </c>
      <c r="B18" s="5" t="s">
        <v>28</v>
      </c>
    </row>
    <row r="20" customFormat="false" ht="15" hidden="false" customHeight="false" outlineLevel="0" collapsed="false">
      <c r="A20" s="2" t="s">
        <v>29</v>
      </c>
    </row>
    <row r="21" customFormat="false" ht="15" hidden="false" customHeight="false" outlineLevel="0" collapsed="false">
      <c r="A21" s="6" t="s">
        <v>30</v>
      </c>
      <c r="B21" s="6" t="s">
        <v>31</v>
      </c>
    </row>
    <row r="22" customFormat="false" ht="23.85" hidden="false" customHeight="false" outlineLevel="0" collapsed="false">
      <c r="A22" s="7" t="s">
        <v>32</v>
      </c>
      <c r="B22" s="7" t="s">
        <v>33</v>
      </c>
    </row>
    <row r="23" customFormat="false" ht="63.75" hidden="false" customHeight="true" outlineLevel="0" collapsed="false">
      <c r="A23" s="7" t="s">
        <v>34</v>
      </c>
      <c r="B23" s="7" t="s">
        <v>35</v>
      </c>
    </row>
    <row r="24" customFormat="false" ht="39.75" hidden="false" customHeight="true" outlineLevel="0" collapsed="false">
      <c r="A24" s="7" t="s">
        <v>36</v>
      </c>
      <c r="B24" s="7" t="s">
        <v>37</v>
      </c>
    </row>
    <row r="25" customFormat="false" ht="39.75" hidden="false" customHeight="true" outlineLevel="0" collapsed="false">
      <c r="A25" s="7" t="s">
        <v>38</v>
      </c>
      <c r="B25" s="7" t="s">
        <v>39</v>
      </c>
    </row>
    <row r="26" customFormat="false" ht="15" hidden="false" customHeight="false" outlineLevel="0" collapsed="false">
      <c r="A26" s="8" t="s">
        <v>40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62"/>
    <col collapsed="false" customWidth="true" hidden="false" outlineLevel="0" max="2" min="2" style="0" width="20"/>
    <col collapsed="false" customWidth="true" hidden="false" outlineLevel="0" max="3" min="3" style="0" width="110"/>
  </cols>
  <sheetData>
    <row r="1" customFormat="false" ht="16.15" hidden="false" customHeight="false" outlineLevel="0" collapsed="false">
      <c r="A1" s="9" t="s">
        <v>41</v>
      </c>
    </row>
    <row r="2" customFormat="false" ht="15" hidden="false" customHeight="false" outlineLevel="0" collapsed="false">
      <c r="A2" s="8" t="s">
        <v>42</v>
      </c>
    </row>
    <row r="3" customFormat="false" ht="15" hidden="false" customHeight="false" outlineLevel="0" collapsed="false">
      <c r="A3" s="5" t="s">
        <v>43</v>
      </c>
      <c r="B3" s="10" t="n">
        <v>160.42</v>
      </c>
      <c r="C3" s="11" t="s">
        <v>44</v>
      </c>
    </row>
    <row r="4" customFormat="false" ht="15" hidden="false" customHeight="false" outlineLevel="0" collapsed="false">
      <c r="A4" s="5" t="s">
        <v>45</v>
      </c>
      <c r="B4" s="10" t="n">
        <v>151.76</v>
      </c>
      <c r="C4" s="11" t="s">
        <v>46</v>
      </c>
    </row>
    <row r="5" customFormat="false" ht="15" hidden="false" customHeight="false" outlineLevel="0" collapsed="false">
      <c r="A5" s="5" t="s">
        <v>47</v>
      </c>
      <c r="B5" s="12" t="n">
        <f aca="false">B3/B4</f>
        <v>1.05706378492356</v>
      </c>
      <c r="C5" s="11" t="s">
        <v>48</v>
      </c>
    </row>
    <row r="7" customFormat="false" ht="15" hidden="false" customHeight="false" outlineLevel="0" collapsed="false">
      <c r="A7" s="5" t="s">
        <v>49</v>
      </c>
      <c r="B7" s="13" t="n">
        <v>0.6</v>
      </c>
      <c r="C7" s="11" t="s">
        <v>50</v>
      </c>
    </row>
    <row r="8" customFormat="false" ht="15" hidden="false" customHeight="false" outlineLevel="0" collapsed="false">
      <c r="A8" s="5" t="s">
        <v>51</v>
      </c>
      <c r="B8" s="13" t="n">
        <v>1</v>
      </c>
      <c r="C8" s="11" t="s">
        <v>52</v>
      </c>
    </row>
    <row r="10" customFormat="false" ht="15" hidden="false" customHeight="false" outlineLevel="0" collapsed="false">
      <c r="A10" s="5" t="s">
        <v>53</v>
      </c>
      <c r="B10" s="14" t="n">
        <v>976287589.82</v>
      </c>
      <c r="C10" s="11" t="s">
        <v>54</v>
      </c>
    </row>
    <row r="11" customFormat="false" ht="15" hidden="false" customHeight="false" outlineLevel="0" collapsed="false">
      <c r="A11" s="5" t="s">
        <v>55</v>
      </c>
      <c r="B11" s="14" t="n">
        <v>871243170.2</v>
      </c>
      <c r="C11" s="11" t="s">
        <v>56</v>
      </c>
    </row>
    <row r="12" customFormat="false" ht="15" hidden="false" customHeight="false" outlineLevel="0" collapsed="false">
      <c r="A12" s="5" t="s">
        <v>57</v>
      </c>
      <c r="B12" s="14" t="n">
        <v>105044419.62</v>
      </c>
      <c r="C12" s="11" t="s">
        <v>56</v>
      </c>
    </row>
    <row r="14" customFormat="false" ht="15" hidden="false" customHeight="false" outlineLevel="0" collapsed="false">
      <c r="A14" s="5" t="s">
        <v>58</v>
      </c>
      <c r="B14" s="15" t="n">
        <v>5118402751</v>
      </c>
      <c r="C14" s="11" t="s">
        <v>59</v>
      </c>
    </row>
    <row r="16" customFormat="false" ht="15" hidden="false" customHeight="false" outlineLevel="0" collapsed="false">
      <c r="A16" s="8" t="s">
        <v>60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2:Y5761"/>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3" ySplit="7" topLeftCell="D8" activePane="bottomRight" state="frozen"/>
      <selection pane="topLeft" activeCell="A1" activeCellId="0" sqref="A1"/>
      <selection pane="topRight" activeCell="D1" activeCellId="0" sqref="D1"/>
      <selection pane="bottomLeft" activeCell="A8" activeCellId="0" sqref="A8"/>
      <selection pane="bottomRight" activeCell="A1" activeCellId="0" sqref="A1"/>
    </sheetView>
  </sheetViews>
  <sheetFormatPr defaultColWidth="8.6796875" defaultRowHeight="15" zeroHeight="false" outlineLevelRow="0" outlineLevelCol="0"/>
  <cols>
    <col collapsed="false" customWidth="true" hidden="false" outlineLevel="0" max="1" min="1" style="16" width="8"/>
    <col collapsed="false" customWidth="true" hidden="false" outlineLevel="0" max="2" min="2" style="16" width="10"/>
    <col collapsed="false" customWidth="true" hidden="false" outlineLevel="0" max="3" min="3" style="16" width="32"/>
    <col collapsed="false" customWidth="true" hidden="false" outlineLevel="0" max="4" min="4" style="16" width="55"/>
    <col collapsed="false" customWidth="true" hidden="false" outlineLevel="0" max="5" min="5" style="16" width="10"/>
    <col collapsed="false" customWidth="true" hidden="false" outlineLevel="0" max="6" min="6" style="16" width="20"/>
    <col collapsed="false" customWidth="true" hidden="false" outlineLevel="0" max="7" min="7" style="16" width="16"/>
    <col collapsed="false" customWidth="true" hidden="false" outlineLevel="0" max="9" min="8" style="16" width="10"/>
    <col collapsed="false" customWidth="true" hidden="false" outlineLevel="0" max="10" min="10" style="16" width="16"/>
    <col collapsed="false" customWidth="true" hidden="false" outlineLevel="0" max="11" min="11" style="16" width="14"/>
    <col collapsed="false" customWidth="true" hidden="false" outlineLevel="0" max="12" min="12" style="16" width="16"/>
    <col collapsed="false" customWidth="true" hidden="false" outlineLevel="0" max="16" min="13" style="16" width="14"/>
    <col collapsed="false" customWidth="true" hidden="false" outlineLevel="0" max="18" min="17" style="16" width="16"/>
    <col collapsed="false" customWidth="true" hidden="false" outlineLevel="0" max="19" min="19" style="16" width="14"/>
    <col collapsed="false" customWidth="true" hidden="false" outlineLevel="0" max="20" min="20" style="16" width="18"/>
    <col collapsed="false" customWidth="true" hidden="false" outlineLevel="0" max="21" min="21" style="16" width="12"/>
    <col collapsed="false" customWidth="true" hidden="false" outlineLevel="0" max="23" min="22" style="16" width="18"/>
    <col collapsed="false" customWidth="true" hidden="false" outlineLevel="0" max="25" min="24" style="0" width="18"/>
  </cols>
  <sheetData>
    <row r="2" customFormat="false" ht="15" hidden="false" customHeight="true" outlineLevel="0" collapsed="false">
      <c r="A2" s="17" t="s">
        <v>61</v>
      </c>
      <c r="B2" s="17"/>
      <c r="C2" s="17"/>
      <c r="D2" s="17"/>
      <c r="E2" s="17"/>
      <c r="F2" s="17"/>
      <c r="G2" s="17"/>
      <c r="H2" s="17"/>
      <c r="I2" s="17"/>
      <c r="J2" s="17"/>
      <c r="K2" s="17"/>
      <c r="L2" s="17"/>
      <c r="M2" s="17"/>
      <c r="N2" s="17"/>
      <c r="O2" s="17"/>
      <c r="P2" s="17"/>
      <c r="Q2" s="17"/>
      <c r="R2" s="17"/>
      <c r="S2" s="17"/>
      <c r="T2" s="17"/>
      <c r="U2" s="17"/>
      <c r="V2" s="17"/>
      <c r="W2" s="17"/>
    </row>
    <row r="3" customFormat="false" ht="15" hidden="false" customHeight="true" outlineLevel="0" collapsed="false">
      <c r="A3" s="18" t="s">
        <v>62</v>
      </c>
      <c r="B3" s="18"/>
      <c r="C3" s="18"/>
      <c r="D3" s="18"/>
      <c r="E3" s="18"/>
      <c r="F3" s="18" t="s">
        <v>63</v>
      </c>
      <c r="G3" s="18"/>
      <c r="H3" s="18"/>
      <c r="I3" s="18"/>
      <c r="J3" s="18"/>
      <c r="K3" s="18"/>
      <c r="L3" s="18"/>
      <c r="M3" s="18"/>
      <c r="N3" s="18"/>
      <c r="O3" s="18"/>
      <c r="P3" s="18"/>
      <c r="Q3" s="18"/>
      <c r="R3" s="18"/>
      <c r="S3" s="18"/>
      <c r="T3" s="18"/>
      <c r="U3" s="18"/>
      <c r="V3" s="18"/>
      <c r="W3" s="18"/>
    </row>
    <row r="4" customFormat="false" ht="15" hidden="false" customHeight="true" outlineLevel="0" collapsed="false">
      <c r="A4" s="19" t="s">
        <v>64</v>
      </c>
      <c r="B4" s="19"/>
      <c r="C4" s="19"/>
      <c r="D4" s="19"/>
      <c r="E4" s="19"/>
      <c r="F4" s="19" t="s">
        <v>65</v>
      </c>
      <c r="G4" s="19"/>
      <c r="H4" s="19"/>
      <c r="I4" s="19"/>
      <c r="J4" s="19"/>
      <c r="K4" s="19"/>
      <c r="L4" s="19"/>
      <c r="M4" s="19"/>
      <c r="N4" s="19"/>
      <c r="O4" s="19"/>
      <c r="P4" s="19"/>
      <c r="Q4" s="19"/>
      <c r="R4" s="19"/>
      <c r="S4" s="19"/>
      <c r="T4" s="19"/>
      <c r="U4" s="19"/>
      <c r="V4" s="19"/>
      <c r="W4" s="19"/>
    </row>
    <row r="6" customFormat="false" ht="15" hidden="false" customHeight="true" outlineLevel="0" collapsed="false">
      <c r="A6" s="20" t="s">
        <v>66</v>
      </c>
      <c r="B6" s="20"/>
      <c r="C6" s="20"/>
      <c r="D6" s="20"/>
      <c r="E6" s="20"/>
      <c r="F6" s="20"/>
      <c r="G6" s="20"/>
      <c r="H6" s="20"/>
      <c r="I6" s="20"/>
      <c r="J6" s="20"/>
      <c r="K6" s="20"/>
      <c r="L6" s="20"/>
      <c r="M6" s="20"/>
      <c r="N6" s="20"/>
      <c r="O6" s="20"/>
      <c r="P6" s="20"/>
      <c r="Q6" s="20"/>
      <c r="R6" s="20"/>
      <c r="S6" s="20"/>
      <c r="T6" s="20"/>
      <c r="U6" s="20"/>
      <c r="V6" s="20"/>
      <c r="W6" s="20"/>
    </row>
    <row r="7" customFormat="false" ht="77.25" hidden="false" customHeight="true" outlineLevel="0" collapsed="false">
      <c r="A7" s="21" t="s">
        <v>67</v>
      </c>
      <c r="B7" s="21" t="s">
        <v>68</v>
      </c>
      <c r="C7" s="21" t="s">
        <v>69</v>
      </c>
      <c r="D7" s="21" t="s">
        <v>70</v>
      </c>
      <c r="E7" s="21" t="s">
        <v>71</v>
      </c>
      <c r="F7" s="21" t="s">
        <v>72</v>
      </c>
      <c r="G7" s="21" t="s">
        <v>73</v>
      </c>
      <c r="H7" s="21" t="s">
        <v>74</v>
      </c>
      <c r="I7" s="21" t="s">
        <v>75</v>
      </c>
      <c r="J7" s="21" t="s">
        <v>76</v>
      </c>
      <c r="K7" s="21" t="s">
        <v>77</v>
      </c>
      <c r="L7" s="21" t="s">
        <v>78</v>
      </c>
      <c r="M7" s="21" t="s">
        <v>79</v>
      </c>
      <c r="N7" s="21" t="s">
        <v>80</v>
      </c>
      <c r="O7" s="21" t="s">
        <v>81</v>
      </c>
      <c r="P7" s="21" t="s">
        <v>82</v>
      </c>
      <c r="Q7" s="21" t="s">
        <v>83</v>
      </c>
      <c r="R7" s="21" t="s">
        <v>84</v>
      </c>
      <c r="S7" s="21" t="s">
        <v>85</v>
      </c>
      <c r="T7" s="21" t="s">
        <v>86</v>
      </c>
      <c r="U7" s="21" t="s">
        <v>87</v>
      </c>
      <c r="V7" s="21" t="s">
        <v>88</v>
      </c>
      <c r="W7" s="21" t="s">
        <v>89</v>
      </c>
      <c r="X7" s="21" t="s">
        <v>90</v>
      </c>
      <c r="Y7" s="21" t="s">
        <v>91</v>
      </c>
    </row>
    <row r="8" customFormat="false" ht="15" hidden="false" customHeight="true" outlineLevel="0" collapsed="false">
      <c r="A8" s="22" t="s">
        <v>92</v>
      </c>
      <c r="B8" s="22" t="s">
        <v>93</v>
      </c>
      <c r="C8" s="22"/>
      <c r="D8" s="22"/>
      <c r="E8" s="22"/>
      <c r="F8" s="22"/>
      <c r="G8" s="22"/>
      <c r="H8" s="22"/>
      <c r="I8" s="22"/>
      <c r="J8" s="22"/>
      <c r="K8" s="22"/>
      <c r="L8" s="22"/>
      <c r="M8" s="22"/>
      <c r="N8" s="22"/>
      <c r="O8" s="22"/>
      <c r="P8" s="22"/>
      <c r="Q8" s="22"/>
      <c r="R8" s="22"/>
      <c r="S8" s="22"/>
      <c r="T8" s="22"/>
      <c r="U8" s="22"/>
      <c r="V8" s="22"/>
      <c r="W8" s="22"/>
    </row>
    <row r="9" customFormat="false" ht="128.25" hidden="false" customHeight="true" outlineLevel="0" collapsed="false">
      <c r="A9" s="4" t="s">
        <v>94</v>
      </c>
      <c r="B9" s="4" t="s">
        <v>95</v>
      </c>
      <c r="C9" s="4" t="s">
        <v>96</v>
      </c>
      <c r="D9" s="4" t="s">
        <v>97</v>
      </c>
      <c r="E9" s="4" t="s">
        <v>98</v>
      </c>
      <c r="F9" s="4" t="s">
        <v>99</v>
      </c>
      <c r="G9" s="23" t="n">
        <v>5403926</v>
      </c>
      <c r="H9" s="24" t="n">
        <f aca="false">Parametros!$B$3</f>
        <v>160.42</v>
      </c>
      <c r="I9" s="24" t="n">
        <f aca="false">Parametros!$B$4</f>
        <v>151.76</v>
      </c>
      <c r="J9" s="23" t="n">
        <f aca="false">G9*H9/I9</f>
        <v>5712294.47100685</v>
      </c>
      <c r="K9" s="23" t="n">
        <v>8369922</v>
      </c>
      <c r="L9" s="23" t="n">
        <v>6790140</v>
      </c>
      <c r="M9" s="23" t="n">
        <f aca="false">MIN(J9:L9)</f>
        <v>5712294.47100685</v>
      </c>
      <c r="N9" s="23" t="n">
        <f aca="false">MAX(J9:L9)</f>
        <v>8369922</v>
      </c>
      <c r="O9" s="23" t="n">
        <f aca="false">MEDIAN(J9:L9)</f>
        <v>6790140</v>
      </c>
      <c r="P9" s="23" t="n">
        <f aca="false">AVERAGE(J9:L9)</f>
        <v>6957452.15700228</v>
      </c>
      <c r="Q9" s="23" t="n">
        <f aca="false">AVERAGE(M9,O9)</f>
        <v>6251217.23550343</v>
      </c>
      <c r="R9" s="23" t="n">
        <f aca="false">AVERAGE(N9,O9)</f>
        <v>7580031</v>
      </c>
      <c r="S9" s="23" t="n">
        <f aca="false">STDEV(J9:L9)</f>
        <v>1336690.33030322</v>
      </c>
      <c r="T9" s="25" t="n">
        <f aca="false">IF(P9&gt;0,S9/P9,NA())</f>
        <v>0.192123538924794</v>
      </c>
      <c r="U9" s="4" t="str">
        <f aca="false">IF(T9&lt;=Parametros!$B$7,"MENOR",IF(T9&lt;=Parametros!$B$8,"PROMEDIO MENOR-MEDIANA","PROMEDIO"))</f>
        <v>MENOR</v>
      </c>
      <c r="V9" s="23" t="n">
        <f aca="false">IF(T9&lt;=Parametros!$B$7,M9,IF(T9&lt;=Parametros!$B$8,Q9,P9))</f>
        <v>5712294.47100685</v>
      </c>
      <c r="W9" s="26" t="n">
        <f aca="false">ROUND(V9,0)</f>
        <v>5712294</v>
      </c>
      <c r="X9" s="27" t="n">
        <f aca="false">K9/G9</f>
        <v>1.54885947735036</v>
      </c>
      <c r="Y9" s="27" t="n">
        <f aca="false">L9/G9</f>
        <v>1.25651979690321</v>
      </c>
    </row>
    <row r="10" customFormat="false" ht="90" hidden="false" customHeight="true" outlineLevel="0" collapsed="false">
      <c r="A10" s="4" t="s">
        <v>100</v>
      </c>
      <c r="B10" s="4" t="s">
        <v>95</v>
      </c>
      <c r="C10" s="4" t="s">
        <v>101</v>
      </c>
      <c r="D10" s="4" t="s">
        <v>102</v>
      </c>
      <c r="E10" s="4" t="s">
        <v>98</v>
      </c>
      <c r="F10" s="4" t="s">
        <v>99</v>
      </c>
      <c r="G10" s="23" t="n">
        <v>690718</v>
      </c>
      <c r="H10" s="24" t="n">
        <f aca="false">Parametros!$B$3</f>
        <v>160.42</v>
      </c>
      <c r="I10" s="24" t="n">
        <f aca="false">Parametros!$B$4</f>
        <v>151.76</v>
      </c>
      <c r="J10" s="23" t="n">
        <f aca="false">G10*H10/I10</f>
        <v>730132.983394834</v>
      </c>
      <c r="K10" s="23" t="n">
        <v>1069824</v>
      </c>
      <c r="L10" s="23" t="n">
        <v>867867</v>
      </c>
      <c r="M10" s="23" t="n">
        <f aca="false">MIN(J10:L10)</f>
        <v>730132.983394834</v>
      </c>
      <c r="N10" s="23" t="n">
        <f aca="false">MAX(J10:L10)</f>
        <v>1069824</v>
      </c>
      <c r="O10" s="23" t="n">
        <f aca="false">MEDIAN(J10:L10)</f>
        <v>867867</v>
      </c>
      <c r="P10" s="23" t="n">
        <f aca="false">AVERAGE(J10:L10)</f>
        <v>889274.661131611</v>
      </c>
      <c r="Q10" s="23" t="n">
        <f aca="false">AVERAGE(M10,O10)</f>
        <v>798999.991697417</v>
      </c>
      <c r="R10" s="23" t="n">
        <f aca="false">AVERAGE(N10,O10)</f>
        <v>968845.5</v>
      </c>
      <c r="S10" s="23" t="n">
        <f aca="false">STDEV(J10:L10)</f>
        <v>170854.360953729</v>
      </c>
      <c r="T10" s="25" t="n">
        <f aca="false">IF(P10&gt;0,S10/P10,NA())</f>
        <v>0.192127773815477</v>
      </c>
      <c r="U10" s="4" t="str">
        <f aca="false">IF(T10&lt;=Parametros!$B$7,"MENOR",IF(T10&lt;=Parametros!$B$8,"PROMEDIO MENOR-MEDIANA","PROMEDIO"))</f>
        <v>MENOR</v>
      </c>
      <c r="V10" s="23" t="n">
        <f aca="false">IF(T10&lt;=Parametros!$B$7,M10,IF(T10&lt;=Parametros!$B$8,Q10,P10))</f>
        <v>730132.983394834</v>
      </c>
      <c r="W10" s="26" t="n">
        <f aca="false">ROUND(V10,0)</f>
        <v>730133</v>
      </c>
      <c r="X10" s="27" t="n">
        <f aca="false">K10/G10</f>
        <v>1.54885785515941</v>
      </c>
      <c r="Y10" s="27" t="n">
        <f aca="false">L10/G10</f>
        <v>1.25647080284573</v>
      </c>
    </row>
    <row r="11" customFormat="false" ht="77.25" hidden="false" customHeight="true" outlineLevel="0" collapsed="false">
      <c r="A11" s="4" t="s">
        <v>103</v>
      </c>
      <c r="B11" s="4" t="s">
        <v>95</v>
      </c>
      <c r="C11" s="4" t="s">
        <v>104</v>
      </c>
      <c r="D11" s="4" t="s">
        <v>105</v>
      </c>
      <c r="E11" s="4" t="s">
        <v>98</v>
      </c>
      <c r="F11" s="4" t="s">
        <v>99</v>
      </c>
      <c r="G11" s="23" t="n">
        <v>819918</v>
      </c>
      <c r="H11" s="24" t="n">
        <f aca="false">Parametros!$B$3</f>
        <v>160.42</v>
      </c>
      <c r="I11" s="24" t="n">
        <f aca="false">Parametros!$B$4</f>
        <v>151.76</v>
      </c>
      <c r="J11" s="23" t="n">
        <f aca="false">G11*H11/I11</f>
        <v>866705.624406958</v>
      </c>
      <c r="K11" s="23" t="n">
        <v>1269938</v>
      </c>
      <c r="L11" s="23" t="n">
        <v>1030183</v>
      </c>
      <c r="M11" s="23" t="n">
        <f aca="false">MIN(J11:L11)</f>
        <v>866705.624406958</v>
      </c>
      <c r="N11" s="23" t="n">
        <f aca="false">MAX(J11:L11)</f>
        <v>1269938</v>
      </c>
      <c r="O11" s="23" t="n">
        <f aca="false">MEDIAN(J11:L11)</f>
        <v>1030183</v>
      </c>
      <c r="P11" s="23" t="n">
        <f aca="false">AVERAGE(J11:L11)</f>
        <v>1055608.87480232</v>
      </c>
      <c r="Q11" s="23" t="n">
        <f aca="false">AVERAGE(M11,O11)</f>
        <v>948444.312203479</v>
      </c>
      <c r="R11" s="23" t="n">
        <f aca="false">AVERAGE(N11,O11)</f>
        <v>1150060.5</v>
      </c>
      <c r="S11" s="23" t="n">
        <f aca="false">STDEV(J11:L11)</f>
        <v>202815.047552442</v>
      </c>
      <c r="T11" s="25" t="n">
        <f aca="false">IF(P11&gt;0,S11/P11,NA())</f>
        <v>0.192130866264669</v>
      </c>
      <c r="U11" s="4" t="str">
        <f aca="false">IF(T11&lt;=Parametros!$B$7,"MENOR",IF(T11&lt;=Parametros!$B$8,"PROMEDIO MENOR-MEDIANA","PROMEDIO"))</f>
        <v>MENOR</v>
      </c>
      <c r="V11" s="23" t="n">
        <f aca="false">IF(T11&lt;=Parametros!$B$7,M11,IF(T11&lt;=Parametros!$B$8,Q11,P11))</f>
        <v>866705.624406958</v>
      </c>
      <c r="W11" s="26" t="n">
        <f aca="false">ROUND(V11,0)</f>
        <v>866706</v>
      </c>
      <c r="X11" s="27" t="n">
        <f aca="false">K11/G11</f>
        <v>1.54885976402518</v>
      </c>
      <c r="Y11" s="27" t="n">
        <f aca="false">L11/G11</f>
        <v>1.25644637634495</v>
      </c>
    </row>
    <row r="12" customFormat="false" ht="51.75" hidden="false" customHeight="true" outlineLevel="0" collapsed="false">
      <c r="A12" s="4" t="s">
        <v>106</v>
      </c>
      <c r="B12" s="4" t="s">
        <v>95</v>
      </c>
      <c r="C12" s="4" t="s">
        <v>107</v>
      </c>
      <c r="D12" s="4" t="s">
        <v>108</v>
      </c>
      <c r="E12" s="4" t="s">
        <v>98</v>
      </c>
      <c r="F12" s="4" t="s">
        <v>99</v>
      </c>
      <c r="G12" s="23" t="n">
        <v>27827</v>
      </c>
      <c r="H12" s="24" t="n">
        <f aca="false">Parametros!$B$3</f>
        <v>160.42</v>
      </c>
      <c r="I12" s="24" t="n">
        <f aca="false">Parametros!$B$4</f>
        <v>151.76</v>
      </c>
      <c r="J12" s="23" t="n">
        <f aca="false">G12*H12/I12</f>
        <v>29414.913943068</v>
      </c>
      <c r="K12" s="23" t="n">
        <v>43100</v>
      </c>
      <c r="L12" s="23" t="n">
        <v>34867</v>
      </c>
      <c r="M12" s="23" t="n">
        <f aca="false">MIN(J12:L12)</f>
        <v>29414.913943068</v>
      </c>
      <c r="N12" s="23" t="n">
        <f aca="false">MAX(J12:L12)</f>
        <v>43100</v>
      </c>
      <c r="O12" s="23" t="n">
        <f aca="false">MEDIAN(J12:L12)</f>
        <v>34867</v>
      </c>
      <c r="P12" s="23" t="n">
        <f aca="false">AVERAGE(J12:L12)</f>
        <v>35793.971314356</v>
      </c>
      <c r="Q12" s="23" t="n">
        <f aca="false">AVERAGE(M12,O12)</f>
        <v>32140.956971534</v>
      </c>
      <c r="R12" s="23" t="n">
        <f aca="false">AVERAGE(N12,O12)</f>
        <v>38983.5</v>
      </c>
      <c r="S12" s="23" t="n">
        <f aca="false">STDEV(J12:L12)</f>
        <v>6889.47399731197</v>
      </c>
      <c r="T12" s="25" t="n">
        <f aca="false">IF(P12&gt;0,S12/P12,NA())</f>
        <v>0.192475820489603</v>
      </c>
      <c r="U12" s="4" t="str">
        <f aca="false">IF(T12&lt;=Parametros!$B$7,"MENOR",IF(T12&lt;=Parametros!$B$8,"PROMEDIO MENOR-MEDIANA","PROMEDIO"))</f>
        <v>MENOR</v>
      </c>
      <c r="V12" s="23" t="n">
        <f aca="false">IF(T12&lt;=Parametros!$B$7,M12,IF(T12&lt;=Parametros!$B$8,Q12,P12))</f>
        <v>29414.913943068</v>
      </c>
      <c r="W12" s="26" t="n">
        <f aca="false">ROUND(V12,0)</f>
        <v>29415</v>
      </c>
      <c r="X12" s="27" t="n">
        <f aca="false">K12/G12</f>
        <v>1.54885542818126</v>
      </c>
      <c r="Y12" s="27" t="n">
        <f aca="false">L12/G12</f>
        <v>1.25299169870989</v>
      </c>
    </row>
    <row r="13" customFormat="false" ht="77.25" hidden="false" customHeight="true" outlineLevel="0" collapsed="false">
      <c r="A13" s="4" t="s">
        <v>109</v>
      </c>
      <c r="B13" s="4" t="s">
        <v>95</v>
      </c>
      <c r="C13" s="4" t="s">
        <v>110</v>
      </c>
      <c r="D13" s="4" t="s">
        <v>111</v>
      </c>
      <c r="E13" s="4" t="s">
        <v>112</v>
      </c>
      <c r="F13" s="4" t="s">
        <v>99</v>
      </c>
      <c r="G13" s="23" t="n">
        <v>594316</v>
      </c>
      <c r="H13" s="24" t="n">
        <f aca="false">Parametros!$B$3</f>
        <v>160.42</v>
      </c>
      <c r="I13" s="24" t="n">
        <f aca="false">Parametros!$B$4</f>
        <v>151.76</v>
      </c>
      <c r="J13" s="23" t="n">
        <f aca="false">G13*H13/I13</f>
        <v>628229.920400633</v>
      </c>
      <c r="K13" s="23" t="n">
        <v>920513</v>
      </c>
      <c r="L13" s="23" t="n">
        <v>746725</v>
      </c>
      <c r="M13" s="23" t="n">
        <f aca="false">MIN(J13:L13)</f>
        <v>628229.920400633</v>
      </c>
      <c r="N13" s="23" t="n">
        <f aca="false">MAX(J13:L13)</f>
        <v>920513</v>
      </c>
      <c r="O13" s="23" t="n">
        <f aca="false">MEDIAN(J13:L13)</f>
        <v>746725</v>
      </c>
      <c r="P13" s="23" t="n">
        <f aca="false">AVERAGE(J13:L13)</f>
        <v>765155.973466878</v>
      </c>
      <c r="Q13" s="23" t="n">
        <f aca="false">AVERAGE(M13,O13)</f>
        <v>687477.460200316</v>
      </c>
      <c r="R13" s="23" t="n">
        <f aca="false">AVERAGE(N13,O13)</f>
        <v>833619</v>
      </c>
      <c r="S13" s="23" t="n">
        <f aca="false">STDEV(J13:L13)</f>
        <v>147010.629691275</v>
      </c>
      <c r="T13" s="25" t="n">
        <f aca="false">IF(P13&gt;0,S13/P13,NA())</f>
        <v>0.192131584656104</v>
      </c>
      <c r="U13" s="4" t="str">
        <f aca="false">IF(T13&lt;=Parametros!$B$7,"MENOR",IF(T13&lt;=Parametros!$B$8,"PROMEDIO MENOR-MEDIANA","PROMEDIO"))</f>
        <v>MENOR</v>
      </c>
      <c r="V13" s="23" t="n">
        <f aca="false">IF(T13&lt;=Parametros!$B$7,M13,IF(T13&lt;=Parametros!$B$8,Q13,P13))</f>
        <v>628229.920400633</v>
      </c>
      <c r="W13" s="26" t="n">
        <f aca="false">ROUND(V13,0)</f>
        <v>628230</v>
      </c>
      <c r="X13" s="27" t="n">
        <f aca="false">K13/G13</f>
        <v>1.54886121188055</v>
      </c>
      <c r="Y13" s="27" t="n">
        <f aca="false">L13/G13</f>
        <v>1.25644438312278</v>
      </c>
    </row>
    <row r="14" customFormat="false" ht="39" hidden="false" customHeight="true" outlineLevel="0" collapsed="false">
      <c r="A14" s="4" t="s">
        <v>113</v>
      </c>
      <c r="B14" s="4" t="s">
        <v>95</v>
      </c>
      <c r="C14" s="4" t="s">
        <v>114</v>
      </c>
      <c r="D14" s="4" t="s">
        <v>115</v>
      </c>
      <c r="E14" s="4" t="s">
        <v>98</v>
      </c>
      <c r="F14" s="4" t="s">
        <v>99</v>
      </c>
      <c r="G14" s="23" t="n">
        <v>351819</v>
      </c>
      <c r="H14" s="24" t="n">
        <f aca="false">Parametros!$B$3</f>
        <v>160.42</v>
      </c>
      <c r="I14" s="24" t="n">
        <f aca="false">Parametros!$B$4</f>
        <v>151.76</v>
      </c>
      <c r="J14" s="23" t="n">
        <f aca="false">G14*H14/I14</f>
        <v>371895.123748023</v>
      </c>
      <c r="K14" s="23" t="n">
        <v>544919</v>
      </c>
      <c r="L14" s="23" t="n">
        <v>441966</v>
      </c>
      <c r="M14" s="23" t="n">
        <f aca="false">MIN(J14:L14)</f>
        <v>371895.123748023</v>
      </c>
      <c r="N14" s="23" t="n">
        <f aca="false">MAX(J14:L14)</f>
        <v>544919</v>
      </c>
      <c r="O14" s="23" t="n">
        <f aca="false">MEDIAN(J14:L14)</f>
        <v>441966</v>
      </c>
      <c r="P14" s="23" t="n">
        <f aca="false">AVERAGE(J14:L14)</f>
        <v>452926.707916008</v>
      </c>
      <c r="Q14" s="23" t="n">
        <f aca="false">AVERAGE(M14,O14)</f>
        <v>406930.561874012</v>
      </c>
      <c r="R14" s="23" t="n">
        <f aca="false">AVERAGE(N14,O14)</f>
        <v>493442.5</v>
      </c>
      <c r="S14" s="23" t="n">
        <f aca="false">STDEV(J14:L14)</f>
        <v>87031.1339511894</v>
      </c>
      <c r="T14" s="25" t="n">
        <f aca="false">IF(P14&gt;0,S14/P14,NA())</f>
        <v>0.192152797417565</v>
      </c>
      <c r="U14" s="4" t="str">
        <f aca="false">IF(T14&lt;=Parametros!$B$7,"MENOR",IF(T14&lt;=Parametros!$B$8,"PROMEDIO MENOR-MEDIANA","PROMEDIO"))</f>
        <v>MENOR</v>
      </c>
      <c r="V14" s="23" t="n">
        <f aca="false">IF(T14&lt;=Parametros!$B$7,M14,IF(T14&lt;=Parametros!$B$8,Q14,P14))</f>
        <v>371895.123748023</v>
      </c>
      <c r="W14" s="26" t="n">
        <f aca="false">ROUND(V14,0)</f>
        <v>371895</v>
      </c>
      <c r="X14" s="27" t="n">
        <f aca="false">K14/G14</f>
        <v>1.54886177267288</v>
      </c>
      <c r="Y14" s="27" t="n">
        <f aca="false">L14/G14</f>
        <v>1.25623118705925</v>
      </c>
    </row>
    <row r="15" customFormat="false" ht="64.5" hidden="false" customHeight="true" outlineLevel="0" collapsed="false">
      <c r="A15" s="4" t="s">
        <v>116</v>
      </c>
      <c r="B15" s="4" t="s">
        <v>95</v>
      </c>
      <c r="C15" s="4" t="s">
        <v>117</v>
      </c>
      <c r="D15" s="4" t="s">
        <v>118</v>
      </c>
      <c r="E15" s="4" t="s">
        <v>112</v>
      </c>
      <c r="F15" s="4" t="s">
        <v>99</v>
      </c>
      <c r="G15" s="23" t="n">
        <v>513815</v>
      </c>
      <c r="H15" s="24" t="n">
        <f aca="false">Parametros!$B$3</f>
        <v>160.42</v>
      </c>
      <c r="I15" s="24" t="n">
        <f aca="false">Parametros!$B$4</f>
        <v>151.76</v>
      </c>
      <c r="J15" s="23" t="n">
        <f aca="false">G15*H15/I15</f>
        <v>543135.228650501</v>
      </c>
      <c r="K15" s="23" t="n">
        <v>795827</v>
      </c>
      <c r="L15" s="23" t="n">
        <v>645575</v>
      </c>
      <c r="M15" s="23" t="n">
        <f aca="false">MIN(J15:L15)</f>
        <v>543135.228650501</v>
      </c>
      <c r="N15" s="23" t="n">
        <f aca="false">MAX(J15:L15)</f>
        <v>795827</v>
      </c>
      <c r="O15" s="23" t="n">
        <f aca="false">MEDIAN(J15:L15)</f>
        <v>645575</v>
      </c>
      <c r="P15" s="23" t="n">
        <f aca="false">AVERAGE(J15:L15)</f>
        <v>661512.409550167</v>
      </c>
      <c r="Q15" s="23" t="n">
        <f aca="false">AVERAGE(M15,O15)</f>
        <v>594355.11432525</v>
      </c>
      <c r="R15" s="23" t="n">
        <f aca="false">AVERAGE(N15,O15)</f>
        <v>720701</v>
      </c>
      <c r="S15" s="23" t="n">
        <f aca="false">STDEV(J15:L15)</f>
        <v>127097.535752328</v>
      </c>
      <c r="T15" s="25" t="n">
        <f aca="false">IF(P15&gt;0,S15/P15,NA())</f>
        <v>0.192131748274768</v>
      </c>
      <c r="U15" s="4" t="str">
        <f aca="false">IF(T15&lt;=Parametros!$B$7,"MENOR",IF(T15&lt;=Parametros!$B$8,"PROMEDIO MENOR-MEDIANA","PROMEDIO"))</f>
        <v>MENOR</v>
      </c>
      <c r="V15" s="23" t="n">
        <f aca="false">IF(T15&lt;=Parametros!$B$7,M15,IF(T15&lt;=Parametros!$B$8,Q15,P15))</f>
        <v>543135.228650501</v>
      </c>
      <c r="W15" s="26" t="n">
        <f aca="false">ROUND(V15,0)</f>
        <v>543135</v>
      </c>
      <c r="X15" s="27" t="n">
        <f aca="false">K15/G15</f>
        <v>1.54885902513551</v>
      </c>
      <c r="Y15" s="27" t="n">
        <f aca="false">L15/G15</f>
        <v>1.25643470899059</v>
      </c>
    </row>
    <row r="16" customFormat="false" ht="77.25" hidden="false" customHeight="true" outlineLevel="0" collapsed="false">
      <c r="A16" s="4" t="s">
        <v>119</v>
      </c>
      <c r="B16" s="4" t="s">
        <v>95</v>
      </c>
      <c r="C16" s="4" t="s">
        <v>120</v>
      </c>
      <c r="D16" s="4" t="s">
        <v>121</v>
      </c>
      <c r="E16" s="4" t="s">
        <v>112</v>
      </c>
      <c r="F16" s="4" t="s">
        <v>99</v>
      </c>
      <c r="G16" s="23" t="n">
        <v>368715</v>
      </c>
      <c r="H16" s="24" t="n">
        <f aca="false">Parametros!$B$3</f>
        <v>160.42</v>
      </c>
      <c r="I16" s="24" t="n">
        <f aca="false">Parametros!$B$4</f>
        <v>151.76</v>
      </c>
      <c r="J16" s="23" t="n">
        <f aca="false">G16*H16/I16</f>
        <v>389755.273458092</v>
      </c>
      <c r="K16" s="23" t="n">
        <v>571088</v>
      </c>
      <c r="L16" s="23" t="n">
        <v>463267</v>
      </c>
      <c r="M16" s="23" t="n">
        <f aca="false">MIN(J16:L16)</f>
        <v>389755.273458092</v>
      </c>
      <c r="N16" s="23" t="n">
        <f aca="false">MAX(J16:L16)</f>
        <v>571088</v>
      </c>
      <c r="O16" s="23" t="n">
        <f aca="false">MEDIAN(J16:L16)</f>
        <v>463267</v>
      </c>
      <c r="P16" s="23" t="n">
        <f aca="false">AVERAGE(J16:L16)</f>
        <v>474703.424486031</v>
      </c>
      <c r="Q16" s="23" t="n">
        <f aca="false">AVERAGE(M16,O16)</f>
        <v>426511.136729046</v>
      </c>
      <c r="R16" s="23" t="n">
        <f aca="false">AVERAGE(N16,O16)</f>
        <v>517177.5</v>
      </c>
      <c r="S16" s="23" t="n">
        <f aca="false">STDEV(J16:L16)</f>
        <v>91205.7195714673</v>
      </c>
      <c r="T16" s="25" t="n">
        <f aca="false">IF(P16&gt;0,S16/P16,NA())</f>
        <v>0.19213200256606</v>
      </c>
      <c r="U16" s="4" t="str">
        <f aca="false">IF(T16&lt;=Parametros!$B$7,"MENOR",IF(T16&lt;=Parametros!$B$8,"PROMEDIO MENOR-MEDIANA","PROMEDIO"))</f>
        <v>MENOR</v>
      </c>
      <c r="V16" s="23" t="n">
        <f aca="false">IF(T16&lt;=Parametros!$B$7,M16,IF(T16&lt;=Parametros!$B$8,Q16,P16))</f>
        <v>389755.273458092</v>
      </c>
      <c r="W16" s="26" t="n">
        <f aca="false">ROUND(V16,0)</f>
        <v>389755</v>
      </c>
      <c r="X16" s="27" t="n">
        <f aca="false">K16/G16</f>
        <v>1.54886023080157</v>
      </c>
      <c r="Y16" s="27" t="n">
        <f aca="false">L16/G16</f>
        <v>1.25643654312952</v>
      </c>
    </row>
    <row r="17" customFormat="false" ht="64.5" hidden="false" customHeight="true" outlineLevel="0" collapsed="false">
      <c r="A17" s="4" t="s">
        <v>122</v>
      </c>
      <c r="B17" s="4" t="s">
        <v>95</v>
      </c>
      <c r="C17" s="4" t="s">
        <v>123</v>
      </c>
      <c r="D17" s="4" t="s">
        <v>124</v>
      </c>
      <c r="E17" s="4" t="s">
        <v>98</v>
      </c>
      <c r="F17" s="4" t="s">
        <v>99</v>
      </c>
      <c r="G17" s="23" t="n">
        <v>1953890</v>
      </c>
      <c r="H17" s="24" t="n">
        <f aca="false">Parametros!$B$3</f>
        <v>160.42</v>
      </c>
      <c r="I17" s="24" t="n">
        <f aca="false">Parametros!$B$4</f>
        <v>151.76</v>
      </c>
      <c r="J17" s="23" t="n">
        <f aca="false">G17*H17/I17</f>
        <v>2065386.3587243</v>
      </c>
      <c r="K17" s="23" t="n">
        <v>3026300</v>
      </c>
      <c r="L17" s="23" t="n">
        <v>2455089</v>
      </c>
      <c r="M17" s="23" t="n">
        <f aca="false">MIN(J17:L17)</f>
        <v>2065386.3587243</v>
      </c>
      <c r="N17" s="23" t="n">
        <f aca="false">MAX(J17:L17)</f>
        <v>3026300</v>
      </c>
      <c r="O17" s="23" t="n">
        <f aca="false">MEDIAN(J17:L17)</f>
        <v>2455089</v>
      </c>
      <c r="P17" s="23" t="n">
        <f aca="false">AVERAGE(J17:L17)</f>
        <v>2515591.78624143</v>
      </c>
      <c r="Q17" s="23" t="n">
        <f aca="false">AVERAGE(M17,O17)</f>
        <v>2260237.67936215</v>
      </c>
      <c r="R17" s="23" t="n">
        <f aca="false">AVERAGE(N17,O17)</f>
        <v>2740694.5</v>
      </c>
      <c r="S17" s="23" t="n">
        <f aca="false">STDEV(J17:L17)</f>
        <v>483305.490197104</v>
      </c>
      <c r="T17" s="25" t="n">
        <f aca="false">IF(P17&gt;0,S17/P17,NA())</f>
        <v>0.192123973706885</v>
      </c>
      <c r="U17" s="4" t="str">
        <f aca="false">IF(T17&lt;=Parametros!$B$7,"MENOR",IF(T17&lt;=Parametros!$B$8,"PROMEDIO MENOR-MEDIANA","PROMEDIO"))</f>
        <v>MENOR</v>
      </c>
      <c r="V17" s="23" t="n">
        <f aca="false">IF(T17&lt;=Parametros!$B$7,M17,IF(T17&lt;=Parametros!$B$8,Q17,P17))</f>
        <v>2065386.3587243</v>
      </c>
      <c r="W17" s="26" t="n">
        <f aca="false">ROUND(V17,0)</f>
        <v>2065386</v>
      </c>
      <c r="X17" s="27" t="n">
        <f aca="false">K17/G17</f>
        <v>1.54885894292923</v>
      </c>
      <c r="Y17" s="27" t="n">
        <f aca="false">L17/G17</f>
        <v>1.2565134168249</v>
      </c>
    </row>
    <row r="18" customFormat="false" ht="64.5" hidden="false" customHeight="true" outlineLevel="0" collapsed="false">
      <c r="A18" s="4" t="s">
        <v>125</v>
      </c>
      <c r="B18" s="4" t="s">
        <v>95</v>
      </c>
      <c r="C18" s="4" t="s">
        <v>126</v>
      </c>
      <c r="D18" s="4" t="s">
        <v>127</v>
      </c>
      <c r="E18" s="4" t="s">
        <v>98</v>
      </c>
      <c r="F18" s="4" t="s">
        <v>99</v>
      </c>
      <c r="G18" s="23" t="n">
        <v>1368518</v>
      </c>
      <c r="H18" s="24" t="n">
        <f aca="false">Parametros!$B$3</f>
        <v>160.42</v>
      </c>
      <c r="I18" s="24" t="n">
        <f aca="false">Parametros!$B$4</f>
        <v>151.76</v>
      </c>
      <c r="J18" s="23" t="n">
        <f aca="false">G18*H18/I18</f>
        <v>1446610.81681603</v>
      </c>
      <c r="K18" s="23" t="n">
        <v>2119642</v>
      </c>
      <c r="L18" s="23" t="n">
        <v>1719550</v>
      </c>
      <c r="M18" s="23" t="n">
        <f aca="false">MIN(J18:L18)</f>
        <v>1446610.81681603</v>
      </c>
      <c r="N18" s="23" t="n">
        <f aca="false">MAX(J18:L18)</f>
        <v>2119642</v>
      </c>
      <c r="O18" s="23" t="n">
        <f aca="false">MEDIAN(J18:L18)</f>
        <v>1719550</v>
      </c>
      <c r="P18" s="23" t="n">
        <f aca="false">AVERAGE(J18:L18)</f>
        <v>1761934.27227201</v>
      </c>
      <c r="Q18" s="23" t="n">
        <f aca="false">AVERAGE(M18,O18)</f>
        <v>1583080.40840801</v>
      </c>
      <c r="R18" s="23" t="n">
        <f aca="false">AVERAGE(N18,O18)</f>
        <v>1919596</v>
      </c>
      <c r="S18" s="23" t="n">
        <f aca="false">STDEV(J18:L18)</f>
        <v>338511.540846876</v>
      </c>
      <c r="T18" s="25" t="n">
        <f aca="false">IF(P18&gt;0,S18/P18,NA())</f>
        <v>0.192124953906689</v>
      </c>
      <c r="U18" s="4" t="str">
        <f aca="false">IF(T18&lt;=Parametros!$B$7,"MENOR",IF(T18&lt;=Parametros!$B$8,"PROMEDIO MENOR-MEDIANA","PROMEDIO"))</f>
        <v>MENOR</v>
      </c>
      <c r="V18" s="23" t="n">
        <f aca="false">IF(T18&lt;=Parametros!$B$7,M18,IF(T18&lt;=Parametros!$B$8,Q18,P18))</f>
        <v>1446610.81681603</v>
      </c>
      <c r="W18" s="26" t="n">
        <f aca="false">ROUND(V18,0)</f>
        <v>1446611</v>
      </c>
      <c r="X18" s="27" t="n">
        <f aca="false">K18/G18</f>
        <v>1.54885942311318</v>
      </c>
      <c r="Y18" s="27" t="n">
        <f aca="false">L18/G18</f>
        <v>1.25650521220766</v>
      </c>
    </row>
    <row r="19" customFormat="false" ht="77.25" hidden="false" customHeight="true" outlineLevel="0" collapsed="false">
      <c r="A19" s="4" t="s">
        <v>128</v>
      </c>
      <c r="B19" s="4" t="s">
        <v>95</v>
      </c>
      <c r="C19" s="4" t="s">
        <v>129</v>
      </c>
      <c r="D19" s="4" t="s">
        <v>130</v>
      </c>
      <c r="E19" s="4" t="s">
        <v>98</v>
      </c>
      <c r="F19" s="4" t="s">
        <v>99</v>
      </c>
      <c r="G19" s="23" t="n">
        <v>684000</v>
      </c>
      <c r="H19" s="24" t="n">
        <f aca="false">Parametros!$B$3</f>
        <v>160.42</v>
      </c>
      <c r="I19" s="24" t="n">
        <f aca="false">Parametros!$B$4</f>
        <v>151.76</v>
      </c>
      <c r="J19" s="23" t="n">
        <f aca="false">G19*H19/I19</f>
        <v>723031.628887717</v>
      </c>
      <c r="K19" s="23" t="n">
        <v>1059420</v>
      </c>
      <c r="L19" s="23" t="n">
        <v>859418</v>
      </c>
      <c r="M19" s="23" t="n">
        <f aca="false">MIN(J19:L19)</f>
        <v>723031.628887717</v>
      </c>
      <c r="N19" s="23" t="n">
        <f aca="false">MAX(J19:L19)</f>
        <v>1059420</v>
      </c>
      <c r="O19" s="23" t="n">
        <f aca="false">MEDIAN(J19:L19)</f>
        <v>859418</v>
      </c>
      <c r="P19" s="23" t="n">
        <f aca="false">AVERAGE(J19:L19)</f>
        <v>880623.209629239</v>
      </c>
      <c r="Q19" s="23" t="n">
        <f aca="false">AVERAGE(M19,O19)</f>
        <v>791224.814443859</v>
      </c>
      <c r="R19" s="23" t="n">
        <f aca="false">AVERAGE(N19,O19)</f>
        <v>959419</v>
      </c>
      <c r="S19" s="23" t="n">
        <f aca="false">STDEV(J19:L19)</f>
        <v>169193.763896483</v>
      </c>
      <c r="T19" s="25" t="n">
        <f aca="false">IF(P19&gt;0,S19/P19,NA())</f>
        <v>0.192129576016645</v>
      </c>
      <c r="U19" s="4" t="str">
        <f aca="false">IF(T19&lt;=Parametros!$B$7,"MENOR",IF(T19&lt;=Parametros!$B$8,"PROMEDIO MENOR-MEDIANA","PROMEDIO"))</f>
        <v>MENOR</v>
      </c>
      <c r="V19" s="23" t="n">
        <f aca="false">IF(T19&lt;=Parametros!$B$7,M19,IF(T19&lt;=Parametros!$B$8,Q19,P19))</f>
        <v>723031.628887717</v>
      </c>
      <c r="W19" s="26" t="n">
        <f aca="false">ROUND(V19,0)</f>
        <v>723032</v>
      </c>
      <c r="X19" s="27" t="n">
        <f aca="false">K19/G19</f>
        <v>1.54885964912281</v>
      </c>
      <c r="Y19" s="27" t="n">
        <f aca="false">L19/G19</f>
        <v>1.25645906432749</v>
      </c>
    </row>
    <row r="20" customFormat="false" ht="90" hidden="false" customHeight="true" outlineLevel="0" collapsed="false">
      <c r="A20" s="4" t="s">
        <v>131</v>
      </c>
      <c r="B20" s="4" t="s">
        <v>95</v>
      </c>
      <c r="C20" s="4" t="s">
        <v>132</v>
      </c>
      <c r="D20" s="4" t="s">
        <v>133</v>
      </c>
      <c r="E20" s="4" t="s">
        <v>98</v>
      </c>
      <c r="F20" s="4" t="s">
        <v>99</v>
      </c>
      <c r="G20" s="23" t="n">
        <v>125400</v>
      </c>
      <c r="H20" s="24" t="n">
        <f aca="false">Parametros!$B$3</f>
        <v>160.42</v>
      </c>
      <c r="I20" s="24" t="n">
        <f aca="false">Parametros!$B$4</f>
        <v>151.76</v>
      </c>
      <c r="J20" s="23" t="n">
        <f aca="false">G20*H20/I20</f>
        <v>132555.798629415</v>
      </c>
      <c r="K20" s="23" t="n">
        <v>194227</v>
      </c>
      <c r="L20" s="23" t="n">
        <v>157556</v>
      </c>
      <c r="M20" s="23" t="n">
        <f aca="false">MIN(J20:L20)</f>
        <v>132555.798629415</v>
      </c>
      <c r="N20" s="23" t="n">
        <f aca="false">MAX(J20:L20)</f>
        <v>194227</v>
      </c>
      <c r="O20" s="23" t="n">
        <f aca="false">MEDIAN(J20:L20)</f>
        <v>157556</v>
      </c>
      <c r="P20" s="23" t="n">
        <f aca="false">AVERAGE(J20:L20)</f>
        <v>161446.266209805</v>
      </c>
      <c r="Q20" s="23" t="n">
        <f aca="false">AVERAGE(M20,O20)</f>
        <v>145055.899314707</v>
      </c>
      <c r="R20" s="23" t="n">
        <f aca="false">AVERAGE(N20,O20)</f>
        <v>175891.5</v>
      </c>
      <c r="S20" s="23" t="n">
        <f aca="false">STDEV(J20:L20)</f>
        <v>31019.1053708868</v>
      </c>
      <c r="T20" s="25" t="n">
        <f aca="false">IF(P20&gt;0,S20/P20,NA())</f>
        <v>0.192132689712232</v>
      </c>
      <c r="U20" s="4" t="str">
        <f aca="false">IF(T20&lt;=Parametros!$B$7,"MENOR",IF(T20&lt;=Parametros!$B$8,"PROMEDIO MENOR-MEDIANA","PROMEDIO"))</f>
        <v>MENOR</v>
      </c>
      <c r="V20" s="23" t="n">
        <f aca="false">IF(T20&lt;=Parametros!$B$7,M20,IF(T20&lt;=Parametros!$B$8,Q20,P20))</f>
        <v>132555.798629415</v>
      </c>
      <c r="W20" s="26" t="n">
        <f aca="false">ROUND(V20,0)</f>
        <v>132556</v>
      </c>
      <c r="X20" s="27" t="n">
        <f aca="false">K20/G20</f>
        <v>1.54885964912281</v>
      </c>
      <c r="Y20" s="27" t="n">
        <f aca="false">L20/G20</f>
        <v>1.25642743221691</v>
      </c>
    </row>
    <row r="21" customFormat="false" ht="90" hidden="false" customHeight="true" outlineLevel="0" collapsed="false">
      <c r="A21" s="4" t="s">
        <v>134</v>
      </c>
      <c r="B21" s="4" t="s">
        <v>95</v>
      </c>
      <c r="C21" s="4" t="s">
        <v>135</v>
      </c>
      <c r="D21" s="4" t="s">
        <v>133</v>
      </c>
      <c r="E21" s="4" t="s">
        <v>98</v>
      </c>
      <c r="F21" s="4" t="s">
        <v>99</v>
      </c>
      <c r="G21" s="23" t="n">
        <v>135095</v>
      </c>
      <c r="H21" s="24" t="n">
        <f aca="false">Parametros!$B$3</f>
        <v>160.42</v>
      </c>
      <c r="I21" s="24" t="n">
        <f aca="false">Parametros!$B$4</f>
        <v>151.76</v>
      </c>
      <c r="J21" s="23" t="n">
        <f aca="false">G21*H21/I21</f>
        <v>142804.032024249</v>
      </c>
      <c r="K21" s="23" t="n">
        <v>209243</v>
      </c>
      <c r="L21" s="23" t="n">
        <v>169694</v>
      </c>
      <c r="M21" s="23" t="n">
        <f aca="false">MIN(J21:L21)</f>
        <v>142804.032024249</v>
      </c>
      <c r="N21" s="23" t="n">
        <f aca="false">MAX(J21:L21)</f>
        <v>209243</v>
      </c>
      <c r="O21" s="23" t="n">
        <f aca="false">MEDIAN(J21:L21)</f>
        <v>169694</v>
      </c>
      <c r="P21" s="23" t="n">
        <f aca="false">AVERAGE(J21:L21)</f>
        <v>173913.677341416</v>
      </c>
      <c r="Q21" s="23" t="n">
        <f aca="false">AVERAGE(M21,O21)</f>
        <v>156249.016012124</v>
      </c>
      <c r="R21" s="23" t="n">
        <f aca="false">AVERAGE(N21,O21)</f>
        <v>189468.5</v>
      </c>
      <c r="S21" s="23" t="n">
        <f aca="false">STDEV(J21:L21)</f>
        <v>33419.8799230334</v>
      </c>
      <c r="T21" s="25" t="n">
        <f aca="false">IF(P21&gt;0,S21/P21,NA())</f>
        <v>0.19216360917621</v>
      </c>
      <c r="U21" s="4" t="str">
        <f aca="false">IF(T21&lt;=Parametros!$B$7,"MENOR",IF(T21&lt;=Parametros!$B$8,"PROMEDIO MENOR-MEDIANA","PROMEDIO"))</f>
        <v>MENOR</v>
      </c>
      <c r="V21" s="23" t="n">
        <f aca="false">IF(T21&lt;=Parametros!$B$7,M21,IF(T21&lt;=Parametros!$B$8,Q21,P21))</f>
        <v>142804.032024249</v>
      </c>
      <c r="W21" s="26" t="n">
        <f aca="false">ROUND(V21,0)</f>
        <v>142804</v>
      </c>
      <c r="X21" s="27" t="n">
        <f aca="false">K21/G21</f>
        <v>1.54885821088863</v>
      </c>
      <c r="Y21" s="27" t="n">
        <f aca="false">L21/G21</f>
        <v>1.25610866427329</v>
      </c>
    </row>
    <row r="22" customFormat="false" ht="64.5" hidden="false" customHeight="true" outlineLevel="0" collapsed="false">
      <c r="A22" s="4" t="s">
        <v>136</v>
      </c>
      <c r="B22" s="4" t="s">
        <v>95</v>
      </c>
      <c r="C22" s="4" t="s">
        <v>137</v>
      </c>
      <c r="D22" s="4" t="s">
        <v>138</v>
      </c>
      <c r="E22" s="4" t="s">
        <v>98</v>
      </c>
      <c r="F22" s="4" t="s">
        <v>99</v>
      </c>
      <c r="G22" s="23" t="n">
        <v>11813725</v>
      </c>
      <c r="H22" s="24" t="n">
        <f aca="false">Parametros!$B$3</f>
        <v>160.42</v>
      </c>
      <c r="I22" s="24" t="n">
        <f aca="false">Parametros!$B$4</f>
        <v>151.76</v>
      </c>
      <c r="J22" s="23" t="n">
        <f aca="false">G22*H22/I22</f>
        <v>12487860.8625461</v>
      </c>
      <c r="K22" s="23" t="n">
        <v>18297799</v>
      </c>
      <c r="L22" s="23" t="n">
        <v>14844298</v>
      </c>
      <c r="M22" s="23" t="n">
        <f aca="false">MIN(J22:L22)</f>
        <v>12487860.8625461</v>
      </c>
      <c r="N22" s="23" t="n">
        <f aca="false">MAX(J22:L22)</f>
        <v>18297799</v>
      </c>
      <c r="O22" s="23" t="n">
        <f aca="false">MEDIAN(J22:L22)</f>
        <v>14844298</v>
      </c>
      <c r="P22" s="23" t="n">
        <f aca="false">AVERAGE(J22:L22)</f>
        <v>15209985.954182</v>
      </c>
      <c r="Q22" s="23" t="n">
        <f aca="false">AVERAGE(M22,O22)</f>
        <v>13666079.4312731</v>
      </c>
      <c r="R22" s="23" t="n">
        <f aca="false">AVERAGE(N22,O22)</f>
        <v>16571048.5</v>
      </c>
      <c r="S22" s="23" t="n">
        <f aca="false">STDEV(J22:L22)</f>
        <v>2922180.87224861</v>
      </c>
      <c r="T22" s="25" t="n">
        <f aca="false">IF(P22&gt;0,S22/P22,NA())</f>
        <v>0.192122522732846</v>
      </c>
      <c r="U22" s="4" t="str">
        <f aca="false">IF(T22&lt;=Parametros!$B$7,"MENOR",IF(T22&lt;=Parametros!$B$8,"PROMEDIO MENOR-MEDIANA","PROMEDIO"))</f>
        <v>MENOR</v>
      </c>
      <c r="V22" s="23" t="n">
        <f aca="false">IF(T22&lt;=Parametros!$B$7,M22,IF(T22&lt;=Parametros!$B$8,Q22,P22))</f>
        <v>12487860.8625461</v>
      </c>
      <c r="W22" s="26" t="n">
        <f aca="false">ROUND(V22,0)</f>
        <v>12487861</v>
      </c>
      <c r="X22" s="27" t="n">
        <f aca="false">K22/G22</f>
        <v>1.54885939870786</v>
      </c>
      <c r="Y22" s="27" t="n">
        <f aca="false">L22/G22</f>
        <v>1.25652984134979</v>
      </c>
    </row>
    <row r="23" customFormat="false" ht="64.5" hidden="false" customHeight="true" outlineLevel="0" collapsed="false">
      <c r="A23" s="4" t="s">
        <v>139</v>
      </c>
      <c r="B23" s="4" t="s">
        <v>95</v>
      </c>
      <c r="C23" s="4" t="s">
        <v>140</v>
      </c>
      <c r="D23" s="4" t="s">
        <v>141</v>
      </c>
      <c r="E23" s="4" t="s">
        <v>98</v>
      </c>
      <c r="F23" s="4" t="s">
        <v>99</v>
      </c>
      <c r="G23" s="23" t="n">
        <v>5486034</v>
      </c>
      <c r="H23" s="24" t="n">
        <f aca="false">Parametros!$B$3</f>
        <v>160.42</v>
      </c>
      <c r="I23" s="24" t="n">
        <f aca="false">Parametros!$B$4</f>
        <v>151.76</v>
      </c>
      <c r="J23" s="23" t="n">
        <f aca="false">G23*H23/I23</f>
        <v>5799087.86425936</v>
      </c>
      <c r="K23" s="23" t="n">
        <v>8497095</v>
      </c>
      <c r="L23" s="23" t="n">
        <v>6893313</v>
      </c>
      <c r="M23" s="23" t="n">
        <f aca="false">MIN(J23:L23)</f>
        <v>5799087.86425936</v>
      </c>
      <c r="N23" s="23" t="n">
        <f aca="false">MAX(J23:L23)</f>
        <v>8497095</v>
      </c>
      <c r="O23" s="23" t="n">
        <f aca="false">MEDIAN(J23:L23)</f>
        <v>6893313</v>
      </c>
      <c r="P23" s="23" t="n">
        <f aca="false">AVERAGE(J23:L23)</f>
        <v>7063165.28808645</v>
      </c>
      <c r="Q23" s="23" t="n">
        <f aca="false">AVERAGE(M23,O23)</f>
        <v>6346200.43212968</v>
      </c>
      <c r="R23" s="23" t="n">
        <f aca="false">AVERAGE(N23,O23)</f>
        <v>7695204</v>
      </c>
      <c r="S23" s="23" t="n">
        <f aca="false">STDEV(J23:L23)</f>
        <v>1356999.62267976</v>
      </c>
      <c r="T23" s="25" t="n">
        <f aca="false">IF(P23&gt;0,S23/P23,NA())</f>
        <v>0.192123441450341</v>
      </c>
      <c r="U23" s="4" t="str">
        <f aca="false">IF(T23&lt;=Parametros!$B$7,"MENOR",IF(T23&lt;=Parametros!$B$8,"PROMEDIO MENOR-MEDIANA","PROMEDIO"))</f>
        <v>MENOR</v>
      </c>
      <c r="V23" s="23" t="n">
        <f aca="false">IF(T23&lt;=Parametros!$B$7,M23,IF(T23&lt;=Parametros!$B$8,Q23,P23))</f>
        <v>5799087.86425936</v>
      </c>
      <c r="W23" s="26" t="n">
        <f aca="false">ROUND(V23,0)</f>
        <v>5799088</v>
      </c>
      <c r="X23" s="27" t="n">
        <f aca="false">K23/G23</f>
        <v>1.5488593399166</v>
      </c>
      <c r="Y23" s="27" t="n">
        <f aca="false">L23/G23</f>
        <v>1.2565202840522</v>
      </c>
    </row>
    <row r="24" customFormat="false" ht="64.5" hidden="false" customHeight="true" outlineLevel="0" collapsed="false">
      <c r="A24" s="4" t="s">
        <v>142</v>
      </c>
      <c r="B24" s="4" t="s">
        <v>95</v>
      </c>
      <c r="C24" s="4" t="s">
        <v>143</v>
      </c>
      <c r="D24" s="4" t="s">
        <v>144</v>
      </c>
      <c r="E24" s="4" t="s">
        <v>98</v>
      </c>
      <c r="F24" s="4" t="s">
        <v>99</v>
      </c>
      <c r="G24" s="23" t="n">
        <v>12948233</v>
      </c>
      <c r="H24" s="24" t="n">
        <f aca="false">Parametros!$B$3</f>
        <v>160.42</v>
      </c>
      <c r="I24" s="24" t="n">
        <f aca="false">Parametros!$B$4</f>
        <v>151.76</v>
      </c>
      <c r="J24" s="23" t="n">
        <f aca="false">G24*H24/I24</f>
        <v>13687108.1830522</v>
      </c>
      <c r="K24" s="23" t="n">
        <v>20054992</v>
      </c>
      <c r="L24" s="23" t="n">
        <v>16269918</v>
      </c>
      <c r="M24" s="23" t="n">
        <f aca="false">MIN(J24:L24)</f>
        <v>13687108.1830522</v>
      </c>
      <c r="N24" s="23" t="n">
        <f aca="false">MAX(J24:L24)</f>
        <v>20054992</v>
      </c>
      <c r="O24" s="23" t="n">
        <f aca="false">MEDIAN(J24:L24)</f>
        <v>16269918</v>
      </c>
      <c r="P24" s="23" t="n">
        <f aca="false">AVERAGE(J24:L24)</f>
        <v>16670672.7276841</v>
      </c>
      <c r="Q24" s="23" t="n">
        <f aca="false">AVERAGE(M24,O24)</f>
        <v>14978513.0915261</v>
      </c>
      <c r="R24" s="23" t="n">
        <f aca="false">AVERAGE(N24,O24)</f>
        <v>18162455</v>
      </c>
      <c r="S24" s="23" t="n">
        <f aca="false">STDEV(J24:L24)</f>
        <v>3202801.79535939</v>
      </c>
      <c r="T24" s="25" t="n">
        <f aca="false">IF(P24&gt;0,S24/P24,NA())</f>
        <v>0.19212192859144</v>
      </c>
      <c r="U24" s="4" t="str">
        <f aca="false">IF(T24&lt;=Parametros!$B$7,"MENOR",IF(T24&lt;=Parametros!$B$8,"PROMEDIO MENOR-MEDIANA","PROMEDIO"))</f>
        <v>MENOR</v>
      </c>
      <c r="V24" s="23" t="n">
        <f aca="false">IF(T24&lt;=Parametros!$B$7,M24,IF(T24&lt;=Parametros!$B$8,Q24,P24))</f>
        <v>13687108.1830522</v>
      </c>
      <c r="W24" s="26" t="n">
        <f aca="false">ROUND(V24,0)</f>
        <v>13687108</v>
      </c>
      <c r="X24" s="27" t="n">
        <f aca="false">K24/G24</f>
        <v>1.54885936945991</v>
      </c>
      <c r="Y24" s="27" t="n">
        <f aca="false">L24/G24</f>
        <v>1.25653577596264</v>
      </c>
    </row>
    <row r="25" customFormat="false" ht="90" hidden="false" customHeight="true" outlineLevel="0" collapsed="false">
      <c r="A25" s="4" t="s">
        <v>145</v>
      </c>
      <c r="B25" s="4" t="s">
        <v>95</v>
      </c>
      <c r="C25" s="4" t="s">
        <v>146</v>
      </c>
      <c r="D25" s="4" t="s">
        <v>147</v>
      </c>
      <c r="E25" s="4" t="s">
        <v>98</v>
      </c>
      <c r="F25" s="4" t="s">
        <v>99</v>
      </c>
      <c r="G25" s="23" t="n">
        <v>209595</v>
      </c>
      <c r="H25" s="24" t="n">
        <f aca="false">Parametros!$B$3</f>
        <v>160.42</v>
      </c>
      <c r="I25" s="24" t="n">
        <f aca="false">Parametros!$B$4</f>
        <v>151.76</v>
      </c>
      <c r="J25" s="23" t="n">
        <f aca="false">G25*H25/I25</f>
        <v>221555.284001054</v>
      </c>
      <c r="K25" s="23" t="n">
        <v>324633</v>
      </c>
      <c r="L25" s="23" t="n">
        <v>263347</v>
      </c>
      <c r="M25" s="23" t="n">
        <f aca="false">MIN(J25:L25)</f>
        <v>221555.284001054</v>
      </c>
      <c r="N25" s="23" t="n">
        <f aca="false">MAX(J25:L25)</f>
        <v>324633</v>
      </c>
      <c r="O25" s="23" t="n">
        <f aca="false">MEDIAN(J25:L25)</f>
        <v>263347</v>
      </c>
      <c r="P25" s="23" t="n">
        <f aca="false">AVERAGE(J25:L25)</f>
        <v>269845.094667018</v>
      </c>
      <c r="Q25" s="23" t="n">
        <f aca="false">AVERAGE(M25,O25)</f>
        <v>242451.142000527</v>
      </c>
      <c r="R25" s="23" t="n">
        <f aca="false">AVERAGE(N25,O25)</f>
        <v>293990</v>
      </c>
      <c r="S25" s="23" t="n">
        <f aca="false">STDEV(J25:L25)</f>
        <v>51845.181160991</v>
      </c>
      <c r="T25" s="25" t="n">
        <f aca="false">IF(P25&gt;0,S25/P25,NA())</f>
        <v>0.192129418639114</v>
      </c>
      <c r="U25" s="4" t="str">
        <f aca="false">IF(T25&lt;=Parametros!$B$7,"MENOR",IF(T25&lt;=Parametros!$B$8,"PROMEDIO MENOR-MEDIANA","PROMEDIO"))</f>
        <v>MENOR</v>
      </c>
      <c r="V25" s="23" t="n">
        <f aca="false">IF(T25&lt;=Parametros!$B$7,M25,IF(T25&lt;=Parametros!$B$8,Q25,P25))</f>
        <v>221555.284001054</v>
      </c>
      <c r="W25" s="26" t="n">
        <f aca="false">ROUND(V25,0)</f>
        <v>221555</v>
      </c>
      <c r="X25" s="27" t="n">
        <f aca="false">K25/G25</f>
        <v>1.5488585128462</v>
      </c>
      <c r="Y25" s="27" t="n">
        <f aca="false">L25/G25</f>
        <v>1.2564564994394</v>
      </c>
    </row>
    <row r="26" customFormat="false" ht="77.25" hidden="false" customHeight="true" outlineLevel="0" collapsed="false">
      <c r="A26" s="4" t="s">
        <v>148</v>
      </c>
      <c r="B26" s="4" t="s">
        <v>95</v>
      </c>
      <c r="C26" s="4" t="s">
        <v>149</v>
      </c>
      <c r="D26" s="4" t="s">
        <v>150</v>
      </c>
      <c r="E26" s="4" t="s">
        <v>98</v>
      </c>
      <c r="F26" s="4" t="s">
        <v>99</v>
      </c>
      <c r="G26" s="23" t="n">
        <v>125400</v>
      </c>
      <c r="H26" s="24" t="n">
        <f aca="false">Parametros!$B$3</f>
        <v>160.42</v>
      </c>
      <c r="I26" s="24" t="n">
        <f aca="false">Parametros!$B$4</f>
        <v>151.76</v>
      </c>
      <c r="J26" s="23" t="n">
        <f aca="false">G26*H26/I26</f>
        <v>132555.798629415</v>
      </c>
      <c r="K26" s="23" t="n">
        <v>194227</v>
      </c>
      <c r="L26" s="23" t="n">
        <v>157556</v>
      </c>
      <c r="M26" s="23" t="n">
        <f aca="false">MIN(J26:L26)</f>
        <v>132555.798629415</v>
      </c>
      <c r="N26" s="23" t="n">
        <f aca="false">MAX(J26:L26)</f>
        <v>194227</v>
      </c>
      <c r="O26" s="23" t="n">
        <f aca="false">MEDIAN(J26:L26)</f>
        <v>157556</v>
      </c>
      <c r="P26" s="23" t="n">
        <f aca="false">AVERAGE(J26:L26)</f>
        <v>161446.266209805</v>
      </c>
      <c r="Q26" s="23" t="n">
        <f aca="false">AVERAGE(M26,O26)</f>
        <v>145055.899314707</v>
      </c>
      <c r="R26" s="23" t="n">
        <f aca="false">AVERAGE(N26,O26)</f>
        <v>175891.5</v>
      </c>
      <c r="S26" s="23" t="n">
        <f aca="false">STDEV(J26:L26)</f>
        <v>31019.1053708868</v>
      </c>
      <c r="T26" s="25" t="n">
        <f aca="false">IF(P26&gt;0,S26/P26,NA())</f>
        <v>0.192132689712232</v>
      </c>
      <c r="U26" s="4" t="str">
        <f aca="false">IF(T26&lt;=Parametros!$B$7,"MENOR",IF(T26&lt;=Parametros!$B$8,"PROMEDIO MENOR-MEDIANA","PROMEDIO"))</f>
        <v>MENOR</v>
      </c>
      <c r="V26" s="23" t="n">
        <f aca="false">IF(T26&lt;=Parametros!$B$7,M26,IF(T26&lt;=Parametros!$B$8,Q26,P26))</f>
        <v>132555.798629415</v>
      </c>
      <c r="W26" s="26" t="n">
        <f aca="false">ROUND(V26,0)</f>
        <v>132556</v>
      </c>
      <c r="X26" s="27" t="n">
        <f aca="false">K26/G26</f>
        <v>1.54885964912281</v>
      </c>
      <c r="Y26" s="27" t="n">
        <f aca="false">L26/G26</f>
        <v>1.25642743221691</v>
      </c>
    </row>
    <row r="27" customFormat="false" ht="77.25" hidden="false" customHeight="true" outlineLevel="0" collapsed="false">
      <c r="A27" s="4" t="s">
        <v>151</v>
      </c>
      <c r="B27" s="4" t="s">
        <v>95</v>
      </c>
      <c r="C27" s="4" t="s">
        <v>152</v>
      </c>
      <c r="D27" s="4" t="s">
        <v>153</v>
      </c>
      <c r="E27" s="4" t="s">
        <v>98</v>
      </c>
      <c r="F27" s="4" t="s">
        <v>99</v>
      </c>
      <c r="G27" s="23" t="n">
        <v>836000</v>
      </c>
      <c r="H27" s="24" t="n">
        <f aca="false">Parametros!$B$3</f>
        <v>160.42</v>
      </c>
      <c r="I27" s="24" t="n">
        <f aca="false">Parametros!$B$4</f>
        <v>151.76</v>
      </c>
      <c r="J27" s="23" t="n">
        <f aca="false">G27*H27/I27</f>
        <v>883705.324196099</v>
      </c>
      <c r="K27" s="23" t="n">
        <v>1294846</v>
      </c>
      <c r="L27" s="23" t="n">
        <v>1050413</v>
      </c>
      <c r="M27" s="23" t="n">
        <f aca="false">MIN(J27:L27)</f>
        <v>883705.324196099</v>
      </c>
      <c r="N27" s="23" t="n">
        <f aca="false">MAX(J27:L27)</f>
        <v>1294846</v>
      </c>
      <c r="O27" s="23" t="n">
        <f aca="false">MEDIAN(J27:L27)</f>
        <v>1050413</v>
      </c>
      <c r="P27" s="23" t="n">
        <f aca="false">AVERAGE(J27:L27)</f>
        <v>1076321.4413987</v>
      </c>
      <c r="Q27" s="23" t="n">
        <f aca="false">AVERAGE(M27,O27)</f>
        <v>967059.16209805</v>
      </c>
      <c r="R27" s="23" t="n">
        <f aca="false">AVERAGE(N27,O27)</f>
        <v>1172629.5</v>
      </c>
      <c r="S27" s="23" t="n">
        <f aca="false">STDEV(J27:L27)</f>
        <v>206791.197411554</v>
      </c>
      <c r="T27" s="25" t="n">
        <f aca="false">IF(P27&gt;0,S27/P27,NA())</f>
        <v>0.192127731974591</v>
      </c>
      <c r="U27" s="4" t="str">
        <f aca="false">IF(T27&lt;=Parametros!$B$7,"MENOR",IF(T27&lt;=Parametros!$B$8,"PROMEDIO MENOR-MEDIANA","PROMEDIO"))</f>
        <v>MENOR</v>
      </c>
      <c r="V27" s="23" t="n">
        <f aca="false">IF(T27&lt;=Parametros!$B$7,M27,IF(T27&lt;=Parametros!$B$8,Q27,P27))</f>
        <v>883705.324196099</v>
      </c>
      <c r="W27" s="26" t="n">
        <f aca="false">ROUND(V27,0)</f>
        <v>883705</v>
      </c>
      <c r="X27" s="27" t="n">
        <f aca="false">K27/G27</f>
        <v>1.54885885167464</v>
      </c>
      <c r="Y27" s="27" t="n">
        <f aca="false">L27/G27</f>
        <v>1.25647488038278</v>
      </c>
    </row>
    <row r="28" customFormat="false" ht="90" hidden="false" customHeight="true" outlineLevel="0" collapsed="false">
      <c r="A28" s="4" t="s">
        <v>154</v>
      </c>
      <c r="B28" s="4" t="s">
        <v>95</v>
      </c>
      <c r="C28" s="4" t="s">
        <v>155</v>
      </c>
      <c r="D28" s="4" t="s">
        <v>156</v>
      </c>
      <c r="E28" s="4" t="s">
        <v>98</v>
      </c>
      <c r="F28" s="4" t="s">
        <v>99</v>
      </c>
      <c r="G28" s="23" t="n">
        <v>146965</v>
      </c>
      <c r="H28" s="24" t="n">
        <f aca="false">Parametros!$B$3</f>
        <v>160.42</v>
      </c>
      <c r="I28" s="24" t="n">
        <f aca="false">Parametros!$B$4</f>
        <v>151.76</v>
      </c>
      <c r="J28" s="23" t="n">
        <f aca="false">G28*H28/I28</f>
        <v>155351.379151292</v>
      </c>
      <c r="K28" s="23" t="n">
        <v>227628</v>
      </c>
      <c r="L28" s="23" t="n">
        <v>184569</v>
      </c>
      <c r="M28" s="23" t="n">
        <f aca="false">MIN(J28:L28)</f>
        <v>155351.379151292</v>
      </c>
      <c r="N28" s="23" t="n">
        <f aca="false">MAX(J28:L28)</f>
        <v>227628</v>
      </c>
      <c r="O28" s="23" t="n">
        <f aca="false">MEDIAN(J28:L28)</f>
        <v>184569</v>
      </c>
      <c r="P28" s="23" t="n">
        <f aca="false">AVERAGE(J28:L28)</f>
        <v>189182.79305043</v>
      </c>
      <c r="Q28" s="23" t="n">
        <f aca="false">AVERAGE(M28,O28)</f>
        <v>169960.189575646</v>
      </c>
      <c r="R28" s="23" t="n">
        <f aca="false">AVERAGE(N28,O28)</f>
        <v>206098.5</v>
      </c>
      <c r="S28" s="23" t="n">
        <f aca="false">STDEV(J28:L28)</f>
        <v>36358.5312555546</v>
      </c>
      <c r="T28" s="25" t="n">
        <f aca="false">IF(P28&gt;0,S28/P28,NA())</f>
        <v>0.192187305564637</v>
      </c>
      <c r="U28" s="4" t="str">
        <f aca="false">IF(T28&lt;=Parametros!$B$7,"MENOR",IF(T28&lt;=Parametros!$B$8,"PROMEDIO MENOR-MEDIANA","PROMEDIO"))</f>
        <v>MENOR</v>
      </c>
      <c r="V28" s="23" t="n">
        <f aca="false">IF(T28&lt;=Parametros!$B$7,M28,IF(T28&lt;=Parametros!$B$8,Q28,P28))</f>
        <v>155351.379151292</v>
      </c>
      <c r="W28" s="26" t="n">
        <f aca="false">ROUND(V28,0)</f>
        <v>155351</v>
      </c>
      <c r="X28" s="27" t="n">
        <f aca="false">K28/G28</f>
        <v>1.54885857176879</v>
      </c>
      <c r="Y28" s="27" t="n">
        <f aca="false">L28/G28</f>
        <v>1.25587044534413</v>
      </c>
    </row>
    <row r="29" customFormat="false" ht="64.5" hidden="false" customHeight="true" outlineLevel="0" collapsed="false">
      <c r="A29" s="4" t="s">
        <v>157</v>
      </c>
      <c r="B29" s="4" t="s">
        <v>95</v>
      </c>
      <c r="C29" s="4" t="s">
        <v>158</v>
      </c>
      <c r="D29" s="4" t="s">
        <v>159</v>
      </c>
      <c r="E29" s="4" t="s">
        <v>98</v>
      </c>
      <c r="F29" s="4" t="s">
        <v>99</v>
      </c>
      <c r="G29" s="23" t="n">
        <v>5234966</v>
      </c>
      <c r="H29" s="24" t="n">
        <f aca="false">Parametros!$B$3</f>
        <v>160.42</v>
      </c>
      <c r="I29" s="24" t="n">
        <f aca="false">Parametros!$B$4</f>
        <v>151.76</v>
      </c>
      <c r="J29" s="23" t="n">
        <f aca="false">G29*H29/I29</f>
        <v>5533692.97390617</v>
      </c>
      <c r="K29" s="23" t="n">
        <v>8108226</v>
      </c>
      <c r="L29" s="23" t="n">
        <v>6577844</v>
      </c>
      <c r="M29" s="23" t="n">
        <f aca="false">MIN(J29:L29)</f>
        <v>5533692.97390617</v>
      </c>
      <c r="N29" s="23" t="n">
        <f aca="false">MAX(J29:L29)</f>
        <v>8108226</v>
      </c>
      <c r="O29" s="23" t="n">
        <f aca="false">MEDIAN(J29:L29)</f>
        <v>6577844</v>
      </c>
      <c r="P29" s="23" t="n">
        <f aca="false">AVERAGE(J29:L29)</f>
        <v>6739920.99130206</v>
      </c>
      <c r="Q29" s="23" t="n">
        <f aca="false">AVERAGE(M29,O29)</f>
        <v>6055768.48695308</v>
      </c>
      <c r="R29" s="23" t="n">
        <f aca="false">AVERAGE(N29,O29)</f>
        <v>7343035</v>
      </c>
      <c r="S29" s="23" t="n">
        <f aca="false">STDEV(J29:L29)</f>
        <v>1294896.43946692</v>
      </c>
      <c r="T29" s="25" t="n">
        <f aca="false">IF(P29&gt;0,S29/P29,NA())</f>
        <v>0.192123385591315</v>
      </c>
      <c r="U29" s="4" t="str">
        <f aca="false">IF(T29&lt;=Parametros!$B$7,"MENOR",IF(T29&lt;=Parametros!$B$8,"PROMEDIO MENOR-MEDIANA","PROMEDIO"))</f>
        <v>MENOR</v>
      </c>
      <c r="V29" s="23" t="n">
        <f aca="false">IF(T29&lt;=Parametros!$B$7,M29,IF(T29&lt;=Parametros!$B$8,Q29,P29))</f>
        <v>5533692.97390617</v>
      </c>
      <c r="W29" s="26" t="n">
        <f aca="false">ROUND(V29,0)</f>
        <v>5533693</v>
      </c>
      <c r="X29" s="27" t="n">
        <f aca="false">K29/G29</f>
        <v>1.54885934311703</v>
      </c>
      <c r="Y29" s="27" t="n">
        <f aca="false">L29/G29</f>
        <v>1.25652086374582</v>
      </c>
    </row>
    <row r="30" customFormat="false" ht="141" hidden="false" customHeight="true" outlineLevel="0" collapsed="false">
      <c r="A30" s="4" t="s">
        <v>160</v>
      </c>
      <c r="B30" s="4" t="s">
        <v>95</v>
      </c>
      <c r="C30" s="4" t="s">
        <v>161</v>
      </c>
      <c r="D30" s="4" t="s">
        <v>162</v>
      </c>
      <c r="E30" s="4" t="s">
        <v>98</v>
      </c>
      <c r="F30" s="4" t="s">
        <v>99</v>
      </c>
      <c r="G30" s="23" t="n">
        <v>274146</v>
      </c>
      <c r="H30" s="24" t="n">
        <f aca="false">Parametros!$B$3</f>
        <v>160.42</v>
      </c>
      <c r="I30" s="24" t="n">
        <f aca="false">Parametros!$B$4</f>
        <v>151.76</v>
      </c>
      <c r="J30" s="23" t="n">
        <f aca="false">G30*H30/I30</f>
        <v>289789.808381655</v>
      </c>
      <c r="K30" s="23" t="n">
        <v>424613</v>
      </c>
      <c r="L30" s="23" t="n">
        <v>344386</v>
      </c>
      <c r="M30" s="23" t="n">
        <f aca="false">MIN(J30:L30)</f>
        <v>289789.808381655</v>
      </c>
      <c r="N30" s="23" t="n">
        <f aca="false">MAX(J30:L30)</f>
        <v>424613</v>
      </c>
      <c r="O30" s="23" t="n">
        <f aca="false">MEDIAN(J30:L30)</f>
        <v>344386</v>
      </c>
      <c r="P30" s="23" t="n">
        <f aca="false">AVERAGE(J30:L30)</f>
        <v>352929.602793885</v>
      </c>
      <c r="Q30" s="23" t="n">
        <f aca="false">AVERAGE(M30,O30)</f>
        <v>317087.904190828</v>
      </c>
      <c r="R30" s="23" t="n">
        <f aca="false">AVERAGE(N30,O30)</f>
        <v>384499.5</v>
      </c>
      <c r="S30" s="23" t="n">
        <f aca="false">STDEV(J30:L30)</f>
        <v>67816.4295068975</v>
      </c>
      <c r="T30" s="25" t="n">
        <f aca="false">IF(P30&gt;0,S30/P30,NA())</f>
        <v>0.192152851361984</v>
      </c>
      <c r="U30" s="4" t="str">
        <f aca="false">IF(T30&lt;=Parametros!$B$7,"MENOR",IF(T30&lt;=Parametros!$B$8,"PROMEDIO MENOR-MEDIANA","PROMEDIO"))</f>
        <v>MENOR</v>
      </c>
      <c r="V30" s="23" t="n">
        <f aca="false">IF(T30&lt;=Parametros!$B$7,M30,IF(T30&lt;=Parametros!$B$8,Q30,P30))</f>
        <v>289789.808381655</v>
      </c>
      <c r="W30" s="26" t="n">
        <f aca="false">ROUND(V30,0)</f>
        <v>289790</v>
      </c>
      <c r="X30" s="27" t="n">
        <f aca="false">K30/G30</f>
        <v>1.54885717829186</v>
      </c>
      <c r="Y30" s="27" t="n">
        <f aca="false">L30/G30</f>
        <v>1.25621384225923</v>
      </c>
    </row>
    <row r="31" customFormat="false" ht="165.75" hidden="false" customHeight="true" outlineLevel="0" collapsed="false">
      <c r="A31" s="4" t="s">
        <v>163</v>
      </c>
      <c r="B31" s="4" t="s">
        <v>95</v>
      </c>
      <c r="C31" s="4" t="s">
        <v>164</v>
      </c>
      <c r="D31" s="4" t="s">
        <v>165</v>
      </c>
      <c r="E31" s="4" t="s">
        <v>98</v>
      </c>
      <c r="F31" s="4" t="s">
        <v>99</v>
      </c>
      <c r="G31" s="23" t="n">
        <v>328410</v>
      </c>
      <c r="H31" s="24" t="n">
        <f aca="false">Parametros!$B$3</f>
        <v>160.42</v>
      </c>
      <c r="I31" s="24" t="n">
        <f aca="false">Parametros!$B$4</f>
        <v>151.76</v>
      </c>
      <c r="J31" s="23" t="n">
        <f aca="false">G31*H31/I31</f>
        <v>347150.317606748</v>
      </c>
      <c r="K31" s="23" t="n">
        <v>508661</v>
      </c>
      <c r="L31" s="23" t="n">
        <v>412573</v>
      </c>
      <c r="M31" s="23" t="n">
        <f aca="false">MIN(J31:L31)</f>
        <v>347150.317606748</v>
      </c>
      <c r="N31" s="23" t="n">
        <f aca="false">MAX(J31:L31)</f>
        <v>508661</v>
      </c>
      <c r="O31" s="23" t="n">
        <f aca="false">MEDIAN(J31:L31)</f>
        <v>412573</v>
      </c>
      <c r="P31" s="23" t="n">
        <f aca="false">AVERAGE(J31:L31)</f>
        <v>422794.772535583</v>
      </c>
      <c r="Q31" s="23" t="n">
        <f aca="false">AVERAGE(M31,O31)</f>
        <v>379861.658803374</v>
      </c>
      <c r="R31" s="23" t="n">
        <f aca="false">AVERAGE(N31,O31)</f>
        <v>460617</v>
      </c>
      <c r="S31" s="23" t="n">
        <f aca="false">STDEV(J31:L31)</f>
        <v>81239.0830026436</v>
      </c>
      <c r="T31" s="25" t="n">
        <f aca="false">IF(P31&gt;0,S31/P31,NA())</f>
        <v>0.192147794343428</v>
      </c>
      <c r="U31" s="4" t="str">
        <f aca="false">IF(T31&lt;=Parametros!$B$7,"MENOR",IF(T31&lt;=Parametros!$B$8,"PROMEDIO MENOR-MEDIANA","PROMEDIO"))</f>
        <v>MENOR</v>
      </c>
      <c r="V31" s="23" t="n">
        <f aca="false">IF(T31&lt;=Parametros!$B$7,M31,IF(T31&lt;=Parametros!$B$8,Q31,P31))</f>
        <v>347150.317606748</v>
      </c>
      <c r="W31" s="26" t="n">
        <f aca="false">ROUND(V31,0)</f>
        <v>347150</v>
      </c>
      <c r="X31" s="27" t="n">
        <f aca="false">K31/G31</f>
        <v>1.5488596571359</v>
      </c>
      <c r="Y31" s="27" t="n">
        <f aca="false">L31/G31</f>
        <v>1.25627416948327</v>
      </c>
    </row>
    <row r="32" customFormat="false" ht="191.25" hidden="false" customHeight="true" outlineLevel="0" collapsed="false">
      <c r="A32" s="4" t="s">
        <v>166</v>
      </c>
      <c r="B32" s="4" t="s">
        <v>95</v>
      </c>
      <c r="C32" s="4" t="s">
        <v>167</v>
      </c>
      <c r="D32" s="4" t="s">
        <v>168</v>
      </c>
      <c r="E32" s="4" t="s">
        <v>98</v>
      </c>
      <c r="F32" s="4" t="s">
        <v>99</v>
      </c>
      <c r="G32" s="23" t="n">
        <v>238083</v>
      </c>
      <c r="H32" s="24" t="n">
        <f aca="false">Parametros!$B$3</f>
        <v>160.42</v>
      </c>
      <c r="I32" s="24" t="n">
        <f aca="false">Parametros!$B$4</f>
        <v>151.76</v>
      </c>
      <c r="J32" s="23" t="n">
        <f aca="false">G32*H32/I32</f>
        <v>251668.917105957</v>
      </c>
      <c r="K32" s="23" t="n">
        <v>368757</v>
      </c>
      <c r="L32" s="23" t="n">
        <v>299047</v>
      </c>
      <c r="M32" s="23" t="n">
        <f aca="false">MIN(J32:L32)</f>
        <v>251668.917105957</v>
      </c>
      <c r="N32" s="23" t="n">
        <f aca="false">MAX(J32:L32)</f>
        <v>368757</v>
      </c>
      <c r="O32" s="23" t="n">
        <f aca="false">MEDIAN(J32:L32)</f>
        <v>299047</v>
      </c>
      <c r="P32" s="23" t="n">
        <f aca="false">AVERAGE(J32:L32)</f>
        <v>306490.972368652</v>
      </c>
      <c r="Q32" s="23" t="n">
        <f aca="false">AVERAGE(M32,O32)</f>
        <v>275357.958552978</v>
      </c>
      <c r="R32" s="23" t="n">
        <f aca="false">AVERAGE(N32,O32)</f>
        <v>333902</v>
      </c>
      <c r="S32" s="23" t="n">
        <f aca="false">STDEV(J32:L32)</f>
        <v>58897.9144997472</v>
      </c>
      <c r="T32" s="25" t="n">
        <f aca="false">IF(P32&gt;0,S32/P32,NA())</f>
        <v>0.192168513299321</v>
      </c>
      <c r="U32" s="4" t="str">
        <f aca="false">IF(T32&lt;=Parametros!$B$7,"MENOR",IF(T32&lt;=Parametros!$B$8,"PROMEDIO MENOR-MEDIANA","PROMEDIO"))</f>
        <v>MENOR</v>
      </c>
      <c r="V32" s="23" t="n">
        <f aca="false">IF(T32&lt;=Parametros!$B$7,M32,IF(T32&lt;=Parametros!$B$8,Q32,P32))</f>
        <v>251668.917105957</v>
      </c>
      <c r="W32" s="26" t="n">
        <f aca="false">ROUND(V32,0)</f>
        <v>251669</v>
      </c>
      <c r="X32" s="27" t="n">
        <f aca="false">K32/G32</f>
        <v>1.54885901135318</v>
      </c>
      <c r="Y32" s="27" t="n">
        <f aca="false">L32/G32</f>
        <v>1.25606196158483</v>
      </c>
    </row>
    <row r="33" customFormat="false" ht="90" hidden="false" customHeight="true" outlineLevel="0" collapsed="false">
      <c r="A33" s="4" t="s">
        <v>169</v>
      </c>
      <c r="B33" s="4" t="s">
        <v>95</v>
      </c>
      <c r="C33" s="4" t="s">
        <v>170</v>
      </c>
      <c r="D33" s="4" t="s">
        <v>171</v>
      </c>
      <c r="E33" s="4" t="s">
        <v>98</v>
      </c>
      <c r="F33" s="4" t="s">
        <v>99</v>
      </c>
      <c r="G33" s="23" t="n">
        <v>207447</v>
      </c>
      <c r="H33" s="24" t="n">
        <f aca="false">Parametros!$B$3</f>
        <v>160.42</v>
      </c>
      <c r="I33" s="24" t="n">
        <f aca="false">Parametros!$B$4</f>
        <v>151.76</v>
      </c>
      <c r="J33" s="23" t="n">
        <f aca="false">G33*H33/I33</f>
        <v>219284.710991038</v>
      </c>
      <c r="K33" s="23" t="n">
        <v>321307</v>
      </c>
      <c r="L33" s="23" t="n">
        <v>260610</v>
      </c>
      <c r="M33" s="23" t="n">
        <f aca="false">MIN(J33:L33)</f>
        <v>219284.710991038</v>
      </c>
      <c r="N33" s="23" t="n">
        <f aca="false">MAX(J33:L33)</f>
        <v>321307</v>
      </c>
      <c r="O33" s="23" t="n">
        <f aca="false">MEDIAN(J33:L33)</f>
        <v>260610</v>
      </c>
      <c r="P33" s="23" t="n">
        <f aca="false">AVERAGE(J33:L33)</f>
        <v>267067.236997013</v>
      </c>
      <c r="Q33" s="23" t="n">
        <f aca="false">AVERAGE(M33,O33)</f>
        <v>239947.355495519</v>
      </c>
      <c r="R33" s="23" t="n">
        <f aca="false">AVERAGE(N33,O33)</f>
        <v>290958.5</v>
      </c>
      <c r="S33" s="23" t="n">
        <f aca="false">STDEV(J33:L33)</f>
        <v>51316.7496621104</v>
      </c>
      <c r="T33" s="25" t="n">
        <f aca="false">IF(P33&gt;0,S33/P33,NA())</f>
        <v>0.192149176511248</v>
      </c>
      <c r="U33" s="4" t="str">
        <f aca="false">IF(T33&lt;=Parametros!$B$7,"MENOR",IF(T33&lt;=Parametros!$B$8,"PROMEDIO MENOR-MEDIANA","PROMEDIO"))</f>
        <v>MENOR</v>
      </c>
      <c r="V33" s="23" t="n">
        <f aca="false">IF(T33&lt;=Parametros!$B$7,M33,IF(T33&lt;=Parametros!$B$8,Q33,P33))</f>
        <v>219284.710991038</v>
      </c>
      <c r="W33" s="26" t="n">
        <f aca="false">ROUND(V33,0)</f>
        <v>219285</v>
      </c>
      <c r="X33" s="27" t="n">
        <f aca="false">K33/G33</f>
        <v>1.54886308310074</v>
      </c>
      <c r="Y33" s="27" t="n">
        <f aca="false">L33/G33</f>
        <v>1.25627268651752</v>
      </c>
    </row>
    <row r="34" customFormat="false" ht="128.25" hidden="false" customHeight="true" outlineLevel="0" collapsed="false">
      <c r="A34" s="4" t="s">
        <v>172</v>
      </c>
      <c r="B34" s="4" t="s">
        <v>95</v>
      </c>
      <c r="C34" s="4" t="s">
        <v>173</v>
      </c>
      <c r="D34" s="4" t="s">
        <v>174</v>
      </c>
      <c r="E34" s="4" t="s">
        <v>98</v>
      </c>
      <c r="F34" s="4" t="s">
        <v>99</v>
      </c>
      <c r="G34" s="23" t="n">
        <v>662360</v>
      </c>
      <c r="H34" s="24" t="n">
        <f aca="false">Parametros!$B$3</f>
        <v>160.42</v>
      </c>
      <c r="I34" s="24" t="n">
        <f aca="false">Parametros!$B$4</f>
        <v>151.76</v>
      </c>
      <c r="J34" s="23" t="n">
        <f aca="false">G34*H34/I34</f>
        <v>700156.768581972</v>
      </c>
      <c r="K34" s="23" t="n">
        <v>1025902</v>
      </c>
      <c r="L34" s="23" t="n">
        <v>832167</v>
      </c>
      <c r="M34" s="23" t="n">
        <f aca="false">MIN(J34:L34)</f>
        <v>700156.768581972</v>
      </c>
      <c r="N34" s="23" t="n">
        <f aca="false">MAX(J34:L34)</f>
        <v>1025902</v>
      </c>
      <c r="O34" s="23" t="n">
        <f aca="false">MEDIAN(J34:L34)</f>
        <v>832167</v>
      </c>
      <c r="P34" s="23" t="n">
        <f aca="false">AVERAGE(J34:L34)</f>
        <v>852741.922860657</v>
      </c>
      <c r="Q34" s="23" t="n">
        <f aca="false">AVERAGE(M34,O34)</f>
        <v>766161.884290986</v>
      </c>
      <c r="R34" s="23" t="n">
        <f aca="false">AVERAGE(N34,O34)</f>
        <v>929034.5</v>
      </c>
      <c r="S34" s="23" t="n">
        <f aca="false">STDEV(J34:L34)</f>
        <v>163844.391225143</v>
      </c>
      <c r="T34" s="25" t="n">
        <f aca="false">IF(P34&gt;0,S34/P34,NA())</f>
        <v>0.192138309179759</v>
      </c>
      <c r="U34" s="4" t="str">
        <f aca="false">IF(T34&lt;=Parametros!$B$7,"MENOR",IF(T34&lt;=Parametros!$B$8,"PROMEDIO MENOR-MEDIANA","PROMEDIO"))</f>
        <v>MENOR</v>
      </c>
      <c r="V34" s="23" t="n">
        <f aca="false">IF(T34&lt;=Parametros!$B$7,M34,IF(T34&lt;=Parametros!$B$8,Q34,P34))</f>
        <v>700156.768581972</v>
      </c>
      <c r="W34" s="26" t="n">
        <f aca="false">ROUND(V34,0)</f>
        <v>700157</v>
      </c>
      <c r="X34" s="27" t="n">
        <f aca="false">K34/G34</f>
        <v>1.54885862672867</v>
      </c>
      <c r="Y34" s="27" t="n">
        <f aca="false">L34/G34</f>
        <v>1.25636662841959</v>
      </c>
    </row>
    <row r="35" customFormat="false" ht="77.25" hidden="false" customHeight="true" outlineLevel="0" collapsed="false">
      <c r="A35" s="4" t="s">
        <v>175</v>
      </c>
      <c r="B35" s="4" t="s">
        <v>95</v>
      </c>
      <c r="C35" s="4" t="s">
        <v>176</v>
      </c>
      <c r="D35" s="4" t="s">
        <v>177</v>
      </c>
      <c r="E35" s="4" t="s">
        <v>98</v>
      </c>
      <c r="F35" s="4" t="s">
        <v>99</v>
      </c>
      <c r="G35" s="23" t="n">
        <v>221352</v>
      </c>
      <c r="H35" s="24" t="n">
        <f aca="false">Parametros!$B$3</f>
        <v>160.42</v>
      </c>
      <c r="I35" s="24" t="n">
        <f aca="false">Parametros!$B$4</f>
        <v>151.76</v>
      </c>
      <c r="J35" s="23" t="n">
        <f aca="false">G35*H35/I35</f>
        <v>233983.182920401</v>
      </c>
      <c r="K35" s="23" t="n">
        <v>342844</v>
      </c>
      <c r="L35" s="23" t="n">
        <v>278103</v>
      </c>
      <c r="M35" s="23" t="n">
        <f aca="false">MIN(J35:L35)</f>
        <v>233983.182920401</v>
      </c>
      <c r="N35" s="23" t="n">
        <f aca="false">MAX(J35:L35)</f>
        <v>342844</v>
      </c>
      <c r="O35" s="23" t="n">
        <f aca="false">MEDIAN(J35:L35)</f>
        <v>278103</v>
      </c>
      <c r="P35" s="23" t="n">
        <f aca="false">AVERAGE(J35:L35)</f>
        <v>284976.727640134</v>
      </c>
      <c r="Q35" s="23" t="n">
        <f aca="false">AVERAGE(M35,O35)</f>
        <v>256043.0914602</v>
      </c>
      <c r="R35" s="23" t="n">
        <f aca="false">AVERAGE(N35,O35)</f>
        <v>310473.5</v>
      </c>
      <c r="S35" s="23" t="n">
        <f aca="false">STDEV(J35:L35)</f>
        <v>54754.9584290094</v>
      </c>
      <c r="T35" s="25" t="n">
        <f aca="false">IF(P35&gt;0,S35/P35,NA())</f>
        <v>0.192138350673159</v>
      </c>
      <c r="U35" s="4" t="str">
        <f aca="false">IF(T35&lt;=Parametros!$B$7,"MENOR",IF(T35&lt;=Parametros!$B$8,"PROMEDIO MENOR-MEDIANA","PROMEDIO"))</f>
        <v>MENOR</v>
      </c>
      <c r="V35" s="23" t="n">
        <f aca="false">IF(T35&lt;=Parametros!$B$7,M35,IF(T35&lt;=Parametros!$B$8,Q35,P35))</f>
        <v>233983.182920401</v>
      </c>
      <c r="W35" s="26" t="n">
        <f aca="false">ROUND(V35,0)</f>
        <v>233983</v>
      </c>
      <c r="X35" s="27" t="n">
        <f aca="false">K35/G35</f>
        <v>1.54886334887419</v>
      </c>
      <c r="Y35" s="27" t="n">
        <f aca="false">L35/G35</f>
        <v>1.2563834977773</v>
      </c>
    </row>
    <row r="36" customFormat="false" ht="64.5" hidden="false" customHeight="true" outlineLevel="0" collapsed="false">
      <c r="A36" s="4" t="s">
        <v>178</v>
      </c>
      <c r="B36" s="4" t="s">
        <v>95</v>
      </c>
      <c r="C36" s="4" t="s">
        <v>179</v>
      </c>
      <c r="D36" s="4" t="s">
        <v>180</v>
      </c>
      <c r="E36" s="4" t="s">
        <v>98</v>
      </c>
      <c r="F36" s="4" t="s">
        <v>99</v>
      </c>
      <c r="G36" s="23" t="n">
        <v>12726016</v>
      </c>
      <c r="H36" s="24" t="n">
        <f aca="false">Parametros!$B$3</f>
        <v>160.42</v>
      </c>
      <c r="I36" s="24" t="n">
        <f aca="false">Parametros!$B$4</f>
        <v>151.76</v>
      </c>
      <c r="J36" s="23" t="n">
        <f aca="false">G36*H36/I36</f>
        <v>13452210.6399578</v>
      </c>
      <c r="K36" s="23" t="n">
        <v>19710810</v>
      </c>
      <c r="L36" s="23" t="n">
        <v>15990625</v>
      </c>
      <c r="M36" s="23" t="n">
        <f aca="false">MIN(J36:L36)</f>
        <v>13452210.6399578</v>
      </c>
      <c r="N36" s="23" t="n">
        <f aca="false">MAX(J36:L36)</f>
        <v>19710810</v>
      </c>
      <c r="O36" s="23" t="n">
        <f aca="false">MEDIAN(J36:L36)</f>
        <v>15990625</v>
      </c>
      <c r="P36" s="23" t="n">
        <f aca="false">AVERAGE(J36:L36)</f>
        <v>16384548.5466526</v>
      </c>
      <c r="Q36" s="23" t="n">
        <f aca="false">AVERAGE(M36,O36)</f>
        <v>14721417.8199789</v>
      </c>
      <c r="R36" s="23" t="n">
        <f aca="false">AVERAGE(N36,O36)</f>
        <v>17850717.5</v>
      </c>
      <c r="S36" s="23" t="n">
        <f aca="false">STDEV(J36:L36)</f>
        <v>3147840.26085118</v>
      </c>
      <c r="T36" s="25" t="n">
        <f aca="false">IF(P36&gt;0,S36/P36,NA())</f>
        <v>0.192122489788972</v>
      </c>
      <c r="U36" s="4" t="str">
        <f aca="false">IF(T36&lt;=Parametros!$B$7,"MENOR",IF(T36&lt;=Parametros!$B$8,"PROMEDIO MENOR-MEDIANA","PROMEDIO"))</f>
        <v>MENOR</v>
      </c>
      <c r="V36" s="23" t="n">
        <f aca="false">IF(T36&lt;=Parametros!$B$7,M36,IF(T36&lt;=Parametros!$B$8,Q36,P36))</f>
        <v>13452210.6399578</v>
      </c>
      <c r="W36" s="26" t="n">
        <f aca="false">ROUND(V36,0)</f>
        <v>13452211</v>
      </c>
      <c r="X36" s="27" t="n">
        <f aca="false">K36/G36</f>
        <v>1.5488594388063</v>
      </c>
      <c r="Y36" s="27" t="n">
        <f aca="false">L36/G36</f>
        <v>1.25653032339422</v>
      </c>
    </row>
    <row r="37" customFormat="false" ht="141" hidden="false" customHeight="true" outlineLevel="0" collapsed="false">
      <c r="A37" s="4" t="s">
        <v>181</v>
      </c>
      <c r="B37" s="4" t="s">
        <v>95</v>
      </c>
      <c r="C37" s="4" t="s">
        <v>182</v>
      </c>
      <c r="D37" s="4" t="s">
        <v>183</v>
      </c>
      <c r="E37" s="4" t="s">
        <v>98</v>
      </c>
      <c r="F37" s="4" t="s">
        <v>99</v>
      </c>
      <c r="G37" s="23" t="n">
        <v>214700</v>
      </c>
      <c r="H37" s="24" t="n">
        <f aca="false">Parametros!$B$3</f>
        <v>160.42</v>
      </c>
      <c r="I37" s="24" t="n">
        <f aca="false">Parametros!$B$4</f>
        <v>151.76</v>
      </c>
      <c r="J37" s="23" t="n">
        <f aca="false">G37*H37/I37</f>
        <v>226951.594623089</v>
      </c>
      <c r="K37" s="23" t="n">
        <v>332540</v>
      </c>
      <c r="L37" s="23" t="n">
        <v>269773</v>
      </c>
      <c r="M37" s="23" t="n">
        <f aca="false">MIN(J37:L37)</f>
        <v>226951.594623089</v>
      </c>
      <c r="N37" s="23" t="n">
        <f aca="false">MAX(J37:L37)</f>
        <v>332540</v>
      </c>
      <c r="O37" s="23" t="n">
        <f aca="false">MEDIAN(J37:L37)</f>
        <v>269773</v>
      </c>
      <c r="P37" s="23" t="n">
        <f aca="false">AVERAGE(J37:L37)</f>
        <v>276421.53154103</v>
      </c>
      <c r="Q37" s="23" t="n">
        <f aca="false">AVERAGE(M37,O37)</f>
        <v>248362.297311545</v>
      </c>
      <c r="R37" s="23" t="n">
        <f aca="false">AVERAGE(N37,O37)</f>
        <v>301156.5</v>
      </c>
      <c r="S37" s="23" t="n">
        <f aca="false">STDEV(J37:L37)</f>
        <v>53107.2505996005</v>
      </c>
      <c r="T37" s="25" t="n">
        <f aca="false">IF(P37&gt;0,S37/P37,NA())</f>
        <v>0.192124145697086</v>
      </c>
      <c r="U37" s="4" t="str">
        <f aca="false">IF(T37&lt;=Parametros!$B$7,"MENOR",IF(T37&lt;=Parametros!$B$8,"PROMEDIO MENOR-MEDIANA","PROMEDIO"))</f>
        <v>MENOR</v>
      </c>
      <c r="V37" s="23" t="n">
        <f aca="false">IF(T37&lt;=Parametros!$B$7,M37,IF(T37&lt;=Parametros!$B$8,Q37,P37))</f>
        <v>226951.594623089</v>
      </c>
      <c r="W37" s="26" t="n">
        <f aca="false">ROUND(V37,0)</f>
        <v>226952</v>
      </c>
      <c r="X37" s="27" t="n">
        <f aca="false">K37/G37</f>
        <v>1.54885887284583</v>
      </c>
      <c r="Y37" s="27" t="n">
        <f aca="false">L37/G37</f>
        <v>1.25651141127154</v>
      </c>
    </row>
    <row r="38" customFormat="false" ht="64.5" hidden="false" customHeight="true" outlineLevel="0" collapsed="false">
      <c r="A38" s="4" t="s">
        <v>184</v>
      </c>
      <c r="B38" s="4" t="s">
        <v>95</v>
      </c>
      <c r="C38" s="4" t="s">
        <v>185</v>
      </c>
      <c r="D38" s="4" t="s">
        <v>186</v>
      </c>
      <c r="E38" s="4" t="s">
        <v>98</v>
      </c>
      <c r="F38" s="4" t="s">
        <v>99</v>
      </c>
      <c r="G38" s="23" t="n">
        <v>1446193</v>
      </c>
      <c r="H38" s="24" t="n">
        <f aca="false">Parametros!$B$3</f>
        <v>160.42</v>
      </c>
      <c r="I38" s="24" t="n">
        <f aca="false">Parametros!$B$4</f>
        <v>151.76</v>
      </c>
      <c r="J38" s="23" t="n">
        <f aca="false">G38*H38/I38</f>
        <v>1528718.24630996</v>
      </c>
      <c r="K38" s="23" t="n">
        <v>2239950</v>
      </c>
      <c r="L38" s="23" t="n">
        <v>1817130</v>
      </c>
      <c r="M38" s="23" t="n">
        <f aca="false">MIN(J38:L38)</f>
        <v>1528718.24630996</v>
      </c>
      <c r="N38" s="23" t="n">
        <f aca="false">MAX(J38:L38)</f>
        <v>2239950</v>
      </c>
      <c r="O38" s="23" t="n">
        <f aca="false">MEDIAN(J38:L38)</f>
        <v>1817130</v>
      </c>
      <c r="P38" s="23" t="n">
        <f aca="false">AVERAGE(J38:L38)</f>
        <v>1861932.74876999</v>
      </c>
      <c r="Q38" s="23" t="n">
        <f aca="false">AVERAGE(M38,O38)</f>
        <v>1672924.12315498</v>
      </c>
      <c r="R38" s="23" t="n">
        <f aca="false">AVERAGE(N38,O38)</f>
        <v>2028540</v>
      </c>
      <c r="S38" s="23" t="n">
        <f aca="false">STDEV(J38:L38)</f>
        <v>357726.315200967</v>
      </c>
      <c r="T38" s="25" t="n">
        <f aca="false">IF(P38&gt;0,S38/P38,NA())</f>
        <v>0.192126335087712</v>
      </c>
      <c r="U38" s="4" t="str">
        <f aca="false">IF(T38&lt;=Parametros!$B$7,"MENOR",IF(T38&lt;=Parametros!$B$8,"PROMEDIO MENOR-MEDIANA","PROMEDIO"))</f>
        <v>MENOR</v>
      </c>
      <c r="V38" s="23" t="n">
        <f aca="false">IF(T38&lt;=Parametros!$B$7,M38,IF(T38&lt;=Parametros!$B$8,Q38,P38))</f>
        <v>1528718.24630996</v>
      </c>
      <c r="W38" s="26" t="n">
        <f aca="false">ROUND(V38,0)</f>
        <v>1528718</v>
      </c>
      <c r="X38" s="27" t="n">
        <f aca="false">K38/G38</f>
        <v>1.54885966119322</v>
      </c>
      <c r="Y38" s="27" t="n">
        <f aca="false">L38/G38</f>
        <v>1.25649204497602</v>
      </c>
    </row>
    <row r="39" customFormat="false" ht="77.25" hidden="false" customHeight="true" outlineLevel="0" collapsed="false">
      <c r="A39" s="4" t="s">
        <v>187</v>
      </c>
      <c r="B39" s="4" t="s">
        <v>95</v>
      </c>
      <c r="C39" s="4" t="s">
        <v>188</v>
      </c>
      <c r="D39" s="4" t="s">
        <v>189</v>
      </c>
      <c r="E39" s="4" t="s">
        <v>98</v>
      </c>
      <c r="F39" s="4" t="s">
        <v>99</v>
      </c>
      <c r="G39" s="23" t="n">
        <v>311600</v>
      </c>
      <c r="H39" s="24" t="n">
        <f aca="false">Parametros!$B$3</f>
        <v>160.42</v>
      </c>
      <c r="I39" s="24" t="n">
        <f aca="false">Parametros!$B$4</f>
        <v>151.76</v>
      </c>
      <c r="J39" s="23" t="n">
        <f aca="false">G39*H39/I39</f>
        <v>329381.075382182</v>
      </c>
      <c r="K39" s="23" t="n">
        <v>482625</v>
      </c>
      <c r="L39" s="23" t="n">
        <v>391510</v>
      </c>
      <c r="M39" s="23" t="n">
        <f aca="false">MIN(J39:L39)</f>
        <v>329381.075382182</v>
      </c>
      <c r="N39" s="23" t="n">
        <f aca="false">MAX(J39:L39)</f>
        <v>482625</v>
      </c>
      <c r="O39" s="23" t="n">
        <f aca="false">MEDIAN(J39:L39)</f>
        <v>391510</v>
      </c>
      <c r="P39" s="23" t="n">
        <f aca="false">AVERAGE(J39:L39)</f>
        <v>401172.025127394</v>
      </c>
      <c r="Q39" s="23" t="n">
        <f aca="false">AVERAGE(M39,O39)</f>
        <v>360445.537691091</v>
      </c>
      <c r="R39" s="23" t="n">
        <f aca="false">AVERAGE(N39,O39)</f>
        <v>437067.5</v>
      </c>
      <c r="S39" s="23" t="n">
        <f aca="false">STDEV(J39:L39)</f>
        <v>77077.5009664924</v>
      </c>
      <c r="T39" s="25" t="n">
        <f aca="false">IF(P39&gt;0,S39/P39,NA())</f>
        <v>0.192130797111329</v>
      </c>
      <c r="U39" s="4" t="str">
        <f aca="false">IF(T39&lt;=Parametros!$B$7,"MENOR",IF(T39&lt;=Parametros!$B$8,"PROMEDIO MENOR-MEDIANA","PROMEDIO"))</f>
        <v>MENOR</v>
      </c>
      <c r="V39" s="23" t="n">
        <f aca="false">IF(T39&lt;=Parametros!$B$7,M39,IF(T39&lt;=Parametros!$B$8,Q39,P39))</f>
        <v>329381.075382182</v>
      </c>
      <c r="W39" s="26" t="n">
        <f aca="false">ROUND(V39,0)</f>
        <v>329381</v>
      </c>
      <c r="X39" s="27" t="n">
        <f aca="false">K39/G39</f>
        <v>1.54886071887035</v>
      </c>
      <c r="Y39" s="27" t="n">
        <f aca="false">L39/G39</f>
        <v>1.25645057766367</v>
      </c>
    </row>
    <row r="40" customFormat="false" ht="64.5" hidden="false" customHeight="true" outlineLevel="0" collapsed="false">
      <c r="A40" s="4" t="s">
        <v>190</v>
      </c>
      <c r="B40" s="4" t="s">
        <v>95</v>
      </c>
      <c r="C40" s="4" t="s">
        <v>191</v>
      </c>
      <c r="D40" s="4" t="s">
        <v>192</v>
      </c>
      <c r="E40" s="4" t="s">
        <v>98</v>
      </c>
      <c r="F40" s="4" t="s">
        <v>99</v>
      </c>
      <c r="G40" s="23" t="n">
        <v>894900</v>
      </c>
      <c r="H40" s="24" t="n">
        <f aca="false">Parametros!$B$3</f>
        <v>160.42</v>
      </c>
      <c r="I40" s="24" t="n">
        <f aca="false">Parametros!$B$4</f>
        <v>151.76</v>
      </c>
      <c r="J40" s="23" t="n">
        <f aca="false">G40*H40/I40</f>
        <v>945966.381128097</v>
      </c>
      <c r="K40" s="23" t="n">
        <v>1386074</v>
      </c>
      <c r="L40" s="23" t="n">
        <v>1124431</v>
      </c>
      <c r="M40" s="23" t="n">
        <f aca="false">MIN(J40:L40)</f>
        <v>945966.381128097</v>
      </c>
      <c r="N40" s="23" t="n">
        <f aca="false">MAX(J40:L40)</f>
        <v>1386074</v>
      </c>
      <c r="O40" s="23" t="n">
        <f aca="false">MEDIAN(J40:L40)</f>
        <v>1124431</v>
      </c>
      <c r="P40" s="23" t="n">
        <f aca="false">AVERAGE(J40:L40)</f>
        <v>1152157.1270427</v>
      </c>
      <c r="Q40" s="23" t="n">
        <f aca="false">AVERAGE(M40,O40)</f>
        <v>1035198.69056405</v>
      </c>
      <c r="R40" s="23" t="n">
        <f aca="false">AVERAGE(N40,O40)</f>
        <v>1255252.5</v>
      </c>
      <c r="S40" s="23" t="n">
        <f aca="false">STDEV(J40:L40)</f>
        <v>221359.961686537</v>
      </c>
      <c r="T40" s="25" t="n">
        <f aca="false">IF(P40&gt;0,S40/P40,NA())</f>
        <v>0.192126539419769</v>
      </c>
      <c r="U40" s="4" t="str">
        <f aca="false">IF(T40&lt;=Parametros!$B$7,"MENOR",IF(T40&lt;=Parametros!$B$8,"PROMEDIO MENOR-MEDIANA","PROMEDIO"))</f>
        <v>MENOR</v>
      </c>
      <c r="V40" s="23" t="n">
        <f aca="false">IF(T40&lt;=Parametros!$B$7,M40,IF(T40&lt;=Parametros!$B$8,Q40,P40))</f>
        <v>945966.381128097</v>
      </c>
      <c r="W40" s="26" t="n">
        <f aca="false">ROUND(V40,0)</f>
        <v>945966</v>
      </c>
      <c r="X40" s="27" t="n">
        <f aca="false">K40/G40</f>
        <v>1.54885909040116</v>
      </c>
      <c r="Y40" s="27" t="n">
        <f aca="false">L40/G40</f>
        <v>1.25648787574031</v>
      </c>
    </row>
    <row r="41" customFormat="false" ht="115.5" hidden="false" customHeight="true" outlineLevel="0" collapsed="false">
      <c r="A41" s="4" t="s">
        <v>193</v>
      </c>
      <c r="B41" s="4" t="s">
        <v>95</v>
      </c>
      <c r="C41" s="4" t="s">
        <v>194</v>
      </c>
      <c r="D41" s="4" t="s">
        <v>195</v>
      </c>
      <c r="E41" s="4" t="s">
        <v>98</v>
      </c>
      <c r="F41" s="4" t="s">
        <v>99</v>
      </c>
      <c r="G41" s="23" t="n">
        <v>49399</v>
      </c>
      <c r="H41" s="24" t="n">
        <f aca="false">Parametros!$B$3</f>
        <v>160.42</v>
      </c>
      <c r="I41" s="24" t="n">
        <f aca="false">Parametros!$B$4</f>
        <v>151.76</v>
      </c>
      <c r="J41" s="23" t="n">
        <f aca="false">G41*H41/I41</f>
        <v>52217.8939114391</v>
      </c>
      <c r="K41" s="23" t="n">
        <v>76512</v>
      </c>
      <c r="L41" s="23" t="n">
        <v>61999</v>
      </c>
      <c r="M41" s="23" t="n">
        <f aca="false">MIN(J41:L41)</f>
        <v>52217.8939114391</v>
      </c>
      <c r="N41" s="23" t="n">
        <f aca="false">MAX(J41:L41)</f>
        <v>76512</v>
      </c>
      <c r="O41" s="23" t="n">
        <f aca="false">MEDIAN(J41:L41)</f>
        <v>61999</v>
      </c>
      <c r="P41" s="23" t="n">
        <f aca="false">AVERAGE(J41:L41)</f>
        <v>63576.2979704797</v>
      </c>
      <c r="Q41" s="23" t="n">
        <f aca="false">AVERAGE(M41,O41)</f>
        <v>57108.4469557196</v>
      </c>
      <c r="R41" s="23" t="n">
        <f aca="false">AVERAGE(N41,O41)</f>
        <v>69255.5</v>
      </c>
      <c r="S41" s="23" t="n">
        <f aca="false">STDEV(J41:L41)</f>
        <v>12223.616458574</v>
      </c>
      <c r="T41" s="25" t="n">
        <f aca="false">IF(P41&gt;0,S41/P41,NA())</f>
        <v>0.192266880091852</v>
      </c>
      <c r="U41" s="4" t="str">
        <f aca="false">IF(T41&lt;=Parametros!$B$7,"MENOR",IF(T41&lt;=Parametros!$B$8,"PROMEDIO MENOR-MEDIANA","PROMEDIO"))</f>
        <v>MENOR</v>
      </c>
      <c r="V41" s="23" t="n">
        <f aca="false">IF(T41&lt;=Parametros!$B$7,M41,IF(T41&lt;=Parametros!$B$8,Q41,P41))</f>
        <v>52217.8939114391</v>
      </c>
      <c r="W41" s="26" t="n">
        <f aca="false">ROUND(V41,0)</f>
        <v>52218</v>
      </c>
      <c r="X41" s="27" t="n">
        <f aca="false">K41/G41</f>
        <v>1.54885726431709</v>
      </c>
      <c r="Y41" s="27" t="n">
        <f aca="false">L41/G41</f>
        <v>1.25506589202211</v>
      </c>
    </row>
    <row r="42" customFormat="false" ht="64.5" hidden="false" customHeight="true" outlineLevel="0" collapsed="false">
      <c r="A42" s="4" t="s">
        <v>196</v>
      </c>
      <c r="B42" s="4" t="s">
        <v>95</v>
      </c>
      <c r="C42" s="4" t="s">
        <v>197</v>
      </c>
      <c r="D42" s="4" t="s">
        <v>198</v>
      </c>
      <c r="E42" s="4" t="s">
        <v>98</v>
      </c>
      <c r="F42" s="4" t="s">
        <v>99</v>
      </c>
      <c r="G42" s="23" t="n">
        <v>13566</v>
      </c>
      <c r="H42" s="24" t="n">
        <f aca="false">Parametros!$B$3</f>
        <v>160.42</v>
      </c>
      <c r="I42" s="24" t="n">
        <f aca="false">Parametros!$B$4</f>
        <v>151.76</v>
      </c>
      <c r="J42" s="23" t="n">
        <f aca="false">G42*H42/I42</f>
        <v>14340.1273062731</v>
      </c>
      <c r="K42" s="23" t="n">
        <v>21012</v>
      </c>
      <c r="L42" s="23" t="n">
        <v>17017</v>
      </c>
      <c r="M42" s="23" t="n">
        <f aca="false">MIN(J42:L42)</f>
        <v>14340.1273062731</v>
      </c>
      <c r="N42" s="23" t="n">
        <f aca="false">MAX(J42:L42)</f>
        <v>21012</v>
      </c>
      <c r="O42" s="23" t="n">
        <f aca="false">MEDIAN(J42:L42)</f>
        <v>17017</v>
      </c>
      <c r="P42" s="23" t="n">
        <f aca="false">AVERAGE(J42:L42)</f>
        <v>17456.3757687577</v>
      </c>
      <c r="Q42" s="23" t="n">
        <f aca="false">AVERAGE(M42,O42)</f>
        <v>15678.5636531365</v>
      </c>
      <c r="R42" s="23" t="n">
        <f aca="false">AVERAGE(N42,O42)</f>
        <v>19014.5</v>
      </c>
      <c r="S42" s="23" t="n">
        <f aca="false">STDEV(J42:L42)</f>
        <v>3357.56751383399</v>
      </c>
      <c r="T42" s="25" t="n">
        <f aca="false">IF(P42&gt;0,S42/P42,NA())</f>
        <v>0.192340469654827</v>
      </c>
      <c r="U42" s="4" t="str">
        <f aca="false">IF(T42&lt;=Parametros!$B$7,"MENOR",IF(T42&lt;=Parametros!$B$8,"PROMEDIO MENOR-MEDIANA","PROMEDIO"))</f>
        <v>MENOR</v>
      </c>
      <c r="V42" s="23" t="n">
        <f aca="false">IF(T42&lt;=Parametros!$B$7,M42,IF(T42&lt;=Parametros!$B$8,Q42,P42))</f>
        <v>14340.1273062731</v>
      </c>
      <c r="W42" s="26" t="n">
        <f aca="false">ROUND(V42,0)</f>
        <v>14340</v>
      </c>
      <c r="X42" s="27" t="n">
        <f aca="false">K42/G42</f>
        <v>1.54887218045113</v>
      </c>
      <c r="Y42" s="27" t="n">
        <f aca="false">L42/G42</f>
        <v>1.25438596491228</v>
      </c>
    </row>
    <row r="43" customFormat="false" ht="64.5" hidden="false" customHeight="true" outlineLevel="0" collapsed="false">
      <c r="A43" s="4" t="s">
        <v>199</v>
      </c>
      <c r="B43" s="4" t="s">
        <v>95</v>
      </c>
      <c r="C43" s="4" t="s">
        <v>200</v>
      </c>
      <c r="D43" s="4" t="s">
        <v>201</v>
      </c>
      <c r="E43" s="4" t="s">
        <v>98</v>
      </c>
      <c r="F43" s="4" t="s">
        <v>99</v>
      </c>
      <c r="G43" s="23" t="n">
        <v>7600</v>
      </c>
      <c r="H43" s="24" t="n">
        <f aca="false">Parametros!$B$3</f>
        <v>160.42</v>
      </c>
      <c r="I43" s="24" t="n">
        <f aca="false">Parametros!$B$4</f>
        <v>151.76</v>
      </c>
      <c r="J43" s="23" t="n">
        <f aca="false">G43*H43/I43</f>
        <v>8033.68476541908</v>
      </c>
      <c r="K43" s="23" t="n">
        <v>11771</v>
      </c>
      <c r="L43" s="23" t="n">
        <v>9520</v>
      </c>
      <c r="M43" s="23" t="n">
        <f aca="false">MIN(J43:L43)</f>
        <v>8033.68476541908</v>
      </c>
      <c r="N43" s="23" t="n">
        <f aca="false">MAX(J43:L43)</f>
        <v>11771</v>
      </c>
      <c r="O43" s="23" t="n">
        <f aca="false">MEDIAN(J43:L43)</f>
        <v>9520</v>
      </c>
      <c r="P43" s="23" t="n">
        <f aca="false">AVERAGE(J43:L43)</f>
        <v>9774.89492180636</v>
      </c>
      <c r="Q43" s="23" t="n">
        <f aca="false">AVERAGE(M43,O43)</f>
        <v>8776.84238270954</v>
      </c>
      <c r="R43" s="23" t="n">
        <f aca="false">AVERAGE(N43,O43)</f>
        <v>10645.5</v>
      </c>
      <c r="S43" s="23" t="n">
        <f aca="false">STDEV(J43:L43)</f>
        <v>1881.65083278744</v>
      </c>
      <c r="T43" s="25" t="n">
        <f aca="false">IF(P43&gt;0,S43/P43,NA())</f>
        <v>0.192498318175242</v>
      </c>
      <c r="U43" s="4" t="str">
        <f aca="false">IF(T43&lt;=Parametros!$B$7,"MENOR",IF(T43&lt;=Parametros!$B$8,"PROMEDIO MENOR-MEDIANA","PROMEDIO"))</f>
        <v>MENOR</v>
      </c>
      <c r="V43" s="23" t="n">
        <f aca="false">IF(T43&lt;=Parametros!$B$7,M43,IF(T43&lt;=Parametros!$B$8,Q43,P43))</f>
        <v>8033.68476541908</v>
      </c>
      <c r="W43" s="26" t="n">
        <f aca="false">ROUND(V43,0)</f>
        <v>8034</v>
      </c>
      <c r="X43" s="27" t="n">
        <f aca="false">K43/G43</f>
        <v>1.54881578947368</v>
      </c>
      <c r="Y43" s="27" t="n">
        <f aca="false">L43/G43</f>
        <v>1.25263157894737</v>
      </c>
    </row>
    <row r="44" customFormat="false" ht="77.25" hidden="false" customHeight="true" outlineLevel="0" collapsed="false">
      <c r="A44" s="4" t="s">
        <v>202</v>
      </c>
      <c r="B44" s="4" t="s">
        <v>95</v>
      </c>
      <c r="C44" s="4" t="s">
        <v>203</v>
      </c>
      <c r="D44" s="4" t="s">
        <v>204</v>
      </c>
      <c r="E44" s="4" t="s">
        <v>98</v>
      </c>
      <c r="F44" s="4" t="s">
        <v>99</v>
      </c>
      <c r="G44" s="23" t="n">
        <v>11400</v>
      </c>
      <c r="H44" s="24" t="n">
        <f aca="false">Parametros!$B$3</f>
        <v>160.42</v>
      </c>
      <c r="I44" s="24" t="n">
        <f aca="false">Parametros!$B$4</f>
        <v>151.76</v>
      </c>
      <c r="J44" s="23" t="n">
        <f aca="false">G44*H44/I44</f>
        <v>12050.5271481286</v>
      </c>
      <c r="K44" s="23" t="n">
        <v>17657</v>
      </c>
      <c r="L44" s="23" t="n">
        <v>14280</v>
      </c>
      <c r="M44" s="23" t="n">
        <f aca="false">MIN(J44:L44)</f>
        <v>12050.5271481286</v>
      </c>
      <c r="N44" s="23" t="n">
        <f aca="false">MAX(J44:L44)</f>
        <v>17657</v>
      </c>
      <c r="O44" s="23" t="n">
        <f aca="false">MEDIAN(J44:L44)</f>
        <v>14280</v>
      </c>
      <c r="P44" s="23" t="n">
        <f aca="false">AVERAGE(J44:L44)</f>
        <v>14662.5090493762</v>
      </c>
      <c r="Q44" s="23" t="n">
        <f aca="false">AVERAGE(M44,O44)</f>
        <v>13165.2635740643</v>
      </c>
      <c r="R44" s="23" t="n">
        <f aca="false">AVERAGE(N44,O44)</f>
        <v>15968.5</v>
      </c>
      <c r="S44" s="23" t="n">
        <f aca="false">STDEV(J44:L44)</f>
        <v>2822.74145811013</v>
      </c>
      <c r="T44" s="25" t="n">
        <f aca="false">IF(P44&gt;0,S44/P44,NA())</f>
        <v>0.192514217628409</v>
      </c>
      <c r="U44" s="4" t="str">
        <f aca="false">IF(T44&lt;=Parametros!$B$7,"MENOR",IF(T44&lt;=Parametros!$B$8,"PROMEDIO MENOR-MEDIANA","PROMEDIO"))</f>
        <v>MENOR</v>
      </c>
      <c r="V44" s="23" t="n">
        <f aca="false">IF(T44&lt;=Parametros!$B$7,M44,IF(T44&lt;=Parametros!$B$8,Q44,P44))</f>
        <v>12050.5271481286</v>
      </c>
      <c r="W44" s="26" t="n">
        <f aca="false">ROUND(V44,0)</f>
        <v>12051</v>
      </c>
      <c r="X44" s="27" t="n">
        <f aca="false">K44/G44</f>
        <v>1.54885964912281</v>
      </c>
      <c r="Y44" s="27" t="n">
        <f aca="false">L44/G44</f>
        <v>1.25263157894737</v>
      </c>
    </row>
    <row r="45" customFormat="false" ht="77.25" hidden="false" customHeight="true" outlineLevel="0" collapsed="false">
      <c r="A45" s="4" t="s">
        <v>205</v>
      </c>
      <c r="B45" s="4" t="s">
        <v>95</v>
      </c>
      <c r="C45" s="4" t="s">
        <v>206</v>
      </c>
      <c r="D45" s="4" t="s">
        <v>207</v>
      </c>
      <c r="E45" s="4" t="s">
        <v>98</v>
      </c>
      <c r="F45" s="4" t="s">
        <v>99</v>
      </c>
      <c r="G45" s="23" t="n">
        <v>110200</v>
      </c>
      <c r="H45" s="24" t="n">
        <f aca="false">Parametros!$B$3</f>
        <v>160.42</v>
      </c>
      <c r="I45" s="24" t="n">
        <f aca="false">Parametros!$B$4</f>
        <v>151.76</v>
      </c>
      <c r="J45" s="23" t="n">
        <f aca="false">G45*H45/I45</f>
        <v>116488.429098577</v>
      </c>
      <c r="K45" s="23" t="n">
        <v>170684</v>
      </c>
      <c r="L45" s="23" t="n">
        <v>138397</v>
      </c>
      <c r="M45" s="23" t="n">
        <f aca="false">MIN(J45:L45)</f>
        <v>116488.429098577</v>
      </c>
      <c r="N45" s="23" t="n">
        <f aca="false">MAX(J45:L45)</f>
        <v>170684</v>
      </c>
      <c r="O45" s="23" t="n">
        <f aca="false">MEDIAN(J45:L45)</f>
        <v>138397</v>
      </c>
      <c r="P45" s="23" t="n">
        <f aca="false">AVERAGE(J45:L45)</f>
        <v>141856.476366192</v>
      </c>
      <c r="Q45" s="23" t="n">
        <f aca="false">AVERAGE(M45,O45)</f>
        <v>127442.714549288</v>
      </c>
      <c r="R45" s="23" t="n">
        <f aca="false">AVERAGE(N45,O45)</f>
        <v>154540.5</v>
      </c>
      <c r="S45" s="23" t="n">
        <f aca="false">STDEV(J45:L45)</f>
        <v>27262.9044468667</v>
      </c>
      <c r="T45" s="25" t="n">
        <f aca="false">IF(P45&gt;0,S45/P45,NA())</f>
        <v>0.192186533496641</v>
      </c>
      <c r="U45" s="4" t="str">
        <f aca="false">IF(T45&lt;=Parametros!$B$7,"MENOR",IF(T45&lt;=Parametros!$B$8,"PROMEDIO MENOR-MEDIANA","PROMEDIO"))</f>
        <v>MENOR</v>
      </c>
      <c r="V45" s="23" t="n">
        <f aca="false">IF(T45&lt;=Parametros!$B$7,M45,IF(T45&lt;=Parametros!$B$8,Q45,P45))</f>
        <v>116488.429098577</v>
      </c>
      <c r="W45" s="26" t="n">
        <f aca="false">ROUND(V45,0)</f>
        <v>116488</v>
      </c>
      <c r="X45" s="27" t="n">
        <f aca="false">K45/G45</f>
        <v>1.54885662431942</v>
      </c>
      <c r="Y45" s="27" t="n">
        <f aca="false">L45/G45</f>
        <v>1.25587114337568</v>
      </c>
    </row>
    <row r="46" customFormat="false" ht="51.75" hidden="false" customHeight="true" outlineLevel="0" collapsed="false">
      <c r="A46" s="4" t="s">
        <v>208</v>
      </c>
      <c r="B46" s="4" t="s">
        <v>95</v>
      </c>
      <c r="C46" s="4" t="s">
        <v>209</v>
      </c>
      <c r="D46" s="4" t="s">
        <v>210</v>
      </c>
      <c r="E46" s="4" t="s">
        <v>98</v>
      </c>
      <c r="F46" s="4" t="s">
        <v>99</v>
      </c>
      <c r="G46" s="23" t="n">
        <v>106400</v>
      </c>
      <c r="H46" s="24" t="n">
        <f aca="false">Parametros!$B$3</f>
        <v>160.42</v>
      </c>
      <c r="I46" s="24" t="n">
        <f aca="false">Parametros!$B$4</f>
        <v>151.76</v>
      </c>
      <c r="J46" s="23" t="n">
        <f aca="false">G46*H46/I46</f>
        <v>112471.586715867</v>
      </c>
      <c r="K46" s="23" t="n">
        <v>164799</v>
      </c>
      <c r="L46" s="23" t="n">
        <v>133637</v>
      </c>
      <c r="M46" s="23" t="n">
        <f aca="false">MIN(J46:L46)</f>
        <v>112471.586715867</v>
      </c>
      <c r="N46" s="23" t="n">
        <f aca="false">MAX(J46:L46)</f>
        <v>164799</v>
      </c>
      <c r="O46" s="23" t="n">
        <f aca="false">MEDIAN(J46:L46)</f>
        <v>133637</v>
      </c>
      <c r="P46" s="23" t="n">
        <f aca="false">AVERAGE(J46:L46)</f>
        <v>136969.195571956</v>
      </c>
      <c r="Q46" s="23" t="n">
        <f aca="false">AVERAGE(M46,O46)</f>
        <v>123054.293357934</v>
      </c>
      <c r="R46" s="23" t="n">
        <f aca="false">AVERAGE(N46,O46)</f>
        <v>149218</v>
      </c>
      <c r="S46" s="23" t="n">
        <f aca="false">STDEV(J46:L46)</f>
        <v>26322.3705381835</v>
      </c>
      <c r="T46" s="25" t="n">
        <f aca="false">IF(P46&gt;0,S46/P46,NA())</f>
        <v>0.192177302555269</v>
      </c>
      <c r="U46" s="4" t="str">
        <f aca="false">IF(T46&lt;=Parametros!$B$7,"MENOR",IF(T46&lt;=Parametros!$B$8,"PROMEDIO MENOR-MEDIANA","PROMEDIO"))</f>
        <v>MENOR</v>
      </c>
      <c r="V46" s="23" t="n">
        <f aca="false">IF(T46&lt;=Parametros!$B$7,M46,IF(T46&lt;=Parametros!$B$8,Q46,P46))</f>
        <v>112471.586715867</v>
      </c>
      <c r="W46" s="26" t="n">
        <f aca="false">ROUND(V46,0)</f>
        <v>112472</v>
      </c>
      <c r="X46" s="27" t="n">
        <f aca="false">K46/G46</f>
        <v>1.54886278195489</v>
      </c>
      <c r="Y46" s="27" t="n">
        <f aca="false">L46/G46</f>
        <v>1.25598684210526</v>
      </c>
    </row>
    <row r="47" customFormat="false" ht="51.75" hidden="false" customHeight="true" outlineLevel="0" collapsed="false">
      <c r="A47" s="4" t="s">
        <v>211</v>
      </c>
      <c r="B47" s="4" t="s">
        <v>95</v>
      </c>
      <c r="C47" s="4" t="s">
        <v>212</v>
      </c>
      <c r="D47" s="4" t="s">
        <v>210</v>
      </c>
      <c r="E47" s="4" t="s">
        <v>98</v>
      </c>
      <c r="F47" s="4" t="s">
        <v>99</v>
      </c>
      <c r="G47" s="23" t="n">
        <v>106400</v>
      </c>
      <c r="H47" s="24" t="n">
        <f aca="false">Parametros!$B$3</f>
        <v>160.42</v>
      </c>
      <c r="I47" s="24" t="n">
        <f aca="false">Parametros!$B$4</f>
        <v>151.76</v>
      </c>
      <c r="J47" s="23" t="n">
        <f aca="false">G47*H47/I47</f>
        <v>112471.586715867</v>
      </c>
      <c r="K47" s="23" t="n">
        <v>164799</v>
      </c>
      <c r="L47" s="23" t="n">
        <v>133637</v>
      </c>
      <c r="M47" s="23" t="n">
        <f aca="false">MIN(J47:L47)</f>
        <v>112471.586715867</v>
      </c>
      <c r="N47" s="23" t="n">
        <f aca="false">MAX(J47:L47)</f>
        <v>164799</v>
      </c>
      <c r="O47" s="23" t="n">
        <f aca="false">MEDIAN(J47:L47)</f>
        <v>133637</v>
      </c>
      <c r="P47" s="23" t="n">
        <f aca="false">AVERAGE(J47:L47)</f>
        <v>136969.195571956</v>
      </c>
      <c r="Q47" s="23" t="n">
        <f aca="false">AVERAGE(M47,O47)</f>
        <v>123054.293357934</v>
      </c>
      <c r="R47" s="23" t="n">
        <f aca="false">AVERAGE(N47,O47)</f>
        <v>149218</v>
      </c>
      <c r="S47" s="23" t="n">
        <f aca="false">STDEV(J47:L47)</f>
        <v>26322.3705381835</v>
      </c>
      <c r="T47" s="25" t="n">
        <f aca="false">IF(P47&gt;0,S47/P47,NA())</f>
        <v>0.192177302555269</v>
      </c>
      <c r="U47" s="4" t="str">
        <f aca="false">IF(T47&lt;=Parametros!$B$7,"MENOR",IF(T47&lt;=Parametros!$B$8,"PROMEDIO MENOR-MEDIANA","PROMEDIO"))</f>
        <v>MENOR</v>
      </c>
      <c r="V47" s="23" t="n">
        <f aca="false">IF(T47&lt;=Parametros!$B$7,M47,IF(T47&lt;=Parametros!$B$8,Q47,P47))</f>
        <v>112471.586715867</v>
      </c>
      <c r="W47" s="26" t="n">
        <f aca="false">ROUND(V47,0)</f>
        <v>112472</v>
      </c>
      <c r="X47" s="27" t="n">
        <f aca="false">K47/G47</f>
        <v>1.54886278195489</v>
      </c>
      <c r="Y47" s="27" t="n">
        <f aca="false">L47/G47</f>
        <v>1.25598684210526</v>
      </c>
    </row>
    <row r="48" customFormat="false" ht="15" hidden="false" customHeight="true" outlineLevel="0" collapsed="false">
      <c r="A48" s="22" t="s">
        <v>213</v>
      </c>
      <c r="B48" s="22" t="s">
        <v>214</v>
      </c>
      <c r="C48" s="22"/>
      <c r="D48" s="22"/>
      <c r="E48" s="22"/>
      <c r="F48" s="22"/>
      <c r="G48" s="22"/>
      <c r="H48" s="22"/>
      <c r="I48" s="22"/>
      <c r="J48" s="22"/>
      <c r="K48" s="22"/>
      <c r="L48" s="22"/>
      <c r="M48" s="22"/>
      <c r="N48" s="22"/>
      <c r="O48" s="22"/>
      <c r="P48" s="22"/>
      <c r="Q48" s="22"/>
      <c r="R48" s="22"/>
      <c r="S48" s="22"/>
      <c r="T48" s="22"/>
      <c r="U48" s="22"/>
      <c r="V48" s="22"/>
      <c r="W48" s="22"/>
    </row>
    <row r="49" customFormat="false" ht="90" hidden="false" customHeight="true" outlineLevel="0" collapsed="false">
      <c r="A49" s="4" t="s">
        <v>215</v>
      </c>
      <c r="B49" s="4" t="s">
        <v>95</v>
      </c>
      <c r="C49" s="4" t="s">
        <v>216</v>
      </c>
      <c r="D49" s="4" t="s">
        <v>217</v>
      </c>
      <c r="E49" s="4" t="s">
        <v>98</v>
      </c>
      <c r="F49" s="4" t="s">
        <v>99</v>
      </c>
      <c r="G49" s="23" t="n">
        <v>1001300</v>
      </c>
      <c r="H49" s="24" t="n">
        <f aca="false">Parametros!$B$3</f>
        <v>160.42</v>
      </c>
      <c r="I49" s="24" t="n">
        <f aca="false">Parametros!$B$4</f>
        <v>151.76</v>
      </c>
      <c r="J49" s="23" t="n">
        <f aca="false">G49*H49/I49</f>
        <v>1058437.96784396</v>
      </c>
      <c r="K49" s="23" t="n">
        <v>1550873</v>
      </c>
      <c r="L49" s="23" t="n">
        <v>1258068</v>
      </c>
      <c r="M49" s="23" t="n">
        <f aca="false">MIN(J49:L49)</f>
        <v>1058437.96784396</v>
      </c>
      <c r="N49" s="23" t="n">
        <f aca="false">MAX(J49:L49)</f>
        <v>1550873</v>
      </c>
      <c r="O49" s="23" t="n">
        <f aca="false">MEDIAN(J49:L49)</f>
        <v>1258068</v>
      </c>
      <c r="P49" s="23" t="n">
        <f aca="false">AVERAGE(J49:L49)</f>
        <v>1289126.32261465</v>
      </c>
      <c r="Q49" s="23" t="n">
        <f aca="false">AVERAGE(M49,O49)</f>
        <v>1158252.98392198</v>
      </c>
      <c r="R49" s="23" t="n">
        <f aca="false">AVERAGE(N49,O49)</f>
        <v>1404470.5</v>
      </c>
      <c r="S49" s="23" t="n">
        <f aca="false">STDEV(J49:L49)</f>
        <v>247682.316236658</v>
      </c>
      <c r="T49" s="25" t="n">
        <f aca="false">IF(P49&gt;0,S49/P49,NA())</f>
        <v>0.192131920581918</v>
      </c>
      <c r="U49" s="4" t="str">
        <f aca="false">IF(T49&lt;=Parametros!$B$7,"MENOR",IF(T49&lt;=Parametros!$B$8,"PROMEDIO MENOR-MEDIANA","PROMEDIO"))</f>
        <v>MENOR</v>
      </c>
      <c r="V49" s="23" t="n">
        <f aca="false">IF(T49&lt;=Parametros!$B$7,M49,IF(T49&lt;=Parametros!$B$8,Q49,P49))</f>
        <v>1058437.96784396</v>
      </c>
      <c r="W49" s="26" t="n">
        <f aca="false">ROUND(V49,0)</f>
        <v>1058438</v>
      </c>
      <c r="X49" s="27" t="n">
        <f aca="false">K49/G49</f>
        <v>1.54885948267253</v>
      </c>
      <c r="Y49" s="27" t="n">
        <f aca="false">L49/G49</f>
        <v>1.25643463497453</v>
      </c>
    </row>
    <row r="50" customFormat="false" ht="77.25" hidden="false" customHeight="true" outlineLevel="0" collapsed="false">
      <c r="A50" s="4" t="s">
        <v>218</v>
      </c>
      <c r="B50" s="4" t="s">
        <v>95</v>
      </c>
      <c r="C50" s="4" t="s">
        <v>219</v>
      </c>
      <c r="D50" s="4" t="s">
        <v>220</v>
      </c>
      <c r="E50" s="4" t="s">
        <v>98</v>
      </c>
      <c r="F50" s="4" t="s">
        <v>99</v>
      </c>
      <c r="G50" s="23" t="n">
        <v>665950</v>
      </c>
      <c r="H50" s="24" t="n">
        <f aca="false">Parametros!$B$3</f>
        <v>160.42</v>
      </c>
      <c r="I50" s="24" t="n">
        <f aca="false">Parametros!$B$4</f>
        <v>151.76</v>
      </c>
      <c r="J50" s="23" t="n">
        <f aca="false">G50*H50/I50</f>
        <v>703951.627569847</v>
      </c>
      <c r="K50" s="23" t="n">
        <v>1031462</v>
      </c>
      <c r="L50" s="23" t="n">
        <v>836689</v>
      </c>
      <c r="M50" s="23" t="n">
        <f aca="false">MIN(J50:L50)</f>
        <v>703951.627569847</v>
      </c>
      <c r="N50" s="23" t="n">
        <f aca="false">MAX(J50:L50)</f>
        <v>1031462</v>
      </c>
      <c r="O50" s="23" t="n">
        <f aca="false">MEDIAN(J50:L50)</f>
        <v>836689</v>
      </c>
      <c r="P50" s="23" t="n">
        <f aca="false">AVERAGE(J50:L50)</f>
        <v>857367.542523282</v>
      </c>
      <c r="Q50" s="23" t="n">
        <f aca="false">AVERAGE(M50,O50)</f>
        <v>770320.313784924</v>
      </c>
      <c r="R50" s="23" t="n">
        <f aca="false">AVERAGE(N50,O50)</f>
        <v>934075.5</v>
      </c>
      <c r="S50" s="23" t="n">
        <f aca="false">STDEV(J50:L50)</f>
        <v>164731.486374038</v>
      </c>
      <c r="T50" s="25" t="n">
        <f aca="false">IF(P50&gt;0,S50/P50,NA())</f>
        <v>0.192136368831066</v>
      </c>
      <c r="U50" s="4" t="str">
        <f aca="false">IF(T50&lt;=Parametros!$B$7,"MENOR",IF(T50&lt;=Parametros!$B$8,"PROMEDIO MENOR-MEDIANA","PROMEDIO"))</f>
        <v>MENOR</v>
      </c>
      <c r="V50" s="23" t="n">
        <f aca="false">IF(T50&lt;=Parametros!$B$7,M50,IF(T50&lt;=Parametros!$B$8,Q50,P50))</f>
        <v>703951.627569847</v>
      </c>
      <c r="W50" s="26" t="n">
        <f aca="false">ROUND(V50,0)</f>
        <v>703952</v>
      </c>
      <c r="X50" s="27" t="n">
        <f aca="false">K50/G50</f>
        <v>1.54885802237405</v>
      </c>
      <c r="Y50" s="27" t="n">
        <f aca="false">L50/G50</f>
        <v>1.25638411292139</v>
      </c>
    </row>
    <row r="51" customFormat="false" ht="77.25" hidden="false" customHeight="true" outlineLevel="0" collapsed="false">
      <c r="A51" s="4" t="s">
        <v>221</v>
      </c>
      <c r="B51" s="4" t="s">
        <v>95</v>
      </c>
      <c r="C51" s="4" t="s">
        <v>222</v>
      </c>
      <c r="D51" s="4" t="s">
        <v>220</v>
      </c>
      <c r="E51" s="4" t="s">
        <v>112</v>
      </c>
      <c r="F51" s="4" t="s">
        <v>99</v>
      </c>
      <c r="G51" s="23" t="n">
        <v>553447</v>
      </c>
      <c r="H51" s="24" t="n">
        <f aca="false">Parametros!$B$3</f>
        <v>160.42</v>
      </c>
      <c r="I51" s="24" t="n">
        <f aca="false">Parametros!$B$4</f>
        <v>151.76</v>
      </c>
      <c r="J51" s="23" t="n">
        <f aca="false">G51*H51/I51</f>
        <v>585028.780574592</v>
      </c>
      <c r="K51" s="23" t="n">
        <v>857212</v>
      </c>
      <c r="L51" s="23" t="n">
        <v>695317</v>
      </c>
      <c r="M51" s="23" t="n">
        <f aca="false">MIN(J51:L51)</f>
        <v>585028.780574592</v>
      </c>
      <c r="N51" s="23" t="n">
        <f aca="false">MAX(J51:L51)</f>
        <v>857212</v>
      </c>
      <c r="O51" s="23" t="n">
        <f aca="false">MEDIAN(J51:L51)</f>
        <v>695317</v>
      </c>
      <c r="P51" s="23" t="n">
        <f aca="false">AVERAGE(J51:L51)</f>
        <v>712519.260191531</v>
      </c>
      <c r="Q51" s="23" t="n">
        <f aca="false">AVERAGE(M51,O51)</f>
        <v>640172.890287296</v>
      </c>
      <c r="R51" s="23" t="n">
        <f aca="false">AVERAGE(N51,O51)</f>
        <v>776264.5</v>
      </c>
      <c r="S51" s="23" t="n">
        <f aca="false">STDEV(J51:L51)</f>
        <v>136904.581921015</v>
      </c>
      <c r="T51" s="25" t="n">
        <f aca="false">IF(P51&gt;0,S51/P51,NA())</f>
        <v>0.192141587701382</v>
      </c>
      <c r="U51" s="4" t="str">
        <f aca="false">IF(T51&lt;=Parametros!$B$7,"MENOR",IF(T51&lt;=Parametros!$B$8,"PROMEDIO MENOR-MEDIANA","PROMEDIO"))</f>
        <v>MENOR</v>
      </c>
      <c r="V51" s="23" t="n">
        <f aca="false">IF(T51&lt;=Parametros!$B$7,M51,IF(T51&lt;=Parametros!$B$8,Q51,P51))</f>
        <v>585028.780574592</v>
      </c>
      <c r="W51" s="26" t="n">
        <f aca="false">ROUND(V51,0)</f>
        <v>585029</v>
      </c>
      <c r="X51" s="27" t="n">
        <f aca="false">K51/G51</f>
        <v>1.54886014378974</v>
      </c>
      <c r="Y51" s="27" t="n">
        <f aca="false">L51/G51</f>
        <v>1.25633890869406</v>
      </c>
    </row>
    <row r="52" customFormat="false" ht="51.75" hidden="false" customHeight="true" outlineLevel="0" collapsed="false">
      <c r="A52" s="4" t="s">
        <v>223</v>
      </c>
      <c r="B52" s="4" t="s">
        <v>95</v>
      </c>
      <c r="C52" s="4" t="s">
        <v>224</v>
      </c>
      <c r="D52" s="4" t="s">
        <v>225</v>
      </c>
      <c r="E52" s="4" t="s">
        <v>112</v>
      </c>
      <c r="F52" s="4" t="s">
        <v>99</v>
      </c>
      <c r="G52" s="23" t="n">
        <v>141765</v>
      </c>
      <c r="H52" s="24" t="n">
        <f aca="false">Parametros!$B$3</f>
        <v>160.42</v>
      </c>
      <c r="I52" s="24" t="n">
        <f aca="false">Parametros!$B$4</f>
        <v>151.76</v>
      </c>
      <c r="J52" s="23" t="n">
        <f aca="false">G52*H52/I52</f>
        <v>149854.647469689</v>
      </c>
      <c r="K52" s="23" t="n">
        <v>219574</v>
      </c>
      <c r="L52" s="23" t="n">
        <v>178024</v>
      </c>
      <c r="M52" s="23" t="n">
        <f aca="false">MIN(J52:L52)</f>
        <v>149854.647469689</v>
      </c>
      <c r="N52" s="23" t="n">
        <f aca="false">MAX(J52:L52)</f>
        <v>219574</v>
      </c>
      <c r="O52" s="23" t="n">
        <f aca="false">MEDIAN(J52:L52)</f>
        <v>178024</v>
      </c>
      <c r="P52" s="23" t="n">
        <f aca="false">AVERAGE(J52:L52)</f>
        <v>182484.21582323</v>
      </c>
      <c r="Q52" s="23" t="n">
        <f aca="false">AVERAGE(M52,O52)</f>
        <v>163939.323734844</v>
      </c>
      <c r="R52" s="23" t="n">
        <f aca="false">AVERAGE(N52,O52)</f>
        <v>198799</v>
      </c>
      <c r="S52" s="23" t="n">
        <f aca="false">STDEV(J52:L52)</f>
        <v>35073.0262909232</v>
      </c>
      <c r="T52" s="25" t="n">
        <f aca="false">IF(P52&gt;0,S52/P52,NA())</f>
        <v>0.192197588885704</v>
      </c>
      <c r="U52" s="4" t="str">
        <f aca="false">IF(T52&lt;=Parametros!$B$7,"MENOR",IF(T52&lt;=Parametros!$B$8,"PROMEDIO MENOR-MEDIANA","PROMEDIO"))</f>
        <v>MENOR</v>
      </c>
      <c r="V52" s="23" t="n">
        <f aca="false">IF(T52&lt;=Parametros!$B$7,M52,IF(T52&lt;=Parametros!$B$8,Q52,P52))</f>
        <v>149854.647469689</v>
      </c>
      <c r="W52" s="26" t="n">
        <f aca="false">ROUND(V52,0)</f>
        <v>149855</v>
      </c>
      <c r="X52" s="27" t="n">
        <f aca="false">K52/G52</f>
        <v>1.54885902726343</v>
      </c>
      <c r="Y52" s="27" t="n">
        <f aca="false">L52/G52</f>
        <v>1.25576834902832</v>
      </c>
    </row>
    <row r="53" customFormat="false" ht="77.25" hidden="false" customHeight="true" outlineLevel="0" collapsed="false">
      <c r="A53" s="4" t="s">
        <v>226</v>
      </c>
      <c r="B53" s="4" t="s">
        <v>95</v>
      </c>
      <c r="C53" s="4" t="s">
        <v>227</v>
      </c>
      <c r="D53" s="4" t="s">
        <v>228</v>
      </c>
      <c r="E53" s="4" t="s">
        <v>112</v>
      </c>
      <c r="F53" s="4" t="s">
        <v>99</v>
      </c>
      <c r="G53" s="23" t="n">
        <v>323000</v>
      </c>
      <c r="H53" s="24" t="n">
        <f aca="false">Parametros!$B$3</f>
        <v>160.42</v>
      </c>
      <c r="I53" s="24" t="n">
        <f aca="false">Parametros!$B$4</f>
        <v>151.76</v>
      </c>
      <c r="J53" s="23" t="n">
        <f aca="false">G53*H53/I53</f>
        <v>341431.602530311</v>
      </c>
      <c r="K53" s="23" t="n">
        <v>500282</v>
      </c>
      <c r="L53" s="23" t="n">
        <v>405790</v>
      </c>
      <c r="M53" s="23" t="n">
        <f aca="false">MIN(J53:L53)</f>
        <v>341431.602530311</v>
      </c>
      <c r="N53" s="23" t="n">
        <f aca="false">MAX(J53:L53)</f>
        <v>500282</v>
      </c>
      <c r="O53" s="23" t="n">
        <f aca="false">MEDIAN(J53:L53)</f>
        <v>405790</v>
      </c>
      <c r="P53" s="23" t="n">
        <f aca="false">AVERAGE(J53:L53)</f>
        <v>415834.53417677</v>
      </c>
      <c r="Q53" s="23" t="n">
        <f aca="false">AVERAGE(M53,O53)</f>
        <v>373610.801265156</v>
      </c>
      <c r="R53" s="23" t="n">
        <f aca="false">AVERAGE(N53,O53)</f>
        <v>453036</v>
      </c>
      <c r="S53" s="23" t="n">
        <f aca="false">STDEV(J53:L53)</f>
        <v>79900.135758275</v>
      </c>
      <c r="T53" s="25" t="n">
        <f aca="false">IF(P53&gt;0,S53/P53,NA())</f>
        <v>0.192144060176372</v>
      </c>
      <c r="U53" s="4" t="str">
        <f aca="false">IF(T53&lt;=Parametros!$B$7,"MENOR",IF(T53&lt;=Parametros!$B$8,"PROMEDIO MENOR-MEDIANA","PROMEDIO"))</f>
        <v>MENOR</v>
      </c>
      <c r="V53" s="23" t="n">
        <f aca="false">IF(T53&lt;=Parametros!$B$7,M53,IF(T53&lt;=Parametros!$B$8,Q53,P53))</f>
        <v>341431.602530311</v>
      </c>
      <c r="W53" s="26" t="n">
        <f aca="false">ROUND(V53,0)</f>
        <v>341432</v>
      </c>
      <c r="X53" s="27" t="n">
        <f aca="false">K53/G53</f>
        <v>1.54886068111455</v>
      </c>
      <c r="Y53" s="27" t="n">
        <f aca="false">L53/G53</f>
        <v>1.25631578947368</v>
      </c>
    </row>
    <row r="54" customFormat="false" ht="77.25" hidden="false" customHeight="true" outlineLevel="0" collapsed="false">
      <c r="A54" s="4" t="s">
        <v>229</v>
      </c>
      <c r="B54" s="4" t="s">
        <v>95</v>
      </c>
      <c r="C54" s="4" t="s">
        <v>230</v>
      </c>
      <c r="D54" s="4" t="s">
        <v>228</v>
      </c>
      <c r="E54" s="4" t="s">
        <v>112</v>
      </c>
      <c r="F54" s="4" t="s">
        <v>99</v>
      </c>
      <c r="G54" s="23" t="n">
        <v>323000</v>
      </c>
      <c r="H54" s="24" t="n">
        <f aca="false">Parametros!$B$3</f>
        <v>160.42</v>
      </c>
      <c r="I54" s="24" t="n">
        <f aca="false">Parametros!$B$4</f>
        <v>151.76</v>
      </c>
      <c r="J54" s="23" t="n">
        <f aca="false">G54*H54/I54</f>
        <v>341431.602530311</v>
      </c>
      <c r="K54" s="23" t="n">
        <v>500282</v>
      </c>
      <c r="L54" s="23" t="n">
        <v>405790</v>
      </c>
      <c r="M54" s="23" t="n">
        <f aca="false">MIN(J54:L54)</f>
        <v>341431.602530311</v>
      </c>
      <c r="N54" s="23" t="n">
        <f aca="false">MAX(J54:L54)</f>
        <v>500282</v>
      </c>
      <c r="O54" s="23" t="n">
        <f aca="false">MEDIAN(J54:L54)</f>
        <v>405790</v>
      </c>
      <c r="P54" s="23" t="n">
        <f aca="false">AVERAGE(J54:L54)</f>
        <v>415834.53417677</v>
      </c>
      <c r="Q54" s="23" t="n">
        <f aca="false">AVERAGE(M54,O54)</f>
        <v>373610.801265156</v>
      </c>
      <c r="R54" s="23" t="n">
        <f aca="false">AVERAGE(N54,O54)</f>
        <v>453036</v>
      </c>
      <c r="S54" s="23" t="n">
        <f aca="false">STDEV(J54:L54)</f>
        <v>79900.135758275</v>
      </c>
      <c r="T54" s="25" t="n">
        <f aca="false">IF(P54&gt;0,S54/P54,NA())</f>
        <v>0.192144060176372</v>
      </c>
      <c r="U54" s="4" t="str">
        <f aca="false">IF(T54&lt;=Parametros!$B$7,"MENOR",IF(T54&lt;=Parametros!$B$8,"PROMEDIO MENOR-MEDIANA","PROMEDIO"))</f>
        <v>MENOR</v>
      </c>
      <c r="V54" s="23" t="n">
        <f aca="false">IF(T54&lt;=Parametros!$B$7,M54,IF(T54&lt;=Parametros!$B$8,Q54,P54))</f>
        <v>341431.602530311</v>
      </c>
      <c r="W54" s="26" t="n">
        <f aca="false">ROUND(V54,0)</f>
        <v>341432</v>
      </c>
      <c r="X54" s="27" t="n">
        <f aca="false">K54/G54</f>
        <v>1.54886068111455</v>
      </c>
      <c r="Y54" s="27" t="n">
        <f aca="false">L54/G54</f>
        <v>1.25631578947368</v>
      </c>
    </row>
    <row r="55" customFormat="false" ht="64.5" hidden="false" customHeight="true" outlineLevel="0" collapsed="false">
      <c r="A55" s="4" t="s">
        <v>231</v>
      </c>
      <c r="B55" s="4" t="s">
        <v>95</v>
      </c>
      <c r="C55" s="4" t="s">
        <v>232</v>
      </c>
      <c r="D55" s="4" t="s">
        <v>233</v>
      </c>
      <c r="E55" s="4" t="s">
        <v>112</v>
      </c>
      <c r="F55" s="4" t="s">
        <v>99</v>
      </c>
      <c r="G55" s="23" t="n">
        <v>877222</v>
      </c>
      <c r="H55" s="24" t="n">
        <f aca="false">Parametros!$B$3</f>
        <v>160.42</v>
      </c>
      <c r="I55" s="24" t="n">
        <f aca="false">Parametros!$B$4</f>
        <v>151.76</v>
      </c>
      <c r="J55" s="23" t="n">
        <f aca="false">G55*H55/I55</f>
        <v>927279.607538218</v>
      </c>
      <c r="K55" s="23" t="n">
        <v>1358693</v>
      </c>
      <c r="L55" s="23" t="n">
        <v>1102178</v>
      </c>
      <c r="M55" s="23" t="n">
        <f aca="false">MIN(J55:L55)</f>
        <v>927279.607538218</v>
      </c>
      <c r="N55" s="23" t="n">
        <f aca="false">MAX(J55:L55)</f>
        <v>1358693</v>
      </c>
      <c r="O55" s="23" t="n">
        <f aca="false">MEDIAN(J55:L55)</f>
        <v>1102178</v>
      </c>
      <c r="P55" s="23" t="n">
        <f aca="false">AVERAGE(J55:L55)</f>
        <v>1129383.53584607</v>
      </c>
      <c r="Q55" s="23" t="n">
        <f aca="false">AVERAGE(M55,O55)</f>
        <v>1014728.80376911</v>
      </c>
      <c r="R55" s="23" t="n">
        <f aca="false">AVERAGE(N55,O55)</f>
        <v>1230435.5</v>
      </c>
      <c r="S55" s="23" t="n">
        <f aca="false">STDEV(J55:L55)</f>
        <v>216989.595797471</v>
      </c>
      <c r="T55" s="25" t="n">
        <f aca="false">IF(P55&gt;0,S55/P55,NA())</f>
        <v>0.192131006792935</v>
      </c>
      <c r="U55" s="4" t="str">
        <f aca="false">IF(T55&lt;=Parametros!$B$7,"MENOR",IF(T55&lt;=Parametros!$B$8,"PROMEDIO MENOR-MEDIANA","PROMEDIO"))</f>
        <v>MENOR</v>
      </c>
      <c r="V55" s="23" t="n">
        <f aca="false">IF(T55&lt;=Parametros!$B$7,M55,IF(T55&lt;=Parametros!$B$8,Q55,P55))</f>
        <v>927279.607538218</v>
      </c>
      <c r="W55" s="26" t="n">
        <f aca="false">ROUND(V55,0)</f>
        <v>927280</v>
      </c>
      <c r="X55" s="27" t="n">
        <f aca="false">K55/G55</f>
        <v>1.54885878375143</v>
      </c>
      <c r="Y55" s="27" t="n">
        <f aca="false">L55/G55</f>
        <v>1.25644135691991</v>
      </c>
    </row>
    <row r="56" customFormat="false" ht="51.75" hidden="false" customHeight="true" outlineLevel="0" collapsed="false">
      <c r="A56" s="4" t="s">
        <v>234</v>
      </c>
      <c r="B56" s="4" t="s">
        <v>95</v>
      </c>
      <c r="C56" s="4" t="s">
        <v>224</v>
      </c>
      <c r="D56" s="4" t="s">
        <v>235</v>
      </c>
      <c r="E56" s="4" t="s">
        <v>112</v>
      </c>
      <c r="F56" s="4" t="s">
        <v>99</v>
      </c>
      <c r="G56" s="23" t="n">
        <v>119381</v>
      </c>
      <c r="H56" s="24" t="n">
        <f aca="false">Parametros!$B$3</f>
        <v>160.42</v>
      </c>
      <c r="I56" s="24" t="n">
        <f aca="false">Parametros!$B$4</f>
        <v>151.76</v>
      </c>
      <c r="J56" s="23" t="n">
        <f aca="false">G56*H56/I56</f>
        <v>126193.33170796</v>
      </c>
      <c r="K56" s="23" t="n">
        <v>184905</v>
      </c>
      <c r="L56" s="23" t="n">
        <v>149940</v>
      </c>
      <c r="M56" s="23" t="n">
        <f aca="false">MIN(J56:L56)</f>
        <v>126193.33170796</v>
      </c>
      <c r="N56" s="23" t="n">
        <f aca="false">MAX(J56:L56)</f>
        <v>184905</v>
      </c>
      <c r="O56" s="23" t="n">
        <f aca="false">MEDIAN(J56:L56)</f>
        <v>149940</v>
      </c>
      <c r="P56" s="23" t="n">
        <f aca="false">AVERAGE(J56:L56)</f>
        <v>153679.443902653</v>
      </c>
      <c r="Q56" s="23" t="n">
        <f aca="false">AVERAGE(M56,O56)</f>
        <v>138066.66585398</v>
      </c>
      <c r="R56" s="23" t="n">
        <f aca="false">AVERAGE(N56,O56)</f>
        <v>167422.5</v>
      </c>
      <c r="S56" s="23" t="n">
        <f aca="false">STDEV(J56:L56)</f>
        <v>29533.9225118245</v>
      </c>
      <c r="T56" s="25" t="n">
        <f aca="false">IF(P56&gt;0,S56/P56,NA())</f>
        <v>0.19217874402599</v>
      </c>
      <c r="U56" s="4" t="str">
        <f aca="false">IF(T56&lt;=Parametros!$B$7,"MENOR",IF(T56&lt;=Parametros!$B$8,"PROMEDIO MENOR-MEDIANA","PROMEDIO"))</f>
        <v>MENOR</v>
      </c>
      <c r="V56" s="23" t="n">
        <f aca="false">IF(T56&lt;=Parametros!$B$7,M56,IF(T56&lt;=Parametros!$B$8,Q56,P56))</f>
        <v>126193.33170796</v>
      </c>
      <c r="W56" s="26" t="n">
        <f aca="false">ROUND(V56,0)</f>
        <v>126193</v>
      </c>
      <c r="X56" s="27" t="n">
        <f aca="false">K56/G56</f>
        <v>1.54886455968705</v>
      </c>
      <c r="Y56" s="27" t="n">
        <f aca="false">L56/G56</f>
        <v>1.25597875708865</v>
      </c>
    </row>
    <row r="57" customFormat="false" ht="64.5" hidden="false" customHeight="true" outlineLevel="0" collapsed="false">
      <c r="A57" s="4" t="s">
        <v>236</v>
      </c>
      <c r="B57" s="4" t="s">
        <v>95</v>
      </c>
      <c r="C57" s="4" t="s">
        <v>237</v>
      </c>
      <c r="D57" s="4" t="s">
        <v>238</v>
      </c>
      <c r="E57" s="4" t="s">
        <v>112</v>
      </c>
      <c r="F57" s="4" t="s">
        <v>99</v>
      </c>
      <c r="G57" s="23" t="n">
        <v>96900</v>
      </c>
      <c r="H57" s="24" t="n">
        <f aca="false">Parametros!$B$3</f>
        <v>160.42</v>
      </c>
      <c r="I57" s="24" t="n">
        <f aca="false">Parametros!$B$4</f>
        <v>151.76</v>
      </c>
      <c r="J57" s="23" t="n">
        <f aca="false">G57*H57/I57</f>
        <v>102429.480759093</v>
      </c>
      <c r="K57" s="23" t="n">
        <v>150084</v>
      </c>
      <c r="L57" s="23" t="n">
        <v>121737</v>
      </c>
      <c r="M57" s="23" t="n">
        <f aca="false">MIN(J57:L57)</f>
        <v>102429.480759093</v>
      </c>
      <c r="N57" s="23" t="n">
        <f aca="false">MAX(J57:L57)</f>
        <v>150084</v>
      </c>
      <c r="O57" s="23" t="n">
        <f aca="false">MEDIAN(J57:L57)</f>
        <v>121737</v>
      </c>
      <c r="P57" s="23" t="n">
        <f aca="false">AVERAGE(J57:L57)</f>
        <v>124750.160253031</v>
      </c>
      <c r="Q57" s="23" t="n">
        <f aca="false">AVERAGE(M57,O57)</f>
        <v>112083.240379547</v>
      </c>
      <c r="R57" s="23" t="n">
        <f aca="false">AVERAGE(N57,O57)</f>
        <v>135910.5</v>
      </c>
      <c r="S57" s="23" t="n">
        <f aca="false">STDEV(J57:L57)</f>
        <v>23969.7236540875</v>
      </c>
      <c r="T57" s="25" t="n">
        <f aca="false">IF(P57&gt;0,S57/P57,NA())</f>
        <v>0.19214182655533</v>
      </c>
      <c r="U57" s="4" t="str">
        <f aca="false">IF(T57&lt;=Parametros!$B$7,"MENOR",IF(T57&lt;=Parametros!$B$8,"PROMEDIO MENOR-MEDIANA","PROMEDIO"))</f>
        <v>MENOR</v>
      </c>
      <c r="V57" s="23" t="n">
        <f aca="false">IF(T57&lt;=Parametros!$B$7,M57,IF(T57&lt;=Parametros!$B$8,Q57,P57))</f>
        <v>102429.480759093</v>
      </c>
      <c r="W57" s="26" t="n">
        <f aca="false">ROUND(V57,0)</f>
        <v>102429</v>
      </c>
      <c r="X57" s="27" t="n">
        <f aca="false">K57/G57</f>
        <v>1.54885448916409</v>
      </c>
      <c r="Y57" s="27" t="n">
        <f aca="false">L57/G57</f>
        <v>1.25631578947368</v>
      </c>
    </row>
    <row r="58" customFormat="false" ht="51.75" hidden="false" customHeight="true" outlineLevel="0" collapsed="false">
      <c r="A58" s="4" t="s">
        <v>239</v>
      </c>
      <c r="B58" s="4" t="s">
        <v>95</v>
      </c>
      <c r="C58" s="4" t="s">
        <v>240</v>
      </c>
      <c r="D58" s="4" t="s">
        <v>241</v>
      </c>
      <c r="E58" s="4" t="s">
        <v>112</v>
      </c>
      <c r="F58" s="4" t="s">
        <v>99</v>
      </c>
      <c r="G58" s="23" t="n">
        <v>159599</v>
      </c>
      <c r="H58" s="24" t="n">
        <f aca="false">Parametros!$B$3</f>
        <v>160.42</v>
      </c>
      <c r="I58" s="24" t="n">
        <f aca="false">Parametros!$B$4</f>
        <v>151.76</v>
      </c>
      <c r="J58" s="23" t="n">
        <f aca="false">G58*H58/I58</f>
        <v>168706.323010016</v>
      </c>
      <c r="K58" s="23" t="n">
        <v>247196</v>
      </c>
      <c r="L58" s="23" t="n">
        <v>200515</v>
      </c>
      <c r="M58" s="23" t="n">
        <f aca="false">MIN(J58:L58)</f>
        <v>168706.323010016</v>
      </c>
      <c r="N58" s="23" t="n">
        <f aca="false">MAX(J58:L58)</f>
        <v>247196</v>
      </c>
      <c r="O58" s="23" t="n">
        <f aca="false">MEDIAN(J58:L58)</f>
        <v>200515</v>
      </c>
      <c r="P58" s="23" t="n">
        <f aca="false">AVERAGE(J58:L58)</f>
        <v>205472.441003339</v>
      </c>
      <c r="Q58" s="23" t="n">
        <f aca="false">AVERAGE(M58,O58)</f>
        <v>184610.661505008</v>
      </c>
      <c r="R58" s="23" t="n">
        <f aca="false">AVERAGE(N58,O58)</f>
        <v>223855.5</v>
      </c>
      <c r="S58" s="23" t="n">
        <f aca="false">STDEV(J58:L58)</f>
        <v>39478.9756006181</v>
      </c>
      <c r="T58" s="25" t="n">
        <f aca="false">IF(P58&gt;0,S58/P58,NA())</f>
        <v>0.19213757041012</v>
      </c>
      <c r="U58" s="4" t="str">
        <f aca="false">IF(T58&lt;=Parametros!$B$7,"MENOR",IF(T58&lt;=Parametros!$B$8,"PROMEDIO MENOR-MEDIANA","PROMEDIO"))</f>
        <v>MENOR</v>
      </c>
      <c r="V58" s="23" t="n">
        <f aca="false">IF(T58&lt;=Parametros!$B$7,M58,IF(T58&lt;=Parametros!$B$8,Q58,P58))</f>
        <v>168706.323010016</v>
      </c>
      <c r="W58" s="26" t="n">
        <f aca="false">ROUND(V58,0)</f>
        <v>168706</v>
      </c>
      <c r="X58" s="27" t="n">
        <f aca="false">K58/G58</f>
        <v>1.54885682241117</v>
      </c>
      <c r="Y58" s="27" t="n">
        <f aca="false">L58/G58</f>
        <v>1.25636752109976</v>
      </c>
    </row>
    <row r="59" customFormat="false" ht="51.75" hidden="false" customHeight="true" outlineLevel="0" collapsed="false">
      <c r="A59" s="4" t="s">
        <v>242</v>
      </c>
      <c r="B59" s="4" t="s">
        <v>95</v>
      </c>
      <c r="C59" s="4" t="s">
        <v>243</v>
      </c>
      <c r="D59" s="4" t="s">
        <v>241</v>
      </c>
      <c r="E59" s="4" t="s">
        <v>98</v>
      </c>
      <c r="F59" s="4" t="s">
        <v>99</v>
      </c>
      <c r="G59" s="23" t="n">
        <v>159599</v>
      </c>
      <c r="H59" s="24" t="n">
        <f aca="false">Parametros!$B$3</f>
        <v>160.42</v>
      </c>
      <c r="I59" s="24" t="n">
        <f aca="false">Parametros!$B$4</f>
        <v>151.76</v>
      </c>
      <c r="J59" s="23" t="n">
        <f aca="false">G59*H59/I59</f>
        <v>168706.323010016</v>
      </c>
      <c r="K59" s="23" t="n">
        <v>247196</v>
      </c>
      <c r="L59" s="23" t="n">
        <v>200515</v>
      </c>
      <c r="M59" s="23" t="n">
        <f aca="false">MIN(J59:L59)</f>
        <v>168706.323010016</v>
      </c>
      <c r="N59" s="23" t="n">
        <f aca="false">MAX(J59:L59)</f>
        <v>247196</v>
      </c>
      <c r="O59" s="23" t="n">
        <f aca="false">MEDIAN(J59:L59)</f>
        <v>200515</v>
      </c>
      <c r="P59" s="23" t="n">
        <f aca="false">AVERAGE(J59:L59)</f>
        <v>205472.441003339</v>
      </c>
      <c r="Q59" s="23" t="n">
        <f aca="false">AVERAGE(M59,O59)</f>
        <v>184610.661505008</v>
      </c>
      <c r="R59" s="23" t="n">
        <f aca="false">AVERAGE(N59,O59)</f>
        <v>223855.5</v>
      </c>
      <c r="S59" s="23" t="n">
        <f aca="false">STDEV(J59:L59)</f>
        <v>39478.9756006181</v>
      </c>
      <c r="T59" s="25" t="n">
        <f aca="false">IF(P59&gt;0,S59/P59,NA())</f>
        <v>0.19213757041012</v>
      </c>
      <c r="U59" s="4" t="str">
        <f aca="false">IF(T59&lt;=Parametros!$B$7,"MENOR",IF(T59&lt;=Parametros!$B$8,"PROMEDIO MENOR-MEDIANA","PROMEDIO"))</f>
        <v>MENOR</v>
      </c>
      <c r="V59" s="23" t="n">
        <f aca="false">IF(T59&lt;=Parametros!$B$7,M59,IF(T59&lt;=Parametros!$B$8,Q59,P59))</f>
        <v>168706.323010016</v>
      </c>
      <c r="W59" s="26" t="n">
        <f aca="false">ROUND(V59,0)</f>
        <v>168706</v>
      </c>
      <c r="X59" s="27" t="n">
        <f aca="false">K59/G59</f>
        <v>1.54885682241117</v>
      </c>
      <c r="Y59" s="27" t="n">
        <f aca="false">L59/G59</f>
        <v>1.25636752109976</v>
      </c>
    </row>
    <row r="60" customFormat="false" ht="64.5" hidden="false" customHeight="true" outlineLevel="0" collapsed="false">
      <c r="A60" s="4" t="s">
        <v>244</v>
      </c>
      <c r="B60" s="4" t="s">
        <v>95</v>
      </c>
      <c r="C60" s="4" t="s">
        <v>245</v>
      </c>
      <c r="D60" s="4" t="s">
        <v>246</v>
      </c>
      <c r="E60" s="4" t="s">
        <v>98</v>
      </c>
      <c r="F60" s="4" t="s">
        <v>99</v>
      </c>
      <c r="G60" s="23" t="n">
        <v>1664322</v>
      </c>
      <c r="H60" s="24" t="n">
        <f aca="false">Parametros!$B$3</f>
        <v>160.42</v>
      </c>
      <c r="I60" s="24" t="n">
        <f aca="false">Parametros!$B$4</f>
        <v>151.76</v>
      </c>
      <c r="J60" s="23" t="n">
        <f aca="false">G60*H60/I60</f>
        <v>1759294.51265156</v>
      </c>
      <c r="K60" s="23" t="n">
        <v>2577801</v>
      </c>
      <c r="L60" s="23" t="n">
        <v>2091187</v>
      </c>
      <c r="M60" s="23" t="n">
        <f aca="false">MIN(J60:L60)</f>
        <v>1759294.51265156</v>
      </c>
      <c r="N60" s="23" t="n">
        <f aca="false">MAX(J60:L60)</f>
        <v>2577801</v>
      </c>
      <c r="O60" s="23" t="n">
        <f aca="false">MEDIAN(J60:L60)</f>
        <v>2091187</v>
      </c>
      <c r="P60" s="23" t="n">
        <f aca="false">AVERAGE(J60:L60)</f>
        <v>2142760.83755052</v>
      </c>
      <c r="Q60" s="23" t="n">
        <f aca="false">AVERAGE(M60,O60)</f>
        <v>1925240.75632578</v>
      </c>
      <c r="R60" s="23" t="n">
        <f aca="false">AVERAGE(N60,O60)</f>
        <v>2334494</v>
      </c>
      <c r="S60" s="23" t="n">
        <f aca="false">STDEV(J60:L60)</f>
        <v>411683.267813544</v>
      </c>
      <c r="T60" s="25" t="n">
        <f aca="false">IF(P60&gt;0,S60/P60,NA())</f>
        <v>0.192127492998312</v>
      </c>
      <c r="U60" s="4" t="str">
        <f aca="false">IF(T60&lt;=Parametros!$B$7,"MENOR",IF(T60&lt;=Parametros!$B$8,"PROMEDIO MENOR-MEDIANA","PROMEDIO"))</f>
        <v>MENOR</v>
      </c>
      <c r="V60" s="23" t="n">
        <f aca="false">IF(T60&lt;=Parametros!$B$7,M60,IF(T60&lt;=Parametros!$B$8,Q60,P60))</f>
        <v>1759294.51265156</v>
      </c>
      <c r="W60" s="26" t="n">
        <f aca="false">ROUND(V60,0)</f>
        <v>1759295</v>
      </c>
      <c r="X60" s="27" t="n">
        <f aca="false">K60/G60</f>
        <v>1.54885953559467</v>
      </c>
      <c r="Y60" s="27" t="n">
        <f aca="false">L60/G60</f>
        <v>1.25647981580487</v>
      </c>
    </row>
    <row r="61" customFormat="false" ht="64.5" hidden="false" customHeight="true" outlineLevel="0" collapsed="false">
      <c r="A61" s="4" t="s">
        <v>247</v>
      </c>
      <c r="B61" s="4" t="s">
        <v>95</v>
      </c>
      <c r="C61" s="4" t="s">
        <v>248</v>
      </c>
      <c r="D61" s="4" t="s">
        <v>246</v>
      </c>
      <c r="E61" s="4" t="s">
        <v>98</v>
      </c>
      <c r="F61" s="4" t="s">
        <v>99</v>
      </c>
      <c r="G61" s="23" t="n">
        <v>1677210</v>
      </c>
      <c r="H61" s="24" t="n">
        <f aca="false">Parametros!$B$3</f>
        <v>160.42</v>
      </c>
      <c r="I61" s="24" t="n">
        <f aca="false">Parametros!$B$4</f>
        <v>151.76</v>
      </c>
      <c r="J61" s="23" t="n">
        <f aca="false">G61*H61/I61</f>
        <v>1772917.95071165</v>
      </c>
      <c r="K61" s="23" t="n">
        <v>2597763</v>
      </c>
      <c r="L61" s="23" t="n">
        <v>2107371</v>
      </c>
      <c r="M61" s="23" t="n">
        <f aca="false">MIN(J61:L61)</f>
        <v>1772917.95071165</v>
      </c>
      <c r="N61" s="23" t="n">
        <f aca="false">MAX(J61:L61)</f>
        <v>2597763</v>
      </c>
      <c r="O61" s="23" t="n">
        <f aca="false">MEDIAN(J61:L61)</f>
        <v>2107371</v>
      </c>
      <c r="P61" s="23" t="n">
        <f aca="false">AVERAGE(J61:L61)</f>
        <v>2159350.65023722</v>
      </c>
      <c r="Q61" s="23" t="n">
        <f aca="false">AVERAGE(M61,O61)</f>
        <v>1940144.47535583</v>
      </c>
      <c r="R61" s="23" t="n">
        <f aca="false">AVERAGE(N61,O61)</f>
        <v>2352567</v>
      </c>
      <c r="S61" s="23" t="n">
        <f aca="false">STDEV(J61:L61)</f>
        <v>414871.970447465</v>
      </c>
      <c r="T61" s="25" t="n">
        <f aca="false">IF(P61&gt;0,S61/P61,NA())</f>
        <v>0.192128115182168</v>
      </c>
      <c r="U61" s="4" t="str">
        <f aca="false">IF(T61&lt;=Parametros!$B$7,"MENOR",IF(T61&lt;=Parametros!$B$8,"PROMEDIO MENOR-MEDIANA","PROMEDIO"))</f>
        <v>MENOR</v>
      </c>
      <c r="V61" s="23" t="n">
        <f aca="false">IF(T61&lt;=Parametros!$B$7,M61,IF(T61&lt;=Parametros!$B$8,Q61,P61))</f>
        <v>1772917.95071165</v>
      </c>
      <c r="W61" s="26" t="n">
        <f aca="false">ROUND(V61,0)</f>
        <v>1772918</v>
      </c>
      <c r="X61" s="27" t="n">
        <f aca="false">K61/G61</f>
        <v>1.5488597134527</v>
      </c>
      <c r="Y61" s="27" t="n">
        <f aca="false">L61/G61</f>
        <v>1.2564741445615</v>
      </c>
    </row>
    <row r="62" customFormat="false" ht="51.75" hidden="false" customHeight="true" outlineLevel="0" collapsed="false">
      <c r="A62" s="4" t="s">
        <v>249</v>
      </c>
      <c r="B62" s="4" t="s">
        <v>95</v>
      </c>
      <c r="C62" s="4" t="s">
        <v>250</v>
      </c>
      <c r="D62" s="4" t="s">
        <v>251</v>
      </c>
      <c r="E62" s="4" t="s">
        <v>98</v>
      </c>
      <c r="F62" s="4" t="s">
        <v>99</v>
      </c>
      <c r="G62" s="23" t="n">
        <v>4750</v>
      </c>
      <c r="H62" s="24" t="n">
        <f aca="false">Parametros!$B$3</f>
        <v>160.42</v>
      </c>
      <c r="I62" s="24" t="n">
        <f aca="false">Parametros!$B$4</f>
        <v>151.76</v>
      </c>
      <c r="J62" s="23" t="n">
        <f aca="false">G62*H62/I62</f>
        <v>5021.05297838693</v>
      </c>
      <c r="K62" s="23" t="n">
        <v>7357</v>
      </c>
      <c r="L62" s="23" t="n">
        <v>5950</v>
      </c>
      <c r="M62" s="23" t="n">
        <f aca="false">MIN(J62:L62)</f>
        <v>5021.05297838693</v>
      </c>
      <c r="N62" s="23" t="n">
        <f aca="false">MAX(J62:L62)</f>
        <v>7357</v>
      </c>
      <c r="O62" s="23" t="n">
        <f aca="false">MEDIAN(J62:L62)</f>
        <v>5950</v>
      </c>
      <c r="P62" s="23" t="n">
        <f aca="false">AVERAGE(J62:L62)</f>
        <v>6109.35099279564</v>
      </c>
      <c r="Q62" s="23" t="n">
        <f aca="false">AVERAGE(M62,O62)</f>
        <v>5485.52648919346</v>
      </c>
      <c r="R62" s="23" t="n">
        <f aca="false">AVERAGE(N62,O62)</f>
        <v>6653.5</v>
      </c>
      <c r="S62" s="23" t="n">
        <f aca="false">STDEV(J62:L62)</f>
        <v>1176.09807249415</v>
      </c>
      <c r="T62" s="25" t="n">
        <f aca="false">IF(P62&gt;0,S62/P62,NA())</f>
        <v>0.192507857852831</v>
      </c>
      <c r="U62" s="4" t="str">
        <f aca="false">IF(T62&lt;=Parametros!$B$7,"MENOR",IF(T62&lt;=Parametros!$B$8,"PROMEDIO MENOR-MEDIANA","PROMEDIO"))</f>
        <v>MENOR</v>
      </c>
      <c r="V62" s="23" t="n">
        <f aca="false">IF(T62&lt;=Parametros!$B$7,M62,IF(T62&lt;=Parametros!$B$8,Q62,P62))</f>
        <v>5021.05297838693</v>
      </c>
      <c r="W62" s="26" t="n">
        <f aca="false">ROUND(V62,0)</f>
        <v>5021</v>
      </c>
      <c r="X62" s="27" t="n">
        <f aca="false">K62/G62</f>
        <v>1.54884210526316</v>
      </c>
      <c r="Y62" s="27" t="n">
        <f aca="false">L62/G62</f>
        <v>1.25263157894737</v>
      </c>
    </row>
    <row r="63" customFormat="false" ht="77.25" hidden="false" customHeight="true" outlineLevel="0" collapsed="false">
      <c r="A63" s="4" t="s">
        <v>252</v>
      </c>
      <c r="B63" s="4" t="s">
        <v>95</v>
      </c>
      <c r="C63" s="4" t="s">
        <v>253</v>
      </c>
      <c r="D63" s="4" t="s">
        <v>254</v>
      </c>
      <c r="E63" s="4" t="s">
        <v>98</v>
      </c>
      <c r="F63" s="4" t="s">
        <v>99</v>
      </c>
      <c r="G63" s="23" t="n">
        <v>50350</v>
      </c>
      <c r="H63" s="24" t="n">
        <f aca="false">Parametros!$B$3</f>
        <v>160.42</v>
      </c>
      <c r="I63" s="24" t="n">
        <f aca="false">Parametros!$B$4</f>
        <v>151.76</v>
      </c>
      <c r="J63" s="23" t="n">
        <f aca="false">G63*H63/I63</f>
        <v>53223.1615709014</v>
      </c>
      <c r="K63" s="23" t="n">
        <v>77985</v>
      </c>
      <c r="L63" s="23" t="n">
        <v>63189</v>
      </c>
      <c r="M63" s="23" t="n">
        <f aca="false">MIN(J63:L63)</f>
        <v>53223.1615709014</v>
      </c>
      <c r="N63" s="23" t="n">
        <f aca="false">MAX(J63:L63)</f>
        <v>77985</v>
      </c>
      <c r="O63" s="23" t="n">
        <f aca="false">MEDIAN(J63:L63)</f>
        <v>63189</v>
      </c>
      <c r="P63" s="23" t="n">
        <f aca="false">AVERAGE(J63:L63)</f>
        <v>64799.0538569671</v>
      </c>
      <c r="Q63" s="23" t="n">
        <f aca="false">AVERAGE(M63,O63)</f>
        <v>58206.0807854507</v>
      </c>
      <c r="R63" s="23" t="n">
        <f aca="false">AVERAGE(N63,O63)</f>
        <v>70587</v>
      </c>
      <c r="S63" s="23" t="n">
        <f aca="false">STDEV(J63:L63)</f>
        <v>12459.18800179</v>
      </c>
      <c r="T63" s="25" t="n">
        <f aca="false">IF(P63&gt;0,S63/P63,NA())</f>
        <v>0.192274227171457</v>
      </c>
      <c r="U63" s="4" t="str">
        <f aca="false">IF(T63&lt;=Parametros!$B$7,"MENOR",IF(T63&lt;=Parametros!$B$8,"PROMEDIO MENOR-MEDIANA","PROMEDIO"))</f>
        <v>MENOR</v>
      </c>
      <c r="V63" s="23" t="n">
        <f aca="false">IF(T63&lt;=Parametros!$B$7,M63,IF(T63&lt;=Parametros!$B$8,Q63,P63))</f>
        <v>53223.1615709014</v>
      </c>
      <c r="W63" s="26" t="n">
        <f aca="false">ROUND(V63,0)</f>
        <v>53223</v>
      </c>
      <c r="X63" s="27" t="n">
        <f aca="false">K63/G63</f>
        <v>1.54885799404171</v>
      </c>
      <c r="Y63" s="27" t="n">
        <f aca="false">L63/G63</f>
        <v>1.2549950347567</v>
      </c>
    </row>
    <row r="64" customFormat="false" ht="77.25" hidden="false" customHeight="true" outlineLevel="0" collapsed="false">
      <c r="A64" s="4" t="s">
        <v>255</v>
      </c>
      <c r="B64" s="4" t="s">
        <v>95</v>
      </c>
      <c r="C64" s="4" t="s">
        <v>256</v>
      </c>
      <c r="D64" s="4" t="s">
        <v>254</v>
      </c>
      <c r="E64" s="4" t="s">
        <v>98</v>
      </c>
      <c r="F64" s="4" t="s">
        <v>99</v>
      </c>
      <c r="G64" s="23" t="n">
        <v>50350</v>
      </c>
      <c r="H64" s="24" t="n">
        <f aca="false">Parametros!$B$3</f>
        <v>160.42</v>
      </c>
      <c r="I64" s="24" t="n">
        <f aca="false">Parametros!$B$4</f>
        <v>151.76</v>
      </c>
      <c r="J64" s="23" t="n">
        <f aca="false">G64*H64/I64</f>
        <v>53223.1615709014</v>
      </c>
      <c r="K64" s="23" t="n">
        <v>77985</v>
      </c>
      <c r="L64" s="23" t="n">
        <v>63189</v>
      </c>
      <c r="M64" s="23" t="n">
        <f aca="false">MIN(J64:L64)</f>
        <v>53223.1615709014</v>
      </c>
      <c r="N64" s="23" t="n">
        <f aca="false">MAX(J64:L64)</f>
        <v>77985</v>
      </c>
      <c r="O64" s="23" t="n">
        <f aca="false">MEDIAN(J64:L64)</f>
        <v>63189</v>
      </c>
      <c r="P64" s="23" t="n">
        <f aca="false">AVERAGE(J64:L64)</f>
        <v>64799.0538569671</v>
      </c>
      <c r="Q64" s="23" t="n">
        <f aca="false">AVERAGE(M64,O64)</f>
        <v>58206.0807854507</v>
      </c>
      <c r="R64" s="23" t="n">
        <f aca="false">AVERAGE(N64,O64)</f>
        <v>70587</v>
      </c>
      <c r="S64" s="23" t="n">
        <f aca="false">STDEV(J64:L64)</f>
        <v>12459.18800179</v>
      </c>
      <c r="T64" s="25" t="n">
        <f aca="false">IF(P64&gt;0,S64/P64,NA())</f>
        <v>0.192274227171457</v>
      </c>
      <c r="U64" s="4" t="str">
        <f aca="false">IF(T64&lt;=Parametros!$B$7,"MENOR",IF(T64&lt;=Parametros!$B$8,"PROMEDIO MENOR-MEDIANA","PROMEDIO"))</f>
        <v>MENOR</v>
      </c>
      <c r="V64" s="23" t="n">
        <f aca="false">IF(T64&lt;=Parametros!$B$7,M64,IF(T64&lt;=Parametros!$B$8,Q64,P64))</f>
        <v>53223.1615709014</v>
      </c>
      <c r="W64" s="26" t="n">
        <f aca="false">ROUND(V64,0)</f>
        <v>53223</v>
      </c>
      <c r="X64" s="27" t="n">
        <f aca="false">K64/G64</f>
        <v>1.54885799404171</v>
      </c>
      <c r="Y64" s="27" t="n">
        <f aca="false">L64/G64</f>
        <v>1.2549950347567</v>
      </c>
    </row>
    <row r="65" customFormat="false" ht="64.5" hidden="false" customHeight="true" outlineLevel="0" collapsed="false">
      <c r="A65" s="4" t="s">
        <v>257</v>
      </c>
      <c r="B65" s="4" t="s">
        <v>95</v>
      </c>
      <c r="C65" s="4" t="s">
        <v>258</v>
      </c>
      <c r="D65" s="4" t="s">
        <v>259</v>
      </c>
      <c r="E65" s="4" t="s">
        <v>98</v>
      </c>
      <c r="F65" s="4" t="s">
        <v>99</v>
      </c>
      <c r="G65" s="23" t="n">
        <v>317300</v>
      </c>
      <c r="H65" s="24" t="n">
        <f aca="false">Parametros!$B$3</f>
        <v>160.42</v>
      </c>
      <c r="I65" s="24" t="n">
        <f aca="false">Parametros!$B$4</f>
        <v>151.76</v>
      </c>
      <c r="J65" s="23" t="n">
        <f aca="false">G65*H65/I65</f>
        <v>335406.338956247</v>
      </c>
      <c r="K65" s="23" t="n">
        <v>491453</v>
      </c>
      <c r="L65" s="23" t="n">
        <v>398650</v>
      </c>
      <c r="M65" s="23" t="n">
        <f aca="false">MIN(J65:L65)</f>
        <v>335406.338956247</v>
      </c>
      <c r="N65" s="23" t="n">
        <f aca="false">MAX(J65:L65)</f>
        <v>491453</v>
      </c>
      <c r="O65" s="23" t="n">
        <f aca="false">MEDIAN(J65:L65)</f>
        <v>398650</v>
      </c>
      <c r="P65" s="23" t="n">
        <f aca="false">AVERAGE(J65:L65)</f>
        <v>408503.112985416</v>
      </c>
      <c r="Q65" s="23" t="n">
        <f aca="false">AVERAGE(M65,O65)</f>
        <v>367028.169478123</v>
      </c>
      <c r="R65" s="23" t="n">
        <f aca="false">AVERAGE(N65,O65)</f>
        <v>445051.5</v>
      </c>
      <c r="S65" s="23" t="n">
        <f aca="false">STDEV(J65:L65)</f>
        <v>78488.5531931474</v>
      </c>
      <c r="T65" s="25" t="n">
        <f aca="false">IF(P65&gt;0,S65/P65,NA())</f>
        <v>0.192136976924212</v>
      </c>
      <c r="U65" s="4" t="str">
        <f aca="false">IF(T65&lt;=Parametros!$B$7,"MENOR",IF(T65&lt;=Parametros!$B$8,"PROMEDIO MENOR-MEDIANA","PROMEDIO"))</f>
        <v>MENOR</v>
      </c>
      <c r="V65" s="23" t="n">
        <f aca="false">IF(T65&lt;=Parametros!$B$7,M65,IF(T65&lt;=Parametros!$B$8,Q65,P65))</f>
        <v>335406.338956247</v>
      </c>
      <c r="W65" s="26" t="n">
        <f aca="false">ROUND(V65,0)</f>
        <v>335406</v>
      </c>
      <c r="X65" s="27" t="n">
        <f aca="false">K65/G65</f>
        <v>1.54885912385755</v>
      </c>
      <c r="Y65" s="27" t="n">
        <f aca="false">L65/G65</f>
        <v>1.25638197289631</v>
      </c>
    </row>
    <row r="66" customFormat="false" ht="51.75" hidden="false" customHeight="true" outlineLevel="0" collapsed="false">
      <c r="A66" s="4" t="s">
        <v>260</v>
      </c>
      <c r="B66" s="4" t="s">
        <v>95</v>
      </c>
      <c r="C66" s="4" t="s">
        <v>261</v>
      </c>
      <c r="D66" s="4" t="s">
        <v>262</v>
      </c>
      <c r="E66" s="4" t="s">
        <v>98</v>
      </c>
      <c r="F66" s="4" t="s">
        <v>99</v>
      </c>
      <c r="G66" s="23" t="n">
        <v>1673875</v>
      </c>
      <c r="H66" s="24" t="n">
        <f aca="false">Parametros!$B$3</f>
        <v>160.42</v>
      </c>
      <c r="I66" s="24" t="n">
        <f aca="false">Parametros!$B$4</f>
        <v>151.76</v>
      </c>
      <c r="J66" s="23" t="n">
        <f aca="false">G66*H66/I66</f>
        <v>1769392.64298893</v>
      </c>
      <c r="K66" s="23" t="n">
        <v>2592597</v>
      </c>
      <c r="L66" s="23" t="n">
        <v>2103206</v>
      </c>
      <c r="M66" s="23" t="n">
        <f aca="false">MIN(J66:L66)</f>
        <v>1769392.64298893</v>
      </c>
      <c r="N66" s="23" t="n">
        <f aca="false">MAX(J66:L66)</f>
        <v>2592597</v>
      </c>
      <c r="O66" s="23" t="n">
        <f aca="false">MEDIAN(J66:L66)</f>
        <v>2103206</v>
      </c>
      <c r="P66" s="23" t="n">
        <f aca="false">AVERAGE(J66:L66)</f>
        <v>2155065.21432964</v>
      </c>
      <c r="Q66" s="23" t="n">
        <f aca="false">AVERAGE(M66,O66)</f>
        <v>1936299.32149447</v>
      </c>
      <c r="R66" s="23" t="n">
        <f aca="false">AVERAGE(N66,O66)</f>
        <v>2347901.5</v>
      </c>
      <c r="S66" s="23" t="n">
        <f aca="false">STDEV(J66:L66)</f>
        <v>414045.150839456</v>
      </c>
      <c r="T66" s="25" t="n">
        <f aca="false">IF(P66&gt;0,S66/P66,NA())</f>
        <v>0.19212650646781</v>
      </c>
      <c r="U66" s="4" t="str">
        <f aca="false">IF(T66&lt;=Parametros!$B$7,"MENOR",IF(T66&lt;=Parametros!$B$8,"PROMEDIO MENOR-MEDIANA","PROMEDIO"))</f>
        <v>MENOR</v>
      </c>
      <c r="V66" s="23" t="n">
        <f aca="false">IF(T66&lt;=Parametros!$B$7,M66,IF(T66&lt;=Parametros!$B$8,Q66,P66))</f>
        <v>1769392.64298893</v>
      </c>
      <c r="W66" s="26" t="n">
        <f aca="false">ROUND(V66,0)</f>
        <v>1769393</v>
      </c>
      <c r="X66" s="27" t="n">
        <f aca="false">K66/G66</f>
        <v>1.5488593831678</v>
      </c>
      <c r="Y66" s="27" t="n">
        <f aca="false">L66/G66</f>
        <v>1.25648928384736</v>
      </c>
    </row>
    <row r="67" customFormat="false" ht="51.75" hidden="false" customHeight="true" outlineLevel="0" collapsed="false">
      <c r="A67" s="4" t="s">
        <v>263</v>
      </c>
      <c r="B67" s="4" t="s">
        <v>95</v>
      </c>
      <c r="C67" s="4" t="s">
        <v>264</v>
      </c>
      <c r="D67" s="4" t="s">
        <v>262</v>
      </c>
      <c r="E67" s="4" t="s">
        <v>98</v>
      </c>
      <c r="F67" s="4" t="s">
        <v>99</v>
      </c>
      <c r="G67" s="23" t="n">
        <v>1577726</v>
      </c>
      <c r="H67" s="24" t="n">
        <f aca="false">Parametros!$B$3</f>
        <v>160.42</v>
      </c>
      <c r="I67" s="24" t="n">
        <f aca="false">Parametros!$B$4</f>
        <v>151.76</v>
      </c>
      <c r="J67" s="23" t="n">
        <f aca="false">G67*H67/I67</f>
        <v>1667757.01713231</v>
      </c>
      <c r="K67" s="23" t="n">
        <v>2443676</v>
      </c>
      <c r="L67" s="23" t="n">
        <v>1982421</v>
      </c>
      <c r="M67" s="23" t="n">
        <f aca="false">MIN(J67:L67)</f>
        <v>1667757.01713231</v>
      </c>
      <c r="N67" s="23" t="n">
        <f aca="false">MAX(J67:L67)</f>
        <v>2443676</v>
      </c>
      <c r="O67" s="23" t="n">
        <f aca="false">MEDIAN(J67:L67)</f>
        <v>1982421</v>
      </c>
      <c r="P67" s="23" t="n">
        <f aca="false">AVERAGE(J67:L67)</f>
        <v>2031284.67237744</v>
      </c>
      <c r="Q67" s="23" t="n">
        <f aca="false">AVERAGE(M67,O67)</f>
        <v>1825089.00856616</v>
      </c>
      <c r="R67" s="23" t="n">
        <f aca="false">AVERAGE(N67,O67)</f>
        <v>2213048.5</v>
      </c>
      <c r="S67" s="23" t="n">
        <f aca="false">STDEV(J67:L67)</f>
        <v>390260.567893124</v>
      </c>
      <c r="T67" s="25" t="n">
        <f aca="false">IF(P67&gt;0,S67/P67,NA())</f>
        <v>0.192125000104667</v>
      </c>
      <c r="U67" s="4" t="str">
        <f aca="false">IF(T67&lt;=Parametros!$B$7,"MENOR",IF(T67&lt;=Parametros!$B$8,"PROMEDIO MENOR-MEDIANA","PROMEDIO"))</f>
        <v>MENOR</v>
      </c>
      <c r="V67" s="23" t="n">
        <f aca="false">IF(T67&lt;=Parametros!$B$7,M67,IF(T67&lt;=Parametros!$B$8,Q67,P67))</f>
        <v>1667757.01713231</v>
      </c>
      <c r="W67" s="26" t="n">
        <f aca="false">ROUND(V67,0)</f>
        <v>1667757</v>
      </c>
      <c r="X67" s="27" t="n">
        <f aca="false">K67/G67</f>
        <v>1.54885956116588</v>
      </c>
      <c r="Y67" s="27" t="n">
        <f aca="false">L67/G67</f>
        <v>1.25650524869337</v>
      </c>
    </row>
    <row r="68" customFormat="false" ht="77.25" hidden="false" customHeight="true" outlineLevel="0" collapsed="false">
      <c r="A68" s="4" t="s">
        <v>265</v>
      </c>
      <c r="B68" s="4" t="s">
        <v>95</v>
      </c>
      <c r="C68" s="4" t="s">
        <v>266</v>
      </c>
      <c r="D68" s="4" t="s">
        <v>267</v>
      </c>
      <c r="E68" s="4" t="s">
        <v>98</v>
      </c>
      <c r="F68" s="4" t="s">
        <v>99</v>
      </c>
      <c r="G68" s="23" t="n">
        <v>76950</v>
      </c>
      <c r="H68" s="24" t="n">
        <f aca="false">Parametros!$B$3</f>
        <v>160.42</v>
      </c>
      <c r="I68" s="24" t="n">
        <f aca="false">Parametros!$B$4</f>
        <v>151.76</v>
      </c>
      <c r="J68" s="23" t="n">
        <f aca="false">G68*H68/I68</f>
        <v>81341.0582498682</v>
      </c>
      <c r="K68" s="23" t="n">
        <v>119184</v>
      </c>
      <c r="L68" s="23" t="n">
        <v>96628</v>
      </c>
      <c r="M68" s="23" t="n">
        <f aca="false">MIN(J68:L68)</f>
        <v>81341.0582498682</v>
      </c>
      <c r="N68" s="23" t="n">
        <f aca="false">MAX(J68:L68)</f>
        <v>119184</v>
      </c>
      <c r="O68" s="23" t="n">
        <f aca="false">MEDIAN(J68:L68)</f>
        <v>96628</v>
      </c>
      <c r="P68" s="23" t="n">
        <f aca="false">AVERAGE(J68:L68)</f>
        <v>99051.0194166227</v>
      </c>
      <c r="Q68" s="23" t="n">
        <f aca="false">AVERAGE(M68,O68)</f>
        <v>88984.5291249341</v>
      </c>
      <c r="R68" s="23" t="n">
        <f aca="false">AVERAGE(N68,O68)</f>
        <v>107906</v>
      </c>
      <c r="S68" s="23" t="n">
        <f aca="false">STDEV(J68:L68)</f>
        <v>19037.4716650075</v>
      </c>
      <c r="T68" s="25" t="n">
        <f aca="false">IF(P68&gt;0,S68/P68,NA())</f>
        <v>0.192198644467587</v>
      </c>
      <c r="U68" s="4" t="str">
        <f aca="false">IF(T68&lt;=Parametros!$B$7,"MENOR",IF(T68&lt;=Parametros!$B$8,"PROMEDIO MENOR-MEDIANA","PROMEDIO"))</f>
        <v>MENOR</v>
      </c>
      <c r="V68" s="23" t="n">
        <f aca="false">IF(T68&lt;=Parametros!$B$7,M68,IF(T68&lt;=Parametros!$B$8,Q68,P68))</f>
        <v>81341.0582498682</v>
      </c>
      <c r="W68" s="26" t="n">
        <f aca="false">ROUND(V68,0)</f>
        <v>81341</v>
      </c>
      <c r="X68" s="27" t="n">
        <f aca="false">K68/G68</f>
        <v>1.54884990253411</v>
      </c>
      <c r="Y68" s="27" t="n">
        <f aca="false">L68/G68</f>
        <v>1.25572449642625</v>
      </c>
    </row>
    <row r="69" customFormat="false" ht="51.75" hidden="false" customHeight="true" outlineLevel="0" collapsed="false">
      <c r="A69" s="4" t="s">
        <v>268</v>
      </c>
      <c r="B69" s="4" t="s">
        <v>95</v>
      </c>
      <c r="C69" s="4" t="s">
        <v>269</v>
      </c>
      <c r="D69" s="4" t="s">
        <v>270</v>
      </c>
      <c r="E69" s="4" t="s">
        <v>98</v>
      </c>
      <c r="F69" s="4" t="s">
        <v>99</v>
      </c>
      <c r="G69" s="23" t="n">
        <v>218500</v>
      </c>
      <c r="H69" s="24" t="n">
        <f aca="false">Parametros!$B$3</f>
        <v>160.42</v>
      </c>
      <c r="I69" s="24" t="n">
        <f aca="false">Parametros!$B$4</f>
        <v>151.76</v>
      </c>
      <c r="J69" s="23" t="n">
        <f aca="false">G69*H69/I69</f>
        <v>230968.437005799</v>
      </c>
      <c r="K69" s="23" t="n">
        <v>338425</v>
      </c>
      <c r="L69" s="23" t="n">
        <v>274533</v>
      </c>
      <c r="M69" s="23" t="n">
        <f aca="false">MIN(J69:L69)</f>
        <v>230968.437005799</v>
      </c>
      <c r="N69" s="23" t="n">
        <f aca="false">MAX(J69:L69)</f>
        <v>338425</v>
      </c>
      <c r="O69" s="23" t="n">
        <f aca="false">MEDIAN(J69:L69)</f>
        <v>274533</v>
      </c>
      <c r="P69" s="23" t="n">
        <f aca="false">AVERAGE(J69:L69)</f>
        <v>281308.812335266</v>
      </c>
      <c r="Q69" s="23" t="n">
        <f aca="false">AVERAGE(M69,O69)</f>
        <v>252750.718502899</v>
      </c>
      <c r="R69" s="23" t="n">
        <f aca="false">AVERAGE(N69,O69)</f>
        <v>306479</v>
      </c>
      <c r="S69" s="23" t="n">
        <f aca="false">STDEV(J69:L69)</f>
        <v>54047.7747667168</v>
      </c>
      <c r="T69" s="25" t="n">
        <f aca="false">IF(P69&gt;0,S69/P69,NA())</f>
        <v>0.192129689496901</v>
      </c>
      <c r="U69" s="4" t="str">
        <f aca="false">IF(T69&lt;=Parametros!$B$7,"MENOR",IF(T69&lt;=Parametros!$B$8,"PROMEDIO MENOR-MEDIANA","PROMEDIO"))</f>
        <v>MENOR</v>
      </c>
      <c r="V69" s="23" t="n">
        <f aca="false">IF(T69&lt;=Parametros!$B$7,M69,IF(T69&lt;=Parametros!$B$8,Q69,P69))</f>
        <v>230968.437005799</v>
      </c>
      <c r="W69" s="26" t="n">
        <f aca="false">ROUND(V69,0)</f>
        <v>230968</v>
      </c>
      <c r="X69" s="27" t="n">
        <f aca="false">K69/G69</f>
        <v>1.54885583524027</v>
      </c>
      <c r="Y69" s="27" t="n">
        <f aca="false">L69/G69</f>
        <v>1.25644393592677</v>
      </c>
    </row>
    <row r="70" customFormat="false" ht="51.75" hidden="false" customHeight="true" outlineLevel="0" collapsed="false">
      <c r="A70" s="4" t="s">
        <v>271</v>
      </c>
      <c r="B70" s="4" t="s">
        <v>95</v>
      </c>
      <c r="C70" s="4" t="s">
        <v>272</v>
      </c>
      <c r="D70" s="4" t="s">
        <v>273</v>
      </c>
      <c r="E70" s="4" t="s">
        <v>98</v>
      </c>
      <c r="F70" s="4" t="s">
        <v>99</v>
      </c>
      <c r="G70" s="23" t="n">
        <v>190000</v>
      </c>
      <c r="H70" s="24" t="n">
        <f aca="false">Parametros!$B$3</f>
        <v>160.42</v>
      </c>
      <c r="I70" s="24" t="n">
        <f aca="false">Parametros!$B$4</f>
        <v>151.76</v>
      </c>
      <c r="J70" s="23" t="n">
        <f aca="false">G70*H70/I70</f>
        <v>200842.119135477</v>
      </c>
      <c r="K70" s="23" t="n">
        <v>294284</v>
      </c>
      <c r="L70" s="23" t="n">
        <v>238714</v>
      </c>
      <c r="M70" s="23" t="n">
        <f aca="false">MIN(J70:L70)</f>
        <v>200842.119135477</v>
      </c>
      <c r="N70" s="23" t="n">
        <f aca="false">MAX(J70:L70)</f>
        <v>294284</v>
      </c>
      <c r="O70" s="23" t="n">
        <f aca="false">MEDIAN(J70:L70)</f>
        <v>238714</v>
      </c>
      <c r="P70" s="23" t="n">
        <f aca="false">AVERAGE(J70:L70)</f>
        <v>244613.373045159</v>
      </c>
      <c r="Q70" s="23" t="n">
        <f aca="false">AVERAGE(M70,O70)</f>
        <v>219778.059567739</v>
      </c>
      <c r="R70" s="23" t="n">
        <f aca="false">AVERAGE(N70,O70)</f>
        <v>266499</v>
      </c>
      <c r="S70" s="23" t="n">
        <f aca="false">STDEV(J70:L70)</f>
        <v>46999.4492161279</v>
      </c>
      <c r="T70" s="25" t="n">
        <f aca="false">IF(P70&gt;0,S70/P70,NA())</f>
        <v>0.192137693172855</v>
      </c>
      <c r="U70" s="4" t="str">
        <f aca="false">IF(T70&lt;=Parametros!$B$7,"MENOR",IF(T70&lt;=Parametros!$B$8,"PROMEDIO MENOR-MEDIANA","PROMEDIO"))</f>
        <v>MENOR</v>
      </c>
      <c r="V70" s="23" t="n">
        <f aca="false">IF(T70&lt;=Parametros!$B$7,M70,IF(T70&lt;=Parametros!$B$8,Q70,P70))</f>
        <v>200842.119135477</v>
      </c>
      <c r="W70" s="26" t="n">
        <f aca="false">ROUND(V70,0)</f>
        <v>200842</v>
      </c>
      <c r="X70" s="27" t="n">
        <f aca="false">K70/G70</f>
        <v>1.54886315789474</v>
      </c>
      <c r="Y70" s="27" t="n">
        <f aca="false">L70/G70</f>
        <v>1.25638947368421</v>
      </c>
    </row>
    <row r="71" customFormat="false" ht="51.75" hidden="false" customHeight="true" outlineLevel="0" collapsed="false">
      <c r="A71" s="4" t="s">
        <v>274</v>
      </c>
      <c r="B71" s="4" t="s">
        <v>95</v>
      </c>
      <c r="C71" s="4" t="s">
        <v>275</v>
      </c>
      <c r="D71" s="4" t="s">
        <v>276</v>
      </c>
      <c r="E71" s="4" t="s">
        <v>98</v>
      </c>
      <c r="F71" s="4" t="s">
        <v>99</v>
      </c>
      <c r="G71" s="23" t="n">
        <v>119700</v>
      </c>
      <c r="H71" s="24" t="n">
        <f aca="false">Parametros!$B$3</f>
        <v>160.42</v>
      </c>
      <c r="I71" s="24" t="n">
        <f aca="false">Parametros!$B$4</f>
        <v>151.76</v>
      </c>
      <c r="J71" s="23" t="n">
        <f aca="false">G71*H71/I71</f>
        <v>126530.535055351</v>
      </c>
      <c r="K71" s="23" t="n">
        <v>185399</v>
      </c>
      <c r="L71" s="23" t="n">
        <v>150297</v>
      </c>
      <c r="M71" s="23" t="n">
        <f aca="false">MIN(J71:L71)</f>
        <v>126530.535055351</v>
      </c>
      <c r="N71" s="23" t="n">
        <f aca="false">MAX(J71:L71)</f>
        <v>185399</v>
      </c>
      <c r="O71" s="23" t="n">
        <f aca="false">MEDIAN(J71:L71)</f>
        <v>150297</v>
      </c>
      <c r="P71" s="23" t="n">
        <f aca="false">AVERAGE(J71:L71)</f>
        <v>154075.511685117</v>
      </c>
      <c r="Q71" s="23" t="n">
        <f aca="false">AVERAGE(M71,O71)</f>
        <v>138413.767527675</v>
      </c>
      <c r="R71" s="23" t="n">
        <f aca="false">AVERAGE(N71,O71)</f>
        <v>167848</v>
      </c>
      <c r="S71" s="23" t="n">
        <f aca="false">STDEV(J71:L71)</f>
        <v>29615.5686109651</v>
      </c>
      <c r="T71" s="25" t="n">
        <f aca="false">IF(P71&gt;0,S71/P71,NA())</f>
        <v>0.192214637401239</v>
      </c>
      <c r="U71" s="4" t="str">
        <f aca="false">IF(T71&lt;=Parametros!$B$7,"MENOR",IF(T71&lt;=Parametros!$B$8,"PROMEDIO MENOR-MEDIANA","PROMEDIO"))</f>
        <v>MENOR</v>
      </c>
      <c r="V71" s="23" t="n">
        <f aca="false">IF(T71&lt;=Parametros!$B$7,M71,IF(T71&lt;=Parametros!$B$8,Q71,P71))</f>
        <v>126530.535055351</v>
      </c>
      <c r="W71" s="26" t="n">
        <f aca="false">ROUND(V71,0)</f>
        <v>126531</v>
      </c>
      <c r="X71" s="27" t="n">
        <f aca="false">K71/G71</f>
        <v>1.54886382623225</v>
      </c>
      <c r="Y71" s="27" t="n">
        <f aca="false">L71/G71</f>
        <v>1.25561403508772</v>
      </c>
    </row>
    <row r="72" customFormat="false" ht="51.75" hidden="false" customHeight="true" outlineLevel="0" collapsed="false">
      <c r="A72" s="4" t="s">
        <v>277</v>
      </c>
      <c r="B72" s="4" t="s">
        <v>95</v>
      </c>
      <c r="C72" s="4" t="s">
        <v>278</v>
      </c>
      <c r="D72" s="4" t="s">
        <v>276</v>
      </c>
      <c r="E72" s="4" t="s">
        <v>98</v>
      </c>
      <c r="F72" s="4" t="s">
        <v>99</v>
      </c>
      <c r="G72" s="23" t="n">
        <v>119700</v>
      </c>
      <c r="H72" s="24" t="n">
        <f aca="false">Parametros!$B$3</f>
        <v>160.42</v>
      </c>
      <c r="I72" s="24" t="n">
        <f aca="false">Parametros!$B$4</f>
        <v>151.76</v>
      </c>
      <c r="J72" s="23" t="n">
        <f aca="false">G72*H72/I72</f>
        <v>126530.535055351</v>
      </c>
      <c r="K72" s="23" t="n">
        <v>185399</v>
      </c>
      <c r="L72" s="23" t="n">
        <v>150297</v>
      </c>
      <c r="M72" s="23" t="n">
        <f aca="false">MIN(J72:L72)</f>
        <v>126530.535055351</v>
      </c>
      <c r="N72" s="23" t="n">
        <f aca="false">MAX(J72:L72)</f>
        <v>185399</v>
      </c>
      <c r="O72" s="23" t="n">
        <f aca="false">MEDIAN(J72:L72)</f>
        <v>150297</v>
      </c>
      <c r="P72" s="23" t="n">
        <f aca="false">AVERAGE(J72:L72)</f>
        <v>154075.511685117</v>
      </c>
      <c r="Q72" s="23" t="n">
        <f aca="false">AVERAGE(M72,O72)</f>
        <v>138413.767527675</v>
      </c>
      <c r="R72" s="23" t="n">
        <f aca="false">AVERAGE(N72,O72)</f>
        <v>167848</v>
      </c>
      <c r="S72" s="23" t="n">
        <f aca="false">STDEV(J72:L72)</f>
        <v>29615.5686109651</v>
      </c>
      <c r="T72" s="25" t="n">
        <f aca="false">IF(P72&gt;0,S72/P72,NA())</f>
        <v>0.192214637401239</v>
      </c>
      <c r="U72" s="4" t="str">
        <f aca="false">IF(T72&lt;=Parametros!$B$7,"MENOR",IF(T72&lt;=Parametros!$B$8,"PROMEDIO MENOR-MEDIANA","PROMEDIO"))</f>
        <v>MENOR</v>
      </c>
      <c r="V72" s="23" t="n">
        <f aca="false">IF(T72&lt;=Parametros!$B$7,M72,IF(T72&lt;=Parametros!$B$8,Q72,P72))</f>
        <v>126530.535055351</v>
      </c>
      <c r="W72" s="26" t="n">
        <f aca="false">ROUND(V72,0)</f>
        <v>126531</v>
      </c>
      <c r="X72" s="27" t="n">
        <f aca="false">K72/G72</f>
        <v>1.54886382623225</v>
      </c>
      <c r="Y72" s="27" t="n">
        <f aca="false">L72/G72</f>
        <v>1.25561403508772</v>
      </c>
    </row>
    <row r="73" customFormat="false" ht="51.75" hidden="false" customHeight="true" outlineLevel="0" collapsed="false">
      <c r="A73" s="4" t="s">
        <v>279</v>
      </c>
      <c r="B73" s="4" t="s">
        <v>95</v>
      </c>
      <c r="C73" s="4" t="s">
        <v>280</v>
      </c>
      <c r="D73" s="4" t="s">
        <v>281</v>
      </c>
      <c r="E73" s="4" t="s">
        <v>98</v>
      </c>
      <c r="F73" s="4" t="s">
        <v>99</v>
      </c>
      <c r="G73" s="23" t="n">
        <v>4750</v>
      </c>
      <c r="H73" s="24" t="n">
        <f aca="false">Parametros!$B$3</f>
        <v>160.42</v>
      </c>
      <c r="I73" s="24" t="n">
        <f aca="false">Parametros!$B$4</f>
        <v>151.76</v>
      </c>
      <c r="J73" s="23" t="n">
        <f aca="false">G73*H73/I73</f>
        <v>5021.05297838693</v>
      </c>
      <c r="K73" s="23" t="n">
        <v>7357</v>
      </c>
      <c r="L73" s="23" t="n">
        <v>5950</v>
      </c>
      <c r="M73" s="23" t="n">
        <f aca="false">MIN(J73:L73)</f>
        <v>5021.05297838693</v>
      </c>
      <c r="N73" s="23" t="n">
        <f aca="false">MAX(J73:L73)</f>
        <v>7357</v>
      </c>
      <c r="O73" s="23" t="n">
        <f aca="false">MEDIAN(J73:L73)</f>
        <v>5950</v>
      </c>
      <c r="P73" s="23" t="n">
        <f aca="false">AVERAGE(J73:L73)</f>
        <v>6109.35099279564</v>
      </c>
      <c r="Q73" s="23" t="n">
        <f aca="false">AVERAGE(M73,O73)</f>
        <v>5485.52648919346</v>
      </c>
      <c r="R73" s="23" t="n">
        <f aca="false">AVERAGE(N73,O73)</f>
        <v>6653.5</v>
      </c>
      <c r="S73" s="23" t="n">
        <f aca="false">STDEV(J73:L73)</f>
        <v>1176.09807249415</v>
      </c>
      <c r="T73" s="25" t="n">
        <f aca="false">IF(P73&gt;0,S73/P73,NA())</f>
        <v>0.192507857852831</v>
      </c>
      <c r="U73" s="4" t="str">
        <f aca="false">IF(T73&lt;=Parametros!$B$7,"MENOR",IF(T73&lt;=Parametros!$B$8,"PROMEDIO MENOR-MEDIANA","PROMEDIO"))</f>
        <v>MENOR</v>
      </c>
      <c r="V73" s="23" t="n">
        <f aca="false">IF(T73&lt;=Parametros!$B$7,M73,IF(T73&lt;=Parametros!$B$8,Q73,P73))</f>
        <v>5021.05297838693</v>
      </c>
      <c r="W73" s="26" t="n">
        <f aca="false">ROUND(V73,0)</f>
        <v>5021</v>
      </c>
      <c r="X73" s="27" t="n">
        <f aca="false">K73/G73</f>
        <v>1.54884210526316</v>
      </c>
      <c r="Y73" s="27" t="n">
        <f aca="false">L73/G73</f>
        <v>1.25263157894737</v>
      </c>
    </row>
    <row r="74" customFormat="false" ht="51.75" hidden="false" customHeight="true" outlineLevel="0" collapsed="false">
      <c r="A74" s="4" t="s">
        <v>282</v>
      </c>
      <c r="B74" s="4" t="s">
        <v>95</v>
      </c>
      <c r="C74" s="4" t="s">
        <v>283</v>
      </c>
      <c r="D74" s="4" t="s">
        <v>281</v>
      </c>
      <c r="E74" s="4" t="s">
        <v>98</v>
      </c>
      <c r="F74" s="4" t="s">
        <v>99</v>
      </c>
      <c r="G74" s="23" t="n">
        <v>4750</v>
      </c>
      <c r="H74" s="24" t="n">
        <f aca="false">Parametros!$B$3</f>
        <v>160.42</v>
      </c>
      <c r="I74" s="24" t="n">
        <f aca="false">Parametros!$B$4</f>
        <v>151.76</v>
      </c>
      <c r="J74" s="23" t="n">
        <f aca="false">G74*H74/I74</f>
        <v>5021.05297838693</v>
      </c>
      <c r="K74" s="23" t="n">
        <v>7357</v>
      </c>
      <c r="L74" s="23" t="n">
        <v>5950</v>
      </c>
      <c r="M74" s="23" t="n">
        <f aca="false">MIN(J74:L74)</f>
        <v>5021.05297838693</v>
      </c>
      <c r="N74" s="23" t="n">
        <f aca="false">MAX(J74:L74)</f>
        <v>7357</v>
      </c>
      <c r="O74" s="23" t="n">
        <f aca="false">MEDIAN(J74:L74)</f>
        <v>5950</v>
      </c>
      <c r="P74" s="23" t="n">
        <f aca="false">AVERAGE(J74:L74)</f>
        <v>6109.35099279564</v>
      </c>
      <c r="Q74" s="23" t="n">
        <f aca="false">AVERAGE(M74,O74)</f>
        <v>5485.52648919346</v>
      </c>
      <c r="R74" s="23" t="n">
        <f aca="false">AVERAGE(N74,O74)</f>
        <v>6653.5</v>
      </c>
      <c r="S74" s="23" t="n">
        <f aca="false">STDEV(J74:L74)</f>
        <v>1176.09807249415</v>
      </c>
      <c r="T74" s="25" t="n">
        <f aca="false">IF(P74&gt;0,S74/P74,NA())</f>
        <v>0.192507857852831</v>
      </c>
      <c r="U74" s="4" t="str">
        <f aca="false">IF(T74&lt;=Parametros!$B$7,"MENOR",IF(T74&lt;=Parametros!$B$8,"PROMEDIO MENOR-MEDIANA","PROMEDIO"))</f>
        <v>MENOR</v>
      </c>
      <c r="V74" s="23" t="n">
        <f aca="false">IF(T74&lt;=Parametros!$B$7,M74,IF(T74&lt;=Parametros!$B$8,Q74,P74))</f>
        <v>5021.05297838693</v>
      </c>
      <c r="W74" s="26" t="n">
        <f aca="false">ROUND(V74,0)</f>
        <v>5021</v>
      </c>
      <c r="X74" s="27" t="n">
        <f aca="false">K74/G74</f>
        <v>1.54884210526316</v>
      </c>
      <c r="Y74" s="27" t="n">
        <f aca="false">L74/G74</f>
        <v>1.25263157894737</v>
      </c>
    </row>
    <row r="75" customFormat="false" ht="51.75" hidden="false" customHeight="true" outlineLevel="0" collapsed="false">
      <c r="A75" s="4" t="s">
        <v>284</v>
      </c>
      <c r="B75" s="4" t="s">
        <v>95</v>
      </c>
      <c r="C75" s="4" t="s">
        <v>285</v>
      </c>
      <c r="D75" s="4" t="s">
        <v>286</v>
      </c>
      <c r="E75" s="4" t="s">
        <v>98</v>
      </c>
      <c r="F75" s="4" t="s">
        <v>99</v>
      </c>
      <c r="G75" s="23" t="n">
        <v>75051</v>
      </c>
      <c r="H75" s="24" t="n">
        <f aca="false">Parametros!$B$3</f>
        <v>160.42</v>
      </c>
      <c r="I75" s="24" t="n">
        <f aca="false">Parametros!$B$4</f>
        <v>151.76</v>
      </c>
      <c r="J75" s="23" t="n">
        <f aca="false">G75*H75/I75</f>
        <v>79333.6941222984</v>
      </c>
      <c r="K75" s="23" t="n">
        <v>116244</v>
      </c>
      <c r="L75" s="23" t="n">
        <v>94248</v>
      </c>
      <c r="M75" s="23" t="n">
        <f aca="false">MIN(J75:L75)</f>
        <v>79333.6941222984</v>
      </c>
      <c r="N75" s="23" t="n">
        <f aca="false">MAX(J75:L75)</f>
        <v>116244</v>
      </c>
      <c r="O75" s="23" t="n">
        <f aca="false">MEDIAN(J75:L75)</f>
        <v>94248</v>
      </c>
      <c r="P75" s="23" t="n">
        <f aca="false">AVERAGE(J75:L75)</f>
        <v>96608.5647074328</v>
      </c>
      <c r="Q75" s="23" t="n">
        <f aca="false">AVERAGE(M75,O75)</f>
        <v>86790.8470611492</v>
      </c>
      <c r="R75" s="23" t="n">
        <f aca="false">AVERAGE(N75,O75)</f>
        <v>105246</v>
      </c>
      <c r="S75" s="23" t="n">
        <f aca="false">STDEV(J75:L75)</f>
        <v>18568.0335334644</v>
      </c>
      <c r="T75" s="25" t="n">
        <f aca="false">IF(P75&gt;0,S75/P75,NA())</f>
        <v>0.192198627416683</v>
      </c>
      <c r="U75" s="4" t="str">
        <f aca="false">IF(T75&lt;=Parametros!$B$7,"MENOR",IF(T75&lt;=Parametros!$B$8,"PROMEDIO MENOR-MEDIANA","PROMEDIO"))</f>
        <v>MENOR</v>
      </c>
      <c r="V75" s="23" t="n">
        <f aca="false">IF(T75&lt;=Parametros!$B$7,M75,IF(T75&lt;=Parametros!$B$8,Q75,P75))</f>
        <v>79333.6941222984</v>
      </c>
      <c r="W75" s="26" t="n">
        <f aca="false">ROUND(V75,0)</f>
        <v>79334</v>
      </c>
      <c r="X75" s="27" t="n">
        <f aca="false">K75/G75</f>
        <v>1.54886677059599</v>
      </c>
      <c r="Y75" s="27" t="n">
        <f aca="false">L75/G75</f>
        <v>1.25578606547548</v>
      </c>
    </row>
    <row r="76" customFormat="false" ht="39" hidden="false" customHeight="true" outlineLevel="0" collapsed="false">
      <c r="A76" s="4" t="s">
        <v>287</v>
      </c>
      <c r="B76" s="4" t="s">
        <v>95</v>
      </c>
      <c r="C76" s="4" t="s">
        <v>288</v>
      </c>
      <c r="D76" s="4" t="s">
        <v>289</v>
      </c>
      <c r="E76" s="4" t="s">
        <v>98</v>
      </c>
      <c r="F76" s="4" t="s">
        <v>99</v>
      </c>
      <c r="G76" s="23" t="n">
        <v>298226</v>
      </c>
      <c r="H76" s="24" t="n">
        <f aca="false">Parametros!$B$3</f>
        <v>160.42</v>
      </c>
      <c r="I76" s="24" t="n">
        <f aca="false">Parametros!$B$4</f>
        <v>151.76</v>
      </c>
      <c r="J76" s="23" t="n">
        <f aca="false">G76*H76/I76</f>
        <v>315243.904322615</v>
      </c>
      <c r="K76" s="23" t="n">
        <v>461911</v>
      </c>
      <c r="L76" s="23" t="n">
        <v>374731</v>
      </c>
      <c r="M76" s="23" t="n">
        <f aca="false">MIN(J76:L76)</f>
        <v>315243.904322615</v>
      </c>
      <c r="N76" s="23" t="n">
        <f aca="false">MAX(J76:L76)</f>
        <v>461911</v>
      </c>
      <c r="O76" s="23" t="n">
        <f aca="false">MEDIAN(J76:L76)</f>
        <v>374731</v>
      </c>
      <c r="P76" s="23" t="n">
        <f aca="false">AVERAGE(J76:L76)</f>
        <v>383961.968107538</v>
      </c>
      <c r="Q76" s="23" t="n">
        <f aca="false">AVERAGE(M76,O76)</f>
        <v>344987.452161307</v>
      </c>
      <c r="R76" s="23" t="n">
        <f aca="false">AVERAGE(N76,O76)</f>
        <v>418321</v>
      </c>
      <c r="S76" s="23" t="n">
        <f aca="false">STDEV(J76:L76)</f>
        <v>73767.9965687128</v>
      </c>
      <c r="T76" s="25" t="n">
        <f aca="false">IF(P76&gt;0,S76/P76,NA())</f>
        <v>0.192123185877754</v>
      </c>
      <c r="U76" s="4" t="str">
        <f aca="false">IF(T76&lt;=Parametros!$B$7,"MENOR",IF(T76&lt;=Parametros!$B$8,"PROMEDIO MENOR-MEDIANA","PROMEDIO"))</f>
        <v>MENOR</v>
      </c>
      <c r="V76" s="23" t="n">
        <f aca="false">IF(T76&lt;=Parametros!$B$7,M76,IF(T76&lt;=Parametros!$B$8,Q76,P76))</f>
        <v>315243.904322615</v>
      </c>
      <c r="W76" s="26" t="n">
        <f aca="false">ROUND(V76,0)</f>
        <v>315244</v>
      </c>
      <c r="X76" s="27" t="n">
        <f aca="false">K76/G76</f>
        <v>1.54886227223649</v>
      </c>
      <c r="Y76" s="27" t="n">
        <f aca="false">L76/G76</f>
        <v>1.25653363556497</v>
      </c>
    </row>
    <row r="77" customFormat="false" ht="39" hidden="false" customHeight="true" outlineLevel="0" collapsed="false">
      <c r="A77" s="4" t="s">
        <v>290</v>
      </c>
      <c r="B77" s="4" t="s">
        <v>95</v>
      </c>
      <c r="C77" s="4" t="s">
        <v>291</v>
      </c>
      <c r="D77" s="4" t="s">
        <v>292</v>
      </c>
      <c r="E77" s="4" t="s">
        <v>98</v>
      </c>
      <c r="F77" s="4" t="s">
        <v>99</v>
      </c>
      <c r="G77" s="23" t="n">
        <v>1185651</v>
      </c>
      <c r="H77" s="24" t="n">
        <f aca="false">Parametros!$B$3</f>
        <v>160.42</v>
      </c>
      <c r="I77" s="24" t="n">
        <f aca="false">Parametros!$B$4</f>
        <v>151.76</v>
      </c>
      <c r="J77" s="23" t="n">
        <f aca="false">G77*H77/I77</f>
        <v>1253308.73365841</v>
      </c>
      <c r="K77" s="23" t="n">
        <v>1836407</v>
      </c>
      <c r="L77" s="23" t="n">
        <v>1489761</v>
      </c>
      <c r="M77" s="23" t="n">
        <f aca="false">MIN(J77:L77)</f>
        <v>1253308.73365841</v>
      </c>
      <c r="N77" s="23" t="n">
        <f aca="false">MAX(J77:L77)</f>
        <v>1836407</v>
      </c>
      <c r="O77" s="23" t="n">
        <f aca="false">MEDIAN(J77:L77)</f>
        <v>1489761</v>
      </c>
      <c r="P77" s="23" t="n">
        <f aca="false">AVERAGE(J77:L77)</f>
        <v>1526492.2445528</v>
      </c>
      <c r="Q77" s="23" t="n">
        <f aca="false">AVERAGE(M77,O77)</f>
        <v>1371534.8668292</v>
      </c>
      <c r="R77" s="23" t="n">
        <f aca="false">AVERAGE(N77,O77)</f>
        <v>1663084</v>
      </c>
      <c r="S77" s="23" t="n">
        <f aca="false">STDEV(J77:L77)</f>
        <v>293279.363913387</v>
      </c>
      <c r="T77" s="25" t="n">
        <f aca="false">IF(P77&gt;0,S77/P77,NA())</f>
        <v>0.192126337333149</v>
      </c>
      <c r="U77" s="4" t="str">
        <f aca="false">IF(T77&lt;=Parametros!$B$7,"MENOR",IF(T77&lt;=Parametros!$B$8,"PROMEDIO MENOR-MEDIANA","PROMEDIO"))</f>
        <v>MENOR</v>
      </c>
      <c r="V77" s="23" t="n">
        <f aca="false">IF(T77&lt;=Parametros!$B$7,M77,IF(T77&lt;=Parametros!$B$8,Q77,P77))</f>
        <v>1253308.73365841</v>
      </c>
      <c r="W77" s="26" t="n">
        <f aca="false">ROUND(V77,0)</f>
        <v>1253309</v>
      </c>
      <c r="X77" s="27" t="n">
        <f aca="false">K77/G77</f>
        <v>1.54885965600333</v>
      </c>
      <c r="Y77" s="27" t="n">
        <f aca="false">L77/G77</f>
        <v>1.2564920031274</v>
      </c>
    </row>
    <row r="78" customFormat="false" ht="39" hidden="false" customHeight="true" outlineLevel="0" collapsed="false">
      <c r="A78" s="4" t="s">
        <v>293</v>
      </c>
      <c r="B78" s="4" t="s">
        <v>95</v>
      </c>
      <c r="C78" s="4" t="s">
        <v>294</v>
      </c>
      <c r="D78" s="4" t="s">
        <v>295</v>
      </c>
      <c r="E78" s="4" t="s">
        <v>98</v>
      </c>
      <c r="F78" s="4" t="s">
        <v>99</v>
      </c>
      <c r="G78" s="23" t="n">
        <v>335589</v>
      </c>
      <c r="H78" s="24" t="n">
        <f aca="false">Parametros!$B$3</f>
        <v>160.42</v>
      </c>
      <c r="I78" s="24" t="n">
        <f aca="false">Parametros!$B$4</f>
        <v>151.76</v>
      </c>
      <c r="J78" s="23" t="n">
        <f aca="false">G78*H78/I78</f>
        <v>354738.978518714</v>
      </c>
      <c r="K78" s="23" t="n">
        <v>519780</v>
      </c>
      <c r="L78" s="23" t="n">
        <v>421617</v>
      </c>
      <c r="M78" s="23" t="n">
        <f aca="false">MIN(J78:L78)</f>
        <v>354738.978518714</v>
      </c>
      <c r="N78" s="23" t="n">
        <f aca="false">MAX(J78:L78)</f>
        <v>519780</v>
      </c>
      <c r="O78" s="23" t="n">
        <f aca="false">MEDIAN(J78:L78)</f>
        <v>421617</v>
      </c>
      <c r="P78" s="23" t="n">
        <f aca="false">AVERAGE(J78:L78)</f>
        <v>432045.326172905</v>
      </c>
      <c r="Q78" s="23" t="n">
        <f aca="false">AVERAGE(M78,O78)</f>
        <v>388177.989259357</v>
      </c>
      <c r="R78" s="23" t="n">
        <f aca="false">AVERAGE(N78,O78)</f>
        <v>470698.5</v>
      </c>
      <c r="S78" s="23" t="n">
        <f aca="false">STDEV(J78:L78)</f>
        <v>83013.2349867957</v>
      </c>
      <c r="T78" s="25" t="n">
        <f aca="false">IF(P78&gt;0,S78/P78,NA())</f>
        <v>0.19214010650719</v>
      </c>
      <c r="U78" s="4" t="str">
        <f aca="false">IF(T78&lt;=Parametros!$B$7,"MENOR",IF(T78&lt;=Parametros!$B$8,"PROMEDIO MENOR-MEDIANA","PROMEDIO"))</f>
        <v>MENOR</v>
      </c>
      <c r="V78" s="23" t="n">
        <f aca="false">IF(T78&lt;=Parametros!$B$7,M78,IF(T78&lt;=Parametros!$B$8,Q78,P78))</f>
        <v>354738.978518714</v>
      </c>
      <c r="W78" s="26" t="n">
        <f aca="false">ROUND(V78,0)</f>
        <v>354739</v>
      </c>
      <c r="X78" s="27" t="n">
        <f aca="false">K78/G78</f>
        <v>1.54885887201309</v>
      </c>
      <c r="Y78" s="27" t="n">
        <f aca="false">L78/G78</f>
        <v>1.25634928439252</v>
      </c>
    </row>
    <row r="79" customFormat="false" ht="39" hidden="false" customHeight="true" outlineLevel="0" collapsed="false">
      <c r="A79" s="4" t="s">
        <v>296</v>
      </c>
      <c r="B79" s="4" t="s">
        <v>95</v>
      </c>
      <c r="C79" s="4" t="s">
        <v>297</v>
      </c>
      <c r="D79" s="4" t="s">
        <v>298</v>
      </c>
      <c r="E79" s="4" t="s">
        <v>98</v>
      </c>
      <c r="F79" s="4" t="s">
        <v>99</v>
      </c>
      <c r="G79" s="23" t="n">
        <v>102600</v>
      </c>
      <c r="H79" s="24" t="n">
        <f aca="false">Parametros!$B$3</f>
        <v>160.42</v>
      </c>
      <c r="I79" s="24" t="n">
        <f aca="false">Parametros!$B$4</f>
        <v>151.76</v>
      </c>
      <c r="J79" s="23" t="n">
        <f aca="false">G79*H79/I79</f>
        <v>108454.744333158</v>
      </c>
      <c r="K79" s="23" t="n">
        <v>158913</v>
      </c>
      <c r="L79" s="23" t="n">
        <v>128877</v>
      </c>
      <c r="M79" s="23" t="n">
        <f aca="false">MIN(J79:L79)</f>
        <v>108454.744333158</v>
      </c>
      <c r="N79" s="23" t="n">
        <f aca="false">MAX(J79:L79)</f>
        <v>158913</v>
      </c>
      <c r="O79" s="23" t="n">
        <f aca="false">MEDIAN(J79:L79)</f>
        <v>128877</v>
      </c>
      <c r="P79" s="23" t="n">
        <f aca="false">AVERAGE(J79:L79)</f>
        <v>132081.581444386</v>
      </c>
      <c r="Q79" s="23" t="n">
        <f aca="false">AVERAGE(M79,O79)</f>
        <v>118665.872166579</v>
      </c>
      <c r="R79" s="23" t="n">
        <f aca="false">AVERAGE(N79,O79)</f>
        <v>143895</v>
      </c>
      <c r="S79" s="23" t="n">
        <f aca="false">STDEV(J79:L79)</f>
        <v>25381.3100117071</v>
      </c>
      <c r="T79" s="25" t="n">
        <f aca="false">IF(P79&gt;0,S79/P79,NA())</f>
        <v>0.192163886396183</v>
      </c>
      <c r="U79" s="4" t="str">
        <f aca="false">IF(T79&lt;=Parametros!$B$7,"MENOR",IF(T79&lt;=Parametros!$B$8,"PROMEDIO MENOR-MEDIANA","PROMEDIO"))</f>
        <v>MENOR</v>
      </c>
      <c r="V79" s="23" t="n">
        <f aca="false">IF(T79&lt;=Parametros!$B$7,M79,IF(T79&lt;=Parametros!$B$8,Q79,P79))</f>
        <v>108454.744333158</v>
      </c>
      <c r="W79" s="26" t="n">
        <f aca="false">ROUND(V79,0)</f>
        <v>108455</v>
      </c>
      <c r="X79" s="27" t="n">
        <f aca="false">K79/G79</f>
        <v>1.54885964912281</v>
      </c>
      <c r="Y79" s="27" t="n">
        <f aca="false">L79/G79</f>
        <v>1.25611111111111</v>
      </c>
    </row>
    <row r="80" customFormat="false" ht="39" hidden="false" customHeight="true" outlineLevel="0" collapsed="false">
      <c r="A80" s="4" t="s">
        <v>299</v>
      </c>
      <c r="B80" s="4" t="s">
        <v>95</v>
      </c>
      <c r="C80" s="4" t="s">
        <v>300</v>
      </c>
      <c r="D80" s="4" t="s">
        <v>298</v>
      </c>
      <c r="E80" s="4" t="s">
        <v>98</v>
      </c>
      <c r="F80" s="4" t="s">
        <v>99</v>
      </c>
      <c r="G80" s="23" t="n">
        <v>101650</v>
      </c>
      <c r="H80" s="24" t="n">
        <f aca="false">Parametros!$B$3</f>
        <v>160.42</v>
      </c>
      <c r="I80" s="24" t="n">
        <f aca="false">Parametros!$B$4</f>
        <v>151.76</v>
      </c>
      <c r="J80" s="23" t="n">
        <f aca="false">G80*H80/I80</f>
        <v>107450.53373748</v>
      </c>
      <c r="K80" s="23" t="n">
        <v>157441</v>
      </c>
      <c r="L80" s="23" t="n">
        <v>127687</v>
      </c>
      <c r="M80" s="23" t="n">
        <f aca="false">MIN(J80:L80)</f>
        <v>107450.53373748</v>
      </c>
      <c r="N80" s="23" t="n">
        <f aca="false">MAX(J80:L80)</f>
        <v>157441</v>
      </c>
      <c r="O80" s="23" t="n">
        <f aca="false">MEDIAN(J80:L80)</f>
        <v>127687</v>
      </c>
      <c r="P80" s="23" t="n">
        <f aca="false">AVERAGE(J80:L80)</f>
        <v>130859.511245827</v>
      </c>
      <c r="Q80" s="23" t="n">
        <f aca="false">AVERAGE(M80,O80)</f>
        <v>117568.76686874</v>
      </c>
      <c r="R80" s="23" t="n">
        <f aca="false">AVERAGE(N80,O80)</f>
        <v>142564</v>
      </c>
      <c r="S80" s="23" t="n">
        <f aca="false">STDEV(J80:L80)</f>
        <v>25145.7809580396</v>
      </c>
      <c r="T80" s="25" t="n">
        <f aca="false">IF(P80&gt;0,S80/P80,NA())</f>
        <v>0.192158603670786</v>
      </c>
      <c r="U80" s="4" t="str">
        <f aca="false">IF(T80&lt;=Parametros!$B$7,"MENOR",IF(T80&lt;=Parametros!$B$8,"PROMEDIO MENOR-MEDIANA","PROMEDIO"))</f>
        <v>MENOR</v>
      </c>
      <c r="V80" s="23" t="n">
        <f aca="false">IF(T80&lt;=Parametros!$B$7,M80,IF(T80&lt;=Parametros!$B$8,Q80,P80))</f>
        <v>107450.53373748</v>
      </c>
      <c r="W80" s="26" t="n">
        <f aca="false">ROUND(V80,0)</f>
        <v>107451</v>
      </c>
      <c r="X80" s="27" t="n">
        <f aca="false">K80/G80</f>
        <v>1.54885391047713</v>
      </c>
      <c r="Y80" s="27" t="n">
        <f aca="false">L80/G80</f>
        <v>1.2561436301033</v>
      </c>
    </row>
    <row r="81" customFormat="false" ht="51.75" hidden="false" customHeight="true" outlineLevel="0" collapsed="false">
      <c r="A81" s="4" t="s">
        <v>301</v>
      </c>
      <c r="B81" s="4" t="s">
        <v>95</v>
      </c>
      <c r="C81" s="4" t="s">
        <v>302</v>
      </c>
      <c r="D81" s="4" t="s">
        <v>303</v>
      </c>
      <c r="E81" s="4" t="s">
        <v>98</v>
      </c>
      <c r="F81" s="4" t="s">
        <v>99</v>
      </c>
      <c r="G81" s="23" t="n">
        <v>1998800</v>
      </c>
      <c r="H81" s="24" t="n">
        <f aca="false">Parametros!$B$3</f>
        <v>160.42</v>
      </c>
      <c r="I81" s="24" t="n">
        <f aca="false">Parametros!$B$4</f>
        <v>151.76</v>
      </c>
      <c r="J81" s="23" t="n">
        <f aca="false">G81*H81/I81</f>
        <v>2112859.09330522</v>
      </c>
      <c r="K81" s="23" t="n">
        <v>3095860</v>
      </c>
      <c r="L81" s="23" t="n">
        <v>2511495</v>
      </c>
      <c r="M81" s="23" t="n">
        <f aca="false">MIN(J81:L81)</f>
        <v>2112859.09330522</v>
      </c>
      <c r="N81" s="23" t="n">
        <f aca="false">MAX(J81:L81)</f>
        <v>3095860</v>
      </c>
      <c r="O81" s="23" t="n">
        <f aca="false">MEDIAN(J81:L81)</f>
        <v>2511495</v>
      </c>
      <c r="P81" s="23" t="n">
        <f aca="false">AVERAGE(J81:L81)</f>
        <v>2573404.69776841</v>
      </c>
      <c r="Q81" s="23" t="n">
        <f aca="false">AVERAGE(M81,O81)</f>
        <v>2312177.04665261</v>
      </c>
      <c r="R81" s="23" t="n">
        <f aca="false">AVERAGE(N81,O81)</f>
        <v>2803677.5</v>
      </c>
      <c r="S81" s="23" t="n">
        <f aca="false">STDEV(J81:L81)</f>
        <v>494416.123977588</v>
      </c>
      <c r="T81" s="25" t="n">
        <f aca="false">IF(P81&gt;0,S81/P81,NA())</f>
        <v>0.192125290051088</v>
      </c>
      <c r="U81" s="4" t="str">
        <f aca="false">IF(T81&lt;=Parametros!$B$7,"MENOR",IF(T81&lt;=Parametros!$B$8,"PROMEDIO MENOR-MEDIANA","PROMEDIO"))</f>
        <v>MENOR</v>
      </c>
      <c r="V81" s="23" t="n">
        <f aca="false">IF(T81&lt;=Parametros!$B$7,M81,IF(T81&lt;=Parametros!$B$8,Q81,P81))</f>
        <v>2112859.09330522</v>
      </c>
      <c r="W81" s="26" t="n">
        <f aca="false">ROUND(V81,0)</f>
        <v>2112859</v>
      </c>
      <c r="X81" s="27" t="n">
        <f aca="false">K81/G81</f>
        <v>1.54885931558935</v>
      </c>
      <c r="Y81" s="27" t="n">
        <f aca="false">L81/G81</f>
        <v>1.2565014008405</v>
      </c>
    </row>
    <row r="82" customFormat="false" ht="51.75" hidden="false" customHeight="true" outlineLevel="0" collapsed="false">
      <c r="A82" s="4" t="s">
        <v>304</v>
      </c>
      <c r="B82" s="4" t="s">
        <v>95</v>
      </c>
      <c r="C82" s="4" t="s">
        <v>305</v>
      </c>
      <c r="D82" s="4" t="s">
        <v>306</v>
      </c>
      <c r="E82" s="4" t="s">
        <v>98</v>
      </c>
      <c r="F82" s="4" t="s">
        <v>99</v>
      </c>
      <c r="G82" s="23" t="n">
        <v>1766050</v>
      </c>
      <c r="H82" s="24" t="n">
        <f aca="false">Parametros!$B$3</f>
        <v>160.42</v>
      </c>
      <c r="I82" s="24" t="n">
        <f aca="false">Parametros!$B$4</f>
        <v>151.76</v>
      </c>
      <c r="J82" s="23" t="n">
        <f aca="false">G82*H82/I82</f>
        <v>1866827.49736426</v>
      </c>
      <c r="K82" s="23" t="n">
        <v>2735363</v>
      </c>
      <c r="L82" s="23" t="n">
        <v>2218993</v>
      </c>
      <c r="M82" s="23" t="n">
        <f aca="false">MIN(J82:L82)</f>
        <v>1866827.49736426</v>
      </c>
      <c r="N82" s="23" t="n">
        <f aca="false">MAX(J82:L82)</f>
        <v>2735363</v>
      </c>
      <c r="O82" s="23" t="n">
        <f aca="false">MEDIAN(J82:L82)</f>
        <v>2218993</v>
      </c>
      <c r="P82" s="23" t="n">
        <f aca="false">AVERAGE(J82:L82)</f>
        <v>2273727.83245475</v>
      </c>
      <c r="Q82" s="23" t="n">
        <f aca="false">AVERAGE(M82,O82)</f>
        <v>2042910.24868213</v>
      </c>
      <c r="R82" s="23" t="n">
        <f aca="false">AVERAGE(N82,O82)</f>
        <v>2477178</v>
      </c>
      <c r="S82" s="23" t="n">
        <f aca="false">STDEV(J82:L82)</f>
        <v>436847.119994589</v>
      </c>
      <c r="T82" s="25" t="n">
        <f aca="false">IF(P82&gt;0,S82/P82,NA())</f>
        <v>0.192128149094679</v>
      </c>
      <c r="U82" s="4" t="str">
        <f aca="false">IF(T82&lt;=Parametros!$B$7,"MENOR",IF(T82&lt;=Parametros!$B$8,"PROMEDIO MENOR-MEDIANA","PROMEDIO"))</f>
        <v>MENOR</v>
      </c>
      <c r="V82" s="23" t="n">
        <f aca="false">IF(T82&lt;=Parametros!$B$7,M82,IF(T82&lt;=Parametros!$B$8,Q82,P82))</f>
        <v>1866827.49736426</v>
      </c>
      <c r="W82" s="26" t="n">
        <f aca="false">ROUND(V82,0)</f>
        <v>1866827</v>
      </c>
      <c r="X82" s="27" t="n">
        <f aca="false">K82/G82</f>
        <v>1.54885931881883</v>
      </c>
      <c r="Y82" s="27" t="n">
        <f aca="false">L82/G82</f>
        <v>1.25647235355737</v>
      </c>
    </row>
    <row r="83" customFormat="false" ht="39" hidden="false" customHeight="true" outlineLevel="0" collapsed="false">
      <c r="A83" s="4" t="s">
        <v>307</v>
      </c>
      <c r="B83" s="4" t="s">
        <v>95</v>
      </c>
      <c r="C83" s="4" t="s">
        <v>308</v>
      </c>
      <c r="D83" s="4" t="s">
        <v>309</v>
      </c>
      <c r="E83" s="4" t="s">
        <v>98</v>
      </c>
      <c r="F83" s="4" t="s">
        <v>99</v>
      </c>
      <c r="G83" s="23" t="n">
        <v>278349</v>
      </c>
      <c r="H83" s="24" t="n">
        <f aca="false">Parametros!$B$3</f>
        <v>160.42</v>
      </c>
      <c r="I83" s="24" t="n">
        <f aca="false">Parametros!$B$4</f>
        <v>151.76</v>
      </c>
      <c r="J83" s="23" t="n">
        <f aca="false">G83*H83/I83</f>
        <v>294232.647469689</v>
      </c>
      <c r="K83" s="23" t="n">
        <v>431123</v>
      </c>
      <c r="L83" s="23" t="n">
        <v>349741</v>
      </c>
      <c r="M83" s="23" t="n">
        <f aca="false">MIN(J83:L83)</f>
        <v>294232.647469689</v>
      </c>
      <c r="N83" s="23" t="n">
        <f aca="false">MAX(J83:L83)</f>
        <v>431123</v>
      </c>
      <c r="O83" s="23" t="n">
        <f aca="false">MEDIAN(J83:L83)</f>
        <v>349741</v>
      </c>
      <c r="P83" s="23" t="n">
        <f aca="false">AVERAGE(J83:L83)</f>
        <v>358365.549156563</v>
      </c>
      <c r="Q83" s="23" t="n">
        <f aca="false">AVERAGE(M83,O83)</f>
        <v>321986.823734844</v>
      </c>
      <c r="R83" s="23" t="n">
        <f aca="false">AVERAGE(N83,O83)</f>
        <v>390432</v>
      </c>
      <c r="S83" s="23" t="n">
        <f aca="false">STDEV(J83:L83)</f>
        <v>68851.5017271496</v>
      </c>
      <c r="T83" s="25" t="n">
        <f aca="false">IF(P83&gt;0,S83/P83,NA())</f>
        <v>0.192126452693894</v>
      </c>
      <c r="U83" s="4" t="str">
        <f aca="false">IF(T83&lt;=Parametros!$B$7,"MENOR",IF(T83&lt;=Parametros!$B$8,"PROMEDIO MENOR-MEDIANA","PROMEDIO"))</f>
        <v>MENOR</v>
      </c>
      <c r="V83" s="23" t="n">
        <f aca="false">IF(T83&lt;=Parametros!$B$7,M83,IF(T83&lt;=Parametros!$B$8,Q83,P83))</f>
        <v>294232.647469689</v>
      </c>
      <c r="W83" s="26" t="n">
        <f aca="false">ROUND(V83,0)</f>
        <v>294233</v>
      </c>
      <c r="X83" s="27" t="n">
        <f aca="false">K83/G83</f>
        <v>1.54885772896615</v>
      </c>
      <c r="Y83" s="27" t="n">
        <f aca="false">L83/G83</f>
        <v>1.25648376678199</v>
      </c>
    </row>
    <row r="84" customFormat="false" ht="39" hidden="false" customHeight="true" outlineLevel="0" collapsed="false">
      <c r="A84" s="4" t="s">
        <v>310</v>
      </c>
      <c r="B84" s="4" t="s">
        <v>95</v>
      </c>
      <c r="C84" s="4" t="s">
        <v>311</v>
      </c>
      <c r="D84" s="4" t="s">
        <v>312</v>
      </c>
      <c r="E84" s="4" t="s">
        <v>98</v>
      </c>
      <c r="F84" s="4" t="s">
        <v>99</v>
      </c>
      <c r="G84" s="23" t="n">
        <v>57951</v>
      </c>
      <c r="H84" s="24" t="n">
        <f aca="false">Parametros!$B$3</f>
        <v>160.42</v>
      </c>
      <c r="I84" s="24" t="n">
        <f aca="false">Parametros!$B$4</f>
        <v>151.76</v>
      </c>
      <c r="J84" s="23" t="n">
        <f aca="false">G84*H84/I84</f>
        <v>61257.9034001054</v>
      </c>
      <c r="K84" s="23" t="n">
        <v>89758</v>
      </c>
      <c r="L84" s="23" t="n">
        <v>72709</v>
      </c>
      <c r="M84" s="23" t="n">
        <f aca="false">MIN(J84:L84)</f>
        <v>61257.9034001054</v>
      </c>
      <c r="N84" s="23" t="n">
        <f aca="false">MAX(J84:L84)</f>
        <v>89758</v>
      </c>
      <c r="O84" s="23" t="n">
        <f aca="false">MEDIAN(J84:L84)</f>
        <v>72709</v>
      </c>
      <c r="P84" s="23" t="n">
        <f aca="false">AVERAGE(J84:L84)</f>
        <v>74574.9678000351</v>
      </c>
      <c r="Q84" s="23" t="n">
        <f aca="false">AVERAGE(M84,O84)</f>
        <v>66983.4517000527</v>
      </c>
      <c r="R84" s="23" t="n">
        <f aca="false">AVERAGE(N84,O84)</f>
        <v>81233.5</v>
      </c>
      <c r="S84" s="23" t="n">
        <f aca="false">STDEV(J84:L84)</f>
        <v>14341.3825492491</v>
      </c>
      <c r="T84" s="25" t="n">
        <f aca="false">IF(P84&gt;0,S84/P84,NA())</f>
        <v>0.192308263380066</v>
      </c>
      <c r="U84" s="4" t="str">
        <f aca="false">IF(T84&lt;=Parametros!$B$7,"MENOR",IF(T84&lt;=Parametros!$B$8,"PROMEDIO MENOR-MEDIANA","PROMEDIO"))</f>
        <v>MENOR</v>
      </c>
      <c r="V84" s="23" t="n">
        <f aca="false">IF(T84&lt;=Parametros!$B$7,M84,IF(T84&lt;=Parametros!$B$8,Q84,P84))</f>
        <v>61257.9034001054</v>
      </c>
      <c r="W84" s="26" t="n">
        <f aca="false">ROUND(V84,0)</f>
        <v>61258</v>
      </c>
      <c r="X84" s="27" t="n">
        <f aca="false">K84/G84</f>
        <v>1.54886024399924</v>
      </c>
      <c r="Y84" s="27" t="n">
        <f aca="false">L84/G84</f>
        <v>1.25466342254663</v>
      </c>
    </row>
    <row r="85" customFormat="false" ht="39" hidden="false" customHeight="true" outlineLevel="0" collapsed="false">
      <c r="A85" s="4" t="s">
        <v>313</v>
      </c>
      <c r="B85" s="4" t="s">
        <v>95</v>
      </c>
      <c r="C85" s="4" t="s">
        <v>314</v>
      </c>
      <c r="D85" s="4" t="s">
        <v>312</v>
      </c>
      <c r="E85" s="4" t="s">
        <v>98</v>
      </c>
      <c r="F85" s="4" t="s">
        <v>99</v>
      </c>
      <c r="G85" s="23" t="n">
        <v>57951</v>
      </c>
      <c r="H85" s="24" t="n">
        <f aca="false">Parametros!$B$3</f>
        <v>160.42</v>
      </c>
      <c r="I85" s="24" t="n">
        <f aca="false">Parametros!$B$4</f>
        <v>151.76</v>
      </c>
      <c r="J85" s="23" t="n">
        <f aca="false">G85*H85/I85</f>
        <v>61257.9034001054</v>
      </c>
      <c r="K85" s="23" t="n">
        <v>89758</v>
      </c>
      <c r="L85" s="23" t="n">
        <v>72709</v>
      </c>
      <c r="M85" s="23" t="n">
        <f aca="false">MIN(J85:L85)</f>
        <v>61257.9034001054</v>
      </c>
      <c r="N85" s="23" t="n">
        <f aca="false">MAX(J85:L85)</f>
        <v>89758</v>
      </c>
      <c r="O85" s="23" t="n">
        <f aca="false">MEDIAN(J85:L85)</f>
        <v>72709</v>
      </c>
      <c r="P85" s="23" t="n">
        <f aca="false">AVERAGE(J85:L85)</f>
        <v>74574.9678000351</v>
      </c>
      <c r="Q85" s="23" t="n">
        <f aca="false">AVERAGE(M85,O85)</f>
        <v>66983.4517000527</v>
      </c>
      <c r="R85" s="23" t="n">
        <f aca="false">AVERAGE(N85,O85)</f>
        <v>81233.5</v>
      </c>
      <c r="S85" s="23" t="n">
        <f aca="false">STDEV(J85:L85)</f>
        <v>14341.3825492491</v>
      </c>
      <c r="T85" s="25" t="n">
        <f aca="false">IF(P85&gt;0,S85/P85,NA())</f>
        <v>0.192308263380066</v>
      </c>
      <c r="U85" s="4" t="str">
        <f aca="false">IF(T85&lt;=Parametros!$B$7,"MENOR",IF(T85&lt;=Parametros!$B$8,"PROMEDIO MENOR-MEDIANA","PROMEDIO"))</f>
        <v>MENOR</v>
      </c>
      <c r="V85" s="23" t="n">
        <f aca="false">IF(T85&lt;=Parametros!$B$7,M85,IF(T85&lt;=Parametros!$B$8,Q85,P85))</f>
        <v>61257.9034001054</v>
      </c>
      <c r="W85" s="26" t="n">
        <f aca="false">ROUND(V85,0)</f>
        <v>61258</v>
      </c>
      <c r="X85" s="27" t="n">
        <f aca="false">K85/G85</f>
        <v>1.54886024399924</v>
      </c>
      <c r="Y85" s="27" t="n">
        <f aca="false">L85/G85</f>
        <v>1.25466342254663</v>
      </c>
    </row>
    <row r="86" customFormat="false" ht="39" hidden="false" customHeight="true" outlineLevel="0" collapsed="false">
      <c r="A86" s="4" t="s">
        <v>315</v>
      </c>
      <c r="B86" s="4" t="s">
        <v>95</v>
      </c>
      <c r="C86" s="4" t="s">
        <v>316</v>
      </c>
      <c r="D86" s="4" t="s">
        <v>317</v>
      </c>
      <c r="E86" s="4" t="s">
        <v>98</v>
      </c>
      <c r="F86" s="4" t="s">
        <v>99</v>
      </c>
      <c r="G86" s="23" t="n">
        <v>156749</v>
      </c>
      <c r="H86" s="24" t="n">
        <f aca="false">Parametros!$B$3</f>
        <v>160.42</v>
      </c>
      <c r="I86" s="24" t="n">
        <f aca="false">Parametros!$B$4</f>
        <v>151.76</v>
      </c>
      <c r="J86" s="23" t="n">
        <f aca="false">G86*H86/I86</f>
        <v>165693.691222984</v>
      </c>
      <c r="K86" s="23" t="n">
        <v>242782</v>
      </c>
      <c r="L86" s="23" t="n">
        <v>196945</v>
      </c>
      <c r="M86" s="23" t="n">
        <f aca="false">MIN(J86:L86)</f>
        <v>165693.691222984</v>
      </c>
      <c r="N86" s="23" t="n">
        <f aca="false">MAX(J86:L86)</f>
        <v>242782</v>
      </c>
      <c r="O86" s="23" t="n">
        <f aca="false">MEDIAN(J86:L86)</f>
        <v>196945</v>
      </c>
      <c r="P86" s="23" t="n">
        <f aca="false">AVERAGE(J86:L86)</f>
        <v>201806.897074328</v>
      </c>
      <c r="Q86" s="23" t="n">
        <f aca="false">AVERAGE(M86,O86)</f>
        <v>181319.345611492</v>
      </c>
      <c r="R86" s="23" t="n">
        <f aca="false">AVERAGE(N86,O86)</f>
        <v>219863.5</v>
      </c>
      <c r="S86" s="23" t="n">
        <f aca="false">STDEV(J86:L86)</f>
        <v>38773.4492906702</v>
      </c>
      <c r="T86" s="25" t="n">
        <f aca="false">IF(P86&gt;0,S86/P86,NA())</f>
        <v>0.192131437789212</v>
      </c>
      <c r="U86" s="4" t="str">
        <f aca="false">IF(T86&lt;=Parametros!$B$7,"MENOR",IF(T86&lt;=Parametros!$B$8,"PROMEDIO MENOR-MEDIANA","PROMEDIO"))</f>
        <v>MENOR</v>
      </c>
      <c r="V86" s="23" t="n">
        <f aca="false">IF(T86&lt;=Parametros!$B$7,M86,IF(T86&lt;=Parametros!$B$8,Q86,P86))</f>
        <v>165693.691222984</v>
      </c>
      <c r="W86" s="26" t="n">
        <f aca="false">ROUND(V86,0)</f>
        <v>165694</v>
      </c>
      <c r="X86" s="27" t="n">
        <f aca="false">K86/G86</f>
        <v>1.54885836592259</v>
      </c>
      <c r="Y86" s="27" t="n">
        <f aca="false">L86/G86</f>
        <v>1.25643544775405</v>
      </c>
    </row>
    <row r="87" customFormat="false" ht="39" hidden="false" customHeight="true" outlineLevel="0" collapsed="false">
      <c r="A87" s="4" t="s">
        <v>318</v>
      </c>
      <c r="B87" s="4" t="s">
        <v>95</v>
      </c>
      <c r="C87" s="4" t="s">
        <v>319</v>
      </c>
      <c r="D87" s="4" t="s">
        <v>320</v>
      </c>
      <c r="E87" s="4" t="s">
        <v>98</v>
      </c>
      <c r="F87" s="4" t="s">
        <v>99</v>
      </c>
      <c r="G87" s="23" t="n">
        <v>621300</v>
      </c>
      <c r="H87" s="24" t="n">
        <f aca="false">Parametros!$B$3</f>
        <v>160.42</v>
      </c>
      <c r="I87" s="24" t="n">
        <f aca="false">Parametros!$B$4</f>
        <v>151.76</v>
      </c>
      <c r="J87" s="23" t="n">
        <f aca="false">G87*H87/I87</f>
        <v>656753.72957301</v>
      </c>
      <c r="K87" s="23" t="n">
        <v>962307</v>
      </c>
      <c r="L87" s="23" t="n">
        <v>780640</v>
      </c>
      <c r="M87" s="23" t="n">
        <f aca="false">MIN(J87:L87)</f>
        <v>656753.72957301</v>
      </c>
      <c r="N87" s="23" t="n">
        <f aca="false">MAX(J87:L87)</f>
        <v>962307</v>
      </c>
      <c r="O87" s="23" t="n">
        <f aca="false">MEDIAN(J87:L87)</f>
        <v>780640</v>
      </c>
      <c r="P87" s="23" t="n">
        <f aca="false">AVERAGE(J87:L87)</f>
        <v>799900.243191003</v>
      </c>
      <c r="Q87" s="23" t="n">
        <f aca="false">AVERAGE(M87,O87)</f>
        <v>718696.864786505</v>
      </c>
      <c r="R87" s="23" t="n">
        <f aca="false">AVERAGE(N87,O87)</f>
        <v>871473.5</v>
      </c>
      <c r="S87" s="23" t="n">
        <f aca="false">STDEV(J87:L87)</f>
        <v>153684.475445602</v>
      </c>
      <c r="T87" s="25" t="n">
        <f aca="false">IF(P87&gt;0,S87/P87,NA())</f>
        <v>0.192129552095791</v>
      </c>
      <c r="U87" s="4" t="str">
        <f aca="false">IF(T87&lt;=Parametros!$B$7,"MENOR",IF(T87&lt;=Parametros!$B$8,"PROMEDIO MENOR-MEDIANA","PROMEDIO"))</f>
        <v>MENOR</v>
      </c>
      <c r="V87" s="23" t="n">
        <f aca="false">IF(T87&lt;=Parametros!$B$7,M87,IF(T87&lt;=Parametros!$B$8,Q87,P87))</f>
        <v>656753.72957301</v>
      </c>
      <c r="W87" s="26" t="n">
        <f aca="false">ROUND(V87,0)</f>
        <v>656754</v>
      </c>
      <c r="X87" s="27" t="n">
        <f aca="false">K87/G87</f>
        <v>1.54886045388701</v>
      </c>
      <c r="Y87" s="27" t="n">
        <f aca="false">L87/G87</f>
        <v>1.25646225655883</v>
      </c>
    </row>
    <row r="88" customFormat="false" ht="39" hidden="false" customHeight="true" outlineLevel="0" collapsed="false">
      <c r="A88" s="4" t="s">
        <v>321</v>
      </c>
      <c r="B88" s="4" t="s">
        <v>95</v>
      </c>
      <c r="C88" s="4" t="s">
        <v>322</v>
      </c>
      <c r="D88" s="4" t="s">
        <v>320</v>
      </c>
      <c r="E88" s="4" t="s">
        <v>98</v>
      </c>
      <c r="F88" s="4" t="s">
        <v>99</v>
      </c>
      <c r="G88" s="23" t="n">
        <v>621300</v>
      </c>
      <c r="H88" s="24" t="n">
        <f aca="false">Parametros!$B$3</f>
        <v>160.42</v>
      </c>
      <c r="I88" s="24" t="n">
        <f aca="false">Parametros!$B$4</f>
        <v>151.76</v>
      </c>
      <c r="J88" s="23" t="n">
        <f aca="false">G88*H88/I88</f>
        <v>656753.72957301</v>
      </c>
      <c r="K88" s="23" t="n">
        <v>962307</v>
      </c>
      <c r="L88" s="23" t="n">
        <v>780640</v>
      </c>
      <c r="M88" s="23" t="n">
        <f aca="false">MIN(J88:L88)</f>
        <v>656753.72957301</v>
      </c>
      <c r="N88" s="23" t="n">
        <f aca="false">MAX(J88:L88)</f>
        <v>962307</v>
      </c>
      <c r="O88" s="23" t="n">
        <f aca="false">MEDIAN(J88:L88)</f>
        <v>780640</v>
      </c>
      <c r="P88" s="23" t="n">
        <f aca="false">AVERAGE(J88:L88)</f>
        <v>799900.243191003</v>
      </c>
      <c r="Q88" s="23" t="n">
        <f aca="false">AVERAGE(M88,O88)</f>
        <v>718696.864786505</v>
      </c>
      <c r="R88" s="23" t="n">
        <f aca="false">AVERAGE(N88,O88)</f>
        <v>871473.5</v>
      </c>
      <c r="S88" s="23" t="n">
        <f aca="false">STDEV(J88:L88)</f>
        <v>153684.475445602</v>
      </c>
      <c r="T88" s="25" t="n">
        <f aca="false">IF(P88&gt;0,S88/P88,NA())</f>
        <v>0.192129552095791</v>
      </c>
      <c r="U88" s="4" t="str">
        <f aca="false">IF(T88&lt;=Parametros!$B$7,"MENOR",IF(T88&lt;=Parametros!$B$8,"PROMEDIO MENOR-MEDIANA","PROMEDIO"))</f>
        <v>MENOR</v>
      </c>
      <c r="V88" s="23" t="n">
        <f aca="false">IF(T88&lt;=Parametros!$B$7,M88,IF(T88&lt;=Parametros!$B$8,Q88,P88))</f>
        <v>656753.72957301</v>
      </c>
      <c r="W88" s="26" t="n">
        <f aca="false">ROUND(V88,0)</f>
        <v>656754</v>
      </c>
      <c r="X88" s="27" t="n">
        <f aca="false">K88/G88</f>
        <v>1.54886045388701</v>
      </c>
      <c r="Y88" s="27" t="n">
        <f aca="false">L88/G88</f>
        <v>1.25646225655883</v>
      </c>
    </row>
    <row r="89" customFormat="false" ht="51.75" hidden="false" customHeight="true" outlineLevel="0" collapsed="false">
      <c r="A89" s="4" t="s">
        <v>323</v>
      </c>
      <c r="B89" s="4" t="s">
        <v>95</v>
      </c>
      <c r="C89" s="4" t="s">
        <v>324</v>
      </c>
      <c r="D89" s="4" t="s">
        <v>325</v>
      </c>
      <c r="E89" s="4" t="s">
        <v>98</v>
      </c>
      <c r="F89" s="4" t="s">
        <v>99</v>
      </c>
      <c r="G89" s="23" t="n">
        <v>452200</v>
      </c>
      <c r="H89" s="24" t="n">
        <f aca="false">Parametros!$B$3</f>
        <v>160.42</v>
      </c>
      <c r="I89" s="24" t="n">
        <f aca="false">Parametros!$B$4</f>
        <v>151.76</v>
      </c>
      <c r="J89" s="23" t="n">
        <f aca="false">G89*H89/I89</f>
        <v>478004.243542435</v>
      </c>
      <c r="K89" s="23" t="n">
        <v>700394</v>
      </c>
      <c r="L89" s="23" t="n">
        <v>568106</v>
      </c>
      <c r="M89" s="23" t="n">
        <f aca="false">MIN(J89:L89)</f>
        <v>478004.243542435</v>
      </c>
      <c r="N89" s="23" t="n">
        <f aca="false">MAX(J89:L89)</f>
        <v>700394</v>
      </c>
      <c r="O89" s="23" t="n">
        <f aca="false">MEDIAN(J89:L89)</f>
        <v>568106</v>
      </c>
      <c r="P89" s="23" t="n">
        <f aca="false">AVERAGE(J89:L89)</f>
        <v>582168.081180812</v>
      </c>
      <c r="Q89" s="23" t="n">
        <f aca="false">AVERAGE(M89,O89)</f>
        <v>523055.121771218</v>
      </c>
      <c r="R89" s="23" t="n">
        <f aca="false">AVERAGE(N89,O89)</f>
        <v>634250</v>
      </c>
      <c r="S89" s="23" t="n">
        <f aca="false">STDEV(J89:L89)</f>
        <v>111859.767296672</v>
      </c>
      <c r="T89" s="25" t="n">
        <f aca="false">IF(P89&gt;0,S89/P89,NA())</f>
        <v>0.192143421998998</v>
      </c>
      <c r="U89" s="4" t="str">
        <f aca="false">IF(T89&lt;=Parametros!$B$7,"MENOR",IF(T89&lt;=Parametros!$B$8,"PROMEDIO MENOR-MEDIANA","PROMEDIO"))</f>
        <v>MENOR</v>
      </c>
      <c r="V89" s="23" t="n">
        <f aca="false">IF(T89&lt;=Parametros!$B$7,M89,IF(T89&lt;=Parametros!$B$8,Q89,P89))</f>
        <v>478004.243542435</v>
      </c>
      <c r="W89" s="26" t="n">
        <f aca="false">ROUND(V89,0)</f>
        <v>478004</v>
      </c>
      <c r="X89" s="27" t="n">
        <f aca="false">K89/G89</f>
        <v>1.54885891198585</v>
      </c>
      <c r="Y89" s="27" t="n">
        <f aca="false">L89/G89</f>
        <v>1.25631578947368</v>
      </c>
    </row>
    <row r="90" customFormat="false" ht="51.75" hidden="false" customHeight="true" outlineLevel="0" collapsed="false">
      <c r="A90" s="4" t="s">
        <v>326</v>
      </c>
      <c r="B90" s="4" t="s">
        <v>95</v>
      </c>
      <c r="C90" s="4" t="s">
        <v>327</v>
      </c>
      <c r="D90" s="4" t="s">
        <v>325</v>
      </c>
      <c r="E90" s="4" t="s">
        <v>98</v>
      </c>
      <c r="F90" s="4" t="s">
        <v>99</v>
      </c>
      <c r="G90" s="23" t="n">
        <v>659817</v>
      </c>
      <c r="H90" s="24" t="n">
        <f aca="false">Parametros!$B$3</f>
        <v>160.42</v>
      </c>
      <c r="I90" s="24" t="n">
        <f aca="false">Parametros!$B$4</f>
        <v>151.76</v>
      </c>
      <c r="J90" s="23" t="n">
        <f aca="false">G90*H90/I90</f>
        <v>697468.655376911</v>
      </c>
      <c r="K90" s="23" t="n">
        <v>1021964</v>
      </c>
      <c r="L90" s="23" t="n">
        <v>829073</v>
      </c>
      <c r="M90" s="23" t="n">
        <f aca="false">MIN(J90:L90)</f>
        <v>697468.655376911</v>
      </c>
      <c r="N90" s="23" t="n">
        <f aca="false">MAX(J90:L90)</f>
        <v>1021964</v>
      </c>
      <c r="O90" s="23" t="n">
        <f aca="false">MEDIAN(J90:L90)</f>
        <v>829073</v>
      </c>
      <c r="P90" s="23" t="n">
        <f aca="false">AVERAGE(J90:L90)</f>
        <v>849501.885125637</v>
      </c>
      <c r="Q90" s="23" t="n">
        <f aca="false">AVERAGE(M90,O90)</f>
        <v>763270.827688455</v>
      </c>
      <c r="R90" s="23" t="n">
        <f aca="false">AVERAGE(N90,O90)</f>
        <v>925518.5</v>
      </c>
      <c r="S90" s="23" t="n">
        <f aca="false">STDEV(J90:L90)</f>
        <v>163209.410516433</v>
      </c>
      <c r="T90" s="25" t="n">
        <f aca="false">IF(P90&gt;0,S90/P90,NA())</f>
        <v>0.192123659022011</v>
      </c>
      <c r="U90" s="4" t="str">
        <f aca="false">IF(T90&lt;=Parametros!$B$7,"MENOR",IF(T90&lt;=Parametros!$B$8,"PROMEDIO MENOR-MEDIANA","PROMEDIO"))</f>
        <v>MENOR</v>
      </c>
      <c r="V90" s="23" t="n">
        <f aca="false">IF(T90&lt;=Parametros!$B$7,M90,IF(T90&lt;=Parametros!$B$8,Q90,P90))</f>
        <v>697468.655376911</v>
      </c>
      <c r="W90" s="26" t="n">
        <f aca="false">ROUND(V90,0)</f>
        <v>697469</v>
      </c>
      <c r="X90" s="27" t="n">
        <f aca="false">K90/G90</f>
        <v>1.54885975960001</v>
      </c>
      <c r="Y90" s="27" t="n">
        <f aca="false">L90/G90</f>
        <v>1.25651961074055</v>
      </c>
    </row>
    <row r="91" customFormat="false" ht="39" hidden="false" customHeight="true" outlineLevel="0" collapsed="false">
      <c r="A91" s="4" t="s">
        <v>328</v>
      </c>
      <c r="B91" s="4" t="s">
        <v>95</v>
      </c>
      <c r="C91" s="4" t="s">
        <v>329</v>
      </c>
      <c r="D91" s="4" t="s">
        <v>330</v>
      </c>
      <c r="E91" s="4" t="s">
        <v>98</v>
      </c>
      <c r="F91" s="4" t="s">
        <v>99</v>
      </c>
      <c r="G91" s="23" t="n">
        <v>964656</v>
      </c>
      <c r="H91" s="24" t="n">
        <f aca="false">Parametros!$B$3</f>
        <v>160.42</v>
      </c>
      <c r="I91" s="24" t="n">
        <f aca="false">Parametros!$B$4</f>
        <v>151.76</v>
      </c>
      <c r="J91" s="23" t="n">
        <f aca="false">G91*H91/I91</f>
        <v>1019702.92250923</v>
      </c>
      <c r="K91" s="23" t="n">
        <v>1494117</v>
      </c>
      <c r="L91" s="23" t="n">
        <v>1212015</v>
      </c>
      <c r="M91" s="23" t="n">
        <f aca="false">MIN(J91:L91)</f>
        <v>1019702.92250923</v>
      </c>
      <c r="N91" s="23" t="n">
        <f aca="false">MAX(J91:L91)</f>
        <v>1494117</v>
      </c>
      <c r="O91" s="23" t="n">
        <f aca="false">MEDIAN(J91:L91)</f>
        <v>1212015</v>
      </c>
      <c r="P91" s="23" t="n">
        <f aca="false">AVERAGE(J91:L91)</f>
        <v>1241944.97416974</v>
      </c>
      <c r="Q91" s="23" t="n">
        <f aca="false">AVERAGE(M91,O91)</f>
        <v>1115858.96125461</v>
      </c>
      <c r="R91" s="23" t="n">
        <f aca="false">AVERAGE(N91,O91)</f>
        <v>1353066</v>
      </c>
      <c r="S91" s="23" t="n">
        <f aca="false">STDEV(J91:L91)</f>
        <v>238619.009606751</v>
      </c>
      <c r="T91" s="25" t="n">
        <f aca="false">IF(P91&gt;0,S91/P91,NA())</f>
        <v>0.192133318761784</v>
      </c>
      <c r="U91" s="4" t="str">
        <f aca="false">IF(T91&lt;=Parametros!$B$7,"MENOR",IF(T91&lt;=Parametros!$B$8,"PROMEDIO MENOR-MEDIANA","PROMEDIO"))</f>
        <v>MENOR</v>
      </c>
      <c r="V91" s="23" t="n">
        <f aca="false">IF(T91&lt;=Parametros!$B$7,M91,IF(T91&lt;=Parametros!$B$8,Q91,P91))</f>
        <v>1019702.92250923</v>
      </c>
      <c r="W91" s="26" t="n">
        <f aca="false">ROUND(V91,0)</f>
        <v>1019703</v>
      </c>
      <c r="X91" s="27" t="n">
        <f aca="false">K91/G91</f>
        <v>1.54885990446335</v>
      </c>
      <c r="Y91" s="27" t="n">
        <f aca="false">L91/G91</f>
        <v>1.25642197840474</v>
      </c>
    </row>
    <row r="92" customFormat="false" ht="39" hidden="false" customHeight="true" outlineLevel="0" collapsed="false">
      <c r="A92" s="4" t="s">
        <v>331</v>
      </c>
      <c r="B92" s="4" t="s">
        <v>95</v>
      </c>
      <c r="C92" s="4" t="s">
        <v>332</v>
      </c>
      <c r="D92" s="4" t="s">
        <v>333</v>
      </c>
      <c r="E92" s="4" t="s">
        <v>98</v>
      </c>
      <c r="F92" s="4" t="s">
        <v>99</v>
      </c>
      <c r="G92" s="23" t="n">
        <v>658916</v>
      </c>
      <c r="H92" s="24" t="n">
        <f aca="false">Parametros!$B$3</f>
        <v>160.42</v>
      </c>
      <c r="I92" s="24" t="n">
        <f aca="false">Parametros!$B$4</f>
        <v>151.76</v>
      </c>
      <c r="J92" s="23" t="n">
        <f aca="false">G92*H92/I92</f>
        <v>696516.240906695</v>
      </c>
      <c r="K92" s="23" t="n">
        <v>1020568</v>
      </c>
      <c r="L92" s="23" t="n">
        <v>827883</v>
      </c>
      <c r="M92" s="23" t="n">
        <f aca="false">MIN(J92:L92)</f>
        <v>696516.240906695</v>
      </c>
      <c r="N92" s="23" t="n">
        <f aca="false">MAX(J92:L92)</f>
        <v>1020568</v>
      </c>
      <c r="O92" s="23" t="n">
        <f aca="false">MEDIAN(J92:L92)</f>
        <v>827883</v>
      </c>
      <c r="P92" s="23" t="n">
        <f aca="false">AVERAGE(J92:L92)</f>
        <v>848322.413635565</v>
      </c>
      <c r="Q92" s="23" t="n">
        <f aca="false">AVERAGE(M92,O92)</f>
        <v>762199.620453348</v>
      </c>
      <c r="R92" s="23" t="n">
        <f aca="false">AVERAGE(N92,O92)</f>
        <v>924225.5</v>
      </c>
      <c r="S92" s="23" t="n">
        <f aca="false">STDEV(J92:L92)</f>
        <v>162989.916452493</v>
      </c>
      <c r="T92" s="25" t="n">
        <f aca="false">IF(P92&gt;0,S92/P92,NA())</f>
        <v>0.192132040640049</v>
      </c>
      <c r="U92" s="4" t="str">
        <f aca="false">IF(T92&lt;=Parametros!$B$7,"MENOR",IF(T92&lt;=Parametros!$B$8,"PROMEDIO MENOR-MEDIANA","PROMEDIO"))</f>
        <v>MENOR</v>
      </c>
      <c r="V92" s="23" t="n">
        <f aca="false">IF(T92&lt;=Parametros!$B$7,M92,IF(T92&lt;=Parametros!$B$8,Q92,P92))</f>
        <v>696516.240906695</v>
      </c>
      <c r="W92" s="26" t="n">
        <f aca="false">ROUND(V92,0)</f>
        <v>696516</v>
      </c>
      <c r="X92" s="27" t="n">
        <f aca="false">K92/G92</f>
        <v>1.54885903514257</v>
      </c>
      <c r="Y92" s="27" t="n">
        <f aca="false">L92/G92</f>
        <v>1.25643177582575</v>
      </c>
    </row>
    <row r="93" customFormat="false" ht="39" hidden="false" customHeight="true" outlineLevel="0" collapsed="false">
      <c r="A93" s="4" t="s">
        <v>334</v>
      </c>
      <c r="B93" s="4" t="s">
        <v>95</v>
      </c>
      <c r="C93" s="4" t="s">
        <v>335</v>
      </c>
      <c r="D93" s="4" t="s">
        <v>336</v>
      </c>
      <c r="E93" s="4" t="s">
        <v>98</v>
      </c>
      <c r="F93" s="4" t="s">
        <v>99</v>
      </c>
      <c r="G93" s="23" t="n">
        <v>330600</v>
      </c>
      <c r="H93" s="24" t="n">
        <f aca="false">Parametros!$B$3</f>
        <v>160.42</v>
      </c>
      <c r="I93" s="24" t="n">
        <f aca="false">Parametros!$B$4</f>
        <v>151.76</v>
      </c>
      <c r="J93" s="23" t="n">
        <f aca="false">G93*H93/I93</f>
        <v>349465.28729573</v>
      </c>
      <c r="K93" s="23" t="n">
        <v>512053</v>
      </c>
      <c r="L93" s="23" t="n">
        <v>415310</v>
      </c>
      <c r="M93" s="23" t="n">
        <f aca="false">MIN(J93:L93)</f>
        <v>349465.28729573</v>
      </c>
      <c r="N93" s="23" t="n">
        <f aca="false">MAX(J93:L93)</f>
        <v>512053</v>
      </c>
      <c r="O93" s="23" t="n">
        <f aca="false">MEDIAN(J93:L93)</f>
        <v>415310</v>
      </c>
      <c r="P93" s="23" t="n">
        <f aca="false">AVERAGE(J93:L93)</f>
        <v>425609.429098577</v>
      </c>
      <c r="Q93" s="23" t="n">
        <f aca="false">AVERAGE(M93,O93)</f>
        <v>382387.643647865</v>
      </c>
      <c r="R93" s="23" t="n">
        <f aca="false">AVERAGE(N93,O93)</f>
        <v>463681.5</v>
      </c>
      <c r="S93" s="23" t="n">
        <f aca="false">STDEV(J93:L93)</f>
        <v>81781.7202094637</v>
      </c>
      <c r="T93" s="25" t="n">
        <f aca="false">IF(P93&gt;0,S93/P93,NA())</f>
        <v>0.192152040387531</v>
      </c>
      <c r="U93" s="4" t="str">
        <f aca="false">IF(T93&lt;=Parametros!$B$7,"MENOR",IF(T93&lt;=Parametros!$B$8,"PROMEDIO MENOR-MEDIANA","PROMEDIO"))</f>
        <v>MENOR</v>
      </c>
      <c r="V93" s="23" t="n">
        <f aca="false">IF(T93&lt;=Parametros!$B$7,M93,IF(T93&lt;=Parametros!$B$8,Q93,P93))</f>
        <v>349465.28729573</v>
      </c>
      <c r="W93" s="26" t="n">
        <f aca="false">ROUND(V93,0)</f>
        <v>349465</v>
      </c>
      <c r="X93" s="27" t="n">
        <f aca="false">K93/G93</f>
        <v>1.54885964912281</v>
      </c>
      <c r="Y93" s="27" t="n">
        <f aca="false">L93/G93</f>
        <v>1.25623109497883</v>
      </c>
    </row>
    <row r="94" customFormat="false" ht="51.75" hidden="false" customHeight="true" outlineLevel="0" collapsed="false">
      <c r="A94" s="4" t="s">
        <v>337</v>
      </c>
      <c r="B94" s="4" t="s">
        <v>95</v>
      </c>
      <c r="C94" s="4" t="s">
        <v>338</v>
      </c>
      <c r="D94" s="4" t="s">
        <v>339</v>
      </c>
      <c r="E94" s="4" t="s">
        <v>98</v>
      </c>
      <c r="F94" s="4" t="s">
        <v>99</v>
      </c>
      <c r="G94" s="23" t="n">
        <v>330600</v>
      </c>
      <c r="H94" s="24" t="n">
        <f aca="false">Parametros!$B$3</f>
        <v>160.42</v>
      </c>
      <c r="I94" s="24" t="n">
        <f aca="false">Parametros!$B$4</f>
        <v>151.76</v>
      </c>
      <c r="J94" s="23" t="n">
        <f aca="false">G94*H94/I94</f>
        <v>349465.28729573</v>
      </c>
      <c r="K94" s="23" t="n">
        <v>512053</v>
      </c>
      <c r="L94" s="23" t="n">
        <v>415310</v>
      </c>
      <c r="M94" s="23" t="n">
        <f aca="false">MIN(J94:L94)</f>
        <v>349465.28729573</v>
      </c>
      <c r="N94" s="23" t="n">
        <f aca="false">MAX(J94:L94)</f>
        <v>512053</v>
      </c>
      <c r="O94" s="23" t="n">
        <f aca="false">MEDIAN(J94:L94)</f>
        <v>415310</v>
      </c>
      <c r="P94" s="23" t="n">
        <f aca="false">AVERAGE(J94:L94)</f>
        <v>425609.429098577</v>
      </c>
      <c r="Q94" s="23" t="n">
        <f aca="false">AVERAGE(M94,O94)</f>
        <v>382387.643647865</v>
      </c>
      <c r="R94" s="23" t="n">
        <f aca="false">AVERAGE(N94,O94)</f>
        <v>463681.5</v>
      </c>
      <c r="S94" s="23" t="n">
        <f aca="false">STDEV(J94:L94)</f>
        <v>81781.7202094637</v>
      </c>
      <c r="T94" s="25" t="n">
        <f aca="false">IF(P94&gt;0,S94/P94,NA())</f>
        <v>0.192152040387531</v>
      </c>
      <c r="U94" s="4" t="str">
        <f aca="false">IF(T94&lt;=Parametros!$B$7,"MENOR",IF(T94&lt;=Parametros!$B$8,"PROMEDIO MENOR-MEDIANA","PROMEDIO"))</f>
        <v>MENOR</v>
      </c>
      <c r="V94" s="23" t="n">
        <f aca="false">IF(T94&lt;=Parametros!$B$7,M94,IF(T94&lt;=Parametros!$B$8,Q94,P94))</f>
        <v>349465.28729573</v>
      </c>
      <c r="W94" s="26" t="n">
        <f aca="false">ROUND(V94,0)</f>
        <v>349465</v>
      </c>
      <c r="X94" s="27" t="n">
        <f aca="false">K94/G94</f>
        <v>1.54885964912281</v>
      </c>
      <c r="Y94" s="27" t="n">
        <f aca="false">L94/G94</f>
        <v>1.25623109497883</v>
      </c>
    </row>
    <row r="95" customFormat="false" ht="39" hidden="false" customHeight="true" outlineLevel="0" collapsed="false">
      <c r="A95" s="4" t="s">
        <v>340</v>
      </c>
      <c r="B95" s="4" t="s">
        <v>95</v>
      </c>
      <c r="C95" s="4" t="s">
        <v>341</v>
      </c>
      <c r="D95" s="4" t="s">
        <v>342</v>
      </c>
      <c r="E95" s="4" t="s">
        <v>98</v>
      </c>
      <c r="F95" s="4" t="s">
        <v>99</v>
      </c>
      <c r="G95" s="23" t="n">
        <v>54150</v>
      </c>
      <c r="H95" s="24" t="n">
        <f aca="false">Parametros!$B$3</f>
        <v>160.42</v>
      </c>
      <c r="I95" s="24" t="n">
        <f aca="false">Parametros!$B$4</f>
        <v>151.76</v>
      </c>
      <c r="J95" s="23" t="n">
        <f aca="false">G95*H95/I95</f>
        <v>57240.003953611</v>
      </c>
      <c r="K95" s="23" t="n">
        <v>83870</v>
      </c>
      <c r="L95" s="23" t="n">
        <v>67949</v>
      </c>
      <c r="M95" s="23" t="n">
        <f aca="false">MIN(J95:L95)</f>
        <v>57240.003953611</v>
      </c>
      <c r="N95" s="23" t="n">
        <f aca="false">MAX(J95:L95)</f>
        <v>83870</v>
      </c>
      <c r="O95" s="23" t="n">
        <f aca="false">MEDIAN(J95:L95)</f>
        <v>67949</v>
      </c>
      <c r="P95" s="23" t="n">
        <f aca="false">AVERAGE(J95:L95)</f>
        <v>69686.3346512037</v>
      </c>
      <c r="Q95" s="23" t="n">
        <f aca="false">AVERAGE(M95,O95)</f>
        <v>62594.5019768055</v>
      </c>
      <c r="R95" s="23" t="n">
        <f aca="false">AVERAGE(N95,O95)</f>
        <v>75909.5</v>
      </c>
      <c r="S95" s="23" t="n">
        <f aca="false">STDEV(J95:L95)</f>
        <v>13399.7358602839</v>
      </c>
      <c r="T95" s="25" t="n">
        <f aca="false">IF(P95&gt;0,S95/P95,NA())</f>
        <v>0.192286420678498</v>
      </c>
      <c r="U95" s="4" t="str">
        <f aca="false">IF(T95&lt;=Parametros!$B$7,"MENOR",IF(T95&lt;=Parametros!$B$8,"PROMEDIO MENOR-MEDIANA","PROMEDIO"))</f>
        <v>MENOR</v>
      </c>
      <c r="V95" s="23" t="n">
        <f aca="false">IF(T95&lt;=Parametros!$B$7,M95,IF(T95&lt;=Parametros!$B$8,Q95,P95))</f>
        <v>57240.003953611</v>
      </c>
      <c r="W95" s="26" t="n">
        <f aca="false">ROUND(V95,0)</f>
        <v>57240</v>
      </c>
      <c r="X95" s="27" t="n">
        <f aca="false">K95/G95</f>
        <v>1.54884579870729</v>
      </c>
      <c r="Y95" s="27" t="n">
        <f aca="false">L95/G95</f>
        <v>1.25482917820868</v>
      </c>
    </row>
    <row r="96" customFormat="false" ht="39" hidden="false" customHeight="true" outlineLevel="0" collapsed="false">
      <c r="A96" s="4" t="s">
        <v>343</v>
      </c>
      <c r="B96" s="4" t="s">
        <v>95</v>
      </c>
      <c r="C96" s="4" t="s">
        <v>344</v>
      </c>
      <c r="D96" s="4" t="s">
        <v>345</v>
      </c>
      <c r="E96" s="4" t="s">
        <v>98</v>
      </c>
      <c r="F96" s="4" t="s">
        <v>99</v>
      </c>
      <c r="G96" s="23" t="n">
        <v>53111</v>
      </c>
      <c r="H96" s="24" t="n">
        <f aca="false">Parametros!$B$3</f>
        <v>160.42</v>
      </c>
      <c r="I96" s="24" t="n">
        <f aca="false">Parametros!$B$4</f>
        <v>151.76</v>
      </c>
      <c r="J96" s="23" t="n">
        <f aca="false">G96*H96/I96</f>
        <v>56141.7146810754</v>
      </c>
      <c r="K96" s="23" t="n">
        <v>82261</v>
      </c>
      <c r="L96" s="23" t="n">
        <v>66640</v>
      </c>
      <c r="M96" s="23" t="n">
        <f aca="false">MIN(J96:L96)</f>
        <v>56141.7146810754</v>
      </c>
      <c r="N96" s="23" t="n">
        <f aca="false">MAX(J96:L96)</f>
        <v>82261</v>
      </c>
      <c r="O96" s="23" t="n">
        <f aca="false">MEDIAN(J96:L96)</f>
        <v>66640</v>
      </c>
      <c r="P96" s="23" t="n">
        <f aca="false">AVERAGE(J96:L96)</f>
        <v>68347.5715603585</v>
      </c>
      <c r="Q96" s="23" t="n">
        <f aca="false">AVERAGE(M96,O96)</f>
        <v>61390.8573405377</v>
      </c>
      <c r="R96" s="23" t="n">
        <f aca="false">AVERAGE(N96,O96)</f>
        <v>74450.5</v>
      </c>
      <c r="S96" s="23" t="n">
        <f aca="false">STDEV(J96:L96)</f>
        <v>13143.1014934891</v>
      </c>
      <c r="T96" s="25" t="n">
        <f aca="false">IF(P96&gt;0,S96/P96,NA())</f>
        <v>0.192298002598122</v>
      </c>
      <c r="U96" s="4" t="str">
        <f aca="false">IF(T96&lt;=Parametros!$B$7,"MENOR",IF(T96&lt;=Parametros!$B$8,"PROMEDIO MENOR-MEDIANA","PROMEDIO"))</f>
        <v>MENOR</v>
      </c>
      <c r="V96" s="23" t="n">
        <f aca="false">IF(T96&lt;=Parametros!$B$7,M96,IF(T96&lt;=Parametros!$B$8,Q96,P96))</f>
        <v>56141.7146810754</v>
      </c>
      <c r="W96" s="26" t="n">
        <f aca="false">ROUND(V96,0)</f>
        <v>56142</v>
      </c>
      <c r="X96" s="27" t="n">
        <f aca="false">K96/G96</f>
        <v>1.54885052060778</v>
      </c>
      <c r="Y96" s="27" t="n">
        <f aca="false">L96/G96</f>
        <v>1.25473065843234</v>
      </c>
    </row>
    <row r="97" customFormat="false" ht="15" hidden="false" customHeight="true" outlineLevel="0" collapsed="false">
      <c r="A97" s="22" t="s">
        <v>346</v>
      </c>
      <c r="B97" s="22" t="s">
        <v>347</v>
      </c>
      <c r="C97" s="22"/>
      <c r="D97" s="22"/>
      <c r="E97" s="22"/>
      <c r="F97" s="22"/>
      <c r="G97" s="22"/>
      <c r="H97" s="22"/>
      <c r="I97" s="22"/>
      <c r="J97" s="22"/>
      <c r="K97" s="22"/>
      <c r="L97" s="22"/>
      <c r="M97" s="22"/>
      <c r="N97" s="22"/>
      <c r="O97" s="22"/>
      <c r="P97" s="22"/>
      <c r="Q97" s="22"/>
      <c r="R97" s="22"/>
      <c r="S97" s="22"/>
      <c r="T97" s="22"/>
      <c r="U97" s="22"/>
      <c r="V97" s="22"/>
      <c r="W97" s="22"/>
    </row>
    <row r="98" customFormat="false" ht="39" hidden="false" customHeight="true" outlineLevel="0" collapsed="false">
      <c r="A98" s="4" t="s">
        <v>348</v>
      </c>
      <c r="B98" s="4" t="s">
        <v>95</v>
      </c>
      <c r="C98" s="4" t="s">
        <v>349</v>
      </c>
      <c r="D98" s="4" t="s">
        <v>350</v>
      </c>
      <c r="E98" s="4" t="s">
        <v>98</v>
      </c>
      <c r="F98" s="4" t="s">
        <v>99</v>
      </c>
      <c r="G98" s="23" t="n">
        <v>3777199</v>
      </c>
      <c r="H98" s="24" t="n">
        <f aca="false">Parametros!$B$3</f>
        <v>160.42</v>
      </c>
      <c r="I98" s="24" t="n">
        <f aca="false">Parametros!$B$4</f>
        <v>151.76</v>
      </c>
      <c r="J98" s="23" t="n">
        <f aca="false">G98*H98/I98</f>
        <v>3992740.2713495</v>
      </c>
      <c r="K98" s="23" t="n">
        <v>5850350</v>
      </c>
      <c r="L98" s="23" t="n">
        <v>4746077</v>
      </c>
      <c r="M98" s="23" t="n">
        <f aca="false">MIN(J98:L98)</f>
        <v>3992740.2713495</v>
      </c>
      <c r="N98" s="23" t="n">
        <f aca="false">MAX(J98:L98)</f>
        <v>5850350</v>
      </c>
      <c r="O98" s="23" t="n">
        <f aca="false">MEDIAN(J98:L98)</f>
        <v>4746077</v>
      </c>
      <c r="P98" s="23" t="n">
        <f aca="false">AVERAGE(J98:L98)</f>
        <v>4863055.7571165</v>
      </c>
      <c r="Q98" s="23" t="n">
        <f aca="false">AVERAGE(M98,O98)</f>
        <v>4369408.63567475</v>
      </c>
      <c r="R98" s="23" t="n">
        <f aca="false">AVERAGE(N98,O98)</f>
        <v>5298213.5</v>
      </c>
      <c r="S98" s="23" t="n">
        <f aca="false">STDEV(J98:L98)</f>
        <v>934313.383296332</v>
      </c>
      <c r="T98" s="25" t="n">
        <f aca="false">IF(P98&gt;0,S98/P98,NA())</f>
        <v>0.192124752410884</v>
      </c>
      <c r="U98" s="4" t="str">
        <f aca="false">IF(T98&lt;=Parametros!$B$7,"MENOR",IF(T98&lt;=Parametros!$B$8,"PROMEDIO MENOR-MEDIANA","PROMEDIO"))</f>
        <v>MENOR</v>
      </c>
      <c r="V98" s="23" t="n">
        <f aca="false">IF(T98&lt;=Parametros!$B$7,M98,IF(T98&lt;=Parametros!$B$8,Q98,P98))</f>
        <v>3992740.2713495</v>
      </c>
      <c r="W98" s="26" t="n">
        <f aca="false">ROUND(V98,0)</f>
        <v>3992740</v>
      </c>
      <c r="X98" s="27" t="n">
        <f aca="false">K98/G98</f>
        <v>1.54885935318738</v>
      </c>
      <c r="Y98" s="27" t="n">
        <f aca="false">L98/G98</f>
        <v>1.25650700426427</v>
      </c>
    </row>
    <row r="99" customFormat="false" ht="51.75" hidden="false" customHeight="true" outlineLevel="0" collapsed="false">
      <c r="A99" s="4" t="s">
        <v>351</v>
      </c>
      <c r="B99" s="4" t="s">
        <v>95</v>
      </c>
      <c r="C99" s="4" t="s">
        <v>352</v>
      </c>
      <c r="D99" s="4" t="s">
        <v>353</v>
      </c>
      <c r="E99" s="4" t="s">
        <v>112</v>
      </c>
      <c r="F99" s="4" t="s">
        <v>99</v>
      </c>
      <c r="G99" s="23" t="n">
        <v>852151</v>
      </c>
      <c r="H99" s="24" t="n">
        <f aca="false">Parametros!$B$3</f>
        <v>160.42</v>
      </c>
      <c r="I99" s="24" t="n">
        <f aca="false">Parametros!$B$4</f>
        <v>151.76</v>
      </c>
      <c r="J99" s="23" t="n">
        <f aca="false">G99*H99/I99</f>
        <v>900777.9613864</v>
      </c>
      <c r="K99" s="23" t="n">
        <v>1319862</v>
      </c>
      <c r="L99" s="23" t="n">
        <v>1070643</v>
      </c>
      <c r="M99" s="23" t="n">
        <f aca="false">MIN(J99:L99)</f>
        <v>900777.9613864</v>
      </c>
      <c r="N99" s="23" t="n">
        <f aca="false">MAX(J99:L99)</f>
        <v>1319862</v>
      </c>
      <c r="O99" s="23" t="n">
        <f aca="false">MEDIAN(J99:L99)</f>
        <v>1070643</v>
      </c>
      <c r="P99" s="23" t="n">
        <f aca="false">AVERAGE(J99:L99)</f>
        <v>1097094.32046213</v>
      </c>
      <c r="Q99" s="23" t="n">
        <f aca="false">AVERAGE(M99,O99)</f>
        <v>985710.4806932</v>
      </c>
      <c r="R99" s="23" t="n">
        <f aca="false">AVERAGE(N99,O99)</f>
        <v>1195252.5</v>
      </c>
      <c r="S99" s="23" t="n">
        <f aca="false">STDEV(J99:L99)</f>
        <v>210790.445990359</v>
      </c>
      <c r="T99" s="25" t="n">
        <f aca="false">IF(P99&gt;0,S99/P99,NA())</f>
        <v>0.192135208485599</v>
      </c>
      <c r="U99" s="4" t="str">
        <f aca="false">IF(T99&lt;=Parametros!$B$7,"MENOR",IF(T99&lt;=Parametros!$B$8,"PROMEDIO MENOR-MEDIANA","PROMEDIO"))</f>
        <v>MENOR</v>
      </c>
      <c r="V99" s="23" t="n">
        <f aca="false">IF(T99&lt;=Parametros!$B$7,M99,IF(T99&lt;=Parametros!$B$8,Q99,P99))</f>
        <v>900777.9613864</v>
      </c>
      <c r="W99" s="26" t="n">
        <f aca="false">ROUND(V99,0)</f>
        <v>900778</v>
      </c>
      <c r="X99" s="27" t="n">
        <f aca="false">K99/G99</f>
        <v>1.54885929841073</v>
      </c>
      <c r="Y99" s="27" t="n">
        <f aca="false">L99/G99</f>
        <v>1.25640056750506</v>
      </c>
    </row>
    <row r="100" customFormat="false" ht="51.75" hidden="false" customHeight="true" outlineLevel="0" collapsed="false">
      <c r="A100" s="4" t="s">
        <v>354</v>
      </c>
      <c r="B100" s="4" t="s">
        <v>95</v>
      </c>
      <c r="C100" s="4" t="s">
        <v>355</v>
      </c>
      <c r="D100" s="4" t="s">
        <v>356</v>
      </c>
      <c r="E100" s="4" t="s">
        <v>98</v>
      </c>
      <c r="F100" s="4" t="s">
        <v>99</v>
      </c>
      <c r="G100" s="23" t="n">
        <v>222300</v>
      </c>
      <c r="H100" s="24" t="n">
        <f aca="false">Parametros!$B$3</f>
        <v>160.42</v>
      </c>
      <c r="I100" s="24" t="n">
        <f aca="false">Parametros!$B$4</f>
        <v>151.76</v>
      </c>
      <c r="J100" s="23" t="n">
        <f aca="false">G100*H100/I100</f>
        <v>234985.279388508</v>
      </c>
      <c r="K100" s="23" t="n">
        <v>344311</v>
      </c>
      <c r="L100" s="23" t="n">
        <v>279293</v>
      </c>
      <c r="M100" s="23" t="n">
        <f aca="false">MIN(J100:L100)</f>
        <v>234985.279388508</v>
      </c>
      <c r="N100" s="23" t="n">
        <f aca="false">MAX(J100:L100)</f>
        <v>344311</v>
      </c>
      <c r="O100" s="23" t="n">
        <f aca="false">MEDIAN(J100:L100)</f>
        <v>279293</v>
      </c>
      <c r="P100" s="23" t="n">
        <f aca="false">AVERAGE(J100:L100)</f>
        <v>286196.426462836</v>
      </c>
      <c r="Q100" s="23" t="n">
        <f aca="false">AVERAGE(M100,O100)</f>
        <v>257139.139694254</v>
      </c>
      <c r="R100" s="23" t="n">
        <f aca="false">AVERAGE(N100,O100)</f>
        <v>311802</v>
      </c>
      <c r="S100" s="23" t="n">
        <f aca="false">STDEV(J100:L100)</f>
        <v>54988.8285881899</v>
      </c>
      <c r="T100" s="25" t="n">
        <f aca="false">IF(P100&gt;0,S100/P100,NA())</f>
        <v>0.192136670844597</v>
      </c>
      <c r="U100" s="4" t="str">
        <f aca="false">IF(T100&lt;=Parametros!$B$7,"MENOR",IF(T100&lt;=Parametros!$B$8,"PROMEDIO MENOR-MEDIANA","PROMEDIO"))</f>
        <v>MENOR</v>
      </c>
      <c r="V100" s="23" t="n">
        <f aca="false">IF(T100&lt;=Parametros!$B$7,M100,IF(T100&lt;=Parametros!$B$8,Q100,P100))</f>
        <v>234985.279388508</v>
      </c>
      <c r="W100" s="26" t="n">
        <f aca="false">ROUND(V100,0)</f>
        <v>234985</v>
      </c>
      <c r="X100" s="27" t="n">
        <f aca="false">K100/G100</f>
        <v>1.54885739991003</v>
      </c>
      <c r="Y100" s="27" t="n">
        <f aca="false">L100/G100</f>
        <v>1.2563787674314</v>
      </c>
    </row>
    <row r="101" customFormat="false" ht="39" hidden="false" customHeight="true" outlineLevel="0" collapsed="false">
      <c r="A101" s="4" t="s">
        <v>357</v>
      </c>
      <c r="B101" s="4" t="s">
        <v>95</v>
      </c>
      <c r="C101" s="4" t="s">
        <v>358</v>
      </c>
      <c r="D101" s="4" t="s">
        <v>359</v>
      </c>
      <c r="E101" s="4" t="s">
        <v>98</v>
      </c>
      <c r="F101" s="4" t="s">
        <v>99</v>
      </c>
      <c r="G101" s="23" t="n">
        <v>1900144</v>
      </c>
      <c r="H101" s="24" t="n">
        <f aca="false">Parametros!$B$3</f>
        <v>160.42</v>
      </c>
      <c r="I101" s="24" t="n">
        <f aca="false">Parametros!$B$4</f>
        <v>151.76</v>
      </c>
      <c r="J101" s="23" t="n">
        <f aca="false">G101*H101/I101</f>
        <v>2008573.4085398</v>
      </c>
      <c r="K101" s="23" t="n">
        <v>2943056</v>
      </c>
      <c r="L101" s="23" t="n">
        <v>2387497</v>
      </c>
      <c r="M101" s="23" t="n">
        <f aca="false">MIN(J101:L101)</f>
        <v>2008573.4085398</v>
      </c>
      <c r="N101" s="23" t="n">
        <f aca="false">MAX(J101:L101)</f>
        <v>2943056</v>
      </c>
      <c r="O101" s="23" t="n">
        <f aca="false">MEDIAN(J101:L101)</f>
        <v>2387497</v>
      </c>
      <c r="P101" s="23" t="n">
        <f aca="false">AVERAGE(J101:L101)</f>
        <v>2446375.46951327</v>
      </c>
      <c r="Q101" s="23" t="n">
        <f aca="false">AVERAGE(M101,O101)</f>
        <v>2198035.2042699</v>
      </c>
      <c r="R101" s="23" t="n">
        <f aca="false">AVERAGE(N101,O101)</f>
        <v>2665276.5</v>
      </c>
      <c r="S101" s="23" t="n">
        <f aca="false">STDEV(J101:L101)</f>
        <v>470015.355137161</v>
      </c>
      <c r="T101" s="25" t="n">
        <f aca="false">IF(P101&gt;0,S101/P101,NA())</f>
        <v>0.192127235166675</v>
      </c>
      <c r="U101" s="4" t="str">
        <f aca="false">IF(T101&lt;=Parametros!$B$7,"MENOR",IF(T101&lt;=Parametros!$B$8,"PROMEDIO MENOR-MEDIANA","PROMEDIO"))</f>
        <v>MENOR</v>
      </c>
      <c r="V101" s="23" t="n">
        <f aca="false">IF(T101&lt;=Parametros!$B$7,M101,IF(T101&lt;=Parametros!$B$8,Q101,P101))</f>
        <v>2008573.4085398</v>
      </c>
      <c r="W101" s="26" t="n">
        <f aca="false">ROUND(V101,0)</f>
        <v>2008573</v>
      </c>
      <c r="X101" s="27" t="n">
        <f aca="false">K101/G101</f>
        <v>1.54885945486237</v>
      </c>
      <c r="Y101" s="27" t="n">
        <f aca="false">L101/G101</f>
        <v>1.25648214030095</v>
      </c>
    </row>
    <row r="102" customFormat="false" ht="51.75" hidden="false" customHeight="true" outlineLevel="0" collapsed="false">
      <c r="A102" s="4" t="s">
        <v>360</v>
      </c>
      <c r="B102" s="4" t="s">
        <v>95</v>
      </c>
      <c r="C102" s="4" t="s">
        <v>361</v>
      </c>
      <c r="D102" s="4" t="s">
        <v>362</v>
      </c>
      <c r="E102" s="4" t="s">
        <v>112</v>
      </c>
      <c r="F102" s="4" t="s">
        <v>99</v>
      </c>
      <c r="G102" s="23" t="n">
        <v>2058301</v>
      </c>
      <c r="H102" s="24" t="n">
        <f aca="false">Parametros!$B$3</f>
        <v>160.42</v>
      </c>
      <c r="I102" s="24" t="n">
        <f aca="false">Parametros!$B$4</f>
        <v>151.76</v>
      </c>
      <c r="J102" s="23" t="n">
        <f aca="false">G102*H102/I102</f>
        <v>2175755.44557196</v>
      </c>
      <c r="K102" s="23" t="n">
        <v>3188020</v>
      </c>
      <c r="L102" s="23" t="n">
        <v>2586227</v>
      </c>
      <c r="M102" s="23" t="n">
        <f aca="false">MIN(J102:L102)</f>
        <v>2175755.44557196</v>
      </c>
      <c r="N102" s="23" t="n">
        <f aca="false">MAX(J102:L102)</f>
        <v>3188020</v>
      </c>
      <c r="O102" s="23" t="n">
        <f aca="false">MEDIAN(J102:L102)</f>
        <v>2586227</v>
      </c>
      <c r="P102" s="23" t="n">
        <f aca="false">AVERAGE(J102:L102)</f>
        <v>2650000.81519065</v>
      </c>
      <c r="Q102" s="23" t="n">
        <f aca="false">AVERAGE(M102,O102)</f>
        <v>2380991.22278598</v>
      </c>
      <c r="R102" s="23" t="n">
        <f aca="false">AVERAGE(N102,O102)</f>
        <v>2887123.5</v>
      </c>
      <c r="S102" s="23" t="n">
        <f aca="false">STDEV(J102:L102)</f>
        <v>509136.726887612</v>
      </c>
      <c r="T102" s="25" t="n">
        <f aca="false">IF(P102&gt;0,S102/P102,NA())</f>
        <v>0.192127007648102</v>
      </c>
      <c r="U102" s="4" t="str">
        <f aca="false">IF(T102&lt;=Parametros!$B$7,"MENOR",IF(T102&lt;=Parametros!$B$8,"PROMEDIO MENOR-MEDIANA","PROMEDIO"))</f>
        <v>MENOR</v>
      </c>
      <c r="V102" s="23" t="n">
        <f aca="false">IF(T102&lt;=Parametros!$B$7,M102,IF(T102&lt;=Parametros!$B$8,Q102,P102))</f>
        <v>2175755.44557196</v>
      </c>
      <c r="W102" s="26" t="n">
        <f aca="false">ROUND(V102,0)</f>
        <v>2175755</v>
      </c>
      <c r="X102" s="27" t="n">
        <f aca="false">K102/G102</f>
        <v>1.54885995780015</v>
      </c>
      <c r="Y102" s="27" t="n">
        <f aca="false">L102/G102</f>
        <v>1.25648629622198</v>
      </c>
    </row>
    <row r="103" customFormat="false" ht="51.75" hidden="false" customHeight="true" outlineLevel="0" collapsed="false">
      <c r="A103" s="4" t="s">
        <v>363</v>
      </c>
      <c r="B103" s="4" t="s">
        <v>95</v>
      </c>
      <c r="C103" s="4" t="s">
        <v>364</v>
      </c>
      <c r="D103" s="4" t="s">
        <v>365</v>
      </c>
      <c r="E103" s="4" t="s">
        <v>98</v>
      </c>
      <c r="F103" s="4" t="s">
        <v>99</v>
      </c>
      <c r="G103" s="23" t="n">
        <v>989697</v>
      </c>
      <c r="H103" s="24" t="n">
        <f aca="false">Parametros!$B$3</f>
        <v>160.42</v>
      </c>
      <c r="I103" s="24" t="n">
        <f aca="false">Parametros!$B$4</f>
        <v>151.76</v>
      </c>
      <c r="J103" s="23" t="n">
        <f aca="false">G103*H103/I103</f>
        <v>1046172.8567475</v>
      </c>
      <c r="K103" s="23" t="n">
        <v>1532901</v>
      </c>
      <c r="L103" s="23" t="n">
        <v>1243550</v>
      </c>
      <c r="M103" s="23" t="n">
        <f aca="false">MIN(J103:L103)</f>
        <v>1046172.8567475</v>
      </c>
      <c r="N103" s="23" t="n">
        <f aca="false">MAX(J103:L103)</f>
        <v>1532901</v>
      </c>
      <c r="O103" s="23" t="n">
        <f aca="false">MEDIAN(J103:L103)</f>
        <v>1243550</v>
      </c>
      <c r="P103" s="23" t="n">
        <f aca="false">AVERAGE(J103:L103)</f>
        <v>1274207.95224917</v>
      </c>
      <c r="Q103" s="23" t="n">
        <f aca="false">AVERAGE(M103,O103)</f>
        <v>1144861.42837375</v>
      </c>
      <c r="R103" s="23" t="n">
        <f aca="false">AVERAGE(N103,O103)</f>
        <v>1388225.5</v>
      </c>
      <c r="S103" s="23" t="n">
        <f aca="false">STDEV(J103:L103)</f>
        <v>244808.096037675</v>
      </c>
      <c r="T103" s="25" t="n">
        <f aca="false">IF(P103&gt;0,S103/P103,NA())</f>
        <v>0.192125700993745</v>
      </c>
      <c r="U103" s="4" t="str">
        <f aca="false">IF(T103&lt;=Parametros!$B$7,"MENOR",IF(T103&lt;=Parametros!$B$8,"PROMEDIO MENOR-MEDIANA","PROMEDIO"))</f>
        <v>MENOR</v>
      </c>
      <c r="V103" s="23" t="n">
        <f aca="false">IF(T103&lt;=Parametros!$B$7,M103,IF(T103&lt;=Parametros!$B$8,Q103,P103))</f>
        <v>1046172.8567475</v>
      </c>
      <c r="W103" s="26" t="n">
        <f aca="false">ROUND(V103,0)</f>
        <v>1046173</v>
      </c>
      <c r="X103" s="27" t="n">
        <f aca="false">K103/G103</f>
        <v>1.5488588931764</v>
      </c>
      <c r="Y103" s="27" t="n">
        <f aca="false">L103/G103</f>
        <v>1.2564956749389</v>
      </c>
    </row>
    <row r="104" customFormat="false" ht="39" hidden="false" customHeight="true" outlineLevel="0" collapsed="false">
      <c r="A104" s="4" t="s">
        <v>366</v>
      </c>
      <c r="B104" s="4" t="s">
        <v>95</v>
      </c>
      <c r="C104" s="4" t="s">
        <v>367</v>
      </c>
      <c r="D104" s="4" t="s">
        <v>368</v>
      </c>
      <c r="E104" s="4" t="s">
        <v>98</v>
      </c>
      <c r="F104" s="4" t="s">
        <v>99</v>
      </c>
      <c r="G104" s="23" t="n">
        <v>427500</v>
      </c>
      <c r="H104" s="24" t="n">
        <f aca="false">Parametros!$B$3</f>
        <v>160.42</v>
      </c>
      <c r="I104" s="24" t="n">
        <f aca="false">Parametros!$B$4</f>
        <v>151.76</v>
      </c>
      <c r="J104" s="23" t="n">
        <f aca="false">G104*H104/I104</f>
        <v>451894.768054823</v>
      </c>
      <c r="K104" s="23" t="n">
        <v>662137</v>
      </c>
      <c r="L104" s="23" t="n">
        <v>537166</v>
      </c>
      <c r="M104" s="23" t="n">
        <f aca="false">MIN(J104:L104)</f>
        <v>451894.768054823</v>
      </c>
      <c r="N104" s="23" t="n">
        <f aca="false">MAX(J104:L104)</f>
        <v>662137</v>
      </c>
      <c r="O104" s="23" t="n">
        <f aca="false">MEDIAN(J104:L104)</f>
        <v>537166</v>
      </c>
      <c r="P104" s="23" t="n">
        <f aca="false">AVERAGE(J104:L104)</f>
        <v>550399.256018275</v>
      </c>
      <c r="Q104" s="23" t="n">
        <f aca="false">AVERAGE(M104,O104)</f>
        <v>494530.384027412</v>
      </c>
      <c r="R104" s="23" t="n">
        <f aca="false">AVERAGE(N104,O104)</f>
        <v>599651.5</v>
      </c>
      <c r="S104" s="23" t="n">
        <f aca="false">STDEV(J104:L104)</f>
        <v>105743.975345909</v>
      </c>
      <c r="T104" s="25" t="n">
        <f aca="false">IF(P104&gt;0,S104/P104,NA())</f>
        <v>0.192122307924047</v>
      </c>
      <c r="U104" s="4" t="str">
        <f aca="false">IF(T104&lt;=Parametros!$B$7,"MENOR",IF(T104&lt;=Parametros!$B$8,"PROMEDIO MENOR-MEDIANA","PROMEDIO"))</f>
        <v>MENOR</v>
      </c>
      <c r="V104" s="23" t="n">
        <f aca="false">IF(T104&lt;=Parametros!$B$7,M104,IF(T104&lt;=Parametros!$B$8,Q104,P104))</f>
        <v>451894.768054823</v>
      </c>
      <c r="W104" s="26" t="n">
        <f aca="false">ROUND(V104,0)</f>
        <v>451895</v>
      </c>
      <c r="X104" s="27" t="n">
        <f aca="false">K104/G104</f>
        <v>1.54885847953216</v>
      </c>
      <c r="Y104" s="27" t="n">
        <f aca="false">L104/G104</f>
        <v>1.25652865497076</v>
      </c>
    </row>
    <row r="105" customFormat="false" ht="51.75" hidden="false" customHeight="true" outlineLevel="0" collapsed="false">
      <c r="A105" s="4" t="s">
        <v>369</v>
      </c>
      <c r="B105" s="4" t="s">
        <v>95</v>
      </c>
      <c r="C105" s="4" t="s">
        <v>370</v>
      </c>
      <c r="D105" s="4" t="s">
        <v>371</v>
      </c>
      <c r="E105" s="4" t="s">
        <v>98</v>
      </c>
      <c r="F105" s="4" t="s">
        <v>99</v>
      </c>
      <c r="G105" s="23" t="n">
        <v>784115</v>
      </c>
      <c r="H105" s="24" t="n">
        <f aca="false">Parametros!$B$3</f>
        <v>160.42</v>
      </c>
      <c r="I105" s="24" t="n">
        <f aca="false">Parametros!$B$4</f>
        <v>151.76</v>
      </c>
      <c r="J105" s="23" t="n">
        <f aca="false">G105*H105/I105</f>
        <v>828859.56971534</v>
      </c>
      <c r="K105" s="23" t="n">
        <v>1214484</v>
      </c>
      <c r="L105" s="23" t="n">
        <v>985201</v>
      </c>
      <c r="M105" s="23" t="n">
        <f aca="false">MIN(J105:L105)</f>
        <v>828859.56971534</v>
      </c>
      <c r="N105" s="23" t="n">
        <f aca="false">MAX(J105:L105)</f>
        <v>1214484</v>
      </c>
      <c r="O105" s="23" t="n">
        <f aca="false">MEDIAN(J105:L105)</f>
        <v>985201</v>
      </c>
      <c r="P105" s="23" t="n">
        <f aca="false">AVERAGE(J105:L105)</f>
        <v>1009514.85657178</v>
      </c>
      <c r="Q105" s="23" t="n">
        <f aca="false">AVERAGE(M105,O105)</f>
        <v>907030.28485767</v>
      </c>
      <c r="R105" s="23" t="n">
        <f aca="false">AVERAGE(N105,O105)</f>
        <v>1099842.5</v>
      </c>
      <c r="S105" s="23" t="n">
        <f aca="false">STDEV(J105:L105)</f>
        <v>193958.56006925</v>
      </c>
      <c r="T105" s="25" t="n">
        <f aca="false">IF(P105&gt;0,S105/P105,NA())</f>
        <v>0.192130466239908</v>
      </c>
      <c r="U105" s="4" t="str">
        <f aca="false">IF(T105&lt;=Parametros!$B$7,"MENOR",IF(T105&lt;=Parametros!$B$8,"PROMEDIO MENOR-MEDIANA","PROMEDIO"))</f>
        <v>MENOR</v>
      </c>
      <c r="V105" s="23" t="n">
        <f aca="false">IF(T105&lt;=Parametros!$B$7,M105,IF(T105&lt;=Parametros!$B$8,Q105,P105))</f>
        <v>828859.56971534</v>
      </c>
      <c r="W105" s="26" t="n">
        <f aca="false">ROUND(V105,0)</f>
        <v>828860</v>
      </c>
      <c r="X105" s="27" t="n">
        <f aca="false">K105/G105</f>
        <v>1.54885954228653</v>
      </c>
      <c r="Y105" s="27" t="n">
        <f aca="false">L105/G105</f>
        <v>1.25644962792448</v>
      </c>
    </row>
    <row r="106" customFormat="false" ht="77.25" hidden="false" customHeight="true" outlineLevel="0" collapsed="false">
      <c r="A106" s="4" t="s">
        <v>372</v>
      </c>
      <c r="B106" s="4" t="s">
        <v>95</v>
      </c>
      <c r="C106" s="4" t="s">
        <v>373</v>
      </c>
      <c r="D106" s="4" t="s">
        <v>374</v>
      </c>
      <c r="E106" s="4" t="s">
        <v>98</v>
      </c>
      <c r="F106" s="4" t="s">
        <v>99</v>
      </c>
      <c r="G106" s="23" t="n">
        <v>402119</v>
      </c>
      <c r="H106" s="24" t="n">
        <f aca="false">Parametros!$B$3</f>
        <v>160.42</v>
      </c>
      <c r="I106" s="24" t="n">
        <f aca="false">Parametros!$B$4</f>
        <v>151.76</v>
      </c>
      <c r="J106" s="23" t="n">
        <f aca="false">G106*H106/I106</f>
        <v>425065.432129678</v>
      </c>
      <c r="K106" s="23" t="n">
        <v>622825</v>
      </c>
      <c r="L106" s="23" t="n">
        <v>505274</v>
      </c>
      <c r="M106" s="23" t="n">
        <f aca="false">MIN(J106:L106)</f>
        <v>425065.432129678</v>
      </c>
      <c r="N106" s="23" t="n">
        <f aca="false">MAX(J106:L106)</f>
        <v>622825</v>
      </c>
      <c r="O106" s="23" t="n">
        <f aca="false">MEDIAN(J106:L106)</f>
        <v>505274</v>
      </c>
      <c r="P106" s="23" t="n">
        <f aca="false">AVERAGE(J106:L106)</f>
        <v>517721.477376559</v>
      </c>
      <c r="Q106" s="23" t="n">
        <f aca="false">AVERAGE(M106,O106)</f>
        <v>465169.716064839</v>
      </c>
      <c r="R106" s="23" t="n">
        <f aca="false">AVERAGE(N106,O106)</f>
        <v>564049.5</v>
      </c>
      <c r="S106" s="23" t="n">
        <f aca="false">STDEV(J106:L106)</f>
        <v>99465.6545790759</v>
      </c>
      <c r="T106" s="25" t="n">
        <f aca="false">IF(P106&gt;0,S106/P106,NA())</f>
        <v>0.19212193993399</v>
      </c>
      <c r="U106" s="4" t="str">
        <f aca="false">IF(T106&lt;=Parametros!$B$7,"MENOR",IF(T106&lt;=Parametros!$B$8,"PROMEDIO MENOR-MEDIANA","PROMEDIO"))</f>
        <v>MENOR</v>
      </c>
      <c r="V106" s="23" t="n">
        <f aca="false">IF(T106&lt;=Parametros!$B$7,M106,IF(T106&lt;=Parametros!$B$8,Q106,P106))</f>
        <v>425065.432129678</v>
      </c>
      <c r="W106" s="26" t="n">
        <f aca="false">ROUND(V106,0)</f>
        <v>425065</v>
      </c>
      <c r="X106" s="27" t="n">
        <f aca="false">K106/G106</f>
        <v>1.54885742777635</v>
      </c>
      <c r="Y106" s="27" t="n">
        <f aca="false">L106/G106</f>
        <v>1.25652854005904</v>
      </c>
    </row>
    <row r="107" customFormat="false" ht="51.75" hidden="false" customHeight="true" outlineLevel="0" collapsed="false">
      <c r="A107" s="4" t="s">
        <v>375</v>
      </c>
      <c r="B107" s="4" t="s">
        <v>95</v>
      </c>
      <c r="C107" s="4" t="s">
        <v>376</v>
      </c>
      <c r="D107" s="4" t="s">
        <v>377</v>
      </c>
      <c r="E107" s="4" t="s">
        <v>98</v>
      </c>
      <c r="F107" s="4" t="s">
        <v>99</v>
      </c>
      <c r="G107" s="23" t="n">
        <v>209934</v>
      </c>
      <c r="H107" s="24" t="n">
        <f aca="false">Parametros!$B$3</f>
        <v>160.42</v>
      </c>
      <c r="I107" s="24" t="n">
        <f aca="false">Parametros!$B$4</f>
        <v>151.76</v>
      </c>
      <c r="J107" s="23" t="n">
        <f aca="false">G107*H107/I107</f>
        <v>221913.628624143</v>
      </c>
      <c r="K107" s="23" t="n">
        <v>325159</v>
      </c>
      <c r="L107" s="23" t="n">
        <v>263704</v>
      </c>
      <c r="M107" s="23" t="n">
        <f aca="false">MIN(J107:L107)</f>
        <v>221913.628624143</v>
      </c>
      <c r="N107" s="23" t="n">
        <f aca="false">MAX(J107:L107)</f>
        <v>325159</v>
      </c>
      <c r="O107" s="23" t="n">
        <f aca="false">MEDIAN(J107:L107)</f>
        <v>263704</v>
      </c>
      <c r="P107" s="23" t="n">
        <f aca="false">AVERAGE(J107:L107)</f>
        <v>270258.876208048</v>
      </c>
      <c r="Q107" s="23" t="n">
        <f aca="false">AVERAGE(M107,O107)</f>
        <v>242808.814312072</v>
      </c>
      <c r="R107" s="23" t="n">
        <f aca="false">AVERAGE(N107,O107)</f>
        <v>294431.5</v>
      </c>
      <c r="S107" s="23" t="n">
        <f aca="false">STDEV(J107:L107)</f>
        <v>51933.8663996025</v>
      </c>
      <c r="T107" s="25" t="n">
        <f aca="false">IF(P107&gt;0,S107/P107,NA())</f>
        <v>0.192163406909246</v>
      </c>
      <c r="U107" s="4" t="str">
        <f aca="false">IF(T107&lt;=Parametros!$B$7,"MENOR",IF(T107&lt;=Parametros!$B$8,"PROMEDIO MENOR-MEDIANA","PROMEDIO"))</f>
        <v>MENOR</v>
      </c>
      <c r="V107" s="23" t="n">
        <f aca="false">IF(T107&lt;=Parametros!$B$7,M107,IF(T107&lt;=Parametros!$B$8,Q107,P107))</f>
        <v>221913.628624143</v>
      </c>
      <c r="W107" s="26" t="n">
        <f aca="false">ROUND(V107,0)</f>
        <v>221914</v>
      </c>
      <c r="X107" s="27" t="n">
        <f aca="false">K107/G107</f>
        <v>1.54886297598293</v>
      </c>
      <c r="Y107" s="27" t="n">
        <f aca="false">L107/G107</f>
        <v>1.25612811645565</v>
      </c>
    </row>
    <row r="108" customFormat="false" ht="39" hidden="false" customHeight="true" outlineLevel="0" collapsed="false">
      <c r="A108" s="4" t="s">
        <v>378</v>
      </c>
      <c r="B108" s="4" t="s">
        <v>95</v>
      </c>
      <c r="C108" s="4" t="s">
        <v>379</v>
      </c>
      <c r="D108" s="4" t="s">
        <v>380</v>
      </c>
      <c r="E108" s="4" t="s">
        <v>98</v>
      </c>
      <c r="F108" s="4" t="s">
        <v>99</v>
      </c>
      <c r="G108" s="23" t="n">
        <v>339659</v>
      </c>
      <c r="H108" s="24" t="n">
        <f aca="false">Parametros!$B$3</f>
        <v>160.42</v>
      </c>
      <c r="I108" s="24" t="n">
        <f aca="false">Parametros!$B$4</f>
        <v>151.76</v>
      </c>
      <c r="J108" s="23" t="n">
        <f aca="false">G108*H108/I108</f>
        <v>359041.228123353</v>
      </c>
      <c r="K108" s="23" t="n">
        <v>526085</v>
      </c>
      <c r="L108" s="23" t="n">
        <v>426734</v>
      </c>
      <c r="M108" s="23" t="n">
        <f aca="false">MIN(J108:L108)</f>
        <v>359041.228123353</v>
      </c>
      <c r="N108" s="23" t="n">
        <f aca="false">MAX(J108:L108)</f>
        <v>526085</v>
      </c>
      <c r="O108" s="23" t="n">
        <f aca="false">MEDIAN(J108:L108)</f>
        <v>426734</v>
      </c>
      <c r="P108" s="23" t="n">
        <f aca="false">AVERAGE(J108:L108)</f>
        <v>437286.742707784</v>
      </c>
      <c r="Q108" s="23" t="n">
        <f aca="false">AVERAGE(M108,O108)</f>
        <v>392887.614061676</v>
      </c>
      <c r="R108" s="23" t="n">
        <f aca="false">AVERAGE(N108,O108)</f>
        <v>476409.5</v>
      </c>
      <c r="S108" s="23" t="n">
        <f aca="false">STDEV(J108:L108)</f>
        <v>84020.3886844549</v>
      </c>
      <c r="T108" s="25" t="n">
        <f aca="false">IF(P108&gt;0,S108/P108,NA())</f>
        <v>0.192140260562624</v>
      </c>
      <c r="U108" s="4" t="str">
        <f aca="false">IF(T108&lt;=Parametros!$B$7,"MENOR",IF(T108&lt;=Parametros!$B$8,"PROMEDIO MENOR-MEDIANA","PROMEDIO"))</f>
        <v>MENOR</v>
      </c>
      <c r="V108" s="23" t="n">
        <f aca="false">IF(T108&lt;=Parametros!$B$7,M108,IF(T108&lt;=Parametros!$B$8,Q108,P108))</f>
        <v>359041.228123353</v>
      </c>
      <c r="W108" s="26" t="n">
        <f aca="false">ROUND(V108,0)</f>
        <v>359041</v>
      </c>
      <c r="X108" s="27" t="n">
        <f aca="false">K108/G108</f>
        <v>1.54886224124784</v>
      </c>
      <c r="Y108" s="27" t="n">
        <f aca="false">L108/G108</f>
        <v>1.25636005523187</v>
      </c>
    </row>
    <row r="109" customFormat="false" ht="51.75" hidden="false" customHeight="true" outlineLevel="0" collapsed="false">
      <c r="A109" s="4" t="s">
        <v>381</v>
      </c>
      <c r="B109" s="4" t="s">
        <v>95</v>
      </c>
      <c r="C109" s="4" t="s">
        <v>382</v>
      </c>
      <c r="D109" s="4" t="s">
        <v>383</v>
      </c>
      <c r="E109" s="4" t="s">
        <v>98</v>
      </c>
      <c r="F109" s="4" t="s">
        <v>99</v>
      </c>
      <c r="G109" s="23" t="n">
        <v>204281</v>
      </c>
      <c r="H109" s="24" t="n">
        <f aca="false">Parametros!$B$3</f>
        <v>160.42</v>
      </c>
      <c r="I109" s="24" t="n">
        <f aca="false">Parametros!$B$4</f>
        <v>151.76</v>
      </c>
      <c r="J109" s="23" t="n">
        <f aca="false">G109*H109/I109</f>
        <v>215938.04704797</v>
      </c>
      <c r="K109" s="23" t="n">
        <v>316402</v>
      </c>
      <c r="L109" s="23" t="n">
        <v>256683</v>
      </c>
      <c r="M109" s="23" t="n">
        <f aca="false">MIN(J109:L109)</f>
        <v>215938.04704797</v>
      </c>
      <c r="N109" s="23" t="n">
        <f aca="false">MAX(J109:L109)</f>
        <v>316402</v>
      </c>
      <c r="O109" s="23" t="n">
        <f aca="false">MEDIAN(J109:L109)</f>
        <v>256683</v>
      </c>
      <c r="P109" s="23" t="n">
        <f aca="false">AVERAGE(J109:L109)</f>
        <v>263007.682349323</v>
      </c>
      <c r="Q109" s="23" t="n">
        <f aca="false">AVERAGE(M109,O109)</f>
        <v>236310.523523985</v>
      </c>
      <c r="R109" s="23" t="n">
        <f aca="false">AVERAGE(N109,O109)</f>
        <v>286542.5</v>
      </c>
      <c r="S109" s="23" t="n">
        <f aca="false">STDEV(J109:L109)</f>
        <v>50529.7206186793</v>
      </c>
      <c r="T109" s="25" t="n">
        <f aca="false">IF(P109&gt;0,S109/P109,NA())</f>
        <v>0.192122603291741</v>
      </c>
      <c r="U109" s="4" t="str">
        <f aca="false">IF(T109&lt;=Parametros!$B$7,"MENOR",IF(T109&lt;=Parametros!$B$8,"PROMEDIO MENOR-MEDIANA","PROMEDIO"))</f>
        <v>MENOR</v>
      </c>
      <c r="V109" s="23" t="n">
        <f aca="false">IF(T109&lt;=Parametros!$B$7,M109,IF(T109&lt;=Parametros!$B$8,Q109,P109))</f>
        <v>215938.04704797</v>
      </c>
      <c r="W109" s="26" t="n">
        <f aca="false">ROUND(V109,0)</f>
        <v>215938</v>
      </c>
      <c r="X109" s="27" t="n">
        <f aca="false">K109/G109</f>
        <v>1.54885672186841</v>
      </c>
      <c r="Y109" s="27" t="n">
        <f aca="false">L109/G109</f>
        <v>1.25651920638728</v>
      </c>
    </row>
    <row r="110" customFormat="false" ht="39" hidden="false" customHeight="true" outlineLevel="0" collapsed="false">
      <c r="A110" s="4" t="s">
        <v>384</v>
      </c>
      <c r="B110" s="4" t="s">
        <v>95</v>
      </c>
      <c r="C110" s="4" t="s">
        <v>385</v>
      </c>
      <c r="D110" s="4" t="s">
        <v>386</v>
      </c>
      <c r="E110" s="4" t="s">
        <v>98</v>
      </c>
      <c r="F110" s="4" t="s">
        <v>99</v>
      </c>
      <c r="G110" s="23" t="n">
        <v>673552</v>
      </c>
      <c r="H110" s="24" t="n">
        <f aca="false">Parametros!$B$3</f>
        <v>160.42</v>
      </c>
      <c r="I110" s="24" t="n">
        <f aca="false">Parametros!$B$4</f>
        <v>151.76</v>
      </c>
      <c r="J110" s="23" t="n">
        <f aca="false">G110*H110/I110</f>
        <v>711987.426462836</v>
      </c>
      <c r="K110" s="23" t="n">
        <v>1043238</v>
      </c>
      <c r="L110" s="23" t="n">
        <v>846328</v>
      </c>
      <c r="M110" s="23" t="n">
        <f aca="false">MIN(J110:L110)</f>
        <v>711987.426462836</v>
      </c>
      <c r="N110" s="23" t="n">
        <f aca="false">MAX(J110:L110)</f>
        <v>1043238</v>
      </c>
      <c r="O110" s="23" t="n">
        <f aca="false">MEDIAN(J110:L110)</f>
        <v>846328</v>
      </c>
      <c r="P110" s="23" t="n">
        <f aca="false">AVERAGE(J110:L110)</f>
        <v>867184.475487612</v>
      </c>
      <c r="Q110" s="23" t="n">
        <f aca="false">AVERAGE(M110,O110)</f>
        <v>779157.713231418</v>
      </c>
      <c r="R110" s="23" t="n">
        <f aca="false">AVERAGE(N110,O110)</f>
        <v>944783</v>
      </c>
      <c r="S110" s="23" t="n">
        <f aca="false">STDEV(J110:L110)</f>
        <v>166607.262880401</v>
      </c>
      <c r="T110" s="25" t="n">
        <f aca="false">IF(P110&gt;0,S110/P110,NA())</f>
        <v>0.192124360605878</v>
      </c>
      <c r="U110" s="4" t="str">
        <f aca="false">IF(T110&lt;=Parametros!$B$7,"MENOR",IF(T110&lt;=Parametros!$B$8,"PROMEDIO MENOR-MEDIANA","PROMEDIO"))</f>
        <v>MENOR</v>
      </c>
      <c r="V110" s="23" t="n">
        <f aca="false">IF(T110&lt;=Parametros!$B$7,M110,IF(T110&lt;=Parametros!$B$8,Q110,P110))</f>
        <v>711987.426462836</v>
      </c>
      <c r="W110" s="26" t="n">
        <f aca="false">ROUND(V110,0)</f>
        <v>711987</v>
      </c>
      <c r="X110" s="27" t="n">
        <f aca="false">K110/G110</f>
        <v>1.54886037009763</v>
      </c>
      <c r="Y110" s="27" t="n">
        <f aca="false">L110/G110</f>
        <v>1.25651471601302</v>
      </c>
    </row>
    <row r="111" customFormat="false" ht="51.75" hidden="false" customHeight="true" outlineLevel="0" collapsed="false">
      <c r="A111" s="4" t="s">
        <v>387</v>
      </c>
      <c r="B111" s="4" t="s">
        <v>95</v>
      </c>
      <c r="C111" s="4" t="s">
        <v>388</v>
      </c>
      <c r="D111" s="4" t="s">
        <v>389</v>
      </c>
      <c r="E111" s="4" t="s">
        <v>98</v>
      </c>
      <c r="F111" s="4" t="s">
        <v>99</v>
      </c>
      <c r="G111" s="23" t="n">
        <v>251750</v>
      </c>
      <c r="H111" s="24" t="n">
        <f aca="false">Parametros!$B$3</f>
        <v>160.42</v>
      </c>
      <c r="I111" s="24" t="n">
        <f aca="false">Parametros!$B$4</f>
        <v>151.76</v>
      </c>
      <c r="J111" s="23" t="n">
        <f aca="false">G111*H111/I111</f>
        <v>266115.807854507</v>
      </c>
      <c r="K111" s="23" t="n">
        <v>389925</v>
      </c>
      <c r="L111" s="23" t="n">
        <v>316302</v>
      </c>
      <c r="M111" s="23" t="n">
        <f aca="false">MIN(J111:L111)</f>
        <v>266115.807854507</v>
      </c>
      <c r="N111" s="23" t="n">
        <f aca="false">MAX(J111:L111)</f>
        <v>389925</v>
      </c>
      <c r="O111" s="23" t="n">
        <f aca="false">MEDIAN(J111:L111)</f>
        <v>316302</v>
      </c>
      <c r="P111" s="23" t="n">
        <f aca="false">AVERAGE(J111:L111)</f>
        <v>324114.269284836</v>
      </c>
      <c r="Q111" s="23" t="n">
        <f aca="false">AVERAGE(M111,O111)</f>
        <v>291208.903927254</v>
      </c>
      <c r="R111" s="23" t="n">
        <f aca="false">AVERAGE(N111,O111)</f>
        <v>353113.5</v>
      </c>
      <c r="S111" s="23" t="n">
        <f aca="false">STDEV(J111:L111)</f>
        <v>62273.2099579264</v>
      </c>
      <c r="T111" s="25" t="n">
        <f aca="false">IF(P111&gt;0,S111/P111,NA())</f>
        <v>0.192133503086221</v>
      </c>
      <c r="U111" s="4" t="str">
        <f aca="false">IF(T111&lt;=Parametros!$B$7,"MENOR",IF(T111&lt;=Parametros!$B$8,"PROMEDIO MENOR-MEDIANA","PROMEDIO"))</f>
        <v>MENOR</v>
      </c>
      <c r="V111" s="23" t="n">
        <f aca="false">IF(T111&lt;=Parametros!$B$7,M111,IF(T111&lt;=Parametros!$B$8,Q111,P111))</f>
        <v>266115.807854507</v>
      </c>
      <c r="W111" s="26" t="n">
        <f aca="false">ROUND(V111,0)</f>
        <v>266116</v>
      </c>
      <c r="X111" s="27" t="n">
        <f aca="false">K111/G111</f>
        <v>1.54885799404171</v>
      </c>
      <c r="Y111" s="27" t="n">
        <f aca="false">L111/G111</f>
        <v>1.2564131082423</v>
      </c>
    </row>
    <row r="112" customFormat="false" ht="39" hidden="false" customHeight="true" outlineLevel="0" collapsed="false">
      <c r="A112" s="4" t="s">
        <v>390</v>
      </c>
      <c r="B112" s="4" t="s">
        <v>95</v>
      </c>
      <c r="C112" s="4" t="s">
        <v>391</v>
      </c>
      <c r="D112" s="4" t="s">
        <v>392</v>
      </c>
      <c r="E112" s="4" t="s">
        <v>98</v>
      </c>
      <c r="F112" s="4" t="s">
        <v>99</v>
      </c>
      <c r="G112" s="23" t="n">
        <v>6760786</v>
      </c>
      <c r="H112" s="24" t="n">
        <f aca="false">Parametros!$B$3</f>
        <v>160.42</v>
      </c>
      <c r="I112" s="24" t="n">
        <f aca="false">Parametros!$B$4</f>
        <v>151.76</v>
      </c>
      <c r="J112" s="23" t="n">
        <f aca="false">G112*H112/I112</f>
        <v>7146582.03821824</v>
      </c>
      <c r="K112" s="23" t="n">
        <v>10471507</v>
      </c>
      <c r="L112" s="23" t="n">
        <v>8495172</v>
      </c>
      <c r="M112" s="23" t="n">
        <f aca="false">MIN(J112:L112)</f>
        <v>7146582.03821824</v>
      </c>
      <c r="N112" s="23" t="n">
        <f aca="false">MAX(J112:L112)</f>
        <v>10471507</v>
      </c>
      <c r="O112" s="23" t="n">
        <f aca="false">MEDIAN(J112:L112)</f>
        <v>8495172</v>
      </c>
      <c r="P112" s="23" t="n">
        <f aca="false">AVERAGE(J112:L112)</f>
        <v>8704420.34607275</v>
      </c>
      <c r="Q112" s="23" t="n">
        <f aca="false">AVERAGE(M112,O112)</f>
        <v>7820877.01910912</v>
      </c>
      <c r="R112" s="23" t="n">
        <f aca="false">AVERAGE(N112,O112)</f>
        <v>9483339.5</v>
      </c>
      <c r="S112" s="23" t="n">
        <f aca="false">STDEV(J112:L112)</f>
        <v>1672309.82569633</v>
      </c>
      <c r="T112" s="25" t="n">
        <f aca="false">IF(P112&gt;0,S112/P112,NA())</f>
        <v>0.192121905791331</v>
      </c>
      <c r="U112" s="4" t="str">
        <f aca="false">IF(T112&lt;=Parametros!$B$7,"MENOR",IF(T112&lt;=Parametros!$B$8,"PROMEDIO MENOR-MEDIANA","PROMEDIO"))</f>
        <v>MENOR</v>
      </c>
      <c r="V112" s="23" t="n">
        <f aca="false">IF(T112&lt;=Parametros!$B$7,M112,IF(T112&lt;=Parametros!$B$8,Q112,P112))</f>
        <v>7146582.03821824</v>
      </c>
      <c r="W112" s="26" t="n">
        <f aca="false">ROUND(V112,0)</f>
        <v>7146582</v>
      </c>
      <c r="X112" s="27" t="n">
        <f aca="false">K112/G112</f>
        <v>1.54885940776709</v>
      </c>
      <c r="Y112" s="27" t="n">
        <f aca="false">L112/G112</f>
        <v>1.25653614831175</v>
      </c>
    </row>
    <row r="113" customFormat="false" ht="51.75" hidden="false" customHeight="true" outlineLevel="0" collapsed="false">
      <c r="A113" s="4" t="s">
        <v>393</v>
      </c>
      <c r="B113" s="4" t="s">
        <v>95</v>
      </c>
      <c r="C113" s="4" t="s">
        <v>394</v>
      </c>
      <c r="D113" s="4" t="s">
        <v>395</v>
      </c>
      <c r="E113" s="4" t="s">
        <v>98</v>
      </c>
      <c r="F113" s="4" t="s">
        <v>99</v>
      </c>
      <c r="G113" s="23" t="n">
        <v>265050</v>
      </c>
      <c r="H113" s="24" t="n">
        <f aca="false">Parametros!$B$3</f>
        <v>160.42</v>
      </c>
      <c r="I113" s="24" t="n">
        <f aca="false">Parametros!$B$4</f>
        <v>151.76</v>
      </c>
      <c r="J113" s="23" t="n">
        <f aca="false">G113*H113/I113</f>
        <v>280174.756193991</v>
      </c>
      <c r="K113" s="23" t="n">
        <v>410526</v>
      </c>
      <c r="L113" s="23" t="n">
        <v>332962</v>
      </c>
      <c r="M113" s="23" t="n">
        <f aca="false">MIN(J113:L113)</f>
        <v>280174.756193991</v>
      </c>
      <c r="N113" s="23" t="n">
        <f aca="false">MAX(J113:L113)</f>
        <v>410526</v>
      </c>
      <c r="O113" s="23" t="n">
        <f aca="false">MEDIAN(J113:L113)</f>
        <v>332962</v>
      </c>
      <c r="P113" s="23" t="n">
        <f aca="false">AVERAGE(J113:L113)</f>
        <v>341220.91873133</v>
      </c>
      <c r="Q113" s="23" t="n">
        <f aca="false">AVERAGE(M113,O113)</f>
        <v>306568.378096995</v>
      </c>
      <c r="R113" s="23" t="n">
        <f aca="false">AVERAGE(N113,O113)</f>
        <v>371744</v>
      </c>
      <c r="S113" s="23" t="n">
        <f aca="false">STDEV(J113:L113)</f>
        <v>65566.9047187792</v>
      </c>
      <c r="T113" s="25" t="n">
        <f aca="false">IF(P113&gt;0,S113/P113,NA())</f>
        <v>0.192153825042611</v>
      </c>
      <c r="U113" s="4" t="str">
        <f aca="false">IF(T113&lt;=Parametros!$B$7,"MENOR",IF(T113&lt;=Parametros!$B$8,"PROMEDIO MENOR-MEDIANA","PROMEDIO"))</f>
        <v>MENOR</v>
      </c>
      <c r="V113" s="23" t="n">
        <f aca="false">IF(T113&lt;=Parametros!$B$7,M113,IF(T113&lt;=Parametros!$B$8,Q113,P113))</f>
        <v>280174.756193991</v>
      </c>
      <c r="W113" s="26" t="n">
        <f aca="false">ROUND(V113,0)</f>
        <v>280175</v>
      </c>
      <c r="X113" s="27" t="n">
        <f aca="false">K113/G113</f>
        <v>1.54886247877759</v>
      </c>
      <c r="Y113" s="27" t="n">
        <f aca="false">L113/G113</f>
        <v>1.25622335408414</v>
      </c>
    </row>
    <row r="114" customFormat="false" ht="51.75" hidden="false" customHeight="true" outlineLevel="0" collapsed="false">
      <c r="A114" s="4" t="s">
        <v>396</v>
      </c>
      <c r="B114" s="4" t="s">
        <v>95</v>
      </c>
      <c r="C114" s="4" t="s">
        <v>397</v>
      </c>
      <c r="D114" s="4" t="s">
        <v>398</v>
      </c>
      <c r="E114" s="4" t="s">
        <v>98</v>
      </c>
      <c r="F114" s="4" t="s">
        <v>99</v>
      </c>
      <c r="G114" s="23" t="n">
        <v>852151</v>
      </c>
      <c r="H114" s="24" t="n">
        <f aca="false">Parametros!$B$3</f>
        <v>160.42</v>
      </c>
      <c r="I114" s="24" t="n">
        <f aca="false">Parametros!$B$4</f>
        <v>151.76</v>
      </c>
      <c r="J114" s="23" t="n">
        <f aca="false">G114*H114/I114</f>
        <v>900777.9613864</v>
      </c>
      <c r="K114" s="23" t="n">
        <v>1319862</v>
      </c>
      <c r="L114" s="23" t="n">
        <v>1070643</v>
      </c>
      <c r="M114" s="23" t="n">
        <f aca="false">MIN(J114:L114)</f>
        <v>900777.9613864</v>
      </c>
      <c r="N114" s="23" t="n">
        <f aca="false">MAX(J114:L114)</f>
        <v>1319862</v>
      </c>
      <c r="O114" s="23" t="n">
        <f aca="false">MEDIAN(J114:L114)</f>
        <v>1070643</v>
      </c>
      <c r="P114" s="23" t="n">
        <f aca="false">AVERAGE(J114:L114)</f>
        <v>1097094.32046213</v>
      </c>
      <c r="Q114" s="23" t="n">
        <f aca="false">AVERAGE(M114,O114)</f>
        <v>985710.4806932</v>
      </c>
      <c r="R114" s="23" t="n">
        <f aca="false">AVERAGE(N114,O114)</f>
        <v>1195252.5</v>
      </c>
      <c r="S114" s="23" t="n">
        <f aca="false">STDEV(J114:L114)</f>
        <v>210790.445990359</v>
      </c>
      <c r="T114" s="25" t="n">
        <f aca="false">IF(P114&gt;0,S114/P114,NA())</f>
        <v>0.192135208485599</v>
      </c>
      <c r="U114" s="4" t="str">
        <f aca="false">IF(T114&lt;=Parametros!$B$7,"MENOR",IF(T114&lt;=Parametros!$B$8,"PROMEDIO MENOR-MEDIANA","PROMEDIO"))</f>
        <v>MENOR</v>
      </c>
      <c r="V114" s="23" t="n">
        <f aca="false">IF(T114&lt;=Parametros!$B$7,M114,IF(T114&lt;=Parametros!$B$8,Q114,P114))</f>
        <v>900777.9613864</v>
      </c>
      <c r="W114" s="26" t="n">
        <f aca="false">ROUND(V114,0)</f>
        <v>900778</v>
      </c>
      <c r="X114" s="27" t="n">
        <f aca="false">K114/G114</f>
        <v>1.54885929841073</v>
      </c>
      <c r="Y114" s="27" t="n">
        <f aca="false">L114/G114</f>
        <v>1.25640056750506</v>
      </c>
    </row>
    <row r="115" customFormat="false" ht="51.75" hidden="false" customHeight="true" outlineLevel="0" collapsed="false">
      <c r="A115" s="4" t="s">
        <v>399</v>
      </c>
      <c r="B115" s="4" t="s">
        <v>95</v>
      </c>
      <c r="C115" s="4" t="s">
        <v>400</v>
      </c>
      <c r="D115" s="4" t="s">
        <v>401</v>
      </c>
      <c r="E115" s="4" t="s">
        <v>98</v>
      </c>
      <c r="F115" s="4" t="s">
        <v>99</v>
      </c>
      <c r="G115" s="23" t="n">
        <v>788411</v>
      </c>
      <c r="H115" s="24" t="n">
        <f aca="false">Parametros!$B$3</f>
        <v>160.42</v>
      </c>
      <c r="I115" s="24" t="n">
        <f aca="false">Parametros!$B$4</f>
        <v>151.76</v>
      </c>
      <c r="J115" s="23" t="n">
        <f aca="false">G115*H115/I115</f>
        <v>833400.715735372</v>
      </c>
      <c r="K115" s="23" t="n">
        <v>1221138</v>
      </c>
      <c r="L115" s="23" t="n">
        <v>990556</v>
      </c>
      <c r="M115" s="23" t="n">
        <f aca="false">MIN(J115:L115)</f>
        <v>833400.715735372</v>
      </c>
      <c r="N115" s="23" t="n">
        <f aca="false">MAX(J115:L115)</f>
        <v>1221138</v>
      </c>
      <c r="O115" s="23" t="n">
        <f aca="false">MEDIAN(J115:L115)</f>
        <v>990556</v>
      </c>
      <c r="P115" s="23" t="n">
        <f aca="false">AVERAGE(J115:L115)</f>
        <v>1015031.57191179</v>
      </c>
      <c r="Q115" s="23" t="n">
        <f aca="false">AVERAGE(M115,O115)</f>
        <v>911978.357867686</v>
      </c>
      <c r="R115" s="23" t="n">
        <f aca="false">AVERAGE(N115,O115)</f>
        <v>1105847</v>
      </c>
      <c r="S115" s="23" t="n">
        <f aca="false">STDEV(J115:L115)</f>
        <v>195023.948830738</v>
      </c>
      <c r="T115" s="25" t="n">
        <f aca="false">IF(P115&gt;0,S115/P115,NA())</f>
        <v>0.192135845058902</v>
      </c>
      <c r="U115" s="4" t="str">
        <f aca="false">IF(T115&lt;=Parametros!$B$7,"MENOR",IF(T115&lt;=Parametros!$B$8,"PROMEDIO MENOR-MEDIANA","PROMEDIO"))</f>
        <v>MENOR</v>
      </c>
      <c r="V115" s="23" t="n">
        <f aca="false">IF(T115&lt;=Parametros!$B$7,M115,IF(T115&lt;=Parametros!$B$8,Q115,P115))</f>
        <v>833400.715735372</v>
      </c>
      <c r="W115" s="26" t="n">
        <f aca="false">ROUND(V115,0)</f>
        <v>833401</v>
      </c>
      <c r="X115" s="27" t="n">
        <f aca="false">K115/G115</f>
        <v>1.54885966837094</v>
      </c>
      <c r="Y115" s="27" t="n">
        <f aca="false">L115/G115</f>
        <v>1.25639545871379</v>
      </c>
    </row>
    <row r="116" customFormat="false" ht="39" hidden="false" customHeight="true" outlineLevel="0" collapsed="false">
      <c r="A116" s="4" t="s">
        <v>402</v>
      </c>
      <c r="B116" s="4" t="s">
        <v>95</v>
      </c>
      <c r="C116" s="4" t="s">
        <v>403</v>
      </c>
      <c r="D116" s="4" t="s">
        <v>404</v>
      </c>
      <c r="E116" s="4" t="s">
        <v>98</v>
      </c>
      <c r="F116" s="4" t="s">
        <v>99</v>
      </c>
      <c r="G116" s="23" t="n">
        <v>6679785</v>
      </c>
      <c r="H116" s="24" t="n">
        <f aca="false">Parametros!$B$3</f>
        <v>160.42</v>
      </c>
      <c r="I116" s="24" t="n">
        <f aca="false">Parametros!$B$4</f>
        <v>151.76</v>
      </c>
      <c r="J116" s="23" t="n">
        <f aca="false">G116*H116/I116</f>
        <v>7060958.81457565</v>
      </c>
      <c r="K116" s="23" t="n">
        <v>10346047</v>
      </c>
      <c r="L116" s="23" t="n">
        <v>8393308</v>
      </c>
      <c r="M116" s="23" t="n">
        <f aca="false">MIN(J116:L116)</f>
        <v>7060958.81457565</v>
      </c>
      <c r="N116" s="23" t="n">
        <f aca="false">MAX(J116:L116)</f>
        <v>10346047</v>
      </c>
      <c r="O116" s="23" t="n">
        <f aca="false">MEDIAN(J116:L116)</f>
        <v>8393308</v>
      </c>
      <c r="P116" s="23" t="n">
        <f aca="false">AVERAGE(J116:L116)</f>
        <v>8600104.60485855</v>
      </c>
      <c r="Q116" s="23" t="n">
        <f aca="false">AVERAGE(M116,O116)</f>
        <v>7727133.40728782</v>
      </c>
      <c r="R116" s="23" t="n">
        <f aca="false">AVERAGE(N116,O116)</f>
        <v>9369677.5</v>
      </c>
      <c r="S116" s="23" t="n">
        <f aca="false">STDEV(J116:L116)</f>
        <v>1652278.64579175</v>
      </c>
      <c r="T116" s="25" t="n">
        <f aca="false">IF(P116&gt;0,S116/P116,NA())</f>
        <v>0.192123087067838</v>
      </c>
      <c r="U116" s="4" t="str">
        <f aca="false">IF(T116&lt;=Parametros!$B$7,"MENOR",IF(T116&lt;=Parametros!$B$8,"PROMEDIO MENOR-MEDIANA","PROMEDIO"))</f>
        <v>MENOR</v>
      </c>
      <c r="V116" s="23" t="n">
        <f aca="false">IF(T116&lt;=Parametros!$B$7,M116,IF(T116&lt;=Parametros!$B$8,Q116,P116))</f>
        <v>7060958.81457565</v>
      </c>
      <c r="W116" s="26" t="n">
        <f aca="false">ROUND(V116,0)</f>
        <v>7060959</v>
      </c>
      <c r="X116" s="27" t="n">
        <f aca="false">K116/G116</f>
        <v>1.54885928214755</v>
      </c>
      <c r="Y116" s="27" t="n">
        <f aca="false">L116/G116</f>
        <v>1.25652367553746</v>
      </c>
    </row>
    <row r="117" customFormat="false" ht="51.75" hidden="false" customHeight="true" outlineLevel="0" collapsed="false">
      <c r="A117" s="4" t="s">
        <v>405</v>
      </c>
      <c r="B117" s="4" t="s">
        <v>95</v>
      </c>
      <c r="C117" s="4" t="s">
        <v>406</v>
      </c>
      <c r="D117" s="4" t="s">
        <v>407</v>
      </c>
      <c r="E117" s="4" t="s">
        <v>98</v>
      </c>
      <c r="F117" s="4" t="s">
        <v>99</v>
      </c>
      <c r="G117" s="23" t="n">
        <v>235600</v>
      </c>
      <c r="H117" s="24" t="n">
        <f aca="false">Parametros!$B$3</f>
        <v>160.42</v>
      </c>
      <c r="I117" s="24" t="n">
        <f aca="false">Parametros!$B$4</f>
        <v>151.76</v>
      </c>
      <c r="J117" s="23" t="n">
        <f aca="false">G117*H117/I117</f>
        <v>249044.227727992</v>
      </c>
      <c r="K117" s="23" t="n">
        <v>364911</v>
      </c>
      <c r="L117" s="23" t="n">
        <v>295953</v>
      </c>
      <c r="M117" s="23" t="n">
        <f aca="false">MIN(J117:L117)</f>
        <v>249044.227727992</v>
      </c>
      <c r="N117" s="23" t="n">
        <f aca="false">MAX(J117:L117)</f>
        <v>364911</v>
      </c>
      <c r="O117" s="23" t="n">
        <f aca="false">MEDIAN(J117:L117)</f>
        <v>295953</v>
      </c>
      <c r="P117" s="23" t="n">
        <f aca="false">AVERAGE(J117:L117)</f>
        <v>303302.742575997</v>
      </c>
      <c r="Q117" s="23" t="n">
        <f aca="false">AVERAGE(M117,O117)</f>
        <v>272498.613863996</v>
      </c>
      <c r="R117" s="23" t="n">
        <f aca="false">AVERAGE(N117,O117)</f>
        <v>330432</v>
      </c>
      <c r="S117" s="23" t="n">
        <f aca="false">STDEV(J117:L117)</f>
        <v>58281.9977877683</v>
      </c>
      <c r="T117" s="25" t="n">
        <f aca="false">IF(P117&gt;0,S117/P117,NA())</f>
        <v>0.192157833103553</v>
      </c>
      <c r="U117" s="4" t="str">
        <f aca="false">IF(T117&lt;=Parametros!$B$7,"MENOR",IF(T117&lt;=Parametros!$B$8,"PROMEDIO MENOR-MEDIANA","PROMEDIO"))</f>
        <v>MENOR</v>
      </c>
      <c r="V117" s="23" t="n">
        <f aca="false">IF(T117&lt;=Parametros!$B$7,M117,IF(T117&lt;=Parametros!$B$8,Q117,P117))</f>
        <v>249044.227727992</v>
      </c>
      <c r="W117" s="26" t="n">
        <f aca="false">ROUND(V117,0)</f>
        <v>249044</v>
      </c>
      <c r="X117" s="27" t="n">
        <f aca="false">K117/G117</f>
        <v>1.54885823429542</v>
      </c>
      <c r="Y117" s="27" t="n">
        <f aca="false">L117/G117</f>
        <v>1.25616723259762</v>
      </c>
    </row>
    <row r="118" customFormat="false" ht="51.75" hidden="false" customHeight="true" outlineLevel="0" collapsed="false">
      <c r="A118" s="4" t="s">
        <v>408</v>
      </c>
      <c r="B118" s="4" t="s">
        <v>95</v>
      </c>
      <c r="C118" s="4" t="s">
        <v>409</v>
      </c>
      <c r="D118" s="4" t="s">
        <v>410</v>
      </c>
      <c r="E118" s="4" t="s">
        <v>98</v>
      </c>
      <c r="F118" s="4" t="s">
        <v>99</v>
      </c>
      <c r="G118" s="23" t="n">
        <v>235600</v>
      </c>
      <c r="H118" s="24" t="n">
        <f aca="false">Parametros!$B$3</f>
        <v>160.42</v>
      </c>
      <c r="I118" s="24" t="n">
        <f aca="false">Parametros!$B$4</f>
        <v>151.76</v>
      </c>
      <c r="J118" s="23" t="n">
        <f aca="false">G118*H118/I118</f>
        <v>249044.227727992</v>
      </c>
      <c r="K118" s="23" t="n">
        <v>364911</v>
      </c>
      <c r="L118" s="23" t="n">
        <v>295953</v>
      </c>
      <c r="M118" s="23" t="n">
        <f aca="false">MIN(J118:L118)</f>
        <v>249044.227727992</v>
      </c>
      <c r="N118" s="23" t="n">
        <f aca="false">MAX(J118:L118)</f>
        <v>364911</v>
      </c>
      <c r="O118" s="23" t="n">
        <f aca="false">MEDIAN(J118:L118)</f>
        <v>295953</v>
      </c>
      <c r="P118" s="23" t="n">
        <f aca="false">AVERAGE(J118:L118)</f>
        <v>303302.742575997</v>
      </c>
      <c r="Q118" s="23" t="n">
        <f aca="false">AVERAGE(M118,O118)</f>
        <v>272498.613863996</v>
      </c>
      <c r="R118" s="23" t="n">
        <f aca="false">AVERAGE(N118,O118)</f>
        <v>330432</v>
      </c>
      <c r="S118" s="23" t="n">
        <f aca="false">STDEV(J118:L118)</f>
        <v>58281.9977877683</v>
      </c>
      <c r="T118" s="25" t="n">
        <f aca="false">IF(P118&gt;0,S118/P118,NA())</f>
        <v>0.192157833103553</v>
      </c>
      <c r="U118" s="4" t="str">
        <f aca="false">IF(T118&lt;=Parametros!$B$7,"MENOR",IF(T118&lt;=Parametros!$B$8,"PROMEDIO MENOR-MEDIANA","PROMEDIO"))</f>
        <v>MENOR</v>
      </c>
      <c r="V118" s="23" t="n">
        <f aca="false">IF(T118&lt;=Parametros!$B$7,M118,IF(T118&lt;=Parametros!$B$8,Q118,P118))</f>
        <v>249044.227727992</v>
      </c>
      <c r="W118" s="26" t="n">
        <f aca="false">ROUND(V118,0)</f>
        <v>249044</v>
      </c>
      <c r="X118" s="27" t="n">
        <f aca="false">K118/G118</f>
        <v>1.54885823429542</v>
      </c>
      <c r="Y118" s="27" t="n">
        <f aca="false">L118/G118</f>
        <v>1.25616723259762</v>
      </c>
    </row>
    <row r="119" customFormat="false" ht="102.75" hidden="false" customHeight="true" outlineLevel="0" collapsed="false">
      <c r="A119" s="4" t="s">
        <v>411</v>
      </c>
      <c r="B119" s="4" t="s">
        <v>95</v>
      </c>
      <c r="C119" s="4" t="s">
        <v>412</v>
      </c>
      <c r="D119" s="4" t="s">
        <v>413</v>
      </c>
      <c r="E119" s="4" t="s">
        <v>98</v>
      </c>
      <c r="F119" s="4" t="s">
        <v>99</v>
      </c>
      <c r="G119" s="23" t="n">
        <v>87400</v>
      </c>
      <c r="H119" s="24" t="n">
        <f aca="false">Parametros!$B$3</f>
        <v>160.42</v>
      </c>
      <c r="I119" s="24" t="n">
        <f aca="false">Parametros!$B$4</f>
        <v>151.76</v>
      </c>
      <c r="J119" s="23" t="n">
        <f aca="false">G119*H119/I119</f>
        <v>92387.3748023195</v>
      </c>
      <c r="K119" s="23" t="n">
        <v>135371</v>
      </c>
      <c r="L119" s="23" t="n">
        <v>109718</v>
      </c>
      <c r="M119" s="23" t="n">
        <f aca="false">MIN(J119:L119)</f>
        <v>92387.3748023195</v>
      </c>
      <c r="N119" s="23" t="n">
        <f aca="false">MAX(J119:L119)</f>
        <v>135371</v>
      </c>
      <c r="O119" s="23" t="n">
        <f aca="false">MEDIAN(J119:L119)</f>
        <v>109718</v>
      </c>
      <c r="P119" s="23" t="n">
        <f aca="false">AVERAGE(J119:L119)</f>
        <v>112492.124934106</v>
      </c>
      <c r="Q119" s="23" t="n">
        <f aca="false">AVERAGE(M119,O119)</f>
        <v>101052.68740116</v>
      </c>
      <c r="R119" s="23" t="n">
        <f aca="false">AVERAGE(N119,O119)</f>
        <v>122544.5</v>
      </c>
      <c r="S119" s="23" t="n">
        <f aca="false">STDEV(J119:L119)</f>
        <v>21625.6753801169</v>
      </c>
      <c r="T119" s="25" t="n">
        <f aca="false">IF(P119&gt;0,S119/P119,NA())</f>
        <v>0.192241682631423</v>
      </c>
      <c r="U119" s="4" t="str">
        <f aca="false">IF(T119&lt;=Parametros!$B$7,"MENOR",IF(T119&lt;=Parametros!$B$8,"PROMEDIO MENOR-MEDIANA","PROMEDIO"))</f>
        <v>MENOR</v>
      </c>
      <c r="V119" s="23" t="n">
        <f aca="false">IF(T119&lt;=Parametros!$B$7,M119,IF(T119&lt;=Parametros!$B$8,Q119,P119))</f>
        <v>92387.3748023195</v>
      </c>
      <c r="W119" s="26" t="n">
        <f aca="false">ROUND(V119,0)</f>
        <v>92387</v>
      </c>
      <c r="X119" s="27" t="n">
        <f aca="false">K119/G119</f>
        <v>1.54886727688787</v>
      </c>
      <c r="Y119" s="27" t="n">
        <f aca="false">L119/G119</f>
        <v>1.25535469107552</v>
      </c>
    </row>
    <row r="120" customFormat="false" ht="51.75" hidden="false" customHeight="true" outlineLevel="0" collapsed="false">
      <c r="A120" s="4" t="s">
        <v>414</v>
      </c>
      <c r="B120" s="4" t="s">
        <v>95</v>
      </c>
      <c r="C120" s="4" t="s">
        <v>415</v>
      </c>
      <c r="D120" s="4" t="s">
        <v>416</v>
      </c>
      <c r="E120" s="4" t="s">
        <v>98</v>
      </c>
      <c r="F120" s="4" t="s">
        <v>99</v>
      </c>
      <c r="G120" s="23" t="n">
        <v>719149</v>
      </c>
      <c r="H120" s="24" t="n">
        <f aca="false">Parametros!$B$3</f>
        <v>160.42</v>
      </c>
      <c r="I120" s="24" t="n">
        <f aca="false">Parametros!$B$4</f>
        <v>151.76</v>
      </c>
      <c r="J120" s="23" t="n">
        <f aca="false">G120*H120/I120</f>
        <v>760186.363863996</v>
      </c>
      <c r="K120" s="23" t="n">
        <v>1113861</v>
      </c>
      <c r="L120" s="23" t="n">
        <v>903567</v>
      </c>
      <c r="M120" s="23" t="n">
        <f aca="false">MIN(J120:L120)</f>
        <v>760186.363863996</v>
      </c>
      <c r="N120" s="23" t="n">
        <f aca="false">MAX(J120:L120)</f>
        <v>1113861</v>
      </c>
      <c r="O120" s="23" t="n">
        <f aca="false">MEDIAN(J120:L120)</f>
        <v>903567</v>
      </c>
      <c r="P120" s="23" t="n">
        <f aca="false">AVERAGE(J120:L120)</f>
        <v>925871.454621332</v>
      </c>
      <c r="Q120" s="23" t="n">
        <f aca="false">AVERAGE(M120,O120)</f>
        <v>831876.681931998</v>
      </c>
      <c r="R120" s="23" t="n">
        <f aca="false">AVERAGE(N120,O120)</f>
        <v>1008714</v>
      </c>
      <c r="S120" s="23" t="n">
        <f aca="false">STDEV(J120:L120)</f>
        <v>177889.160949874</v>
      </c>
      <c r="T120" s="25" t="n">
        <f aca="false">IF(P120&gt;0,S120/P120,NA())</f>
        <v>0.19213159673729</v>
      </c>
      <c r="U120" s="4" t="str">
        <f aca="false">IF(T120&lt;=Parametros!$B$7,"MENOR",IF(T120&lt;=Parametros!$B$8,"PROMEDIO MENOR-MEDIANA","PROMEDIO"))</f>
        <v>MENOR</v>
      </c>
      <c r="V120" s="23" t="n">
        <f aca="false">IF(T120&lt;=Parametros!$B$7,M120,IF(T120&lt;=Parametros!$B$8,Q120,P120))</f>
        <v>760186.363863996</v>
      </c>
      <c r="W120" s="26" t="n">
        <f aca="false">ROUND(V120,0)</f>
        <v>760186</v>
      </c>
      <c r="X120" s="27" t="n">
        <f aca="false">K120/G120</f>
        <v>1.54885983294144</v>
      </c>
      <c r="Y120" s="27" t="n">
        <f aca="false">L120/G120</f>
        <v>1.25643920800835</v>
      </c>
    </row>
    <row r="121" customFormat="false" ht="39" hidden="false" customHeight="true" outlineLevel="0" collapsed="false">
      <c r="A121" s="4" t="s">
        <v>417</v>
      </c>
      <c r="B121" s="4" t="s">
        <v>95</v>
      </c>
      <c r="C121" s="4" t="s">
        <v>418</v>
      </c>
      <c r="D121" s="4" t="s">
        <v>419</v>
      </c>
      <c r="E121" s="4" t="s">
        <v>98</v>
      </c>
      <c r="F121" s="4" t="s">
        <v>99</v>
      </c>
      <c r="G121" s="23" t="n">
        <v>719149</v>
      </c>
      <c r="H121" s="24" t="n">
        <f aca="false">Parametros!$B$3</f>
        <v>160.42</v>
      </c>
      <c r="I121" s="24" t="n">
        <f aca="false">Parametros!$B$4</f>
        <v>151.76</v>
      </c>
      <c r="J121" s="23" t="n">
        <f aca="false">G121*H121/I121</f>
        <v>760186.363863996</v>
      </c>
      <c r="K121" s="23" t="n">
        <v>1113861</v>
      </c>
      <c r="L121" s="23" t="n">
        <v>903567</v>
      </c>
      <c r="M121" s="23" t="n">
        <f aca="false">MIN(J121:L121)</f>
        <v>760186.363863996</v>
      </c>
      <c r="N121" s="23" t="n">
        <f aca="false">MAX(J121:L121)</f>
        <v>1113861</v>
      </c>
      <c r="O121" s="23" t="n">
        <f aca="false">MEDIAN(J121:L121)</f>
        <v>903567</v>
      </c>
      <c r="P121" s="23" t="n">
        <f aca="false">AVERAGE(J121:L121)</f>
        <v>925871.454621332</v>
      </c>
      <c r="Q121" s="23" t="n">
        <f aca="false">AVERAGE(M121,O121)</f>
        <v>831876.681931998</v>
      </c>
      <c r="R121" s="23" t="n">
        <f aca="false">AVERAGE(N121,O121)</f>
        <v>1008714</v>
      </c>
      <c r="S121" s="23" t="n">
        <f aca="false">STDEV(J121:L121)</f>
        <v>177889.160949874</v>
      </c>
      <c r="T121" s="25" t="n">
        <f aca="false">IF(P121&gt;0,S121/P121,NA())</f>
        <v>0.19213159673729</v>
      </c>
      <c r="U121" s="4" t="str">
        <f aca="false">IF(T121&lt;=Parametros!$B$7,"MENOR",IF(T121&lt;=Parametros!$B$8,"PROMEDIO MENOR-MEDIANA","PROMEDIO"))</f>
        <v>MENOR</v>
      </c>
      <c r="V121" s="23" t="n">
        <f aca="false">IF(T121&lt;=Parametros!$B$7,M121,IF(T121&lt;=Parametros!$B$8,Q121,P121))</f>
        <v>760186.363863996</v>
      </c>
      <c r="W121" s="26" t="n">
        <f aca="false">ROUND(V121,0)</f>
        <v>760186</v>
      </c>
      <c r="X121" s="27" t="n">
        <f aca="false">K121/G121</f>
        <v>1.54885983294144</v>
      </c>
      <c r="Y121" s="27" t="n">
        <f aca="false">L121/G121</f>
        <v>1.25643920800835</v>
      </c>
    </row>
    <row r="122" customFormat="false" ht="15" hidden="false" customHeight="true" outlineLevel="0" collapsed="false">
      <c r="A122" s="22" t="s">
        <v>420</v>
      </c>
      <c r="B122" s="22" t="s">
        <v>421</v>
      </c>
      <c r="C122" s="22"/>
      <c r="D122" s="22"/>
      <c r="E122" s="22"/>
      <c r="F122" s="22"/>
      <c r="G122" s="22"/>
      <c r="H122" s="22"/>
      <c r="I122" s="22"/>
      <c r="J122" s="22"/>
      <c r="K122" s="22"/>
      <c r="L122" s="22"/>
      <c r="M122" s="22"/>
      <c r="N122" s="22"/>
      <c r="O122" s="22"/>
      <c r="P122" s="22"/>
      <c r="Q122" s="22"/>
      <c r="R122" s="22"/>
      <c r="S122" s="22"/>
      <c r="T122" s="22"/>
      <c r="U122" s="22"/>
      <c r="V122" s="22"/>
      <c r="W122" s="22"/>
    </row>
    <row r="123" customFormat="false" ht="51.75" hidden="false" customHeight="true" outlineLevel="0" collapsed="false">
      <c r="A123" s="4" t="s">
        <v>422</v>
      </c>
      <c r="B123" s="4" t="s">
        <v>95</v>
      </c>
      <c r="C123" s="4" t="s">
        <v>423</v>
      </c>
      <c r="D123" s="4" t="s">
        <v>424</v>
      </c>
      <c r="E123" s="4" t="s">
        <v>98</v>
      </c>
      <c r="F123" s="4" t="s">
        <v>99</v>
      </c>
      <c r="G123" s="23" t="n">
        <v>3369681</v>
      </c>
      <c r="H123" s="24" t="n">
        <f aca="false">Parametros!$B$3</f>
        <v>160.42</v>
      </c>
      <c r="I123" s="24" t="n">
        <f aca="false">Parametros!$B$4</f>
        <v>151.76</v>
      </c>
      <c r="J123" s="23" t="n">
        <f aca="false">G123*H123/I123</f>
        <v>3561967.75184502</v>
      </c>
      <c r="K123" s="23" t="n">
        <v>5219163</v>
      </c>
      <c r="L123" s="23" t="n">
        <v>4234020</v>
      </c>
      <c r="M123" s="23" t="n">
        <f aca="false">MIN(J123:L123)</f>
        <v>3561967.75184502</v>
      </c>
      <c r="N123" s="23" t="n">
        <f aca="false">MAX(J123:L123)</f>
        <v>5219163</v>
      </c>
      <c r="O123" s="23" t="n">
        <f aca="false">MEDIAN(J123:L123)</f>
        <v>4234020</v>
      </c>
      <c r="P123" s="23" t="n">
        <f aca="false">AVERAGE(J123:L123)</f>
        <v>4338383.58394834</v>
      </c>
      <c r="Q123" s="23" t="n">
        <f aca="false">AVERAGE(M123,O123)</f>
        <v>3897993.87592251</v>
      </c>
      <c r="R123" s="23" t="n">
        <f aca="false">AVERAGE(N123,O123)</f>
        <v>4726591.5</v>
      </c>
      <c r="S123" s="23" t="n">
        <f aca="false">STDEV(J123:L123)</f>
        <v>833512.351958727</v>
      </c>
      <c r="T123" s="25" t="n">
        <f aca="false">IF(P123&gt;0,S123/P123,NA())</f>
        <v>0.192125093558498</v>
      </c>
      <c r="U123" s="4" t="str">
        <f aca="false">IF(T123&lt;=Parametros!$B$7,"MENOR",IF(T123&lt;=Parametros!$B$8,"PROMEDIO MENOR-MEDIANA","PROMEDIO"))</f>
        <v>MENOR</v>
      </c>
      <c r="V123" s="23" t="n">
        <f aca="false">IF(T123&lt;=Parametros!$B$7,M123,IF(T123&lt;=Parametros!$B$8,Q123,P123))</f>
        <v>3561967.75184502</v>
      </c>
      <c r="W123" s="26" t="n">
        <f aca="false">ROUND(V123,0)</f>
        <v>3561968</v>
      </c>
      <c r="X123" s="27" t="n">
        <f aca="false">K123/G123</f>
        <v>1.54885966950581</v>
      </c>
      <c r="Y123" s="27" t="n">
        <f aca="false">L123/G123</f>
        <v>1.2565046958451</v>
      </c>
    </row>
    <row r="124" customFormat="false" ht="51.75" hidden="false" customHeight="true" outlineLevel="0" collapsed="false">
      <c r="A124" s="4" t="s">
        <v>425</v>
      </c>
      <c r="B124" s="4" t="s">
        <v>95</v>
      </c>
      <c r="C124" s="4" t="s">
        <v>426</v>
      </c>
      <c r="D124" s="4" t="s">
        <v>424</v>
      </c>
      <c r="E124" s="4" t="s">
        <v>98</v>
      </c>
      <c r="F124" s="4" t="s">
        <v>99</v>
      </c>
      <c r="G124" s="23" t="n">
        <v>3548249</v>
      </c>
      <c r="H124" s="24" t="n">
        <f aca="false">Parametros!$B$3</f>
        <v>160.42</v>
      </c>
      <c r="I124" s="24" t="n">
        <f aca="false">Parametros!$B$4</f>
        <v>151.76</v>
      </c>
      <c r="J124" s="23" t="n">
        <f aca="false">G124*H124/I124</f>
        <v>3750725.51779125</v>
      </c>
      <c r="K124" s="23" t="n">
        <v>5495739</v>
      </c>
      <c r="L124" s="23" t="n">
        <v>4458454</v>
      </c>
      <c r="M124" s="23" t="n">
        <f aca="false">MIN(J124:L124)</f>
        <v>3750725.51779125</v>
      </c>
      <c r="N124" s="23" t="n">
        <f aca="false">MAX(J124:L124)</f>
        <v>5495739</v>
      </c>
      <c r="O124" s="23" t="n">
        <f aca="false">MEDIAN(J124:L124)</f>
        <v>4458454</v>
      </c>
      <c r="P124" s="23" t="n">
        <f aca="false">AVERAGE(J124:L124)</f>
        <v>4568306.17259708</v>
      </c>
      <c r="Q124" s="23" t="n">
        <f aca="false">AVERAGE(M124,O124)</f>
        <v>4104589.75889562</v>
      </c>
      <c r="R124" s="23" t="n">
        <f aca="false">AVERAGE(N124,O124)</f>
        <v>4977096.5</v>
      </c>
      <c r="S124" s="23" t="n">
        <f aca="false">STDEV(J124:L124)</f>
        <v>877677.980890943</v>
      </c>
      <c r="T124" s="25" t="n">
        <f aca="false">IF(P124&gt;0,S124/P124,NA())</f>
        <v>0.192123283276345</v>
      </c>
      <c r="U124" s="4" t="str">
        <f aca="false">IF(T124&lt;=Parametros!$B$7,"MENOR",IF(T124&lt;=Parametros!$B$8,"PROMEDIO MENOR-MEDIANA","PROMEDIO"))</f>
        <v>MENOR</v>
      </c>
      <c r="V124" s="23" t="n">
        <f aca="false">IF(T124&lt;=Parametros!$B$7,M124,IF(T124&lt;=Parametros!$B$8,Q124,P124))</f>
        <v>3750725.51779125</v>
      </c>
      <c r="W124" s="26" t="n">
        <f aca="false">ROUND(V124,0)</f>
        <v>3750726</v>
      </c>
      <c r="X124" s="27" t="n">
        <f aca="false">K124/G124</f>
        <v>1.54885945152102</v>
      </c>
      <c r="Y124" s="27" t="n">
        <f aca="false">L124/G124</f>
        <v>1.25652230156339</v>
      </c>
    </row>
    <row r="125" customFormat="false" ht="77.25" hidden="false" customHeight="true" outlineLevel="0" collapsed="false">
      <c r="A125" s="4" t="s">
        <v>427</v>
      </c>
      <c r="B125" s="4" t="s">
        <v>95</v>
      </c>
      <c r="C125" s="4" t="s">
        <v>428</v>
      </c>
      <c r="D125" s="4" t="s">
        <v>429</v>
      </c>
      <c r="E125" s="4" t="s">
        <v>98</v>
      </c>
      <c r="F125" s="4" t="s">
        <v>99</v>
      </c>
      <c r="G125" s="23" t="n">
        <v>1571395</v>
      </c>
      <c r="H125" s="24" t="n">
        <f aca="false">Parametros!$B$3</f>
        <v>160.42</v>
      </c>
      <c r="I125" s="24" t="n">
        <f aca="false">Parametros!$B$4</f>
        <v>151.76</v>
      </c>
      <c r="J125" s="23" t="n">
        <f aca="false">G125*H125/I125</f>
        <v>1661064.74630996</v>
      </c>
      <c r="K125" s="23" t="n">
        <v>2433869</v>
      </c>
      <c r="L125" s="23" t="n">
        <v>1974448</v>
      </c>
      <c r="M125" s="23" t="n">
        <f aca="false">MIN(J125:L125)</f>
        <v>1661064.74630996</v>
      </c>
      <c r="N125" s="23" t="n">
        <f aca="false">MAX(J125:L125)</f>
        <v>2433869</v>
      </c>
      <c r="O125" s="23" t="n">
        <f aca="false">MEDIAN(J125:L125)</f>
        <v>1974448</v>
      </c>
      <c r="P125" s="23" t="n">
        <f aca="false">AVERAGE(J125:L125)</f>
        <v>2023127.24876999</v>
      </c>
      <c r="Q125" s="23" t="n">
        <f aca="false">AVERAGE(M125,O125)</f>
        <v>1817756.37315498</v>
      </c>
      <c r="R125" s="23" t="n">
        <f aca="false">AVERAGE(N125,O125)</f>
        <v>2204158.5</v>
      </c>
      <c r="S125" s="23" t="n">
        <f aca="false">STDEV(J125:L125)</f>
        <v>388695.067599219</v>
      </c>
      <c r="T125" s="25" t="n">
        <f aca="false">IF(P125&gt;0,S125/P125,NA())</f>
        <v>0.192125862491119</v>
      </c>
      <c r="U125" s="4" t="str">
        <f aca="false">IF(T125&lt;=Parametros!$B$7,"MENOR",IF(T125&lt;=Parametros!$B$8,"PROMEDIO MENOR-MEDIANA","PROMEDIO"))</f>
        <v>MENOR</v>
      </c>
      <c r="V125" s="23" t="n">
        <f aca="false">IF(T125&lt;=Parametros!$B$7,M125,IF(T125&lt;=Parametros!$B$8,Q125,P125))</f>
        <v>1661064.74630996</v>
      </c>
      <c r="W125" s="26" t="n">
        <f aca="false">ROUND(V125,0)</f>
        <v>1661065</v>
      </c>
      <c r="X125" s="27" t="n">
        <f aca="false">K125/G125</f>
        <v>1.54885881652926</v>
      </c>
      <c r="Y125" s="27" t="n">
        <f aca="false">L125/G125</f>
        <v>1.25649375236653</v>
      </c>
    </row>
    <row r="126" customFormat="false" ht="77.25" hidden="false" customHeight="true" outlineLevel="0" collapsed="false">
      <c r="A126" s="4" t="s">
        <v>430</v>
      </c>
      <c r="B126" s="4" t="s">
        <v>95</v>
      </c>
      <c r="C126" s="4" t="s">
        <v>431</v>
      </c>
      <c r="D126" s="4" t="s">
        <v>429</v>
      </c>
      <c r="E126" s="4" t="s">
        <v>98</v>
      </c>
      <c r="F126" s="4" t="s">
        <v>99</v>
      </c>
      <c r="G126" s="23" t="n">
        <v>2238955</v>
      </c>
      <c r="H126" s="24" t="n">
        <f aca="false">Parametros!$B$3</f>
        <v>160.42</v>
      </c>
      <c r="I126" s="24" t="n">
        <f aca="false">Parametros!$B$4</f>
        <v>151.76</v>
      </c>
      <c r="J126" s="23" t="n">
        <f aca="false">G126*H126/I126</f>
        <v>2366718.24657354</v>
      </c>
      <c r="K126" s="23" t="n">
        <v>3467827</v>
      </c>
      <c r="L126" s="23" t="n">
        <v>2813279</v>
      </c>
      <c r="M126" s="23" t="n">
        <f aca="false">MIN(J126:L126)</f>
        <v>2366718.24657354</v>
      </c>
      <c r="N126" s="23" t="n">
        <f aca="false">MAX(J126:L126)</f>
        <v>3467827</v>
      </c>
      <c r="O126" s="23" t="n">
        <f aca="false">MEDIAN(J126:L126)</f>
        <v>2813279</v>
      </c>
      <c r="P126" s="23" t="n">
        <f aca="false">AVERAGE(J126:L126)</f>
        <v>2882608.08219118</v>
      </c>
      <c r="Q126" s="23" t="n">
        <f aca="false">AVERAGE(M126,O126)</f>
        <v>2589998.62328677</v>
      </c>
      <c r="R126" s="23" t="n">
        <f aca="false">AVERAGE(N126,O126)</f>
        <v>3140553</v>
      </c>
      <c r="S126" s="23" t="n">
        <f aca="false">STDEV(J126:L126)</f>
        <v>553818.574035034</v>
      </c>
      <c r="T126" s="25" t="n">
        <f aca="false">IF(P126&gt;0,S126/P126,NA())</f>
        <v>0.192124131426862</v>
      </c>
      <c r="U126" s="4" t="str">
        <f aca="false">IF(T126&lt;=Parametros!$B$7,"MENOR",IF(T126&lt;=Parametros!$B$8,"PROMEDIO MENOR-MEDIANA","PROMEDIO"))</f>
        <v>MENOR</v>
      </c>
      <c r="V126" s="23" t="n">
        <f aca="false">IF(T126&lt;=Parametros!$B$7,M126,IF(T126&lt;=Parametros!$B$8,Q126,P126))</f>
        <v>2366718.24657354</v>
      </c>
      <c r="W126" s="26" t="n">
        <f aca="false">ROUND(V126,0)</f>
        <v>2366718</v>
      </c>
      <c r="X126" s="27" t="n">
        <f aca="false">K126/G126</f>
        <v>1.54885962424435</v>
      </c>
      <c r="Y126" s="27" t="n">
        <f aca="false">L126/G126</f>
        <v>1.25651431136401</v>
      </c>
    </row>
    <row r="127" customFormat="false" ht="128.25" hidden="false" customHeight="true" outlineLevel="0" collapsed="false">
      <c r="A127" s="4" t="s">
        <v>432</v>
      </c>
      <c r="B127" s="4" t="s">
        <v>95</v>
      </c>
      <c r="C127" s="4" t="s">
        <v>433</v>
      </c>
      <c r="D127" s="4" t="s">
        <v>434</v>
      </c>
      <c r="E127" s="4" t="s">
        <v>98</v>
      </c>
      <c r="F127" s="4" t="s">
        <v>99</v>
      </c>
      <c r="G127" s="23" t="n">
        <v>506350</v>
      </c>
      <c r="H127" s="24" t="n">
        <f aca="false">Parametros!$B$3</f>
        <v>160.42</v>
      </c>
      <c r="I127" s="24" t="n">
        <f aca="false">Parametros!$B$4</f>
        <v>151.76</v>
      </c>
      <c r="J127" s="23" t="n">
        <f aca="false">G127*H127/I127</f>
        <v>535244.247496047</v>
      </c>
      <c r="K127" s="23" t="n">
        <v>784265</v>
      </c>
      <c r="L127" s="23" t="n">
        <v>636174</v>
      </c>
      <c r="M127" s="23" t="n">
        <f aca="false">MIN(J127:L127)</f>
        <v>535244.247496047</v>
      </c>
      <c r="N127" s="23" t="n">
        <f aca="false">MAX(J127:L127)</f>
        <v>784265</v>
      </c>
      <c r="O127" s="23" t="n">
        <f aca="false">MEDIAN(J127:L127)</f>
        <v>636174</v>
      </c>
      <c r="P127" s="23" t="n">
        <f aca="false">AVERAGE(J127:L127)</f>
        <v>651894.415832016</v>
      </c>
      <c r="Q127" s="23" t="n">
        <f aca="false">AVERAGE(M127,O127)</f>
        <v>585709.123748023</v>
      </c>
      <c r="R127" s="23" t="n">
        <f aca="false">AVERAGE(N127,O127)</f>
        <v>710219.5</v>
      </c>
      <c r="S127" s="23" t="n">
        <f aca="false">STDEV(J127:L127)</f>
        <v>125252.474625683</v>
      </c>
      <c r="T127" s="25" t="n">
        <f aca="false">IF(P127&gt;0,S127/P127,NA())</f>
        <v>0.192136136748193</v>
      </c>
      <c r="U127" s="4" t="str">
        <f aca="false">IF(T127&lt;=Parametros!$B$7,"MENOR",IF(T127&lt;=Parametros!$B$8,"PROMEDIO MENOR-MEDIANA","PROMEDIO"))</f>
        <v>MENOR</v>
      </c>
      <c r="V127" s="23" t="n">
        <f aca="false">IF(T127&lt;=Parametros!$B$7,M127,IF(T127&lt;=Parametros!$B$8,Q127,P127))</f>
        <v>535244.247496047</v>
      </c>
      <c r="W127" s="26" t="n">
        <f aca="false">ROUND(V127,0)</f>
        <v>535244</v>
      </c>
      <c r="X127" s="27" t="n">
        <f aca="false">K127/G127</f>
        <v>1.54885948454626</v>
      </c>
      <c r="Y127" s="27" t="n">
        <f aca="false">L127/G127</f>
        <v>1.25639182383727</v>
      </c>
    </row>
    <row r="128" customFormat="false" ht="128.25" hidden="false" customHeight="true" outlineLevel="0" collapsed="false">
      <c r="A128" s="4" t="s">
        <v>435</v>
      </c>
      <c r="B128" s="4" t="s">
        <v>95</v>
      </c>
      <c r="C128" s="4" t="s">
        <v>436</v>
      </c>
      <c r="D128" s="4" t="s">
        <v>434</v>
      </c>
      <c r="E128" s="4" t="s">
        <v>112</v>
      </c>
      <c r="F128" s="4" t="s">
        <v>99</v>
      </c>
      <c r="G128" s="23" t="n">
        <v>785650</v>
      </c>
      <c r="H128" s="24" t="n">
        <f aca="false">Parametros!$B$3</f>
        <v>160.42</v>
      </c>
      <c r="I128" s="24" t="n">
        <f aca="false">Parametros!$B$4</f>
        <v>151.76</v>
      </c>
      <c r="J128" s="23" t="n">
        <f aca="false">G128*H128/I128</f>
        <v>830482.162625198</v>
      </c>
      <c r="K128" s="23" t="n">
        <v>1216861</v>
      </c>
      <c r="L128" s="23" t="n">
        <v>987105</v>
      </c>
      <c r="M128" s="23" t="n">
        <f aca="false">MIN(J128:L128)</f>
        <v>830482.162625198</v>
      </c>
      <c r="N128" s="23" t="n">
        <f aca="false">MAX(J128:L128)</f>
        <v>1216861</v>
      </c>
      <c r="O128" s="23" t="n">
        <f aca="false">MEDIAN(J128:L128)</f>
        <v>987105</v>
      </c>
      <c r="P128" s="23" t="n">
        <f aca="false">AVERAGE(J128:L128)</f>
        <v>1011482.72087507</v>
      </c>
      <c r="Q128" s="23" t="n">
        <f aca="false">AVERAGE(M128,O128)</f>
        <v>908793.581312599</v>
      </c>
      <c r="R128" s="23" t="n">
        <f aca="false">AVERAGE(N128,O128)</f>
        <v>1101983</v>
      </c>
      <c r="S128" s="23" t="n">
        <f aca="false">STDEV(J128:L128)</f>
        <v>194339.53907806</v>
      </c>
      <c r="T128" s="25" t="n">
        <f aca="false">IF(P128&gt;0,S128/P128,NA())</f>
        <v>0.192133325727928</v>
      </c>
      <c r="U128" s="4" t="str">
        <f aca="false">IF(T128&lt;=Parametros!$B$7,"MENOR",IF(T128&lt;=Parametros!$B$8,"PROMEDIO MENOR-MEDIANA","PROMEDIO"))</f>
        <v>MENOR</v>
      </c>
      <c r="V128" s="23" t="n">
        <f aca="false">IF(T128&lt;=Parametros!$B$7,M128,IF(T128&lt;=Parametros!$B$8,Q128,P128))</f>
        <v>830482.162625198</v>
      </c>
      <c r="W128" s="26" t="n">
        <f aca="false">ROUND(V128,0)</f>
        <v>830482</v>
      </c>
      <c r="X128" s="27" t="n">
        <f aca="false">K128/G128</f>
        <v>1.54885890663782</v>
      </c>
      <c r="Y128" s="27" t="n">
        <f aca="false">L128/G128</f>
        <v>1.25641825240247</v>
      </c>
    </row>
    <row r="129" customFormat="false" ht="39" hidden="false" customHeight="true" outlineLevel="0" collapsed="false">
      <c r="A129" s="4" t="s">
        <v>437</v>
      </c>
      <c r="B129" s="4" t="s">
        <v>95</v>
      </c>
      <c r="C129" s="4" t="s">
        <v>438</v>
      </c>
      <c r="D129" s="4" t="s">
        <v>439</v>
      </c>
      <c r="E129" s="4" t="s">
        <v>98</v>
      </c>
      <c r="F129" s="4" t="s">
        <v>99</v>
      </c>
      <c r="G129" s="23" t="n">
        <v>635550</v>
      </c>
      <c r="H129" s="24" t="n">
        <f aca="false">Parametros!$B$3</f>
        <v>160.42</v>
      </c>
      <c r="I129" s="24" t="n">
        <f aca="false">Parametros!$B$4</f>
        <v>151.76</v>
      </c>
      <c r="J129" s="23" t="n">
        <f aca="false">G129*H129/I129</f>
        <v>671816.888508171</v>
      </c>
      <c r="K129" s="23" t="n">
        <v>984377</v>
      </c>
      <c r="L129" s="23" t="n">
        <v>798490</v>
      </c>
      <c r="M129" s="23" t="n">
        <f aca="false">MIN(J129:L129)</f>
        <v>671816.888508171</v>
      </c>
      <c r="N129" s="23" t="n">
        <f aca="false">MAX(J129:L129)</f>
        <v>984377</v>
      </c>
      <c r="O129" s="23" t="n">
        <f aca="false">MEDIAN(J129:L129)</f>
        <v>798490</v>
      </c>
      <c r="P129" s="23" t="n">
        <f aca="false">AVERAGE(J129:L129)</f>
        <v>818227.962836057</v>
      </c>
      <c r="Q129" s="23" t="n">
        <f aca="false">AVERAGE(M129,O129)</f>
        <v>735153.444254085</v>
      </c>
      <c r="R129" s="23" t="n">
        <f aca="false">AVERAGE(N129,O129)</f>
        <v>891433.5</v>
      </c>
      <c r="S129" s="23" t="n">
        <f aca="false">STDEV(J129:L129)</f>
        <v>157212.105789072</v>
      </c>
      <c r="T129" s="25" t="n">
        <f aca="false">IF(P129&gt;0,S129/P129,NA())</f>
        <v>0.192137292942372</v>
      </c>
      <c r="U129" s="4" t="str">
        <f aca="false">IF(T129&lt;=Parametros!$B$7,"MENOR",IF(T129&lt;=Parametros!$B$8,"PROMEDIO MENOR-MEDIANA","PROMEDIO"))</f>
        <v>MENOR</v>
      </c>
      <c r="V129" s="23" t="n">
        <f aca="false">IF(T129&lt;=Parametros!$B$7,M129,IF(T129&lt;=Parametros!$B$8,Q129,P129))</f>
        <v>671816.888508171</v>
      </c>
      <c r="W129" s="26" t="n">
        <f aca="false">ROUND(V129,0)</f>
        <v>671817</v>
      </c>
      <c r="X129" s="27" t="n">
        <f aca="false">K129/G129</f>
        <v>1.54885846904256</v>
      </c>
      <c r="Y129" s="27" t="n">
        <f aca="false">L129/G129</f>
        <v>1.25637636692628</v>
      </c>
    </row>
    <row r="130" customFormat="false" ht="39" hidden="false" customHeight="true" outlineLevel="0" collapsed="false">
      <c r="A130" s="4" t="s">
        <v>440</v>
      </c>
      <c r="B130" s="4" t="s">
        <v>95</v>
      </c>
      <c r="C130" s="4" t="s">
        <v>441</v>
      </c>
      <c r="D130" s="4" t="s">
        <v>442</v>
      </c>
      <c r="E130" s="4" t="s">
        <v>98</v>
      </c>
      <c r="F130" s="4" t="s">
        <v>99</v>
      </c>
      <c r="G130" s="23" t="n">
        <v>323888</v>
      </c>
      <c r="H130" s="24" t="n">
        <f aca="false">Parametros!$B$3</f>
        <v>160.42</v>
      </c>
      <c r="I130" s="24" t="n">
        <f aca="false">Parametros!$B$4</f>
        <v>151.76</v>
      </c>
      <c r="J130" s="23" t="n">
        <f aca="false">G130*H130/I130</f>
        <v>342370.275171323</v>
      </c>
      <c r="K130" s="23" t="n">
        <v>501658</v>
      </c>
      <c r="L130" s="23" t="n">
        <v>406861</v>
      </c>
      <c r="M130" s="23" t="n">
        <f aca="false">MIN(J130:L130)</f>
        <v>342370.275171323</v>
      </c>
      <c r="N130" s="23" t="n">
        <f aca="false">MAX(J130:L130)</f>
        <v>501658</v>
      </c>
      <c r="O130" s="23" t="n">
        <f aca="false">MEDIAN(J130:L130)</f>
        <v>406861</v>
      </c>
      <c r="P130" s="23" t="n">
        <f aca="false">AVERAGE(J130:L130)</f>
        <v>416963.091723774</v>
      </c>
      <c r="Q130" s="23" t="n">
        <f aca="false">AVERAGE(M130,O130)</f>
        <v>374615.637585662</v>
      </c>
      <c r="R130" s="23" t="n">
        <f aca="false">AVERAGE(N130,O130)</f>
        <v>454259.5</v>
      </c>
      <c r="S130" s="23" t="n">
        <f aca="false">STDEV(J130:L130)</f>
        <v>80122.9306326893</v>
      </c>
      <c r="T130" s="25" t="n">
        <f aca="false">IF(P130&gt;0,S130/P130,NA())</f>
        <v>0.192158328214259</v>
      </c>
      <c r="U130" s="4" t="str">
        <f aca="false">IF(T130&lt;=Parametros!$B$7,"MENOR",IF(T130&lt;=Parametros!$B$8,"PROMEDIO MENOR-MEDIANA","PROMEDIO"))</f>
        <v>MENOR</v>
      </c>
      <c r="V130" s="23" t="n">
        <f aca="false">IF(T130&lt;=Parametros!$B$7,M130,IF(T130&lt;=Parametros!$B$8,Q130,P130))</f>
        <v>342370.275171323</v>
      </c>
      <c r="W130" s="26" t="n">
        <f aca="false">ROUND(V130,0)</f>
        <v>342370</v>
      </c>
      <c r="X130" s="27" t="n">
        <f aca="false">K130/G130</f>
        <v>1.54886256977721</v>
      </c>
      <c r="Y130" s="27" t="n">
        <f aca="false">L130/G130</f>
        <v>1.25617806155214</v>
      </c>
    </row>
    <row r="131" customFormat="false" ht="64.5" hidden="false" customHeight="true" outlineLevel="0" collapsed="false">
      <c r="A131" s="4" t="s">
        <v>443</v>
      </c>
      <c r="B131" s="4" t="s">
        <v>95</v>
      </c>
      <c r="C131" s="4" t="s">
        <v>444</v>
      </c>
      <c r="D131" s="4" t="s">
        <v>445</v>
      </c>
      <c r="E131" s="4" t="s">
        <v>98</v>
      </c>
      <c r="F131" s="4" t="s">
        <v>99</v>
      </c>
      <c r="G131" s="23" t="n">
        <v>1520523</v>
      </c>
      <c r="H131" s="24" t="n">
        <f aca="false">Parametros!$B$3</f>
        <v>160.42</v>
      </c>
      <c r="I131" s="24" t="n">
        <f aca="false">Parametros!$B$4</f>
        <v>151.76</v>
      </c>
      <c r="J131" s="23" t="n">
        <f aca="false">G131*H131/I131</f>
        <v>1607289.79744333</v>
      </c>
      <c r="K131" s="23" t="n">
        <v>2355077</v>
      </c>
      <c r="L131" s="23" t="n">
        <v>1910545</v>
      </c>
      <c r="M131" s="23" t="n">
        <f aca="false">MIN(J131:L131)</f>
        <v>1607289.79744333</v>
      </c>
      <c r="N131" s="23" t="n">
        <f aca="false">MAX(J131:L131)</f>
        <v>2355077</v>
      </c>
      <c r="O131" s="23" t="n">
        <f aca="false">MEDIAN(J131:L131)</f>
        <v>1910545</v>
      </c>
      <c r="P131" s="23" t="n">
        <f aca="false">AVERAGE(J131:L131)</f>
        <v>1957637.26581444</v>
      </c>
      <c r="Q131" s="23" t="n">
        <f aca="false">AVERAGE(M131,O131)</f>
        <v>1758917.39872167</v>
      </c>
      <c r="R131" s="23" t="n">
        <f aca="false">AVERAGE(N131,O131)</f>
        <v>2132811</v>
      </c>
      <c r="S131" s="23" t="n">
        <f aca="false">STDEV(J131:L131)</f>
        <v>376111.268378835</v>
      </c>
      <c r="T131" s="25" t="n">
        <f aca="false">IF(P131&gt;0,S131/P131,NA())</f>
        <v>0.192125106600052</v>
      </c>
      <c r="U131" s="4" t="str">
        <f aca="false">IF(T131&lt;=Parametros!$B$7,"MENOR",IF(T131&lt;=Parametros!$B$8,"PROMEDIO MENOR-MEDIANA","PROMEDIO"))</f>
        <v>MENOR</v>
      </c>
      <c r="V131" s="23" t="n">
        <f aca="false">IF(T131&lt;=Parametros!$B$7,M131,IF(T131&lt;=Parametros!$B$8,Q131,P131))</f>
        <v>1607289.79744333</v>
      </c>
      <c r="W131" s="26" t="n">
        <f aca="false">ROUND(V131,0)</f>
        <v>1607290</v>
      </c>
      <c r="X131" s="27" t="n">
        <f aca="false">K131/G131</f>
        <v>1.5488598330969</v>
      </c>
      <c r="Y131" s="27" t="n">
        <f aca="false">L131/G131</f>
        <v>1.25650516302614</v>
      </c>
    </row>
    <row r="132" customFormat="false" ht="39" hidden="false" customHeight="true" outlineLevel="0" collapsed="false">
      <c r="A132" s="4" t="s">
        <v>446</v>
      </c>
      <c r="B132" s="4" t="s">
        <v>95</v>
      </c>
      <c r="C132" s="4" t="s">
        <v>447</v>
      </c>
      <c r="D132" s="4" t="s">
        <v>448</v>
      </c>
      <c r="E132" s="4" t="s">
        <v>98</v>
      </c>
      <c r="F132" s="4" t="s">
        <v>99</v>
      </c>
      <c r="G132" s="23" t="n">
        <v>661200</v>
      </c>
      <c r="H132" s="24" t="n">
        <f aca="false">Parametros!$B$3</f>
        <v>160.42</v>
      </c>
      <c r="I132" s="24" t="n">
        <f aca="false">Parametros!$B$4</f>
        <v>151.76</v>
      </c>
      <c r="J132" s="23" t="n">
        <f aca="false">G132*H132/I132</f>
        <v>698930.57459146</v>
      </c>
      <c r="K132" s="23" t="n">
        <v>1024106</v>
      </c>
      <c r="L132" s="23" t="n">
        <v>830739</v>
      </c>
      <c r="M132" s="23" t="n">
        <f aca="false">MIN(J132:L132)</f>
        <v>698930.57459146</v>
      </c>
      <c r="N132" s="23" t="n">
        <f aca="false">MAX(J132:L132)</f>
        <v>1024106</v>
      </c>
      <c r="O132" s="23" t="n">
        <f aca="false">MEDIAN(J132:L132)</f>
        <v>830739</v>
      </c>
      <c r="P132" s="23" t="n">
        <f aca="false">AVERAGE(J132:L132)</f>
        <v>851258.52486382</v>
      </c>
      <c r="Q132" s="23" t="n">
        <f aca="false">AVERAGE(M132,O132)</f>
        <v>764834.78729573</v>
      </c>
      <c r="R132" s="23" t="n">
        <f aca="false">AVERAGE(N132,O132)</f>
        <v>927422.5</v>
      </c>
      <c r="S132" s="23" t="n">
        <f aca="false">STDEV(J132:L132)</f>
        <v>163555.961364555</v>
      </c>
      <c r="T132" s="25" t="n">
        <f aca="false">IF(P132&gt;0,S132/P132,NA())</f>
        <v>0.192134300670551</v>
      </c>
      <c r="U132" s="4" t="str">
        <f aca="false">IF(T132&lt;=Parametros!$B$7,"MENOR",IF(T132&lt;=Parametros!$B$8,"PROMEDIO MENOR-MEDIANA","PROMEDIO"))</f>
        <v>MENOR</v>
      </c>
      <c r="V132" s="23" t="n">
        <f aca="false">IF(T132&lt;=Parametros!$B$7,M132,IF(T132&lt;=Parametros!$B$8,Q132,P132))</f>
        <v>698930.57459146</v>
      </c>
      <c r="W132" s="26" t="n">
        <f aca="false">ROUND(V132,0)</f>
        <v>698931</v>
      </c>
      <c r="X132" s="27" t="n">
        <f aca="false">K132/G132</f>
        <v>1.54885964912281</v>
      </c>
      <c r="Y132" s="27" t="n">
        <f aca="false">L132/G132</f>
        <v>1.2564110707804</v>
      </c>
    </row>
    <row r="133" customFormat="false" ht="39" hidden="false" customHeight="true" outlineLevel="0" collapsed="false">
      <c r="A133" s="4" t="s">
        <v>449</v>
      </c>
      <c r="B133" s="4" t="s">
        <v>95</v>
      </c>
      <c r="C133" s="4" t="s">
        <v>450</v>
      </c>
      <c r="D133" s="4" t="s">
        <v>448</v>
      </c>
      <c r="E133" s="4" t="s">
        <v>98</v>
      </c>
      <c r="F133" s="4" t="s">
        <v>99</v>
      </c>
      <c r="G133" s="23" t="n">
        <v>655464</v>
      </c>
      <c r="H133" s="24" t="n">
        <f aca="false">Parametros!$B$3</f>
        <v>160.42</v>
      </c>
      <c r="I133" s="24" t="n">
        <f aca="false">Parametros!$B$4</f>
        <v>151.76</v>
      </c>
      <c r="J133" s="23" t="n">
        <f aca="false">G133*H133/I133</f>
        <v>692867.256721139</v>
      </c>
      <c r="K133" s="23" t="n">
        <v>1015221</v>
      </c>
      <c r="L133" s="23" t="n">
        <v>823599</v>
      </c>
      <c r="M133" s="23" t="n">
        <f aca="false">MIN(J133:L133)</f>
        <v>692867.256721139</v>
      </c>
      <c r="N133" s="23" t="n">
        <f aca="false">MAX(J133:L133)</f>
        <v>1015221</v>
      </c>
      <c r="O133" s="23" t="n">
        <f aca="false">MEDIAN(J133:L133)</f>
        <v>823599</v>
      </c>
      <c r="P133" s="23" t="n">
        <f aca="false">AVERAGE(J133:L133)</f>
        <v>843895.75224038</v>
      </c>
      <c r="Q133" s="23" t="n">
        <f aca="false">AVERAGE(M133,O133)</f>
        <v>758233.128360569</v>
      </c>
      <c r="R133" s="23" t="n">
        <f aca="false">AVERAGE(N133,O133)</f>
        <v>919410</v>
      </c>
      <c r="S133" s="23" t="n">
        <f aca="false">STDEV(J133:L133)</f>
        <v>162132.515446791</v>
      </c>
      <c r="T133" s="25" t="n">
        <f aca="false">IF(P133&gt;0,S133/P133,NA())</f>
        <v>0.192123867215069</v>
      </c>
      <c r="U133" s="4" t="str">
        <f aca="false">IF(T133&lt;=Parametros!$B$7,"MENOR",IF(T133&lt;=Parametros!$B$8,"PROMEDIO MENOR-MEDIANA","PROMEDIO"))</f>
        <v>MENOR</v>
      </c>
      <c r="V133" s="23" t="n">
        <f aca="false">IF(T133&lt;=Parametros!$B$7,M133,IF(T133&lt;=Parametros!$B$8,Q133,P133))</f>
        <v>692867.256721139</v>
      </c>
      <c r="W133" s="26" t="n">
        <f aca="false">ROUND(V133,0)</f>
        <v>692867</v>
      </c>
      <c r="X133" s="27" t="n">
        <f aca="false">K133/G133</f>
        <v>1.54885851854564</v>
      </c>
      <c r="Y133" s="27" t="n">
        <f aca="false">L133/G133</f>
        <v>1.25651294350262</v>
      </c>
    </row>
    <row r="134" customFormat="false" ht="51.75" hidden="false" customHeight="true" outlineLevel="0" collapsed="false">
      <c r="A134" s="4" t="s">
        <v>451</v>
      </c>
      <c r="B134" s="4" t="s">
        <v>95</v>
      </c>
      <c r="C134" s="4" t="s">
        <v>452</v>
      </c>
      <c r="D134" s="4" t="s">
        <v>453</v>
      </c>
      <c r="E134" s="4" t="s">
        <v>98</v>
      </c>
      <c r="F134" s="4" t="s">
        <v>99</v>
      </c>
      <c r="G134" s="23" t="n">
        <v>779000</v>
      </c>
      <c r="H134" s="24" t="n">
        <f aca="false">Parametros!$B$3</f>
        <v>160.42</v>
      </c>
      <c r="I134" s="24" t="n">
        <f aca="false">Parametros!$B$4</f>
        <v>151.76</v>
      </c>
      <c r="J134" s="23" t="n">
        <f aca="false">G134*H134/I134</f>
        <v>823452.688455456</v>
      </c>
      <c r="K134" s="23" t="n">
        <v>1206562</v>
      </c>
      <c r="L134" s="23" t="n">
        <v>978775</v>
      </c>
      <c r="M134" s="23" t="n">
        <f aca="false">MIN(J134:L134)</f>
        <v>823452.688455456</v>
      </c>
      <c r="N134" s="23" t="n">
        <f aca="false">MAX(J134:L134)</f>
        <v>1206562</v>
      </c>
      <c r="O134" s="23" t="n">
        <f aca="false">MEDIAN(J134:L134)</f>
        <v>978775</v>
      </c>
      <c r="P134" s="23" t="n">
        <f aca="false">AVERAGE(J134:L134)</f>
        <v>1002929.89615182</v>
      </c>
      <c r="Q134" s="23" t="n">
        <f aca="false">AVERAGE(M134,O134)</f>
        <v>901113.844227728</v>
      </c>
      <c r="R134" s="23" t="n">
        <f aca="false">AVERAGE(N134,O134)</f>
        <v>1092668.5</v>
      </c>
      <c r="S134" s="23" t="n">
        <f aca="false">STDEV(J134:L134)</f>
        <v>192693.488224466</v>
      </c>
      <c r="T134" s="25" t="n">
        <f aca="false">IF(P134&gt;0,S134/P134,NA())</f>
        <v>0.192130565619611</v>
      </c>
      <c r="U134" s="4" t="str">
        <f aca="false">IF(T134&lt;=Parametros!$B$7,"MENOR",IF(T134&lt;=Parametros!$B$8,"PROMEDIO MENOR-MEDIANA","PROMEDIO"))</f>
        <v>MENOR</v>
      </c>
      <c r="V134" s="23" t="n">
        <f aca="false">IF(T134&lt;=Parametros!$B$7,M134,IF(T134&lt;=Parametros!$B$8,Q134,P134))</f>
        <v>823452.688455456</v>
      </c>
      <c r="W134" s="26" t="n">
        <f aca="false">ROUND(V134,0)</f>
        <v>823453</v>
      </c>
      <c r="X134" s="27" t="n">
        <f aca="false">K134/G134</f>
        <v>1.54886007702182</v>
      </c>
      <c r="Y134" s="27" t="n">
        <f aca="false">L134/G134</f>
        <v>1.25645057766367</v>
      </c>
    </row>
    <row r="135" customFormat="false" ht="51.75" hidden="false" customHeight="true" outlineLevel="0" collapsed="false">
      <c r="A135" s="4" t="s">
        <v>454</v>
      </c>
      <c r="B135" s="4" t="s">
        <v>95</v>
      </c>
      <c r="C135" s="4" t="s">
        <v>455</v>
      </c>
      <c r="D135" s="4" t="s">
        <v>453</v>
      </c>
      <c r="E135" s="4" t="s">
        <v>98</v>
      </c>
      <c r="F135" s="4" t="s">
        <v>99</v>
      </c>
      <c r="G135" s="23" t="n">
        <v>758452</v>
      </c>
      <c r="H135" s="24" t="n">
        <f aca="false">Parametros!$B$3</f>
        <v>160.42</v>
      </c>
      <c r="I135" s="24" t="n">
        <f aca="false">Parametros!$B$4</f>
        <v>151.76</v>
      </c>
      <c r="J135" s="23" t="n">
        <f aca="false">G135*H135/I135</f>
        <v>801732.141802847</v>
      </c>
      <c r="K135" s="23" t="n">
        <v>1174736</v>
      </c>
      <c r="L135" s="23" t="n">
        <v>952952</v>
      </c>
      <c r="M135" s="23" t="n">
        <f aca="false">MIN(J135:L135)</f>
        <v>801732.141802847</v>
      </c>
      <c r="N135" s="23" t="n">
        <f aca="false">MAX(J135:L135)</f>
        <v>1174736</v>
      </c>
      <c r="O135" s="23" t="n">
        <f aca="false">MEDIAN(J135:L135)</f>
        <v>952952</v>
      </c>
      <c r="P135" s="23" t="n">
        <f aca="false">AVERAGE(J135:L135)</f>
        <v>976473.380600949</v>
      </c>
      <c r="Q135" s="23" t="n">
        <f aca="false">AVERAGE(M135,O135)</f>
        <v>877342.070901423</v>
      </c>
      <c r="R135" s="23" t="n">
        <f aca="false">AVERAGE(N135,O135)</f>
        <v>1063844</v>
      </c>
      <c r="S135" s="23" t="n">
        <f aca="false">STDEV(J135:L135)</f>
        <v>187611.063283916</v>
      </c>
      <c r="T135" s="25" t="n">
        <f aca="false">IF(P135&gt;0,S135/P135,NA())</f>
        <v>0.192131262368315</v>
      </c>
      <c r="U135" s="4" t="str">
        <f aca="false">IF(T135&lt;=Parametros!$B$7,"MENOR",IF(T135&lt;=Parametros!$B$8,"PROMEDIO MENOR-MEDIANA","PROMEDIO"))</f>
        <v>MENOR</v>
      </c>
      <c r="V135" s="23" t="n">
        <f aca="false">IF(T135&lt;=Parametros!$B$7,M135,IF(T135&lt;=Parametros!$B$8,Q135,P135))</f>
        <v>801732.141802847</v>
      </c>
      <c r="W135" s="26" t="n">
        <f aca="false">ROUND(V135,0)</f>
        <v>801732</v>
      </c>
      <c r="X135" s="27" t="n">
        <f aca="false">K135/G135</f>
        <v>1.5488600465158</v>
      </c>
      <c r="Y135" s="27" t="n">
        <f aca="false">L135/G135</f>
        <v>1.25644338732049</v>
      </c>
    </row>
    <row r="136" customFormat="false" ht="39" hidden="false" customHeight="true" outlineLevel="0" collapsed="false">
      <c r="A136" s="4" t="s">
        <v>456</v>
      </c>
      <c r="B136" s="4" t="s">
        <v>95</v>
      </c>
      <c r="C136" s="4" t="s">
        <v>457</v>
      </c>
      <c r="D136" s="4" t="s">
        <v>458</v>
      </c>
      <c r="E136" s="4" t="s">
        <v>98</v>
      </c>
      <c r="F136" s="4" t="s">
        <v>99</v>
      </c>
      <c r="G136" s="23" t="n">
        <v>1797495</v>
      </c>
      <c r="H136" s="24" t="n">
        <f aca="false">Parametros!$B$3</f>
        <v>160.42</v>
      </c>
      <c r="I136" s="24" t="n">
        <f aca="false">Parametros!$B$4</f>
        <v>151.76</v>
      </c>
      <c r="J136" s="23" t="n">
        <f aca="false">G136*H136/I136</f>
        <v>1900066.86808118</v>
      </c>
      <c r="K136" s="23" t="n">
        <v>2784067</v>
      </c>
      <c r="L136" s="23" t="n">
        <v>2258501</v>
      </c>
      <c r="M136" s="23" t="n">
        <f aca="false">MIN(J136:L136)</f>
        <v>1900066.86808118</v>
      </c>
      <c r="N136" s="23" t="n">
        <f aca="false">MAX(J136:L136)</f>
        <v>2784067</v>
      </c>
      <c r="O136" s="23" t="n">
        <f aca="false">MEDIAN(J136:L136)</f>
        <v>2258501</v>
      </c>
      <c r="P136" s="23" t="n">
        <f aca="false">AVERAGE(J136:L136)</f>
        <v>2314211.62269373</v>
      </c>
      <c r="Q136" s="23" t="n">
        <f aca="false">AVERAGE(M136,O136)</f>
        <v>2079283.93404059</v>
      </c>
      <c r="R136" s="23" t="n">
        <f aca="false">AVERAGE(N136,O136)</f>
        <v>2521284</v>
      </c>
      <c r="S136" s="23" t="n">
        <f aca="false">STDEV(J136:L136)</f>
        <v>444625.475449636</v>
      </c>
      <c r="T136" s="25" t="n">
        <f aca="false">IF(P136&gt;0,S136/P136,NA())</f>
        <v>0.192128269985998</v>
      </c>
      <c r="U136" s="4" t="str">
        <f aca="false">IF(T136&lt;=Parametros!$B$7,"MENOR",IF(T136&lt;=Parametros!$B$8,"PROMEDIO MENOR-MEDIANA","PROMEDIO"))</f>
        <v>MENOR</v>
      </c>
      <c r="V136" s="23" t="n">
        <f aca="false">IF(T136&lt;=Parametros!$B$7,M136,IF(T136&lt;=Parametros!$B$8,Q136,P136))</f>
        <v>1900066.86808118</v>
      </c>
      <c r="W136" s="26" t="n">
        <f aca="false">ROUND(V136,0)</f>
        <v>1900067</v>
      </c>
      <c r="X136" s="27" t="n">
        <f aca="false">K136/G136</f>
        <v>1.54885938486616</v>
      </c>
      <c r="Y136" s="27" t="n">
        <f aca="false">L136/G136</f>
        <v>1.25647136709699</v>
      </c>
    </row>
    <row r="137" customFormat="false" ht="39" hidden="false" customHeight="true" outlineLevel="0" collapsed="false">
      <c r="A137" s="4" t="s">
        <v>459</v>
      </c>
      <c r="B137" s="4" t="s">
        <v>95</v>
      </c>
      <c r="C137" s="4" t="s">
        <v>460</v>
      </c>
      <c r="D137" s="4" t="s">
        <v>458</v>
      </c>
      <c r="E137" s="4" t="s">
        <v>98</v>
      </c>
      <c r="F137" s="4" t="s">
        <v>99</v>
      </c>
      <c r="G137" s="23" t="n">
        <v>1793425</v>
      </c>
      <c r="H137" s="24" t="n">
        <f aca="false">Parametros!$B$3</f>
        <v>160.42</v>
      </c>
      <c r="I137" s="24" t="n">
        <f aca="false">Parametros!$B$4</f>
        <v>151.76</v>
      </c>
      <c r="J137" s="23" t="n">
        <f aca="false">G137*H137/I137</f>
        <v>1895764.61847654</v>
      </c>
      <c r="K137" s="23" t="n">
        <v>2777763</v>
      </c>
      <c r="L137" s="23" t="n">
        <v>2253503</v>
      </c>
      <c r="M137" s="23" t="n">
        <f aca="false">MIN(J137:L137)</f>
        <v>1895764.61847654</v>
      </c>
      <c r="N137" s="23" t="n">
        <f aca="false">MAX(J137:L137)</f>
        <v>2777763</v>
      </c>
      <c r="O137" s="23" t="n">
        <f aca="false">MEDIAN(J137:L137)</f>
        <v>2253503</v>
      </c>
      <c r="P137" s="23" t="n">
        <f aca="false">AVERAGE(J137:L137)</f>
        <v>2309010.20615885</v>
      </c>
      <c r="Q137" s="23" t="n">
        <f aca="false">AVERAGE(M137,O137)</f>
        <v>2074633.80923827</v>
      </c>
      <c r="R137" s="23" t="n">
        <f aca="false">AVERAGE(N137,O137)</f>
        <v>2515633</v>
      </c>
      <c r="S137" s="23" t="n">
        <f aca="false">STDEV(J137:L137)</f>
        <v>443611.399429918</v>
      </c>
      <c r="T137" s="25" t="n">
        <f aca="false">IF(P137&gt;0,S137/P137,NA())</f>
        <v>0.192121887658473</v>
      </c>
      <c r="U137" s="4" t="str">
        <f aca="false">IF(T137&lt;=Parametros!$B$7,"MENOR",IF(T137&lt;=Parametros!$B$8,"PROMEDIO MENOR-MEDIANA","PROMEDIO"))</f>
        <v>MENOR</v>
      </c>
      <c r="V137" s="23" t="n">
        <f aca="false">IF(T137&lt;=Parametros!$B$7,M137,IF(T137&lt;=Parametros!$B$8,Q137,P137))</f>
        <v>1895764.61847654</v>
      </c>
      <c r="W137" s="26" t="n">
        <f aca="false">ROUND(V137,0)</f>
        <v>1895765</v>
      </c>
      <c r="X137" s="27" t="n">
        <f aca="false">K137/G137</f>
        <v>1.54885930551877</v>
      </c>
      <c r="Y137" s="27" t="n">
        <f aca="false">L137/G137</f>
        <v>1.2565359577345</v>
      </c>
    </row>
    <row r="138" customFormat="false" ht="51.75" hidden="false" customHeight="true" outlineLevel="0" collapsed="false">
      <c r="A138" s="4" t="s">
        <v>461</v>
      </c>
      <c r="B138" s="4" t="s">
        <v>95</v>
      </c>
      <c r="C138" s="4" t="s">
        <v>462</v>
      </c>
      <c r="D138" s="4" t="s">
        <v>463</v>
      </c>
      <c r="E138" s="4" t="s">
        <v>98</v>
      </c>
      <c r="F138" s="4" t="s">
        <v>99</v>
      </c>
      <c r="G138" s="23" t="n">
        <v>9500</v>
      </c>
      <c r="H138" s="24" t="n">
        <f aca="false">Parametros!$B$3</f>
        <v>160.42</v>
      </c>
      <c r="I138" s="24" t="n">
        <f aca="false">Parametros!$B$4</f>
        <v>151.76</v>
      </c>
      <c r="J138" s="23" t="n">
        <f aca="false">G138*H138/I138</f>
        <v>10042.1059567739</v>
      </c>
      <c r="K138" s="23" t="n">
        <v>14715</v>
      </c>
      <c r="L138" s="23" t="n">
        <v>11900</v>
      </c>
      <c r="M138" s="23" t="n">
        <f aca="false">MIN(J138:L138)</f>
        <v>10042.1059567739</v>
      </c>
      <c r="N138" s="23" t="n">
        <f aca="false">MAX(J138:L138)</f>
        <v>14715</v>
      </c>
      <c r="O138" s="23" t="n">
        <f aca="false">MEDIAN(J138:L138)</f>
        <v>11900</v>
      </c>
      <c r="P138" s="23" t="n">
        <f aca="false">AVERAGE(J138:L138)</f>
        <v>12219.0353189246</v>
      </c>
      <c r="Q138" s="23" t="n">
        <f aca="false">AVERAGE(M138,O138)</f>
        <v>10971.0529783869</v>
      </c>
      <c r="R138" s="23" t="n">
        <f aca="false">AVERAGE(N138,O138)</f>
        <v>13307.5</v>
      </c>
      <c r="S138" s="23" t="n">
        <f aca="false">STDEV(J138:L138)</f>
        <v>2352.72657481604</v>
      </c>
      <c r="T138" s="25" t="n">
        <f aca="false">IF(P138&gt;0,S138/P138,NA())</f>
        <v>0.192546016392323</v>
      </c>
      <c r="U138" s="4" t="str">
        <f aca="false">IF(T138&lt;=Parametros!$B$7,"MENOR",IF(T138&lt;=Parametros!$B$8,"PROMEDIO MENOR-MEDIANA","PROMEDIO"))</f>
        <v>MENOR</v>
      </c>
      <c r="V138" s="23" t="n">
        <f aca="false">IF(T138&lt;=Parametros!$B$7,M138,IF(T138&lt;=Parametros!$B$8,Q138,P138))</f>
        <v>10042.1059567739</v>
      </c>
      <c r="W138" s="26" t="n">
        <f aca="false">ROUND(V138,0)</f>
        <v>10042</v>
      </c>
      <c r="X138" s="27" t="n">
        <f aca="false">K138/G138</f>
        <v>1.54894736842105</v>
      </c>
      <c r="Y138" s="27" t="n">
        <f aca="false">L138/G138</f>
        <v>1.25263157894737</v>
      </c>
    </row>
    <row r="139" customFormat="false" ht="51.75" hidden="false" customHeight="true" outlineLevel="0" collapsed="false">
      <c r="A139" s="4" t="s">
        <v>464</v>
      </c>
      <c r="B139" s="4" t="s">
        <v>95</v>
      </c>
      <c r="C139" s="4" t="s">
        <v>465</v>
      </c>
      <c r="D139" s="4" t="s">
        <v>463</v>
      </c>
      <c r="E139" s="4" t="s">
        <v>98</v>
      </c>
      <c r="F139" s="4" t="s">
        <v>99</v>
      </c>
      <c r="G139" s="23" t="n">
        <v>9500</v>
      </c>
      <c r="H139" s="24" t="n">
        <f aca="false">Parametros!$B$3</f>
        <v>160.42</v>
      </c>
      <c r="I139" s="24" t="n">
        <f aca="false">Parametros!$B$4</f>
        <v>151.76</v>
      </c>
      <c r="J139" s="23" t="n">
        <f aca="false">G139*H139/I139</f>
        <v>10042.1059567739</v>
      </c>
      <c r="K139" s="23" t="n">
        <v>14715</v>
      </c>
      <c r="L139" s="23" t="n">
        <v>11900</v>
      </c>
      <c r="M139" s="23" t="n">
        <f aca="false">MIN(J139:L139)</f>
        <v>10042.1059567739</v>
      </c>
      <c r="N139" s="23" t="n">
        <f aca="false">MAX(J139:L139)</f>
        <v>14715</v>
      </c>
      <c r="O139" s="23" t="n">
        <f aca="false">MEDIAN(J139:L139)</f>
        <v>11900</v>
      </c>
      <c r="P139" s="23" t="n">
        <f aca="false">AVERAGE(J139:L139)</f>
        <v>12219.0353189246</v>
      </c>
      <c r="Q139" s="23" t="n">
        <f aca="false">AVERAGE(M139,O139)</f>
        <v>10971.0529783869</v>
      </c>
      <c r="R139" s="23" t="n">
        <f aca="false">AVERAGE(N139,O139)</f>
        <v>13307.5</v>
      </c>
      <c r="S139" s="23" t="n">
        <f aca="false">STDEV(J139:L139)</f>
        <v>2352.72657481604</v>
      </c>
      <c r="T139" s="25" t="n">
        <f aca="false">IF(P139&gt;0,S139/P139,NA())</f>
        <v>0.192546016392323</v>
      </c>
      <c r="U139" s="4" t="str">
        <f aca="false">IF(T139&lt;=Parametros!$B$7,"MENOR",IF(T139&lt;=Parametros!$B$8,"PROMEDIO MENOR-MEDIANA","PROMEDIO"))</f>
        <v>MENOR</v>
      </c>
      <c r="V139" s="23" t="n">
        <f aca="false">IF(T139&lt;=Parametros!$B$7,M139,IF(T139&lt;=Parametros!$B$8,Q139,P139))</f>
        <v>10042.1059567739</v>
      </c>
      <c r="W139" s="26" t="n">
        <f aca="false">ROUND(V139,0)</f>
        <v>10042</v>
      </c>
      <c r="X139" s="27" t="n">
        <f aca="false">K139/G139</f>
        <v>1.54894736842105</v>
      </c>
      <c r="Y139" s="27" t="n">
        <f aca="false">L139/G139</f>
        <v>1.25263157894737</v>
      </c>
    </row>
    <row r="140" customFormat="false" ht="39" hidden="false" customHeight="true" outlineLevel="0" collapsed="false">
      <c r="A140" s="4" t="s">
        <v>466</v>
      </c>
      <c r="B140" s="4" t="s">
        <v>95</v>
      </c>
      <c r="C140" s="4" t="s">
        <v>467</v>
      </c>
      <c r="D140" s="4" t="s">
        <v>468</v>
      </c>
      <c r="E140" s="4" t="s">
        <v>98</v>
      </c>
      <c r="F140" s="4" t="s">
        <v>99</v>
      </c>
      <c r="G140" s="23" t="n">
        <v>1502321</v>
      </c>
      <c r="H140" s="24" t="n">
        <f aca="false">Parametros!$B$3</f>
        <v>160.42</v>
      </c>
      <c r="I140" s="24" t="n">
        <f aca="false">Parametros!$B$4</f>
        <v>151.76</v>
      </c>
      <c r="J140" s="23" t="n">
        <f aca="false">G140*H140/I140</f>
        <v>1588049.12243015</v>
      </c>
      <c r="K140" s="23" t="n">
        <v>2326884</v>
      </c>
      <c r="L140" s="23" t="n">
        <v>1887697</v>
      </c>
      <c r="M140" s="23" t="n">
        <f aca="false">MIN(J140:L140)</f>
        <v>1588049.12243015</v>
      </c>
      <c r="N140" s="23" t="n">
        <f aca="false">MAX(J140:L140)</f>
        <v>2326884</v>
      </c>
      <c r="O140" s="23" t="n">
        <f aca="false">MEDIAN(J140:L140)</f>
        <v>1887697</v>
      </c>
      <c r="P140" s="23" t="n">
        <f aca="false">AVERAGE(J140:L140)</f>
        <v>1934210.04081005</v>
      </c>
      <c r="Q140" s="23" t="n">
        <f aca="false">AVERAGE(M140,O140)</f>
        <v>1737873.06121508</v>
      </c>
      <c r="R140" s="23" t="n">
        <f aca="false">AVERAGE(N140,O140)</f>
        <v>2107290.5</v>
      </c>
      <c r="S140" s="23" t="n">
        <f aca="false">STDEV(J140:L140)</f>
        <v>371607.106097907</v>
      </c>
      <c r="T140" s="25" t="n">
        <f aca="false">IF(P140&gt;0,S140/P140,NA())</f>
        <v>0.192123450016978</v>
      </c>
      <c r="U140" s="4" t="str">
        <f aca="false">IF(T140&lt;=Parametros!$B$7,"MENOR",IF(T140&lt;=Parametros!$B$8,"PROMEDIO MENOR-MEDIANA","PROMEDIO"))</f>
        <v>MENOR</v>
      </c>
      <c r="V140" s="23" t="n">
        <f aca="false">IF(T140&lt;=Parametros!$B$7,M140,IF(T140&lt;=Parametros!$B$8,Q140,P140))</f>
        <v>1588049.12243015</v>
      </c>
      <c r="W140" s="26" t="n">
        <f aca="false">ROUND(V140,0)</f>
        <v>1588049</v>
      </c>
      <c r="X140" s="27" t="n">
        <f aca="false">K140/G140</f>
        <v>1.54885939822448</v>
      </c>
      <c r="Y140" s="27" t="n">
        <f aca="false">L140/G140</f>
        <v>1.2565204107511</v>
      </c>
    </row>
    <row r="141" customFormat="false" ht="39" hidden="false" customHeight="true" outlineLevel="0" collapsed="false">
      <c r="A141" s="4" t="s">
        <v>469</v>
      </c>
      <c r="B141" s="4" t="s">
        <v>95</v>
      </c>
      <c r="C141" s="4" t="s">
        <v>470</v>
      </c>
      <c r="D141" s="4" t="s">
        <v>468</v>
      </c>
      <c r="E141" s="4" t="s">
        <v>98</v>
      </c>
      <c r="F141" s="4" t="s">
        <v>99</v>
      </c>
      <c r="G141" s="23" t="n">
        <v>1502321</v>
      </c>
      <c r="H141" s="24" t="n">
        <f aca="false">Parametros!$B$3</f>
        <v>160.42</v>
      </c>
      <c r="I141" s="24" t="n">
        <f aca="false">Parametros!$B$4</f>
        <v>151.76</v>
      </c>
      <c r="J141" s="23" t="n">
        <f aca="false">G141*H141/I141</f>
        <v>1588049.12243015</v>
      </c>
      <c r="K141" s="23" t="n">
        <v>2326884</v>
      </c>
      <c r="L141" s="23" t="n">
        <v>1887697</v>
      </c>
      <c r="M141" s="23" t="n">
        <f aca="false">MIN(J141:L141)</f>
        <v>1588049.12243015</v>
      </c>
      <c r="N141" s="23" t="n">
        <f aca="false">MAX(J141:L141)</f>
        <v>2326884</v>
      </c>
      <c r="O141" s="23" t="n">
        <f aca="false">MEDIAN(J141:L141)</f>
        <v>1887697</v>
      </c>
      <c r="P141" s="23" t="n">
        <f aca="false">AVERAGE(J141:L141)</f>
        <v>1934210.04081005</v>
      </c>
      <c r="Q141" s="23" t="n">
        <f aca="false">AVERAGE(M141,O141)</f>
        <v>1737873.06121508</v>
      </c>
      <c r="R141" s="23" t="n">
        <f aca="false">AVERAGE(N141,O141)</f>
        <v>2107290.5</v>
      </c>
      <c r="S141" s="23" t="n">
        <f aca="false">STDEV(J141:L141)</f>
        <v>371607.106097907</v>
      </c>
      <c r="T141" s="25" t="n">
        <f aca="false">IF(P141&gt;0,S141/P141,NA())</f>
        <v>0.192123450016978</v>
      </c>
      <c r="U141" s="4" t="str">
        <f aca="false">IF(T141&lt;=Parametros!$B$7,"MENOR",IF(T141&lt;=Parametros!$B$8,"PROMEDIO MENOR-MEDIANA","PROMEDIO"))</f>
        <v>MENOR</v>
      </c>
      <c r="V141" s="23" t="n">
        <f aca="false">IF(T141&lt;=Parametros!$B$7,M141,IF(T141&lt;=Parametros!$B$8,Q141,P141))</f>
        <v>1588049.12243015</v>
      </c>
      <c r="W141" s="26" t="n">
        <f aca="false">ROUND(V141,0)</f>
        <v>1588049</v>
      </c>
      <c r="X141" s="27" t="n">
        <f aca="false">K141/G141</f>
        <v>1.54885939822448</v>
      </c>
      <c r="Y141" s="27" t="n">
        <f aca="false">L141/G141</f>
        <v>1.2565204107511</v>
      </c>
    </row>
    <row r="142" customFormat="false" ht="51.75" hidden="false" customHeight="true" outlineLevel="0" collapsed="false">
      <c r="A142" s="4" t="s">
        <v>471</v>
      </c>
      <c r="B142" s="4" t="s">
        <v>95</v>
      </c>
      <c r="C142" s="4" t="s">
        <v>472</v>
      </c>
      <c r="D142" s="4" t="s">
        <v>473</v>
      </c>
      <c r="E142" s="4" t="s">
        <v>98</v>
      </c>
      <c r="F142" s="4" t="s">
        <v>99</v>
      </c>
      <c r="G142" s="23" t="n">
        <v>430268</v>
      </c>
      <c r="H142" s="24" t="n">
        <f aca="false">Parametros!$B$3</f>
        <v>160.42</v>
      </c>
      <c r="I142" s="24" t="n">
        <f aca="false">Parametros!$B$4</f>
        <v>151.76</v>
      </c>
      <c r="J142" s="23" t="n">
        <f aca="false">G142*H142/I142</f>
        <v>454820.720611492</v>
      </c>
      <c r="K142" s="23" t="n">
        <v>666425</v>
      </c>
      <c r="L142" s="23" t="n">
        <v>540617</v>
      </c>
      <c r="M142" s="23" t="n">
        <f aca="false">MIN(J142:L142)</f>
        <v>454820.720611492</v>
      </c>
      <c r="N142" s="23" t="n">
        <f aca="false">MAX(J142:L142)</f>
        <v>666425</v>
      </c>
      <c r="O142" s="23" t="n">
        <f aca="false">MEDIAN(J142:L142)</f>
        <v>540617</v>
      </c>
      <c r="P142" s="23" t="n">
        <f aca="false">AVERAGE(J142:L142)</f>
        <v>553954.240203831</v>
      </c>
      <c r="Q142" s="23" t="n">
        <f aca="false">AVERAGE(M142,O142)</f>
        <v>497718.860305746</v>
      </c>
      <c r="R142" s="23" t="n">
        <f aca="false">AVERAGE(N142,O142)</f>
        <v>603521</v>
      </c>
      <c r="S142" s="23" t="n">
        <f aca="false">STDEV(J142:L142)</f>
        <v>106430.748593033</v>
      </c>
      <c r="T142" s="25" t="n">
        <f aca="false">IF(P142&gt;0,S142/P142,NA())</f>
        <v>0.192129134265443</v>
      </c>
      <c r="U142" s="4" t="str">
        <f aca="false">IF(T142&lt;=Parametros!$B$7,"MENOR",IF(T142&lt;=Parametros!$B$8,"PROMEDIO MENOR-MEDIANA","PROMEDIO"))</f>
        <v>MENOR</v>
      </c>
      <c r="V142" s="23" t="n">
        <f aca="false">IF(T142&lt;=Parametros!$B$7,M142,IF(T142&lt;=Parametros!$B$8,Q142,P142))</f>
        <v>454820.720611492</v>
      </c>
      <c r="W142" s="26" t="n">
        <f aca="false">ROUND(V142,0)</f>
        <v>454821</v>
      </c>
      <c r="X142" s="27" t="n">
        <f aca="false">K142/G142</f>
        <v>1.5488602452425</v>
      </c>
      <c r="Y142" s="27" t="n">
        <f aca="false">L142/G142</f>
        <v>1.25646573763329</v>
      </c>
    </row>
    <row r="143" customFormat="false" ht="39" hidden="false" customHeight="true" outlineLevel="0" collapsed="false">
      <c r="A143" s="4" t="s">
        <v>474</v>
      </c>
      <c r="B143" s="4" t="s">
        <v>95</v>
      </c>
      <c r="C143" s="4" t="s">
        <v>475</v>
      </c>
      <c r="D143" s="4" t="s">
        <v>476</v>
      </c>
      <c r="E143" s="4" t="s">
        <v>98</v>
      </c>
      <c r="F143" s="4" t="s">
        <v>99</v>
      </c>
      <c r="G143" s="23" t="n">
        <v>57951</v>
      </c>
      <c r="H143" s="24" t="n">
        <f aca="false">Parametros!$B$3</f>
        <v>160.42</v>
      </c>
      <c r="I143" s="24" t="n">
        <f aca="false">Parametros!$B$4</f>
        <v>151.76</v>
      </c>
      <c r="J143" s="23" t="n">
        <f aca="false">G143*H143/I143</f>
        <v>61257.9034001054</v>
      </c>
      <c r="K143" s="23" t="n">
        <v>89758</v>
      </c>
      <c r="L143" s="23" t="n">
        <v>72709</v>
      </c>
      <c r="M143" s="23" t="n">
        <f aca="false">MIN(J143:L143)</f>
        <v>61257.9034001054</v>
      </c>
      <c r="N143" s="23" t="n">
        <f aca="false">MAX(J143:L143)</f>
        <v>89758</v>
      </c>
      <c r="O143" s="23" t="n">
        <f aca="false">MEDIAN(J143:L143)</f>
        <v>72709</v>
      </c>
      <c r="P143" s="23" t="n">
        <f aca="false">AVERAGE(J143:L143)</f>
        <v>74574.9678000351</v>
      </c>
      <c r="Q143" s="23" t="n">
        <f aca="false">AVERAGE(M143,O143)</f>
        <v>66983.4517000527</v>
      </c>
      <c r="R143" s="23" t="n">
        <f aca="false">AVERAGE(N143,O143)</f>
        <v>81233.5</v>
      </c>
      <c r="S143" s="23" t="n">
        <f aca="false">STDEV(J143:L143)</f>
        <v>14341.3825492491</v>
      </c>
      <c r="T143" s="25" t="n">
        <f aca="false">IF(P143&gt;0,S143/P143,NA())</f>
        <v>0.192308263380066</v>
      </c>
      <c r="U143" s="4" t="str">
        <f aca="false">IF(T143&lt;=Parametros!$B$7,"MENOR",IF(T143&lt;=Parametros!$B$8,"PROMEDIO MENOR-MEDIANA","PROMEDIO"))</f>
        <v>MENOR</v>
      </c>
      <c r="V143" s="23" t="n">
        <f aca="false">IF(T143&lt;=Parametros!$B$7,M143,IF(T143&lt;=Parametros!$B$8,Q143,P143))</f>
        <v>61257.9034001054</v>
      </c>
      <c r="W143" s="26" t="n">
        <f aca="false">ROUND(V143,0)</f>
        <v>61258</v>
      </c>
      <c r="X143" s="27" t="n">
        <f aca="false">K143/G143</f>
        <v>1.54886024399924</v>
      </c>
      <c r="Y143" s="27" t="n">
        <f aca="false">L143/G143</f>
        <v>1.25466342254663</v>
      </c>
    </row>
    <row r="144" customFormat="false" ht="39" hidden="false" customHeight="true" outlineLevel="0" collapsed="false">
      <c r="A144" s="4" t="s">
        <v>477</v>
      </c>
      <c r="B144" s="4" t="s">
        <v>95</v>
      </c>
      <c r="C144" s="4" t="s">
        <v>478</v>
      </c>
      <c r="D144" s="4" t="s">
        <v>479</v>
      </c>
      <c r="E144" s="4" t="s">
        <v>98</v>
      </c>
      <c r="F144" s="4" t="s">
        <v>99</v>
      </c>
      <c r="G144" s="23" t="n">
        <v>667956</v>
      </c>
      <c r="H144" s="24" t="n">
        <f aca="false">Parametros!$B$3</f>
        <v>160.42</v>
      </c>
      <c r="I144" s="24" t="n">
        <f aca="false">Parametros!$B$4</f>
        <v>151.76</v>
      </c>
      <c r="J144" s="23" t="n">
        <f aca="false">G144*H144/I144</f>
        <v>706072.097522404</v>
      </c>
      <c r="K144" s="23" t="n">
        <v>1034570</v>
      </c>
      <c r="L144" s="23" t="n">
        <v>839307</v>
      </c>
      <c r="M144" s="23" t="n">
        <f aca="false">MIN(J144:L144)</f>
        <v>706072.097522404</v>
      </c>
      <c r="N144" s="23" t="n">
        <f aca="false">MAX(J144:L144)</f>
        <v>1034570</v>
      </c>
      <c r="O144" s="23" t="n">
        <f aca="false">MEDIAN(J144:L144)</f>
        <v>839307</v>
      </c>
      <c r="P144" s="23" t="n">
        <f aca="false">AVERAGE(J144:L144)</f>
        <v>859983.032507468</v>
      </c>
      <c r="Q144" s="23" t="n">
        <f aca="false">AVERAGE(M144,O144)</f>
        <v>772689.548761202</v>
      </c>
      <c r="R144" s="23" t="n">
        <f aca="false">AVERAGE(N144,O144)</f>
        <v>936938.5</v>
      </c>
      <c r="S144" s="23" t="n">
        <f aca="false">STDEV(J144:L144)</f>
        <v>165222.098168594</v>
      </c>
      <c r="T144" s="25" t="n">
        <f aca="false">IF(P144&gt;0,S144/P144,NA())</f>
        <v>0.192122509309111</v>
      </c>
      <c r="U144" s="4" t="str">
        <f aca="false">IF(T144&lt;=Parametros!$B$7,"MENOR",IF(T144&lt;=Parametros!$B$8,"PROMEDIO MENOR-MEDIANA","PROMEDIO"))</f>
        <v>MENOR</v>
      </c>
      <c r="V144" s="23" t="n">
        <f aca="false">IF(T144&lt;=Parametros!$B$7,M144,IF(T144&lt;=Parametros!$B$8,Q144,P144))</f>
        <v>706072.097522404</v>
      </c>
      <c r="W144" s="26" t="n">
        <f aca="false">ROUND(V144,0)</f>
        <v>706072</v>
      </c>
      <c r="X144" s="27" t="n">
        <f aca="false">K144/G144</f>
        <v>1.54885950571595</v>
      </c>
      <c r="Y144" s="27" t="n">
        <f aca="false">L144/G144</f>
        <v>1.25653037026391</v>
      </c>
    </row>
    <row r="145" customFormat="false" ht="39" hidden="false" customHeight="true" outlineLevel="0" collapsed="false">
      <c r="A145" s="4" t="s">
        <v>480</v>
      </c>
      <c r="B145" s="4" t="s">
        <v>95</v>
      </c>
      <c r="C145" s="4" t="s">
        <v>481</v>
      </c>
      <c r="D145" s="4" t="s">
        <v>479</v>
      </c>
      <c r="E145" s="4" t="s">
        <v>98</v>
      </c>
      <c r="F145" s="4" t="s">
        <v>99</v>
      </c>
      <c r="G145" s="23" t="n">
        <v>631751</v>
      </c>
      <c r="H145" s="24" t="n">
        <f aca="false">Parametros!$B$3</f>
        <v>160.42</v>
      </c>
      <c r="I145" s="24" t="n">
        <f aca="false">Parametros!$B$4</f>
        <v>151.76</v>
      </c>
      <c r="J145" s="23" t="n">
        <f aca="false">G145*H145/I145</f>
        <v>667801.103189246</v>
      </c>
      <c r="K145" s="23" t="n">
        <v>978493</v>
      </c>
      <c r="L145" s="23" t="n">
        <v>793730</v>
      </c>
      <c r="M145" s="23" t="n">
        <f aca="false">MIN(J145:L145)</f>
        <v>667801.103189246</v>
      </c>
      <c r="N145" s="23" t="n">
        <f aca="false">MAX(J145:L145)</f>
        <v>978493</v>
      </c>
      <c r="O145" s="23" t="n">
        <f aca="false">MEDIAN(J145:L145)</f>
        <v>793730</v>
      </c>
      <c r="P145" s="23" t="n">
        <f aca="false">AVERAGE(J145:L145)</f>
        <v>813341.367729749</v>
      </c>
      <c r="Q145" s="23" t="n">
        <f aca="false">AVERAGE(M145,O145)</f>
        <v>730765.551594623</v>
      </c>
      <c r="R145" s="23" t="n">
        <f aca="false">AVERAGE(N145,O145)</f>
        <v>886111.5</v>
      </c>
      <c r="S145" s="23" t="n">
        <f aca="false">STDEV(J145:L145)</f>
        <v>156271.61608603</v>
      </c>
      <c r="T145" s="25" t="n">
        <f aca="false">IF(P145&gt;0,S145/P145,NA())</f>
        <v>0.192135334911374</v>
      </c>
      <c r="U145" s="4" t="str">
        <f aca="false">IF(T145&lt;=Parametros!$B$7,"MENOR",IF(T145&lt;=Parametros!$B$8,"PROMEDIO MENOR-MEDIANA","PROMEDIO"))</f>
        <v>MENOR</v>
      </c>
      <c r="V145" s="23" t="n">
        <f aca="false">IF(T145&lt;=Parametros!$B$7,M145,IF(T145&lt;=Parametros!$B$8,Q145,P145))</f>
        <v>667801.103189246</v>
      </c>
      <c r="W145" s="26" t="n">
        <f aca="false">ROUND(V145,0)</f>
        <v>667801</v>
      </c>
      <c r="X145" s="27" t="n">
        <f aca="false">K145/G145</f>
        <v>1.54885864842319</v>
      </c>
      <c r="Y145" s="27" t="n">
        <f aca="false">L145/G145</f>
        <v>1.25639690321028</v>
      </c>
    </row>
    <row r="146" customFormat="false" ht="39" hidden="false" customHeight="true" outlineLevel="0" collapsed="false">
      <c r="A146" s="4" t="s">
        <v>482</v>
      </c>
      <c r="B146" s="4" t="s">
        <v>95</v>
      </c>
      <c r="C146" s="4" t="s">
        <v>483</v>
      </c>
      <c r="D146" s="4" t="s">
        <v>484</v>
      </c>
      <c r="E146" s="4" t="s">
        <v>98</v>
      </c>
      <c r="F146" s="4" t="s">
        <v>99</v>
      </c>
      <c r="G146" s="23" t="n">
        <v>511325</v>
      </c>
      <c r="H146" s="24" t="n">
        <f aca="false">Parametros!$B$3</f>
        <v>160.42</v>
      </c>
      <c r="I146" s="24" t="n">
        <f aca="false">Parametros!$B$4</f>
        <v>151.76</v>
      </c>
      <c r="J146" s="23" t="n">
        <f aca="false">G146*H146/I146</f>
        <v>540503.139826041</v>
      </c>
      <c r="K146" s="23" t="n">
        <v>791970</v>
      </c>
      <c r="L146" s="23" t="n">
        <v>642481</v>
      </c>
      <c r="M146" s="23" t="n">
        <f aca="false">MIN(J146:L146)</f>
        <v>540503.139826041</v>
      </c>
      <c r="N146" s="23" t="n">
        <f aca="false">MAX(J146:L146)</f>
        <v>791970</v>
      </c>
      <c r="O146" s="23" t="n">
        <f aca="false">MEDIAN(J146:L146)</f>
        <v>642481</v>
      </c>
      <c r="P146" s="23" t="n">
        <f aca="false">AVERAGE(J146:L146)</f>
        <v>658318.04660868</v>
      </c>
      <c r="Q146" s="23" t="n">
        <f aca="false">AVERAGE(M146,O146)</f>
        <v>591492.069913021</v>
      </c>
      <c r="R146" s="23" t="n">
        <f aca="false">AVERAGE(N146,O146)</f>
        <v>717225.5</v>
      </c>
      <c r="S146" s="23" t="n">
        <f aca="false">STDEV(J146:L146)</f>
        <v>126479.265001823</v>
      </c>
      <c r="T146" s="25" t="n">
        <f aca="false">IF(P146&gt;0,S146/P146,NA())</f>
        <v>0.192124863739313</v>
      </c>
      <c r="U146" s="4" t="str">
        <f aca="false">IF(T146&lt;=Parametros!$B$7,"MENOR",IF(T146&lt;=Parametros!$B$8,"PROMEDIO MENOR-MEDIANA","PROMEDIO"))</f>
        <v>MENOR</v>
      </c>
      <c r="V146" s="23" t="n">
        <f aca="false">IF(T146&lt;=Parametros!$B$7,M146,IF(T146&lt;=Parametros!$B$8,Q146,P146))</f>
        <v>540503.139826041</v>
      </c>
      <c r="W146" s="26" t="n">
        <f aca="false">ROUND(V146,0)</f>
        <v>540503</v>
      </c>
      <c r="X146" s="27" t="n">
        <f aca="false">K146/G146</f>
        <v>1.54885835818706</v>
      </c>
      <c r="Y146" s="27" t="n">
        <f aca="false">L146/G146</f>
        <v>1.25650222461253</v>
      </c>
    </row>
    <row r="147" customFormat="false" ht="64.5" hidden="false" customHeight="true" outlineLevel="0" collapsed="false">
      <c r="A147" s="4" t="s">
        <v>485</v>
      </c>
      <c r="B147" s="4" t="s">
        <v>95</v>
      </c>
      <c r="C147" s="4" t="s">
        <v>486</v>
      </c>
      <c r="D147" s="4" t="s">
        <v>487</v>
      </c>
      <c r="E147" s="4" t="s">
        <v>98</v>
      </c>
      <c r="F147" s="4" t="s">
        <v>99</v>
      </c>
      <c r="G147" s="23" t="n">
        <v>1179899</v>
      </c>
      <c r="H147" s="24" t="n">
        <f aca="false">Parametros!$B$3</f>
        <v>160.42</v>
      </c>
      <c r="I147" s="24" t="n">
        <f aca="false">Parametros!$B$4</f>
        <v>151.76</v>
      </c>
      <c r="J147" s="23" t="n">
        <f aca="false">G147*H147/I147</f>
        <v>1247228.50276753</v>
      </c>
      <c r="K147" s="23" t="n">
        <v>1827498</v>
      </c>
      <c r="L147" s="23" t="n">
        <v>1482502</v>
      </c>
      <c r="M147" s="23" t="n">
        <f aca="false">MIN(J147:L147)</f>
        <v>1247228.50276753</v>
      </c>
      <c r="N147" s="23" t="n">
        <f aca="false">MAX(J147:L147)</f>
        <v>1827498</v>
      </c>
      <c r="O147" s="23" t="n">
        <f aca="false">MEDIAN(J147:L147)</f>
        <v>1482502</v>
      </c>
      <c r="P147" s="23" t="n">
        <f aca="false">AVERAGE(J147:L147)</f>
        <v>1519076.16758918</v>
      </c>
      <c r="Q147" s="23" t="n">
        <f aca="false">AVERAGE(M147,O147)</f>
        <v>1364865.25138376</v>
      </c>
      <c r="R147" s="23" t="n">
        <f aca="false">AVERAGE(N147,O147)</f>
        <v>1655000</v>
      </c>
      <c r="S147" s="23" t="n">
        <f aca="false">STDEV(J147:L147)</f>
        <v>291858.569611614</v>
      </c>
      <c r="T147" s="25" t="n">
        <f aca="false">IF(P147&gt;0,S147/P147,NA())</f>
        <v>0.192128989868101</v>
      </c>
      <c r="U147" s="4" t="str">
        <f aca="false">IF(T147&lt;=Parametros!$B$7,"MENOR",IF(T147&lt;=Parametros!$B$8,"PROMEDIO MENOR-MEDIANA","PROMEDIO"))</f>
        <v>MENOR</v>
      </c>
      <c r="V147" s="23" t="n">
        <f aca="false">IF(T147&lt;=Parametros!$B$7,M147,IF(T147&lt;=Parametros!$B$8,Q147,P147))</f>
        <v>1247228.50276753</v>
      </c>
      <c r="W147" s="26" t="n">
        <f aca="false">ROUND(V147,0)</f>
        <v>1247229</v>
      </c>
      <c r="X147" s="27" t="n">
        <f aca="false">K147/G147</f>
        <v>1.54885969053283</v>
      </c>
      <c r="Y147" s="27" t="n">
        <f aca="false">L147/G147</f>
        <v>1.25646517201896</v>
      </c>
    </row>
    <row r="148" customFormat="false" ht="39" hidden="false" customHeight="true" outlineLevel="0" collapsed="false">
      <c r="A148" s="4" t="s">
        <v>488</v>
      </c>
      <c r="B148" s="4" t="s">
        <v>95</v>
      </c>
      <c r="C148" s="4" t="s">
        <v>489</v>
      </c>
      <c r="D148" s="4" t="s">
        <v>490</v>
      </c>
      <c r="E148" s="4" t="s">
        <v>98</v>
      </c>
      <c r="F148" s="4" t="s">
        <v>99</v>
      </c>
      <c r="G148" s="23" t="n">
        <v>102600</v>
      </c>
      <c r="H148" s="24" t="n">
        <f aca="false">Parametros!$B$3</f>
        <v>160.42</v>
      </c>
      <c r="I148" s="24" t="n">
        <f aca="false">Parametros!$B$4</f>
        <v>151.76</v>
      </c>
      <c r="J148" s="23" t="n">
        <f aca="false">G148*H148/I148</f>
        <v>108454.744333158</v>
      </c>
      <c r="K148" s="23" t="n">
        <v>158913</v>
      </c>
      <c r="L148" s="23" t="n">
        <v>128877</v>
      </c>
      <c r="M148" s="23" t="n">
        <f aca="false">MIN(J148:L148)</f>
        <v>108454.744333158</v>
      </c>
      <c r="N148" s="23" t="n">
        <f aca="false">MAX(J148:L148)</f>
        <v>158913</v>
      </c>
      <c r="O148" s="23" t="n">
        <f aca="false">MEDIAN(J148:L148)</f>
        <v>128877</v>
      </c>
      <c r="P148" s="23" t="n">
        <f aca="false">AVERAGE(J148:L148)</f>
        <v>132081.581444386</v>
      </c>
      <c r="Q148" s="23" t="n">
        <f aca="false">AVERAGE(M148,O148)</f>
        <v>118665.872166579</v>
      </c>
      <c r="R148" s="23" t="n">
        <f aca="false">AVERAGE(N148,O148)</f>
        <v>143895</v>
      </c>
      <c r="S148" s="23" t="n">
        <f aca="false">STDEV(J148:L148)</f>
        <v>25381.3100117071</v>
      </c>
      <c r="T148" s="25" t="n">
        <f aca="false">IF(P148&gt;0,S148/P148,NA())</f>
        <v>0.192163886396183</v>
      </c>
      <c r="U148" s="4" t="str">
        <f aca="false">IF(T148&lt;=Parametros!$B$7,"MENOR",IF(T148&lt;=Parametros!$B$8,"PROMEDIO MENOR-MEDIANA","PROMEDIO"))</f>
        <v>MENOR</v>
      </c>
      <c r="V148" s="23" t="n">
        <f aca="false">IF(T148&lt;=Parametros!$B$7,M148,IF(T148&lt;=Parametros!$B$8,Q148,P148))</f>
        <v>108454.744333158</v>
      </c>
      <c r="W148" s="26" t="n">
        <f aca="false">ROUND(V148,0)</f>
        <v>108455</v>
      </c>
      <c r="X148" s="27" t="n">
        <f aca="false">K148/G148</f>
        <v>1.54885964912281</v>
      </c>
      <c r="Y148" s="27" t="n">
        <f aca="false">L148/G148</f>
        <v>1.25611111111111</v>
      </c>
    </row>
    <row r="149" customFormat="false" ht="51.75" hidden="false" customHeight="true" outlineLevel="0" collapsed="false">
      <c r="A149" s="4" t="s">
        <v>491</v>
      </c>
      <c r="B149" s="4" t="s">
        <v>95</v>
      </c>
      <c r="C149" s="4" t="s">
        <v>492</v>
      </c>
      <c r="D149" s="4" t="s">
        <v>493</v>
      </c>
      <c r="E149" s="4" t="s">
        <v>98</v>
      </c>
      <c r="F149" s="4" t="s">
        <v>99</v>
      </c>
      <c r="G149" s="23" t="n">
        <v>18823</v>
      </c>
      <c r="H149" s="24" t="n">
        <f aca="false">Parametros!$B$3</f>
        <v>160.42</v>
      </c>
      <c r="I149" s="24" t="n">
        <f aca="false">Parametros!$B$4</f>
        <v>151.76</v>
      </c>
      <c r="J149" s="23" t="n">
        <f aca="false">G149*H149/I149</f>
        <v>19897.1116236162</v>
      </c>
      <c r="K149" s="23" t="n">
        <v>29154</v>
      </c>
      <c r="L149" s="23" t="n">
        <v>23562</v>
      </c>
      <c r="M149" s="23" t="n">
        <f aca="false">MIN(J149:L149)</f>
        <v>19897.1116236162</v>
      </c>
      <c r="N149" s="23" t="n">
        <f aca="false">MAX(J149:L149)</f>
        <v>29154</v>
      </c>
      <c r="O149" s="23" t="n">
        <f aca="false">MEDIAN(J149:L149)</f>
        <v>23562</v>
      </c>
      <c r="P149" s="23" t="n">
        <f aca="false">AVERAGE(J149:L149)</f>
        <v>24204.3705412054</v>
      </c>
      <c r="Q149" s="23" t="n">
        <f aca="false">AVERAGE(M149,O149)</f>
        <v>21729.5558118081</v>
      </c>
      <c r="R149" s="23" t="n">
        <f aca="false">AVERAGE(N149,O149)</f>
        <v>26358</v>
      </c>
      <c r="S149" s="23" t="n">
        <f aca="false">STDEV(J149:L149)</f>
        <v>4661.75670079034</v>
      </c>
      <c r="T149" s="25" t="n">
        <f aca="false">IF(P149&gt;0,S149/P149,NA())</f>
        <v>0.192599790721853</v>
      </c>
      <c r="U149" s="4" t="str">
        <f aca="false">IF(T149&lt;=Parametros!$B$7,"MENOR",IF(T149&lt;=Parametros!$B$8,"PROMEDIO MENOR-MEDIANA","PROMEDIO"))</f>
        <v>MENOR</v>
      </c>
      <c r="V149" s="23" t="n">
        <f aca="false">IF(T149&lt;=Parametros!$B$7,M149,IF(T149&lt;=Parametros!$B$8,Q149,P149))</f>
        <v>19897.1116236162</v>
      </c>
      <c r="W149" s="26" t="n">
        <f aca="false">ROUND(V149,0)</f>
        <v>19897</v>
      </c>
      <c r="X149" s="27" t="n">
        <f aca="false">K149/G149</f>
        <v>1.54884981140095</v>
      </c>
      <c r="Y149" s="27" t="n">
        <f aca="false">L149/G149</f>
        <v>1.25176645593157</v>
      </c>
    </row>
    <row r="150" customFormat="false" ht="51.75" hidden="false" customHeight="true" outlineLevel="0" collapsed="false">
      <c r="A150" s="4" t="s">
        <v>494</v>
      </c>
      <c r="B150" s="4" t="s">
        <v>95</v>
      </c>
      <c r="C150" s="4" t="s">
        <v>495</v>
      </c>
      <c r="D150" s="4" t="s">
        <v>496</v>
      </c>
      <c r="E150" s="4" t="s">
        <v>98</v>
      </c>
      <c r="F150" s="4" t="s">
        <v>99</v>
      </c>
      <c r="G150" s="23" t="n">
        <v>40849</v>
      </c>
      <c r="H150" s="24" t="n">
        <f aca="false">Parametros!$B$3</f>
        <v>160.42</v>
      </c>
      <c r="I150" s="24" t="n">
        <f aca="false">Parametros!$B$4</f>
        <v>151.76</v>
      </c>
      <c r="J150" s="23" t="n">
        <f aca="false">G150*H150/I150</f>
        <v>43179.9985503426</v>
      </c>
      <c r="K150" s="23" t="n">
        <v>63270</v>
      </c>
      <c r="L150" s="23" t="n">
        <v>51289</v>
      </c>
      <c r="M150" s="23" t="n">
        <f aca="false">MIN(J150:L150)</f>
        <v>43179.9985503426</v>
      </c>
      <c r="N150" s="23" t="n">
        <f aca="false">MAX(J150:L150)</f>
        <v>63270</v>
      </c>
      <c r="O150" s="23" t="n">
        <f aca="false">MEDIAN(J150:L150)</f>
        <v>51289</v>
      </c>
      <c r="P150" s="23" t="n">
        <f aca="false">AVERAGE(J150:L150)</f>
        <v>52579.6661834475</v>
      </c>
      <c r="Q150" s="23" t="n">
        <f aca="false">AVERAGE(M150,O150)</f>
        <v>47234.4992751713</v>
      </c>
      <c r="R150" s="23" t="n">
        <f aca="false">AVERAGE(N150,O150)</f>
        <v>57279.5</v>
      </c>
      <c r="S150" s="23" t="n">
        <f aca="false">STDEV(J150:L150)</f>
        <v>10106.9977718227</v>
      </c>
      <c r="T150" s="25" t="n">
        <f aca="false">IF(P150&gt;0,S150/P150,NA())</f>
        <v>0.192222554942817</v>
      </c>
      <c r="U150" s="4" t="str">
        <f aca="false">IF(T150&lt;=Parametros!$B$7,"MENOR",IF(T150&lt;=Parametros!$B$8,"PROMEDIO MENOR-MEDIANA","PROMEDIO"))</f>
        <v>MENOR</v>
      </c>
      <c r="V150" s="23" t="n">
        <f aca="false">IF(T150&lt;=Parametros!$B$7,M150,IF(T150&lt;=Parametros!$B$8,Q150,P150))</f>
        <v>43179.9985503426</v>
      </c>
      <c r="W150" s="26" t="n">
        <f aca="false">ROUND(V150,0)</f>
        <v>43180</v>
      </c>
      <c r="X150" s="27" t="n">
        <f aca="false">K150/G150</f>
        <v>1.54887512546207</v>
      </c>
      <c r="Y150" s="27" t="n">
        <f aca="false">L150/G150</f>
        <v>1.25557541188279</v>
      </c>
    </row>
    <row r="151" customFormat="false" ht="64.5" hidden="false" customHeight="true" outlineLevel="0" collapsed="false">
      <c r="A151" s="4" t="s">
        <v>497</v>
      </c>
      <c r="B151" s="4" t="s">
        <v>95</v>
      </c>
      <c r="C151" s="4" t="s">
        <v>498</v>
      </c>
      <c r="D151" s="4" t="s">
        <v>499</v>
      </c>
      <c r="E151" s="4" t="s">
        <v>98</v>
      </c>
      <c r="F151" s="4" t="s">
        <v>99</v>
      </c>
      <c r="G151" s="23" t="n">
        <v>35149</v>
      </c>
      <c r="H151" s="24" t="n">
        <f aca="false">Parametros!$B$3</f>
        <v>160.42</v>
      </c>
      <c r="I151" s="24" t="n">
        <f aca="false">Parametros!$B$4</f>
        <v>151.76</v>
      </c>
      <c r="J151" s="23" t="n">
        <f aca="false">G151*H151/I151</f>
        <v>37154.7349762783</v>
      </c>
      <c r="K151" s="23" t="n">
        <v>54441</v>
      </c>
      <c r="L151" s="23" t="n">
        <v>44149</v>
      </c>
      <c r="M151" s="23" t="n">
        <f aca="false">MIN(J151:L151)</f>
        <v>37154.7349762783</v>
      </c>
      <c r="N151" s="23" t="n">
        <f aca="false">MAX(J151:L151)</f>
        <v>54441</v>
      </c>
      <c r="O151" s="23" t="n">
        <f aca="false">MEDIAN(J151:L151)</f>
        <v>44149</v>
      </c>
      <c r="P151" s="23" t="n">
        <f aca="false">AVERAGE(J151:L151)</f>
        <v>45248.2449920928</v>
      </c>
      <c r="Q151" s="23" t="n">
        <f aca="false">AVERAGE(M151,O151)</f>
        <v>40651.8674881392</v>
      </c>
      <c r="R151" s="23" t="n">
        <f aca="false">AVERAGE(N151,O151)</f>
        <v>49295</v>
      </c>
      <c r="S151" s="23" t="n">
        <f aca="false">STDEV(J151:L151)</f>
        <v>8695.40075454068</v>
      </c>
      <c r="T151" s="25" t="n">
        <f aca="false">IF(P151&gt;0,S151/P151,NA())</f>
        <v>0.192171005882332</v>
      </c>
      <c r="U151" s="4" t="str">
        <f aca="false">IF(T151&lt;=Parametros!$B$7,"MENOR",IF(T151&lt;=Parametros!$B$8,"PROMEDIO MENOR-MEDIANA","PROMEDIO"))</f>
        <v>MENOR</v>
      </c>
      <c r="V151" s="23" t="n">
        <f aca="false">IF(T151&lt;=Parametros!$B$7,M151,IF(T151&lt;=Parametros!$B$8,Q151,P151))</f>
        <v>37154.7349762783</v>
      </c>
      <c r="W151" s="26" t="n">
        <f aca="false">ROUND(V151,0)</f>
        <v>37155</v>
      </c>
      <c r="X151" s="27" t="n">
        <f aca="false">K151/G151</f>
        <v>1.54886341005434</v>
      </c>
      <c r="Y151" s="27" t="n">
        <f aca="false">L151/G151</f>
        <v>1.2560528037782</v>
      </c>
    </row>
    <row r="152" customFormat="false" ht="51.75" hidden="false" customHeight="true" outlineLevel="0" collapsed="false">
      <c r="A152" s="4" t="s">
        <v>500</v>
      </c>
      <c r="B152" s="4" t="s">
        <v>95</v>
      </c>
      <c r="C152" s="4" t="s">
        <v>501</v>
      </c>
      <c r="D152" s="4" t="s">
        <v>502</v>
      </c>
      <c r="E152" s="4" t="s">
        <v>98</v>
      </c>
      <c r="F152" s="4" t="s">
        <v>99</v>
      </c>
      <c r="G152" s="23" t="n">
        <v>511325</v>
      </c>
      <c r="H152" s="24" t="n">
        <f aca="false">Parametros!$B$3</f>
        <v>160.42</v>
      </c>
      <c r="I152" s="24" t="n">
        <f aca="false">Parametros!$B$4</f>
        <v>151.76</v>
      </c>
      <c r="J152" s="23" t="n">
        <f aca="false">G152*H152/I152</f>
        <v>540503.139826041</v>
      </c>
      <c r="K152" s="23" t="n">
        <v>791970</v>
      </c>
      <c r="L152" s="23" t="n">
        <v>642481</v>
      </c>
      <c r="M152" s="23" t="n">
        <f aca="false">MIN(J152:L152)</f>
        <v>540503.139826041</v>
      </c>
      <c r="N152" s="23" t="n">
        <f aca="false">MAX(J152:L152)</f>
        <v>791970</v>
      </c>
      <c r="O152" s="23" t="n">
        <f aca="false">MEDIAN(J152:L152)</f>
        <v>642481</v>
      </c>
      <c r="P152" s="23" t="n">
        <f aca="false">AVERAGE(J152:L152)</f>
        <v>658318.04660868</v>
      </c>
      <c r="Q152" s="23" t="n">
        <f aca="false">AVERAGE(M152,O152)</f>
        <v>591492.069913021</v>
      </c>
      <c r="R152" s="23" t="n">
        <f aca="false">AVERAGE(N152,O152)</f>
        <v>717225.5</v>
      </c>
      <c r="S152" s="23" t="n">
        <f aca="false">STDEV(J152:L152)</f>
        <v>126479.265001823</v>
      </c>
      <c r="T152" s="25" t="n">
        <f aca="false">IF(P152&gt;0,S152/P152,NA())</f>
        <v>0.192124863739313</v>
      </c>
      <c r="U152" s="4" t="str">
        <f aca="false">IF(T152&lt;=Parametros!$B$7,"MENOR",IF(T152&lt;=Parametros!$B$8,"PROMEDIO MENOR-MEDIANA","PROMEDIO"))</f>
        <v>MENOR</v>
      </c>
      <c r="V152" s="23" t="n">
        <f aca="false">IF(T152&lt;=Parametros!$B$7,M152,IF(T152&lt;=Parametros!$B$8,Q152,P152))</f>
        <v>540503.139826041</v>
      </c>
      <c r="W152" s="26" t="n">
        <f aca="false">ROUND(V152,0)</f>
        <v>540503</v>
      </c>
      <c r="X152" s="27" t="n">
        <f aca="false">K152/G152</f>
        <v>1.54885835818706</v>
      </c>
      <c r="Y152" s="27" t="n">
        <f aca="false">L152/G152</f>
        <v>1.25650222461253</v>
      </c>
    </row>
    <row r="153" customFormat="false" ht="64.5" hidden="false" customHeight="true" outlineLevel="0" collapsed="false">
      <c r="A153" s="4" t="s">
        <v>503</v>
      </c>
      <c r="B153" s="4" t="s">
        <v>95</v>
      </c>
      <c r="C153" s="4" t="s">
        <v>504</v>
      </c>
      <c r="D153" s="4" t="s">
        <v>505</v>
      </c>
      <c r="E153" s="4" t="s">
        <v>98</v>
      </c>
      <c r="F153" s="4" t="s">
        <v>99</v>
      </c>
      <c r="G153" s="23" t="n">
        <v>476900</v>
      </c>
      <c r="H153" s="24" t="n">
        <f aca="false">Parametros!$B$3</f>
        <v>160.42</v>
      </c>
      <c r="I153" s="24" t="n">
        <f aca="false">Parametros!$B$4</f>
        <v>151.76</v>
      </c>
      <c r="J153" s="23" t="n">
        <f aca="false">G153*H153/I153</f>
        <v>504113.719030048</v>
      </c>
      <c r="K153" s="23" t="n">
        <v>738652</v>
      </c>
      <c r="L153" s="23" t="n">
        <v>599165</v>
      </c>
      <c r="M153" s="23" t="n">
        <f aca="false">MIN(J153:L153)</f>
        <v>504113.719030048</v>
      </c>
      <c r="N153" s="23" t="n">
        <f aca="false">MAX(J153:L153)</f>
        <v>738652</v>
      </c>
      <c r="O153" s="23" t="n">
        <f aca="false">MEDIAN(J153:L153)</f>
        <v>599165</v>
      </c>
      <c r="P153" s="23" t="n">
        <f aca="false">AVERAGE(J153:L153)</f>
        <v>613976.906343349</v>
      </c>
      <c r="Q153" s="23" t="n">
        <f aca="false">AVERAGE(M153,O153)</f>
        <v>551639.359515024</v>
      </c>
      <c r="R153" s="23" t="n">
        <f aca="false">AVERAGE(N153,O153)</f>
        <v>668908.5</v>
      </c>
      <c r="S153" s="23" t="n">
        <f aca="false">STDEV(J153:L153)</f>
        <v>117968.621833216</v>
      </c>
      <c r="T153" s="25" t="n">
        <f aca="false">IF(P153&gt;0,S153/P153,NA())</f>
        <v>0.192138532596933</v>
      </c>
      <c r="U153" s="4" t="str">
        <f aca="false">IF(T153&lt;=Parametros!$B$7,"MENOR",IF(T153&lt;=Parametros!$B$8,"PROMEDIO MENOR-MEDIANA","PROMEDIO"))</f>
        <v>MENOR</v>
      </c>
      <c r="V153" s="23" t="n">
        <f aca="false">IF(T153&lt;=Parametros!$B$7,M153,IF(T153&lt;=Parametros!$B$8,Q153,P153))</f>
        <v>504113.719030048</v>
      </c>
      <c r="W153" s="26" t="n">
        <f aca="false">ROUND(V153,0)</f>
        <v>504114</v>
      </c>
      <c r="X153" s="27" t="n">
        <f aca="false">K153/G153</f>
        <v>1.54886139651919</v>
      </c>
      <c r="Y153" s="27" t="n">
        <f aca="false">L153/G153</f>
        <v>1.25637450199203</v>
      </c>
    </row>
    <row r="154" customFormat="false" ht="39" hidden="false" customHeight="true" outlineLevel="0" collapsed="false">
      <c r="A154" s="4" t="s">
        <v>506</v>
      </c>
      <c r="B154" s="4" t="s">
        <v>95</v>
      </c>
      <c r="C154" s="4" t="s">
        <v>507</v>
      </c>
      <c r="D154" s="4" t="s">
        <v>508</v>
      </c>
      <c r="E154" s="4" t="s">
        <v>98</v>
      </c>
      <c r="F154" s="4" t="s">
        <v>99</v>
      </c>
      <c r="G154" s="23" t="n">
        <v>675384</v>
      </c>
      <c r="H154" s="24" t="n">
        <f aca="false">Parametros!$B$3</f>
        <v>160.42</v>
      </c>
      <c r="I154" s="24" t="n">
        <f aca="false">Parametros!$B$4</f>
        <v>151.76</v>
      </c>
      <c r="J154" s="23" t="n">
        <f aca="false">G154*H154/I154</f>
        <v>713923.967316816</v>
      </c>
      <c r="K154" s="23" t="n">
        <v>1046075</v>
      </c>
      <c r="L154" s="23" t="n">
        <v>848589</v>
      </c>
      <c r="M154" s="23" t="n">
        <f aca="false">MIN(J154:L154)</f>
        <v>713923.967316816</v>
      </c>
      <c r="N154" s="23" t="n">
        <f aca="false">MAX(J154:L154)</f>
        <v>1046075</v>
      </c>
      <c r="O154" s="23" t="n">
        <f aca="false">MEDIAN(J154:L154)</f>
        <v>848589</v>
      </c>
      <c r="P154" s="23" t="n">
        <f aca="false">AVERAGE(J154:L154)</f>
        <v>869529.322438939</v>
      </c>
      <c r="Q154" s="23" t="n">
        <f aca="false">AVERAGE(M154,O154)</f>
        <v>781256.483658408</v>
      </c>
      <c r="R154" s="23" t="n">
        <f aca="false">AVERAGE(N154,O154)</f>
        <v>947332</v>
      </c>
      <c r="S154" s="23" t="n">
        <f aca="false">STDEV(J154:L154)</f>
        <v>167062.712644119</v>
      </c>
      <c r="T154" s="25" t="n">
        <f aca="false">IF(P154&gt;0,S154/P154,NA())</f>
        <v>0.1921300505146</v>
      </c>
      <c r="U154" s="4" t="str">
        <f aca="false">IF(T154&lt;=Parametros!$B$7,"MENOR",IF(T154&lt;=Parametros!$B$8,"PROMEDIO MENOR-MEDIANA","PROMEDIO"))</f>
        <v>MENOR</v>
      </c>
      <c r="V154" s="23" t="n">
        <f aca="false">IF(T154&lt;=Parametros!$B$7,M154,IF(T154&lt;=Parametros!$B$8,Q154,P154))</f>
        <v>713923.967316816</v>
      </c>
      <c r="W154" s="26" t="n">
        <f aca="false">ROUND(V154,0)</f>
        <v>713924</v>
      </c>
      <c r="X154" s="27" t="n">
        <f aca="false">K154/G154</f>
        <v>1.54885961171719</v>
      </c>
      <c r="Y154" s="27" t="n">
        <f aca="false">L154/G154</f>
        <v>1.25645410610853</v>
      </c>
    </row>
    <row r="155" customFormat="false" ht="51.75" hidden="false" customHeight="true" outlineLevel="0" collapsed="false">
      <c r="A155" s="4" t="s">
        <v>509</v>
      </c>
      <c r="B155" s="4" t="s">
        <v>95</v>
      </c>
      <c r="C155" s="4" t="s">
        <v>510</v>
      </c>
      <c r="D155" s="4" t="s">
        <v>511</v>
      </c>
      <c r="E155" s="4" t="s">
        <v>98</v>
      </c>
      <c r="F155" s="4" t="s">
        <v>99</v>
      </c>
      <c r="G155" s="23" t="n">
        <v>1447628</v>
      </c>
      <c r="H155" s="24" t="n">
        <f aca="false">Parametros!$B$3</f>
        <v>160.42</v>
      </c>
      <c r="I155" s="24" t="n">
        <f aca="false">Parametros!$B$4</f>
        <v>151.76</v>
      </c>
      <c r="J155" s="23" t="n">
        <f aca="false">G155*H155/I155</f>
        <v>1530235.13284133</v>
      </c>
      <c r="K155" s="23" t="n">
        <v>2242172</v>
      </c>
      <c r="L155" s="23" t="n">
        <v>1818915</v>
      </c>
      <c r="M155" s="23" t="n">
        <f aca="false">MIN(J155:L155)</f>
        <v>1530235.13284133</v>
      </c>
      <c r="N155" s="23" t="n">
        <f aca="false">MAX(J155:L155)</f>
        <v>2242172</v>
      </c>
      <c r="O155" s="23" t="n">
        <f aca="false">MEDIAN(J155:L155)</f>
        <v>1818915</v>
      </c>
      <c r="P155" s="23" t="n">
        <f aca="false">AVERAGE(J155:L155)</f>
        <v>1863774.04428044</v>
      </c>
      <c r="Q155" s="23" t="n">
        <f aca="false">AVERAGE(M155,O155)</f>
        <v>1674575.06642066</v>
      </c>
      <c r="R155" s="23" t="n">
        <f aca="false">AVERAGE(N155,O155)</f>
        <v>2030543.5</v>
      </c>
      <c r="S155" s="23" t="n">
        <f aca="false">STDEV(J155:L155)</f>
        <v>358082.080109075</v>
      </c>
      <c r="T155" s="25" t="n">
        <f aca="false">IF(P155&gt;0,S155/P155,NA())</f>
        <v>0.192127410083834</v>
      </c>
      <c r="U155" s="4" t="str">
        <f aca="false">IF(T155&lt;=Parametros!$B$7,"MENOR",IF(T155&lt;=Parametros!$B$8,"PROMEDIO MENOR-MEDIANA","PROMEDIO"))</f>
        <v>MENOR</v>
      </c>
      <c r="V155" s="23" t="n">
        <f aca="false">IF(T155&lt;=Parametros!$B$7,M155,IF(T155&lt;=Parametros!$B$8,Q155,P155))</f>
        <v>1530235.13284133</v>
      </c>
      <c r="W155" s="26" t="n">
        <f aca="false">ROUND(V155,0)</f>
        <v>1530235</v>
      </c>
      <c r="X155" s="27" t="n">
        <f aca="false">K155/G155</f>
        <v>1.54885923731787</v>
      </c>
      <c r="Y155" s="27" t="n">
        <f aca="false">L155/G155</f>
        <v>1.25647956519216</v>
      </c>
    </row>
    <row r="156" customFormat="false" ht="51.75" hidden="false" customHeight="true" outlineLevel="0" collapsed="false">
      <c r="A156" s="4" t="s">
        <v>512</v>
      </c>
      <c r="B156" s="4" t="s">
        <v>95</v>
      </c>
      <c r="C156" s="4" t="s">
        <v>513</v>
      </c>
      <c r="D156" s="4" t="s">
        <v>514</v>
      </c>
      <c r="E156" s="4" t="s">
        <v>98</v>
      </c>
      <c r="F156" s="4" t="s">
        <v>99</v>
      </c>
      <c r="G156" s="23" t="n">
        <v>1555150</v>
      </c>
      <c r="H156" s="24" t="n">
        <f aca="false">Parametros!$B$3</f>
        <v>160.42</v>
      </c>
      <c r="I156" s="24" t="n">
        <f aca="false">Parametros!$B$4</f>
        <v>151.76</v>
      </c>
      <c r="J156" s="23" t="n">
        <f aca="false">G156*H156/I156</f>
        <v>1643892.74512388</v>
      </c>
      <c r="K156" s="23" t="n">
        <v>2408709</v>
      </c>
      <c r="L156" s="23" t="n">
        <v>1954099</v>
      </c>
      <c r="M156" s="23" t="n">
        <f aca="false">MIN(J156:L156)</f>
        <v>1643892.74512388</v>
      </c>
      <c r="N156" s="23" t="n">
        <f aca="false">MAX(J156:L156)</f>
        <v>2408709</v>
      </c>
      <c r="O156" s="23" t="n">
        <f aca="false">MEDIAN(J156:L156)</f>
        <v>1954099</v>
      </c>
      <c r="P156" s="23" t="n">
        <f aca="false">AVERAGE(J156:L156)</f>
        <v>2002233.58170796</v>
      </c>
      <c r="Q156" s="23" t="n">
        <f aca="false">AVERAGE(M156,O156)</f>
        <v>1798995.87256194</v>
      </c>
      <c r="R156" s="23" t="n">
        <f aca="false">AVERAGE(N156,O156)</f>
        <v>2181404</v>
      </c>
      <c r="S156" s="23" t="n">
        <f aca="false">STDEV(J156:L156)</f>
        <v>384673.471138619</v>
      </c>
      <c r="T156" s="25" t="n">
        <f aca="false">IF(P156&gt;0,S156/P156,NA())</f>
        <v>0.192122175281109</v>
      </c>
      <c r="U156" s="4" t="str">
        <f aca="false">IF(T156&lt;=Parametros!$B$7,"MENOR",IF(T156&lt;=Parametros!$B$8,"PROMEDIO MENOR-MEDIANA","PROMEDIO"))</f>
        <v>MENOR</v>
      </c>
      <c r="V156" s="23" t="n">
        <f aca="false">IF(T156&lt;=Parametros!$B$7,M156,IF(T156&lt;=Parametros!$B$8,Q156,P156))</f>
        <v>1643892.74512388</v>
      </c>
      <c r="W156" s="26" t="n">
        <f aca="false">ROUND(V156,0)</f>
        <v>1643893</v>
      </c>
      <c r="X156" s="27" t="n">
        <f aca="false">K156/G156</f>
        <v>1.54885959553741</v>
      </c>
      <c r="Y156" s="27" t="n">
        <f aca="false">L156/G156</f>
        <v>1.25653409638942</v>
      </c>
    </row>
    <row r="157" customFormat="false" ht="51.75" hidden="false" customHeight="true" outlineLevel="0" collapsed="false">
      <c r="A157" s="4" t="s">
        <v>515</v>
      </c>
      <c r="B157" s="4" t="s">
        <v>95</v>
      </c>
      <c r="C157" s="4" t="s">
        <v>516</v>
      </c>
      <c r="D157" s="4" t="s">
        <v>517</v>
      </c>
      <c r="E157" s="4" t="s">
        <v>98</v>
      </c>
      <c r="F157" s="4" t="s">
        <v>99</v>
      </c>
      <c r="G157" s="23" t="n">
        <v>956290</v>
      </c>
      <c r="H157" s="24" t="n">
        <f aca="false">Parametros!$B$3</f>
        <v>160.42</v>
      </c>
      <c r="I157" s="24" t="n">
        <f aca="false">Parametros!$B$4</f>
        <v>151.76</v>
      </c>
      <c r="J157" s="23" t="n">
        <f aca="false">G157*H157/I157</f>
        <v>1010859.52688455</v>
      </c>
      <c r="K157" s="23" t="n">
        <v>1481159</v>
      </c>
      <c r="L157" s="23" t="n">
        <v>1201543</v>
      </c>
      <c r="M157" s="23" t="n">
        <f aca="false">MIN(J157:L157)</f>
        <v>1010859.52688455</v>
      </c>
      <c r="N157" s="23" t="n">
        <f aca="false">MAX(J157:L157)</f>
        <v>1481159</v>
      </c>
      <c r="O157" s="23" t="n">
        <f aca="false">MEDIAN(J157:L157)</f>
        <v>1201543</v>
      </c>
      <c r="P157" s="23" t="n">
        <f aca="false">AVERAGE(J157:L157)</f>
        <v>1231187.17562818</v>
      </c>
      <c r="Q157" s="23" t="n">
        <f aca="false">AVERAGE(M157,O157)</f>
        <v>1106201.26344228</v>
      </c>
      <c r="R157" s="23" t="n">
        <f aca="false">AVERAGE(N157,O157)</f>
        <v>1341351</v>
      </c>
      <c r="S157" s="23" t="n">
        <f aca="false">STDEV(J157:L157)</f>
        <v>236546.996312937</v>
      </c>
      <c r="T157" s="25" t="n">
        <f aca="false">IF(P157&gt;0,S157/P157,NA())</f>
        <v>0.192129191235479</v>
      </c>
      <c r="U157" s="4" t="str">
        <f aca="false">IF(T157&lt;=Parametros!$B$7,"MENOR",IF(T157&lt;=Parametros!$B$8,"PROMEDIO MENOR-MEDIANA","PROMEDIO"))</f>
        <v>MENOR</v>
      </c>
      <c r="V157" s="23" t="n">
        <f aca="false">IF(T157&lt;=Parametros!$B$7,M157,IF(T157&lt;=Parametros!$B$8,Q157,P157))</f>
        <v>1010859.52688455</v>
      </c>
      <c r="W157" s="26" t="n">
        <f aca="false">ROUND(V157,0)</f>
        <v>1010860</v>
      </c>
      <c r="X157" s="27" t="n">
        <f aca="false">K157/G157</f>
        <v>1.54885965554382</v>
      </c>
      <c r="Y157" s="27" t="n">
        <f aca="false">L157/G157</f>
        <v>1.25646299762624</v>
      </c>
    </row>
    <row r="158" customFormat="false" ht="51.75" hidden="false" customHeight="true" outlineLevel="0" collapsed="false">
      <c r="A158" s="4" t="s">
        <v>518</v>
      </c>
      <c r="B158" s="4" t="s">
        <v>95</v>
      </c>
      <c r="C158" s="4" t="s">
        <v>519</v>
      </c>
      <c r="D158" s="4" t="s">
        <v>520</v>
      </c>
      <c r="E158" s="4" t="s">
        <v>98</v>
      </c>
      <c r="F158" s="4" t="s">
        <v>99</v>
      </c>
      <c r="G158" s="23" t="n">
        <v>956290</v>
      </c>
      <c r="H158" s="24" t="n">
        <f aca="false">Parametros!$B$3</f>
        <v>160.42</v>
      </c>
      <c r="I158" s="24" t="n">
        <f aca="false">Parametros!$B$4</f>
        <v>151.76</v>
      </c>
      <c r="J158" s="23" t="n">
        <f aca="false">G158*H158/I158</f>
        <v>1010859.52688455</v>
      </c>
      <c r="K158" s="23" t="n">
        <v>1481159</v>
      </c>
      <c r="L158" s="23" t="n">
        <v>1201543</v>
      </c>
      <c r="M158" s="23" t="n">
        <f aca="false">MIN(J158:L158)</f>
        <v>1010859.52688455</v>
      </c>
      <c r="N158" s="23" t="n">
        <f aca="false">MAX(J158:L158)</f>
        <v>1481159</v>
      </c>
      <c r="O158" s="23" t="n">
        <f aca="false">MEDIAN(J158:L158)</f>
        <v>1201543</v>
      </c>
      <c r="P158" s="23" t="n">
        <f aca="false">AVERAGE(J158:L158)</f>
        <v>1231187.17562818</v>
      </c>
      <c r="Q158" s="23" t="n">
        <f aca="false">AVERAGE(M158,O158)</f>
        <v>1106201.26344228</v>
      </c>
      <c r="R158" s="23" t="n">
        <f aca="false">AVERAGE(N158,O158)</f>
        <v>1341351</v>
      </c>
      <c r="S158" s="23" t="n">
        <f aca="false">STDEV(J158:L158)</f>
        <v>236546.996312937</v>
      </c>
      <c r="T158" s="25" t="n">
        <f aca="false">IF(P158&gt;0,S158/P158,NA())</f>
        <v>0.192129191235479</v>
      </c>
      <c r="U158" s="4" t="str">
        <f aca="false">IF(T158&lt;=Parametros!$B$7,"MENOR",IF(T158&lt;=Parametros!$B$8,"PROMEDIO MENOR-MEDIANA","PROMEDIO"))</f>
        <v>MENOR</v>
      </c>
      <c r="V158" s="23" t="n">
        <f aca="false">IF(T158&lt;=Parametros!$B$7,M158,IF(T158&lt;=Parametros!$B$8,Q158,P158))</f>
        <v>1010859.52688455</v>
      </c>
      <c r="W158" s="26" t="n">
        <f aca="false">ROUND(V158,0)</f>
        <v>1010860</v>
      </c>
      <c r="X158" s="27" t="n">
        <f aca="false">K158/G158</f>
        <v>1.54885965554382</v>
      </c>
      <c r="Y158" s="27" t="n">
        <f aca="false">L158/G158</f>
        <v>1.25646299762624</v>
      </c>
    </row>
    <row r="159" customFormat="false" ht="15" hidden="false" customHeight="true" outlineLevel="0" collapsed="false">
      <c r="A159" s="22" t="s">
        <v>521</v>
      </c>
      <c r="B159" s="22" t="s">
        <v>522</v>
      </c>
      <c r="C159" s="22"/>
      <c r="D159" s="22"/>
      <c r="E159" s="22"/>
      <c r="F159" s="22"/>
      <c r="G159" s="22"/>
      <c r="H159" s="22"/>
      <c r="I159" s="22"/>
      <c r="J159" s="22"/>
      <c r="K159" s="22"/>
      <c r="L159" s="22"/>
      <c r="M159" s="22"/>
      <c r="N159" s="22"/>
      <c r="O159" s="22"/>
      <c r="P159" s="22"/>
      <c r="Q159" s="22"/>
      <c r="R159" s="22"/>
      <c r="S159" s="22"/>
      <c r="T159" s="22"/>
      <c r="U159" s="22"/>
      <c r="V159" s="22"/>
      <c r="W159" s="22"/>
    </row>
    <row r="160" customFormat="false" ht="90" hidden="false" customHeight="true" outlineLevel="0" collapsed="false">
      <c r="A160" s="4" t="s">
        <v>523</v>
      </c>
      <c r="B160" s="4" t="s">
        <v>95</v>
      </c>
      <c r="C160" s="4" t="s">
        <v>524</v>
      </c>
      <c r="D160" s="4" t="s">
        <v>525</v>
      </c>
      <c r="E160" s="4" t="s">
        <v>98</v>
      </c>
      <c r="F160" s="4" t="s">
        <v>99</v>
      </c>
      <c r="G160" s="23" t="n">
        <v>4443882</v>
      </c>
      <c r="H160" s="24" t="n">
        <f aca="false">Parametros!$B$3</f>
        <v>160.42</v>
      </c>
      <c r="I160" s="24" t="n">
        <f aca="false">Parametros!$B$4</f>
        <v>151.76</v>
      </c>
      <c r="J160" s="23" t="n">
        <f aca="false">G160*H160/I160</f>
        <v>4697466.7266737</v>
      </c>
      <c r="K160" s="23" t="n">
        <v>6882948</v>
      </c>
      <c r="L160" s="23" t="n">
        <v>5583837</v>
      </c>
      <c r="M160" s="23" t="n">
        <f aca="false">MIN(J160:L160)</f>
        <v>4697466.7266737</v>
      </c>
      <c r="N160" s="23" t="n">
        <f aca="false">MAX(J160:L160)</f>
        <v>6882948</v>
      </c>
      <c r="O160" s="23" t="n">
        <f aca="false">MEDIAN(J160:L160)</f>
        <v>5583837</v>
      </c>
      <c r="P160" s="23" t="n">
        <f aca="false">AVERAGE(J160:L160)</f>
        <v>5721417.24222457</v>
      </c>
      <c r="Q160" s="23" t="n">
        <f aca="false">AVERAGE(M160,O160)</f>
        <v>5140651.86333685</v>
      </c>
      <c r="R160" s="23" t="n">
        <f aca="false">AVERAGE(N160,O160)</f>
        <v>6233392.5</v>
      </c>
      <c r="S160" s="23" t="n">
        <f aca="false">STDEV(J160:L160)</f>
        <v>1099217.14929441</v>
      </c>
      <c r="T160" s="25" t="n">
        <f aca="false">IF(P160&gt;0,S160/P160,NA())</f>
        <v>0.192123227997092</v>
      </c>
      <c r="U160" s="4" t="str">
        <f aca="false">IF(T160&lt;=Parametros!$B$7,"MENOR",IF(T160&lt;=Parametros!$B$8,"PROMEDIO MENOR-MEDIANA","PROMEDIO"))</f>
        <v>MENOR</v>
      </c>
      <c r="V160" s="23" t="n">
        <f aca="false">IF(T160&lt;=Parametros!$B$7,M160,IF(T160&lt;=Parametros!$B$8,Q160,P160))</f>
        <v>4697466.7266737</v>
      </c>
      <c r="W160" s="26" t="n">
        <f aca="false">ROUND(V160,0)</f>
        <v>4697467</v>
      </c>
      <c r="X160" s="27" t="n">
        <f aca="false">K160/G160</f>
        <v>1.54885930814545</v>
      </c>
      <c r="Y160" s="27" t="n">
        <f aca="false">L160/G160</f>
        <v>1.25652233790186</v>
      </c>
    </row>
    <row r="161" customFormat="false" ht="51.75" hidden="false" customHeight="true" outlineLevel="0" collapsed="false">
      <c r="A161" s="4" t="s">
        <v>526</v>
      </c>
      <c r="B161" s="4" t="s">
        <v>95</v>
      </c>
      <c r="C161" s="4" t="s">
        <v>527</v>
      </c>
      <c r="D161" s="4" t="s">
        <v>528</v>
      </c>
      <c r="E161" s="4" t="s">
        <v>98</v>
      </c>
      <c r="F161" s="4" t="s">
        <v>99</v>
      </c>
      <c r="G161" s="23" t="n">
        <v>689725</v>
      </c>
      <c r="H161" s="24" t="n">
        <f aca="false">Parametros!$B$3</f>
        <v>160.42</v>
      </c>
      <c r="I161" s="24" t="n">
        <f aca="false">Parametros!$B$4</f>
        <v>151.76</v>
      </c>
      <c r="J161" s="23" t="n">
        <f aca="false">G161*H161/I161</f>
        <v>729083.319056405</v>
      </c>
      <c r="K161" s="23" t="n">
        <v>1068288</v>
      </c>
      <c r="L161" s="23" t="n">
        <v>866558</v>
      </c>
      <c r="M161" s="23" t="n">
        <f aca="false">MIN(J161:L161)</f>
        <v>729083.319056405</v>
      </c>
      <c r="N161" s="23" t="n">
        <f aca="false">MAX(J161:L161)</f>
        <v>1068288</v>
      </c>
      <c r="O161" s="23" t="n">
        <f aca="false">MEDIAN(J161:L161)</f>
        <v>866558</v>
      </c>
      <c r="P161" s="23" t="n">
        <f aca="false">AVERAGE(J161:L161)</f>
        <v>887976.439685468</v>
      </c>
      <c r="Q161" s="23" t="n">
        <f aca="false">AVERAGE(M161,O161)</f>
        <v>797820.659528202</v>
      </c>
      <c r="R161" s="23" t="n">
        <f aca="false">AVERAGE(N161,O161)</f>
        <v>967423</v>
      </c>
      <c r="S161" s="23" t="n">
        <f aca="false">STDEV(J161:L161)</f>
        <v>170613.6455927</v>
      </c>
      <c r="T161" s="25" t="n">
        <f aca="false">IF(P161&gt;0,S161/P161,NA())</f>
        <v>0.192137581547922</v>
      </c>
      <c r="U161" s="4" t="str">
        <f aca="false">IF(T161&lt;=Parametros!$B$7,"MENOR",IF(T161&lt;=Parametros!$B$8,"PROMEDIO MENOR-MEDIANA","PROMEDIO"))</f>
        <v>MENOR</v>
      </c>
      <c r="V161" s="23" t="n">
        <f aca="false">IF(T161&lt;=Parametros!$B$7,M161,IF(T161&lt;=Parametros!$B$8,Q161,P161))</f>
        <v>729083.319056405</v>
      </c>
      <c r="W161" s="26" t="n">
        <f aca="false">ROUND(V161,0)</f>
        <v>729083</v>
      </c>
      <c r="X161" s="27" t="n">
        <f aca="false">K161/G161</f>
        <v>1.54886077784624</v>
      </c>
      <c r="Y161" s="27" t="n">
        <f aca="false">L161/G161</f>
        <v>1.2563818913335</v>
      </c>
    </row>
    <row r="162" customFormat="false" ht="77.25" hidden="false" customHeight="true" outlineLevel="0" collapsed="false">
      <c r="A162" s="4" t="s">
        <v>529</v>
      </c>
      <c r="B162" s="4" t="s">
        <v>95</v>
      </c>
      <c r="C162" s="4" t="s">
        <v>530</v>
      </c>
      <c r="D162" s="4" t="s">
        <v>531</v>
      </c>
      <c r="E162" s="4" t="s">
        <v>98</v>
      </c>
      <c r="F162" s="4" t="s">
        <v>99</v>
      </c>
      <c r="G162" s="23" t="n">
        <v>79507</v>
      </c>
      <c r="H162" s="24" t="n">
        <f aca="false">Parametros!$B$3</f>
        <v>160.42</v>
      </c>
      <c r="I162" s="24" t="n">
        <f aca="false">Parametros!$B$4</f>
        <v>151.76</v>
      </c>
      <c r="J162" s="23" t="n">
        <f aca="false">G162*H162/I162</f>
        <v>84043.9703479178</v>
      </c>
      <c r="K162" s="23" t="n">
        <v>123145</v>
      </c>
      <c r="L162" s="23" t="n">
        <v>99841</v>
      </c>
      <c r="M162" s="23" t="n">
        <f aca="false">MIN(J162:L162)</f>
        <v>84043.9703479178</v>
      </c>
      <c r="N162" s="23" t="n">
        <f aca="false">MAX(J162:L162)</f>
        <v>123145</v>
      </c>
      <c r="O162" s="23" t="n">
        <f aca="false">MEDIAN(J162:L162)</f>
        <v>99841</v>
      </c>
      <c r="P162" s="23" t="n">
        <f aca="false">AVERAGE(J162:L162)</f>
        <v>102343.323449306</v>
      </c>
      <c r="Q162" s="23" t="n">
        <f aca="false">AVERAGE(M162,O162)</f>
        <v>91942.4851739589</v>
      </c>
      <c r="R162" s="23" t="n">
        <f aca="false">AVERAGE(N162,O162)</f>
        <v>111493</v>
      </c>
      <c r="S162" s="23" t="n">
        <f aca="false">STDEV(J162:L162)</f>
        <v>19670.2528440019</v>
      </c>
      <c r="T162" s="25" t="n">
        <f aca="false">IF(P162&gt;0,S162/P162,NA())</f>
        <v>0.192198691434378</v>
      </c>
      <c r="U162" s="4" t="str">
        <f aca="false">IF(T162&lt;=Parametros!$B$7,"MENOR",IF(T162&lt;=Parametros!$B$8,"PROMEDIO MENOR-MEDIANA","PROMEDIO"))</f>
        <v>MENOR</v>
      </c>
      <c r="V162" s="23" t="n">
        <f aca="false">IF(T162&lt;=Parametros!$B$7,M162,IF(T162&lt;=Parametros!$B$8,Q162,P162))</f>
        <v>84043.9703479178</v>
      </c>
      <c r="W162" s="26" t="n">
        <f aca="false">ROUND(V162,0)</f>
        <v>84044</v>
      </c>
      <c r="X162" s="27" t="n">
        <f aca="false">K162/G162</f>
        <v>1.54885733331656</v>
      </c>
      <c r="Y162" s="27" t="n">
        <f aca="false">L162/G162</f>
        <v>1.25575106594388</v>
      </c>
    </row>
    <row r="163" customFormat="false" ht="64.5" hidden="false" customHeight="true" outlineLevel="0" collapsed="false">
      <c r="A163" s="4" t="s">
        <v>532</v>
      </c>
      <c r="B163" s="4" t="s">
        <v>95</v>
      </c>
      <c r="C163" s="4" t="s">
        <v>533</v>
      </c>
      <c r="D163" s="4" t="s">
        <v>534</v>
      </c>
      <c r="E163" s="4" t="s">
        <v>98</v>
      </c>
      <c r="F163" s="4" t="s">
        <v>99</v>
      </c>
      <c r="G163" s="23" t="n">
        <v>510834</v>
      </c>
      <c r="H163" s="24" t="n">
        <f aca="false">Parametros!$B$3</f>
        <v>160.42</v>
      </c>
      <c r="I163" s="24" t="n">
        <f aca="false">Parametros!$B$4</f>
        <v>151.76</v>
      </c>
      <c r="J163" s="23" t="n">
        <f aca="false">G163*H163/I163</f>
        <v>539984.121507644</v>
      </c>
      <c r="K163" s="23" t="n">
        <v>791210</v>
      </c>
      <c r="L163" s="23" t="n">
        <v>641767</v>
      </c>
      <c r="M163" s="23" t="n">
        <f aca="false">MIN(J163:L163)</f>
        <v>539984.121507644</v>
      </c>
      <c r="N163" s="23" t="n">
        <f aca="false">MAX(J163:L163)</f>
        <v>791210</v>
      </c>
      <c r="O163" s="23" t="n">
        <f aca="false">MEDIAN(J163:L163)</f>
        <v>641767</v>
      </c>
      <c r="P163" s="23" t="n">
        <f aca="false">AVERAGE(J163:L163)</f>
        <v>657653.707169215</v>
      </c>
      <c r="Q163" s="23" t="n">
        <f aca="false">AVERAGE(M163,O163)</f>
        <v>590875.560753822</v>
      </c>
      <c r="R163" s="23" t="n">
        <f aca="false">AVERAGE(N163,O163)</f>
        <v>716488.5</v>
      </c>
      <c r="S163" s="23" t="n">
        <f aca="false">STDEV(J163:L163)</f>
        <v>126364.160680845</v>
      </c>
      <c r="T163" s="25" t="n">
        <f aca="false">IF(P163&gt;0,S163/P163,NA())</f>
        <v>0.192143919061542</v>
      </c>
      <c r="U163" s="4" t="str">
        <f aca="false">IF(T163&lt;=Parametros!$B$7,"MENOR",IF(T163&lt;=Parametros!$B$8,"PROMEDIO MENOR-MEDIANA","PROMEDIO"))</f>
        <v>MENOR</v>
      </c>
      <c r="V163" s="23" t="n">
        <f aca="false">IF(T163&lt;=Parametros!$B$7,M163,IF(T163&lt;=Parametros!$B$8,Q163,P163))</f>
        <v>539984.121507644</v>
      </c>
      <c r="W163" s="26" t="n">
        <f aca="false">ROUND(V163,0)</f>
        <v>539984</v>
      </c>
      <c r="X163" s="27" t="n">
        <f aca="false">K163/G163</f>
        <v>1.54885931633368</v>
      </c>
      <c r="Y163" s="27" t="n">
        <f aca="false">L163/G163</f>
        <v>1.25631222667246</v>
      </c>
    </row>
    <row r="164" customFormat="false" ht="77.25" hidden="false" customHeight="true" outlineLevel="0" collapsed="false">
      <c r="A164" s="4" t="s">
        <v>535</v>
      </c>
      <c r="B164" s="4" t="s">
        <v>95</v>
      </c>
      <c r="C164" s="4" t="s">
        <v>536</v>
      </c>
      <c r="D164" s="4" t="s">
        <v>537</v>
      </c>
      <c r="E164" s="4" t="s">
        <v>98</v>
      </c>
      <c r="F164" s="4" t="s">
        <v>99</v>
      </c>
      <c r="G164" s="23" t="n">
        <v>1323795</v>
      </c>
      <c r="H164" s="24" t="n">
        <f aca="false">Parametros!$B$3</f>
        <v>160.42</v>
      </c>
      <c r="I164" s="24" t="n">
        <f aca="false">Parametros!$B$4</f>
        <v>151.76</v>
      </c>
      <c r="J164" s="23" t="n">
        <f aca="false">G164*H164/I164</f>
        <v>1399335.75316289</v>
      </c>
      <c r="K164" s="23" t="n">
        <v>2050372</v>
      </c>
      <c r="L164" s="23" t="n">
        <v>1663382</v>
      </c>
      <c r="M164" s="23" t="n">
        <f aca="false">MIN(J164:L164)</f>
        <v>1399335.75316289</v>
      </c>
      <c r="N164" s="23" t="n">
        <f aca="false">MAX(J164:L164)</f>
        <v>2050372</v>
      </c>
      <c r="O164" s="23" t="n">
        <f aca="false">MEDIAN(J164:L164)</f>
        <v>1663382</v>
      </c>
      <c r="P164" s="23" t="n">
        <f aca="false">AVERAGE(J164:L164)</f>
        <v>1704363.2510543</v>
      </c>
      <c r="Q164" s="23" t="n">
        <f aca="false">AVERAGE(M164,O164)</f>
        <v>1531358.87658144</v>
      </c>
      <c r="R164" s="23" t="n">
        <f aca="false">AVERAGE(N164,O164)</f>
        <v>1856877</v>
      </c>
      <c r="S164" s="23" t="n">
        <f aca="false">STDEV(J164:L164)</f>
        <v>327447.165016617</v>
      </c>
      <c r="T164" s="25" t="n">
        <f aca="false">IF(P164&gt;0,S164/P164,NA())</f>
        <v>0.192122873345258</v>
      </c>
      <c r="U164" s="4" t="str">
        <f aca="false">IF(T164&lt;=Parametros!$B$7,"MENOR",IF(T164&lt;=Parametros!$B$8,"PROMEDIO MENOR-MEDIANA","PROMEDIO"))</f>
        <v>MENOR</v>
      </c>
      <c r="V164" s="23" t="n">
        <f aca="false">IF(T164&lt;=Parametros!$B$7,M164,IF(T164&lt;=Parametros!$B$8,Q164,P164))</f>
        <v>1399335.75316289</v>
      </c>
      <c r="W164" s="26" t="n">
        <f aca="false">ROUND(V164,0)</f>
        <v>1399336</v>
      </c>
      <c r="X164" s="27" t="n">
        <f aca="false">K164/G164</f>
        <v>1.54885915115256</v>
      </c>
      <c r="Y164" s="27" t="n">
        <f aca="false">L164/G164</f>
        <v>1.25652536835386</v>
      </c>
    </row>
    <row r="165" customFormat="false" ht="51.75" hidden="false" customHeight="true" outlineLevel="0" collapsed="false">
      <c r="A165" s="4" t="s">
        <v>538</v>
      </c>
      <c r="B165" s="4" t="s">
        <v>95</v>
      </c>
      <c r="C165" s="4" t="s">
        <v>539</v>
      </c>
      <c r="D165" s="4" t="s">
        <v>540</v>
      </c>
      <c r="E165" s="4" t="s">
        <v>98</v>
      </c>
      <c r="F165" s="4" t="s">
        <v>99</v>
      </c>
      <c r="G165" s="23" t="n">
        <v>16896</v>
      </c>
      <c r="H165" s="24" t="n">
        <f aca="false">Parametros!$B$3</f>
        <v>160.42</v>
      </c>
      <c r="I165" s="24" t="n">
        <f aca="false">Parametros!$B$4</f>
        <v>151.76</v>
      </c>
      <c r="J165" s="23" t="n">
        <f aca="false">G165*H165/I165</f>
        <v>17860.1497100685</v>
      </c>
      <c r="K165" s="23" t="n">
        <v>26169</v>
      </c>
      <c r="L165" s="23" t="n">
        <v>21182</v>
      </c>
      <c r="M165" s="23" t="n">
        <f aca="false">MIN(J165:L165)</f>
        <v>17860.1497100685</v>
      </c>
      <c r="N165" s="23" t="n">
        <f aca="false">MAX(J165:L165)</f>
        <v>26169</v>
      </c>
      <c r="O165" s="23" t="n">
        <f aca="false">MEDIAN(J165:L165)</f>
        <v>21182</v>
      </c>
      <c r="P165" s="23" t="n">
        <f aca="false">AVERAGE(J165:L165)</f>
        <v>21737.0499033562</v>
      </c>
      <c r="Q165" s="23" t="n">
        <f aca="false">AVERAGE(M165,O165)</f>
        <v>19521.0748550343</v>
      </c>
      <c r="R165" s="23" t="n">
        <f aca="false">AVERAGE(N165,O165)</f>
        <v>23675.5</v>
      </c>
      <c r="S165" s="23" t="n">
        <f aca="false">STDEV(J165:L165)</f>
        <v>4182.14162619289</v>
      </c>
      <c r="T165" s="25" t="n">
        <f aca="false">IF(P165&gt;0,S165/P165,NA())</f>
        <v>0.19239692804621</v>
      </c>
      <c r="U165" s="4" t="str">
        <f aca="false">IF(T165&lt;=Parametros!$B$7,"MENOR",IF(T165&lt;=Parametros!$B$8,"PROMEDIO MENOR-MEDIANA","PROMEDIO"))</f>
        <v>MENOR</v>
      </c>
      <c r="V165" s="23" t="n">
        <f aca="false">IF(T165&lt;=Parametros!$B$7,M165,IF(T165&lt;=Parametros!$B$8,Q165,P165))</f>
        <v>17860.1497100685</v>
      </c>
      <c r="W165" s="26" t="n">
        <f aca="false">ROUND(V165,0)</f>
        <v>17860</v>
      </c>
      <c r="X165" s="27" t="n">
        <f aca="false">K165/G165</f>
        <v>1.548828125</v>
      </c>
      <c r="Y165" s="27" t="n">
        <f aca="false">L165/G165</f>
        <v>1.25366950757576</v>
      </c>
    </row>
    <row r="166" customFormat="false" ht="39" hidden="false" customHeight="true" outlineLevel="0" collapsed="false">
      <c r="A166" s="4" t="s">
        <v>541</v>
      </c>
      <c r="B166" s="4" t="s">
        <v>95</v>
      </c>
      <c r="C166" s="4" t="s">
        <v>542</v>
      </c>
      <c r="D166" s="4" t="s">
        <v>543</v>
      </c>
      <c r="E166" s="4" t="s">
        <v>98</v>
      </c>
      <c r="F166" s="4" t="s">
        <v>99</v>
      </c>
      <c r="G166" s="23" t="n">
        <v>63605</v>
      </c>
      <c r="H166" s="24" t="n">
        <f aca="false">Parametros!$B$3</f>
        <v>160.42</v>
      </c>
      <c r="I166" s="24" t="n">
        <f aca="false">Parametros!$B$4</f>
        <v>151.76</v>
      </c>
      <c r="J166" s="23" t="n">
        <f aca="false">G166*H166/I166</f>
        <v>67234.5420400633</v>
      </c>
      <c r="K166" s="23" t="n">
        <v>98516</v>
      </c>
      <c r="L166" s="23" t="n">
        <v>79849</v>
      </c>
      <c r="M166" s="23" t="n">
        <f aca="false">MIN(J166:L166)</f>
        <v>67234.5420400633</v>
      </c>
      <c r="N166" s="23" t="n">
        <f aca="false">MAX(J166:L166)</f>
        <v>98516</v>
      </c>
      <c r="O166" s="23" t="n">
        <f aca="false">MEDIAN(J166:L166)</f>
        <v>79849</v>
      </c>
      <c r="P166" s="23" t="n">
        <f aca="false">AVERAGE(J166:L166)</f>
        <v>81866.5140133544</v>
      </c>
      <c r="Q166" s="23" t="n">
        <f aca="false">AVERAGE(M166,O166)</f>
        <v>73541.7710200316</v>
      </c>
      <c r="R166" s="23" t="n">
        <f aca="false">AVERAGE(N166,O166)</f>
        <v>89182.5</v>
      </c>
      <c r="S166" s="23" t="n">
        <f aca="false">STDEV(J166:L166)</f>
        <v>15738.0168738118</v>
      </c>
      <c r="T166" s="25" t="n">
        <f aca="false">IF(P166&gt;0,S166/P166,NA())</f>
        <v>0.192239978255878</v>
      </c>
      <c r="U166" s="4" t="str">
        <f aca="false">IF(T166&lt;=Parametros!$B$7,"MENOR",IF(T166&lt;=Parametros!$B$8,"PROMEDIO MENOR-MEDIANA","PROMEDIO"))</f>
        <v>MENOR</v>
      </c>
      <c r="V166" s="23" t="n">
        <f aca="false">IF(T166&lt;=Parametros!$B$7,M166,IF(T166&lt;=Parametros!$B$8,Q166,P166))</f>
        <v>67234.5420400633</v>
      </c>
      <c r="W166" s="26" t="n">
        <f aca="false">ROUND(V166,0)</f>
        <v>67235</v>
      </c>
      <c r="X166" s="27" t="n">
        <f aca="false">K166/G166</f>
        <v>1.54887194402956</v>
      </c>
      <c r="Y166" s="27" t="n">
        <f aca="false">L166/G166</f>
        <v>1.25538872730131</v>
      </c>
    </row>
    <row r="167" customFormat="false" ht="39" hidden="false" customHeight="true" outlineLevel="0" collapsed="false">
      <c r="A167" s="4" t="s">
        <v>544</v>
      </c>
      <c r="B167" s="4" t="s">
        <v>95</v>
      </c>
      <c r="C167" s="4" t="s">
        <v>545</v>
      </c>
      <c r="D167" s="4" t="s">
        <v>546</v>
      </c>
      <c r="E167" s="4" t="s">
        <v>98</v>
      </c>
      <c r="F167" s="4" t="s">
        <v>99</v>
      </c>
      <c r="G167" s="23" t="n">
        <v>106341</v>
      </c>
      <c r="H167" s="24" t="n">
        <f aca="false">Parametros!$B$3</f>
        <v>160.42</v>
      </c>
      <c r="I167" s="24" t="n">
        <f aca="false">Parametros!$B$4</f>
        <v>151.76</v>
      </c>
      <c r="J167" s="23" t="n">
        <f aca="false">G167*H167/I167</f>
        <v>112409.219952557</v>
      </c>
      <c r="K167" s="23" t="n">
        <v>164707</v>
      </c>
      <c r="L167" s="23" t="n">
        <v>133518</v>
      </c>
      <c r="M167" s="23" t="n">
        <f aca="false">MIN(J167:L167)</f>
        <v>112409.219952557</v>
      </c>
      <c r="N167" s="23" t="n">
        <f aca="false">MAX(J167:L167)</f>
        <v>164707</v>
      </c>
      <c r="O167" s="23" t="n">
        <f aca="false">MEDIAN(J167:L167)</f>
        <v>133518</v>
      </c>
      <c r="P167" s="23" t="n">
        <f aca="false">AVERAGE(J167:L167)</f>
        <v>136878.073317519</v>
      </c>
      <c r="Q167" s="23" t="n">
        <f aca="false">AVERAGE(M167,O167)</f>
        <v>122963.609976278</v>
      </c>
      <c r="R167" s="23" t="n">
        <f aca="false">AVERAGE(N167,O167)</f>
        <v>149112.5</v>
      </c>
      <c r="S167" s="23" t="n">
        <f aca="false">STDEV(J167:L167)</f>
        <v>26310.3025257601</v>
      </c>
      <c r="T167" s="25" t="n">
        <f aca="false">IF(P167&gt;0,S167/P167,NA())</f>
        <v>0.192217072377455</v>
      </c>
      <c r="U167" s="4" t="str">
        <f aca="false">IF(T167&lt;=Parametros!$B$7,"MENOR",IF(T167&lt;=Parametros!$B$8,"PROMEDIO MENOR-MEDIANA","PROMEDIO"))</f>
        <v>MENOR</v>
      </c>
      <c r="V167" s="23" t="n">
        <f aca="false">IF(T167&lt;=Parametros!$B$7,M167,IF(T167&lt;=Parametros!$B$8,Q167,P167))</f>
        <v>112409.219952557</v>
      </c>
      <c r="W167" s="26" t="n">
        <f aca="false">ROUND(V167,0)</f>
        <v>112409</v>
      </c>
      <c r="X167" s="27" t="n">
        <f aca="false">K167/G167</f>
        <v>1.5488569789639</v>
      </c>
      <c r="Y167" s="27" t="n">
        <f aca="false">L167/G167</f>
        <v>1.25556464580924</v>
      </c>
    </row>
    <row r="168" customFormat="false" ht="51.75" hidden="false" customHeight="true" outlineLevel="0" collapsed="false">
      <c r="A168" s="4" t="s">
        <v>547</v>
      </c>
      <c r="B168" s="4" t="s">
        <v>95</v>
      </c>
      <c r="C168" s="4" t="s">
        <v>548</v>
      </c>
      <c r="D168" s="4" t="s">
        <v>549</v>
      </c>
      <c r="E168" s="4" t="s">
        <v>98</v>
      </c>
      <c r="F168" s="4" t="s">
        <v>99</v>
      </c>
      <c r="G168" s="23" t="n">
        <v>6957</v>
      </c>
      <c r="H168" s="24" t="n">
        <f aca="false">Parametros!$B$3</f>
        <v>160.42</v>
      </c>
      <c r="I168" s="24" t="n">
        <f aca="false">Parametros!$B$4</f>
        <v>151.76</v>
      </c>
      <c r="J168" s="23" t="n">
        <f aca="false">G168*H168/I168</f>
        <v>7353.99275171323</v>
      </c>
      <c r="K168" s="23" t="n">
        <v>10776</v>
      </c>
      <c r="L168" s="23" t="n">
        <v>8687</v>
      </c>
      <c r="M168" s="23" t="n">
        <f aca="false">MIN(J168:L168)</f>
        <v>7353.99275171323</v>
      </c>
      <c r="N168" s="23" t="n">
        <f aca="false">MAX(J168:L168)</f>
        <v>10776</v>
      </c>
      <c r="O168" s="23" t="n">
        <f aca="false">MEDIAN(J168:L168)</f>
        <v>8687</v>
      </c>
      <c r="P168" s="23" t="n">
        <f aca="false">AVERAGE(J168:L168)</f>
        <v>8938.99758390441</v>
      </c>
      <c r="Q168" s="23" t="n">
        <f aca="false">AVERAGE(M168,O168)</f>
        <v>8020.49637585662</v>
      </c>
      <c r="R168" s="23" t="n">
        <f aca="false">AVERAGE(N168,O168)</f>
        <v>9731.5</v>
      </c>
      <c r="S168" s="23" t="n">
        <f aca="false">STDEV(J168:L168)</f>
        <v>1724.86535374563</v>
      </c>
      <c r="T168" s="25" t="n">
        <f aca="false">IF(P168&gt;0,S168/P168,NA())</f>
        <v>0.192959595027907</v>
      </c>
      <c r="U168" s="4" t="str">
        <f aca="false">IF(T168&lt;=Parametros!$B$7,"MENOR",IF(T168&lt;=Parametros!$B$8,"PROMEDIO MENOR-MEDIANA","PROMEDIO"))</f>
        <v>MENOR</v>
      </c>
      <c r="V168" s="23" t="n">
        <f aca="false">IF(T168&lt;=Parametros!$B$7,M168,IF(T168&lt;=Parametros!$B$8,Q168,P168))</f>
        <v>7353.99275171323</v>
      </c>
      <c r="W168" s="26" t="n">
        <f aca="false">ROUND(V168,0)</f>
        <v>7354</v>
      </c>
      <c r="X168" s="27" t="n">
        <f aca="false">K168/G168</f>
        <v>1.54894351013368</v>
      </c>
      <c r="Y168" s="27" t="n">
        <f aca="false">L168/G168</f>
        <v>1.24867040390973</v>
      </c>
    </row>
    <row r="169" customFormat="false" ht="51.75" hidden="false" customHeight="true" outlineLevel="0" collapsed="false">
      <c r="A169" s="4" t="s">
        <v>550</v>
      </c>
      <c r="B169" s="4" t="s">
        <v>95</v>
      </c>
      <c r="C169" s="4" t="s">
        <v>551</v>
      </c>
      <c r="D169" s="4" t="s">
        <v>549</v>
      </c>
      <c r="E169" s="4" t="s">
        <v>98</v>
      </c>
      <c r="F169" s="4" t="s">
        <v>99</v>
      </c>
      <c r="G169" s="23" t="n">
        <v>28821</v>
      </c>
      <c r="H169" s="24" t="n">
        <f aca="false">Parametros!$B$3</f>
        <v>160.42</v>
      </c>
      <c r="I169" s="24" t="n">
        <f aca="false">Parametros!$B$4</f>
        <v>151.76</v>
      </c>
      <c r="J169" s="23" t="n">
        <f aca="false">G169*H169/I169</f>
        <v>30465.635345282</v>
      </c>
      <c r="K169" s="23" t="n">
        <v>44640</v>
      </c>
      <c r="L169" s="23" t="n">
        <v>36176</v>
      </c>
      <c r="M169" s="23" t="n">
        <f aca="false">MIN(J169:L169)</f>
        <v>30465.635345282</v>
      </c>
      <c r="N169" s="23" t="n">
        <f aca="false">MAX(J169:L169)</f>
        <v>44640</v>
      </c>
      <c r="O169" s="23" t="n">
        <f aca="false">MEDIAN(J169:L169)</f>
        <v>36176</v>
      </c>
      <c r="P169" s="23" t="n">
        <f aca="false">AVERAGE(J169:L169)</f>
        <v>37093.8784484273</v>
      </c>
      <c r="Q169" s="23" t="n">
        <f aca="false">AVERAGE(M169,O169)</f>
        <v>33320.817672641</v>
      </c>
      <c r="R169" s="23" t="n">
        <f aca="false">AVERAGE(N169,O169)</f>
        <v>40408</v>
      </c>
      <c r="S169" s="23" t="n">
        <f aca="false">STDEV(J169:L169)</f>
        <v>7131.62176337158</v>
      </c>
      <c r="T169" s="25" t="n">
        <f aca="false">IF(P169&gt;0,S169/P169,NA())</f>
        <v>0.192258724664957</v>
      </c>
      <c r="U169" s="4" t="str">
        <f aca="false">IF(T169&lt;=Parametros!$B$7,"MENOR",IF(T169&lt;=Parametros!$B$8,"PROMEDIO MENOR-MEDIANA","PROMEDIO"))</f>
        <v>MENOR</v>
      </c>
      <c r="V169" s="23" t="n">
        <f aca="false">IF(T169&lt;=Parametros!$B$7,M169,IF(T169&lt;=Parametros!$B$8,Q169,P169))</f>
        <v>30465.635345282</v>
      </c>
      <c r="W169" s="26" t="n">
        <f aca="false">ROUND(V169,0)</f>
        <v>30466</v>
      </c>
      <c r="X169" s="27" t="n">
        <f aca="false">K169/G169</f>
        <v>1.54887061517643</v>
      </c>
      <c r="Y169" s="27" t="n">
        <f aca="false">L169/G169</f>
        <v>1.25519586412685</v>
      </c>
    </row>
    <row r="170" customFormat="false" ht="64.5" hidden="false" customHeight="true" outlineLevel="0" collapsed="false">
      <c r="A170" s="4" t="s">
        <v>552</v>
      </c>
      <c r="B170" s="4" t="s">
        <v>95</v>
      </c>
      <c r="C170" s="4" t="s">
        <v>553</v>
      </c>
      <c r="D170" s="4" t="s">
        <v>554</v>
      </c>
      <c r="E170" s="4" t="s">
        <v>98</v>
      </c>
      <c r="F170" s="4" t="s">
        <v>99</v>
      </c>
      <c r="G170" s="23" t="n">
        <v>84477</v>
      </c>
      <c r="H170" s="24" t="n">
        <f aca="false">Parametros!$B$3</f>
        <v>160.42</v>
      </c>
      <c r="I170" s="24" t="n">
        <f aca="false">Parametros!$B$4</f>
        <v>151.76</v>
      </c>
      <c r="J170" s="23" t="n">
        <f aca="false">G170*H170/I170</f>
        <v>89297.5773589879</v>
      </c>
      <c r="K170" s="23" t="n">
        <v>130843</v>
      </c>
      <c r="L170" s="23" t="n">
        <v>106148</v>
      </c>
      <c r="M170" s="23" t="n">
        <f aca="false">MIN(J170:L170)</f>
        <v>89297.5773589879</v>
      </c>
      <c r="N170" s="23" t="n">
        <f aca="false">MAX(J170:L170)</f>
        <v>130843</v>
      </c>
      <c r="O170" s="23" t="n">
        <f aca="false">MEDIAN(J170:L170)</f>
        <v>106148</v>
      </c>
      <c r="P170" s="23" t="n">
        <f aca="false">AVERAGE(J170:L170)</f>
        <v>108762.859119663</v>
      </c>
      <c r="Q170" s="23" t="n">
        <f aca="false">AVERAGE(M170,O170)</f>
        <v>97722.7886794939</v>
      </c>
      <c r="R170" s="23" t="n">
        <f aca="false">AVERAGE(N170,O170)</f>
        <v>118495.5</v>
      </c>
      <c r="S170" s="23" t="n">
        <f aca="false">STDEV(J170:L170)</f>
        <v>20895.7807168539</v>
      </c>
      <c r="T170" s="25" t="n">
        <f aca="false">IF(P170&gt;0,S170/P170,NA())</f>
        <v>0.19212239257028</v>
      </c>
      <c r="U170" s="4" t="str">
        <f aca="false">IF(T170&lt;=Parametros!$B$7,"MENOR",IF(T170&lt;=Parametros!$B$8,"PROMEDIO MENOR-MEDIANA","PROMEDIO"))</f>
        <v>MENOR</v>
      </c>
      <c r="V170" s="23" t="n">
        <f aca="false">IF(T170&lt;=Parametros!$B$7,M170,IF(T170&lt;=Parametros!$B$8,Q170,P170))</f>
        <v>89297.5773589879</v>
      </c>
      <c r="W170" s="26" t="n">
        <f aca="false">ROUND(V170,0)</f>
        <v>89298</v>
      </c>
      <c r="X170" s="27" t="n">
        <f aca="false">K170/G170</f>
        <v>1.54885945286883</v>
      </c>
      <c r="Y170" s="27" t="n">
        <f aca="false">L170/G170</f>
        <v>1.25653136356641</v>
      </c>
    </row>
    <row r="171" customFormat="false" ht="51.75" hidden="false" customHeight="true" outlineLevel="0" collapsed="false">
      <c r="A171" s="4" t="s">
        <v>555</v>
      </c>
      <c r="B171" s="4" t="s">
        <v>95</v>
      </c>
      <c r="C171" s="4" t="s">
        <v>556</v>
      </c>
      <c r="D171" s="4" t="s">
        <v>557</v>
      </c>
      <c r="E171" s="4" t="s">
        <v>98</v>
      </c>
      <c r="F171" s="4" t="s">
        <v>99</v>
      </c>
      <c r="G171" s="23" t="n">
        <v>75532</v>
      </c>
      <c r="H171" s="24" t="n">
        <f aca="false">Parametros!$B$3</f>
        <v>160.42</v>
      </c>
      <c r="I171" s="24" t="n">
        <f aca="false">Parametros!$B$4</f>
        <v>151.76</v>
      </c>
      <c r="J171" s="23" t="n">
        <f aca="false">G171*H171/I171</f>
        <v>79842.1418028466</v>
      </c>
      <c r="K171" s="23" t="n">
        <v>116989</v>
      </c>
      <c r="L171" s="23" t="n">
        <v>94843</v>
      </c>
      <c r="M171" s="23" t="n">
        <f aca="false">MIN(J171:L171)</f>
        <v>79842.1418028466</v>
      </c>
      <c r="N171" s="23" t="n">
        <f aca="false">MAX(J171:L171)</f>
        <v>116989</v>
      </c>
      <c r="O171" s="23" t="n">
        <f aca="false">MEDIAN(J171:L171)</f>
        <v>94843</v>
      </c>
      <c r="P171" s="23" t="n">
        <f aca="false">AVERAGE(J171:L171)</f>
        <v>97224.7139342822</v>
      </c>
      <c r="Q171" s="23" t="n">
        <f aca="false">AVERAGE(M171,O171)</f>
        <v>87342.5709014233</v>
      </c>
      <c r="R171" s="23" t="n">
        <f aca="false">AVERAGE(N171,O171)</f>
        <v>105916</v>
      </c>
      <c r="S171" s="23" t="n">
        <f aca="false">STDEV(J171:L171)</f>
        <v>18687.6079108168</v>
      </c>
      <c r="T171" s="25" t="n">
        <f aca="false">IF(P171&gt;0,S171/P171,NA())</f>
        <v>0.192210469484625</v>
      </c>
      <c r="U171" s="4" t="str">
        <f aca="false">IF(T171&lt;=Parametros!$B$7,"MENOR",IF(T171&lt;=Parametros!$B$8,"PROMEDIO MENOR-MEDIANA","PROMEDIO"))</f>
        <v>MENOR</v>
      </c>
      <c r="V171" s="23" t="n">
        <f aca="false">IF(T171&lt;=Parametros!$B$7,M171,IF(T171&lt;=Parametros!$B$8,Q171,P171))</f>
        <v>79842.1418028466</v>
      </c>
      <c r="W171" s="26" t="n">
        <f aca="false">ROUND(V171,0)</f>
        <v>79842</v>
      </c>
      <c r="X171" s="27" t="n">
        <f aca="false">K171/G171</f>
        <v>1.5488667055023</v>
      </c>
      <c r="Y171" s="27" t="n">
        <f aca="false">L171/G171</f>
        <v>1.25566647248848</v>
      </c>
    </row>
    <row r="172" customFormat="false" ht="128.25" hidden="false" customHeight="true" outlineLevel="0" collapsed="false">
      <c r="A172" s="4" t="s">
        <v>558</v>
      </c>
      <c r="B172" s="4" t="s">
        <v>95</v>
      </c>
      <c r="C172" s="4" t="s">
        <v>559</v>
      </c>
      <c r="D172" s="4" t="s">
        <v>560</v>
      </c>
      <c r="E172" s="4" t="s">
        <v>98</v>
      </c>
      <c r="F172" s="4" t="s">
        <v>99</v>
      </c>
      <c r="G172" s="23" t="n">
        <v>233553</v>
      </c>
      <c r="H172" s="24" t="n">
        <f aca="false">Parametros!$B$3</f>
        <v>160.42</v>
      </c>
      <c r="I172" s="24" t="n">
        <f aca="false">Parametros!$B$4</f>
        <v>151.76</v>
      </c>
      <c r="J172" s="23" t="n">
        <f aca="false">G172*H172/I172</f>
        <v>246880.418160253</v>
      </c>
      <c r="K172" s="23" t="n">
        <v>361741</v>
      </c>
      <c r="L172" s="23" t="n">
        <v>293454</v>
      </c>
      <c r="M172" s="23" t="n">
        <f aca="false">MIN(J172:L172)</f>
        <v>246880.418160253</v>
      </c>
      <c r="N172" s="23" t="n">
        <f aca="false">MAX(J172:L172)</f>
        <v>361741</v>
      </c>
      <c r="O172" s="23" t="n">
        <f aca="false">MEDIAN(J172:L172)</f>
        <v>293454</v>
      </c>
      <c r="P172" s="23" t="n">
        <f aca="false">AVERAGE(J172:L172)</f>
        <v>300691.806053418</v>
      </c>
      <c r="Q172" s="23" t="n">
        <f aca="false">AVERAGE(M172,O172)</f>
        <v>270167.209080127</v>
      </c>
      <c r="R172" s="23" t="n">
        <f aca="false">AVERAGE(N172,O172)</f>
        <v>327597.5</v>
      </c>
      <c r="S172" s="23" t="n">
        <f aca="false">STDEV(J172:L172)</f>
        <v>57771.339715221</v>
      </c>
      <c r="T172" s="25" t="n">
        <f aca="false">IF(P172&gt;0,S172/P172,NA())</f>
        <v>0.192128081152161</v>
      </c>
      <c r="U172" s="4" t="str">
        <f aca="false">IF(T172&lt;=Parametros!$B$7,"MENOR",IF(T172&lt;=Parametros!$B$8,"PROMEDIO MENOR-MEDIANA","PROMEDIO"))</f>
        <v>MENOR</v>
      </c>
      <c r="V172" s="23" t="n">
        <f aca="false">IF(T172&lt;=Parametros!$B$7,M172,IF(T172&lt;=Parametros!$B$8,Q172,P172))</f>
        <v>246880.418160253</v>
      </c>
      <c r="W172" s="26" t="n">
        <f aca="false">ROUND(V172,0)</f>
        <v>246880</v>
      </c>
      <c r="X172" s="27" t="n">
        <f aca="false">K172/G172</f>
        <v>1.54886042996665</v>
      </c>
      <c r="Y172" s="27" t="n">
        <f aca="false">L172/G172</f>
        <v>1.25647711654314</v>
      </c>
    </row>
    <row r="173" customFormat="false" ht="64.5" hidden="false" customHeight="true" outlineLevel="0" collapsed="false">
      <c r="A173" s="4" t="s">
        <v>561</v>
      </c>
      <c r="B173" s="4" t="s">
        <v>95</v>
      </c>
      <c r="C173" s="4" t="s">
        <v>562</v>
      </c>
      <c r="D173" s="4" t="s">
        <v>563</v>
      </c>
      <c r="E173" s="4" t="s">
        <v>98</v>
      </c>
      <c r="F173" s="4" t="s">
        <v>99</v>
      </c>
      <c r="G173" s="23" t="n">
        <v>620349</v>
      </c>
      <c r="H173" s="24" t="n">
        <f aca="false">Parametros!$B$3</f>
        <v>160.42</v>
      </c>
      <c r="I173" s="24" t="n">
        <f aca="false">Parametros!$B$4</f>
        <v>151.76</v>
      </c>
      <c r="J173" s="23" t="n">
        <f aca="false">G173*H173/I173</f>
        <v>655748.461913548</v>
      </c>
      <c r="K173" s="23" t="n">
        <v>960833</v>
      </c>
      <c r="L173" s="23" t="n">
        <v>779450</v>
      </c>
      <c r="M173" s="23" t="n">
        <f aca="false">MIN(J173:L173)</f>
        <v>655748.461913548</v>
      </c>
      <c r="N173" s="23" t="n">
        <f aca="false">MAX(J173:L173)</f>
        <v>960833</v>
      </c>
      <c r="O173" s="23" t="n">
        <f aca="false">MEDIAN(J173:L173)</f>
        <v>779450</v>
      </c>
      <c r="P173" s="23" t="n">
        <f aca="false">AVERAGE(J173:L173)</f>
        <v>798677.153971183</v>
      </c>
      <c r="Q173" s="23" t="n">
        <f aca="false">AVERAGE(M173,O173)</f>
        <v>717599.230956774</v>
      </c>
      <c r="R173" s="23" t="n">
        <f aca="false">AVERAGE(N173,O173)</f>
        <v>870141.5</v>
      </c>
      <c r="S173" s="23" t="n">
        <f aca="false">STDEV(J173:L173)</f>
        <v>153448.383609048</v>
      </c>
      <c r="T173" s="25" t="n">
        <f aca="false">IF(P173&gt;0,S173/P173,NA())</f>
        <v>0.192128174502141</v>
      </c>
      <c r="U173" s="4" t="str">
        <f aca="false">IF(T173&lt;=Parametros!$B$7,"MENOR",IF(T173&lt;=Parametros!$B$8,"PROMEDIO MENOR-MEDIANA","PROMEDIO"))</f>
        <v>MENOR</v>
      </c>
      <c r="V173" s="23" t="n">
        <f aca="false">IF(T173&lt;=Parametros!$B$7,M173,IF(T173&lt;=Parametros!$B$8,Q173,P173))</f>
        <v>655748.461913548</v>
      </c>
      <c r="W173" s="26" t="n">
        <f aca="false">ROUND(V173,0)</f>
        <v>655748</v>
      </c>
      <c r="X173" s="27" t="n">
        <f aca="false">K173/G173</f>
        <v>1.54885878755346</v>
      </c>
      <c r="Y173" s="27" t="n">
        <f aca="false">L173/G173</f>
        <v>1.25647014825526</v>
      </c>
    </row>
    <row r="174" customFormat="false" ht="51.75" hidden="false" customHeight="true" outlineLevel="0" collapsed="false">
      <c r="A174" s="4" t="s">
        <v>564</v>
      </c>
      <c r="B174" s="4" t="s">
        <v>95</v>
      </c>
      <c r="C174" s="4" t="s">
        <v>565</v>
      </c>
      <c r="D174" s="4" t="s">
        <v>566</v>
      </c>
      <c r="E174" s="4" t="s">
        <v>98</v>
      </c>
      <c r="F174" s="4" t="s">
        <v>99</v>
      </c>
      <c r="G174" s="23" t="n">
        <v>99384</v>
      </c>
      <c r="H174" s="24" t="n">
        <f aca="false">Parametros!$B$3</f>
        <v>160.42</v>
      </c>
      <c r="I174" s="24" t="n">
        <f aca="false">Parametros!$B$4</f>
        <v>151.76</v>
      </c>
      <c r="J174" s="23" t="n">
        <f aca="false">G174*H174/I174</f>
        <v>105055.227200843</v>
      </c>
      <c r="K174" s="23" t="n">
        <v>153931</v>
      </c>
      <c r="L174" s="23" t="n">
        <v>124831</v>
      </c>
      <c r="M174" s="23" t="n">
        <f aca="false">MIN(J174:L174)</f>
        <v>105055.227200843</v>
      </c>
      <c r="N174" s="23" t="n">
        <f aca="false">MAX(J174:L174)</f>
        <v>153931</v>
      </c>
      <c r="O174" s="23" t="n">
        <f aca="false">MEDIAN(J174:L174)</f>
        <v>124831</v>
      </c>
      <c r="P174" s="23" t="n">
        <f aca="false">AVERAGE(J174:L174)</f>
        <v>127939.075733614</v>
      </c>
      <c r="Q174" s="23" t="n">
        <f aca="false">AVERAGE(M174,O174)</f>
        <v>114943.113600422</v>
      </c>
      <c r="R174" s="23" t="n">
        <f aca="false">AVERAGE(N174,O174)</f>
        <v>139381</v>
      </c>
      <c r="S174" s="23" t="n">
        <f aca="false">STDEV(J174:L174)</f>
        <v>24585.6745433821</v>
      </c>
      <c r="T174" s="25" t="n">
        <f aca="false">IF(P174&gt;0,S174/P174,NA())</f>
        <v>0.192167048279859</v>
      </c>
      <c r="U174" s="4" t="str">
        <f aca="false">IF(T174&lt;=Parametros!$B$7,"MENOR",IF(T174&lt;=Parametros!$B$8,"PROMEDIO MENOR-MEDIANA","PROMEDIO"))</f>
        <v>MENOR</v>
      </c>
      <c r="V174" s="23" t="n">
        <f aca="false">IF(T174&lt;=Parametros!$B$7,M174,IF(T174&lt;=Parametros!$B$8,Q174,P174))</f>
        <v>105055.227200843</v>
      </c>
      <c r="W174" s="26" t="n">
        <f aca="false">ROUND(V174,0)</f>
        <v>105055</v>
      </c>
      <c r="X174" s="27" t="n">
        <f aca="false">K174/G174</f>
        <v>1.54885092167753</v>
      </c>
      <c r="Y174" s="27" t="n">
        <f aca="false">L174/G174</f>
        <v>1.25604725106657</v>
      </c>
    </row>
    <row r="175" customFormat="false" ht="128.25" hidden="false" customHeight="true" outlineLevel="0" collapsed="false">
      <c r="A175" s="4" t="s">
        <v>567</v>
      </c>
      <c r="B175" s="4" t="s">
        <v>95</v>
      </c>
      <c r="C175" s="4" t="s">
        <v>568</v>
      </c>
      <c r="D175" s="4" t="s">
        <v>569</v>
      </c>
      <c r="E175" s="4" t="s">
        <v>98</v>
      </c>
      <c r="F175" s="4" t="s">
        <v>99</v>
      </c>
      <c r="G175" s="23" t="n">
        <v>4750</v>
      </c>
      <c r="H175" s="24" t="n">
        <f aca="false">Parametros!$B$3</f>
        <v>160.42</v>
      </c>
      <c r="I175" s="24" t="n">
        <f aca="false">Parametros!$B$4</f>
        <v>151.76</v>
      </c>
      <c r="J175" s="23" t="n">
        <f aca="false">G175*H175/I175</f>
        <v>5021.05297838693</v>
      </c>
      <c r="K175" s="23" t="n">
        <v>7357</v>
      </c>
      <c r="L175" s="23" t="n">
        <v>5950</v>
      </c>
      <c r="M175" s="23" t="n">
        <f aca="false">MIN(J175:L175)</f>
        <v>5021.05297838693</v>
      </c>
      <c r="N175" s="23" t="n">
        <f aca="false">MAX(J175:L175)</f>
        <v>7357</v>
      </c>
      <c r="O175" s="23" t="n">
        <f aca="false">MEDIAN(J175:L175)</f>
        <v>5950</v>
      </c>
      <c r="P175" s="23" t="n">
        <f aca="false">AVERAGE(J175:L175)</f>
        <v>6109.35099279564</v>
      </c>
      <c r="Q175" s="23" t="n">
        <f aca="false">AVERAGE(M175,O175)</f>
        <v>5485.52648919346</v>
      </c>
      <c r="R175" s="23" t="n">
        <f aca="false">AVERAGE(N175,O175)</f>
        <v>6653.5</v>
      </c>
      <c r="S175" s="23" t="n">
        <f aca="false">STDEV(J175:L175)</f>
        <v>1176.09807249415</v>
      </c>
      <c r="T175" s="25" t="n">
        <f aca="false">IF(P175&gt;0,S175/P175,NA())</f>
        <v>0.192507857852831</v>
      </c>
      <c r="U175" s="4" t="str">
        <f aca="false">IF(T175&lt;=Parametros!$B$7,"MENOR",IF(T175&lt;=Parametros!$B$8,"PROMEDIO MENOR-MEDIANA","PROMEDIO"))</f>
        <v>MENOR</v>
      </c>
      <c r="V175" s="23" t="n">
        <f aca="false">IF(T175&lt;=Parametros!$B$7,M175,IF(T175&lt;=Parametros!$B$8,Q175,P175))</f>
        <v>5021.05297838693</v>
      </c>
      <c r="W175" s="26" t="n">
        <f aca="false">ROUND(V175,0)</f>
        <v>5021</v>
      </c>
      <c r="X175" s="27" t="n">
        <f aca="false">K175/G175</f>
        <v>1.54884210526316</v>
      </c>
      <c r="Y175" s="27" t="n">
        <f aca="false">L175/G175</f>
        <v>1.25263157894737</v>
      </c>
    </row>
    <row r="176" customFormat="false" ht="128.25" hidden="false" customHeight="true" outlineLevel="0" collapsed="false">
      <c r="A176" s="4" t="s">
        <v>570</v>
      </c>
      <c r="B176" s="4" t="s">
        <v>95</v>
      </c>
      <c r="C176" s="4" t="s">
        <v>571</v>
      </c>
      <c r="D176" s="4" t="s">
        <v>569</v>
      </c>
      <c r="E176" s="4" t="s">
        <v>98</v>
      </c>
      <c r="F176" s="4" t="s">
        <v>99</v>
      </c>
      <c r="G176" s="23" t="n">
        <v>47704</v>
      </c>
      <c r="H176" s="24" t="n">
        <f aca="false">Parametros!$B$3</f>
        <v>160.42</v>
      </c>
      <c r="I176" s="24" t="n">
        <f aca="false">Parametros!$B$4</f>
        <v>151.76</v>
      </c>
      <c r="J176" s="23" t="n">
        <f aca="false">G176*H176/I176</f>
        <v>50426.1707959937</v>
      </c>
      <c r="K176" s="23" t="n">
        <v>73887</v>
      </c>
      <c r="L176" s="23" t="n">
        <v>59857</v>
      </c>
      <c r="M176" s="23" t="n">
        <f aca="false">MIN(J176:L176)</f>
        <v>50426.1707959937</v>
      </c>
      <c r="N176" s="23" t="n">
        <f aca="false">MAX(J176:L176)</f>
        <v>73887</v>
      </c>
      <c r="O176" s="23" t="n">
        <f aca="false">MEDIAN(J176:L176)</f>
        <v>59857</v>
      </c>
      <c r="P176" s="23" t="n">
        <f aca="false">AVERAGE(J176:L176)</f>
        <v>61390.0569319979</v>
      </c>
      <c r="Q176" s="23" t="n">
        <f aca="false">AVERAGE(M176,O176)</f>
        <v>55141.5853979968</v>
      </c>
      <c r="R176" s="23" t="n">
        <f aca="false">AVERAGE(N176,O176)</f>
        <v>66872</v>
      </c>
      <c r="S176" s="23" t="n">
        <f aca="false">STDEV(J176:L176)</f>
        <v>11805.3091616632</v>
      </c>
      <c r="T176" s="25" t="n">
        <f aca="false">IF(P176&gt;0,S176/P176,NA())</f>
        <v>0.192300019769325</v>
      </c>
      <c r="U176" s="4" t="str">
        <f aca="false">IF(T176&lt;=Parametros!$B$7,"MENOR",IF(T176&lt;=Parametros!$B$8,"PROMEDIO MENOR-MEDIANA","PROMEDIO"))</f>
        <v>MENOR</v>
      </c>
      <c r="V176" s="23" t="n">
        <f aca="false">IF(T176&lt;=Parametros!$B$7,M176,IF(T176&lt;=Parametros!$B$8,Q176,P176))</f>
        <v>50426.1707959937</v>
      </c>
      <c r="W176" s="26" t="n">
        <f aca="false">ROUND(V176,0)</f>
        <v>50426</v>
      </c>
      <c r="X176" s="27" t="n">
        <f aca="false">K176/G176</f>
        <v>1.54886382693275</v>
      </c>
      <c r="Y176" s="27" t="n">
        <f aca="false">L176/G176</f>
        <v>1.2547585108167</v>
      </c>
    </row>
    <row r="177" customFormat="false" ht="64.5" hidden="false" customHeight="true" outlineLevel="0" collapsed="false">
      <c r="A177" s="4" t="s">
        <v>572</v>
      </c>
      <c r="B177" s="4" t="s">
        <v>95</v>
      </c>
      <c r="C177" s="4" t="s">
        <v>573</v>
      </c>
      <c r="D177" s="4" t="s">
        <v>574</v>
      </c>
      <c r="E177" s="4" t="s">
        <v>98</v>
      </c>
      <c r="F177" s="4" t="s">
        <v>99</v>
      </c>
      <c r="G177" s="23" t="n">
        <v>1009742</v>
      </c>
      <c r="H177" s="24" t="n">
        <f aca="false">Parametros!$B$3</f>
        <v>160.42</v>
      </c>
      <c r="I177" s="24" t="n">
        <f aca="false">Parametros!$B$4</f>
        <v>151.76</v>
      </c>
      <c r="J177" s="23" t="n">
        <f aca="false">G177*H177/I177</f>
        <v>1067361.70031629</v>
      </c>
      <c r="K177" s="23" t="n">
        <v>1563949</v>
      </c>
      <c r="L177" s="23" t="n">
        <v>1268778</v>
      </c>
      <c r="M177" s="23" t="n">
        <f aca="false">MIN(J177:L177)</f>
        <v>1067361.70031629</v>
      </c>
      <c r="N177" s="23" t="n">
        <f aca="false">MAX(J177:L177)</f>
        <v>1563949</v>
      </c>
      <c r="O177" s="23" t="n">
        <f aca="false">MEDIAN(J177:L177)</f>
        <v>1268778</v>
      </c>
      <c r="P177" s="23" t="n">
        <f aca="false">AVERAGE(J177:L177)</f>
        <v>1300029.5667721</v>
      </c>
      <c r="Q177" s="23" t="n">
        <f aca="false">AVERAGE(M177,O177)</f>
        <v>1168069.85015814</v>
      </c>
      <c r="R177" s="23" t="n">
        <f aca="false">AVERAGE(N177,O177)</f>
        <v>1416363.5</v>
      </c>
      <c r="S177" s="23" t="n">
        <f aca="false">STDEV(J177:L177)</f>
        <v>249764.35268283</v>
      </c>
      <c r="T177" s="25" t="n">
        <f aca="false">IF(P177&gt;0,S177/P177,NA())</f>
        <v>0.192122055579845</v>
      </c>
      <c r="U177" s="4" t="str">
        <f aca="false">IF(T177&lt;=Parametros!$B$7,"MENOR",IF(T177&lt;=Parametros!$B$8,"PROMEDIO MENOR-MEDIANA","PROMEDIO"))</f>
        <v>MENOR</v>
      </c>
      <c r="V177" s="23" t="n">
        <f aca="false">IF(T177&lt;=Parametros!$B$7,M177,IF(T177&lt;=Parametros!$B$8,Q177,P177))</f>
        <v>1067361.70031629</v>
      </c>
      <c r="W177" s="26" t="n">
        <f aca="false">ROUND(V177,0)</f>
        <v>1067362</v>
      </c>
      <c r="X177" s="27" t="n">
        <f aca="false">K177/G177</f>
        <v>1.54886000582327</v>
      </c>
      <c r="Y177" s="27" t="n">
        <f aca="false">L177/G177</f>
        <v>1.25653681831597</v>
      </c>
    </row>
    <row r="178" customFormat="false" ht="64.5" hidden="false" customHeight="true" outlineLevel="0" collapsed="false">
      <c r="A178" s="4" t="s">
        <v>575</v>
      </c>
      <c r="B178" s="4" t="s">
        <v>95</v>
      </c>
      <c r="C178" s="4" t="s">
        <v>576</v>
      </c>
      <c r="D178" s="4" t="s">
        <v>577</v>
      </c>
      <c r="E178" s="4" t="s">
        <v>98</v>
      </c>
      <c r="F178" s="4" t="s">
        <v>99</v>
      </c>
      <c r="G178" s="23" t="n">
        <v>1467902</v>
      </c>
      <c r="H178" s="24" t="n">
        <f aca="false">Parametros!$B$3</f>
        <v>160.42</v>
      </c>
      <c r="I178" s="24" t="n">
        <f aca="false">Parametros!$B$4</f>
        <v>151.76</v>
      </c>
      <c r="J178" s="23" t="n">
        <f aca="false">G178*H178/I178</f>
        <v>1551666.04401687</v>
      </c>
      <c r="K178" s="23" t="n">
        <v>2273575</v>
      </c>
      <c r="L178" s="23" t="n">
        <v>1844381</v>
      </c>
      <c r="M178" s="23" t="n">
        <f aca="false">MIN(J178:L178)</f>
        <v>1551666.04401687</v>
      </c>
      <c r="N178" s="23" t="n">
        <f aca="false">MAX(J178:L178)</f>
        <v>2273575</v>
      </c>
      <c r="O178" s="23" t="n">
        <f aca="false">MEDIAN(J178:L178)</f>
        <v>1844381</v>
      </c>
      <c r="P178" s="23" t="n">
        <f aca="false">AVERAGE(J178:L178)</f>
        <v>1889874.01467229</v>
      </c>
      <c r="Q178" s="23" t="n">
        <f aca="false">AVERAGE(M178,O178)</f>
        <v>1698023.52200843</v>
      </c>
      <c r="R178" s="23" t="n">
        <f aca="false">AVERAGE(N178,O178)</f>
        <v>2058978</v>
      </c>
      <c r="S178" s="23" t="n">
        <f aca="false">STDEV(J178:L178)</f>
        <v>363098.259387378</v>
      </c>
      <c r="T178" s="25" t="n">
        <f aca="false">IF(P178&gt;0,S178/P178,NA())</f>
        <v>0.192128288218376</v>
      </c>
      <c r="U178" s="4" t="str">
        <f aca="false">IF(T178&lt;=Parametros!$B$7,"MENOR",IF(T178&lt;=Parametros!$B$8,"PROMEDIO MENOR-MEDIANA","PROMEDIO"))</f>
        <v>MENOR</v>
      </c>
      <c r="V178" s="23" t="n">
        <f aca="false">IF(T178&lt;=Parametros!$B$7,M178,IF(T178&lt;=Parametros!$B$8,Q178,P178))</f>
        <v>1551666.04401687</v>
      </c>
      <c r="W178" s="26" t="n">
        <f aca="false">ROUND(V178,0)</f>
        <v>1551666</v>
      </c>
      <c r="X178" s="27" t="n">
        <f aca="false">K178/G178</f>
        <v>1.54886021001402</v>
      </c>
      <c r="Y178" s="27" t="n">
        <f aca="false">L178/G178</f>
        <v>1.25647420604373</v>
      </c>
    </row>
    <row r="179" customFormat="false" ht="51.75" hidden="false" customHeight="true" outlineLevel="0" collapsed="false">
      <c r="A179" s="4" t="s">
        <v>578</v>
      </c>
      <c r="B179" s="4" t="s">
        <v>95</v>
      </c>
      <c r="C179" s="4" t="s">
        <v>579</v>
      </c>
      <c r="D179" s="4" t="s">
        <v>580</v>
      </c>
      <c r="E179" s="4" t="s">
        <v>98</v>
      </c>
      <c r="F179" s="4" t="s">
        <v>99</v>
      </c>
      <c r="G179" s="23" t="n">
        <v>502550</v>
      </c>
      <c r="H179" s="24" t="n">
        <f aca="false">Parametros!$B$3</f>
        <v>160.42</v>
      </c>
      <c r="I179" s="24" t="n">
        <f aca="false">Parametros!$B$4</f>
        <v>151.76</v>
      </c>
      <c r="J179" s="23" t="n">
        <f aca="false">G179*H179/I179</f>
        <v>531227.405113337</v>
      </c>
      <c r="K179" s="23" t="n">
        <v>778379</v>
      </c>
      <c r="L179" s="23" t="n">
        <v>631414</v>
      </c>
      <c r="M179" s="23" t="n">
        <f aca="false">MIN(J179:L179)</f>
        <v>531227.405113337</v>
      </c>
      <c r="N179" s="23" t="n">
        <f aca="false">MAX(J179:L179)</f>
        <v>778379</v>
      </c>
      <c r="O179" s="23" t="n">
        <f aca="false">MEDIAN(J179:L179)</f>
        <v>631414</v>
      </c>
      <c r="P179" s="23" t="n">
        <f aca="false">AVERAGE(J179:L179)</f>
        <v>647006.801704446</v>
      </c>
      <c r="Q179" s="23" t="n">
        <f aca="false">AVERAGE(M179,O179)</f>
        <v>581320.702556668</v>
      </c>
      <c r="R179" s="23" t="n">
        <f aca="false">AVERAGE(N179,O179)</f>
        <v>704896.5</v>
      </c>
      <c r="S179" s="23" t="n">
        <f aca="false">STDEV(J179:L179)</f>
        <v>124311.420684107</v>
      </c>
      <c r="T179" s="25" t="n">
        <f aca="false">IF(P179&gt;0,S179/P179,NA())</f>
        <v>0.192133097143069</v>
      </c>
      <c r="U179" s="4" t="str">
        <f aca="false">IF(T179&lt;=Parametros!$B$7,"MENOR",IF(T179&lt;=Parametros!$B$8,"PROMEDIO MENOR-MEDIANA","PROMEDIO"))</f>
        <v>MENOR</v>
      </c>
      <c r="V179" s="23" t="n">
        <f aca="false">IF(T179&lt;=Parametros!$B$7,M179,IF(T179&lt;=Parametros!$B$8,Q179,P179))</f>
        <v>531227.405113337</v>
      </c>
      <c r="W179" s="26" t="n">
        <f aca="false">ROUND(V179,0)</f>
        <v>531227</v>
      </c>
      <c r="X179" s="27" t="n">
        <f aca="false">K179/G179</f>
        <v>1.54885882001791</v>
      </c>
      <c r="Y179" s="27" t="n">
        <f aca="false">L179/G179</f>
        <v>1.25642025669088</v>
      </c>
    </row>
    <row r="180" customFormat="false" ht="64.5" hidden="false" customHeight="true" outlineLevel="0" collapsed="false">
      <c r="A180" s="4" t="s">
        <v>581</v>
      </c>
      <c r="B180" s="4" t="s">
        <v>95</v>
      </c>
      <c r="C180" s="4" t="s">
        <v>582</v>
      </c>
      <c r="D180" s="4" t="s">
        <v>583</v>
      </c>
      <c r="E180" s="4" t="s">
        <v>98</v>
      </c>
      <c r="F180" s="4" t="s">
        <v>99</v>
      </c>
      <c r="G180" s="23" t="n">
        <v>2145700</v>
      </c>
      <c r="H180" s="24" t="n">
        <f aca="false">Parametros!$B$3</f>
        <v>160.42</v>
      </c>
      <c r="I180" s="24" t="n">
        <f aca="false">Parametros!$B$4</f>
        <v>151.76</v>
      </c>
      <c r="J180" s="23" t="n">
        <f aca="false">G180*H180/I180</f>
        <v>2268141.76331049</v>
      </c>
      <c r="K180" s="23" t="n">
        <v>3323387</v>
      </c>
      <c r="L180" s="23" t="n">
        <v>2696064</v>
      </c>
      <c r="M180" s="23" t="n">
        <f aca="false">MIN(J180:L180)</f>
        <v>2268141.76331049</v>
      </c>
      <c r="N180" s="23" t="n">
        <f aca="false">MAX(J180:L180)</f>
        <v>3323387</v>
      </c>
      <c r="O180" s="23" t="n">
        <f aca="false">MEDIAN(J180:L180)</f>
        <v>2696064</v>
      </c>
      <c r="P180" s="23" t="n">
        <f aca="false">AVERAGE(J180:L180)</f>
        <v>2762530.9211035</v>
      </c>
      <c r="Q180" s="23" t="n">
        <f aca="false">AVERAGE(M180,O180)</f>
        <v>2482102.88165525</v>
      </c>
      <c r="R180" s="23" t="n">
        <f aca="false">AVERAGE(N180,O180)</f>
        <v>3009725.5</v>
      </c>
      <c r="S180" s="23" t="n">
        <f aca="false">STDEV(J180:L180)</f>
        <v>530753.253489518</v>
      </c>
      <c r="T180" s="25" t="n">
        <f aca="false">IF(P180&gt;0,S180/P180,NA())</f>
        <v>0.192125724072442</v>
      </c>
      <c r="U180" s="4" t="str">
        <f aca="false">IF(T180&lt;=Parametros!$B$7,"MENOR",IF(T180&lt;=Parametros!$B$8,"PROMEDIO MENOR-MEDIANA","PROMEDIO"))</f>
        <v>MENOR</v>
      </c>
      <c r="V180" s="23" t="n">
        <f aca="false">IF(T180&lt;=Parametros!$B$7,M180,IF(T180&lt;=Parametros!$B$8,Q180,P180))</f>
        <v>2268141.76331049</v>
      </c>
      <c r="W180" s="26" t="n">
        <f aca="false">ROUND(V180,0)</f>
        <v>2268142</v>
      </c>
      <c r="X180" s="27" t="n">
        <f aca="false">K180/G180</f>
        <v>1.54885911357599</v>
      </c>
      <c r="Y180" s="27" t="n">
        <f aca="false">L180/G180</f>
        <v>1.25649624831057</v>
      </c>
    </row>
    <row r="181" customFormat="false" ht="90" hidden="false" customHeight="true" outlineLevel="0" collapsed="false">
      <c r="A181" s="4" t="s">
        <v>584</v>
      </c>
      <c r="B181" s="4" t="s">
        <v>95</v>
      </c>
      <c r="C181" s="4" t="s">
        <v>585</v>
      </c>
      <c r="D181" s="4" t="s">
        <v>586</v>
      </c>
      <c r="E181" s="4" t="s">
        <v>98</v>
      </c>
      <c r="F181" s="4" t="s">
        <v>99</v>
      </c>
      <c r="G181" s="23" t="n">
        <v>49399</v>
      </c>
      <c r="H181" s="24" t="n">
        <f aca="false">Parametros!$B$3</f>
        <v>160.42</v>
      </c>
      <c r="I181" s="24" t="n">
        <f aca="false">Parametros!$B$4</f>
        <v>151.76</v>
      </c>
      <c r="J181" s="23" t="n">
        <f aca="false">G181*H181/I181</f>
        <v>52217.8939114391</v>
      </c>
      <c r="K181" s="23" t="n">
        <v>76512</v>
      </c>
      <c r="L181" s="23" t="n">
        <v>61999</v>
      </c>
      <c r="M181" s="23" t="n">
        <f aca="false">MIN(J181:L181)</f>
        <v>52217.8939114391</v>
      </c>
      <c r="N181" s="23" t="n">
        <f aca="false">MAX(J181:L181)</f>
        <v>76512</v>
      </c>
      <c r="O181" s="23" t="n">
        <f aca="false">MEDIAN(J181:L181)</f>
        <v>61999</v>
      </c>
      <c r="P181" s="23" t="n">
        <f aca="false">AVERAGE(J181:L181)</f>
        <v>63576.2979704797</v>
      </c>
      <c r="Q181" s="23" t="n">
        <f aca="false">AVERAGE(M181,O181)</f>
        <v>57108.4469557196</v>
      </c>
      <c r="R181" s="23" t="n">
        <f aca="false">AVERAGE(N181,O181)</f>
        <v>69255.5</v>
      </c>
      <c r="S181" s="23" t="n">
        <f aca="false">STDEV(J181:L181)</f>
        <v>12223.616458574</v>
      </c>
      <c r="T181" s="25" t="n">
        <f aca="false">IF(P181&gt;0,S181/P181,NA())</f>
        <v>0.192266880091852</v>
      </c>
      <c r="U181" s="4" t="str">
        <f aca="false">IF(T181&lt;=Parametros!$B$7,"MENOR",IF(T181&lt;=Parametros!$B$8,"PROMEDIO MENOR-MEDIANA","PROMEDIO"))</f>
        <v>MENOR</v>
      </c>
      <c r="V181" s="23" t="n">
        <f aca="false">IF(T181&lt;=Parametros!$B$7,M181,IF(T181&lt;=Parametros!$B$8,Q181,P181))</f>
        <v>52217.8939114391</v>
      </c>
      <c r="W181" s="26" t="n">
        <f aca="false">ROUND(V181,0)</f>
        <v>52218</v>
      </c>
      <c r="X181" s="27" t="n">
        <f aca="false">K181/G181</f>
        <v>1.54885726431709</v>
      </c>
      <c r="Y181" s="27" t="n">
        <f aca="false">L181/G181</f>
        <v>1.25506589202211</v>
      </c>
    </row>
    <row r="182" customFormat="false" ht="77.25" hidden="false" customHeight="true" outlineLevel="0" collapsed="false">
      <c r="A182" s="4" t="s">
        <v>587</v>
      </c>
      <c r="B182" s="4" t="s">
        <v>95</v>
      </c>
      <c r="C182" s="4" t="s">
        <v>588</v>
      </c>
      <c r="D182" s="4" t="s">
        <v>589</v>
      </c>
      <c r="E182" s="4" t="s">
        <v>98</v>
      </c>
      <c r="F182" s="4" t="s">
        <v>99</v>
      </c>
      <c r="G182" s="23" t="n">
        <v>792090</v>
      </c>
      <c r="H182" s="24" t="n">
        <f aca="false">Parametros!$B$3</f>
        <v>160.42</v>
      </c>
      <c r="I182" s="24" t="n">
        <f aca="false">Parametros!$B$4</f>
        <v>151.76</v>
      </c>
      <c r="J182" s="23" t="n">
        <f aca="false">G182*H182/I182</f>
        <v>837289.653400105</v>
      </c>
      <c r="K182" s="23" t="n">
        <v>1226835</v>
      </c>
      <c r="L182" s="23" t="n">
        <v>995197</v>
      </c>
      <c r="M182" s="23" t="n">
        <f aca="false">MIN(J182:L182)</f>
        <v>837289.653400105</v>
      </c>
      <c r="N182" s="23" t="n">
        <f aca="false">MAX(J182:L182)</f>
        <v>1226835</v>
      </c>
      <c r="O182" s="23" t="n">
        <f aca="false">MEDIAN(J182:L182)</f>
        <v>995197</v>
      </c>
      <c r="P182" s="23" t="n">
        <f aca="false">AVERAGE(J182:L182)</f>
        <v>1019773.8844667</v>
      </c>
      <c r="Q182" s="23" t="n">
        <f aca="false">AVERAGE(M182,O182)</f>
        <v>916243.326700053</v>
      </c>
      <c r="R182" s="23" t="n">
        <f aca="false">AVERAGE(N182,O182)</f>
        <v>1111016</v>
      </c>
      <c r="S182" s="23" t="n">
        <f aca="false">STDEV(J182:L182)</f>
        <v>195932.160968982</v>
      </c>
      <c r="T182" s="25" t="n">
        <f aca="false">IF(P182&gt;0,S182/P182,NA())</f>
        <v>0.192132946286859</v>
      </c>
      <c r="U182" s="4" t="str">
        <f aca="false">IF(T182&lt;=Parametros!$B$7,"MENOR",IF(T182&lt;=Parametros!$B$8,"PROMEDIO MENOR-MEDIANA","PROMEDIO"))</f>
        <v>MENOR</v>
      </c>
      <c r="V182" s="23" t="n">
        <f aca="false">IF(T182&lt;=Parametros!$B$7,M182,IF(T182&lt;=Parametros!$B$8,Q182,P182))</f>
        <v>837289.653400105</v>
      </c>
      <c r="W182" s="26" t="n">
        <f aca="false">ROUND(V182,0)</f>
        <v>837290</v>
      </c>
      <c r="X182" s="27" t="n">
        <f aca="false">K182/G182</f>
        <v>1.5488580843086</v>
      </c>
      <c r="Y182" s="27" t="n">
        <f aca="false">L182/G182</f>
        <v>1.25641909378985</v>
      </c>
    </row>
    <row r="183" customFormat="false" ht="102.75" hidden="false" customHeight="true" outlineLevel="0" collapsed="false">
      <c r="A183" s="4" t="s">
        <v>590</v>
      </c>
      <c r="B183" s="4" t="s">
        <v>95</v>
      </c>
      <c r="C183" s="4" t="s">
        <v>591</v>
      </c>
      <c r="D183" s="4" t="s">
        <v>592</v>
      </c>
      <c r="E183" s="4" t="s">
        <v>98</v>
      </c>
      <c r="F183" s="4" t="s">
        <v>99</v>
      </c>
      <c r="G183" s="23" t="n">
        <v>604255</v>
      </c>
      <c r="H183" s="24" t="n">
        <f aca="false">Parametros!$B$3</f>
        <v>160.42</v>
      </c>
      <c r="I183" s="24" t="n">
        <f aca="false">Parametros!$B$4</f>
        <v>151.76</v>
      </c>
      <c r="J183" s="23" t="n">
        <f aca="false">G183*H183/I183</f>
        <v>638736.077358988</v>
      </c>
      <c r="K183" s="23" t="n">
        <v>935906</v>
      </c>
      <c r="L183" s="23" t="n">
        <v>759220</v>
      </c>
      <c r="M183" s="23" t="n">
        <f aca="false">MIN(J183:L183)</f>
        <v>638736.077358988</v>
      </c>
      <c r="N183" s="23" t="n">
        <f aca="false">MAX(J183:L183)</f>
        <v>935906</v>
      </c>
      <c r="O183" s="23" t="n">
        <f aca="false">MEDIAN(J183:L183)</f>
        <v>759220</v>
      </c>
      <c r="P183" s="23" t="n">
        <f aca="false">AVERAGE(J183:L183)</f>
        <v>777954.025786329</v>
      </c>
      <c r="Q183" s="23" t="n">
        <f aca="false">AVERAGE(M183,O183)</f>
        <v>698978.038679494</v>
      </c>
      <c r="R183" s="23" t="n">
        <f aca="false">AVERAGE(N183,O183)</f>
        <v>847563</v>
      </c>
      <c r="S183" s="23" t="n">
        <f aca="false">STDEV(J183:L183)</f>
        <v>149468.1020226</v>
      </c>
      <c r="T183" s="25" t="n">
        <f aca="false">IF(P183&gt;0,S183/P183,NA())</f>
        <v>0.192129736550335</v>
      </c>
      <c r="U183" s="4" t="str">
        <f aca="false">IF(T183&lt;=Parametros!$B$7,"MENOR",IF(T183&lt;=Parametros!$B$8,"PROMEDIO MENOR-MEDIANA","PROMEDIO"))</f>
        <v>MENOR</v>
      </c>
      <c r="V183" s="23" t="n">
        <f aca="false">IF(T183&lt;=Parametros!$B$7,M183,IF(T183&lt;=Parametros!$B$8,Q183,P183))</f>
        <v>638736.077358988</v>
      </c>
      <c r="W183" s="26" t="n">
        <f aca="false">ROUND(V183,0)</f>
        <v>638736</v>
      </c>
      <c r="X183" s="27" t="n">
        <f aca="false">K183/G183</f>
        <v>1.54885933918627</v>
      </c>
      <c r="Y183" s="27" t="n">
        <f aca="false">L183/G183</f>
        <v>1.2564562974241</v>
      </c>
    </row>
    <row r="184" customFormat="false" ht="102.75" hidden="false" customHeight="true" outlineLevel="0" collapsed="false">
      <c r="A184" s="4" t="s">
        <v>593</v>
      </c>
      <c r="B184" s="4" t="s">
        <v>95</v>
      </c>
      <c r="C184" s="4" t="s">
        <v>594</v>
      </c>
      <c r="D184" s="4" t="s">
        <v>595</v>
      </c>
      <c r="E184" s="4" t="s">
        <v>98</v>
      </c>
      <c r="F184" s="4" t="s">
        <v>99</v>
      </c>
      <c r="G184" s="23" t="n">
        <v>676805</v>
      </c>
      <c r="H184" s="24" t="n">
        <f aca="false">Parametros!$B$3</f>
        <v>160.42</v>
      </c>
      <c r="I184" s="24" t="n">
        <f aca="false">Parametros!$B$4</f>
        <v>151.76</v>
      </c>
      <c r="J184" s="23" t="n">
        <f aca="false">G184*H184/I184</f>
        <v>715426.054955192</v>
      </c>
      <c r="K184" s="23" t="n">
        <v>1048276</v>
      </c>
      <c r="L184" s="23" t="n">
        <v>850374</v>
      </c>
      <c r="M184" s="23" t="n">
        <f aca="false">MIN(J184:L184)</f>
        <v>715426.054955192</v>
      </c>
      <c r="N184" s="23" t="n">
        <f aca="false">MAX(J184:L184)</f>
        <v>1048276</v>
      </c>
      <c r="O184" s="23" t="n">
        <f aca="false">MEDIAN(J184:L184)</f>
        <v>850374</v>
      </c>
      <c r="P184" s="23" t="n">
        <f aca="false">AVERAGE(J184:L184)</f>
        <v>871358.684985064</v>
      </c>
      <c r="Q184" s="23" t="n">
        <f aca="false">AVERAGE(M184,O184)</f>
        <v>782900.027477596</v>
      </c>
      <c r="R184" s="23" t="n">
        <f aca="false">AVERAGE(N184,O184)</f>
        <v>949325</v>
      </c>
      <c r="S184" s="23" t="n">
        <f aca="false">STDEV(J184:L184)</f>
        <v>167414.274277986</v>
      </c>
      <c r="T184" s="25" t="n">
        <f aca="false">IF(P184&gt;0,S184/P184,NA())</f>
        <v>0.192130149343557</v>
      </c>
      <c r="U184" s="4" t="str">
        <f aca="false">IF(T184&lt;=Parametros!$B$7,"MENOR",IF(T184&lt;=Parametros!$B$8,"PROMEDIO MENOR-MEDIANA","PROMEDIO"))</f>
        <v>MENOR</v>
      </c>
      <c r="V184" s="23" t="n">
        <f aca="false">IF(T184&lt;=Parametros!$B$7,M184,IF(T184&lt;=Parametros!$B$8,Q184,P184))</f>
        <v>715426.054955192</v>
      </c>
      <c r="W184" s="26" t="n">
        <f aca="false">ROUND(V184,0)</f>
        <v>715426</v>
      </c>
      <c r="X184" s="27" t="n">
        <f aca="false">K184/G184</f>
        <v>1.54885971587089</v>
      </c>
      <c r="Y184" s="27" t="n">
        <f aca="false">L184/G184</f>
        <v>1.25645348364743</v>
      </c>
    </row>
    <row r="185" customFormat="false" ht="64.5" hidden="false" customHeight="true" outlineLevel="0" collapsed="false">
      <c r="A185" s="4" t="s">
        <v>596</v>
      </c>
      <c r="B185" s="4" t="s">
        <v>95</v>
      </c>
      <c r="C185" s="4" t="s">
        <v>597</v>
      </c>
      <c r="D185" s="4" t="s">
        <v>598</v>
      </c>
      <c r="E185" s="4" t="s">
        <v>98</v>
      </c>
      <c r="F185" s="4" t="s">
        <v>99</v>
      </c>
      <c r="G185" s="23" t="n">
        <v>871597</v>
      </c>
      <c r="H185" s="24" t="n">
        <f aca="false">Parametros!$B$3</f>
        <v>160.42</v>
      </c>
      <c r="I185" s="24" t="n">
        <f aca="false">Parametros!$B$4</f>
        <v>151.76</v>
      </c>
      <c r="J185" s="23" t="n">
        <f aca="false">G185*H185/I185</f>
        <v>921333.623748023</v>
      </c>
      <c r="K185" s="23" t="n">
        <v>1349981</v>
      </c>
      <c r="L185" s="23" t="n">
        <v>1095157</v>
      </c>
      <c r="M185" s="23" t="n">
        <f aca="false">MIN(J185:L185)</f>
        <v>921333.623748023</v>
      </c>
      <c r="N185" s="23" t="n">
        <f aca="false">MAX(J185:L185)</f>
        <v>1349981</v>
      </c>
      <c r="O185" s="23" t="n">
        <f aca="false">MEDIAN(J185:L185)</f>
        <v>1095157</v>
      </c>
      <c r="P185" s="23" t="n">
        <f aca="false">AVERAGE(J185:L185)</f>
        <v>1122157.20791601</v>
      </c>
      <c r="Q185" s="23" t="n">
        <f aca="false">AVERAGE(M185,O185)</f>
        <v>1008245.31187401</v>
      </c>
      <c r="R185" s="23" t="n">
        <f aca="false">AVERAGE(N185,O185)</f>
        <v>1222569</v>
      </c>
      <c r="S185" s="23" t="n">
        <f aca="false">STDEV(J185:L185)</f>
        <v>215595.458469228</v>
      </c>
      <c r="T185" s="25" t="n">
        <f aca="false">IF(P185&gt;0,S185/P185,NA())</f>
        <v>0.192125895505869</v>
      </c>
      <c r="U185" s="4" t="str">
        <f aca="false">IF(T185&lt;=Parametros!$B$7,"MENOR",IF(T185&lt;=Parametros!$B$8,"PROMEDIO MENOR-MEDIANA","PROMEDIO"))</f>
        <v>MENOR</v>
      </c>
      <c r="V185" s="23" t="n">
        <f aca="false">IF(T185&lt;=Parametros!$B$7,M185,IF(T185&lt;=Parametros!$B$8,Q185,P185))</f>
        <v>921333.623748023</v>
      </c>
      <c r="W185" s="26" t="n">
        <f aca="false">ROUND(V185,0)</f>
        <v>921334</v>
      </c>
      <c r="X185" s="27" t="n">
        <f aca="false">K185/G185</f>
        <v>1.54885916312241</v>
      </c>
      <c r="Y185" s="27" t="n">
        <f aca="false">L185/G185</f>
        <v>1.2564946873383</v>
      </c>
    </row>
    <row r="186" customFormat="false" ht="102.75" hidden="false" customHeight="true" outlineLevel="0" collapsed="false">
      <c r="A186" s="4" t="s">
        <v>599</v>
      </c>
      <c r="B186" s="4" t="s">
        <v>95</v>
      </c>
      <c r="C186" s="4" t="s">
        <v>600</v>
      </c>
      <c r="D186" s="4" t="s">
        <v>601</v>
      </c>
      <c r="E186" s="4" t="s">
        <v>98</v>
      </c>
      <c r="F186" s="4" t="s">
        <v>99</v>
      </c>
      <c r="G186" s="23" t="n">
        <v>382849</v>
      </c>
      <c r="H186" s="24" t="n">
        <f aca="false">Parametros!$B$3</f>
        <v>160.42</v>
      </c>
      <c r="I186" s="24" t="n">
        <f aca="false">Parametros!$B$4</f>
        <v>151.76</v>
      </c>
      <c r="J186" s="23" t="n">
        <f aca="false">G186*H186/I186</f>
        <v>404695.812994201</v>
      </c>
      <c r="K186" s="23" t="n">
        <v>592979</v>
      </c>
      <c r="L186" s="23" t="n">
        <v>480998</v>
      </c>
      <c r="M186" s="23" t="n">
        <f aca="false">MIN(J186:L186)</f>
        <v>404695.812994201</v>
      </c>
      <c r="N186" s="23" t="n">
        <f aca="false">MAX(J186:L186)</f>
        <v>592979</v>
      </c>
      <c r="O186" s="23" t="n">
        <f aca="false">MEDIAN(J186:L186)</f>
        <v>480998</v>
      </c>
      <c r="P186" s="23" t="n">
        <f aca="false">AVERAGE(J186:L186)</f>
        <v>492890.937664734</v>
      </c>
      <c r="Q186" s="23" t="n">
        <f aca="false">AVERAGE(M186,O186)</f>
        <v>442846.906497101</v>
      </c>
      <c r="R186" s="23" t="n">
        <f aca="false">AVERAGE(N186,O186)</f>
        <v>536988.5</v>
      </c>
      <c r="S186" s="23" t="n">
        <f aca="false">STDEV(J186:L186)</f>
        <v>94703.3320532497</v>
      </c>
      <c r="T186" s="25" t="n">
        <f aca="false">IF(P186&gt;0,S186/P186,NA())</f>
        <v>0.192138513444666</v>
      </c>
      <c r="U186" s="4" t="str">
        <f aca="false">IF(T186&lt;=Parametros!$B$7,"MENOR",IF(T186&lt;=Parametros!$B$8,"PROMEDIO MENOR-MEDIANA","PROMEDIO"))</f>
        <v>MENOR</v>
      </c>
      <c r="V186" s="23" t="n">
        <f aca="false">IF(T186&lt;=Parametros!$B$7,M186,IF(T186&lt;=Parametros!$B$8,Q186,P186))</f>
        <v>404695.812994201</v>
      </c>
      <c r="W186" s="26" t="n">
        <f aca="false">ROUND(V186,0)</f>
        <v>404696</v>
      </c>
      <c r="X186" s="27" t="n">
        <f aca="false">K186/G186</f>
        <v>1.5488586884124</v>
      </c>
      <c r="Y186" s="27" t="n">
        <f aca="false">L186/G186</f>
        <v>1.25636478089273</v>
      </c>
    </row>
    <row r="187" customFormat="false" ht="77.25" hidden="false" customHeight="true" outlineLevel="0" collapsed="false">
      <c r="A187" s="4" t="s">
        <v>602</v>
      </c>
      <c r="B187" s="4" t="s">
        <v>95</v>
      </c>
      <c r="C187" s="4" t="s">
        <v>603</v>
      </c>
      <c r="D187" s="4" t="s">
        <v>604</v>
      </c>
      <c r="E187" s="4" t="s">
        <v>98</v>
      </c>
      <c r="F187" s="4" t="s">
        <v>99</v>
      </c>
      <c r="G187" s="23" t="n">
        <v>187437</v>
      </c>
      <c r="H187" s="24" t="n">
        <f aca="false">Parametros!$B$3</f>
        <v>160.42</v>
      </c>
      <c r="I187" s="24" t="n">
        <f aca="false">Parametros!$B$4</f>
        <v>151.76</v>
      </c>
      <c r="J187" s="23" t="n">
        <f aca="false">G187*H187/I187</f>
        <v>198132.864654718</v>
      </c>
      <c r="K187" s="23" t="n">
        <v>290314</v>
      </c>
      <c r="L187" s="23" t="n">
        <v>235501</v>
      </c>
      <c r="M187" s="23" t="n">
        <f aca="false">MIN(J187:L187)</f>
        <v>198132.864654718</v>
      </c>
      <c r="N187" s="23" t="n">
        <f aca="false">MAX(J187:L187)</f>
        <v>290314</v>
      </c>
      <c r="O187" s="23" t="n">
        <f aca="false">MEDIAN(J187:L187)</f>
        <v>235501</v>
      </c>
      <c r="P187" s="23" t="n">
        <f aca="false">AVERAGE(J187:L187)</f>
        <v>241315.954884906</v>
      </c>
      <c r="Q187" s="23" t="n">
        <f aca="false">AVERAGE(M187,O187)</f>
        <v>216816.932327359</v>
      </c>
      <c r="R187" s="23" t="n">
        <f aca="false">AVERAGE(N187,O187)</f>
        <v>262907.5</v>
      </c>
      <c r="S187" s="23" t="n">
        <f aca="false">STDEV(J187:L187)</f>
        <v>46364.8649693</v>
      </c>
      <c r="T187" s="25" t="n">
        <f aca="false">IF(P187&gt;0,S187/P187,NA())</f>
        <v>0.192133441783463</v>
      </c>
      <c r="U187" s="4" t="str">
        <f aca="false">IF(T187&lt;=Parametros!$B$7,"MENOR",IF(T187&lt;=Parametros!$B$8,"PROMEDIO MENOR-MEDIANA","PROMEDIO"))</f>
        <v>MENOR</v>
      </c>
      <c r="V187" s="23" t="n">
        <f aca="false">IF(T187&lt;=Parametros!$B$7,M187,IF(T187&lt;=Parametros!$B$8,Q187,P187))</f>
        <v>198132.864654718</v>
      </c>
      <c r="W187" s="26" t="n">
        <f aca="false">ROUND(V187,0)</f>
        <v>198133</v>
      </c>
      <c r="X187" s="27" t="n">
        <f aca="false">K187/G187</f>
        <v>1.54886175088163</v>
      </c>
      <c r="Y187" s="27" t="n">
        <f aca="false">L187/G187</f>
        <v>1.25642749297097</v>
      </c>
    </row>
    <row r="188" customFormat="false" ht="64.5" hidden="false" customHeight="true" outlineLevel="0" collapsed="false">
      <c r="A188" s="4" t="s">
        <v>605</v>
      </c>
      <c r="B188" s="4" t="s">
        <v>95</v>
      </c>
      <c r="C188" s="4" t="s">
        <v>606</v>
      </c>
      <c r="D188" s="4" t="s">
        <v>607</v>
      </c>
      <c r="E188" s="4" t="s">
        <v>98</v>
      </c>
      <c r="F188" s="4" t="s">
        <v>99</v>
      </c>
      <c r="G188" s="23" t="n">
        <v>221626</v>
      </c>
      <c r="H188" s="24" t="n">
        <f aca="false">Parametros!$B$3</f>
        <v>160.42</v>
      </c>
      <c r="I188" s="24" t="n">
        <f aca="false">Parametros!$B$4</f>
        <v>151.76</v>
      </c>
      <c r="J188" s="23" t="n">
        <f aca="false">G188*H188/I188</f>
        <v>234272.81839747</v>
      </c>
      <c r="K188" s="23" t="n">
        <v>343268</v>
      </c>
      <c r="L188" s="23" t="n">
        <v>278460</v>
      </c>
      <c r="M188" s="23" t="n">
        <f aca="false">MIN(J188:L188)</f>
        <v>234272.81839747</v>
      </c>
      <c r="N188" s="23" t="n">
        <f aca="false">MAX(J188:L188)</f>
        <v>343268</v>
      </c>
      <c r="O188" s="23" t="n">
        <f aca="false">MEDIAN(J188:L188)</f>
        <v>278460</v>
      </c>
      <c r="P188" s="23" t="n">
        <f aca="false">AVERAGE(J188:L188)</f>
        <v>285333.60613249</v>
      </c>
      <c r="Q188" s="23" t="n">
        <f aca="false">AVERAGE(M188,O188)</f>
        <v>256366.409198735</v>
      </c>
      <c r="R188" s="23" t="n">
        <f aca="false">AVERAGE(N188,O188)</f>
        <v>310864</v>
      </c>
      <c r="S188" s="23" t="n">
        <f aca="false">STDEV(J188:L188)</f>
        <v>54821.7315404265</v>
      </c>
      <c r="T188" s="25" t="n">
        <f aca="false">IF(P188&gt;0,S188/P188,NA())</f>
        <v>0.192132053015062</v>
      </c>
      <c r="U188" s="4" t="str">
        <f aca="false">IF(T188&lt;=Parametros!$B$7,"MENOR",IF(T188&lt;=Parametros!$B$8,"PROMEDIO MENOR-MEDIANA","PROMEDIO"))</f>
        <v>MENOR</v>
      </c>
      <c r="V188" s="23" t="n">
        <f aca="false">IF(T188&lt;=Parametros!$B$7,M188,IF(T188&lt;=Parametros!$B$8,Q188,P188))</f>
        <v>234272.81839747</v>
      </c>
      <c r="W188" s="26" t="n">
        <f aca="false">ROUND(V188,0)</f>
        <v>234273</v>
      </c>
      <c r="X188" s="27" t="n">
        <f aca="false">K188/G188</f>
        <v>1.54886159566116</v>
      </c>
      <c r="Y188" s="27" t="n">
        <f aca="false">L188/G188</f>
        <v>1.25644103128694</v>
      </c>
    </row>
    <row r="189" customFormat="false" ht="64.5" hidden="false" customHeight="true" outlineLevel="0" collapsed="false">
      <c r="A189" s="4" t="s">
        <v>608</v>
      </c>
      <c r="B189" s="4" t="s">
        <v>95</v>
      </c>
      <c r="C189" s="4" t="s">
        <v>609</v>
      </c>
      <c r="D189" s="4" t="s">
        <v>610</v>
      </c>
      <c r="E189" s="4" t="s">
        <v>98</v>
      </c>
      <c r="F189" s="4" t="s">
        <v>99</v>
      </c>
      <c r="G189" s="23" t="n">
        <v>480025</v>
      </c>
      <c r="H189" s="24" t="n">
        <f aca="false">Parametros!$B$3</f>
        <v>160.42</v>
      </c>
      <c r="I189" s="24" t="n">
        <f aca="false">Parametros!$B$4</f>
        <v>151.76</v>
      </c>
      <c r="J189" s="23" t="n">
        <f aca="false">G189*H189/I189</f>
        <v>507417.043357934</v>
      </c>
      <c r="K189" s="23" t="n">
        <v>743491</v>
      </c>
      <c r="L189" s="23" t="n">
        <v>603092</v>
      </c>
      <c r="M189" s="23" t="n">
        <f aca="false">MIN(J189:L189)</f>
        <v>507417.043357934</v>
      </c>
      <c r="N189" s="23" t="n">
        <f aca="false">MAX(J189:L189)</f>
        <v>743491</v>
      </c>
      <c r="O189" s="23" t="n">
        <f aca="false">MEDIAN(J189:L189)</f>
        <v>603092</v>
      </c>
      <c r="P189" s="23" t="n">
        <f aca="false">AVERAGE(J189:L189)</f>
        <v>618000.014452645</v>
      </c>
      <c r="Q189" s="23" t="n">
        <f aca="false">AVERAGE(M189,O189)</f>
        <v>555254.521678967</v>
      </c>
      <c r="R189" s="23" t="n">
        <f aca="false">AVERAGE(N189,O189)</f>
        <v>673291.5</v>
      </c>
      <c r="S189" s="23" t="n">
        <f aca="false">STDEV(J189:L189)</f>
        <v>118740.957223488</v>
      </c>
      <c r="T189" s="25" t="n">
        <f aca="false">IF(P189&gt;0,S189/P189,NA())</f>
        <v>0.192137466742061</v>
      </c>
      <c r="U189" s="4" t="str">
        <f aca="false">IF(T189&lt;=Parametros!$B$7,"MENOR",IF(T189&lt;=Parametros!$B$8,"PROMEDIO MENOR-MEDIANA","PROMEDIO"))</f>
        <v>MENOR</v>
      </c>
      <c r="V189" s="23" t="n">
        <f aca="false">IF(T189&lt;=Parametros!$B$7,M189,IF(T189&lt;=Parametros!$B$8,Q189,P189))</f>
        <v>507417.043357934</v>
      </c>
      <c r="W189" s="26" t="n">
        <f aca="false">ROUND(V189,0)</f>
        <v>507417</v>
      </c>
      <c r="X189" s="27" t="n">
        <f aca="false">K189/G189</f>
        <v>1.54885891359825</v>
      </c>
      <c r="Y189" s="27" t="n">
        <f aca="false">L189/G189</f>
        <v>1.25637623040467</v>
      </c>
    </row>
    <row r="190" customFormat="false" ht="77.25" hidden="false" customHeight="true" outlineLevel="0" collapsed="false">
      <c r="A190" s="4" t="s">
        <v>611</v>
      </c>
      <c r="B190" s="4" t="s">
        <v>95</v>
      </c>
      <c r="C190" s="4" t="s">
        <v>612</v>
      </c>
      <c r="D190" s="4" t="s">
        <v>613</v>
      </c>
      <c r="E190" s="4" t="s">
        <v>98</v>
      </c>
      <c r="F190" s="4" t="s">
        <v>99</v>
      </c>
      <c r="G190" s="23" t="n">
        <v>656928</v>
      </c>
      <c r="H190" s="24" t="n">
        <f aca="false">Parametros!$B$3</f>
        <v>160.42</v>
      </c>
      <c r="I190" s="24" t="n">
        <f aca="false">Parametros!$B$4</f>
        <v>151.76</v>
      </c>
      <c r="J190" s="23" t="n">
        <f aca="false">G190*H190/I190</f>
        <v>694414.798102267</v>
      </c>
      <c r="K190" s="23" t="n">
        <v>1017489</v>
      </c>
      <c r="L190" s="23" t="n">
        <v>825384</v>
      </c>
      <c r="M190" s="23" t="n">
        <f aca="false">MIN(J190:L190)</f>
        <v>694414.798102267</v>
      </c>
      <c r="N190" s="23" t="n">
        <f aca="false">MAX(J190:L190)</f>
        <v>1017489</v>
      </c>
      <c r="O190" s="23" t="n">
        <f aca="false">MEDIAN(J190:L190)</f>
        <v>825384</v>
      </c>
      <c r="P190" s="23" t="n">
        <f aca="false">AVERAGE(J190:L190)</f>
        <v>845762.599367422</v>
      </c>
      <c r="Q190" s="23" t="n">
        <f aca="false">AVERAGE(M190,O190)</f>
        <v>759899.399051133</v>
      </c>
      <c r="R190" s="23" t="n">
        <f aca="false">AVERAGE(N190,O190)</f>
        <v>921436.5</v>
      </c>
      <c r="S190" s="23" t="n">
        <f aca="false">STDEV(J190:L190)</f>
        <v>162498.309120734</v>
      </c>
      <c r="T190" s="25" t="n">
        <f aca="false">IF(P190&gt;0,S190/P190,NA())</f>
        <v>0.192132294857059</v>
      </c>
      <c r="U190" s="4" t="str">
        <f aca="false">IF(T190&lt;=Parametros!$B$7,"MENOR",IF(T190&lt;=Parametros!$B$8,"PROMEDIO MENOR-MEDIANA","PROMEDIO"))</f>
        <v>MENOR</v>
      </c>
      <c r="V190" s="23" t="n">
        <f aca="false">IF(T190&lt;=Parametros!$B$7,M190,IF(T190&lt;=Parametros!$B$8,Q190,P190))</f>
        <v>694414.798102267</v>
      </c>
      <c r="W190" s="26" t="n">
        <f aca="false">ROUND(V190,0)</f>
        <v>694415</v>
      </c>
      <c r="X190" s="27" t="n">
        <f aca="false">K190/G190</f>
        <v>1.54885923571533</v>
      </c>
      <c r="Y190" s="27" t="n">
        <f aca="false">L190/G190</f>
        <v>1.25642992839398</v>
      </c>
    </row>
    <row r="191" customFormat="false" ht="77.25" hidden="false" customHeight="true" outlineLevel="0" collapsed="false">
      <c r="A191" s="4" t="s">
        <v>614</v>
      </c>
      <c r="B191" s="4" t="s">
        <v>95</v>
      </c>
      <c r="C191" s="4" t="s">
        <v>615</v>
      </c>
      <c r="D191" s="4" t="s">
        <v>616</v>
      </c>
      <c r="E191" s="4" t="s">
        <v>98</v>
      </c>
      <c r="F191" s="4" t="s">
        <v>99</v>
      </c>
      <c r="G191" s="23" t="n">
        <v>299250</v>
      </c>
      <c r="H191" s="24" t="n">
        <f aca="false">Parametros!$B$3</f>
        <v>160.42</v>
      </c>
      <c r="I191" s="24" t="n">
        <f aca="false">Parametros!$B$4</f>
        <v>151.76</v>
      </c>
      <c r="J191" s="23" t="n">
        <f aca="false">G191*H191/I191</f>
        <v>316326.337638376</v>
      </c>
      <c r="K191" s="23" t="n">
        <v>463496</v>
      </c>
      <c r="L191" s="23" t="n">
        <v>375921</v>
      </c>
      <c r="M191" s="23" t="n">
        <f aca="false">MIN(J191:L191)</f>
        <v>316326.337638376</v>
      </c>
      <c r="N191" s="23" t="n">
        <f aca="false">MAX(J191:L191)</f>
        <v>463496</v>
      </c>
      <c r="O191" s="23" t="n">
        <f aca="false">MEDIAN(J191:L191)</f>
        <v>375921</v>
      </c>
      <c r="P191" s="23" t="n">
        <f aca="false">AVERAGE(J191:L191)</f>
        <v>385247.779212792</v>
      </c>
      <c r="Q191" s="23" t="n">
        <f aca="false">AVERAGE(M191,O191)</f>
        <v>346123.668819188</v>
      </c>
      <c r="R191" s="23" t="n">
        <f aca="false">AVERAGE(N191,O191)</f>
        <v>419708.5</v>
      </c>
      <c r="S191" s="23" t="n">
        <f aca="false">STDEV(J191:L191)</f>
        <v>74026.8126273967</v>
      </c>
      <c r="T191" s="25" t="n">
        <f aca="false">IF(P191&gt;0,S191/P191,NA())</f>
        <v>0.192153768617853</v>
      </c>
      <c r="U191" s="4" t="str">
        <f aca="false">IF(T191&lt;=Parametros!$B$7,"MENOR",IF(T191&lt;=Parametros!$B$8,"PROMEDIO MENOR-MEDIANA","PROMEDIO"))</f>
        <v>MENOR</v>
      </c>
      <c r="V191" s="23" t="n">
        <f aca="false">IF(T191&lt;=Parametros!$B$7,M191,IF(T191&lt;=Parametros!$B$8,Q191,P191))</f>
        <v>316326.337638376</v>
      </c>
      <c r="W191" s="26" t="n">
        <f aca="false">ROUND(V191,0)</f>
        <v>316326</v>
      </c>
      <c r="X191" s="27" t="n">
        <f aca="false">K191/G191</f>
        <v>1.54885881370092</v>
      </c>
      <c r="Y191" s="27" t="n">
        <f aca="false">L191/G191</f>
        <v>1.25621052631579</v>
      </c>
    </row>
    <row r="192" customFormat="false" ht="51.75" hidden="false" customHeight="true" outlineLevel="0" collapsed="false">
      <c r="A192" s="4" t="s">
        <v>617</v>
      </c>
      <c r="B192" s="4" t="s">
        <v>95</v>
      </c>
      <c r="C192" s="4" t="s">
        <v>618</v>
      </c>
      <c r="D192" s="4" t="s">
        <v>619</v>
      </c>
      <c r="E192" s="4" t="s">
        <v>98</v>
      </c>
      <c r="F192" s="4" t="s">
        <v>99</v>
      </c>
      <c r="G192" s="23" t="n">
        <v>283244</v>
      </c>
      <c r="H192" s="24" t="n">
        <f aca="false">Parametros!$B$3</f>
        <v>160.42</v>
      </c>
      <c r="I192" s="24" t="n">
        <f aca="false">Parametros!$B$4</f>
        <v>151.76</v>
      </c>
      <c r="J192" s="23" t="n">
        <f aca="false">G192*H192/I192</f>
        <v>299406.97469689</v>
      </c>
      <c r="K192" s="23" t="n">
        <v>438706</v>
      </c>
      <c r="L192" s="23" t="n">
        <v>355810</v>
      </c>
      <c r="M192" s="23" t="n">
        <f aca="false">MIN(J192:L192)</f>
        <v>299406.97469689</v>
      </c>
      <c r="N192" s="23" t="n">
        <f aca="false">MAX(J192:L192)</f>
        <v>438706</v>
      </c>
      <c r="O192" s="23" t="n">
        <f aca="false">MEDIAN(J192:L192)</f>
        <v>355810</v>
      </c>
      <c r="P192" s="23" t="n">
        <f aca="false">AVERAGE(J192:L192)</f>
        <v>364640.99156563</v>
      </c>
      <c r="Q192" s="23" t="n">
        <f aca="false">AVERAGE(M192,O192)</f>
        <v>327608.487348445</v>
      </c>
      <c r="R192" s="23" t="n">
        <f aca="false">AVERAGE(N192,O192)</f>
        <v>397258</v>
      </c>
      <c r="S192" s="23" t="n">
        <f aca="false">STDEV(J192:L192)</f>
        <v>70068.1412742147</v>
      </c>
      <c r="T192" s="25" t="n">
        <f aca="false">IF(P192&gt;0,S192/P192,NA())</f>
        <v>0.192156512556004</v>
      </c>
      <c r="U192" s="4" t="str">
        <f aca="false">IF(T192&lt;=Parametros!$B$7,"MENOR",IF(T192&lt;=Parametros!$B$8,"PROMEDIO MENOR-MEDIANA","PROMEDIO"))</f>
        <v>MENOR</v>
      </c>
      <c r="V192" s="23" t="n">
        <f aca="false">IF(T192&lt;=Parametros!$B$7,M192,IF(T192&lt;=Parametros!$B$8,Q192,P192))</f>
        <v>299406.97469689</v>
      </c>
      <c r="W192" s="26" t="n">
        <f aca="false">ROUND(V192,0)</f>
        <v>299407</v>
      </c>
      <c r="X192" s="27" t="n">
        <f aca="false">K192/G192</f>
        <v>1.54886246487128</v>
      </c>
      <c r="Y192" s="27" t="n">
        <f aca="false">L192/G192</f>
        <v>1.25619607123187</v>
      </c>
    </row>
    <row r="193" customFormat="false" ht="90" hidden="false" customHeight="true" outlineLevel="0" collapsed="false">
      <c r="A193" s="4" t="s">
        <v>620</v>
      </c>
      <c r="B193" s="4" t="s">
        <v>95</v>
      </c>
      <c r="C193" s="4" t="s">
        <v>621</v>
      </c>
      <c r="D193" s="4" t="s">
        <v>622</v>
      </c>
      <c r="E193" s="4" t="s">
        <v>98</v>
      </c>
      <c r="F193" s="4" t="s">
        <v>99</v>
      </c>
      <c r="G193" s="23" t="n">
        <v>305900</v>
      </c>
      <c r="H193" s="24" t="n">
        <f aca="false">Parametros!$B$3</f>
        <v>160.42</v>
      </c>
      <c r="I193" s="24" t="n">
        <f aca="false">Parametros!$B$4</f>
        <v>151.76</v>
      </c>
      <c r="J193" s="23" t="n">
        <f aca="false">G193*H193/I193</f>
        <v>323355.811808118</v>
      </c>
      <c r="K193" s="23" t="n">
        <v>473796</v>
      </c>
      <c r="L193" s="23" t="n">
        <v>384370</v>
      </c>
      <c r="M193" s="23" t="n">
        <f aca="false">MIN(J193:L193)</f>
        <v>323355.811808118</v>
      </c>
      <c r="N193" s="23" t="n">
        <f aca="false">MAX(J193:L193)</f>
        <v>473796</v>
      </c>
      <c r="O193" s="23" t="n">
        <f aca="false">MEDIAN(J193:L193)</f>
        <v>384370</v>
      </c>
      <c r="P193" s="23" t="n">
        <f aca="false">AVERAGE(J193:L193)</f>
        <v>393840.603936039</v>
      </c>
      <c r="Q193" s="23" t="n">
        <f aca="false">AVERAGE(M193,O193)</f>
        <v>353862.905904059</v>
      </c>
      <c r="R193" s="23" t="n">
        <f aca="false">AVERAGE(N193,O193)</f>
        <v>429083</v>
      </c>
      <c r="S193" s="23" t="n">
        <f aca="false">STDEV(J193:L193)</f>
        <v>75665.9223824517</v>
      </c>
      <c r="T193" s="25" t="n">
        <f aca="false">IF(P193&gt;0,S193/P193,NA())</f>
        <v>0.192123213366644</v>
      </c>
      <c r="U193" s="4" t="str">
        <f aca="false">IF(T193&lt;=Parametros!$B$7,"MENOR",IF(T193&lt;=Parametros!$B$8,"PROMEDIO MENOR-MEDIANA","PROMEDIO"))</f>
        <v>MENOR</v>
      </c>
      <c r="V193" s="23" t="n">
        <f aca="false">IF(T193&lt;=Parametros!$B$7,M193,IF(T193&lt;=Parametros!$B$8,Q193,P193))</f>
        <v>323355.811808118</v>
      </c>
      <c r="W193" s="26" t="n">
        <f aca="false">ROUND(V193,0)</f>
        <v>323356</v>
      </c>
      <c r="X193" s="27" t="n">
        <f aca="false">K193/G193</f>
        <v>1.54885910428245</v>
      </c>
      <c r="Y193" s="27" t="n">
        <f aca="false">L193/G193</f>
        <v>1.25652173913043</v>
      </c>
    </row>
    <row r="194" customFormat="false" ht="77.25" hidden="false" customHeight="true" outlineLevel="0" collapsed="false">
      <c r="A194" s="4" t="s">
        <v>623</v>
      </c>
      <c r="B194" s="4" t="s">
        <v>95</v>
      </c>
      <c r="C194" s="4" t="s">
        <v>624</v>
      </c>
      <c r="D194" s="4" t="s">
        <v>625</v>
      </c>
      <c r="E194" s="4" t="s">
        <v>98</v>
      </c>
      <c r="F194" s="4" t="s">
        <v>99</v>
      </c>
      <c r="G194" s="23" t="n">
        <v>554623</v>
      </c>
      <c r="H194" s="24" t="n">
        <f aca="false">Parametros!$B$3</f>
        <v>160.42</v>
      </c>
      <c r="I194" s="24" t="n">
        <f aca="false">Parametros!$B$4</f>
        <v>151.76</v>
      </c>
      <c r="J194" s="23" t="n">
        <f aca="false">G194*H194/I194</f>
        <v>586271.887585662</v>
      </c>
      <c r="K194" s="23" t="n">
        <v>859032</v>
      </c>
      <c r="L194" s="23" t="n">
        <v>696864</v>
      </c>
      <c r="M194" s="23" t="n">
        <f aca="false">MIN(J194:L194)</f>
        <v>586271.887585662</v>
      </c>
      <c r="N194" s="23" t="n">
        <f aca="false">MAX(J194:L194)</f>
        <v>859032</v>
      </c>
      <c r="O194" s="23" t="n">
        <f aca="false">MEDIAN(J194:L194)</f>
        <v>696864</v>
      </c>
      <c r="P194" s="23" t="n">
        <f aca="false">AVERAGE(J194:L194)</f>
        <v>714055.962528554</v>
      </c>
      <c r="Q194" s="23" t="n">
        <f aca="false">AVERAGE(M194,O194)</f>
        <v>641567.943792831</v>
      </c>
      <c r="R194" s="23" t="n">
        <f aca="false">AVERAGE(N194,O194)</f>
        <v>777948</v>
      </c>
      <c r="S194" s="23" t="n">
        <f aca="false">STDEV(J194:L194)</f>
        <v>137190.351019152</v>
      </c>
      <c r="T194" s="25" t="n">
        <f aca="false">IF(P194&gt;0,S194/P194,NA())</f>
        <v>0.192128289963919</v>
      </c>
      <c r="U194" s="4" t="str">
        <f aca="false">IF(T194&lt;=Parametros!$B$7,"MENOR",IF(T194&lt;=Parametros!$B$8,"PROMEDIO MENOR-MEDIANA","PROMEDIO"))</f>
        <v>MENOR</v>
      </c>
      <c r="V194" s="23" t="n">
        <f aca="false">IF(T194&lt;=Parametros!$B$7,M194,IF(T194&lt;=Parametros!$B$8,Q194,P194))</f>
        <v>586271.887585662</v>
      </c>
      <c r="W194" s="26" t="n">
        <f aca="false">ROUND(V194,0)</f>
        <v>586272</v>
      </c>
      <c r="X194" s="27" t="n">
        <f aca="false">K194/G194</f>
        <v>1.54885751222001</v>
      </c>
      <c r="Y194" s="27" t="n">
        <f aca="false">L194/G194</f>
        <v>1.25646430097562</v>
      </c>
    </row>
    <row r="195" customFormat="false" ht="102.75" hidden="false" customHeight="true" outlineLevel="0" collapsed="false">
      <c r="A195" s="4" t="s">
        <v>626</v>
      </c>
      <c r="B195" s="4" t="s">
        <v>95</v>
      </c>
      <c r="C195" s="4" t="s">
        <v>627</v>
      </c>
      <c r="D195" s="4" t="s">
        <v>628</v>
      </c>
      <c r="E195" s="4" t="s">
        <v>98</v>
      </c>
      <c r="F195" s="4" t="s">
        <v>99</v>
      </c>
      <c r="G195" s="23" t="n">
        <v>111311</v>
      </c>
      <c r="H195" s="24" t="n">
        <f aca="false">Parametros!$B$3</f>
        <v>160.42</v>
      </c>
      <c r="I195" s="24" t="n">
        <f aca="false">Parametros!$B$4</f>
        <v>151.76</v>
      </c>
      <c r="J195" s="23" t="n">
        <f aca="false">G195*H195/I195</f>
        <v>117662.826963627</v>
      </c>
      <c r="K195" s="23" t="n">
        <v>172405</v>
      </c>
      <c r="L195" s="23" t="n">
        <v>139825</v>
      </c>
      <c r="M195" s="23" t="n">
        <f aca="false">MIN(J195:L195)</f>
        <v>117662.826963627</v>
      </c>
      <c r="N195" s="23" t="n">
        <f aca="false">MAX(J195:L195)</f>
        <v>172405</v>
      </c>
      <c r="O195" s="23" t="n">
        <f aca="false">MEDIAN(J195:L195)</f>
        <v>139825</v>
      </c>
      <c r="P195" s="23" t="n">
        <f aca="false">AVERAGE(J195:L195)</f>
        <v>143297.608987876</v>
      </c>
      <c r="Q195" s="23" t="n">
        <f aca="false">AVERAGE(M195,O195)</f>
        <v>128743.913481813</v>
      </c>
      <c r="R195" s="23" t="n">
        <f aca="false">AVERAGE(N195,O195)</f>
        <v>156115</v>
      </c>
      <c r="S195" s="23" t="n">
        <f aca="false">STDEV(J195:L195)</f>
        <v>27535.8064540166</v>
      </c>
      <c r="T195" s="25" t="n">
        <f aca="false">IF(P195&gt;0,S195/P195,NA())</f>
        <v>0.192158171015585</v>
      </c>
      <c r="U195" s="4" t="str">
        <f aca="false">IF(T195&lt;=Parametros!$B$7,"MENOR",IF(T195&lt;=Parametros!$B$8,"PROMEDIO MENOR-MEDIANA","PROMEDIO"))</f>
        <v>MENOR</v>
      </c>
      <c r="V195" s="23" t="n">
        <f aca="false">IF(T195&lt;=Parametros!$B$7,M195,IF(T195&lt;=Parametros!$B$8,Q195,P195))</f>
        <v>117662.826963627</v>
      </c>
      <c r="W195" s="26" t="n">
        <f aca="false">ROUND(V195,0)</f>
        <v>117663</v>
      </c>
      <c r="X195" s="27" t="n">
        <f aca="false">K195/G195</f>
        <v>1.54885860337253</v>
      </c>
      <c r="Y195" s="27" t="n">
        <f aca="false">L195/G195</f>
        <v>1.25616515887918</v>
      </c>
    </row>
    <row r="196" customFormat="false" ht="77.25" hidden="false" customHeight="true" outlineLevel="0" collapsed="false">
      <c r="A196" s="4" t="s">
        <v>629</v>
      </c>
      <c r="B196" s="4" t="s">
        <v>95</v>
      </c>
      <c r="C196" s="4" t="s">
        <v>630</v>
      </c>
      <c r="D196" s="4" t="s">
        <v>631</v>
      </c>
      <c r="E196" s="4" t="s">
        <v>98</v>
      </c>
      <c r="F196" s="4" t="s">
        <v>99</v>
      </c>
      <c r="G196" s="23" t="n">
        <v>733454</v>
      </c>
      <c r="H196" s="24" t="n">
        <f aca="false">Parametros!$B$3</f>
        <v>160.42</v>
      </c>
      <c r="I196" s="24" t="n">
        <f aca="false">Parametros!$B$4</f>
        <v>151.76</v>
      </c>
      <c r="J196" s="23" t="n">
        <f aca="false">G196*H196/I196</f>
        <v>775307.661307327</v>
      </c>
      <c r="K196" s="23" t="n">
        <v>1136017</v>
      </c>
      <c r="L196" s="23" t="n">
        <v>921536</v>
      </c>
      <c r="M196" s="23" t="n">
        <f aca="false">MIN(J196:L196)</f>
        <v>775307.661307327</v>
      </c>
      <c r="N196" s="23" t="n">
        <f aca="false">MAX(J196:L196)</f>
        <v>1136017</v>
      </c>
      <c r="O196" s="23" t="n">
        <f aca="false">MEDIAN(J196:L196)</f>
        <v>921536</v>
      </c>
      <c r="P196" s="23" t="n">
        <f aca="false">AVERAGE(J196:L196)</f>
        <v>944286.887102442</v>
      </c>
      <c r="Q196" s="23" t="n">
        <f aca="false">AVERAGE(M196,O196)</f>
        <v>848421.830653664</v>
      </c>
      <c r="R196" s="23" t="n">
        <f aca="false">AVERAGE(N196,O196)</f>
        <v>1028776.5</v>
      </c>
      <c r="S196" s="23" t="n">
        <f aca="false">STDEV(J196:L196)</f>
        <v>181427.696074738</v>
      </c>
      <c r="T196" s="25" t="n">
        <f aca="false">IF(P196&gt;0,S196/P196,NA())</f>
        <v>0.192131965987001</v>
      </c>
      <c r="U196" s="4" t="str">
        <f aca="false">IF(T196&lt;=Parametros!$B$7,"MENOR",IF(T196&lt;=Parametros!$B$8,"PROMEDIO MENOR-MEDIANA","PROMEDIO"))</f>
        <v>MENOR</v>
      </c>
      <c r="V196" s="23" t="n">
        <f aca="false">IF(T196&lt;=Parametros!$B$7,M196,IF(T196&lt;=Parametros!$B$8,Q196,P196))</f>
        <v>775307.661307327</v>
      </c>
      <c r="W196" s="26" t="n">
        <f aca="false">ROUND(V196,0)</f>
        <v>775308</v>
      </c>
      <c r="X196" s="27" t="n">
        <f aca="false">K196/G196</f>
        <v>1.54885923316254</v>
      </c>
      <c r="Y196" s="27" t="n">
        <f aca="false">L196/G196</f>
        <v>1.25643325961819</v>
      </c>
    </row>
    <row r="197" customFormat="false" ht="64.5" hidden="false" customHeight="true" outlineLevel="0" collapsed="false">
      <c r="A197" s="4" t="s">
        <v>632</v>
      </c>
      <c r="B197" s="4" t="s">
        <v>95</v>
      </c>
      <c r="C197" s="4" t="s">
        <v>633</v>
      </c>
      <c r="D197" s="4" t="s">
        <v>634</v>
      </c>
      <c r="E197" s="4" t="s">
        <v>98</v>
      </c>
      <c r="F197" s="4" t="s">
        <v>99</v>
      </c>
      <c r="G197" s="23" t="n">
        <v>355300</v>
      </c>
      <c r="H197" s="24" t="n">
        <f aca="false">Parametros!$B$3</f>
        <v>160.42</v>
      </c>
      <c r="I197" s="24" t="n">
        <f aca="false">Parametros!$B$4</f>
        <v>151.76</v>
      </c>
      <c r="J197" s="23" t="n">
        <f aca="false">G197*H197/I197</f>
        <v>375574.762783342</v>
      </c>
      <c r="K197" s="23" t="n">
        <v>550310</v>
      </c>
      <c r="L197" s="23" t="n">
        <v>446369</v>
      </c>
      <c r="M197" s="23" t="n">
        <f aca="false">MIN(J197:L197)</f>
        <v>375574.762783342</v>
      </c>
      <c r="N197" s="23" t="n">
        <f aca="false">MAX(J197:L197)</f>
        <v>550310</v>
      </c>
      <c r="O197" s="23" t="n">
        <f aca="false">MEDIAN(J197:L197)</f>
        <v>446369</v>
      </c>
      <c r="P197" s="23" t="n">
        <f aca="false">AVERAGE(J197:L197)</f>
        <v>457417.920927781</v>
      </c>
      <c r="Q197" s="23" t="n">
        <f aca="false">AVERAGE(M197,O197)</f>
        <v>410971.881391671</v>
      </c>
      <c r="R197" s="23" t="n">
        <f aca="false">AVERAGE(N197,O197)</f>
        <v>498339.5</v>
      </c>
      <c r="S197" s="23" t="n">
        <f aca="false">STDEV(J197:L197)</f>
        <v>87890.0436428478</v>
      </c>
      <c r="T197" s="25" t="n">
        <f aca="false">IF(P197&gt;0,S197/P197,NA())</f>
        <v>0.192143857119941</v>
      </c>
      <c r="U197" s="4" t="str">
        <f aca="false">IF(T197&lt;=Parametros!$B$7,"MENOR",IF(T197&lt;=Parametros!$B$8,"PROMEDIO MENOR-MEDIANA","PROMEDIO"))</f>
        <v>MENOR</v>
      </c>
      <c r="V197" s="23" t="n">
        <f aca="false">IF(T197&lt;=Parametros!$B$7,M197,IF(T197&lt;=Parametros!$B$8,Q197,P197))</f>
        <v>375574.762783342</v>
      </c>
      <c r="W197" s="26" t="n">
        <f aca="false">ROUND(V197,0)</f>
        <v>375575</v>
      </c>
      <c r="X197" s="27" t="n">
        <f aca="false">K197/G197</f>
        <v>1.54886011820996</v>
      </c>
      <c r="Y197" s="27" t="n">
        <f aca="false">L197/G197</f>
        <v>1.25631578947368</v>
      </c>
    </row>
    <row r="198" customFormat="false" ht="90" hidden="false" customHeight="true" outlineLevel="0" collapsed="false">
      <c r="A198" s="4" t="s">
        <v>635</v>
      </c>
      <c r="B198" s="4" t="s">
        <v>95</v>
      </c>
      <c r="C198" s="4" t="s">
        <v>636</v>
      </c>
      <c r="D198" s="4" t="s">
        <v>637</v>
      </c>
      <c r="E198" s="4" t="s">
        <v>98</v>
      </c>
      <c r="F198" s="4" t="s">
        <v>99</v>
      </c>
      <c r="G198" s="23" t="n">
        <v>304950</v>
      </c>
      <c r="H198" s="24" t="n">
        <f aca="false">Parametros!$B$3</f>
        <v>160.42</v>
      </c>
      <c r="I198" s="24" t="n">
        <f aca="false">Parametros!$B$4</f>
        <v>151.76</v>
      </c>
      <c r="J198" s="23" t="n">
        <f aca="false">G198*H198/I198</f>
        <v>322351.601212441</v>
      </c>
      <c r="K198" s="23" t="n">
        <v>472324</v>
      </c>
      <c r="L198" s="23" t="n">
        <v>383180</v>
      </c>
      <c r="M198" s="23" t="n">
        <f aca="false">MIN(J198:L198)</f>
        <v>322351.601212441</v>
      </c>
      <c r="N198" s="23" t="n">
        <f aca="false">MAX(J198:L198)</f>
        <v>472324</v>
      </c>
      <c r="O198" s="23" t="n">
        <f aca="false">MEDIAN(J198:L198)</f>
        <v>383180</v>
      </c>
      <c r="P198" s="23" t="n">
        <f aca="false">AVERAGE(J198:L198)</f>
        <v>392618.53373748</v>
      </c>
      <c r="Q198" s="23" t="n">
        <f aca="false">AVERAGE(M198,O198)</f>
        <v>352765.80060622</v>
      </c>
      <c r="R198" s="23" t="n">
        <f aca="false">AVERAGE(N198,O198)</f>
        <v>427752</v>
      </c>
      <c r="S198" s="23" t="n">
        <f aca="false">STDEV(J198:L198)</f>
        <v>75430.3953248215</v>
      </c>
      <c r="T198" s="25" t="n">
        <f aca="false">IF(P198&gt;0,S198/P198,NA())</f>
        <v>0.192121331122023</v>
      </c>
      <c r="U198" s="4" t="str">
        <f aca="false">IF(T198&lt;=Parametros!$B$7,"MENOR",IF(T198&lt;=Parametros!$B$8,"PROMEDIO MENOR-MEDIANA","PROMEDIO"))</f>
        <v>MENOR</v>
      </c>
      <c r="V198" s="23" t="n">
        <f aca="false">IF(T198&lt;=Parametros!$B$7,M198,IF(T198&lt;=Parametros!$B$8,Q198,P198))</f>
        <v>322351.601212441</v>
      </c>
      <c r="W198" s="26" t="n">
        <f aca="false">ROUND(V198,0)</f>
        <v>322352</v>
      </c>
      <c r="X198" s="27" t="n">
        <f aca="false">K198/G198</f>
        <v>1.54885718970323</v>
      </c>
      <c r="Y198" s="27" t="n">
        <f aca="false">L198/G198</f>
        <v>1.25653385800951</v>
      </c>
    </row>
    <row r="199" customFormat="false" ht="39" hidden="false" customHeight="true" outlineLevel="0" collapsed="false">
      <c r="A199" s="4" t="s">
        <v>638</v>
      </c>
      <c r="B199" s="4" t="s">
        <v>95</v>
      </c>
      <c r="C199" s="4" t="s">
        <v>639</v>
      </c>
      <c r="D199" s="4" t="s">
        <v>640</v>
      </c>
      <c r="E199" s="4" t="s">
        <v>98</v>
      </c>
      <c r="F199" s="4" t="s">
        <v>99</v>
      </c>
      <c r="G199" s="23" t="n">
        <v>1245450</v>
      </c>
      <c r="H199" s="24" t="n">
        <f aca="false">Parametros!$B$3</f>
        <v>160.42</v>
      </c>
      <c r="I199" s="24" t="n">
        <f aca="false">Parametros!$B$4</f>
        <v>151.76</v>
      </c>
      <c r="J199" s="23" t="n">
        <f aca="false">G199*H199/I199</f>
        <v>1316520.09093305</v>
      </c>
      <c r="K199" s="23" t="n">
        <v>1929027</v>
      </c>
      <c r="L199" s="23" t="n">
        <v>1564850</v>
      </c>
      <c r="M199" s="23" t="n">
        <f aca="false">MIN(J199:L199)</f>
        <v>1316520.09093305</v>
      </c>
      <c r="N199" s="23" t="n">
        <f aca="false">MAX(J199:L199)</f>
        <v>1929027</v>
      </c>
      <c r="O199" s="23" t="n">
        <f aca="false">MEDIAN(J199:L199)</f>
        <v>1564850</v>
      </c>
      <c r="P199" s="23" t="n">
        <f aca="false">AVERAGE(J199:L199)</f>
        <v>1603465.69697768</v>
      </c>
      <c r="Q199" s="23" t="n">
        <f aca="false">AVERAGE(M199,O199)</f>
        <v>1440685.04546653</v>
      </c>
      <c r="R199" s="23" t="n">
        <f aca="false">AVERAGE(N199,O199)</f>
        <v>1746938.5</v>
      </c>
      <c r="S199" s="23" t="n">
        <f aca="false">STDEV(J199:L199)</f>
        <v>308073.94802789</v>
      </c>
      <c r="T199" s="25" t="n">
        <f aca="false">IF(P199&gt;0,S199/P199,NA())</f>
        <v>0.192130052179206</v>
      </c>
      <c r="U199" s="4" t="str">
        <f aca="false">IF(T199&lt;=Parametros!$B$7,"MENOR",IF(T199&lt;=Parametros!$B$8,"PROMEDIO MENOR-MEDIANA","PROMEDIO"))</f>
        <v>MENOR</v>
      </c>
      <c r="V199" s="23" t="n">
        <f aca="false">IF(T199&lt;=Parametros!$B$7,M199,IF(T199&lt;=Parametros!$B$8,Q199,P199))</f>
        <v>1316520.09093305</v>
      </c>
      <c r="W199" s="26" t="n">
        <f aca="false">ROUND(V199,0)</f>
        <v>1316520</v>
      </c>
      <c r="X199" s="27" t="n">
        <f aca="false">K199/G199</f>
        <v>1.54885944839215</v>
      </c>
      <c r="Y199" s="27" t="n">
        <f aca="false">L199/G199</f>
        <v>1.25645349070617</v>
      </c>
    </row>
    <row r="200" customFormat="false" ht="64.5" hidden="false" customHeight="true" outlineLevel="0" collapsed="false">
      <c r="A200" s="4" t="s">
        <v>641</v>
      </c>
      <c r="B200" s="4" t="s">
        <v>95</v>
      </c>
      <c r="C200" s="4" t="s">
        <v>642</v>
      </c>
      <c r="D200" s="4" t="s">
        <v>643</v>
      </c>
      <c r="E200" s="4" t="s">
        <v>98</v>
      </c>
      <c r="F200" s="4" t="s">
        <v>99</v>
      </c>
      <c r="G200" s="23" t="n">
        <v>6156000</v>
      </c>
      <c r="H200" s="24" t="n">
        <f aca="false">Parametros!$B$3</f>
        <v>160.42</v>
      </c>
      <c r="I200" s="24" t="n">
        <f aca="false">Parametros!$B$4</f>
        <v>151.76</v>
      </c>
      <c r="J200" s="23" t="n">
        <f aca="false">G200*H200/I200</f>
        <v>6507284.65998946</v>
      </c>
      <c r="K200" s="23" t="n">
        <v>9534779</v>
      </c>
      <c r="L200" s="23" t="n">
        <v>7735238</v>
      </c>
      <c r="M200" s="23" t="n">
        <f aca="false">MIN(J200:L200)</f>
        <v>6507284.65998946</v>
      </c>
      <c r="N200" s="23" t="n">
        <f aca="false">MAX(J200:L200)</f>
        <v>9534779</v>
      </c>
      <c r="O200" s="23" t="n">
        <f aca="false">MEDIAN(J200:L200)</f>
        <v>7735238</v>
      </c>
      <c r="P200" s="23" t="n">
        <f aca="false">AVERAGE(J200:L200)</f>
        <v>7925767.21999649</v>
      </c>
      <c r="Q200" s="23" t="n">
        <f aca="false">AVERAGE(M200,O200)</f>
        <v>7121261.32999473</v>
      </c>
      <c r="R200" s="23" t="n">
        <f aca="false">AVERAGE(N200,O200)</f>
        <v>8635008.5</v>
      </c>
      <c r="S200" s="23" t="n">
        <f aca="false">STDEV(J200:L200)</f>
        <v>1522713.54248044</v>
      </c>
      <c r="T200" s="25" t="n">
        <f aca="false">IF(P200&gt;0,S200/P200,NA())</f>
        <v>0.192121910751892</v>
      </c>
      <c r="U200" s="4" t="str">
        <f aca="false">IF(T200&lt;=Parametros!$B$7,"MENOR",IF(T200&lt;=Parametros!$B$8,"PROMEDIO MENOR-MEDIANA","PROMEDIO"))</f>
        <v>MENOR</v>
      </c>
      <c r="V200" s="23" t="n">
        <f aca="false">IF(T200&lt;=Parametros!$B$7,M200,IF(T200&lt;=Parametros!$B$8,Q200,P200))</f>
        <v>6507284.65998946</v>
      </c>
      <c r="W200" s="26" t="n">
        <f aca="false">ROUND(V200,0)</f>
        <v>6507285</v>
      </c>
      <c r="X200" s="27" t="n">
        <f aca="false">K200/G200</f>
        <v>1.54885948667966</v>
      </c>
      <c r="Y200" s="27" t="n">
        <f aca="false">L200/G200</f>
        <v>1.25653638726446</v>
      </c>
    </row>
    <row r="201" customFormat="false" ht="115.5" hidden="false" customHeight="true" outlineLevel="0" collapsed="false">
      <c r="A201" s="4" t="s">
        <v>644</v>
      </c>
      <c r="B201" s="4" t="s">
        <v>95</v>
      </c>
      <c r="C201" s="4" t="s">
        <v>645</v>
      </c>
      <c r="D201" s="4" t="s">
        <v>646</v>
      </c>
      <c r="E201" s="4" t="s">
        <v>98</v>
      </c>
      <c r="F201" s="4" t="s">
        <v>99</v>
      </c>
      <c r="G201" s="23" t="n">
        <v>9581711</v>
      </c>
      <c r="H201" s="24" t="n">
        <f aca="false">Parametros!$B$3</f>
        <v>160.42</v>
      </c>
      <c r="I201" s="24" t="n">
        <f aca="false">Parametros!$B$4</f>
        <v>151.76</v>
      </c>
      <c r="J201" s="23" t="n">
        <f aca="false">G201*H201/I201</f>
        <v>10128479.6957037</v>
      </c>
      <c r="K201" s="23" t="n">
        <v>14840723</v>
      </c>
      <c r="L201" s="23" t="n">
        <v>12039706</v>
      </c>
      <c r="M201" s="23" t="n">
        <f aca="false">MIN(J201:L201)</f>
        <v>10128479.6957037</v>
      </c>
      <c r="N201" s="23" t="n">
        <f aca="false">MAX(J201:L201)</f>
        <v>14840723</v>
      </c>
      <c r="O201" s="23" t="n">
        <f aca="false">MEDIAN(J201:L201)</f>
        <v>12039706</v>
      </c>
      <c r="P201" s="23" t="n">
        <f aca="false">AVERAGE(J201:L201)</f>
        <v>12336302.8985679</v>
      </c>
      <c r="Q201" s="23" t="n">
        <f aca="false">AVERAGE(M201,O201)</f>
        <v>11084092.8478519</v>
      </c>
      <c r="R201" s="23" t="n">
        <f aca="false">AVERAGE(N201,O201)</f>
        <v>13440214.5</v>
      </c>
      <c r="S201" s="23" t="n">
        <f aca="false">STDEV(J201:L201)</f>
        <v>2370081.54498981</v>
      </c>
      <c r="T201" s="25" t="n">
        <f aca="false">IF(P201&gt;0,S201/P201,NA())</f>
        <v>0.192122515511916</v>
      </c>
      <c r="U201" s="4" t="str">
        <f aca="false">IF(T201&lt;=Parametros!$B$7,"MENOR",IF(T201&lt;=Parametros!$B$8,"PROMEDIO MENOR-MEDIANA","PROMEDIO"))</f>
        <v>MENOR</v>
      </c>
      <c r="V201" s="23" t="n">
        <f aca="false">IF(T201&lt;=Parametros!$B$7,M201,IF(T201&lt;=Parametros!$B$8,Q201,P201))</f>
        <v>10128479.6957037</v>
      </c>
      <c r="W201" s="26" t="n">
        <f aca="false">ROUND(V201,0)</f>
        <v>10128480</v>
      </c>
      <c r="X201" s="27" t="n">
        <f aca="false">K201/G201</f>
        <v>1.54885938429994</v>
      </c>
      <c r="Y201" s="27" t="n">
        <f aca="false">L201/G201</f>
        <v>1.25652986194219</v>
      </c>
    </row>
    <row r="202" customFormat="false" ht="77.25" hidden="false" customHeight="true" outlineLevel="0" collapsed="false">
      <c r="A202" s="4" t="s">
        <v>647</v>
      </c>
      <c r="B202" s="4" t="s">
        <v>95</v>
      </c>
      <c r="C202" s="4" t="s">
        <v>648</v>
      </c>
      <c r="D202" s="4" t="s">
        <v>649</v>
      </c>
      <c r="E202" s="4" t="s">
        <v>98</v>
      </c>
      <c r="F202" s="4" t="s">
        <v>99</v>
      </c>
      <c r="G202" s="23" t="n">
        <v>2132688</v>
      </c>
      <c r="H202" s="24" t="n">
        <f aca="false">Parametros!$B$3</f>
        <v>160.42</v>
      </c>
      <c r="I202" s="24" t="n">
        <f aca="false">Parametros!$B$4</f>
        <v>151.76</v>
      </c>
      <c r="J202" s="23" t="n">
        <f aca="false">G202*H202/I202</f>
        <v>2254387.24934107</v>
      </c>
      <c r="K202" s="23" t="n">
        <v>3303234</v>
      </c>
      <c r="L202" s="23" t="n">
        <v>2679761</v>
      </c>
      <c r="M202" s="23" t="n">
        <f aca="false">MIN(J202:L202)</f>
        <v>2254387.24934107</v>
      </c>
      <c r="N202" s="23" t="n">
        <f aca="false">MAX(J202:L202)</f>
        <v>3303234</v>
      </c>
      <c r="O202" s="23" t="n">
        <f aca="false">MEDIAN(J202:L202)</f>
        <v>2679761</v>
      </c>
      <c r="P202" s="23" t="n">
        <f aca="false">AVERAGE(J202:L202)</f>
        <v>2745794.08311369</v>
      </c>
      <c r="Q202" s="23" t="n">
        <f aca="false">AVERAGE(M202,O202)</f>
        <v>2467074.12467053</v>
      </c>
      <c r="R202" s="23" t="n">
        <f aca="false">AVERAGE(N202,O202)</f>
        <v>2991497.5</v>
      </c>
      <c r="S202" s="23" t="n">
        <f aca="false">STDEV(J202:L202)</f>
        <v>527532.134226035</v>
      </c>
      <c r="T202" s="25" t="n">
        <f aca="false">IF(P202&gt;0,S202/P202,NA())</f>
        <v>0.192123705659611</v>
      </c>
      <c r="U202" s="4" t="str">
        <f aca="false">IF(T202&lt;=Parametros!$B$7,"MENOR",IF(T202&lt;=Parametros!$B$8,"PROMEDIO MENOR-MEDIANA","PROMEDIO"))</f>
        <v>MENOR</v>
      </c>
      <c r="V202" s="23" t="n">
        <f aca="false">IF(T202&lt;=Parametros!$B$7,M202,IF(T202&lt;=Parametros!$B$8,Q202,P202))</f>
        <v>2254387.24934107</v>
      </c>
      <c r="W202" s="26" t="n">
        <f aca="false">ROUND(V202,0)</f>
        <v>2254387</v>
      </c>
      <c r="X202" s="27" t="n">
        <f aca="false">K202/G202</f>
        <v>1.54885946748892</v>
      </c>
      <c r="Y202" s="27" t="n">
        <f aca="false">L202/G202</f>
        <v>1.2565180654648</v>
      </c>
    </row>
    <row r="203" customFormat="false" ht="26.25" hidden="false" customHeight="true" outlineLevel="0" collapsed="false">
      <c r="A203" s="4" t="s">
        <v>650</v>
      </c>
      <c r="B203" s="4" t="s">
        <v>95</v>
      </c>
      <c r="C203" s="4" t="s">
        <v>651</v>
      </c>
      <c r="D203" s="4" t="s">
        <v>652</v>
      </c>
      <c r="E203" s="4" t="s">
        <v>98</v>
      </c>
      <c r="F203" s="4" t="s">
        <v>99</v>
      </c>
      <c r="G203" s="23" t="n">
        <v>4443656</v>
      </c>
      <c r="H203" s="24" t="n">
        <f aca="false">Parametros!$B$3</f>
        <v>160.42</v>
      </c>
      <c r="I203" s="24" t="n">
        <f aca="false">Parametros!$B$4</f>
        <v>151.76</v>
      </c>
      <c r="J203" s="23" t="n">
        <f aca="false">G203*H203/I203</f>
        <v>4697227.8302583</v>
      </c>
      <c r="K203" s="23" t="n">
        <v>6882599</v>
      </c>
      <c r="L203" s="23" t="n">
        <v>5583599</v>
      </c>
      <c r="M203" s="23" t="n">
        <f aca="false">MIN(J203:L203)</f>
        <v>4697227.8302583</v>
      </c>
      <c r="N203" s="23" t="n">
        <f aca="false">MAX(J203:L203)</f>
        <v>6882599</v>
      </c>
      <c r="O203" s="23" t="n">
        <f aca="false">MEDIAN(J203:L203)</f>
        <v>5583599</v>
      </c>
      <c r="P203" s="23" t="n">
        <f aca="false">AVERAGE(J203:L203)</f>
        <v>5721141.94341943</v>
      </c>
      <c r="Q203" s="23" t="n">
        <f aca="false">AVERAGE(M203,O203)</f>
        <v>5140413.41512915</v>
      </c>
      <c r="R203" s="23" t="n">
        <f aca="false">AVERAGE(N203,O203)</f>
        <v>6233099</v>
      </c>
      <c r="S203" s="23" t="n">
        <f aca="false">STDEV(J203:L203)</f>
        <v>1099158.92087901</v>
      </c>
      <c r="T203" s="25" t="n">
        <f aca="false">IF(P203&gt;0,S203/P203,NA())</f>
        <v>0.192122295120345</v>
      </c>
      <c r="U203" s="4" t="str">
        <f aca="false">IF(T203&lt;=Parametros!$B$7,"MENOR",IF(T203&lt;=Parametros!$B$8,"PROMEDIO MENOR-MEDIANA","PROMEDIO"))</f>
        <v>MENOR</v>
      </c>
      <c r="V203" s="23" t="n">
        <f aca="false">IF(T203&lt;=Parametros!$B$7,M203,IF(T203&lt;=Parametros!$B$8,Q203,P203))</f>
        <v>4697227.8302583</v>
      </c>
      <c r="W203" s="26" t="n">
        <f aca="false">ROUND(V203,0)</f>
        <v>4697228</v>
      </c>
      <c r="X203" s="27" t="n">
        <f aca="false">K203/G203</f>
        <v>1.54885954268287</v>
      </c>
      <c r="Y203" s="27" t="n">
        <f aca="false">L203/G203</f>
        <v>1.25653268389812</v>
      </c>
    </row>
    <row r="204" customFormat="false" ht="39" hidden="false" customHeight="true" outlineLevel="0" collapsed="false">
      <c r="A204" s="4" t="s">
        <v>653</v>
      </c>
      <c r="B204" s="4" t="s">
        <v>95</v>
      </c>
      <c r="C204" s="4" t="s">
        <v>654</v>
      </c>
      <c r="D204" s="4" t="s">
        <v>655</v>
      </c>
      <c r="E204" s="4" t="s">
        <v>98</v>
      </c>
      <c r="F204" s="4" t="s">
        <v>99</v>
      </c>
      <c r="G204" s="23" t="n">
        <v>964250</v>
      </c>
      <c r="H204" s="24" t="n">
        <f aca="false">Parametros!$B$3</f>
        <v>160.42</v>
      </c>
      <c r="I204" s="24" t="n">
        <f aca="false">Parametros!$B$4</f>
        <v>151.76</v>
      </c>
      <c r="J204" s="23" t="n">
        <f aca="false">G204*H204/I204</f>
        <v>1019273.75461255</v>
      </c>
      <c r="K204" s="23" t="n">
        <v>1493488</v>
      </c>
      <c r="L204" s="23" t="n">
        <v>1211539</v>
      </c>
      <c r="M204" s="23" t="n">
        <f aca="false">MIN(J204:L204)</f>
        <v>1019273.75461255</v>
      </c>
      <c r="N204" s="23" t="n">
        <f aca="false">MAX(J204:L204)</f>
        <v>1493488</v>
      </c>
      <c r="O204" s="23" t="n">
        <f aca="false">MEDIAN(J204:L204)</f>
        <v>1211539</v>
      </c>
      <c r="P204" s="23" t="n">
        <f aca="false">AVERAGE(J204:L204)</f>
        <v>1241433.58487085</v>
      </c>
      <c r="Q204" s="23" t="n">
        <f aca="false">AVERAGE(M204,O204)</f>
        <v>1115406.37730627</v>
      </c>
      <c r="R204" s="23" t="n">
        <f aca="false">AVERAGE(N204,O204)</f>
        <v>1352513.5</v>
      </c>
      <c r="S204" s="23" t="n">
        <f aca="false">STDEV(J204:L204)</f>
        <v>238516.356431898</v>
      </c>
      <c r="T204" s="25" t="n">
        <f aca="false">IF(P204&gt;0,S204/P204,NA())</f>
        <v>0.19212977588061</v>
      </c>
      <c r="U204" s="4" t="str">
        <f aca="false">IF(T204&lt;=Parametros!$B$7,"MENOR",IF(T204&lt;=Parametros!$B$8,"PROMEDIO MENOR-MEDIANA","PROMEDIO"))</f>
        <v>MENOR</v>
      </c>
      <c r="V204" s="23" t="n">
        <f aca="false">IF(T204&lt;=Parametros!$B$7,M204,IF(T204&lt;=Parametros!$B$8,Q204,P204))</f>
        <v>1019273.75461255</v>
      </c>
      <c r="W204" s="26" t="n">
        <f aca="false">ROUND(V204,0)</f>
        <v>1019274</v>
      </c>
      <c r="X204" s="27" t="n">
        <f aca="false">K204/G204</f>
        <v>1.54885973554576</v>
      </c>
      <c r="Y204" s="27" t="n">
        <f aca="false">L204/G204</f>
        <v>1.25645735027223</v>
      </c>
    </row>
    <row r="205" customFormat="false" ht="39" hidden="false" customHeight="true" outlineLevel="0" collapsed="false">
      <c r="A205" s="4" t="s">
        <v>656</v>
      </c>
      <c r="B205" s="4" t="s">
        <v>95</v>
      </c>
      <c r="C205" s="4" t="s">
        <v>657</v>
      </c>
      <c r="D205" s="4" t="s">
        <v>658</v>
      </c>
      <c r="E205" s="4" t="s">
        <v>98</v>
      </c>
      <c r="F205" s="4" t="s">
        <v>99</v>
      </c>
      <c r="G205" s="23" t="n">
        <v>5898550</v>
      </c>
      <c r="H205" s="24" t="n">
        <f aca="false">Parametros!$B$3</f>
        <v>160.42</v>
      </c>
      <c r="I205" s="24" t="n">
        <f aca="false">Parametros!$B$4</f>
        <v>151.76</v>
      </c>
      <c r="J205" s="23" t="n">
        <f aca="false">G205*H205/I205</f>
        <v>6235143.58856089</v>
      </c>
      <c r="K205" s="23" t="n">
        <v>9136024</v>
      </c>
      <c r="L205" s="23" t="n">
        <v>7411677</v>
      </c>
      <c r="M205" s="23" t="n">
        <f aca="false">MIN(J205:L205)</f>
        <v>6235143.58856089</v>
      </c>
      <c r="N205" s="23" t="n">
        <f aca="false">MAX(J205:L205)</f>
        <v>9136024</v>
      </c>
      <c r="O205" s="23" t="n">
        <f aca="false">MEDIAN(J205:L205)</f>
        <v>7411677</v>
      </c>
      <c r="P205" s="23" t="n">
        <f aca="false">AVERAGE(J205:L205)</f>
        <v>7594281.5295203</v>
      </c>
      <c r="Q205" s="23" t="n">
        <f aca="false">AVERAGE(M205,O205)</f>
        <v>6823410.29428044</v>
      </c>
      <c r="R205" s="23" t="n">
        <f aca="false">AVERAGE(N205,O205)</f>
        <v>8273850.5</v>
      </c>
      <c r="S205" s="23" t="n">
        <f aca="false">STDEV(J205:L205)</f>
        <v>1459035.67503293</v>
      </c>
      <c r="T205" s="25" t="n">
        <f aca="false">IF(P205&gt;0,S205/P205,NA())</f>
        <v>0.192122937418293</v>
      </c>
      <c r="U205" s="4" t="str">
        <f aca="false">IF(T205&lt;=Parametros!$B$7,"MENOR",IF(T205&lt;=Parametros!$B$8,"PROMEDIO MENOR-MEDIANA","PROMEDIO"))</f>
        <v>MENOR</v>
      </c>
      <c r="V205" s="23" t="n">
        <f aca="false">IF(T205&lt;=Parametros!$B$7,M205,IF(T205&lt;=Parametros!$B$8,Q205,P205))</f>
        <v>6235143.58856089</v>
      </c>
      <c r="W205" s="26" t="n">
        <f aca="false">ROUND(V205,0)</f>
        <v>6235144</v>
      </c>
      <c r="X205" s="27" t="n">
        <f aca="false">K205/G205</f>
        <v>1.54885929592866</v>
      </c>
      <c r="Y205" s="27" t="n">
        <f aca="false">L205/G205</f>
        <v>1.25652524773037</v>
      </c>
    </row>
    <row r="206" customFormat="false" ht="51.75" hidden="false" customHeight="true" outlineLevel="0" collapsed="false">
      <c r="A206" s="4" t="s">
        <v>659</v>
      </c>
      <c r="B206" s="4" t="s">
        <v>95</v>
      </c>
      <c r="C206" s="4" t="s">
        <v>660</v>
      </c>
      <c r="D206" s="4" t="s">
        <v>661</v>
      </c>
      <c r="E206" s="4" t="s">
        <v>98</v>
      </c>
      <c r="F206" s="4" t="s">
        <v>99</v>
      </c>
      <c r="G206" s="23" t="n">
        <v>5483603</v>
      </c>
      <c r="H206" s="24" t="n">
        <f aca="false">Parametros!$B$3</f>
        <v>160.42</v>
      </c>
      <c r="I206" s="24" t="n">
        <f aca="false">Parametros!$B$4</f>
        <v>151.76</v>
      </c>
      <c r="J206" s="23" t="n">
        <f aca="false">G206*H206/I206</f>
        <v>5796518.14219821</v>
      </c>
      <c r="K206" s="23" t="n">
        <v>8493331</v>
      </c>
      <c r="L206" s="23" t="n">
        <v>6890338</v>
      </c>
      <c r="M206" s="23" t="n">
        <f aca="false">MIN(J206:L206)</f>
        <v>5796518.14219821</v>
      </c>
      <c r="N206" s="23" t="n">
        <f aca="false">MAX(J206:L206)</f>
        <v>8493331</v>
      </c>
      <c r="O206" s="23" t="n">
        <f aca="false">MEDIAN(J206:L206)</f>
        <v>6890338</v>
      </c>
      <c r="P206" s="23" t="n">
        <f aca="false">AVERAGE(J206:L206)</f>
        <v>7060062.38073274</v>
      </c>
      <c r="Q206" s="23" t="n">
        <f aca="false">AVERAGE(M206,O206)</f>
        <v>6343428.0710991</v>
      </c>
      <c r="R206" s="23" t="n">
        <f aca="false">AVERAGE(N206,O206)</f>
        <v>7691834.5</v>
      </c>
      <c r="S206" s="23" t="n">
        <f aca="false">STDEV(J206:L206)</f>
        <v>1356393.9956969</v>
      </c>
      <c r="T206" s="25" t="n">
        <f aca="false">IF(P206&gt;0,S206/P206,NA())</f>
        <v>0.192122097872473</v>
      </c>
      <c r="U206" s="4" t="str">
        <f aca="false">IF(T206&lt;=Parametros!$B$7,"MENOR",IF(T206&lt;=Parametros!$B$8,"PROMEDIO MENOR-MEDIANA","PROMEDIO"))</f>
        <v>MENOR</v>
      </c>
      <c r="V206" s="23" t="n">
        <f aca="false">IF(T206&lt;=Parametros!$B$7,M206,IF(T206&lt;=Parametros!$B$8,Q206,P206))</f>
        <v>5796518.14219821</v>
      </c>
      <c r="W206" s="26" t="n">
        <f aca="false">ROUND(V206,0)</f>
        <v>5796518</v>
      </c>
      <c r="X206" s="27" t="n">
        <f aca="false">K206/G206</f>
        <v>1.54885957280277</v>
      </c>
      <c r="Y206" s="27" t="n">
        <f aca="false">L206/G206</f>
        <v>1.25653480020344</v>
      </c>
    </row>
    <row r="207" customFormat="false" ht="39" hidden="false" customHeight="true" outlineLevel="0" collapsed="false">
      <c r="A207" s="4" t="s">
        <v>662</v>
      </c>
      <c r="B207" s="4" t="s">
        <v>95</v>
      </c>
      <c r="C207" s="4" t="s">
        <v>663</v>
      </c>
      <c r="D207" s="4" t="s">
        <v>664</v>
      </c>
      <c r="E207" s="4" t="s">
        <v>98</v>
      </c>
      <c r="F207" s="4" t="s">
        <v>99</v>
      </c>
      <c r="G207" s="23" t="n">
        <v>2631500</v>
      </c>
      <c r="H207" s="24" t="n">
        <f aca="false">Parametros!$B$3</f>
        <v>160.42</v>
      </c>
      <c r="I207" s="24" t="n">
        <f aca="false">Parametros!$B$4</f>
        <v>151.76</v>
      </c>
      <c r="J207" s="23" t="n">
        <f aca="false">G207*H207/I207</f>
        <v>2781663.35002636</v>
      </c>
      <c r="K207" s="23" t="n">
        <v>4075823</v>
      </c>
      <c r="L207" s="23" t="n">
        <v>3306534</v>
      </c>
      <c r="M207" s="23" t="n">
        <f aca="false">MIN(J207:L207)</f>
        <v>2781663.35002636</v>
      </c>
      <c r="N207" s="23" t="n">
        <f aca="false">MAX(J207:L207)</f>
        <v>4075823</v>
      </c>
      <c r="O207" s="23" t="n">
        <f aca="false">MEDIAN(J207:L207)</f>
        <v>3306534</v>
      </c>
      <c r="P207" s="23" t="n">
        <f aca="false">AVERAGE(J207:L207)</f>
        <v>3388006.78334212</v>
      </c>
      <c r="Q207" s="23" t="n">
        <f aca="false">AVERAGE(M207,O207)</f>
        <v>3044098.67501318</v>
      </c>
      <c r="R207" s="23" t="n">
        <f aca="false">AVERAGE(N207,O207)</f>
        <v>3691178.5</v>
      </c>
      <c r="S207" s="23" t="n">
        <f aca="false">STDEV(J207:L207)</f>
        <v>650915.248495616</v>
      </c>
      <c r="T207" s="25" t="n">
        <f aca="false">IF(P207&gt;0,S207/P207,NA())</f>
        <v>0.192123360465506</v>
      </c>
      <c r="U207" s="4" t="str">
        <f aca="false">IF(T207&lt;=Parametros!$B$7,"MENOR",IF(T207&lt;=Parametros!$B$8,"PROMEDIO MENOR-MEDIANA","PROMEDIO"))</f>
        <v>MENOR</v>
      </c>
      <c r="V207" s="23" t="n">
        <f aca="false">IF(T207&lt;=Parametros!$B$7,M207,IF(T207&lt;=Parametros!$B$8,Q207,P207))</f>
        <v>2781663.35002636</v>
      </c>
      <c r="W207" s="26" t="n">
        <f aca="false">ROUND(V207,0)</f>
        <v>2781663</v>
      </c>
      <c r="X207" s="27" t="n">
        <f aca="false">K207/G207</f>
        <v>1.54885920577617</v>
      </c>
      <c r="Y207" s="27" t="n">
        <f aca="false">L207/G207</f>
        <v>1.25652061561847</v>
      </c>
    </row>
    <row r="208" customFormat="false" ht="77.25" hidden="false" customHeight="true" outlineLevel="0" collapsed="false">
      <c r="A208" s="4" t="s">
        <v>665</v>
      </c>
      <c r="B208" s="4" t="s">
        <v>95</v>
      </c>
      <c r="C208" s="4" t="s">
        <v>666</v>
      </c>
      <c r="D208" s="4" t="s">
        <v>667</v>
      </c>
      <c r="E208" s="4" t="s">
        <v>98</v>
      </c>
      <c r="F208" s="4" t="s">
        <v>99</v>
      </c>
      <c r="G208" s="23" t="n">
        <v>894900</v>
      </c>
      <c r="H208" s="24" t="n">
        <f aca="false">Parametros!$B$3</f>
        <v>160.42</v>
      </c>
      <c r="I208" s="24" t="n">
        <f aca="false">Parametros!$B$4</f>
        <v>151.76</v>
      </c>
      <c r="J208" s="23" t="n">
        <f aca="false">G208*H208/I208</f>
        <v>945966.381128097</v>
      </c>
      <c r="K208" s="23" t="n">
        <v>1386074</v>
      </c>
      <c r="L208" s="23" t="n">
        <v>1124431</v>
      </c>
      <c r="M208" s="23" t="n">
        <f aca="false">MIN(J208:L208)</f>
        <v>945966.381128097</v>
      </c>
      <c r="N208" s="23" t="n">
        <f aca="false">MAX(J208:L208)</f>
        <v>1386074</v>
      </c>
      <c r="O208" s="23" t="n">
        <f aca="false">MEDIAN(J208:L208)</f>
        <v>1124431</v>
      </c>
      <c r="P208" s="23" t="n">
        <f aca="false">AVERAGE(J208:L208)</f>
        <v>1152157.1270427</v>
      </c>
      <c r="Q208" s="23" t="n">
        <f aca="false">AVERAGE(M208,O208)</f>
        <v>1035198.69056405</v>
      </c>
      <c r="R208" s="23" t="n">
        <f aca="false">AVERAGE(N208,O208)</f>
        <v>1255252.5</v>
      </c>
      <c r="S208" s="23" t="n">
        <f aca="false">STDEV(J208:L208)</f>
        <v>221359.961686537</v>
      </c>
      <c r="T208" s="25" t="n">
        <f aca="false">IF(P208&gt;0,S208/P208,NA())</f>
        <v>0.192126539419769</v>
      </c>
      <c r="U208" s="4" t="str">
        <f aca="false">IF(T208&lt;=Parametros!$B$7,"MENOR",IF(T208&lt;=Parametros!$B$8,"PROMEDIO MENOR-MEDIANA","PROMEDIO"))</f>
        <v>MENOR</v>
      </c>
      <c r="V208" s="23" t="n">
        <f aca="false">IF(T208&lt;=Parametros!$B$7,M208,IF(T208&lt;=Parametros!$B$8,Q208,P208))</f>
        <v>945966.381128097</v>
      </c>
      <c r="W208" s="26" t="n">
        <f aca="false">ROUND(V208,0)</f>
        <v>945966</v>
      </c>
      <c r="X208" s="27" t="n">
        <f aca="false">K208/G208</f>
        <v>1.54885909040116</v>
      </c>
      <c r="Y208" s="27" t="n">
        <f aca="false">L208/G208</f>
        <v>1.25648787574031</v>
      </c>
    </row>
    <row r="209" customFormat="false" ht="77.25" hidden="false" customHeight="true" outlineLevel="0" collapsed="false">
      <c r="A209" s="4" t="s">
        <v>668</v>
      </c>
      <c r="B209" s="4" t="s">
        <v>95</v>
      </c>
      <c r="C209" s="4" t="s">
        <v>669</v>
      </c>
      <c r="D209" s="4" t="s">
        <v>670</v>
      </c>
      <c r="E209" s="4" t="s">
        <v>98</v>
      </c>
      <c r="F209" s="4" t="s">
        <v>99</v>
      </c>
      <c r="G209" s="23" t="n">
        <v>588877</v>
      </c>
      <c r="H209" s="24" t="n">
        <f aca="false">Parametros!$B$3</f>
        <v>160.42</v>
      </c>
      <c r="I209" s="24" t="n">
        <f aca="false">Parametros!$B$4</f>
        <v>151.76</v>
      </c>
      <c r="J209" s="23" t="n">
        <f aca="false">G209*H209/I209</f>
        <v>622480.550474433</v>
      </c>
      <c r="K209" s="23" t="n">
        <v>912087</v>
      </c>
      <c r="L209" s="23" t="n">
        <v>739942</v>
      </c>
      <c r="M209" s="23" t="n">
        <f aca="false">MIN(J209:L209)</f>
        <v>622480.550474433</v>
      </c>
      <c r="N209" s="23" t="n">
        <f aca="false">MAX(J209:L209)</f>
        <v>912087</v>
      </c>
      <c r="O209" s="23" t="n">
        <f aca="false">MEDIAN(J209:L209)</f>
        <v>739942</v>
      </c>
      <c r="P209" s="23" t="n">
        <f aca="false">AVERAGE(J209:L209)</f>
        <v>758169.850158144</v>
      </c>
      <c r="Q209" s="23" t="n">
        <f aca="false">AVERAGE(M209,O209)</f>
        <v>681211.275237217</v>
      </c>
      <c r="R209" s="23" t="n">
        <f aca="false">AVERAGE(N209,O209)</f>
        <v>826014.5</v>
      </c>
      <c r="S209" s="23" t="n">
        <f aca="false">STDEV(J209:L209)</f>
        <v>145661.129999537</v>
      </c>
      <c r="T209" s="25" t="n">
        <f aca="false">IF(P209&gt;0,S209/P209,NA())</f>
        <v>0.192122029079835</v>
      </c>
      <c r="U209" s="4" t="str">
        <f aca="false">IF(T209&lt;=Parametros!$B$7,"MENOR",IF(T209&lt;=Parametros!$B$8,"PROMEDIO MENOR-MEDIANA","PROMEDIO"))</f>
        <v>MENOR</v>
      </c>
      <c r="V209" s="23" t="n">
        <f aca="false">IF(T209&lt;=Parametros!$B$7,M209,IF(T209&lt;=Parametros!$B$8,Q209,P209))</f>
        <v>622480.550474433</v>
      </c>
      <c r="W209" s="26" t="n">
        <f aca="false">ROUND(V209,0)</f>
        <v>622481</v>
      </c>
      <c r="X209" s="27" t="n">
        <f aca="false">K209/G209</f>
        <v>1.54885825053449</v>
      </c>
      <c r="Y209" s="27" t="n">
        <f aca="false">L209/G209</f>
        <v>1.25653065071314</v>
      </c>
    </row>
    <row r="210" customFormat="false" ht="64.5" hidden="false" customHeight="true" outlineLevel="0" collapsed="false">
      <c r="A210" s="4" t="s">
        <v>671</v>
      </c>
      <c r="B210" s="4" t="s">
        <v>95</v>
      </c>
      <c r="C210" s="4" t="s">
        <v>672</v>
      </c>
      <c r="D210" s="4" t="s">
        <v>673</v>
      </c>
      <c r="E210" s="4" t="s">
        <v>98</v>
      </c>
      <c r="F210" s="4" t="s">
        <v>99</v>
      </c>
      <c r="G210" s="23" t="n">
        <v>554284</v>
      </c>
      <c r="H210" s="24" t="n">
        <f aca="false">Parametros!$B$3</f>
        <v>160.42</v>
      </c>
      <c r="I210" s="24" t="n">
        <f aca="false">Parametros!$B$4</f>
        <v>151.76</v>
      </c>
      <c r="J210" s="23" t="n">
        <f aca="false">G210*H210/I210</f>
        <v>585913.542962572</v>
      </c>
      <c r="K210" s="23" t="n">
        <v>858507</v>
      </c>
      <c r="L210" s="23" t="n">
        <v>696388</v>
      </c>
      <c r="M210" s="23" t="n">
        <f aca="false">MIN(J210:L210)</f>
        <v>585913.542962572</v>
      </c>
      <c r="N210" s="23" t="n">
        <f aca="false">MAX(J210:L210)</f>
        <v>858507</v>
      </c>
      <c r="O210" s="23" t="n">
        <f aca="false">MEDIAN(J210:L210)</f>
        <v>696388</v>
      </c>
      <c r="P210" s="23" t="n">
        <f aca="false">AVERAGE(J210:L210)</f>
        <v>713602.847654191</v>
      </c>
      <c r="Q210" s="23" t="n">
        <f aca="false">AVERAGE(M210,O210)</f>
        <v>641150.771481286</v>
      </c>
      <c r="R210" s="23" t="n">
        <f aca="false">AVERAGE(N210,O210)</f>
        <v>777447.5</v>
      </c>
      <c r="S210" s="23" t="n">
        <f aca="false">STDEV(J210:L210)</f>
        <v>137109.669388128</v>
      </c>
      <c r="T210" s="25" t="n">
        <f aca="false">IF(P210&gt;0,S210/P210,NA())</f>
        <v>0.192137222880829</v>
      </c>
      <c r="U210" s="4" t="str">
        <f aca="false">IF(T210&lt;=Parametros!$B$7,"MENOR",IF(T210&lt;=Parametros!$B$8,"PROMEDIO MENOR-MEDIANA","PROMEDIO"))</f>
        <v>MENOR</v>
      </c>
      <c r="V210" s="23" t="n">
        <f aca="false">IF(T210&lt;=Parametros!$B$7,M210,IF(T210&lt;=Parametros!$B$8,Q210,P210))</f>
        <v>585913.542962572</v>
      </c>
      <c r="W210" s="26" t="n">
        <f aca="false">ROUND(V210,0)</f>
        <v>585914</v>
      </c>
      <c r="X210" s="27" t="n">
        <f aca="false">K210/G210</f>
        <v>1.54885762533286</v>
      </c>
      <c r="Y210" s="27" t="n">
        <f aca="false">L210/G210</f>
        <v>1.25637398878553</v>
      </c>
    </row>
    <row r="211" customFormat="false" ht="51.75" hidden="false" customHeight="true" outlineLevel="0" collapsed="false">
      <c r="A211" s="4" t="s">
        <v>674</v>
      </c>
      <c r="B211" s="4" t="s">
        <v>95</v>
      </c>
      <c r="C211" s="4" t="s">
        <v>675</v>
      </c>
      <c r="D211" s="4" t="s">
        <v>676</v>
      </c>
      <c r="E211" s="4" t="s">
        <v>98</v>
      </c>
      <c r="F211" s="4" t="s">
        <v>99</v>
      </c>
      <c r="G211" s="23" t="n">
        <v>900364</v>
      </c>
      <c r="H211" s="24" t="n">
        <f aca="false">Parametros!$B$3</f>
        <v>160.42</v>
      </c>
      <c r="I211" s="24" t="n">
        <f aca="false">Parametros!$B$4</f>
        <v>151.76</v>
      </c>
      <c r="J211" s="23" t="n">
        <f aca="false">G211*H211/I211</f>
        <v>951742.177648919</v>
      </c>
      <c r="K211" s="23" t="n">
        <v>1394538</v>
      </c>
      <c r="L211" s="23" t="n">
        <v>1131333</v>
      </c>
      <c r="M211" s="23" t="n">
        <f aca="false">MIN(J211:L211)</f>
        <v>951742.177648919</v>
      </c>
      <c r="N211" s="23" t="n">
        <f aca="false">MAX(J211:L211)</f>
        <v>1394538</v>
      </c>
      <c r="O211" s="23" t="n">
        <f aca="false">MEDIAN(J211:L211)</f>
        <v>1131333</v>
      </c>
      <c r="P211" s="23" t="n">
        <f aca="false">AVERAGE(J211:L211)</f>
        <v>1159204.39254964</v>
      </c>
      <c r="Q211" s="23" t="n">
        <f aca="false">AVERAGE(M211,O211)</f>
        <v>1041537.58882446</v>
      </c>
      <c r="R211" s="23" t="n">
        <f aca="false">AVERAGE(N211,O211)</f>
        <v>1262935.5</v>
      </c>
      <c r="S211" s="23" t="n">
        <f aca="false">STDEV(J211:L211)</f>
        <v>222709.779679484</v>
      </c>
      <c r="T211" s="25" t="n">
        <f aca="false">IF(P211&gt;0,S211/P211,NA())</f>
        <v>0.192122960463978</v>
      </c>
      <c r="U211" s="4" t="str">
        <f aca="false">IF(T211&lt;=Parametros!$B$7,"MENOR",IF(T211&lt;=Parametros!$B$8,"PROMEDIO MENOR-MEDIANA","PROMEDIO"))</f>
        <v>MENOR</v>
      </c>
      <c r="V211" s="23" t="n">
        <f aca="false">IF(T211&lt;=Parametros!$B$7,M211,IF(T211&lt;=Parametros!$B$8,Q211,P211))</f>
        <v>951742.177648919</v>
      </c>
      <c r="W211" s="26" t="n">
        <f aca="false">ROUND(V211,0)</f>
        <v>951742</v>
      </c>
      <c r="X211" s="27" t="n">
        <f aca="false">K211/G211</f>
        <v>1.54886023874788</v>
      </c>
      <c r="Y211" s="27" t="n">
        <f aca="false">L211/G211</f>
        <v>1.2565284707074</v>
      </c>
    </row>
    <row r="212" customFormat="false" ht="77.25" hidden="false" customHeight="true" outlineLevel="0" collapsed="false">
      <c r="A212" s="4" t="s">
        <v>677</v>
      </c>
      <c r="B212" s="4" t="s">
        <v>95</v>
      </c>
      <c r="C212" s="4" t="s">
        <v>678</v>
      </c>
      <c r="D212" s="4" t="s">
        <v>679</v>
      </c>
      <c r="E212" s="4" t="s">
        <v>98</v>
      </c>
      <c r="F212" s="4" t="s">
        <v>99</v>
      </c>
      <c r="G212" s="23" t="n">
        <v>7292629</v>
      </c>
      <c r="H212" s="24" t="n">
        <f aca="false">Parametros!$B$3</f>
        <v>160.42</v>
      </c>
      <c r="I212" s="24" t="n">
        <f aca="false">Parametros!$B$4</f>
        <v>151.76</v>
      </c>
      <c r="J212" s="23" t="n">
        <f aca="false">G212*H212/I212</f>
        <v>7708774.01278334</v>
      </c>
      <c r="K212" s="23" t="n">
        <v>11295257</v>
      </c>
      <c r="L212" s="23" t="n">
        <v>9163357</v>
      </c>
      <c r="M212" s="23" t="n">
        <f aca="false">MIN(J212:L212)</f>
        <v>7708774.01278334</v>
      </c>
      <c r="N212" s="23" t="n">
        <f aca="false">MAX(J212:L212)</f>
        <v>11295257</v>
      </c>
      <c r="O212" s="23" t="n">
        <f aca="false">MEDIAN(J212:L212)</f>
        <v>9163357</v>
      </c>
      <c r="P212" s="23" t="n">
        <f aca="false">AVERAGE(J212:L212)</f>
        <v>9389129.33759445</v>
      </c>
      <c r="Q212" s="23" t="n">
        <f aca="false">AVERAGE(M212,O212)</f>
        <v>8436065.50639167</v>
      </c>
      <c r="R212" s="23" t="n">
        <f aca="false">AVERAGE(N212,O212)</f>
        <v>10229307</v>
      </c>
      <c r="S212" s="23" t="n">
        <f aca="false">STDEV(J212:L212)</f>
        <v>1803869.42867708</v>
      </c>
      <c r="T212" s="25" t="n">
        <f aca="false">IF(P212&gt;0,S212/P212,NA())</f>
        <v>0.192123184569874</v>
      </c>
      <c r="U212" s="4" t="str">
        <f aca="false">IF(T212&lt;=Parametros!$B$7,"MENOR",IF(T212&lt;=Parametros!$B$8,"PROMEDIO MENOR-MEDIANA","PROMEDIO"))</f>
        <v>MENOR</v>
      </c>
      <c r="V212" s="23" t="n">
        <f aca="false">IF(T212&lt;=Parametros!$B$7,M212,IF(T212&lt;=Parametros!$B$8,Q212,P212))</f>
        <v>7708774.01278334</v>
      </c>
      <c r="W212" s="26" t="n">
        <f aca="false">ROUND(V212,0)</f>
        <v>7708774</v>
      </c>
      <c r="X212" s="27" t="n">
        <f aca="false">K212/G212</f>
        <v>1.54885940310415</v>
      </c>
      <c r="Y212" s="27" t="n">
        <f aca="false">L212/G212</f>
        <v>1.25652312766768</v>
      </c>
    </row>
    <row r="213" customFormat="false" ht="64.5" hidden="false" customHeight="true" outlineLevel="0" collapsed="false">
      <c r="A213" s="4" t="s">
        <v>680</v>
      </c>
      <c r="B213" s="4" t="s">
        <v>95</v>
      </c>
      <c r="C213" s="4" t="s">
        <v>681</v>
      </c>
      <c r="D213" s="4" t="s">
        <v>682</v>
      </c>
      <c r="E213" s="4" t="s">
        <v>98</v>
      </c>
      <c r="F213" s="4" t="s">
        <v>99</v>
      </c>
      <c r="G213" s="23" t="n">
        <v>2389250</v>
      </c>
      <c r="H213" s="24" t="n">
        <f aca="false">Parametros!$B$3</f>
        <v>160.42</v>
      </c>
      <c r="I213" s="24" t="n">
        <f aca="false">Parametros!$B$4</f>
        <v>151.76</v>
      </c>
      <c r="J213" s="23" t="n">
        <f aca="false">G213*H213/I213</f>
        <v>2525589.64812862</v>
      </c>
      <c r="K213" s="23" t="n">
        <v>3700613</v>
      </c>
      <c r="L213" s="23" t="n">
        <v>3002132</v>
      </c>
      <c r="M213" s="23" t="n">
        <f aca="false">MIN(J213:L213)</f>
        <v>2525589.64812862</v>
      </c>
      <c r="N213" s="23" t="n">
        <f aca="false">MAX(J213:L213)</f>
        <v>3700613</v>
      </c>
      <c r="O213" s="23" t="n">
        <f aca="false">MEDIAN(J213:L213)</f>
        <v>3002132</v>
      </c>
      <c r="P213" s="23" t="n">
        <f aca="false">AVERAGE(J213:L213)</f>
        <v>3076111.54937621</v>
      </c>
      <c r="Q213" s="23" t="n">
        <f aca="false">AVERAGE(M213,O213)</f>
        <v>2763860.82406431</v>
      </c>
      <c r="R213" s="23" t="n">
        <f aca="false">AVERAGE(N213,O213)</f>
        <v>3351372.5</v>
      </c>
      <c r="S213" s="23" t="n">
        <f aca="false">STDEV(J213:L213)</f>
        <v>590994.669735008</v>
      </c>
      <c r="T213" s="25" t="n">
        <f aca="false">IF(P213&gt;0,S213/P213,NA())</f>
        <v>0.192123939671451</v>
      </c>
      <c r="U213" s="4" t="str">
        <f aca="false">IF(T213&lt;=Parametros!$B$7,"MENOR",IF(T213&lt;=Parametros!$B$8,"PROMEDIO MENOR-MEDIANA","PROMEDIO"))</f>
        <v>MENOR</v>
      </c>
      <c r="V213" s="23" t="n">
        <f aca="false">IF(T213&lt;=Parametros!$B$7,M213,IF(T213&lt;=Parametros!$B$8,Q213,P213))</f>
        <v>2525589.64812862</v>
      </c>
      <c r="W213" s="26" t="n">
        <f aca="false">ROUND(V213,0)</f>
        <v>2525590</v>
      </c>
      <c r="X213" s="27" t="n">
        <f aca="false">K213/G213</f>
        <v>1.54885968400126</v>
      </c>
      <c r="Y213" s="27" t="n">
        <f aca="false">L213/G213</f>
        <v>1.25651648006697</v>
      </c>
    </row>
    <row r="214" customFormat="false" ht="39" hidden="false" customHeight="true" outlineLevel="0" collapsed="false">
      <c r="A214" s="4" t="s">
        <v>683</v>
      </c>
      <c r="B214" s="4" t="s">
        <v>95</v>
      </c>
      <c r="C214" s="4" t="s">
        <v>684</v>
      </c>
      <c r="D214" s="4" t="s">
        <v>685</v>
      </c>
      <c r="E214" s="4" t="s">
        <v>98</v>
      </c>
      <c r="F214" s="4" t="s">
        <v>99</v>
      </c>
      <c r="G214" s="23" t="n">
        <v>891060</v>
      </c>
      <c r="H214" s="24" t="n">
        <f aca="false">Parametros!$B$3</f>
        <v>160.42</v>
      </c>
      <c r="I214" s="24" t="n">
        <f aca="false">Parametros!$B$4</f>
        <v>151.76</v>
      </c>
      <c r="J214" s="23" t="n">
        <f aca="false">G214*H214/I214</f>
        <v>941907.256193991</v>
      </c>
      <c r="K214" s="23" t="n">
        <v>1380126</v>
      </c>
      <c r="L214" s="23" t="n">
        <v>1119552</v>
      </c>
      <c r="M214" s="23" t="n">
        <f aca="false">MIN(J214:L214)</f>
        <v>941907.256193991</v>
      </c>
      <c r="N214" s="23" t="n">
        <f aca="false">MAX(J214:L214)</f>
        <v>1380126</v>
      </c>
      <c r="O214" s="23" t="n">
        <f aca="false">MEDIAN(J214:L214)</f>
        <v>1119552</v>
      </c>
      <c r="P214" s="23" t="n">
        <f aca="false">AVERAGE(J214:L214)</f>
        <v>1147195.085398</v>
      </c>
      <c r="Q214" s="23" t="n">
        <f aca="false">AVERAGE(M214,O214)</f>
        <v>1030729.628097</v>
      </c>
      <c r="R214" s="23" t="n">
        <f aca="false">AVERAGE(N214,O214)</f>
        <v>1249839</v>
      </c>
      <c r="S214" s="23" t="n">
        <f aca="false">STDEV(J214:L214)</f>
        <v>220413.298109415</v>
      </c>
      <c r="T214" s="25" t="n">
        <f aca="false">IF(P214&gt;0,S214/P214,NA())</f>
        <v>0.192132359103463</v>
      </c>
      <c r="U214" s="4" t="str">
        <f aca="false">IF(T214&lt;=Parametros!$B$7,"MENOR",IF(T214&lt;=Parametros!$B$8,"PROMEDIO MENOR-MEDIANA","PROMEDIO"))</f>
        <v>MENOR</v>
      </c>
      <c r="V214" s="23" t="n">
        <f aca="false">IF(T214&lt;=Parametros!$B$7,M214,IF(T214&lt;=Parametros!$B$8,Q214,P214))</f>
        <v>941907.256193991</v>
      </c>
      <c r="W214" s="26" t="n">
        <f aca="false">ROUND(V214,0)</f>
        <v>941907</v>
      </c>
      <c r="X214" s="27" t="n">
        <f aca="false">K214/G214</f>
        <v>1.54885866271632</v>
      </c>
      <c r="Y214" s="27" t="n">
        <f aca="false">L214/G214</f>
        <v>1.2564271766211</v>
      </c>
    </row>
    <row r="215" customFormat="false" ht="64.5" hidden="false" customHeight="true" outlineLevel="0" collapsed="false">
      <c r="A215" s="4" t="s">
        <v>686</v>
      </c>
      <c r="B215" s="4" t="s">
        <v>95</v>
      </c>
      <c r="C215" s="4" t="s">
        <v>687</v>
      </c>
      <c r="D215" s="4" t="s">
        <v>688</v>
      </c>
      <c r="E215" s="4" t="s">
        <v>98</v>
      </c>
      <c r="F215" s="4" t="s">
        <v>99</v>
      </c>
      <c r="G215" s="23" t="n">
        <v>949168</v>
      </c>
      <c r="H215" s="24" t="n">
        <f aca="false">Parametros!$B$3</f>
        <v>160.42</v>
      </c>
      <c r="I215" s="24" t="n">
        <f aca="false">Parametros!$B$4</f>
        <v>151.76</v>
      </c>
      <c r="J215" s="23" t="n">
        <f aca="false">G215*H215/I215</f>
        <v>1003331.11860833</v>
      </c>
      <c r="K215" s="23" t="n">
        <v>1470128</v>
      </c>
      <c r="L215" s="23" t="n">
        <v>1192618</v>
      </c>
      <c r="M215" s="23" t="n">
        <f aca="false">MIN(J215:L215)</f>
        <v>1003331.11860833</v>
      </c>
      <c r="N215" s="23" t="n">
        <f aca="false">MAX(J215:L215)</f>
        <v>1470128</v>
      </c>
      <c r="O215" s="23" t="n">
        <f aca="false">MEDIAN(J215:L215)</f>
        <v>1192618</v>
      </c>
      <c r="P215" s="23" t="n">
        <f aca="false">AVERAGE(J215:L215)</f>
        <v>1222025.70620278</v>
      </c>
      <c r="Q215" s="23" t="n">
        <f aca="false">AVERAGE(M215,O215)</f>
        <v>1097974.55930416</v>
      </c>
      <c r="R215" s="23" t="n">
        <f aca="false">AVERAGE(N215,O215)</f>
        <v>1331373</v>
      </c>
      <c r="S215" s="23" t="n">
        <f aca="false">STDEV(J215:L215)</f>
        <v>234783.819730681</v>
      </c>
      <c r="T215" s="25" t="n">
        <f aca="false">IF(P215&gt;0,S215/P215,NA())</f>
        <v>0.192126743765669</v>
      </c>
      <c r="U215" s="4" t="str">
        <f aca="false">IF(T215&lt;=Parametros!$B$7,"MENOR",IF(T215&lt;=Parametros!$B$8,"PROMEDIO MENOR-MEDIANA","PROMEDIO"))</f>
        <v>MENOR</v>
      </c>
      <c r="V215" s="23" t="n">
        <f aca="false">IF(T215&lt;=Parametros!$B$7,M215,IF(T215&lt;=Parametros!$B$8,Q215,P215))</f>
        <v>1003331.11860833</v>
      </c>
      <c r="W215" s="26" t="n">
        <f aca="false">ROUND(V215,0)</f>
        <v>1003331</v>
      </c>
      <c r="X215" s="27" t="n">
        <f aca="false">K215/G215</f>
        <v>1.54885963285741</v>
      </c>
      <c r="Y215" s="27" t="n">
        <f aca="false">L215/G215</f>
        <v>1.25648778719889</v>
      </c>
    </row>
    <row r="216" customFormat="false" ht="64.5" hidden="false" customHeight="true" outlineLevel="0" collapsed="false">
      <c r="A216" s="4" t="s">
        <v>689</v>
      </c>
      <c r="B216" s="4" t="s">
        <v>95</v>
      </c>
      <c r="C216" s="4" t="s">
        <v>690</v>
      </c>
      <c r="D216" s="4" t="s">
        <v>691</v>
      </c>
      <c r="E216" s="4" t="s">
        <v>98</v>
      </c>
      <c r="F216" s="4" t="s">
        <v>99</v>
      </c>
      <c r="G216" s="23" t="n">
        <v>217550</v>
      </c>
      <c r="H216" s="24" t="n">
        <f aca="false">Parametros!$B$3</f>
        <v>160.42</v>
      </c>
      <c r="I216" s="24" t="n">
        <f aca="false">Parametros!$B$4</f>
        <v>151.76</v>
      </c>
      <c r="J216" s="23" t="n">
        <f aca="false">G216*H216/I216</f>
        <v>229964.226410121</v>
      </c>
      <c r="K216" s="23" t="n">
        <v>336955</v>
      </c>
      <c r="L216" s="23" t="n">
        <v>273343</v>
      </c>
      <c r="M216" s="23" t="n">
        <f aca="false">MIN(J216:L216)</f>
        <v>229964.226410121</v>
      </c>
      <c r="N216" s="23" t="n">
        <f aca="false">MAX(J216:L216)</f>
        <v>336955</v>
      </c>
      <c r="O216" s="23" t="n">
        <f aca="false">MEDIAN(J216:L216)</f>
        <v>273343</v>
      </c>
      <c r="P216" s="23" t="n">
        <f aca="false">AVERAGE(J216:L216)</f>
        <v>280087.408803374</v>
      </c>
      <c r="Q216" s="23" t="n">
        <f aca="false">AVERAGE(M216,O216)</f>
        <v>251653.613205061</v>
      </c>
      <c r="R216" s="23" t="n">
        <f aca="false">AVERAGE(N216,O216)</f>
        <v>305149</v>
      </c>
      <c r="S216" s="23" t="n">
        <f aca="false">STDEV(J216:L216)</f>
        <v>53813.3040792</v>
      </c>
      <c r="T216" s="25" t="n">
        <f aca="false">IF(P216&gt;0,S216/P216,NA())</f>
        <v>0.192130393540746</v>
      </c>
      <c r="U216" s="4" t="str">
        <f aca="false">IF(T216&lt;=Parametros!$B$7,"MENOR",IF(T216&lt;=Parametros!$B$8,"PROMEDIO MENOR-MEDIANA","PROMEDIO"))</f>
        <v>MENOR</v>
      </c>
      <c r="V216" s="23" t="n">
        <f aca="false">IF(T216&lt;=Parametros!$B$7,M216,IF(T216&lt;=Parametros!$B$8,Q216,P216))</f>
        <v>229964.226410121</v>
      </c>
      <c r="W216" s="26" t="n">
        <f aca="false">ROUND(V216,0)</f>
        <v>229964</v>
      </c>
      <c r="X216" s="27" t="n">
        <f aca="false">K216/G216</f>
        <v>1.54886233049874</v>
      </c>
      <c r="Y216" s="27" t="n">
        <f aca="false">L216/G216</f>
        <v>1.25646058377385</v>
      </c>
    </row>
    <row r="217" customFormat="false" ht="51.75" hidden="false" customHeight="true" outlineLevel="0" collapsed="false">
      <c r="A217" s="4" t="s">
        <v>692</v>
      </c>
      <c r="B217" s="4" t="s">
        <v>95</v>
      </c>
      <c r="C217" s="4" t="s">
        <v>693</v>
      </c>
      <c r="D217" s="4" t="s">
        <v>694</v>
      </c>
      <c r="E217" s="4" t="s">
        <v>98</v>
      </c>
      <c r="F217" s="4" t="s">
        <v>99</v>
      </c>
      <c r="G217" s="23" t="n">
        <v>1635607</v>
      </c>
      <c r="H217" s="24" t="n">
        <f aca="false">Parametros!$B$3</f>
        <v>160.42</v>
      </c>
      <c r="I217" s="24" t="n">
        <f aca="false">Parametros!$B$4</f>
        <v>151.76</v>
      </c>
      <c r="J217" s="23" t="n">
        <f aca="false">G217*H217/I217</f>
        <v>1728940.92606747</v>
      </c>
      <c r="K217" s="23" t="n">
        <v>2533326</v>
      </c>
      <c r="L217" s="23" t="n">
        <v>2055130</v>
      </c>
      <c r="M217" s="23" t="n">
        <f aca="false">MIN(J217:L217)</f>
        <v>1728940.92606747</v>
      </c>
      <c r="N217" s="23" t="n">
        <f aca="false">MAX(J217:L217)</f>
        <v>2533326</v>
      </c>
      <c r="O217" s="23" t="n">
        <f aca="false">MEDIAN(J217:L217)</f>
        <v>2055130</v>
      </c>
      <c r="P217" s="23" t="n">
        <f aca="false">AVERAGE(J217:L217)</f>
        <v>2105798.97535583</v>
      </c>
      <c r="Q217" s="23" t="n">
        <f aca="false">AVERAGE(M217,O217)</f>
        <v>1892035.46303374</v>
      </c>
      <c r="R217" s="23" t="n">
        <f aca="false">AVERAGE(N217,O217)</f>
        <v>2294228</v>
      </c>
      <c r="S217" s="23" t="n">
        <f aca="false">STDEV(J217:L217)</f>
        <v>404579.220411856</v>
      </c>
      <c r="T217" s="25" t="n">
        <f aca="false">IF(P217&gt;0,S217/P217,NA())</f>
        <v>0.192126231015709</v>
      </c>
      <c r="U217" s="4" t="str">
        <f aca="false">IF(T217&lt;=Parametros!$B$7,"MENOR",IF(T217&lt;=Parametros!$B$8,"PROMEDIO MENOR-MEDIANA","PROMEDIO"))</f>
        <v>MENOR</v>
      </c>
      <c r="V217" s="23" t="n">
        <f aca="false">IF(T217&lt;=Parametros!$B$7,M217,IF(T217&lt;=Parametros!$B$8,Q217,P217))</f>
        <v>1728940.92606747</v>
      </c>
      <c r="W217" s="26" t="n">
        <f aca="false">ROUND(V217,0)</f>
        <v>1728941</v>
      </c>
      <c r="X217" s="27" t="n">
        <f aca="false">K217/G217</f>
        <v>1.54885984224817</v>
      </c>
      <c r="Y217" s="27" t="n">
        <f aca="false">L217/G217</f>
        <v>1.25649376653438</v>
      </c>
    </row>
    <row r="218" customFormat="false" ht="51.75" hidden="false" customHeight="true" outlineLevel="0" collapsed="false">
      <c r="A218" s="4" t="s">
        <v>695</v>
      </c>
      <c r="B218" s="4" t="s">
        <v>95</v>
      </c>
      <c r="C218" s="4" t="s">
        <v>696</v>
      </c>
      <c r="D218" s="4" t="s">
        <v>697</v>
      </c>
      <c r="E218" s="4" t="s">
        <v>98</v>
      </c>
      <c r="F218" s="4" t="s">
        <v>99</v>
      </c>
      <c r="G218" s="23" t="n">
        <v>72201</v>
      </c>
      <c r="H218" s="24" t="n">
        <f aca="false">Parametros!$B$3</f>
        <v>160.42</v>
      </c>
      <c r="I218" s="24" t="n">
        <f aca="false">Parametros!$B$4</f>
        <v>151.76</v>
      </c>
      <c r="J218" s="23" t="n">
        <f aca="false">G218*H218/I218</f>
        <v>76321.0623352662</v>
      </c>
      <c r="K218" s="23" t="n">
        <v>111830</v>
      </c>
      <c r="L218" s="23" t="n">
        <v>90678</v>
      </c>
      <c r="M218" s="23" t="n">
        <f aca="false">MIN(J218:L218)</f>
        <v>76321.0623352662</v>
      </c>
      <c r="N218" s="23" t="n">
        <f aca="false">MAX(J218:L218)</f>
        <v>111830</v>
      </c>
      <c r="O218" s="23" t="n">
        <f aca="false">MEDIAN(J218:L218)</f>
        <v>90678</v>
      </c>
      <c r="P218" s="23" t="n">
        <f aca="false">AVERAGE(J218:L218)</f>
        <v>92943.0207784221</v>
      </c>
      <c r="Q218" s="23" t="n">
        <f aca="false">AVERAGE(M218,O218)</f>
        <v>83499.5311676331</v>
      </c>
      <c r="R218" s="23" t="n">
        <f aca="false">AVERAGE(N218,O218)</f>
        <v>101254</v>
      </c>
      <c r="S218" s="23" t="n">
        <f aca="false">STDEV(J218:L218)</f>
        <v>17862.4999052344</v>
      </c>
      <c r="T218" s="25" t="n">
        <f aca="false">IF(P218&gt;0,S218/P218,NA())</f>
        <v>0.192187640939915</v>
      </c>
      <c r="U218" s="4" t="str">
        <f aca="false">IF(T218&lt;=Parametros!$B$7,"MENOR",IF(T218&lt;=Parametros!$B$8,"PROMEDIO MENOR-MEDIANA","PROMEDIO"))</f>
        <v>MENOR</v>
      </c>
      <c r="V218" s="23" t="n">
        <f aca="false">IF(T218&lt;=Parametros!$B$7,M218,IF(T218&lt;=Parametros!$B$8,Q218,P218))</f>
        <v>76321.0623352662</v>
      </c>
      <c r="W218" s="26" t="n">
        <f aca="false">ROUND(V218,0)</f>
        <v>76321</v>
      </c>
      <c r="X218" s="27" t="n">
        <f aca="false">K218/G218</f>
        <v>1.54887051425881</v>
      </c>
      <c r="Y218" s="27" t="n">
        <f aca="false">L218/G218</f>
        <v>1.25591058295591</v>
      </c>
    </row>
    <row r="219" customFormat="false" ht="64.5" hidden="false" customHeight="true" outlineLevel="0" collapsed="false">
      <c r="A219" s="4" t="s">
        <v>698</v>
      </c>
      <c r="B219" s="4" t="s">
        <v>95</v>
      </c>
      <c r="C219" s="4" t="s">
        <v>699</v>
      </c>
      <c r="D219" s="4" t="s">
        <v>700</v>
      </c>
      <c r="E219" s="4" t="s">
        <v>98</v>
      </c>
      <c r="F219" s="4" t="s">
        <v>99</v>
      </c>
      <c r="G219" s="23" t="n">
        <v>643151</v>
      </c>
      <c r="H219" s="24" t="n">
        <f aca="false">Parametros!$B$3</f>
        <v>160.42</v>
      </c>
      <c r="I219" s="24" t="n">
        <f aca="false">Parametros!$B$4</f>
        <v>151.76</v>
      </c>
      <c r="J219" s="23" t="n">
        <f aca="false">G219*H219/I219</f>
        <v>679851.630337375</v>
      </c>
      <c r="K219" s="23" t="n">
        <v>996150</v>
      </c>
      <c r="L219" s="23" t="n">
        <v>808129</v>
      </c>
      <c r="M219" s="23" t="n">
        <f aca="false">MIN(J219:L219)</f>
        <v>679851.630337375</v>
      </c>
      <c r="N219" s="23" t="n">
        <f aca="false">MAX(J219:L219)</f>
        <v>996150</v>
      </c>
      <c r="O219" s="23" t="n">
        <f aca="false">MEDIAN(J219:L219)</f>
        <v>808129</v>
      </c>
      <c r="P219" s="23" t="n">
        <f aca="false">AVERAGE(J219:L219)</f>
        <v>828043.543445792</v>
      </c>
      <c r="Q219" s="23" t="n">
        <f aca="false">AVERAGE(M219,O219)</f>
        <v>743990.315168687</v>
      </c>
      <c r="R219" s="23" t="n">
        <f aca="false">AVERAGE(N219,O219)</f>
        <v>902139.5</v>
      </c>
      <c r="S219" s="23" t="n">
        <f aca="false">STDEV(J219:L219)</f>
        <v>159086.789028189</v>
      </c>
      <c r="T219" s="25" t="n">
        <f aca="false">IF(P219&gt;0,S219/P219,NA())</f>
        <v>0.192123699638029</v>
      </c>
      <c r="U219" s="4" t="str">
        <f aca="false">IF(T219&lt;=Parametros!$B$7,"MENOR",IF(T219&lt;=Parametros!$B$8,"PROMEDIO MENOR-MEDIANA","PROMEDIO"))</f>
        <v>MENOR</v>
      </c>
      <c r="V219" s="23" t="n">
        <f aca="false">IF(T219&lt;=Parametros!$B$7,M219,IF(T219&lt;=Parametros!$B$8,Q219,P219))</f>
        <v>679851.630337375</v>
      </c>
      <c r="W219" s="26" t="n">
        <f aca="false">ROUND(V219,0)</f>
        <v>679852</v>
      </c>
      <c r="X219" s="27" t="n">
        <f aca="false">K219/G219</f>
        <v>1.54885866616082</v>
      </c>
      <c r="Y219" s="27" t="n">
        <f aca="false">L219/G219</f>
        <v>1.25651518850161</v>
      </c>
    </row>
    <row r="220" customFormat="false" ht="51.75" hidden="false" customHeight="true" outlineLevel="0" collapsed="false">
      <c r="A220" s="4" t="s">
        <v>701</v>
      </c>
      <c r="B220" s="4" t="s">
        <v>95</v>
      </c>
      <c r="C220" s="4" t="s">
        <v>702</v>
      </c>
      <c r="D220" s="4" t="s">
        <v>703</v>
      </c>
      <c r="E220" s="4" t="s">
        <v>98</v>
      </c>
      <c r="F220" s="4" t="s">
        <v>99</v>
      </c>
      <c r="G220" s="23" t="n">
        <v>1406950</v>
      </c>
      <c r="H220" s="24" t="n">
        <f aca="false">Parametros!$B$3</f>
        <v>160.42</v>
      </c>
      <c r="I220" s="24" t="n">
        <f aca="false">Parametros!$B$4</f>
        <v>151.76</v>
      </c>
      <c r="J220" s="23" t="n">
        <f aca="false">G220*H220/I220</f>
        <v>1487235.89219821</v>
      </c>
      <c r="K220" s="23" t="n">
        <v>2179168</v>
      </c>
      <c r="L220" s="23" t="n">
        <v>1767864</v>
      </c>
      <c r="M220" s="23" t="n">
        <f aca="false">MIN(J220:L220)</f>
        <v>1487235.89219821</v>
      </c>
      <c r="N220" s="23" t="n">
        <f aca="false">MAX(J220:L220)</f>
        <v>2179168</v>
      </c>
      <c r="O220" s="23" t="n">
        <f aca="false">MEDIAN(J220:L220)</f>
        <v>1767864</v>
      </c>
      <c r="P220" s="23" t="n">
        <f aca="false">AVERAGE(J220:L220)</f>
        <v>1811422.63073274</v>
      </c>
      <c r="Q220" s="23" t="n">
        <f aca="false">AVERAGE(M220,O220)</f>
        <v>1627549.9460991</v>
      </c>
      <c r="R220" s="23" t="n">
        <f aca="false">AVERAGE(N220,O220)</f>
        <v>1973516</v>
      </c>
      <c r="S220" s="23" t="n">
        <f aca="false">STDEV(J220:L220)</f>
        <v>348016.560216954</v>
      </c>
      <c r="T220" s="25" t="n">
        <f aca="false">IF(P220&gt;0,S220/P220,NA())</f>
        <v>0.192123336825144</v>
      </c>
      <c r="U220" s="4" t="str">
        <f aca="false">IF(T220&lt;=Parametros!$B$7,"MENOR",IF(T220&lt;=Parametros!$B$8,"PROMEDIO MENOR-MEDIANA","PROMEDIO"))</f>
        <v>MENOR</v>
      </c>
      <c r="V220" s="23" t="n">
        <f aca="false">IF(T220&lt;=Parametros!$B$7,M220,IF(T220&lt;=Parametros!$B$8,Q220,P220))</f>
        <v>1487235.89219821</v>
      </c>
      <c r="W220" s="26" t="n">
        <f aca="false">ROUND(V220,0)</f>
        <v>1487236</v>
      </c>
      <c r="X220" s="27" t="n">
        <f aca="false">K220/G220</f>
        <v>1.54885958989303</v>
      </c>
      <c r="Y220" s="27" t="n">
        <f aca="false">L220/G220</f>
        <v>1.2565222644728</v>
      </c>
    </row>
    <row r="221" customFormat="false" ht="102.75" hidden="false" customHeight="true" outlineLevel="0" collapsed="false">
      <c r="A221" s="4" t="s">
        <v>704</v>
      </c>
      <c r="B221" s="4" t="s">
        <v>95</v>
      </c>
      <c r="C221" s="4" t="s">
        <v>705</v>
      </c>
      <c r="D221" s="4" t="s">
        <v>706</v>
      </c>
      <c r="E221" s="4" t="s">
        <v>98</v>
      </c>
      <c r="F221" s="4" t="s">
        <v>99</v>
      </c>
      <c r="G221" s="23" t="n">
        <v>2440551</v>
      </c>
      <c r="H221" s="24" t="n">
        <f aca="false">Parametros!$B$3</f>
        <v>160.42</v>
      </c>
      <c r="I221" s="24" t="n">
        <f aca="false">Parametros!$B$4</f>
        <v>151.76</v>
      </c>
      <c r="J221" s="23" t="n">
        <f aca="false">G221*H221/I221</f>
        <v>2579818.07735899</v>
      </c>
      <c r="K221" s="23" t="n">
        <v>3780071</v>
      </c>
      <c r="L221" s="23" t="n">
        <v>3066630</v>
      </c>
      <c r="M221" s="23" t="n">
        <f aca="false">MIN(J221:L221)</f>
        <v>2579818.07735899</v>
      </c>
      <c r="N221" s="23" t="n">
        <f aca="false">MAX(J221:L221)</f>
        <v>3780071</v>
      </c>
      <c r="O221" s="23" t="n">
        <f aca="false">MEDIAN(J221:L221)</f>
        <v>3066630</v>
      </c>
      <c r="P221" s="23" t="n">
        <f aca="false">AVERAGE(J221:L221)</f>
        <v>3142173.02578633</v>
      </c>
      <c r="Q221" s="23" t="n">
        <f aca="false">AVERAGE(M221,O221)</f>
        <v>2823224.03867949</v>
      </c>
      <c r="R221" s="23" t="n">
        <f aca="false">AVERAGE(N221,O221)</f>
        <v>3423350.5</v>
      </c>
      <c r="S221" s="23" t="n">
        <f aca="false">STDEV(J221:L221)</f>
        <v>603681.895650175</v>
      </c>
      <c r="T221" s="25" t="n">
        <f aca="false">IF(P221&gt;0,S221/P221,NA())</f>
        <v>0.192122423143488</v>
      </c>
      <c r="U221" s="4" t="str">
        <f aca="false">IF(T221&lt;=Parametros!$B$7,"MENOR",IF(T221&lt;=Parametros!$B$8,"PROMEDIO MENOR-MEDIANA","PROMEDIO"))</f>
        <v>MENOR</v>
      </c>
      <c r="V221" s="23" t="n">
        <f aca="false">IF(T221&lt;=Parametros!$B$7,M221,IF(T221&lt;=Parametros!$B$8,Q221,P221))</f>
        <v>2579818.07735899</v>
      </c>
      <c r="W221" s="26" t="n">
        <f aca="false">ROUND(V221,0)</f>
        <v>2579818</v>
      </c>
      <c r="X221" s="27" t="n">
        <f aca="false">K221/G221</f>
        <v>1.54885966324818</v>
      </c>
      <c r="Y221" s="27" t="n">
        <f aca="false">L221/G221</f>
        <v>1.25653182416594</v>
      </c>
    </row>
    <row r="222" customFormat="false" ht="51.75" hidden="false" customHeight="true" outlineLevel="0" collapsed="false">
      <c r="A222" s="4" t="s">
        <v>707</v>
      </c>
      <c r="B222" s="4" t="s">
        <v>95</v>
      </c>
      <c r="C222" s="4" t="s">
        <v>708</v>
      </c>
      <c r="D222" s="4" t="s">
        <v>709</v>
      </c>
      <c r="E222" s="4" t="s">
        <v>98</v>
      </c>
      <c r="F222" s="4" t="s">
        <v>99</v>
      </c>
      <c r="G222" s="23" t="n">
        <v>208050</v>
      </c>
      <c r="H222" s="24" t="n">
        <f aca="false">Parametros!$B$3</f>
        <v>160.42</v>
      </c>
      <c r="I222" s="24" t="n">
        <f aca="false">Parametros!$B$4</f>
        <v>151.76</v>
      </c>
      <c r="J222" s="23" t="n">
        <f aca="false">G222*H222/I222</f>
        <v>219922.120453347</v>
      </c>
      <c r="K222" s="23" t="n">
        <v>322240</v>
      </c>
      <c r="L222" s="23" t="n">
        <v>261324</v>
      </c>
      <c r="M222" s="23" t="n">
        <f aca="false">MIN(J222:L222)</f>
        <v>219922.120453347</v>
      </c>
      <c r="N222" s="23" t="n">
        <f aca="false">MAX(J222:L222)</f>
        <v>322240</v>
      </c>
      <c r="O222" s="23" t="n">
        <f aca="false">MEDIAN(J222:L222)</f>
        <v>261324</v>
      </c>
      <c r="P222" s="23" t="n">
        <f aca="false">AVERAGE(J222:L222)</f>
        <v>267828.706817783</v>
      </c>
      <c r="Q222" s="23" t="n">
        <f aca="false">AVERAGE(M222,O222)</f>
        <v>240623.060226674</v>
      </c>
      <c r="R222" s="23" t="n">
        <f aca="false">AVERAGE(N222,O222)</f>
        <v>291782</v>
      </c>
      <c r="S222" s="23" t="n">
        <f aca="false">STDEV(J222:L222)</f>
        <v>51468.150606174</v>
      </c>
      <c r="T222" s="25" t="n">
        <f aca="false">IF(P222&gt;0,S222/P222,NA())</f>
        <v>0.192168163068459</v>
      </c>
      <c r="U222" s="4" t="str">
        <f aca="false">IF(T222&lt;=Parametros!$B$7,"MENOR",IF(T222&lt;=Parametros!$B$8,"PROMEDIO MENOR-MEDIANA","PROMEDIO"))</f>
        <v>MENOR</v>
      </c>
      <c r="V222" s="23" t="n">
        <f aca="false">IF(T222&lt;=Parametros!$B$7,M222,IF(T222&lt;=Parametros!$B$8,Q222,P222))</f>
        <v>219922.120453347</v>
      </c>
      <c r="W222" s="26" t="n">
        <f aca="false">ROUND(V222,0)</f>
        <v>219922</v>
      </c>
      <c r="X222" s="27" t="n">
        <f aca="false">K222/G222</f>
        <v>1.54885844748858</v>
      </c>
      <c r="Y222" s="27" t="n">
        <f aca="false">L222/G222</f>
        <v>1.25606344628695</v>
      </c>
    </row>
    <row r="223" customFormat="false" ht="15" hidden="false" customHeight="true" outlineLevel="0" collapsed="false">
      <c r="A223" s="22" t="s">
        <v>710</v>
      </c>
      <c r="B223" s="22" t="s">
        <v>711</v>
      </c>
      <c r="C223" s="22"/>
      <c r="D223" s="22"/>
      <c r="E223" s="22"/>
      <c r="F223" s="22"/>
      <c r="G223" s="22"/>
      <c r="H223" s="22"/>
      <c r="I223" s="22"/>
      <c r="J223" s="22"/>
      <c r="K223" s="22"/>
      <c r="L223" s="22"/>
      <c r="M223" s="22"/>
      <c r="N223" s="22"/>
      <c r="O223" s="22"/>
      <c r="P223" s="22"/>
      <c r="Q223" s="22"/>
      <c r="R223" s="22"/>
      <c r="S223" s="22"/>
      <c r="T223" s="22"/>
      <c r="U223" s="22"/>
      <c r="V223" s="22"/>
      <c r="W223" s="22"/>
    </row>
    <row r="224" customFormat="false" ht="51.75" hidden="false" customHeight="true" outlineLevel="0" collapsed="false">
      <c r="A224" s="4" t="s">
        <v>712</v>
      </c>
      <c r="B224" s="4" t="s">
        <v>95</v>
      </c>
      <c r="C224" s="4" t="s">
        <v>713</v>
      </c>
      <c r="D224" s="4" t="s">
        <v>714</v>
      </c>
      <c r="E224" s="4" t="s">
        <v>98</v>
      </c>
      <c r="F224" s="4" t="s">
        <v>99</v>
      </c>
      <c r="G224" s="23" t="n">
        <v>2488050</v>
      </c>
      <c r="H224" s="24" t="n">
        <f aca="false">Parametros!$B$3</f>
        <v>160.42</v>
      </c>
      <c r="I224" s="24" t="n">
        <f aca="false">Parametros!$B$4</f>
        <v>151.76</v>
      </c>
      <c r="J224" s="23" t="n">
        <f aca="false">G224*H224/I224</f>
        <v>2630027.55007907</v>
      </c>
      <c r="K224" s="23" t="n">
        <v>3853640</v>
      </c>
      <c r="L224" s="23" t="n">
        <v>3126249</v>
      </c>
      <c r="M224" s="23" t="n">
        <f aca="false">MIN(J224:L224)</f>
        <v>2630027.55007907</v>
      </c>
      <c r="N224" s="23" t="n">
        <f aca="false">MAX(J224:L224)</f>
        <v>3853640</v>
      </c>
      <c r="O224" s="23" t="n">
        <f aca="false">MEDIAN(J224:L224)</f>
        <v>3126249</v>
      </c>
      <c r="P224" s="23" t="n">
        <f aca="false">AVERAGE(J224:L224)</f>
        <v>3203305.51669302</v>
      </c>
      <c r="Q224" s="23" t="n">
        <f aca="false">AVERAGE(M224,O224)</f>
        <v>2878138.27503954</v>
      </c>
      <c r="R224" s="23" t="n">
        <f aca="false">AVERAGE(N224,O224)</f>
        <v>3489944.5</v>
      </c>
      <c r="S224" s="23" t="n">
        <f aca="false">STDEV(J224:L224)</f>
        <v>615434.916927875</v>
      </c>
      <c r="T224" s="25" t="n">
        <f aca="false">IF(P224&gt;0,S224/P224,NA())</f>
        <v>0.192124951466767</v>
      </c>
      <c r="U224" s="4" t="str">
        <f aca="false">IF(T224&lt;=Parametros!$B$7,"MENOR",IF(T224&lt;=Parametros!$B$8,"PROMEDIO MENOR-MEDIANA","PROMEDIO"))</f>
        <v>MENOR</v>
      </c>
      <c r="V224" s="23" t="n">
        <f aca="false">IF(T224&lt;=Parametros!$B$7,M224,IF(T224&lt;=Parametros!$B$8,Q224,P224))</f>
        <v>2630027.55007907</v>
      </c>
      <c r="W224" s="26" t="n">
        <f aca="false">ROUND(V224,0)</f>
        <v>2630028</v>
      </c>
      <c r="X224" s="27" t="n">
        <f aca="false">K224/G224</f>
        <v>1.54885954864251</v>
      </c>
      <c r="Y224" s="27" t="n">
        <f aca="false">L224/G224</f>
        <v>1.25650569723277</v>
      </c>
    </row>
    <row r="225" customFormat="false" ht="39" hidden="false" customHeight="true" outlineLevel="0" collapsed="false">
      <c r="A225" s="4" t="s">
        <v>715</v>
      </c>
      <c r="B225" s="4" t="s">
        <v>95</v>
      </c>
      <c r="C225" s="4" t="s">
        <v>716</v>
      </c>
      <c r="D225" s="4" t="s">
        <v>717</v>
      </c>
      <c r="E225" s="4" t="s">
        <v>98</v>
      </c>
      <c r="F225" s="4" t="s">
        <v>99</v>
      </c>
      <c r="G225" s="23" t="n">
        <v>98800</v>
      </c>
      <c r="H225" s="24" t="n">
        <f aca="false">Parametros!$B$3</f>
        <v>160.42</v>
      </c>
      <c r="I225" s="24" t="n">
        <f aca="false">Parametros!$B$4</f>
        <v>151.76</v>
      </c>
      <c r="J225" s="23" t="n">
        <f aca="false">G225*H225/I225</f>
        <v>104437.901950448</v>
      </c>
      <c r="K225" s="23" t="n">
        <v>153028</v>
      </c>
      <c r="L225" s="23" t="n">
        <v>124117</v>
      </c>
      <c r="M225" s="23" t="n">
        <f aca="false">MIN(J225:L225)</f>
        <v>104437.901950448</v>
      </c>
      <c r="N225" s="23" t="n">
        <f aca="false">MAX(J225:L225)</f>
        <v>153028</v>
      </c>
      <c r="O225" s="23" t="n">
        <f aca="false">MEDIAN(J225:L225)</f>
        <v>124117</v>
      </c>
      <c r="P225" s="23" t="n">
        <f aca="false">AVERAGE(J225:L225)</f>
        <v>127194.300650149</v>
      </c>
      <c r="Q225" s="23" t="n">
        <f aca="false">AVERAGE(M225,O225)</f>
        <v>114277.450975224</v>
      </c>
      <c r="R225" s="23" t="n">
        <f aca="false">AVERAGE(N225,O225)</f>
        <v>138572.5</v>
      </c>
      <c r="S225" s="23" t="n">
        <f aca="false">STDEV(J225:L225)</f>
        <v>24440.7802981988</v>
      </c>
      <c r="T225" s="25" t="n">
        <f aca="false">IF(P225&gt;0,S225/P225,NA())</f>
        <v>0.192153108852131</v>
      </c>
      <c r="U225" s="4" t="str">
        <f aca="false">IF(T225&lt;=Parametros!$B$7,"MENOR",IF(T225&lt;=Parametros!$B$8,"PROMEDIO MENOR-MEDIANA","PROMEDIO"))</f>
        <v>MENOR</v>
      </c>
      <c r="V225" s="23" t="n">
        <f aca="false">IF(T225&lt;=Parametros!$B$7,M225,IF(T225&lt;=Parametros!$B$8,Q225,P225))</f>
        <v>104437.901950448</v>
      </c>
      <c r="W225" s="26" t="n">
        <f aca="false">ROUND(V225,0)</f>
        <v>104438</v>
      </c>
      <c r="X225" s="27" t="n">
        <f aca="false">K225/G225</f>
        <v>1.54886639676113</v>
      </c>
      <c r="Y225" s="27" t="n">
        <f aca="false">L225/G225</f>
        <v>1.25624493927126</v>
      </c>
    </row>
    <row r="226" customFormat="false" ht="51.75" hidden="false" customHeight="true" outlineLevel="0" collapsed="false">
      <c r="A226" s="4" t="s">
        <v>718</v>
      </c>
      <c r="B226" s="4" t="s">
        <v>95</v>
      </c>
      <c r="C226" s="4" t="s">
        <v>719</v>
      </c>
      <c r="D226" s="4" t="s">
        <v>720</v>
      </c>
      <c r="E226" s="4" t="s">
        <v>98</v>
      </c>
      <c r="F226" s="4" t="s">
        <v>99</v>
      </c>
      <c r="G226" s="23" t="n">
        <v>119700</v>
      </c>
      <c r="H226" s="24" t="n">
        <f aca="false">Parametros!$B$3</f>
        <v>160.42</v>
      </c>
      <c r="I226" s="24" t="n">
        <f aca="false">Parametros!$B$4</f>
        <v>151.76</v>
      </c>
      <c r="J226" s="23" t="n">
        <f aca="false">G226*H226/I226</f>
        <v>126530.535055351</v>
      </c>
      <c r="K226" s="23" t="n">
        <v>185399</v>
      </c>
      <c r="L226" s="23" t="n">
        <v>150297</v>
      </c>
      <c r="M226" s="23" t="n">
        <f aca="false">MIN(J226:L226)</f>
        <v>126530.535055351</v>
      </c>
      <c r="N226" s="23" t="n">
        <f aca="false">MAX(J226:L226)</f>
        <v>185399</v>
      </c>
      <c r="O226" s="23" t="n">
        <f aca="false">MEDIAN(J226:L226)</f>
        <v>150297</v>
      </c>
      <c r="P226" s="23" t="n">
        <f aca="false">AVERAGE(J226:L226)</f>
        <v>154075.511685117</v>
      </c>
      <c r="Q226" s="23" t="n">
        <f aca="false">AVERAGE(M226,O226)</f>
        <v>138413.767527675</v>
      </c>
      <c r="R226" s="23" t="n">
        <f aca="false">AVERAGE(N226,O226)</f>
        <v>167848</v>
      </c>
      <c r="S226" s="23" t="n">
        <f aca="false">STDEV(J226:L226)</f>
        <v>29615.5686109651</v>
      </c>
      <c r="T226" s="25" t="n">
        <f aca="false">IF(P226&gt;0,S226/P226,NA())</f>
        <v>0.192214637401239</v>
      </c>
      <c r="U226" s="4" t="str">
        <f aca="false">IF(T226&lt;=Parametros!$B$7,"MENOR",IF(T226&lt;=Parametros!$B$8,"PROMEDIO MENOR-MEDIANA","PROMEDIO"))</f>
        <v>MENOR</v>
      </c>
      <c r="V226" s="23" t="n">
        <f aca="false">IF(T226&lt;=Parametros!$B$7,M226,IF(T226&lt;=Parametros!$B$8,Q226,P226))</f>
        <v>126530.535055351</v>
      </c>
      <c r="W226" s="26" t="n">
        <f aca="false">ROUND(V226,0)</f>
        <v>126531</v>
      </c>
      <c r="X226" s="27" t="n">
        <f aca="false">K226/G226</f>
        <v>1.54886382623225</v>
      </c>
      <c r="Y226" s="27" t="n">
        <f aca="false">L226/G226</f>
        <v>1.25561403508772</v>
      </c>
    </row>
    <row r="227" customFormat="false" ht="51.75" hidden="false" customHeight="true" outlineLevel="0" collapsed="false">
      <c r="A227" s="4" t="s">
        <v>721</v>
      </c>
      <c r="B227" s="4" t="s">
        <v>95</v>
      </c>
      <c r="C227" s="4" t="s">
        <v>722</v>
      </c>
      <c r="D227" s="4" t="s">
        <v>723</v>
      </c>
      <c r="E227" s="4" t="s">
        <v>98</v>
      </c>
      <c r="F227" s="4" t="s">
        <v>99</v>
      </c>
      <c r="G227" s="23" t="n">
        <v>356250</v>
      </c>
      <c r="H227" s="24" t="n">
        <f aca="false">Parametros!$B$3</f>
        <v>160.42</v>
      </c>
      <c r="I227" s="24" t="n">
        <f aca="false">Parametros!$B$4</f>
        <v>151.76</v>
      </c>
      <c r="J227" s="23" t="n">
        <f aca="false">G227*H227/I227</f>
        <v>376578.97337902</v>
      </c>
      <c r="K227" s="23" t="n">
        <v>551781</v>
      </c>
      <c r="L227" s="23" t="n">
        <v>447559</v>
      </c>
      <c r="M227" s="23" t="n">
        <f aca="false">MIN(J227:L227)</f>
        <v>376578.97337902</v>
      </c>
      <c r="N227" s="23" t="n">
        <f aca="false">MAX(J227:L227)</f>
        <v>551781</v>
      </c>
      <c r="O227" s="23" t="n">
        <f aca="false">MEDIAN(J227:L227)</f>
        <v>447559</v>
      </c>
      <c r="P227" s="23" t="n">
        <f aca="false">AVERAGE(J227:L227)</f>
        <v>458639.657793006</v>
      </c>
      <c r="Q227" s="23" t="n">
        <f aca="false">AVERAGE(M227,O227)</f>
        <v>412068.98668951</v>
      </c>
      <c r="R227" s="23" t="n">
        <f aca="false">AVERAGE(N227,O227)</f>
        <v>499670</v>
      </c>
      <c r="S227" s="23" t="n">
        <f aca="false">STDEV(J227:L227)</f>
        <v>88125.0433524375</v>
      </c>
      <c r="T227" s="25" t="n">
        <f aca="false">IF(P227&gt;0,S227/P227,NA())</f>
        <v>0.192144403247855</v>
      </c>
      <c r="U227" s="4" t="str">
        <f aca="false">IF(T227&lt;=Parametros!$B$7,"MENOR",IF(T227&lt;=Parametros!$B$8,"PROMEDIO MENOR-MEDIANA","PROMEDIO"))</f>
        <v>MENOR</v>
      </c>
      <c r="V227" s="23" t="n">
        <f aca="false">IF(T227&lt;=Parametros!$B$7,M227,IF(T227&lt;=Parametros!$B$8,Q227,P227))</f>
        <v>376578.97337902</v>
      </c>
      <c r="W227" s="26" t="n">
        <f aca="false">ROUND(V227,0)</f>
        <v>376579</v>
      </c>
      <c r="X227" s="27" t="n">
        <f aca="false">K227/G227</f>
        <v>1.54885894736842</v>
      </c>
      <c r="Y227" s="27" t="n">
        <f aca="false">L227/G227</f>
        <v>1.25630596491228</v>
      </c>
    </row>
    <row r="228" customFormat="false" ht="51.75" hidden="false" customHeight="true" outlineLevel="0" collapsed="false">
      <c r="A228" s="4" t="s">
        <v>724</v>
      </c>
      <c r="B228" s="4" t="s">
        <v>95</v>
      </c>
      <c r="C228" s="4" t="s">
        <v>725</v>
      </c>
      <c r="D228" s="4" t="s">
        <v>726</v>
      </c>
      <c r="E228" s="4" t="s">
        <v>98</v>
      </c>
      <c r="F228" s="4" t="s">
        <v>99</v>
      </c>
      <c r="G228" s="23" t="n">
        <v>560276</v>
      </c>
      <c r="H228" s="24" t="n">
        <f aca="false">Parametros!$B$3</f>
        <v>160.42</v>
      </c>
      <c r="I228" s="24" t="n">
        <f aca="false">Parametros!$B$4</f>
        <v>151.76</v>
      </c>
      <c r="J228" s="23" t="n">
        <f aca="false">G228*H228/I228</f>
        <v>592247.469161835</v>
      </c>
      <c r="K228" s="23" t="n">
        <v>867789</v>
      </c>
      <c r="L228" s="23" t="n">
        <v>704004</v>
      </c>
      <c r="M228" s="23" t="n">
        <f aca="false">MIN(J228:L228)</f>
        <v>592247.469161835</v>
      </c>
      <c r="N228" s="23" t="n">
        <f aca="false">MAX(J228:L228)</f>
        <v>867789</v>
      </c>
      <c r="O228" s="23" t="n">
        <f aca="false">MEDIAN(J228:L228)</f>
        <v>704004</v>
      </c>
      <c r="P228" s="23" t="n">
        <f aca="false">AVERAGE(J228:L228)</f>
        <v>721346.823053945</v>
      </c>
      <c r="Q228" s="23" t="n">
        <f aca="false">AVERAGE(M228,O228)</f>
        <v>648125.734580917</v>
      </c>
      <c r="R228" s="23" t="n">
        <f aca="false">AVERAGE(N228,O228)</f>
        <v>785896.5</v>
      </c>
      <c r="S228" s="23" t="n">
        <f aca="false">STDEV(J228:L228)</f>
        <v>138587.026585356</v>
      </c>
      <c r="T228" s="25" t="n">
        <f aca="false">IF(P228&gt;0,S228/P228,NA())</f>
        <v>0.192122599221585</v>
      </c>
      <c r="U228" s="4" t="str">
        <f aca="false">IF(T228&lt;=Parametros!$B$7,"MENOR",IF(T228&lt;=Parametros!$B$8,"PROMEDIO MENOR-MEDIANA","PROMEDIO"))</f>
        <v>MENOR</v>
      </c>
      <c r="V228" s="23" t="n">
        <f aca="false">IF(T228&lt;=Parametros!$B$7,M228,IF(T228&lt;=Parametros!$B$8,Q228,P228))</f>
        <v>592247.469161835</v>
      </c>
      <c r="W228" s="26" t="n">
        <f aca="false">ROUND(V228,0)</f>
        <v>592247</v>
      </c>
      <c r="X228" s="27" t="n">
        <f aca="false">K228/G228</f>
        <v>1.54885984764652</v>
      </c>
      <c r="Y228" s="27" t="n">
        <f aca="false">L228/G228</f>
        <v>1.25653070986442</v>
      </c>
    </row>
    <row r="229" customFormat="false" ht="64.5" hidden="false" customHeight="true" outlineLevel="0" collapsed="false">
      <c r="A229" s="4" t="s">
        <v>727</v>
      </c>
      <c r="B229" s="4" t="s">
        <v>95</v>
      </c>
      <c r="C229" s="4" t="s">
        <v>728</v>
      </c>
      <c r="D229" s="4" t="s">
        <v>729</v>
      </c>
      <c r="E229" s="4" t="s">
        <v>98</v>
      </c>
      <c r="F229" s="4" t="s">
        <v>99</v>
      </c>
      <c r="G229" s="23" t="n">
        <v>243736</v>
      </c>
      <c r="H229" s="24" t="n">
        <f aca="false">Parametros!$B$3</f>
        <v>160.42</v>
      </c>
      <c r="I229" s="24" t="n">
        <f aca="false">Parametros!$B$4</f>
        <v>151.76</v>
      </c>
      <c r="J229" s="23" t="n">
        <f aca="false">G229*H229/I229</f>
        <v>257644.49868213</v>
      </c>
      <c r="K229" s="23" t="n">
        <v>377512</v>
      </c>
      <c r="L229" s="23" t="n">
        <v>306187</v>
      </c>
      <c r="M229" s="23" t="n">
        <f aca="false">MIN(J229:L229)</f>
        <v>257644.49868213</v>
      </c>
      <c r="N229" s="23" t="n">
        <f aca="false">MAX(J229:L229)</f>
        <v>377512</v>
      </c>
      <c r="O229" s="23" t="n">
        <f aca="false">MEDIAN(J229:L229)</f>
        <v>306187</v>
      </c>
      <c r="P229" s="23" t="n">
        <f aca="false">AVERAGE(J229:L229)</f>
        <v>313781.166227377</v>
      </c>
      <c r="Q229" s="23" t="n">
        <f aca="false">AVERAGE(M229,O229)</f>
        <v>281915.749341065</v>
      </c>
      <c r="R229" s="23" t="n">
        <f aca="false">AVERAGE(N229,O229)</f>
        <v>341849.5</v>
      </c>
      <c r="S229" s="23" t="n">
        <f aca="false">STDEV(J229:L229)</f>
        <v>60293.515311053</v>
      </c>
      <c r="T229" s="25" t="n">
        <f aca="false">IF(P229&gt;0,S229/P229,NA())</f>
        <v>0.192151479440172</v>
      </c>
      <c r="U229" s="4" t="str">
        <f aca="false">IF(T229&lt;=Parametros!$B$7,"MENOR",IF(T229&lt;=Parametros!$B$8,"PROMEDIO MENOR-MEDIANA","PROMEDIO"))</f>
        <v>MENOR</v>
      </c>
      <c r="V229" s="23" t="n">
        <f aca="false">IF(T229&lt;=Parametros!$B$7,M229,IF(T229&lt;=Parametros!$B$8,Q229,P229))</f>
        <v>257644.49868213</v>
      </c>
      <c r="W229" s="26" t="n">
        <f aca="false">ROUND(V229,0)</f>
        <v>257644</v>
      </c>
      <c r="X229" s="27" t="n">
        <f aca="false">K229/G229</f>
        <v>1.54885613942955</v>
      </c>
      <c r="Y229" s="27" t="n">
        <f aca="false">L229/G229</f>
        <v>1.25622394722158</v>
      </c>
    </row>
    <row r="230" customFormat="false" ht="51.75" hidden="false" customHeight="true" outlineLevel="0" collapsed="false">
      <c r="A230" s="4" t="s">
        <v>730</v>
      </c>
      <c r="B230" s="4" t="s">
        <v>95</v>
      </c>
      <c r="C230" s="4" t="s">
        <v>731</v>
      </c>
      <c r="D230" s="4" t="s">
        <v>732</v>
      </c>
      <c r="E230" s="4" t="s">
        <v>98</v>
      </c>
      <c r="F230" s="4" t="s">
        <v>99</v>
      </c>
      <c r="G230" s="23" t="n">
        <v>460750</v>
      </c>
      <c r="H230" s="24" t="n">
        <f aca="false">Parametros!$B$3</f>
        <v>160.42</v>
      </c>
      <c r="I230" s="24" t="n">
        <f aca="false">Parametros!$B$4</f>
        <v>151.76</v>
      </c>
      <c r="J230" s="23" t="n">
        <f aca="false">G230*H230/I230</f>
        <v>487042.138903532</v>
      </c>
      <c r="K230" s="23" t="n">
        <v>713637</v>
      </c>
      <c r="L230" s="23" t="n">
        <v>578935</v>
      </c>
      <c r="M230" s="23" t="n">
        <f aca="false">MIN(J230:L230)</f>
        <v>487042.138903532</v>
      </c>
      <c r="N230" s="23" t="n">
        <f aca="false">MAX(J230:L230)</f>
        <v>713637</v>
      </c>
      <c r="O230" s="23" t="n">
        <f aca="false">MEDIAN(J230:L230)</f>
        <v>578935</v>
      </c>
      <c r="P230" s="23" t="n">
        <f aca="false">AVERAGE(J230:L230)</f>
        <v>593204.712967844</v>
      </c>
      <c r="Q230" s="23" t="n">
        <f aca="false">AVERAGE(M230,O230)</f>
        <v>532988.569451766</v>
      </c>
      <c r="R230" s="23" t="n">
        <f aca="false">AVERAGE(N230,O230)</f>
        <v>646286</v>
      </c>
      <c r="S230" s="23" t="n">
        <f aca="false">STDEV(J230:L230)</f>
        <v>113969.409492067</v>
      </c>
      <c r="T230" s="25" t="n">
        <f aca="false">IF(P230&gt;0,S230/P230,NA())</f>
        <v>0.192124922477217</v>
      </c>
      <c r="U230" s="4" t="str">
        <f aca="false">IF(T230&lt;=Parametros!$B$7,"MENOR",IF(T230&lt;=Parametros!$B$8,"PROMEDIO MENOR-MEDIANA","PROMEDIO"))</f>
        <v>MENOR</v>
      </c>
      <c r="V230" s="23" t="n">
        <f aca="false">IF(T230&lt;=Parametros!$B$7,M230,IF(T230&lt;=Parametros!$B$8,Q230,P230))</f>
        <v>487042.138903532</v>
      </c>
      <c r="W230" s="26" t="n">
        <f aca="false">ROUND(V230,0)</f>
        <v>487042</v>
      </c>
      <c r="X230" s="27" t="n">
        <f aca="false">K230/G230</f>
        <v>1.54885946825827</v>
      </c>
      <c r="Y230" s="27" t="n">
        <f aca="false">L230/G230</f>
        <v>1.25650569723277</v>
      </c>
    </row>
    <row r="231" customFormat="false" ht="64.5" hidden="false" customHeight="true" outlineLevel="0" collapsed="false">
      <c r="A231" s="4" t="s">
        <v>733</v>
      </c>
      <c r="B231" s="4" t="s">
        <v>95</v>
      </c>
      <c r="C231" s="4" t="s">
        <v>734</v>
      </c>
      <c r="D231" s="4" t="s">
        <v>735</v>
      </c>
      <c r="E231" s="4" t="s">
        <v>98</v>
      </c>
      <c r="F231" s="4" t="s">
        <v>99</v>
      </c>
      <c r="G231" s="23" t="n">
        <v>405651</v>
      </c>
      <c r="H231" s="24" t="n">
        <f aca="false">Parametros!$B$3</f>
        <v>160.42</v>
      </c>
      <c r="I231" s="24" t="n">
        <f aca="false">Parametros!$B$4</f>
        <v>151.76</v>
      </c>
      <c r="J231" s="23" t="n">
        <f aca="false">G231*H231/I231</f>
        <v>428798.981418029</v>
      </c>
      <c r="K231" s="23" t="n">
        <v>628297</v>
      </c>
      <c r="L231" s="23" t="n">
        <v>509677</v>
      </c>
      <c r="M231" s="23" t="n">
        <f aca="false">MIN(J231:L231)</f>
        <v>428798.981418029</v>
      </c>
      <c r="N231" s="23" t="n">
        <f aca="false">MAX(J231:L231)</f>
        <v>628297</v>
      </c>
      <c r="O231" s="23" t="n">
        <f aca="false">MEDIAN(J231:L231)</f>
        <v>509677</v>
      </c>
      <c r="P231" s="23" t="n">
        <f aca="false">AVERAGE(J231:L231)</f>
        <v>522257.660472676</v>
      </c>
      <c r="Q231" s="23" t="n">
        <f aca="false">AVERAGE(M231,O231)</f>
        <v>469237.990709014</v>
      </c>
      <c r="R231" s="23" t="n">
        <f aca="false">AVERAGE(N231,O231)</f>
        <v>568987</v>
      </c>
      <c r="S231" s="23" t="n">
        <f aca="false">STDEV(J231:L231)</f>
        <v>100342.262372241</v>
      </c>
      <c r="T231" s="25" t="n">
        <f aca="false">IF(P231&gt;0,S231/P231,NA())</f>
        <v>0.192131719583443</v>
      </c>
      <c r="U231" s="4" t="str">
        <f aca="false">IF(T231&lt;=Parametros!$B$7,"MENOR",IF(T231&lt;=Parametros!$B$8,"PROMEDIO MENOR-MEDIANA","PROMEDIO"))</f>
        <v>MENOR</v>
      </c>
      <c r="V231" s="23" t="n">
        <f aca="false">IF(T231&lt;=Parametros!$B$7,M231,IF(T231&lt;=Parametros!$B$8,Q231,P231))</f>
        <v>428798.981418029</v>
      </c>
      <c r="W231" s="26" t="n">
        <f aca="false">ROUND(V231,0)</f>
        <v>428799</v>
      </c>
      <c r="X231" s="27" t="n">
        <f aca="false">K231/G231</f>
        <v>1.54886096669304</v>
      </c>
      <c r="Y231" s="27" t="n">
        <f aca="false">L231/G231</f>
        <v>1.25644211403399</v>
      </c>
    </row>
    <row r="232" customFormat="false" ht="64.5" hidden="false" customHeight="true" outlineLevel="0" collapsed="false">
      <c r="A232" s="4" t="s">
        <v>736</v>
      </c>
      <c r="B232" s="4" t="s">
        <v>95</v>
      </c>
      <c r="C232" s="4" t="s">
        <v>737</v>
      </c>
      <c r="D232" s="4" t="s">
        <v>738</v>
      </c>
      <c r="E232" s="4" t="s">
        <v>98</v>
      </c>
      <c r="F232" s="4" t="s">
        <v>99</v>
      </c>
      <c r="G232" s="23" t="n">
        <v>64600</v>
      </c>
      <c r="H232" s="24" t="n">
        <f aca="false">Parametros!$B$3</f>
        <v>160.42</v>
      </c>
      <c r="I232" s="24" t="n">
        <f aca="false">Parametros!$B$4</f>
        <v>151.76</v>
      </c>
      <c r="J232" s="23" t="n">
        <f aca="false">G232*H232/I232</f>
        <v>68286.3205060622</v>
      </c>
      <c r="K232" s="23" t="n">
        <v>100057</v>
      </c>
      <c r="L232" s="23" t="n">
        <v>81158</v>
      </c>
      <c r="M232" s="23" t="n">
        <f aca="false">MIN(J232:L232)</f>
        <v>68286.3205060622</v>
      </c>
      <c r="N232" s="23" t="n">
        <f aca="false">MAX(J232:L232)</f>
        <v>100057</v>
      </c>
      <c r="O232" s="23" t="n">
        <f aca="false">MEDIAN(J232:L232)</f>
        <v>81158</v>
      </c>
      <c r="P232" s="23" t="n">
        <f aca="false">AVERAGE(J232:L232)</f>
        <v>83167.1068353541</v>
      </c>
      <c r="Q232" s="23" t="n">
        <f aca="false">AVERAGE(M232,O232)</f>
        <v>74722.1602530311</v>
      </c>
      <c r="R232" s="23" t="n">
        <f aca="false">AVERAGE(N232,O232)</f>
        <v>90607.5</v>
      </c>
      <c r="S232" s="23" t="n">
        <f aca="false">STDEV(J232:L232)</f>
        <v>15980.344226065</v>
      </c>
      <c r="T232" s="25" t="n">
        <f aca="false">IF(P232&gt;0,S232/P232,NA())</f>
        <v>0.192147410606711</v>
      </c>
      <c r="U232" s="4" t="str">
        <f aca="false">IF(T232&lt;=Parametros!$B$7,"MENOR",IF(T232&lt;=Parametros!$B$8,"PROMEDIO MENOR-MEDIANA","PROMEDIO"))</f>
        <v>MENOR</v>
      </c>
      <c r="V232" s="23" t="n">
        <f aca="false">IF(T232&lt;=Parametros!$B$7,M232,IF(T232&lt;=Parametros!$B$8,Q232,P232))</f>
        <v>68286.3205060622</v>
      </c>
      <c r="W232" s="26" t="n">
        <f aca="false">ROUND(V232,0)</f>
        <v>68286</v>
      </c>
      <c r="X232" s="27" t="n">
        <f aca="false">K232/G232</f>
        <v>1.54886996904025</v>
      </c>
      <c r="Y232" s="27" t="n">
        <f aca="false">L232/G232</f>
        <v>1.25631578947368</v>
      </c>
    </row>
    <row r="233" customFormat="false" ht="64.5" hidden="false" customHeight="true" outlineLevel="0" collapsed="false">
      <c r="A233" s="4" t="s">
        <v>739</v>
      </c>
      <c r="B233" s="4" t="s">
        <v>95</v>
      </c>
      <c r="C233" s="4" t="s">
        <v>740</v>
      </c>
      <c r="D233" s="4" t="s">
        <v>738</v>
      </c>
      <c r="E233" s="4" t="s">
        <v>98</v>
      </c>
      <c r="F233" s="4" t="s">
        <v>99</v>
      </c>
      <c r="G233" s="23" t="n">
        <v>44655</v>
      </c>
      <c r="H233" s="24" t="n">
        <f aca="false">Parametros!$B$3</f>
        <v>160.42</v>
      </c>
      <c r="I233" s="24" t="n">
        <f aca="false">Parametros!$B$4</f>
        <v>151.76</v>
      </c>
      <c r="J233" s="23" t="n">
        <f aca="false">G233*H233/I233</f>
        <v>47203.1833157617</v>
      </c>
      <c r="K233" s="23" t="n">
        <v>69165</v>
      </c>
      <c r="L233" s="23" t="n">
        <v>56049</v>
      </c>
      <c r="M233" s="23" t="n">
        <f aca="false">MIN(J233:L233)</f>
        <v>47203.1833157617</v>
      </c>
      <c r="N233" s="23" t="n">
        <f aca="false">MAX(J233:L233)</f>
        <v>69165</v>
      </c>
      <c r="O233" s="23" t="n">
        <f aca="false">MEDIAN(J233:L233)</f>
        <v>56049</v>
      </c>
      <c r="P233" s="23" t="n">
        <f aca="false">AVERAGE(J233:L233)</f>
        <v>57472.3944385872</v>
      </c>
      <c r="Q233" s="23" t="n">
        <f aca="false">AVERAGE(M233,O233)</f>
        <v>51626.0916578809</v>
      </c>
      <c r="R233" s="23" t="n">
        <f aca="false">AVERAGE(N233,O233)</f>
        <v>62607</v>
      </c>
      <c r="S233" s="23" t="n">
        <f aca="false">STDEV(J233:L233)</f>
        <v>11049.8817556512</v>
      </c>
      <c r="T233" s="25" t="n">
        <f aca="false">IF(P233&gt;0,S233/P233,NA())</f>
        <v>0.192264162013619</v>
      </c>
      <c r="U233" s="4" t="str">
        <f aca="false">IF(T233&lt;=Parametros!$B$7,"MENOR",IF(T233&lt;=Parametros!$B$8,"PROMEDIO MENOR-MEDIANA","PROMEDIO"))</f>
        <v>MENOR</v>
      </c>
      <c r="V233" s="23" t="n">
        <f aca="false">IF(T233&lt;=Parametros!$B$7,M233,IF(T233&lt;=Parametros!$B$8,Q233,P233))</f>
        <v>47203.1833157617</v>
      </c>
      <c r="W233" s="26" t="n">
        <f aca="false">ROUND(V233,0)</f>
        <v>47203</v>
      </c>
      <c r="X233" s="27" t="n">
        <f aca="false">K233/G233</f>
        <v>1.54887470607995</v>
      </c>
      <c r="Y233" s="27" t="n">
        <f aca="false">L233/G233</f>
        <v>1.25515619751428</v>
      </c>
    </row>
    <row r="234" customFormat="false" ht="64.5" hidden="false" customHeight="true" outlineLevel="0" collapsed="false">
      <c r="A234" s="4" t="s">
        <v>741</v>
      </c>
      <c r="B234" s="4" t="s">
        <v>95</v>
      </c>
      <c r="C234" s="4" t="s">
        <v>742</v>
      </c>
      <c r="D234" s="4" t="s">
        <v>738</v>
      </c>
      <c r="E234" s="4" t="s">
        <v>98</v>
      </c>
      <c r="F234" s="4" t="s">
        <v>99</v>
      </c>
      <c r="G234" s="23" t="n">
        <v>30400</v>
      </c>
      <c r="H234" s="24" t="n">
        <f aca="false">Parametros!$B$3</f>
        <v>160.42</v>
      </c>
      <c r="I234" s="24" t="n">
        <f aca="false">Parametros!$B$4</f>
        <v>151.76</v>
      </c>
      <c r="J234" s="23" t="n">
        <f aca="false">G234*H234/I234</f>
        <v>32134.7390616763</v>
      </c>
      <c r="K234" s="23" t="n">
        <v>47085</v>
      </c>
      <c r="L234" s="23" t="n">
        <v>38080</v>
      </c>
      <c r="M234" s="23" t="n">
        <f aca="false">MIN(J234:L234)</f>
        <v>32134.7390616763</v>
      </c>
      <c r="N234" s="23" t="n">
        <f aca="false">MAX(J234:L234)</f>
        <v>47085</v>
      </c>
      <c r="O234" s="23" t="n">
        <f aca="false">MEDIAN(J234:L234)</f>
        <v>38080</v>
      </c>
      <c r="P234" s="23" t="n">
        <f aca="false">AVERAGE(J234:L234)</f>
        <v>39099.9130205588</v>
      </c>
      <c r="Q234" s="23" t="n">
        <f aca="false">AVERAGE(M234,O234)</f>
        <v>35107.3695308382</v>
      </c>
      <c r="R234" s="23" t="n">
        <f aca="false">AVERAGE(N234,O234)</f>
        <v>42582.5</v>
      </c>
      <c r="S234" s="23" t="n">
        <f aca="false">STDEV(J234:L234)</f>
        <v>7527.13374785653</v>
      </c>
      <c r="T234" s="25" t="n">
        <f aca="false">IF(P234&gt;0,S234/P234,NA())</f>
        <v>0.192510242769562</v>
      </c>
      <c r="U234" s="4" t="str">
        <f aca="false">IF(T234&lt;=Parametros!$B$7,"MENOR",IF(T234&lt;=Parametros!$B$8,"PROMEDIO MENOR-MEDIANA","PROMEDIO"))</f>
        <v>MENOR</v>
      </c>
      <c r="V234" s="23" t="n">
        <f aca="false">IF(T234&lt;=Parametros!$B$7,M234,IF(T234&lt;=Parametros!$B$8,Q234,P234))</f>
        <v>32134.7390616763</v>
      </c>
      <c r="W234" s="26" t="n">
        <f aca="false">ROUND(V234,0)</f>
        <v>32135</v>
      </c>
      <c r="X234" s="27" t="n">
        <f aca="false">K234/G234</f>
        <v>1.54884868421053</v>
      </c>
      <c r="Y234" s="27" t="n">
        <f aca="false">L234/G234</f>
        <v>1.25263157894737</v>
      </c>
    </row>
    <row r="235" customFormat="false" ht="64.5" hidden="false" customHeight="true" outlineLevel="0" collapsed="false">
      <c r="A235" s="4" t="s">
        <v>743</v>
      </c>
      <c r="B235" s="4" t="s">
        <v>95</v>
      </c>
      <c r="C235" s="4" t="s">
        <v>744</v>
      </c>
      <c r="D235" s="4" t="s">
        <v>738</v>
      </c>
      <c r="E235" s="4" t="s">
        <v>98</v>
      </c>
      <c r="F235" s="4" t="s">
        <v>99</v>
      </c>
      <c r="G235" s="23" t="n">
        <v>43699</v>
      </c>
      <c r="H235" s="24" t="n">
        <f aca="false">Parametros!$B$3</f>
        <v>160.42</v>
      </c>
      <c r="I235" s="24" t="n">
        <f aca="false">Parametros!$B$4</f>
        <v>151.76</v>
      </c>
      <c r="J235" s="23" t="n">
        <f aca="false">G235*H235/I235</f>
        <v>46192.6303373748</v>
      </c>
      <c r="K235" s="23" t="n">
        <v>67684</v>
      </c>
      <c r="L235" s="23" t="n">
        <v>54859</v>
      </c>
      <c r="M235" s="23" t="n">
        <f aca="false">MIN(J235:L235)</f>
        <v>46192.6303373748</v>
      </c>
      <c r="N235" s="23" t="n">
        <f aca="false">MAX(J235:L235)</f>
        <v>67684</v>
      </c>
      <c r="O235" s="23" t="n">
        <f aca="false">MEDIAN(J235:L235)</f>
        <v>54859</v>
      </c>
      <c r="P235" s="23" t="n">
        <f aca="false">AVERAGE(J235:L235)</f>
        <v>56245.2101124583</v>
      </c>
      <c r="Q235" s="23" t="n">
        <f aca="false">AVERAGE(M235,O235)</f>
        <v>50525.8151686874</v>
      </c>
      <c r="R235" s="23" t="n">
        <f aca="false">AVERAGE(N235,O235)</f>
        <v>61271.5</v>
      </c>
      <c r="S235" s="23" t="n">
        <f aca="false">STDEV(J235:L235)</f>
        <v>10812.5356115396</v>
      </c>
      <c r="T235" s="25" t="n">
        <f aca="false">IF(P235&gt;0,S235/P235,NA())</f>
        <v>0.192239225169943</v>
      </c>
      <c r="U235" s="4" t="str">
        <f aca="false">IF(T235&lt;=Parametros!$B$7,"MENOR",IF(T235&lt;=Parametros!$B$8,"PROMEDIO MENOR-MEDIANA","PROMEDIO"))</f>
        <v>MENOR</v>
      </c>
      <c r="V235" s="23" t="n">
        <f aca="false">IF(T235&lt;=Parametros!$B$7,M235,IF(T235&lt;=Parametros!$B$8,Q235,P235))</f>
        <v>46192.6303373748</v>
      </c>
      <c r="W235" s="26" t="n">
        <f aca="false">ROUND(V235,0)</f>
        <v>46193</v>
      </c>
      <c r="X235" s="27" t="n">
        <f aca="false">K235/G235</f>
        <v>1.54886839515778</v>
      </c>
      <c r="Y235" s="27" t="n">
        <f aca="false">L235/G235</f>
        <v>1.25538341838486</v>
      </c>
    </row>
    <row r="236" customFormat="false" ht="64.5" hidden="false" customHeight="true" outlineLevel="0" collapsed="false">
      <c r="A236" s="4" t="s">
        <v>745</v>
      </c>
      <c r="B236" s="4" t="s">
        <v>95</v>
      </c>
      <c r="C236" s="4" t="s">
        <v>746</v>
      </c>
      <c r="D236" s="4" t="s">
        <v>738</v>
      </c>
      <c r="E236" s="4" t="s">
        <v>98</v>
      </c>
      <c r="F236" s="4" t="s">
        <v>99</v>
      </c>
      <c r="G236" s="23" t="n">
        <v>44316</v>
      </c>
      <c r="H236" s="24" t="n">
        <f aca="false">Parametros!$B$3</f>
        <v>160.42</v>
      </c>
      <c r="I236" s="24" t="n">
        <f aca="false">Parametros!$B$4</f>
        <v>151.76</v>
      </c>
      <c r="J236" s="23" t="n">
        <f aca="false">G236*H236/I236</f>
        <v>46844.8386926726</v>
      </c>
      <c r="K236" s="23" t="n">
        <v>68639</v>
      </c>
      <c r="L236" s="23" t="n">
        <v>55573</v>
      </c>
      <c r="M236" s="23" t="n">
        <f aca="false">MIN(J236:L236)</f>
        <v>46844.8386926726</v>
      </c>
      <c r="N236" s="23" t="n">
        <f aca="false">MAX(J236:L236)</f>
        <v>68639</v>
      </c>
      <c r="O236" s="23" t="n">
        <f aca="false">MEDIAN(J236:L236)</f>
        <v>55573</v>
      </c>
      <c r="P236" s="23" t="n">
        <f aca="false">AVERAGE(J236:L236)</f>
        <v>57018.9462308909</v>
      </c>
      <c r="Q236" s="23" t="n">
        <f aca="false">AVERAGE(M236,O236)</f>
        <v>51208.9193463363</v>
      </c>
      <c r="R236" s="23" t="n">
        <f aca="false">AVERAGE(N236,O236)</f>
        <v>62106</v>
      </c>
      <c r="S236" s="23" t="n">
        <f aca="false">STDEV(J236:L236)</f>
        <v>10968.7937873506</v>
      </c>
      <c r="T236" s="25" t="n">
        <f aca="false">IF(P236&gt;0,S236/P236,NA())</f>
        <v>0.192371036513616</v>
      </c>
      <c r="U236" s="4" t="str">
        <f aca="false">IF(T236&lt;=Parametros!$B$7,"MENOR",IF(T236&lt;=Parametros!$B$8,"PROMEDIO MENOR-MEDIANA","PROMEDIO"))</f>
        <v>MENOR</v>
      </c>
      <c r="V236" s="23" t="n">
        <f aca="false">IF(T236&lt;=Parametros!$B$7,M236,IF(T236&lt;=Parametros!$B$8,Q236,P236))</f>
        <v>46844.8386926726</v>
      </c>
      <c r="W236" s="26" t="n">
        <f aca="false">ROUND(V236,0)</f>
        <v>46845</v>
      </c>
      <c r="X236" s="27" t="n">
        <f aca="false">K236/G236</f>
        <v>1.54885368715588</v>
      </c>
      <c r="Y236" s="27" t="n">
        <f aca="false">L236/G236</f>
        <v>1.25401660799711</v>
      </c>
    </row>
    <row r="237" customFormat="false" ht="64.5" hidden="false" customHeight="true" outlineLevel="0" collapsed="false">
      <c r="A237" s="4" t="s">
        <v>747</v>
      </c>
      <c r="B237" s="4" t="s">
        <v>95</v>
      </c>
      <c r="C237" s="4" t="s">
        <v>748</v>
      </c>
      <c r="D237" s="4" t="s">
        <v>749</v>
      </c>
      <c r="E237" s="4" t="s">
        <v>98</v>
      </c>
      <c r="F237" s="4" t="s">
        <v>99</v>
      </c>
      <c r="G237" s="23" t="n">
        <v>150100</v>
      </c>
      <c r="H237" s="24" t="n">
        <f aca="false">Parametros!$B$3</f>
        <v>160.42</v>
      </c>
      <c r="I237" s="24" t="n">
        <f aca="false">Parametros!$B$4</f>
        <v>151.76</v>
      </c>
      <c r="J237" s="23" t="n">
        <f aca="false">G237*H237/I237</f>
        <v>158665.274117027</v>
      </c>
      <c r="K237" s="23" t="n">
        <v>232484</v>
      </c>
      <c r="L237" s="23" t="n">
        <v>188496</v>
      </c>
      <c r="M237" s="23" t="n">
        <f aca="false">MIN(J237:L237)</f>
        <v>158665.274117027</v>
      </c>
      <c r="N237" s="23" t="n">
        <f aca="false">MAX(J237:L237)</f>
        <v>232484</v>
      </c>
      <c r="O237" s="23" t="n">
        <f aca="false">MEDIAN(J237:L237)</f>
        <v>188496</v>
      </c>
      <c r="P237" s="23" t="n">
        <f aca="false">AVERAGE(J237:L237)</f>
        <v>193215.091372342</v>
      </c>
      <c r="Q237" s="23" t="n">
        <f aca="false">AVERAGE(M237,O237)</f>
        <v>173580.637058513</v>
      </c>
      <c r="R237" s="23" t="n">
        <f aca="false">AVERAGE(N237,O237)</f>
        <v>210490</v>
      </c>
      <c r="S237" s="23" t="n">
        <f aca="false">STDEV(J237:L237)</f>
        <v>37134.9355766476</v>
      </c>
      <c r="T237" s="25" t="n">
        <f aca="false">IF(P237&gt;0,S237/P237,NA())</f>
        <v>0.192194798619976</v>
      </c>
      <c r="U237" s="4" t="str">
        <f aca="false">IF(T237&lt;=Parametros!$B$7,"MENOR",IF(T237&lt;=Parametros!$B$8,"PROMEDIO MENOR-MEDIANA","PROMEDIO"))</f>
        <v>MENOR</v>
      </c>
      <c r="V237" s="23" t="n">
        <f aca="false">IF(T237&lt;=Parametros!$B$7,M237,IF(T237&lt;=Parametros!$B$8,Q237,P237))</f>
        <v>158665.274117027</v>
      </c>
      <c r="W237" s="26" t="n">
        <f aca="false">ROUND(V237,0)</f>
        <v>158665</v>
      </c>
      <c r="X237" s="27" t="n">
        <f aca="false">K237/G237</f>
        <v>1.54886075949367</v>
      </c>
      <c r="Y237" s="27" t="n">
        <f aca="false">L237/G237</f>
        <v>1.25580279813458</v>
      </c>
    </row>
    <row r="238" customFormat="false" ht="64.5" hidden="false" customHeight="true" outlineLevel="0" collapsed="false">
      <c r="A238" s="4" t="s">
        <v>750</v>
      </c>
      <c r="B238" s="4" t="s">
        <v>95</v>
      </c>
      <c r="C238" s="4" t="s">
        <v>751</v>
      </c>
      <c r="D238" s="4" t="s">
        <v>749</v>
      </c>
      <c r="E238" s="4" t="s">
        <v>98</v>
      </c>
      <c r="F238" s="4" t="s">
        <v>99</v>
      </c>
      <c r="G238" s="23" t="n">
        <v>150100</v>
      </c>
      <c r="H238" s="24" t="n">
        <f aca="false">Parametros!$B$3</f>
        <v>160.42</v>
      </c>
      <c r="I238" s="24" t="n">
        <f aca="false">Parametros!$B$4</f>
        <v>151.76</v>
      </c>
      <c r="J238" s="23" t="n">
        <f aca="false">G238*H238/I238</f>
        <v>158665.274117027</v>
      </c>
      <c r="K238" s="23" t="n">
        <v>232484</v>
      </c>
      <c r="L238" s="23" t="n">
        <v>188496</v>
      </c>
      <c r="M238" s="23" t="n">
        <f aca="false">MIN(J238:L238)</f>
        <v>158665.274117027</v>
      </c>
      <c r="N238" s="23" t="n">
        <f aca="false">MAX(J238:L238)</f>
        <v>232484</v>
      </c>
      <c r="O238" s="23" t="n">
        <f aca="false">MEDIAN(J238:L238)</f>
        <v>188496</v>
      </c>
      <c r="P238" s="23" t="n">
        <f aca="false">AVERAGE(J238:L238)</f>
        <v>193215.091372342</v>
      </c>
      <c r="Q238" s="23" t="n">
        <f aca="false">AVERAGE(M238,O238)</f>
        <v>173580.637058513</v>
      </c>
      <c r="R238" s="23" t="n">
        <f aca="false">AVERAGE(N238,O238)</f>
        <v>210490</v>
      </c>
      <c r="S238" s="23" t="n">
        <f aca="false">STDEV(J238:L238)</f>
        <v>37134.9355766476</v>
      </c>
      <c r="T238" s="25" t="n">
        <f aca="false">IF(P238&gt;0,S238/P238,NA())</f>
        <v>0.192194798619976</v>
      </c>
      <c r="U238" s="4" t="str">
        <f aca="false">IF(T238&lt;=Parametros!$B$7,"MENOR",IF(T238&lt;=Parametros!$B$8,"PROMEDIO MENOR-MEDIANA","PROMEDIO"))</f>
        <v>MENOR</v>
      </c>
      <c r="V238" s="23" t="n">
        <f aca="false">IF(T238&lt;=Parametros!$B$7,M238,IF(T238&lt;=Parametros!$B$8,Q238,P238))</f>
        <v>158665.274117027</v>
      </c>
      <c r="W238" s="26" t="n">
        <f aca="false">ROUND(V238,0)</f>
        <v>158665</v>
      </c>
      <c r="X238" s="27" t="n">
        <f aca="false">K238/G238</f>
        <v>1.54886075949367</v>
      </c>
      <c r="Y238" s="27" t="n">
        <f aca="false">L238/G238</f>
        <v>1.25580279813458</v>
      </c>
    </row>
    <row r="239" customFormat="false" ht="64.5" hidden="false" customHeight="true" outlineLevel="0" collapsed="false">
      <c r="A239" s="4" t="s">
        <v>752</v>
      </c>
      <c r="B239" s="4" t="s">
        <v>95</v>
      </c>
      <c r="C239" s="4" t="s">
        <v>753</v>
      </c>
      <c r="D239" s="4" t="s">
        <v>754</v>
      </c>
      <c r="E239" s="4" t="s">
        <v>98</v>
      </c>
      <c r="F239" s="4" t="s">
        <v>99</v>
      </c>
      <c r="G239" s="23" t="n">
        <v>1100100</v>
      </c>
      <c r="H239" s="24" t="n">
        <f aca="false">Parametros!$B$3</f>
        <v>160.42</v>
      </c>
      <c r="I239" s="24" t="n">
        <f aca="false">Parametros!$B$4</f>
        <v>151.76</v>
      </c>
      <c r="J239" s="23" t="n">
        <f aca="false">G239*H239/I239</f>
        <v>1162875.86979441</v>
      </c>
      <c r="K239" s="23" t="n">
        <v>1703900</v>
      </c>
      <c r="L239" s="23" t="n">
        <v>1382304</v>
      </c>
      <c r="M239" s="23" t="n">
        <f aca="false">MIN(J239:L239)</f>
        <v>1162875.86979441</v>
      </c>
      <c r="N239" s="23" t="n">
        <f aca="false">MAX(J239:L239)</f>
        <v>1703900</v>
      </c>
      <c r="O239" s="23" t="n">
        <f aca="false">MEDIAN(J239:L239)</f>
        <v>1382304</v>
      </c>
      <c r="P239" s="23" t="n">
        <f aca="false">AVERAGE(J239:L239)</f>
        <v>1416359.95659814</v>
      </c>
      <c r="Q239" s="23" t="n">
        <f aca="false">AVERAGE(M239,O239)</f>
        <v>1272589.93489721</v>
      </c>
      <c r="R239" s="23" t="n">
        <f aca="false">AVERAGE(N239,O239)</f>
        <v>1543102</v>
      </c>
      <c r="S239" s="23" t="n">
        <f aca="false">STDEV(J239:L239)</f>
        <v>272115.110754693</v>
      </c>
      <c r="T239" s="25" t="n">
        <f aca="false">IF(P239&gt;0,S239/P239,NA())</f>
        <v>0.192122849482605</v>
      </c>
      <c r="U239" s="4" t="str">
        <f aca="false">IF(T239&lt;=Parametros!$B$7,"MENOR",IF(T239&lt;=Parametros!$B$8,"PROMEDIO MENOR-MEDIANA","PROMEDIO"))</f>
        <v>MENOR</v>
      </c>
      <c r="V239" s="23" t="n">
        <f aca="false">IF(T239&lt;=Parametros!$B$7,M239,IF(T239&lt;=Parametros!$B$8,Q239,P239))</f>
        <v>1162875.86979441</v>
      </c>
      <c r="W239" s="26" t="n">
        <f aca="false">ROUND(V239,0)</f>
        <v>1162876</v>
      </c>
      <c r="X239" s="27" t="n">
        <f aca="false">K239/G239</f>
        <v>1.54885919461867</v>
      </c>
      <c r="Y239" s="27" t="n">
        <f aca="false">L239/G239</f>
        <v>1.25652577038451</v>
      </c>
    </row>
    <row r="240" customFormat="false" ht="64.5" hidden="false" customHeight="true" outlineLevel="0" collapsed="false">
      <c r="A240" s="4" t="s">
        <v>755</v>
      </c>
      <c r="B240" s="4" t="s">
        <v>95</v>
      </c>
      <c r="C240" s="4" t="s">
        <v>756</v>
      </c>
      <c r="D240" s="4" t="s">
        <v>757</v>
      </c>
      <c r="E240" s="4" t="s">
        <v>98</v>
      </c>
      <c r="F240" s="4" t="s">
        <v>99</v>
      </c>
      <c r="G240" s="23" t="n">
        <v>532013</v>
      </c>
      <c r="H240" s="24" t="n">
        <f aca="false">Parametros!$B$3</f>
        <v>160.42</v>
      </c>
      <c r="I240" s="24" t="n">
        <f aca="false">Parametros!$B$4</f>
        <v>151.76</v>
      </c>
      <c r="J240" s="23" t="n">
        <f aca="false">G240*H240/I240</f>
        <v>562371.67540854</v>
      </c>
      <c r="K240" s="23" t="n">
        <v>824013</v>
      </c>
      <c r="L240" s="23" t="n">
        <v>668423</v>
      </c>
      <c r="M240" s="23" t="n">
        <f aca="false">MIN(J240:L240)</f>
        <v>562371.67540854</v>
      </c>
      <c r="N240" s="23" t="n">
        <f aca="false">MAX(J240:L240)</f>
        <v>824013</v>
      </c>
      <c r="O240" s="23" t="n">
        <f aca="false">MEDIAN(J240:L240)</f>
        <v>668423</v>
      </c>
      <c r="P240" s="23" t="n">
        <f aca="false">AVERAGE(J240:L240)</f>
        <v>684935.891802847</v>
      </c>
      <c r="Q240" s="23" t="n">
        <f aca="false">AVERAGE(M240,O240)</f>
        <v>615397.33770427</v>
      </c>
      <c r="R240" s="23" t="n">
        <f aca="false">AVERAGE(N240,O240)</f>
        <v>746218</v>
      </c>
      <c r="S240" s="23" t="n">
        <f aca="false">STDEV(J240:L240)</f>
        <v>131599.971049628</v>
      </c>
      <c r="T240" s="25" t="n">
        <f aca="false">IF(P240&gt;0,S240/P240,NA())</f>
        <v>0.192134727679752</v>
      </c>
      <c r="U240" s="4" t="str">
        <f aca="false">IF(T240&lt;=Parametros!$B$7,"MENOR",IF(T240&lt;=Parametros!$B$8,"PROMEDIO MENOR-MEDIANA","PROMEDIO"))</f>
        <v>MENOR</v>
      </c>
      <c r="V240" s="23" t="n">
        <f aca="false">IF(T240&lt;=Parametros!$B$7,M240,IF(T240&lt;=Parametros!$B$8,Q240,P240))</f>
        <v>562371.67540854</v>
      </c>
      <c r="W240" s="26" t="n">
        <f aca="false">ROUND(V240,0)</f>
        <v>562372</v>
      </c>
      <c r="X240" s="27" t="n">
        <f aca="false">K240/G240</f>
        <v>1.54885876848874</v>
      </c>
      <c r="Y240" s="27" t="n">
        <f aca="false">L240/G240</f>
        <v>1.25640350893681</v>
      </c>
    </row>
    <row r="241" customFormat="false" ht="77.25" hidden="false" customHeight="true" outlineLevel="0" collapsed="false">
      <c r="A241" s="4" t="s">
        <v>758</v>
      </c>
      <c r="B241" s="4" t="s">
        <v>95</v>
      </c>
      <c r="C241" s="4" t="s">
        <v>759</v>
      </c>
      <c r="D241" s="4" t="s">
        <v>760</v>
      </c>
      <c r="E241" s="4" t="s">
        <v>98</v>
      </c>
      <c r="F241" s="4" t="s">
        <v>99</v>
      </c>
      <c r="G241" s="23" t="n">
        <v>910100</v>
      </c>
      <c r="H241" s="24" t="n">
        <f aca="false">Parametros!$B$3</f>
        <v>160.42</v>
      </c>
      <c r="I241" s="24" t="n">
        <f aca="false">Parametros!$B$4</f>
        <v>151.76</v>
      </c>
      <c r="J241" s="23" t="n">
        <f aca="false">G241*H241/I241</f>
        <v>962033.750658935</v>
      </c>
      <c r="K241" s="23" t="n">
        <v>1409616</v>
      </c>
      <c r="L241" s="23" t="n">
        <v>1143471</v>
      </c>
      <c r="M241" s="23" t="n">
        <f aca="false">MIN(J241:L241)</f>
        <v>962033.750658935</v>
      </c>
      <c r="N241" s="23" t="n">
        <f aca="false">MAX(J241:L241)</f>
        <v>1409616</v>
      </c>
      <c r="O241" s="23" t="n">
        <f aca="false">MEDIAN(J241:L241)</f>
        <v>1143471</v>
      </c>
      <c r="P241" s="23" t="n">
        <f aca="false">AVERAGE(J241:L241)</f>
        <v>1171706.91688631</v>
      </c>
      <c r="Q241" s="23" t="n">
        <f aca="false">AVERAGE(M241,O241)</f>
        <v>1052752.37532947</v>
      </c>
      <c r="R241" s="23" t="n">
        <f aca="false">AVERAGE(N241,O241)</f>
        <v>1276543.5</v>
      </c>
      <c r="S241" s="23" t="n">
        <f aca="false">STDEV(J241:L241)</f>
        <v>225123.116834122</v>
      </c>
      <c r="T241" s="25" t="n">
        <f aca="false">IF(P241&gt;0,S241/P241,NA())</f>
        <v>0.192132617457242</v>
      </c>
      <c r="U241" s="4" t="str">
        <f aca="false">IF(T241&lt;=Parametros!$B$7,"MENOR",IF(T241&lt;=Parametros!$B$8,"PROMEDIO MENOR-MEDIANA","PROMEDIO"))</f>
        <v>MENOR</v>
      </c>
      <c r="V241" s="23" t="n">
        <f aca="false">IF(T241&lt;=Parametros!$B$7,M241,IF(T241&lt;=Parametros!$B$8,Q241,P241))</f>
        <v>962033.750658935</v>
      </c>
      <c r="W241" s="26" t="n">
        <f aca="false">ROUND(V241,0)</f>
        <v>962034</v>
      </c>
      <c r="X241" s="27" t="n">
        <f aca="false">K241/G241</f>
        <v>1.54885836721239</v>
      </c>
      <c r="Y241" s="27" t="n">
        <f aca="false">L241/G241</f>
        <v>1.25642346994836</v>
      </c>
    </row>
    <row r="242" customFormat="false" ht="77.25" hidden="false" customHeight="true" outlineLevel="0" collapsed="false">
      <c r="A242" s="4" t="s">
        <v>761</v>
      </c>
      <c r="B242" s="4" t="s">
        <v>95</v>
      </c>
      <c r="C242" s="4" t="s">
        <v>762</v>
      </c>
      <c r="D242" s="4" t="s">
        <v>763</v>
      </c>
      <c r="E242" s="4" t="s">
        <v>98</v>
      </c>
      <c r="F242" s="4" t="s">
        <v>99</v>
      </c>
      <c r="G242" s="23" t="n">
        <v>288800</v>
      </c>
      <c r="H242" s="24" t="n">
        <f aca="false">Parametros!$B$3</f>
        <v>160.42</v>
      </c>
      <c r="I242" s="24" t="n">
        <f aca="false">Parametros!$B$4</f>
        <v>151.76</v>
      </c>
      <c r="J242" s="23" t="n">
        <f aca="false">G242*H242/I242</f>
        <v>305280.021085925</v>
      </c>
      <c r="K242" s="23" t="n">
        <v>447310</v>
      </c>
      <c r="L242" s="23" t="n">
        <v>362831</v>
      </c>
      <c r="M242" s="23" t="n">
        <f aca="false">MIN(J242:L242)</f>
        <v>305280.021085925</v>
      </c>
      <c r="N242" s="23" t="n">
        <f aca="false">MAX(J242:L242)</f>
        <v>447310</v>
      </c>
      <c r="O242" s="23" t="n">
        <f aca="false">MEDIAN(J242:L242)</f>
        <v>362831</v>
      </c>
      <c r="P242" s="23" t="n">
        <f aca="false">AVERAGE(J242:L242)</f>
        <v>371807.007028642</v>
      </c>
      <c r="Q242" s="23" t="n">
        <f aca="false">AVERAGE(M242,O242)</f>
        <v>334055.510542963</v>
      </c>
      <c r="R242" s="23" t="n">
        <f aca="false">AVERAGE(N242,O242)</f>
        <v>405070.5</v>
      </c>
      <c r="S242" s="23" t="n">
        <f aca="false">STDEV(J242:L242)</f>
        <v>71439.171707242</v>
      </c>
      <c r="T242" s="25" t="n">
        <f aca="false">IF(P242&gt;0,S242/P242,NA())</f>
        <v>0.192140466308476</v>
      </c>
      <c r="U242" s="4" t="str">
        <f aca="false">IF(T242&lt;=Parametros!$B$7,"MENOR",IF(T242&lt;=Parametros!$B$8,"PROMEDIO MENOR-MEDIANA","PROMEDIO"))</f>
        <v>MENOR</v>
      </c>
      <c r="V242" s="23" t="n">
        <f aca="false">IF(T242&lt;=Parametros!$B$7,M242,IF(T242&lt;=Parametros!$B$8,Q242,P242))</f>
        <v>305280.021085925</v>
      </c>
      <c r="W242" s="26" t="n">
        <f aca="false">ROUND(V242,0)</f>
        <v>305280</v>
      </c>
      <c r="X242" s="27" t="n">
        <f aca="false">K242/G242</f>
        <v>1.54885734072022</v>
      </c>
      <c r="Y242" s="27" t="n">
        <f aca="false">L242/G242</f>
        <v>1.25634002770083</v>
      </c>
    </row>
    <row r="243" customFormat="false" ht="102.75" hidden="false" customHeight="true" outlineLevel="0" collapsed="false">
      <c r="A243" s="4" t="s">
        <v>764</v>
      </c>
      <c r="B243" s="4" t="s">
        <v>95</v>
      </c>
      <c r="C243" s="4" t="s">
        <v>765</v>
      </c>
      <c r="D243" s="4" t="s">
        <v>766</v>
      </c>
      <c r="E243" s="4" t="s">
        <v>98</v>
      </c>
      <c r="F243" s="4" t="s">
        <v>99</v>
      </c>
      <c r="G243" s="23" t="n">
        <v>4353103</v>
      </c>
      <c r="H243" s="24" t="n">
        <f aca="false">Parametros!$B$3</f>
        <v>160.42</v>
      </c>
      <c r="I243" s="24" t="n">
        <f aca="false">Parametros!$B$4</f>
        <v>151.76</v>
      </c>
      <c r="J243" s="23" t="n">
        <f aca="false">G243*H243/I243</f>
        <v>4601507.53334212</v>
      </c>
      <c r="K243" s="23" t="n">
        <v>6742345</v>
      </c>
      <c r="L243" s="23" t="n">
        <v>5469716</v>
      </c>
      <c r="M243" s="23" t="n">
        <f aca="false">MIN(J243:L243)</f>
        <v>4601507.53334212</v>
      </c>
      <c r="N243" s="23" t="n">
        <f aca="false">MAX(J243:L243)</f>
        <v>6742345</v>
      </c>
      <c r="O243" s="23" t="n">
        <f aca="false">MEDIAN(J243:L243)</f>
        <v>5469716</v>
      </c>
      <c r="P243" s="23" t="n">
        <f aca="false">AVERAGE(J243:L243)</f>
        <v>5604522.84444737</v>
      </c>
      <c r="Q243" s="23" t="n">
        <f aca="false">AVERAGE(M243,O243)</f>
        <v>5035611.76667106</v>
      </c>
      <c r="R243" s="23" t="n">
        <f aca="false">AVERAGE(N243,O243)</f>
        <v>6106030.5</v>
      </c>
      <c r="S243" s="23" t="n">
        <f aca="false">STDEV(J243:L243)</f>
        <v>1076766.42250951</v>
      </c>
      <c r="T243" s="25" t="n">
        <f aca="false">IF(P243&gt;0,S243/P243,NA())</f>
        <v>0.192124548760882</v>
      </c>
      <c r="U243" s="4" t="str">
        <f aca="false">IF(T243&lt;=Parametros!$B$7,"MENOR",IF(T243&lt;=Parametros!$B$8,"PROMEDIO MENOR-MEDIANA","PROMEDIO"))</f>
        <v>MENOR</v>
      </c>
      <c r="V243" s="23" t="n">
        <f aca="false">IF(T243&lt;=Parametros!$B$7,M243,IF(T243&lt;=Parametros!$B$8,Q243,P243))</f>
        <v>4601507.53334212</v>
      </c>
      <c r="W243" s="26" t="n">
        <f aca="false">ROUND(V243,0)</f>
        <v>4601508</v>
      </c>
      <c r="X243" s="27" t="n">
        <f aca="false">K243/G243</f>
        <v>1.54885951469561</v>
      </c>
      <c r="Y243" s="27" t="n">
        <f aca="false">L243/G243</f>
        <v>1.25650966678252</v>
      </c>
    </row>
    <row r="244" customFormat="false" ht="77.25" hidden="false" customHeight="true" outlineLevel="0" collapsed="false">
      <c r="A244" s="4" t="s">
        <v>767</v>
      </c>
      <c r="B244" s="4" t="s">
        <v>95</v>
      </c>
      <c r="C244" s="4" t="s">
        <v>768</v>
      </c>
      <c r="D244" s="4" t="s">
        <v>769</v>
      </c>
      <c r="E244" s="4" t="s">
        <v>98</v>
      </c>
      <c r="F244" s="4" t="s">
        <v>99</v>
      </c>
      <c r="G244" s="23" t="n">
        <v>20900</v>
      </c>
      <c r="H244" s="24" t="n">
        <f aca="false">Parametros!$B$3</f>
        <v>160.42</v>
      </c>
      <c r="I244" s="24" t="n">
        <f aca="false">Parametros!$B$4</f>
        <v>151.76</v>
      </c>
      <c r="J244" s="23" t="n">
        <f aca="false">G244*H244/I244</f>
        <v>22092.6331049025</v>
      </c>
      <c r="K244" s="23" t="n">
        <v>32372</v>
      </c>
      <c r="L244" s="23" t="n">
        <v>26180</v>
      </c>
      <c r="M244" s="23" t="n">
        <f aca="false">MIN(J244:L244)</f>
        <v>22092.6331049025</v>
      </c>
      <c r="N244" s="23" t="n">
        <f aca="false">MAX(J244:L244)</f>
        <v>32372</v>
      </c>
      <c r="O244" s="23" t="n">
        <f aca="false">MEDIAN(J244:L244)</f>
        <v>26180</v>
      </c>
      <c r="P244" s="23" t="n">
        <f aca="false">AVERAGE(J244:L244)</f>
        <v>26881.5443683008</v>
      </c>
      <c r="Q244" s="23" t="n">
        <f aca="false">AVERAGE(M244,O244)</f>
        <v>24136.3165524512</v>
      </c>
      <c r="R244" s="23" t="n">
        <f aca="false">AVERAGE(N244,O244)</f>
        <v>29276</v>
      </c>
      <c r="S244" s="23" t="n">
        <f aca="false">STDEV(J244:L244)</f>
        <v>5175.46802874172</v>
      </c>
      <c r="T244" s="25" t="n">
        <f aca="false">IF(P244&gt;0,S244/P244,NA())</f>
        <v>0.192528671635575</v>
      </c>
      <c r="U244" s="4" t="str">
        <f aca="false">IF(T244&lt;=Parametros!$B$7,"MENOR",IF(T244&lt;=Parametros!$B$8,"PROMEDIO MENOR-MEDIANA","PROMEDIO"))</f>
        <v>MENOR</v>
      </c>
      <c r="V244" s="23" t="n">
        <f aca="false">IF(T244&lt;=Parametros!$B$7,M244,IF(T244&lt;=Parametros!$B$8,Q244,P244))</f>
        <v>22092.6331049025</v>
      </c>
      <c r="W244" s="26" t="n">
        <f aca="false">ROUND(V244,0)</f>
        <v>22093</v>
      </c>
      <c r="X244" s="27" t="n">
        <f aca="false">K244/G244</f>
        <v>1.5488995215311</v>
      </c>
      <c r="Y244" s="27" t="n">
        <f aca="false">L244/G244</f>
        <v>1.25263157894737</v>
      </c>
    </row>
    <row r="245" customFormat="false" ht="77.25" hidden="false" customHeight="true" outlineLevel="0" collapsed="false">
      <c r="A245" s="4" t="s">
        <v>770</v>
      </c>
      <c r="B245" s="4" t="s">
        <v>95</v>
      </c>
      <c r="C245" s="4" t="s">
        <v>771</v>
      </c>
      <c r="D245" s="4" t="s">
        <v>772</v>
      </c>
      <c r="E245" s="4" t="s">
        <v>98</v>
      </c>
      <c r="F245" s="4" t="s">
        <v>99</v>
      </c>
      <c r="G245" s="23" t="n">
        <v>554171</v>
      </c>
      <c r="H245" s="24" t="n">
        <f aca="false">Parametros!$B$3</f>
        <v>160.42</v>
      </c>
      <c r="I245" s="24" t="n">
        <f aca="false">Parametros!$B$4</f>
        <v>151.76</v>
      </c>
      <c r="J245" s="23" t="n">
        <f aca="false">G245*H245/I245</f>
        <v>585794.094754876</v>
      </c>
      <c r="K245" s="23" t="n">
        <v>858333</v>
      </c>
      <c r="L245" s="23" t="n">
        <v>696269</v>
      </c>
      <c r="M245" s="23" t="n">
        <f aca="false">MIN(J245:L245)</f>
        <v>585794.094754876</v>
      </c>
      <c r="N245" s="23" t="n">
        <f aca="false">MAX(J245:L245)</f>
        <v>858333</v>
      </c>
      <c r="O245" s="23" t="n">
        <f aca="false">MEDIAN(J245:L245)</f>
        <v>696269</v>
      </c>
      <c r="P245" s="23" t="n">
        <f aca="false">AVERAGE(J245:L245)</f>
        <v>713465.364918292</v>
      </c>
      <c r="Q245" s="23" t="n">
        <f aca="false">AVERAGE(M245,O245)</f>
        <v>641031.547377438</v>
      </c>
      <c r="R245" s="23" t="n">
        <f aca="false">AVERAGE(N245,O245)</f>
        <v>777301</v>
      </c>
      <c r="S245" s="23" t="n">
        <f aca="false">STDEV(J245:L245)</f>
        <v>137080.81537128</v>
      </c>
      <c r="T245" s="25" t="n">
        <f aca="false">IF(P245&gt;0,S245/P245,NA())</f>
        <v>0.19213380510346</v>
      </c>
      <c r="U245" s="4" t="str">
        <f aca="false">IF(T245&lt;=Parametros!$B$7,"MENOR",IF(T245&lt;=Parametros!$B$8,"PROMEDIO MENOR-MEDIANA","PROMEDIO"))</f>
        <v>MENOR</v>
      </c>
      <c r="V245" s="23" t="n">
        <f aca="false">IF(T245&lt;=Parametros!$B$7,M245,IF(T245&lt;=Parametros!$B$8,Q245,P245))</f>
        <v>585794.094754876</v>
      </c>
      <c r="W245" s="26" t="n">
        <f aca="false">ROUND(V245,0)</f>
        <v>585794</v>
      </c>
      <c r="X245" s="27" t="n">
        <f aca="false">K245/G245</f>
        <v>1.54885946756507</v>
      </c>
      <c r="Y245" s="27" t="n">
        <f aca="false">L245/G245</f>
        <v>1.25641543855597</v>
      </c>
    </row>
    <row r="246" customFormat="false" ht="102.75" hidden="false" customHeight="true" outlineLevel="0" collapsed="false">
      <c r="A246" s="4" t="s">
        <v>773</v>
      </c>
      <c r="B246" s="4" t="s">
        <v>95</v>
      </c>
      <c r="C246" s="4" t="s">
        <v>774</v>
      </c>
      <c r="D246" s="4" t="s">
        <v>775</v>
      </c>
      <c r="E246" s="4" t="s">
        <v>98</v>
      </c>
      <c r="F246" s="4" t="s">
        <v>99</v>
      </c>
      <c r="G246" s="23" t="n">
        <v>110789</v>
      </c>
      <c r="H246" s="24" t="n">
        <f aca="false">Parametros!$B$3</f>
        <v>160.42</v>
      </c>
      <c r="I246" s="24" t="n">
        <f aca="false">Parametros!$B$4</f>
        <v>151.76</v>
      </c>
      <c r="J246" s="23" t="n">
        <f aca="false">G246*H246/I246</f>
        <v>117111.039667897</v>
      </c>
      <c r="K246" s="23" t="n">
        <v>171597</v>
      </c>
      <c r="L246" s="23" t="n">
        <v>139111</v>
      </c>
      <c r="M246" s="23" t="n">
        <f aca="false">MIN(J246:L246)</f>
        <v>117111.039667897</v>
      </c>
      <c r="N246" s="23" t="n">
        <f aca="false">MAX(J246:L246)</f>
        <v>171597</v>
      </c>
      <c r="O246" s="23" t="n">
        <f aca="false">MEDIAN(J246:L246)</f>
        <v>139111</v>
      </c>
      <c r="P246" s="23" t="n">
        <f aca="false">AVERAGE(J246:L246)</f>
        <v>142606.346555966</v>
      </c>
      <c r="Q246" s="23" t="n">
        <f aca="false">AVERAGE(M246,O246)</f>
        <v>128111.019833948</v>
      </c>
      <c r="R246" s="23" t="n">
        <f aca="false">AVERAGE(N246,O246)</f>
        <v>155354</v>
      </c>
      <c r="S246" s="23" t="n">
        <f aca="false">STDEV(J246:L246)</f>
        <v>27410.6376063675</v>
      </c>
      <c r="T246" s="25" t="n">
        <f aca="false">IF(P246&gt;0,S246/P246,NA())</f>
        <v>0.192211905489145</v>
      </c>
      <c r="U246" s="4" t="str">
        <f aca="false">IF(T246&lt;=Parametros!$B$7,"MENOR",IF(T246&lt;=Parametros!$B$8,"PROMEDIO MENOR-MEDIANA","PROMEDIO"))</f>
        <v>MENOR</v>
      </c>
      <c r="V246" s="23" t="n">
        <f aca="false">IF(T246&lt;=Parametros!$B$7,M246,IF(T246&lt;=Parametros!$B$8,Q246,P246))</f>
        <v>117111.039667897</v>
      </c>
      <c r="W246" s="26" t="n">
        <f aca="false">ROUND(V246,0)</f>
        <v>117111</v>
      </c>
      <c r="X246" s="27" t="n">
        <f aca="false">K246/G246</f>
        <v>1.54886315428427</v>
      </c>
      <c r="Y246" s="27" t="n">
        <f aca="false">L246/G246</f>
        <v>1.25563909774436</v>
      </c>
    </row>
    <row r="247" customFormat="false" ht="90" hidden="false" customHeight="true" outlineLevel="0" collapsed="false">
      <c r="A247" s="4" t="s">
        <v>776</v>
      </c>
      <c r="B247" s="4" t="s">
        <v>95</v>
      </c>
      <c r="C247" s="4" t="s">
        <v>777</v>
      </c>
      <c r="D247" s="4" t="s">
        <v>778</v>
      </c>
      <c r="E247" s="4" t="s">
        <v>98</v>
      </c>
      <c r="F247" s="4" t="s">
        <v>99</v>
      </c>
      <c r="G247" s="23" t="n">
        <v>19897</v>
      </c>
      <c r="H247" s="24" t="n">
        <f aca="false">Parametros!$B$3</f>
        <v>160.42</v>
      </c>
      <c r="I247" s="24" t="n">
        <f aca="false">Parametros!$B$4</f>
        <v>151.76</v>
      </c>
      <c r="J247" s="23" t="n">
        <f aca="false">G247*H247/I247</f>
        <v>21032.3981286241</v>
      </c>
      <c r="K247" s="23" t="n">
        <v>30817</v>
      </c>
      <c r="L247" s="23" t="n">
        <v>24990</v>
      </c>
      <c r="M247" s="23" t="n">
        <f aca="false">MIN(J247:L247)</f>
        <v>21032.3981286241</v>
      </c>
      <c r="N247" s="23" t="n">
        <f aca="false">MAX(J247:L247)</f>
        <v>30817</v>
      </c>
      <c r="O247" s="23" t="n">
        <f aca="false">MEDIAN(J247:L247)</f>
        <v>24990</v>
      </c>
      <c r="P247" s="23" t="n">
        <f aca="false">AVERAGE(J247:L247)</f>
        <v>25613.1327095414</v>
      </c>
      <c r="Q247" s="23" t="n">
        <f aca="false">AVERAGE(M247,O247)</f>
        <v>23011.1990643121</v>
      </c>
      <c r="R247" s="23" t="n">
        <f aca="false">AVERAGE(N247,O247)</f>
        <v>27903.5</v>
      </c>
      <c r="S247" s="23" t="n">
        <f aca="false">STDEV(J247:L247)</f>
        <v>4921.97411874629</v>
      </c>
      <c r="T247" s="25" t="n">
        <f aca="false">IF(P247&gt;0,S247/P247,NA())</f>
        <v>0.192166033517359</v>
      </c>
      <c r="U247" s="4" t="str">
        <f aca="false">IF(T247&lt;=Parametros!$B$7,"MENOR",IF(T247&lt;=Parametros!$B$8,"PROMEDIO MENOR-MEDIANA","PROMEDIO"))</f>
        <v>MENOR</v>
      </c>
      <c r="V247" s="23" t="n">
        <f aca="false">IF(T247&lt;=Parametros!$B$7,M247,IF(T247&lt;=Parametros!$B$8,Q247,P247))</f>
        <v>21032.3981286241</v>
      </c>
      <c r="W247" s="26" t="n">
        <f aca="false">ROUND(V247,0)</f>
        <v>21032</v>
      </c>
      <c r="X247" s="27" t="n">
        <f aca="false">K247/G247</f>
        <v>1.54882645624969</v>
      </c>
      <c r="Y247" s="27" t="n">
        <f aca="false">L247/G247</f>
        <v>1.25596823641755</v>
      </c>
    </row>
    <row r="248" customFormat="false" ht="90" hidden="false" customHeight="true" outlineLevel="0" collapsed="false">
      <c r="A248" s="4" t="s">
        <v>779</v>
      </c>
      <c r="B248" s="4" t="s">
        <v>95</v>
      </c>
      <c r="C248" s="4" t="s">
        <v>780</v>
      </c>
      <c r="D248" s="4" t="s">
        <v>778</v>
      </c>
      <c r="E248" s="4" t="s">
        <v>98</v>
      </c>
      <c r="F248" s="4" t="s">
        <v>99</v>
      </c>
      <c r="G248" s="23" t="n">
        <v>20900</v>
      </c>
      <c r="H248" s="24" t="n">
        <f aca="false">Parametros!$B$3</f>
        <v>160.42</v>
      </c>
      <c r="I248" s="24" t="n">
        <f aca="false">Parametros!$B$4</f>
        <v>151.76</v>
      </c>
      <c r="J248" s="23" t="n">
        <f aca="false">G248*H248/I248</f>
        <v>22092.6331049025</v>
      </c>
      <c r="K248" s="23" t="n">
        <v>32372</v>
      </c>
      <c r="L248" s="23" t="n">
        <v>26180</v>
      </c>
      <c r="M248" s="23" t="n">
        <f aca="false">MIN(J248:L248)</f>
        <v>22092.6331049025</v>
      </c>
      <c r="N248" s="23" t="n">
        <f aca="false">MAX(J248:L248)</f>
        <v>32372</v>
      </c>
      <c r="O248" s="23" t="n">
        <f aca="false">MEDIAN(J248:L248)</f>
        <v>26180</v>
      </c>
      <c r="P248" s="23" t="n">
        <f aca="false">AVERAGE(J248:L248)</f>
        <v>26881.5443683008</v>
      </c>
      <c r="Q248" s="23" t="n">
        <f aca="false">AVERAGE(M248,O248)</f>
        <v>24136.3165524512</v>
      </c>
      <c r="R248" s="23" t="n">
        <f aca="false">AVERAGE(N248,O248)</f>
        <v>29276</v>
      </c>
      <c r="S248" s="23" t="n">
        <f aca="false">STDEV(J248:L248)</f>
        <v>5175.46802874172</v>
      </c>
      <c r="T248" s="25" t="n">
        <f aca="false">IF(P248&gt;0,S248/P248,NA())</f>
        <v>0.192528671635575</v>
      </c>
      <c r="U248" s="4" t="str">
        <f aca="false">IF(T248&lt;=Parametros!$B$7,"MENOR",IF(T248&lt;=Parametros!$B$8,"PROMEDIO MENOR-MEDIANA","PROMEDIO"))</f>
        <v>MENOR</v>
      </c>
      <c r="V248" s="23" t="n">
        <f aca="false">IF(T248&lt;=Parametros!$B$7,M248,IF(T248&lt;=Parametros!$B$8,Q248,P248))</f>
        <v>22092.6331049025</v>
      </c>
      <c r="W248" s="26" t="n">
        <f aca="false">ROUND(V248,0)</f>
        <v>22093</v>
      </c>
      <c r="X248" s="27" t="n">
        <f aca="false">K248/G248</f>
        <v>1.5488995215311</v>
      </c>
      <c r="Y248" s="27" t="n">
        <f aca="false">L248/G248</f>
        <v>1.25263157894737</v>
      </c>
    </row>
    <row r="249" customFormat="false" ht="90" hidden="false" customHeight="true" outlineLevel="0" collapsed="false">
      <c r="A249" s="4" t="s">
        <v>781</v>
      </c>
      <c r="B249" s="4" t="s">
        <v>95</v>
      </c>
      <c r="C249" s="4" t="s">
        <v>782</v>
      </c>
      <c r="D249" s="4" t="s">
        <v>783</v>
      </c>
      <c r="E249" s="4" t="s">
        <v>98</v>
      </c>
      <c r="F249" s="4" t="s">
        <v>99</v>
      </c>
      <c r="G249" s="23" t="n">
        <v>319200</v>
      </c>
      <c r="H249" s="24" t="n">
        <f aca="false">Parametros!$B$3</f>
        <v>160.42</v>
      </c>
      <c r="I249" s="24" t="n">
        <f aca="false">Parametros!$B$4</f>
        <v>151.76</v>
      </c>
      <c r="J249" s="23" t="n">
        <f aca="false">G249*H249/I249</f>
        <v>337414.760147601</v>
      </c>
      <c r="K249" s="23" t="n">
        <v>494396</v>
      </c>
      <c r="L249" s="23" t="n">
        <v>401030</v>
      </c>
      <c r="M249" s="23" t="n">
        <f aca="false">MIN(J249:L249)</f>
        <v>337414.760147601</v>
      </c>
      <c r="N249" s="23" t="n">
        <f aca="false">MAX(J249:L249)</f>
        <v>494396</v>
      </c>
      <c r="O249" s="23" t="n">
        <f aca="false">MEDIAN(J249:L249)</f>
        <v>401030</v>
      </c>
      <c r="P249" s="23" t="n">
        <f aca="false">AVERAGE(J249:L249)</f>
        <v>410946.920049201</v>
      </c>
      <c r="Q249" s="23" t="n">
        <f aca="false">AVERAGE(M249,O249)</f>
        <v>369222.380073801</v>
      </c>
      <c r="R249" s="23" t="n">
        <f aca="false">AVERAGE(N249,O249)</f>
        <v>447713</v>
      </c>
      <c r="S249" s="23" t="n">
        <f aca="false">STDEV(J249:L249)</f>
        <v>78959.080502788</v>
      </c>
      <c r="T249" s="25" t="n">
        <f aca="false">IF(P249&gt;0,S249/P249,NA())</f>
        <v>0.192139365573867</v>
      </c>
      <c r="U249" s="4" t="str">
        <f aca="false">IF(T249&lt;=Parametros!$B$7,"MENOR",IF(T249&lt;=Parametros!$B$8,"PROMEDIO MENOR-MEDIANA","PROMEDIO"))</f>
        <v>MENOR</v>
      </c>
      <c r="V249" s="23" t="n">
        <f aca="false">IF(T249&lt;=Parametros!$B$7,M249,IF(T249&lt;=Parametros!$B$8,Q249,P249))</f>
        <v>337414.760147601</v>
      </c>
      <c r="W249" s="26" t="n">
        <f aca="false">ROUND(V249,0)</f>
        <v>337415</v>
      </c>
      <c r="X249" s="27" t="n">
        <f aca="false">K249/G249</f>
        <v>1.54885964912281</v>
      </c>
      <c r="Y249" s="27" t="n">
        <f aca="false">L249/G249</f>
        <v>1.25635964912281</v>
      </c>
    </row>
    <row r="250" customFormat="false" ht="90" hidden="false" customHeight="true" outlineLevel="0" collapsed="false">
      <c r="A250" s="4" t="s">
        <v>784</v>
      </c>
      <c r="B250" s="4" t="s">
        <v>95</v>
      </c>
      <c r="C250" s="4" t="s">
        <v>785</v>
      </c>
      <c r="D250" s="4" t="s">
        <v>783</v>
      </c>
      <c r="E250" s="4" t="s">
        <v>98</v>
      </c>
      <c r="F250" s="4" t="s">
        <v>99</v>
      </c>
      <c r="G250" s="23" t="n">
        <v>384076</v>
      </c>
      <c r="H250" s="24" t="n">
        <f aca="false">Parametros!$B$3</f>
        <v>160.42</v>
      </c>
      <c r="I250" s="24" t="n">
        <f aca="false">Parametros!$B$4</f>
        <v>151.76</v>
      </c>
      <c r="J250" s="23" t="n">
        <f aca="false">G250*H250/I250</f>
        <v>405992.830258303</v>
      </c>
      <c r="K250" s="23" t="n">
        <v>594879</v>
      </c>
      <c r="L250" s="23" t="n">
        <v>482545</v>
      </c>
      <c r="M250" s="23" t="n">
        <f aca="false">MIN(J250:L250)</f>
        <v>405992.830258303</v>
      </c>
      <c r="N250" s="23" t="n">
        <f aca="false">MAX(J250:L250)</f>
        <v>594879</v>
      </c>
      <c r="O250" s="23" t="n">
        <f aca="false">MEDIAN(J250:L250)</f>
        <v>482545</v>
      </c>
      <c r="P250" s="23" t="n">
        <f aca="false">AVERAGE(J250:L250)</f>
        <v>494472.276752768</v>
      </c>
      <c r="Q250" s="23" t="n">
        <f aca="false">AVERAGE(M250,O250)</f>
        <v>444268.915129151</v>
      </c>
      <c r="R250" s="23" t="n">
        <f aca="false">AVERAGE(N250,O250)</f>
        <v>538712</v>
      </c>
      <c r="S250" s="23" t="n">
        <f aca="false">STDEV(J250:L250)</f>
        <v>95006.2694140506</v>
      </c>
      <c r="T250" s="25" t="n">
        <f aca="false">IF(P250&gt;0,S250/P250,NA())</f>
        <v>0.192136695788009</v>
      </c>
      <c r="U250" s="4" t="str">
        <f aca="false">IF(T250&lt;=Parametros!$B$7,"MENOR",IF(T250&lt;=Parametros!$B$8,"PROMEDIO MENOR-MEDIANA","PROMEDIO"))</f>
        <v>MENOR</v>
      </c>
      <c r="V250" s="23" t="n">
        <f aca="false">IF(T250&lt;=Parametros!$B$7,M250,IF(T250&lt;=Parametros!$B$8,Q250,P250))</f>
        <v>405992.830258303</v>
      </c>
      <c r="W250" s="26" t="n">
        <f aca="false">ROUND(V250,0)</f>
        <v>405993</v>
      </c>
      <c r="X250" s="27" t="n">
        <f aca="false">K250/G250</f>
        <v>1.54885751778294</v>
      </c>
      <c r="Y250" s="27" t="n">
        <f aca="false">L250/G250</f>
        <v>1.25637894583364</v>
      </c>
    </row>
    <row r="251" customFormat="false" ht="77.25" hidden="false" customHeight="true" outlineLevel="0" collapsed="false">
      <c r="A251" s="4" t="s">
        <v>786</v>
      </c>
      <c r="B251" s="4" t="s">
        <v>95</v>
      </c>
      <c r="C251" s="4" t="s">
        <v>787</v>
      </c>
      <c r="D251" s="4" t="s">
        <v>788</v>
      </c>
      <c r="E251" s="4" t="s">
        <v>98</v>
      </c>
      <c r="F251" s="4" t="s">
        <v>99</v>
      </c>
      <c r="G251" s="23" t="n">
        <v>2336051</v>
      </c>
      <c r="H251" s="24" t="n">
        <f aca="false">Parametros!$B$3</f>
        <v>160.42</v>
      </c>
      <c r="I251" s="24" t="n">
        <f aca="false">Parametros!$B$4</f>
        <v>151.76</v>
      </c>
      <c r="J251" s="23" t="n">
        <f aca="false">G251*H251/I251</f>
        <v>2469354.91183448</v>
      </c>
      <c r="K251" s="23" t="n">
        <v>3618214</v>
      </c>
      <c r="L251" s="23" t="n">
        <v>2935254</v>
      </c>
      <c r="M251" s="23" t="n">
        <f aca="false">MIN(J251:L251)</f>
        <v>2469354.91183448</v>
      </c>
      <c r="N251" s="23" t="n">
        <f aca="false">MAX(J251:L251)</f>
        <v>3618214</v>
      </c>
      <c r="O251" s="23" t="n">
        <f aca="false">MEDIAN(J251:L251)</f>
        <v>2935254</v>
      </c>
      <c r="P251" s="23" t="n">
        <f aca="false">AVERAGE(J251:L251)</f>
        <v>3007607.63727816</v>
      </c>
      <c r="Q251" s="23" t="n">
        <f aca="false">AVERAGE(M251,O251)</f>
        <v>2702304.45591724</v>
      </c>
      <c r="R251" s="23" t="n">
        <f aca="false">AVERAGE(N251,O251)</f>
        <v>3276734</v>
      </c>
      <c r="S251" s="23" t="n">
        <f aca="false">STDEV(J251:L251)</f>
        <v>577836.990625959</v>
      </c>
      <c r="T251" s="25" t="n">
        <f aca="false">IF(P251&gt;0,S251/P251,NA())</f>
        <v>0.192125124123203</v>
      </c>
      <c r="U251" s="4" t="str">
        <f aca="false">IF(T251&lt;=Parametros!$B$7,"MENOR",IF(T251&lt;=Parametros!$B$8,"PROMEDIO MENOR-MEDIANA","PROMEDIO"))</f>
        <v>MENOR</v>
      </c>
      <c r="V251" s="23" t="n">
        <f aca="false">IF(T251&lt;=Parametros!$B$7,M251,IF(T251&lt;=Parametros!$B$8,Q251,P251))</f>
        <v>2469354.91183448</v>
      </c>
      <c r="W251" s="26" t="n">
        <f aca="false">ROUND(V251,0)</f>
        <v>2469355</v>
      </c>
      <c r="X251" s="27" t="n">
        <f aca="false">K251/G251</f>
        <v>1.54885916446173</v>
      </c>
      <c r="Y251" s="27" t="n">
        <f aca="false">L251/G251</f>
        <v>1.25650253354914</v>
      </c>
    </row>
    <row r="252" customFormat="false" ht="64.5" hidden="false" customHeight="true" outlineLevel="0" collapsed="false">
      <c r="A252" s="4" t="s">
        <v>789</v>
      </c>
      <c r="B252" s="4" t="s">
        <v>95</v>
      </c>
      <c r="C252" s="4" t="s">
        <v>790</v>
      </c>
      <c r="D252" s="4" t="s">
        <v>791</v>
      </c>
      <c r="E252" s="4" t="s">
        <v>98</v>
      </c>
      <c r="F252" s="4" t="s">
        <v>99</v>
      </c>
      <c r="G252" s="23" t="n">
        <v>1370850</v>
      </c>
      <c r="H252" s="24" t="n">
        <f aca="false">Parametros!$B$3</f>
        <v>160.42</v>
      </c>
      <c r="I252" s="24" t="n">
        <f aca="false">Parametros!$B$4</f>
        <v>151.76</v>
      </c>
      <c r="J252" s="23" t="n">
        <f aca="false">G252*H252/I252</f>
        <v>1449075.88956247</v>
      </c>
      <c r="K252" s="23" t="n">
        <v>2123254</v>
      </c>
      <c r="L252" s="23" t="n">
        <v>1722406</v>
      </c>
      <c r="M252" s="23" t="n">
        <f aca="false">MIN(J252:L252)</f>
        <v>1449075.88956247</v>
      </c>
      <c r="N252" s="23" t="n">
        <f aca="false">MAX(J252:L252)</f>
        <v>2123254</v>
      </c>
      <c r="O252" s="23" t="n">
        <f aca="false">MEDIAN(J252:L252)</f>
        <v>1722406</v>
      </c>
      <c r="P252" s="23" t="n">
        <f aca="false">AVERAGE(J252:L252)</f>
        <v>1764911.96318749</v>
      </c>
      <c r="Q252" s="23" t="n">
        <f aca="false">AVERAGE(M252,O252)</f>
        <v>1585740.94478123</v>
      </c>
      <c r="R252" s="23" t="n">
        <f aca="false">AVERAGE(N252,O252)</f>
        <v>1922830</v>
      </c>
      <c r="S252" s="23" t="n">
        <f aca="false">STDEV(J252:L252)</f>
        <v>339093.053346943</v>
      </c>
      <c r="T252" s="25" t="n">
        <f aca="false">IF(P252&gt;0,S252/P252,NA())</f>
        <v>0.192130293419582</v>
      </c>
      <c r="U252" s="4" t="str">
        <f aca="false">IF(T252&lt;=Parametros!$B$7,"MENOR",IF(T252&lt;=Parametros!$B$8,"PROMEDIO MENOR-MEDIANA","PROMEDIO"))</f>
        <v>MENOR</v>
      </c>
      <c r="V252" s="23" t="n">
        <f aca="false">IF(T252&lt;=Parametros!$B$7,M252,IF(T252&lt;=Parametros!$B$8,Q252,P252))</f>
        <v>1449075.88956247</v>
      </c>
      <c r="W252" s="26" t="n">
        <f aca="false">ROUND(V252,0)</f>
        <v>1449076</v>
      </c>
      <c r="X252" s="27" t="n">
        <f aca="false">K252/G252</f>
        <v>1.5488594667542</v>
      </c>
      <c r="Y252" s="27" t="n">
        <f aca="false">L252/G252</f>
        <v>1.25645110697742</v>
      </c>
    </row>
    <row r="253" customFormat="false" ht="39" hidden="false" customHeight="true" outlineLevel="0" collapsed="false">
      <c r="A253" s="4" t="s">
        <v>792</v>
      </c>
      <c r="B253" s="4" t="s">
        <v>95</v>
      </c>
      <c r="C253" s="4" t="s">
        <v>793</v>
      </c>
      <c r="D253" s="4" t="s">
        <v>794</v>
      </c>
      <c r="E253" s="4" t="s">
        <v>98</v>
      </c>
      <c r="F253" s="4" t="s">
        <v>99</v>
      </c>
      <c r="G253" s="23" t="n">
        <v>2488050</v>
      </c>
      <c r="H253" s="24" t="n">
        <f aca="false">Parametros!$B$3</f>
        <v>160.42</v>
      </c>
      <c r="I253" s="24" t="n">
        <f aca="false">Parametros!$B$4</f>
        <v>151.76</v>
      </c>
      <c r="J253" s="23" t="n">
        <f aca="false">G253*H253/I253</f>
        <v>2630027.55007907</v>
      </c>
      <c r="K253" s="23" t="n">
        <v>3853640</v>
      </c>
      <c r="L253" s="23" t="n">
        <v>3126249</v>
      </c>
      <c r="M253" s="23" t="n">
        <f aca="false">MIN(J253:L253)</f>
        <v>2630027.55007907</v>
      </c>
      <c r="N253" s="23" t="n">
        <f aca="false">MAX(J253:L253)</f>
        <v>3853640</v>
      </c>
      <c r="O253" s="23" t="n">
        <f aca="false">MEDIAN(J253:L253)</f>
        <v>3126249</v>
      </c>
      <c r="P253" s="23" t="n">
        <f aca="false">AVERAGE(J253:L253)</f>
        <v>3203305.51669302</v>
      </c>
      <c r="Q253" s="23" t="n">
        <f aca="false">AVERAGE(M253,O253)</f>
        <v>2878138.27503954</v>
      </c>
      <c r="R253" s="23" t="n">
        <f aca="false">AVERAGE(N253,O253)</f>
        <v>3489944.5</v>
      </c>
      <c r="S253" s="23" t="n">
        <f aca="false">STDEV(J253:L253)</f>
        <v>615434.916927875</v>
      </c>
      <c r="T253" s="25" t="n">
        <f aca="false">IF(P253&gt;0,S253/P253,NA())</f>
        <v>0.192124951466767</v>
      </c>
      <c r="U253" s="4" t="str">
        <f aca="false">IF(T253&lt;=Parametros!$B$7,"MENOR",IF(T253&lt;=Parametros!$B$8,"PROMEDIO MENOR-MEDIANA","PROMEDIO"))</f>
        <v>MENOR</v>
      </c>
      <c r="V253" s="23" t="n">
        <f aca="false">IF(T253&lt;=Parametros!$B$7,M253,IF(T253&lt;=Parametros!$B$8,Q253,P253))</f>
        <v>2630027.55007907</v>
      </c>
      <c r="W253" s="26" t="n">
        <f aca="false">ROUND(V253,0)</f>
        <v>2630028</v>
      </c>
      <c r="X253" s="27" t="n">
        <f aca="false">K253/G253</f>
        <v>1.54885954864251</v>
      </c>
      <c r="Y253" s="27" t="n">
        <f aca="false">L253/G253</f>
        <v>1.25650569723277</v>
      </c>
    </row>
    <row r="254" customFormat="false" ht="26.25" hidden="false" customHeight="true" outlineLevel="0" collapsed="false">
      <c r="A254" s="4" t="s">
        <v>795</v>
      </c>
      <c r="B254" s="4" t="s">
        <v>95</v>
      </c>
      <c r="C254" s="4" t="s">
        <v>796</v>
      </c>
      <c r="D254" s="4" t="s">
        <v>797</v>
      </c>
      <c r="E254" s="4" t="s">
        <v>98</v>
      </c>
      <c r="F254" s="4" t="s">
        <v>99</v>
      </c>
      <c r="G254" s="23" t="n">
        <v>126218</v>
      </c>
      <c r="H254" s="24" t="n">
        <f aca="false">Parametros!$B$3</f>
        <v>160.42</v>
      </c>
      <c r="I254" s="24" t="n">
        <f aca="false">Parametros!$B$4</f>
        <v>151.76</v>
      </c>
      <c r="J254" s="23" t="n">
        <f aca="false">G254*H254/I254</f>
        <v>133420.476805482</v>
      </c>
      <c r="K254" s="23" t="n">
        <v>195495</v>
      </c>
      <c r="L254" s="23" t="n">
        <v>158508</v>
      </c>
      <c r="M254" s="23" t="n">
        <f aca="false">MIN(J254:L254)</f>
        <v>133420.476805482</v>
      </c>
      <c r="N254" s="23" t="n">
        <f aca="false">MAX(J254:L254)</f>
        <v>195495</v>
      </c>
      <c r="O254" s="23" t="n">
        <f aca="false">MEDIAN(J254:L254)</f>
        <v>158508</v>
      </c>
      <c r="P254" s="23" t="n">
        <f aca="false">AVERAGE(J254:L254)</f>
        <v>162474.492268494</v>
      </c>
      <c r="Q254" s="23" t="n">
        <f aca="false">AVERAGE(M254,O254)</f>
        <v>145964.238402741</v>
      </c>
      <c r="R254" s="23" t="n">
        <f aca="false">AVERAGE(N254,O254)</f>
        <v>177001.5</v>
      </c>
      <c r="S254" s="23" t="n">
        <f aca="false">STDEV(J254:L254)</f>
        <v>31226.7738190114</v>
      </c>
      <c r="T254" s="25" t="n">
        <f aca="false">IF(P254&gt;0,S254/P254,NA())</f>
        <v>0.192194930927423</v>
      </c>
      <c r="U254" s="4" t="str">
        <f aca="false">IF(T254&lt;=Parametros!$B$7,"MENOR",IF(T254&lt;=Parametros!$B$8,"PROMEDIO MENOR-MEDIANA","PROMEDIO"))</f>
        <v>MENOR</v>
      </c>
      <c r="V254" s="23" t="n">
        <f aca="false">IF(T254&lt;=Parametros!$B$7,M254,IF(T254&lt;=Parametros!$B$8,Q254,P254))</f>
        <v>133420.476805482</v>
      </c>
      <c r="W254" s="26" t="n">
        <f aca="false">ROUND(V254,0)</f>
        <v>133420</v>
      </c>
      <c r="X254" s="27" t="n">
        <f aca="false">K254/G254</f>
        <v>1.54886783184649</v>
      </c>
      <c r="Y254" s="27" t="n">
        <f aca="false">L254/G254</f>
        <v>1.25582721957249</v>
      </c>
    </row>
    <row r="255" customFormat="false" ht="15" hidden="false" customHeight="true" outlineLevel="0" collapsed="false">
      <c r="A255" s="22" t="s">
        <v>798</v>
      </c>
      <c r="B255" s="22" t="s">
        <v>799</v>
      </c>
      <c r="C255" s="22"/>
      <c r="D255" s="22"/>
      <c r="E255" s="22"/>
      <c r="F255" s="22"/>
      <c r="G255" s="22"/>
      <c r="H255" s="22"/>
      <c r="I255" s="22"/>
      <c r="J255" s="22"/>
      <c r="K255" s="22"/>
      <c r="L255" s="22"/>
      <c r="M255" s="22"/>
      <c r="N255" s="22"/>
      <c r="O255" s="22"/>
      <c r="P255" s="22"/>
      <c r="Q255" s="22"/>
      <c r="R255" s="22"/>
      <c r="S255" s="22"/>
      <c r="T255" s="22"/>
      <c r="U255" s="22"/>
      <c r="V255" s="22"/>
      <c r="W255" s="22"/>
    </row>
    <row r="256" customFormat="false" ht="39" hidden="false" customHeight="true" outlineLevel="0" collapsed="false">
      <c r="A256" s="4" t="s">
        <v>800</v>
      </c>
      <c r="B256" s="4" t="s">
        <v>95</v>
      </c>
      <c r="C256" s="4" t="s">
        <v>801</v>
      </c>
      <c r="D256" s="4" t="s">
        <v>802</v>
      </c>
      <c r="E256" s="4" t="s">
        <v>98</v>
      </c>
      <c r="F256" s="4" t="s">
        <v>99</v>
      </c>
      <c r="G256" s="23" t="n">
        <v>68575</v>
      </c>
      <c r="H256" s="24" t="n">
        <f aca="false">Parametros!$B$3</f>
        <v>160.42</v>
      </c>
      <c r="I256" s="24" t="n">
        <f aca="false">Parametros!$B$4</f>
        <v>151.76</v>
      </c>
      <c r="J256" s="23" t="n">
        <f aca="false">G256*H256/I256</f>
        <v>72488.1490511334</v>
      </c>
      <c r="K256" s="23" t="n">
        <v>106213</v>
      </c>
      <c r="L256" s="23" t="n">
        <v>86156</v>
      </c>
      <c r="M256" s="23" t="n">
        <f aca="false">MIN(J256:L256)</f>
        <v>72488.1490511334</v>
      </c>
      <c r="N256" s="23" t="n">
        <f aca="false">MAX(J256:L256)</f>
        <v>106213</v>
      </c>
      <c r="O256" s="23" t="n">
        <f aca="false">MEDIAN(J256:L256)</f>
        <v>86156</v>
      </c>
      <c r="P256" s="23" t="n">
        <f aca="false">AVERAGE(J256:L256)</f>
        <v>88285.7163503778</v>
      </c>
      <c r="Q256" s="23" t="n">
        <f aca="false">AVERAGE(M256,O256)</f>
        <v>79322.0745255667</v>
      </c>
      <c r="R256" s="23" t="n">
        <f aca="false">AVERAGE(N256,O256)</f>
        <v>96184.5</v>
      </c>
      <c r="S256" s="23" t="n">
        <f aca="false">STDEV(J256:L256)</f>
        <v>16962.9938890697</v>
      </c>
      <c r="T256" s="25" t="n">
        <f aca="false">IF(P256&gt;0,S256/P256,NA())</f>
        <v>0.192137466742061</v>
      </c>
      <c r="U256" s="4" t="str">
        <f aca="false">IF(T256&lt;=Parametros!$B$7,"MENOR",IF(T256&lt;=Parametros!$B$8,"PROMEDIO MENOR-MEDIANA","PROMEDIO"))</f>
        <v>MENOR</v>
      </c>
      <c r="V256" s="23" t="n">
        <f aca="false">IF(T256&lt;=Parametros!$B$7,M256,IF(T256&lt;=Parametros!$B$8,Q256,P256))</f>
        <v>72488.1490511334</v>
      </c>
      <c r="W256" s="26" t="n">
        <f aca="false">ROUND(V256,0)</f>
        <v>72488</v>
      </c>
      <c r="X256" s="27" t="n">
        <f aca="false">K256/G256</f>
        <v>1.54885891359825</v>
      </c>
      <c r="Y256" s="27" t="n">
        <f aca="false">L256/G256</f>
        <v>1.25637623040467</v>
      </c>
    </row>
    <row r="257" customFormat="false" ht="39" hidden="false" customHeight="true" outlineLevel="0" collapsed="false">
      <c r="A257" s="4" t="s">
        <v>803</v>
      </c>
      <c r="B257" s="4" t="s">
        <v>95</v>
      </c>
      <c r="C257" s="4" t="s">
        <v>804</v>
      </c>
      <c r="D257" s="4" t="s">
        <v>805</v>
      </c>
      <c r="E257" s="4" t="s">
        <v>98</v>
      </c>
      <c r="F257" s="4" t="s">
        <v>99</v>
      </c>
      <c r="G257" s="23" t="n">
        <v>4750</v>
      </c>
      <c r="H257" s="24" t="n">
        <f aca="false">Parametros!$B$3</f>
        <v>160.42</v>
      </c>
      <c r="I257" s="24" t="n">
        <f aca="false">Parametros!$B$4</f>
        <v>151.76</v>
      </c>
      <c r="J257" s="23" t="n">
        <f aca="false">G257*H257/I257</f>
        <v>5021.05297838693</v>
      </c>
      <c r="K257" s="23" t="n">
        <v>7357</v>
      </c>
      <c r="L257" s="23" t="n">
        <v>5950</v>
      </c>
      <c r="M257" s="23" t="n">
        <f aca="false">MIN(J257:L257)</f>
        <v>5021.05297838693</v>
      </c>
      <c r="N257" s="23" t="n">
        <f aca="false">MAX(J257:L257)</f>
        <v>7357</v>
      </c>
      <c r="O257" s="23" t="n">
        <f aca="false">MEDIAN(J257:L257)</f>
        <v>5950</v>
      </c>
      <c r="P257" s="23" t="n">
        <f aca="false">AVERAGE(J257:L257)</f>
        <v>6109.35099279564</v>
      </c>
      <c r="Q257" s="23" t="n">
        <f aca="false">AVERAGE(M257,O257)</f>
        <v>5485.52648919346</v>
      </c>
      <c r="R257" s="23" t="n">
        <f aca="false">AVERAGE(N257,O257)</f>
        <v>6653.5</v>
      </c>
      <c r="S257" s="23" t="n">
        <f aca="false">STDEV(J257:L257)</f>
        <v>1176.09807249415</v>
      </c>
      <c r="T257" s="25" t="n">
        <f aca="false">IF(P257&gt;0,S257/P257,NA())</f>
        <v>0.192507857852831</v>
      </c>
      <c r="U257" s="4" t="str">
        <f aca="false">IF(T257&lt;=Parametros!$B$7,"MENOR",IF(T257&lt;=Parametros!$B$8,"PROMEDIO MENOR-MEDIANA","PROMEDIO"))</f>
        <v>MENOR</v>
      </c>
      <c r="V257" s="23" t="n">
        <f aca="false">IF(T257&lt;=Parametros!$B$7,M257,IF(T257&lt;=Parametros!$B$8,Q257,P257))</f>
        <v>5021.05297838693</v>
      </c>
      <c r="W257" s="26" t="n">
        <f aca="false">ROUND(V257,0)</f>
        <v>5021</v>
      </c>
      <c r="X257" s="27" t="n">
        <f aca="false">K257/G257</f>
        <v>1.54884210526316</v>
      </c>
      <c r="Y257" s="27" t="n">
        <f aca="false">L257/G257</f>
        <v>1.25263157894737</v>
      </c>
    </row>
    <row r="258" customFormat="false" ht="51.75" hidden="false" customHeight="true" outlineLevel="0" collapsed="false">
      <c r="A258" s="4" t="s">
        <v>806</v>
      </c>
      <c r="B258" s="4" t="s">
        <v>95</v>
      </c>
      <c r="C258" s="4" t="s">
        <v>807</v>
      </c>
      <c r="D258" s="4" t="s">
        <v>808</v>
      </c>
      <c r="E258" s="4" t="s">
        <v>98</v>
      </c>
      <c r="F258" s="4" t="s">
        <v>99</v>
      </c>
      <c r="G258" s="23" t="n">
        <v>410400</v>
      </c>
      <c r="H258" s="24" t="n">
        <f aca="false">Parametros!$B$3</f>
        <v>160.42</v>
      </c>
      <c r="I258" s="24" t="n">
        <f aca="false">Parametros!$B$4</f>
        <v>151.76</v>
      </c>
      <c r="J258" s="23" t="n">
        <f aca="false">G258*H258/I258</f>
        <v>433818.97733263</v>
      </c>
      <c r="K258" s="23" t="n">
        <v>635653</v>
      </c>
      <c r="L258" s="23" t="n">
        <v>515627</v>
      </c>
      <c r="M258" s="23" t="n">
        <f aca="false">MIN(J258:L258)</f>
        <v>433818.97733263</v>
      </c>
      <c r="N258" s="23" t="n">
        <f aca="false">MAX(J258:L258)</f>
        <v>635653</v>
      </c>
      <c r="O258" s="23" t="n">
        <f aca="false">MEDIAN(J258:L258)</f>
        <v>515627</v>
      </c>
      <c r="P258" s="23" t="n">
        <f aca="false">AVERAGE(J258:L258)</f>
        <v>528366.325777544</v>
      </c>
      <c r="Q258" s="23" t="n">
        <f aca="false">AVERAGE(M258,O258)</f>
        <v>474722.988666315</v>
      </c>
      <c r="R258" s="23" t="n">
        <f aca="false">AVERAGE(N258,O258)</f>
        <v>575640</v>
      </c>
      <c r="S258" s="23" t="n">
        <f aca="false">STDEV(J258:L258)</f>
        <v>101518.279105158</v>
      </c>
      <c r="T258" s="25" t="n">
        <f aca="false">IF(P258&gt;0,S258/P258,NA())</f>
        <v>0.19213616415801</v>
      </c>
      <c r="U258" s="4" t="str">
        <f aca="false">IF(T258&lt;=Parametros!$B$7,"MENOR",IF(T258&lt;=Parametros!$B$8,"PROMEDIO MENOR-MEDIANA","PROMEDIO"))</f>
        <v>MENOR</v>
      </c>
      <c r="V258" s="23" t="n">
        <f aca="false">IF(T258&lt;=Parametros!$B$7,M258,IF(T258&lt;=Parametros!$B$8,Q258,P258))</f>
        <v>433818.97733263</v>
      </c>
      <c r="W258" s="26" t="n">
        <f aca="false">ROUND(V258,0)</f>
        <v>433819</v>
      </c>
      <c r="X258" s="27" t="n">
        <f aca="false">K258/G258</f>
        <v>1.54886208576998</v>
      </c>
      <c r="Y258" s="27" t="n">
        <f aca="false">L258/G258</f>
        <v>1.25640107212476</v>
      </c>
    </row>
    <row r="259" customFormat="false" ht="39" hidden="false" customHeight="true" outlineLevel="0" collapsed="false">
      <c r="A259" s="4" t="s">
        <v>809</v>
      </c>
      <c r="B259" s="4" t="s">
        <v>95</v>
      </c>
      <c r="C259" s="4" t="s">
        <v>810</v>
      </c>
      <c r="D259" s="4" t="s">
        <v>811</v>
      </c>
      <c r="E259" s="4" t="s">
        <v>98</v>
      </c>
      <c r="F259" s="4" t="s">
        <v>99</v>
      </c>
      <c r="G259" s="23" t="n">
        <v>360050</v>
      </c>
      <c r="H259" s="24" t="n">
        <f aca="false">Parametros!$B$3</f>
        <v>160.42</v>
      </c>
      <c r="I259" s="24" t="n">
        <f aca="false">Parametros!$B$4</f>
        <v>151.76</v>
      </c>
      <c r="J259" s="23" t="n">
        <f aca="false">G259*H259/I259</f>
        <v>380595.815761729</v>
      </c>
      <c r="K259" s="23" t="n">
        <v>557666</v>
      </c>
      <c r="L259" s="23" t="n">
        <v>452319</v>
      </c>
      <c r="M259" s="23" t="n">
        <f aca="false">MIN(J259:L259)</f>
        <v>380595.815761729</v>
      </c>
      <c r="N259" s="23" t="n">
        <f aca="false">MAX(J259:L259)</f>
        <v>557666</v>
      </c>
      <c r="O259" s="23" t="n">
        <f aca="false">MEDIAN(J259:L259)</f>
        <v>452319</v>
      </c>
      <c r="P259" s="23" t="n">
        <f aca="false">AVERAGE(J259:L259)</f>
        <v>463526.938587243</v>
      </c>
      <c r="Q259" s="23" t="n">
        <f aca="false">AVERAGE(M259,O259)</f>
        <v>416457.407880865</v>
      </c>
      <c r="R259" s="23" t="n">
        <f aca="false">AVERAGE(N259,O259)</f>
        <v>504992.5</v>
      </c>
      <c r="S259" s="23" t="n">
        <f aca="false">STDEV(J259:L259)</f>
        <v>89065.5710815092</v>
      </c>
      <c r="T259" s="25" t="n">
        <f aca="false">IF(P259&gt;0,S259/P259,NA())</f>
        <v>0.192147561807232</v>
      </c>
      <c r="U259" s="4" t="str">
        <f aca="false">IF(T259&lt;=Parametros!$B$7,"MENOR",IF(T259&lt;=Parametros!$B$8,"PROMEDIO MENOR-MEDIANA","PROMEDIO"))</f>
        <v>MENOR</v>
      </c>
      <c r="V259" s="23" t="n">
        <f aca="false">IF(T259&lt;=Parametros!$B$7,M259,IF(T259&lt;=Parametros!$B$8,Q259,P259))</f>
        <v>380595.815761729</v>
      </c>
      <c r="W259" s="26" t="n">
        <f aca="false">ROUND(V259,0)</f>
        <v>380596</v>
      </c>
      <c r="X259" s="27" t="n">
        <f aca="false">K259/G259</f>
        <v>1.54885710318011</v>
      </c>
      <c r="Y259" s="27" t="n">
        <f aca="false">L259/G259</f>
        <v>1.25626718511318</v>
      </c>
    </row>
    <row r="260" customFormat="false" ht="51.75" hidden="false" customHeight="true" outlineLevel="0" collapsed="false">
      <c r="A260" s="4" t="s">
        <v>812</v>
      </c>
      <c r="B260" s="4" t="s">
        <v>95</v>
      </c>
      <c r="C260" s="4" t="s">
        <v>813</v>
      </c>
      <c r="D260" s="4" t="s">
        <v>814</v>
      </c>
      <c r="E260" s="4" t="s">
        <v>98</v>
      </c>
      <c r="F260" s="4" t="s">
        <v>99</v>
      </c>
      <c r="G260" s="23" t="n">
        <v>185251</v>
      </c>
      <c r="H260" s="24" t="n">
        <f aca="false">Parametros!$B$3</f>
        <v>160.42</v>
      </c>
      <c r="I260" s="24" t="n">
        <f aca="false">Parametros!$B$4</f>
        <v>151.76</v>
      </c>
      <c r="J260" s="23" t="n">
        <f aca="false">G260*H260/I260</f>
        <v>195822.123220875</v>
      </c>
      <c r="K260" s="23" t="n">
        <v>286928</v>
      </c>
      <c r="L260" s="23" t="n">
        <v>232764</v>
      </c>
      <c r="M260" s="23" t="n">
        <f aca="false">MIN(J260:L260)</f>
        <v>195822.123220875</v>
      </c>
      <c r="N260" s="23" t="n">
        <f aca="false">MAX(J260:L260)</f>
        <v>286928</v>
      </c>
      <c r="O260" s="23" t="n">
        <f aca="false">MEDIAN(J260:L260)</f>
        <v>232764</v>
      </c>
      <c r="P260" s="23" t="n">
        <f aca="false">AVERAGE(J260:L260)</f>
        <v>238504.707740292</v>
      </c>
      <c r="Q260" s="23" t="n">
        <f aca="false">AVERAGE(M260,O260)</f>
        <v>214293.061610438</v>
      </c>
      <c r="R260" s="23" t="n">
        <f aca="false">AVERAGE(N260,O260)</f>
        <v>259846</v>
      </c>
      <c r="S260" s="23" t="n">
        <f aca="false">STDEV(J260:L260)</f>
        <v>45823.4327603559</v>
      </c>
      <c r="T260" s="25" t="n">
        <f aca="false">IF(P260&gt;0,S260/P260,NA())</f>
        <v>0.192128001138884</v>
      </c>
      <c r="U260" s="4" t="str">
        <f aca="false">IF(T260&lt;=Parametros!$B$7,"MENOR",IF(T260&lt;=Parametros!$B$8,"PROMEDIO MENOR-MEDIANA","PROMEDIO"))</f>
        <v>MENOR</v>
      </c>
      <c r="V260" s="23" t="n">
        <f aca="false">IF(T260&lt;=Parametros!$B$7,M260,IF(T260&lt;=Parametros!$B$8,Q260,P260))</f>
        <v>195822.123220875</v>
      </c>
      <c r="W260" s="26" t="n">
        <f aca="false">ROUND(V260,0)</f>
        <v>195822</v>
      </c>
      <c r="X260" s="27" t="n">
        <f aca="false">K260/G260</f>
        <v>1.54886073489482</v>
      </c>
      <c r="Y260" s="27" t="n">
        <f aca="false">L260/G260</f>
        <v>1.25647904734657</v>
      </c>
    </row>
    <row r="261" customFormat="false" ht="64.5" hidden="false" customHeight="true" outlineLevel="0" collapsed="false">
      <c r="A261" s="4" t="s">
        <v>815</v>
      </c>
      <c r="B261" s="4" t="s">
        <v>95</v>
      </c>
      <c r="C261" s="4" t="s">
        <v>816</v>
      </c>
      <c r="D261" s="4" t="s">
        <v>817</v>
      </c>
      <c r="E261" s="4" t="s">
        <v>98</v>
      </c>
      <c r="F261" s="4" t="s">
        <v>99</v>
      </c>
      <c r="G261" s="23" t="n">
        <v>185251</v>
      </c>
      <c r="H261" s="24" t="n">
        <f aca="false">Parametros!$B$3</f>
        <v>160.42</v>
      </c>
      <c r="I261" s="24" t="n">
        <f aca="false">Parametros!$B$4</f>
        <v>151.76</v>
      </c>
      <c r="J261" s="23" t="n">
        <f aca="false">G261*H261/I261</f>
        <v>195822.123220875</v>
      </c>
      <c r="K261" s="23" t="n">
        <v>286928</v>
      </c>
      <c r="L261" s="23" t="n">
        <v>232764</v>
      </c>
      <c r="M261" s="23" t="n">
        <f aca="false">MIN(J261:L261)</f>
        <v>195822.123220875</v>
      </c>
      <c r="N261" s="23" t="n">
        <f aca="false">MAX(J261:L261)</f>
        <v>286928</v>
      </c>
      <c r="O261" s="23" t="n">
        <f aca="false">MEDIAN(J261:L261)</f>
        <v>232764</v>
      </c>
      <c r="P261" s="23" t="n">
        <f aca="false">AVERAGE(J261:L261)</f>
        <v>238504.707740292</v>
      </c>
      <c r="Q261" s="23" t="n">
        <f aca="false">AVERAGE(M261,O261)</f>
        <v>214293.061610438</v>
      </c>
      <c r="R261" s="23" t="n">
        <f aca="false">AVERAGE(N261,O261)</f>
        <v>259846</v>
      </c>
      <c r="S261" s="23" t="n">
        <f aca="false">STDEV(J261:L261)</f>
        <v>45823.4327603559</v>
      </c>
      <c r="T261" s="25" t="n">
        <f aca="false">IF(P261&gt;0,S261/P261,NA())</f>
        <v>0.192128001138884</v>
      </c>
      <c r="U261" s="4" t="str">
        <f aca="false">IF(T261&lt;=Parametros!$B$7,"MENOR",IF(T261&lt;=Parametros!$B$8,"PROMEDIO MENOR-MEDIANA","PROMEDIO"))</f>
        <v>MENOR</v>
      </c>
      <c r="V261" s="23" t="n">
        <f aca="false">IF(T261&lt;=Parametros!$B$7,M261,IF(T261&lt;=Parametros!$B$8,Q261,P261))</f>
        <v>195822.123220875</v>
      </c>
      <c r="W261" s="26" t="n">
        <f aca="false">ROUND(V261,0)</f>
        <v>195822</v>
      </c>
      <c r="X261" s="27" t="n">
        <f aca="false">K261/G261</f>
        <v>1.54886073489482</v>
      </c>
      <c r="Y261" s="27" t="n">
        <f aca="false">L261/G261</f>
        <v>1.25647904734657</v>
      </c>
    </row>
    <row r="262" customFormat="false" ht="39" hidden="false" customHeight="true" outlineLevel="0" collapsed="false">
      <c r="A262" s="4" t="s">
        <v>818</v>
      </c>
      <c r="B262" s="4" t="s">
        <v>95</v>
      </c>
      <c r="C262" s="4" t="s">
        <v>819</v>
      </c>
      <c r="D262" s="4" t="s">
        <v>820</v>
      </c>
      <c r="E262" s="4" t="s">
        <v>98</v>
      </c>
      <c r="F262" s="4" t="s">
        <v>99</v>
      </c>
      <c r="G262" s="23" t="n">
        <v>46549</v>
      </c>
      <c r="H262" s="24" t="n">
        <f aca="false">Parametros!$B$3</f>
        <v>160.42</v>
      </c>
      <c r="I262" s="24" t="n">
        <f aca="false">Parametros!$B$4</f>
        <v>151.76</v>
      </c>
      <c r="J262" s="23" t="n">
        <f aca="false">G262*H262/I262</f>
        <v>49205.262124407</v>
      </c>
      <c r="K262" s="23" t="n">
        <v>72098</v>
      </c>
      <c r="L262" s="23" t="n">
        <v>58429</v>
      </c>
      <c r="M262" s="23" t="n">
        <f aca="false">MIN(J262:L262)</f>
        <v>49205.262124407</v>
      </c>
      <c r="N262" s="23" t="n">
        <f aca="false">MAX(J262:L262)</f>
        <v>72098</v>
      </c>
      <c r="O262" s="23" t="n">
        <f aca="false">MEDIAN(J262:L262)</f>
        <v>58429</v>
      </c>
      <c r="P262" s="23" t="n">
        <f aca="false">AVERAGE(J262:L262)</f>
        <v>59910.754041469</v>
      </c>
      <c r="Q262" s="23" t="n">
        <f aca="false">AVERAGE(M262,O262)</f>
        <v>53817.1310622035</v>
      </c>
      <c r="R262" s="23" t="n">
        <f aca="false">AVERAGE(N262,O262)</f>
        <v>65263.5</v>
      </c>
      <c r="S262" s="23" t="n">
        <f aca="false">STDEV(J262:L262)</f>
        <v>11518.0752793038</v>
      </c>
      <c r="T262" s="25" t="n">
        <f aca="false">IF(P262&gt;0,S262/P262,NA())</f>
        <v>0.192253886027395</v>
      </c>
      <c r="U262" s="4" t="str">
        <f aca="false">IF(T262&lt;=Parametros!$B$7,"MENOR",IF(T262&lt;=Parametros!$B$8,"PROMEDIO MENOR-MEDIANA","PROMEDIO"))</f>
        <v>MENOR</v>
      </c>
      <c r="V262" s="23" t="n">
        <f aca="false">IF(T262&lt;=Parametros!$B$7,M262,IF(T262&lt;=Parametros!$B$8,Q262,P262))</f>
        <v>49205.262124407</v>
      </c>
      <c r="W262" s="26" t="n">
        <f aca="false">ROUND(V262,0)</f>
        <v>49205</v>
      </c>
      <c r="X262" s="27" t="n">
        <f aca="false">K262/G262</f>
        <v>1.5488624889901</v>
      </c>
      <c r="Y262" s="27" t="n">
        <f aca="false">L262/G262</f>
        <v>1.25521493479989</v>
      </c>
    </row>
    <row r="263" customFormat="false" ht="39" hidden="false" customHeight="true" outlineLevel="0" collapsed="false">
      <c r="A263" s="4" t="s">
        <v>821</v>
      </c>
      <c r="B263" s="4" t="s">
        <v>95</v>
      </c>
      <c r="C263" s="4" t="s">
        <v>822</v>
      </c>
      <c r="D263" s="4" t="s">
        <v>823</v>
      </c>
      <c r="E263" s="4" t="s">
        <v>98</v>
      </c>
      <c r="F263" s="4" t="s">
        <v>99</v>
      </c>
      <c r="G263" s="23" t="n">
        <v>4750</v>
      </c>
      <c r="H263" s="24" t="n">
        <f aca="false">Parametros!$B$3</f>
        <v>160.42</v>
      </c>
      <c r="I263" s="24" t="n">
        <f aca="false">Parametros!$B$4</f>
        <v>151.76</v>
      </c>
      <c r="J263" s="23" t="n">
        <f aca="false">G263*H263/I263</f>
        <v>5021.05297838693</v>
      </c>
      <c r="K263" s="23" t="n">
        <v>7357</v>
      </c>
      <c r="L263" s="23" t="n">
        <v>5950</v>
      </c>
      <c r="M263" s="23" t="n">
        <f aca="false">MIN(J263:L263)</f>
        <v>5021.05297838693</v>
      </c>
      <c r="N263" s="23" t="n">
        <f aca="false">MAX(J263:L263)</f>
        <v>7357</v>
      </c>
      <c r="O263" s="23" t="n">
        <f aca="false">MEDIAN(J263:L263)</f>
        <v>5950</v>
      </c>
      <c r="P263" s="23" t="n">
        <f aca="false">AVERAGE(J263:L263)</f>
        <v>6109.35099279564</v>
      </c>
      <c r="Q263" s="23" t="n">
        <f aca="false">AVERAGE(M263,O263)</f>
        <v>5485.52648919346</v>
      </c>
      <c r="R263" s="23" t="n">
        <f aca="false">AVERAGE(N263,O263)</f>
        <v>6653.5</v>
      </c>
      <c r="S263" s="23" t="n">
        <f aca="false">STDEV(J263:L263)</f>
        <v>1176.09807249415</v>
      </c>
      <c r="T263" s="25" t="n">
        <f aca="false">IF(P263&gt;0,S263/P263,NA())</f>
        <v>0.192507857852831</v>
      </c>
      <c r="U263" s="4" t="str">
        <f aca="false">IF(T263&lt;=Parametros!$B$7,"MENOR",IF(T263&lt;=Parametros!$B$8,"PROMEDIO MENOR-MEDIANA","PROMEDIO"))</f>
        <v>MENOR</v>
      </c>
      <c r="V263" s="23" t="n">
        <f aca="false">IF(T263&lt;=Parametros!$B$7,M263,IF(T263&lt;=Parametros!$B$8,Q263,P263))</f>
        <v>5021.05297838693</v>
      </c>
      <c r="W263" s="26" t="n">
        <f aca="false">ROUND(V263,0)</f>
        <v>5021</v>
      </c>
      <c r="X263" s="27" t="n">
        <f aca="false">K263/G263</f>
        <v>1.54884210526316</v>
      </c>
      <c r="Y263" s="27" t="n">
        <f aca="false">L263/G263</f>
        <v>1.25263157894737</v>
      </c>
    </row>
    <row r="264" customFormat="false" ht="51.75" hidden="false" customHeight="true" outlineLevel="0" collapsed="false">
      <c r="A264" s="4" t="s">
        <v>824</v>
      </c>
      <c r="B264" s="4" t="s">
        <v>95</v>
      </c>
      <c r="C264" s="4" t="s">
        <v>825</v>
      </c>
      <c r="D264" s="4" t="s">
        <v>826</v>
      </c>
      <c r="E264" s="4" t="s">
        <v>98</v>
      </c>
      <c r="F264" s="4" t="s">
        <v>99</v>
      </c>
      <c r="G264" s="23" t="n">
        <v>5700</v>
      </c>
      <c r="H264" s="24" t="n">
        <f aca="false">Parametros!$B$3</f>
        <v>160.42</v>
      </c>
      <c r="I264" s="24" t="n">
        <f aca="false">Parametros!$B$4</f>
        <v>151.76</v>
      </c>
      <c r="J264" s="23" t="n">
        <f aca="false">G264*H264/I264</f>
        <v>6025.26357406431</v>
      </c>
      <c r="K264" s="23" t="n">
        <v>8829</v>
      </c>
      <c r="L264" s="23" t="n">
        <v>7140</v>
      </c>
      <c r="M264" s="23" t="n">
        <f aca="false">MIN(J264:L264)</f>
        <v>6025.26357406431</v>
      </c>
      <c r="N264" s="23" t="n">
        <f aca="false">MAX(J264:L264)</f>
        <v>8829</v>
      </c>
      <c r="O264" s="23" t="n">
        <f aca="false">MEDIAN(J264:L264)</f>
        <v>7140</v>
      </c>
      <c r="P264" s="23" t="n">
        <f aca="false">AVERAGE(J264:L264)</f>
        <v>7331.42119135477</v>
      </c>
      <c r="Q264" s="23" t="n">
        <f aca="false">AVERAGE(M264,O264)</f>
        <v>6582.63178703216</v>
      </c>
      <c r="R264" s="23" t="n">
        <f aca="false">AVERAGE(N264,O264)</f>
        <v>7984.5</v>
      </c>
      <c r="S264" s="23" t="n">
        <f aca="false">STDEV(J264:L264)</f>
        <v>1411.63594488962</v>
      </c>
      <c r="T264" s="25" t="n">
        <f aca="false">IF(P264&gt;0,S264/P264,NA())</f>
        <v>0.192546016392323</v>
      </c>
      <c r="U264" s="4" t="str">
        <f aca="false">IF(T264&lt;=Parametros!$B$7,"MENOR",IF(T264&lt;=Parametros!$B$8,"PROMEDIO MENOR-MEDIANA","PROMEDIO"))</f>
        <v>MENOR</v>
      </c>
      <c r="V264" s="23" t="n">
        <f aca="false">IF(T264&lt;=Parametros!$B$7,M264,IF(T264&lt;=Parametros!$B$8,Q264,P264))</f>
        <v>6025.26357406431</v>
      </c>
      <c r="W264" s="26" t="n">
        <f aca="false">ROUND(V264,0)</f>
        <v>6025</v>
      </c>
      <c r="X264" s="27" t="n">
        <f aca="false">K264/G264</f>
        <v>1.54894736842105</v>
      </c>
      <c r="Y264" s="27" t="n">
        <f aca="false">L264/G264</f>
        <v>1.25263157894737</v>
      </c>
    </row>
    <row r="265" customFormat="false" ht="77.25" hidden="false" customHeight="true" outlineLevel="0" collapsed="false">
      <c r="A265" s="4" t="s">
        <v>827</v>
      </c>
      <c r="B265" s="4" t="s">
        <v>95</v>
      </c>
      <c r="C265" s="4" t="s">
        <v>828</v>
      </c>
      <c r="D265" s="4" t="s">
        <v>829</v>
      </c>
      <c r="E265" s="4" t="s">
        <v>98</v>
      </c>
      <c r="F265" s="4" t="s">
        <v>99</v>
      </c>
      <c r="G265" s="23" t="n">
        <v>275499</v>
      </c>
      <c r="H265" s="24" t="n">
        <f aca="false">Parametros!$B$3</f>
        <v>160.42</v>
      </c>
      <c r="I265" s="24" t="n">
        <f aca="false">Parametros!$B$4</f>
        <v>151.76</v>
      </c>
      <c r="J265" s="23" t="n">
        <f aca="false">G265*H265/I265</f>
        <v>291220.015682657</v>
      </c>
      <c r="K265" s="23" t="n">
        <v>426709</v>
      </c>
      <c r="L265" s="23" t="n">
        <v>346171</v>
      </c>
      <c r="M265" s="23" t="n">
        <f aca="false">MIN(J265:L265)</f>
        <v>291220.015682657</v>
      </c>
      <c r="N265" s="23" t="n">
        <f aca="false">MAX(J265:L265)</f>
        <v>426709</v>
      </c>
      <c r="O265" s="23" t="n">
        <f aca="false">MEDIAN(J265:L265)</f>
        <v>346171</v>
      </c>
      <c r="P265" s="23" t="n">
        <f aca="false">AVERAGE(J265:L265)</f>
        <v>354700.005227552</v>
      </c>
      <c r="Q265" s="23" t="n">
        <f aca="false">AVERAGE(M265,O265)</f>
        <v>318695.507841328</v>
      </c>
      <c r="R265" s="23" t="n">
        <f aca="false">AVERAGE(N265,O265)</f>
        <v>386440</v>
      </c>
      <c r="S265" s="23" t="n">
        <f aca="false">STDEV(J265:L265)</f>
        <v>68145.9768839293</v>
      </c>
      <c r="T265" s="25" t="n">
        <f aca="false">IF(P265&gt;0,S265/P265,NA())</f>
        <v>0.192122852775859</v>
      </c>
      <c r="U265" s="4" t="str">
        <f aca="false">IF(T265&lt;=Parametros!$B$7,"MENOR",IF(T265&lt;=Parametros!$B$8,"PROMEDIO MENOR-MEDIANA","PROMEDIO"))</f>
        <v>MENOR</v>
      </c>
      <c r="V265" s="23" t="n">
        <f aca="false">IF(T265&lt;=Parametros!$B$7,M265,IF(T265&lt;=Parametros!$B$8,Q265,P265))</f>
        <v>291220.015682657</v>
      </c>
      <c r="W265" s="26" t="n">
        <f aca="false">ROUND(V265,0)</f>
        <v>291220</v>
      </c>
      <c r="X265" s="27" t="n">
        <f aca="false">K265/G265</f>
        <v>1.5488586165467</v>
      </c>
      <c r="Y265" s="27" t="n">
        <f aca="false">L265/G265</f>
        <v>1.25652361714562</v>
      </c>
    </row>
    <row r="266" customFormat="false" ht="102.75" hidden="false" customHeight="true" outlineLevel="0" collapsed="false">
      <c r="A266" s="4" t="s">
        <v>830</v>
      </c>
      <c r="B266" s="4" t="s">
        <v>95</v>
      </c>
      <c r="C266" s="4" t="s">
        <v>831</v>
      </c>
      <c r="D266" s="4" t="s">
        <v>832</v>
      </c>
      <c r="E266" s="4" t="s">
        <v>98</v>
      </c>
      <c r="F266" s="4" t="s">
        <v>99</v>
      </c>
      <c r="G266" s="23" t="n">
        <v>310650</v>
      </c>
      <c r="H266" s="24" t="n">
        <f aca="false">Parametros!$B$3</f>
        <v>160.42</v>
      </c>
      <c r="I266" s="24" t="n">
        <f aca="false">Parametros!$B$4</f>
        <v>151.76</v>
      </c>
      <c r="J266" s="23" t="n">
        <f aca="false">G266*H266/I266</f>
        <v>328376.864786505</v>
      </c>
      <c r="K266" s="23" t="n">
        <v>481153</v>
      </c>
      <c r="L266" s="23" t="n">
        <v>390320</v>
      </c>
      <c r="M266" s="23" t="n">
        <f aca="false">MIN(J266:L266)</f>
        <v>328376.864786505</v>
      </c>
      <c r="N266" s="23" t="n">
        <f aca="false">MAX(J266:L266)</f>
        <v>481153</v>
      </c>
      <c r="O266" s="23" t="n">
        <f aca="false">MEDIAN(J266:L266)</f>
        <v>390320</v>
      </c>
      <c r="P266" s="23" t="n">
        <f aca="false">AVERAGE(J266:L266)</f>
        <v>399949.954928835</v>
      </c>
      <c r="Q266" s="23" t="n">
        <f aca="false">AVERAGE(M266,O266)</f>
        <v>359348.432393253</v>
      </c>
      <c r="R266" s="23" t="n">
        <f aca="false">AVERAGE(N266,O266)</f>
        <v>435736.5</v>
      </c>
      <c r="S266" s="23" t="n">
        <f aca="false">STDEV(J266:L266)</f>
        <v>76841.9735342708</v>
      </c>
      <c r="T266" s="25" t="n">
        <f aca="false">IF(P266&gt;0,S266/P266,NA())</f>
        <v>0.192128971605819</v>
      </c>
      <c r="U266" s="4" t="str">
        <f aca="false">IF(T266&lt;=Parametros!$B$7,"MENOR",IF(T266&lt;=Parametros!$B$8,"PROMEDIO MENOR-MEDIANA","PROMEDIO"))</f>
        <v>MENOR</v>
      </c>
      <c r="V266" s="23" t="n">
        <f aca="false">IF(T266&lt;=Parametros!$B$7,M266,IF(T266&lt;=Parametros!$B$8,Q266,P266))</f>
        <v>328376.864786505</v>
      </c>
      <c r="W266" s="26" t="n">
        <f aca="false">ROUND(V266,0)</f>
        <v>328377</v>
      </c>
      <c r="X266" s="27" t="n">
        <f aca="false">K266/G266</f>
        <v>1.5488588443586</v>
      </c>
      <c r="Y266" s="27" t="n">
        <f aca="false">L266/G266</f>
        <v>1.25646225655883</v>
      </c>
    </row>
    <row r="267" customFormat="false" ht="102.75" hidden="false" customHeight="true" outlineLevel="0" collapsed="false">
      <c r="A267" s="4" t="s">
        <v>833</v>
      </c>
      <c r="B267" s="4" t="s">
        <v>95</v>
      </c>
      <c r="C267" s="4" t="s">
        <v>834</v>
      </c>
      <c r="D267" s="4" t="s">
        <v>832</v>
      </c>
      <c r="E267" s="4" t="s">
        <v>98</v>
      </c>
      <c r="F267" s="4" t="s">
        <v>99</v>
      </c>
      <c r="G267" s="23" t="n">
        <v>310650</v>
      </c>
      <c r="H267" s="24" t="n">
        <f aca="false">Parametros!$B$3</f>
        <v>160.42</v>
      </c>
      <c r="I267" s="24" t="n">
        <f aca="false">Parametros!$B$4</f>
        <v>151.76</v>
      </c>
      <c r="J267" s="23" t="n">
        <f aca="false">G267*H267/I267</f>
        <v>328376.864786505</v>
      </c>
      <c r="K267" s="23" t="n">
        <v>481153</v>
      </c>
      <c r="L267" s="23" t="n">
        <v>390320</v>
      </c>
      <c r="M267" s="23" t="n">
        <f aca="false">MIN(J267:L267)</f>
        <v>328376.864786505</v>
      </c>
      <c r="N267" s="23" t="n">
        <f aca="false">MAX(J267:L267)</f>
        <v>481153</v>
      </c>
      <c r="O267" s="23" t="n">
        <f aca="false">MEDIAN(J267:L267)</f>
        <v>390320</v>
      </c>
      <c r="P267" s="23" t="n">
        <f aca="false">AVERAGE(J267:L267)</f>
        <v>399949.954928835</v>
      </c>
      <c r="Q267" s="23" t="n">
        <f aca="false">AVERAGE(M267,O267)</f>
        <v>359348.432393253</v>
      </c>
      <c r="R267" s="23" t="n">
        <f aca="false">AVERAGE(N267,O267)</f>
        <v>435736.5</v>
      </c>
      <c r="S267" s="23" t="n">
        <f aca="false">STDEV(J267:L267)</f>
        <v>76841.9735342708</v>
      </c>
      <c r="T267" s="25" t="n">
        <f aca="false">IF(P267&gt;0,S267/P267,NA())</f>
        <v>0.192128971605819</v>
      </c>
      <c r="U267" s="4" t="str">
        <f aca="false">IF(T267&lt;=Parametros!$B$7,"MENOR",IF(T267&lt;=Parametros!$B$8,"PROMEDIO MENOR-MEDIANA","PROMEDIO"))</f>
        <v>MENOR</v>
      </c>
      <c r="V267" s="23" t="n">
        <f aca="false">IF(T267&lt;=Parametros!$B$7,M267,IF(T267&lt;=Parametros!$B$8,Q267,P267))</f>
        <v>328376.864786505</v>
      </c>
      <c r="W267" s="26" t="n">
        <f aca="false">ROUND(V267,0)</f>
        <v>328377</v>
      </c>
      <c r="X267" s="27" t="n">
        <f aca="false">K267/G267</f>
        <v>1.5488588443586</v>
      </c>
      <c r="Y267" s="27" t="n">
        <f aca="false">L267/G267</f>
        <v>1.25646225655883</v>
      </c>
    </row>
    <row r="268" customFormat="false" ht="102.75" hidden="false" customHeight="true" outlineLevel="0" collapsed="false">
      <c r="A268" s="4" t="s">
        <v>835</v>
      </c>
      <c r="B268" s="4" t="s">
        <v>95</v>
      </c>
      <c r="C268" s="4" t="s">
        <v>836</v>
      </c>
      <c r="D268" s="4" t="s">
        <v>832</v>
      </c>
      <c r="E268" s="4" t="s">
        <v>98</v>
      </c>
      <c r="F268" s="4" t="s">
        <v>99</v>
      </c>
      <c r="G268" s="23" t="n">
        <v>310650</v>
      </c>
      <c r="H268" s="24" t="n">
        <f aca="false">Parametros!$B$3</f>
        <v>160.42</v>
      </c>
      <c r="I268" s="24" t="n">
        <f aca="false">Parametros!$B$4</f>
        <v>151.76</v>
      </c>
      <c r="J268" s="23" t="n">
        <f aca="false">G268*H268/I268</f>
        <v>328376.864786505</v>
      </c>
      <c r="K268" s="23" t="n">
        <v>481153</v>
      </c>
      <c r="L268" s="23" t="n">
        <v>390320</v>
      </c>
      <c r="M268" s="23" t="n">
        <f aca="false">MIN(J268:L268)</f>
        <v>328376.864786505</v>
      </c>
      <c r="N268" s="23" t="n">
        <f aca="false">MAX(J268:L268)</f>
        <v>481153</v>
      </c>
      <c r="O268" s="23" t="n">
        <f aca="false">MEDIAN(J268:L268)</f>
        <v>390320</v>
      </c>
      <c r="P268" s="23" t="n">
        <f aca="false">AVERAGE(J268:L268)</f>
        <v>399949.954928835</v>
      </c>
      <c r="Q268" s="23" t="n">
        <f aca="false">AVERAGE(M268,O268)</f>
        <v>359348.432393253</v>
      </c>
      <c r="R268" s="23" t="n">
        <f aca="false">AVERAGE(N268,O268)</f>
        <v>435736.5</v>
      </c>
      <c r="S268" s="23" t="n">
        <f aca="false">STDEV(J268:L268)</f>
        <v>76841.9735342708</v>
      </c>
      <c r="T268" s="25" t="n">
        <f aca="false">IF(P268&gt;0,S268/P268,NA())</f>
        <v>0.192128971605819</v>
      </c>
      <c r="U268" s="4" t="str">
        <f aca="false">IF(T268&lt;=Parametros!$B$7,"MENOR",IF(T268&lt;=Parametros!$B$8,"PROMEDIO MENOR-MEDIANA","PROMEDIO"))</f>
        <v>MENOR</v>
      </c>
      <c r="V268" s="23" t="n">
        <f aca="false">IF(T268&lt;=Parametros!$B$7,M268,IF(T268&lt;=Parametros!$B$8,Q268,P268))</f>
        <v>328376.864786505</v>
      </c>
      <c r="W268" s="26" t="n">
        <f aca="false">ROUND(V268,0)</f>
        <v>328377</v>
      </c>
      <c r="X268" s="27" t="n">
        <f aca="false">K268/G268</f>
        <v>1.5488588443586</v>
      </c>
      <c r="Y268" s="27" t="n">
        <f aca="false">L268/G268</f>
        <v>1.25646225655883</v>
      </c>
    </row>
    <row r="269" customFormat="false" ht="64.5" hidden="false" customHeight="true" outlineLevel="0" collapsed="false">
      <c r="A269" s="4" t="s">
        <v>837</v>
      </c>
      <c r="B269" s="4" t="s">
        <v>95</v>
      </c>
      <c r="C269" s="4" t="s">
        <v>838</v>
      </c>
      <c r="D269" s="4" t="s">
        <v>839</v>
      </c>
      <c r="E269" s="4" t="s">
        <v>98</v>
      </c>
      <c r="F269" s="4" t="s">
        <v>99</v>
      </c>
      <c r="G269" s="23" t="n">
        <v>4120899</v>
      </c>
      <c r="H269" s="24" t="n">
        <f aca="false">Parametros!$B$3</f>
        <v>160.42</v>
      </c>
      <c r="I269" s="24" t="n">
        <f aca="false">Parametros!$B$4</f>
        <v>151.76</v>
      </c>
      <c r="J269" s="23" t="n">
        <f aca="false">G269*H269/I269</f>
        <v>4356053.09422773</v>
      </c>
      <c r="K269" s="23" t="n">
        <v>6382693</v>
      </c>
      <c r="L269" s="23" t="n">
        <v>5178047</v>
      </c>
      <c r="M269" s="23" t="n">
        <f aca="false">MIN(J269:L269)</f>
        <v>4356053.09422773</v>
      </c>
      <c r="N269" s="23" t="n">
        <f aca="false">MAX(J269:L269)</f>
        <v>6382693</v>
      </c>
      <c r="O269" s="23" t="n">
        <f aca="false">MEDIAN(J269:L269)</f>
        <v>5178047</v>
      </c>
      <c r="P269" s="23" t="n">
        <f aca="false">AVERAGE(J269:L269)</f>
        <v>5305597.69807591</v>
      </c>
      <c r="Q269" s="23" t="n">
        <f aca="false">AVERAGE(M269,O269)</f>
        <v>4767050.04711386</v>
      </c>
      <c r="R269" s="23" t="n">
        <f aca="false">AVERAGE(N269,O269)</f>
        <v>5780370</v>
      </c>
      <c r="S269" s="23" t="n">
        <f aca="false">STDEV(J269:L269)</f>
        <v>1019322.91858464</v>
      </c>
      <c r="T269" s="25" t="n">
        <f aca="false">IF(P269&gt;0,S269/P269,NA())</f>
        <v>0.192122165416782</v>
      </c>
      <c r="U269" s="4" t="str">
        <f aca="false">IF(T269&lt;=Parametros!$B$7,"MENOR",IF(T269&lt;=Parametros!$B$8,"PROMEDIO MENOR-MEDIANA","PROMEDIO"))</f>
        <v>MENOR</v>
      </c>
      <c r="V269" s="23" t="n">
        <f aca="false">IF(T269&lt;=Parametros!$B$7,M269,IF(T269&lt;=Parametros!$B$8,Q269,P269))</f>
        <v>4356053.09422773</v>
      </c>
      <c r="W269" s="26" t="n">
        <f aca="false">ROUND(V269,0)</f>
        <v>4356053</v>
      </c>
      <c r="X269" s="27" t="n">
        <f aca="false">K269/G269</f>
        <v>1.5488593629691</v>
      </c>
      <c r="Y269" s="27" t="n">
        <f aca="false">L269/G269</f>
        <v>1.25653334381648</v>
      </c>
    </row>
    <row r="270" customFormat="false" ht="64.5" hidden="false" customHeight="true" outlineLevel="0" collapsed="false">
      <c r="A270" s="4" t="s">
        <v>840</v>
      </c>
      <c r="B270" s="4" t="s">
        <v>95</v>
      </c>
      <c r="C270" s="4" t="s">
        <v>841</v>
      </c>
      <c r="D270" s="4" t="s">
        <v>842</v>
      </c>
      <c r="E270" s="4" t="s">
        <v>98</v>
      </c>
      <c r="F270" s="4" t="s">
        <v>99</v>
      </c>
      <c r="G270" s="23" t="n">
        <v>707750</v>
      </c>
      <c r="H270" s="24" t="n">
        <f aca="false">Parametros!$B$3</f>
        <v>160.42</v>
      </c>
      <c r="I270" s="24" t="n">
        <f aca="false">Parametros!$B$4</f>
        <v>151.76</v>
      </c>
      <c r="J270" s="23" t="n">
        <f aca="false">G270*H270/I270</f>
        <v>748136.893779652</v>
      </c>
      <c r="K270" s="23" t="n">
        <v>1096205</v>
      </c>
      <c r="L270" s="23" t="n">
        <v>889287</v>
      </c>
      <c r="M270" s="23" t="n">
        <f aca="false">MIN(J270:L270)</f>
        <v>748136.893779652</v>
      </c>
      <c r="N270" s="23" t="n">
        <f aca="false">MAX(J270:L270)</f>
        <v>1096205</v>
      </c>
      <c r="O270" s="23" t="n">
        <f aca="false">MEDIAN(J270:L270)</f>
        <v>889287</v>
      </c>
      <c r="P270" s="23" t="n">
        <f aca="false">AVERAGE(J270:L270)</f>
        <v>911209.631259884</v>
      </c>
      <c r="Q270" s="23" t="n">
        <f aca="false">AVERAGE(M270,O270)</f>
        <v>818711.946889826</v>
      </c>
      <c r="R270" s="23" t="n">
        <f aca="false">AVERAGE(N270,O270)</f>
        <v>992746</v>
      </c>
      <c r="S270" s="23" t="n">
        <f aca="false">STDEV(J270:L270)</f>
        <v>175066.567233645</v>
      </c>
      <c r="T270" s="25" t="n">
        <f aca="false">IF(P270&gt;0,S270/P270,NA())</f>
        <v>0.192125457444507</v>
      </c>
      <c r="U270" s="4" t="str">
        <f aca="false">IF(T270&lt;=Parametros!$B$7,"MENOR",IF(T270&lt;=Parametros!$B$8,"PROMEDIO MENOR-MEDIANA","PROMEDIO"))</f>
        <v>MENOR</v>
      </c>
      <c r="V270" s="23" t="n">
        <f aca="false">IF(T270&lt;=Parametros!$B$7,M270,IF(T270&lt;=Parametros!$B$8,Q270,P270))</f>
        <v>748136.893779652</v>
      </c>
      <c r="W270" s="26" t="n">
        <f aca="false">ROUND(V270,0)</f>
        <v>748137</v>
      </c>
      <c r="X270" s="27" t="n">
        <f aca="false">K270/G270</f>
        <v>1.54885906040268</v>
      </c>
      <c r="Y270" s="27" t="n">
        <f aca="false">L270/G270</f>
        <v>1.25649876368774</v>
      </c>
    </row>
    <row r="271" customFormat="false" ht="51.75" hidden="false" customHeight="true" outlineLevel="0" collapsed="false">
      <c r="A271" s="4" t="s">
        <v>843</v>
      </c>
      <c r="B271" s="4" t="s">
        <v>95</v>
      </c>
      <c r="C271" s="4" t="s">
        <v>844</v>
      </c>
      <c r="D271" s="4" t="s">
        <v>845</v>
      </c>
      <c r="E271" s="4" t="s">
        <v>98</v>
      </c>
      <c r="F271" s="4" t="s">
        <v>99</v>
      </c>
      <c r="G271" s="23" t="n">
        <v>304950</v>
      </c>
      <c r="H271" s="24" t="n">
        <f aca="false">Parametros!$B$3</f>
        <v>160.42</v>
      </c>
      <c r="I271" s="24" t="n">
        <f aca="false">Parametros!$B$4</f>
        <v>151.76</v>
      </c>
      <c r="J271" s="23" t="n">
        <f aca="false">G271*H271/I271</f>
        <v>322351.601212441</v>
      </c>
      <c r="K271" s="23" t="n">
        <v>472324</v>
      </c>
      <c r="L271" s="23" t="n">
        <v>383180</v>
      </c>
      <c r="M271" s="23" t="n">
        <f aca="false">MIN(J271:L271)</f>
        <v>322351.601212441</v>
      </c>
      <c r="N271" s="23" t="n">
        <f aca="false">MAX(J271:L271)</f>
        <v>472324</v>
      </c>
      <c r="O271" s="23" t="n">
        <f aca="false">MEDIAN(J271:L271)</f>
        <v>383180</v>
      </c>
      <c r="P271" s="23" t="n">
        <f aca="false">AVERAGE(J271:L271)</f>
        <v>392618.53373748</v>
      </c>
      <c r="Q271" s="23" t="n">
        <f aca="false">AVERAGE(M271,O271)</f>
        <v>352765.80060622</v>
      </c>
      <c r="R271" s="23" t="n">
        <f aca="false">AVERAGE(N271,O271)</f>
        <v>427752</v>
      </c>
      <c r="S271" s="23" t="n">
        <f aca="false">STDEV(J271:L271)</f>
        <v>75430.3953248215</v>
      </c>
      <c r="T271" s="25" t="n">
        <f aca="false">IF(P271&gt;0,S271/P271,NA())</f>
        <v>0.192121331122023</v>
      </c>
      <c r="U271" s="4" t="str">
        <f aca="false">IF(T271&lt;=Parametros!$B$7,"MENOR",IF(T271&lt;=Parametros!$B$8,"PROMEDIO MENOR-MEDIANA","PROMEDIO"))</f>
        <v>MENOR</v>
      </c>
      <c r="V271" s="23" t="n">
        <f aca="false">IF(T271&lt;=Parametros!$B$7,M271,IF(T271&lt;=Parametros!$B$8,Q271,P271))</f>
        <v>322351.601212441</v>
      </c>
      <c r="W271" s="26" t="n">
        <f aca="false">ROUND(V271,0)</f>
        <v>322352</v>
      </c>
      <c r="X271" s="27" t="n">
        <f aca="false">K271/G271</f>
        <v>1.54885718970323</v>
      </c>
      <c r="Y271" s="27" t="n">
        <f aca="false">L271/G271</f>
        <v>1.25653385800951</v>
      </c>
    </row>
    <row r="272" customFormat="false" ht="51.75" hidden="false" customHeight="true" outlineLevel="0" collapsed="false">
      <c r="A272" s="4" t="s">
        <v>846</v>
      </c>
      <c r="B272" s="4" t="s">
        <v>95</v>
      </c>
      <c r="C272" s="4" t="s">
        <v>847</v>
      </c>
      <c r="D272" s="4" t="s">
        <v>845</v>
      </c>
      <c r="E272" s="4" t="s">
        <v>98</v>
      </c>
      <c r="F272" s="4" t="s">
        <v>99</v>
      </c>
      <c r="G272" s="23" t="n">
        <v>304950</v>
      </c>
      <c r="H272" s="24" t="n">
        <f aca="false">Parametros!$B$3</f>
        <v>160.42</v>
      </c>
      <c r="I272" s="24" t="n">
        <f aca="false">Parametros!$B$4</f>
        <v>151.76</v>
      </c>
      <c r="J272" s="23" t="n">
        <f aca="false">G272*H272/I272</f>
        <v>322351.601212441</v>
      </c>
      <c r="K272" s="23" t="n">
        <v>472324</v>
      </c>
      <c r="L272" s="23" t="n">
        <v>383180</v>
      </c>
      <c r="M272" s="23" t="n">
        <f aca="false">MIN(J272:L272)</f>
        <v>322351.601212441</v>
      </c>
      <c r="N272" s="23" t="n">
        <f aca="false">MAX(J272:L272)</f>
        <v>472324</v>
      </c>
      <c r="O272" s="23" t="n">
        <f aca="false">MEDIAN(J272:L272)</f>
        <v>383180</v>
      </c>
      <c r="P272" s="23" t="n">
        <f aca="false">AVERAGE(J272:L272)</f>
        <v>392618.53373748</v>
      </c>
      <c r="Q272" s="23" t="n">
        <f aca="false">AVERAGE(M272,O272)</f>
        <v>352765.80060622</v>
      </c>
      <c r="R272" s="23" t="n">
        <f aca="false">AVERAGE(N272,O272)</f>
        <v>427752</v>
      </c>
      <c r="S272" s="23" t="n">
        <f aca="false">STDEV(J272:L272)</f>
        <v>75430.3953248215</v>
      </c>
      <c r="T272" s="25" t="n">
        <f aca="false">IF(P272&gt;0,S272/P272,NA())</f>
        <v>0.192121331122023</v>
      </c>
      <c r="U272" s="4" t="str">
        <f aca="false">IF(T272&lt;=Parametros!$B$7,"MENOR",IF(T272&lt;=Parametros!$B$8,"PROMEDIO MENOR-MEDIANA","PROMEDIO"))</f>
        <v>MENOR</v>
      </c>
      <c r="V272" s="23" t="n">
        <f aca="false">IF(T272&lt;=Parametros!$B$7,M272,IF(T272&lt;=Parametros!$B$8,Q272,P272))</f>
        <v>322351.601212441</v>
      </c>
      <c r="W272" s="26" t="n">
        <f aca="false">ROUND(V272,0)</f>
        <v>322352</v>
      </c>
      <c r="X272" s="27" t="n">
        <f aca="false">K272/G272</f>
        <v>1.54885718970323</v>
      </c>
      <c r="Y272" s="27" t="n">
        <f aca="false">L272/G272</f>
        <v>1.25653385800951</v>
      </c>
    </row>
    <row r="273" customFormat="false" ht="51.75" hidden="false" customHeight="true" outlineLevel="0" collapsed="false">
      <c r="A273" s="4" t="s">
        <v>848</v>
      </c>
      <c r="B273" s="4" t="s">
        <v>95</v>
      </c>
      <c r="C273" s="4" t="s">
        <v>849</v>
      </c>
      <c r="D273" s="4" t="s">
        <v>850</v>
      </c>
      <c r="E273" s="4" t="s">
        <v>98</v>
      </c>
      <c r="F273" s="4" t="s">
        <v>99</v>
      </c>
      <c r="G273" s="23" t="n">
        <v>1254000</v>
      </c>
      <c r="H273" s="24" t="n">
        <f aca="false">Parametros!$B$3</f>
        <v>160.42</v>
      </c>
      <c r="I273" s="24" t="n">
        <f aca="false">Parametros!$B$4</f>
        <v>151.76</v>
      </c>
      <c r="J273" s="23" t="n">
        <f aca="false">G273*H273/I273</f>
        <v>1325557.98629415</v>
      </c>
      <c r="K273" s="23" t="n">
        <v>1942270</v>
      </c>
      <c r="L273" s="23" t="n">
        <v>1575679</v>
      </c>
      <c r="M273" s="23" t="n">
        <f aca="false">MIN(J273:L273)</f>
        <v>1325557.98629415</v>
      </c>
      <c r="N273" s="23" t="n">
        <f aca="false">MAX(J273:L273)</f>
        <v>1942270</v>
      </c>
      <c r="O273" s="23" t="n">
        <f aca="false">MEDIAN(J273:L273)</f>
        <v>1575679</v>
      </c>
      <c r="P273" s="23" t="n">
        <f aca="false">AVERAGE(J273:L273)</f>
        <v>1614502.32876472</v>
      </c>
      <c r="Q273" s="23" t="n">
        <f aca="false">AVERAGE(M273,O273)</f>
        <v>1450618.49314707</v>
      </c>
      <c r="R273" s="23" t="n">
        <f aca="false">AVERAGE(N273,O273)</f>
        <v>1758974.5</v>
      </c>
      <c r="S273" s="23" t="n">
        <f aca="false">STDEV(J273:L273)</f>
        <v>310183.599025741</v>
      </c>
      <c r="T273" s="25" t="n">
        <f aca="false">IF(P273&gt;0,S273/P273,NA())</f>
        <v>0.192123351883343</v>
      </c>
      <c r="U273" s="4" t="str">
        <f aca="false">IF(T273&lt;=Parametros!$B$7,"MENOR",IF(T273&lt;=Parametros!$B$8,"PROMEDIO MENOR-MEDIANA","PROMEDIO"))</f>
        <v>MENOR</v>
      </c>
      <c r="V273" s="23" t="n">
        <f aca="false">IF(T273&lt;=Parametros!$B$7,M273,IF(T273&lt;=Parametros!$B$8,Q273,P273))</f>
        <v>1325557.98629415</v>
      </c>
      <c r="W273" s="26" t="n">
        <f aca="false">ROUND(V273,0)</f>
        <v>1325558</v>
      </c>
      <c r="X273" s="27" t="n">
        <f aca="false">K273/G273</f>
        <v>1.54885964912281</v>
      </c>
      <c r="Y273" s="27" t="n">
        <f aca="false">L273/G273</f>
        <v>1.25652232854864</v>
      </c>
    </row>
    <row r="274" customFormat="false" ht="39" hidden="false" customHeight="true" outlineLevel="0" collapsed="false">
      <c r="A274" s="4" t="s">
        <v>851</v>
      </c>
      <c r="B274" s="4" t="s">
        <v>95</v>
      </c>
      <c r="C274" s="4" t="s">
        <v>852</v>
      </c>
      <c r="D274" s="4" t="s">
        <v>853</v>
      </c>
      <c r="E274" s="4" t="s">
        <v>98</v>
      </c>
      <c r="F274" s="4" t="s">
        <v>99</v>
      </c>
      <c r="G274" s="23" t="n">
        <v>218413</v>
      </c>
      <c r="H274" s="24" t="n">
        <f aca="false">Parametros!$B$3</f>
        <v>160.42</v>
      </c>
      <c r="I274" s="24" t="n">
        <f aca="false">Parametros!$B$4</f>
        <v>151.76</v>
      </c>
      <c r="J274" s="23" t="n">
        <f aca="false">G274*H274/I274</f>
        <v>230876.47245651</v>
      </c>
      <c r="K274" s="23" t="n">
        <v>338291</v>
      </c>
      <c r="L274" s="23" t="n">
        <v>274414</v>
      </c>
      <c r="M274" s="23" t="n">
        <f aca="false">MIN(J274:L274)</f>
        <v>230876.47245651</v>
      </c>
      <c r="N274" s="23" t="n">
        <f aca="false">MAX(J274:L274)</f>
        <v>338291</v>
      </c>
      <c r="O274" s="23" t="n">
        <f aca="false">MEDIAN(J274:L274)</f>
        <v>274414</v>
      </c>
      <c r="P274" s="23" t="n">
        <f aca="false">AVERAGE(J274:L274)</f>
        <v>281193.82415217</v>
      </c>
      <c r="Q274" s="23" t="n">
        <f aca="false">AVERAGE(M274,O274)</f>
        <v>252645.236228255</v>
      </c>
      <c r="R274" s="23" t="n">
        <f aca="false">AVERAGE(N274,O274)</f>
        <v>306352.5</v>
      </c>
      <c r="S274" s="23" t="n">
        <f aca="false">STDEV(J274:L274)</f>
        <v>54027.2588005216</v>
      </c>
      <c r="T274" s="25" t="n">
        <f aca="false">IF(P274&gt;0,S274/P274,NA())</f>
        <v>0.192135296582063</v>
      </c>
      <c r="U274" s="4" t="str">
        <f aca="false">IF(T274&lt;=Parametros!$B$7,"MENOR",IF(T274&lt;=Parametros!$B$8,"PROMEDIO MENOR-MEDIANA","PROMEDIO"))</f>
        <v>MENOR</v>
      </c>
      <c r="V274" s="23" t="n">
        <f aca="false">IF(T274&lt;=Parametros!$B$7,M274,IF(T274&lt;=Parametros!$B$8,Q274,P274))</f>
        <v>230876.47245651</v>
      </c>
      <c r="W274" s="26" t="n">
        <f aca="false">ROUND(V274,0)</f>
        <v>230876</v>
      </c>
      <c r="X274" s="27" t="n">
        <f aca="false">K274/G274</f>
        <v>1.54885927119723</v>
      </c>
      <c r="Y274" s="27" t="n">
        <f aca="false">L274/G274</f>
        <v>1.25639957328547</v>
      </c>
    </row>
    <row r="275" customFormat="false" ht="39" hidden="false" customHeight="true" outlineLevel="0" collapsed="false">
      <c r="A275" s="4" t="s">
        <v>854</v>
      </c>
      <c r="B275" s="4" t="s">
        <v>95</v>
      </c>
      <c r="C275" s="4" t="s">
        <v>855</v>
      </c>
      <c r="D275" s="4" t="s">
        <v>856</v>
      </c>
      <c r="E275" s="4" t="s">
        <v>98</v>
      </c>
      <c r="F275" s="4" t="s">
        <v>99</v>
      </c>
      <c r="G275" s="23" t="n">
        <v>580450</v>
      </c>
      <c r="H275" s="24" t="n">
        <f aca="false">Parametros!$B$3</f>
        <v>160.42</v>
      </c>
      <c r="I275" s="24" t="n">
        <f aca="false">Parametros!$B$4</f>
        <v>151.76</v>
      </c>
      <c r="J275" s="23" t="n">
        <f aca="false">G275*H275/I275</f>
        <v>613572.673958883</v>
      </c>
      <c r="K275" s="23" t="n">
        <v>899035</v>
      </c>
      <c r="L275" s="23" t="n">
        <v>729351</v>
      </c>
      <c r="M275" s="23" t="n">
        <f aca="false">MIN(J275:L275)</f>
        <v>613572.673958883</v>
      </c>
      <c r="N275" s="23" t="n">
        <f aca="false">MAX(J275:L275)</f>
        <v>899035</v>
      </c>
      <c r="O275" s="23" t="n">
        <f aca="false">MEDIAN(J275:L275)</f>
        <v>729351</v>
      </c>
      <c r="P275" s="23" t="n">
        <f aca="false">AVERAGE(J275:L275)</f>
        <v>747319.557986294</v>
      </c>
      <c r="Q275" s="23" t="n">
        <f aca="false">AVERAGE(M275,O275)</f>
        <v>671461.836979441</v>
      </c>
      <c r="R275" s="23" t="n">
        <f aca="false">AVERAGE(N275,O275)</f>
        <v>814193</v>
      </c>
      <c r="S275" s="23" t="n">
        <f aca="false">STDEV(J275:L275)</f>
        <v>143576.93653328</v>
      </c>
      <c r="T275" s="25" t="n">
        <f aca="false">IF(P275&gt;0,S275/P275,NA())</f>
        <v>0.192122546504949</v>
      </c>
      <c r="U275" s="4" t="str">
        <f aca="false">IF(T275&lt;=Parametros!$B$7,"MENOR",IF(T275&lt;=Parametros!$B$8,"PROMEDIO MENOR-MEDIANA","PROMEDIO"))</f>
        <v>MENOR</v>
      </c>
      <c r="V275" s="23" t="n">
        <f aca="false">IF(T275&lt;=Parametros!$B$7,M275,IF(T275&lt;=Parametros!$B$8,Q275,P275))</f>
        <v>613572.673958883</v>
      </c>
      <c r="W275" s="26" t="n">
        <f aca="false">ROUND(V275,0)</f>
        <v>613573</v>
      </c>
      <c r="X275" s="27" t="n">
        <f aca="false">K275/G275</f>
        <v>1.5488586441554</v>
      </c>
      <c r="Y275" s="27" t="n">
        <f aca="false">L275/G275</f>
        <v>1.25652683262986</v>
      </c>
    </row>
    <row r="276" customFormat="false" ht="39" hidden="false" customHeight="true" outlineLevel="0" collapsed="false">
      <c r="A276" s="4" t="s">
        <v>857</v>
      </c>
      <c r="B276" s="4" t="s">
        <v>95</v>
      </c>
      <c r="C276" s="4" t="s">
        <v>858</v>
      </c>
      <c r="D276" s="4" t="s">
        <v>859</v>
      </c>
      <c r="E276" s="4" t="s">
        <v>98</v>
      </c>
      <c r="F276" s="4" t="s">
        <v>99</v>
      </c>
      <c r="G276" s="23" t="n">
        <v>311962</v>
      </c>
      <c r="H276" s="24" t="n">
        <f aca="false">Parametros!$B$3</f>
        <v>160.42</v>
      </c>
      <c r="I276" s="24" t="n">
        <f aca="false">Parametros!$B$4</f>
        <v>151.76</v>
      </c>
      <c r="J276" s="23" t="n">
        <f aca="false">G276*H276/I276</f>
        <v>329763.732472325</v>
      </c>
      <c r="K276" s="23" t="n">
        <v>483186</v>
      </c>
      <c r="L276" s="23" t="n">
        <v>391986</v>
      </c>
      <c r="M276" s="23" t="n">
        <f aca="false">MIN(J276:L276)</f>
        <v>329763.732472325</v>
      </c>
      <c r="N276" s="23" t="n">
        <f aca="false">MAX(J276:L276)</f>
        <v>483186</v>
      </c>
      <c r="O276" s="23" t="n">
        <f aca="false">MEDIAN(J276:L276)</f>
        <v>391986</v>
      </c>
      <c r="P276" s="23" t="n">
        <f aca="false">AVERAGE(J276:L276)</f>
        <v>401645.244157442</v>
      </c>
      <c r="Q276" s="23" t="n">
        <f aca="false">AVERAGE(M276,O276)</f>
        <v>360874.866236162</v>
      </c>
      <c r="R276" s="23" t="n">
        <f aca="false">AVERAGE(N276,O276)</f>
        <v>437586</v>
      </c>
      <c r="S276" s="23" t="n">
        <f aca="false">STDEV(J276:L276)</f>
        <v>77165.8848948367</v>
      </c>
      <c r="T276" s="25" t="n">
        <f aca="false">IF(P276&gt;0,S276/P276,NA())</f>
        <v>0.192124483029079</v>
      </c>
      <c r="U276" s="4" t="str">
        <f aca="false">IF(T276&lt;=Parametros!$B$7,"MENOR",IF(T276&lt;=Parametros!$B$8,"PROMEDIO MENOR-MEDIANA","PROMEDIO"))</f>
        <v>MENOR</v>
      </c>
      <c r="V276" s="23" t="n">
        <f aca="false">IF(T276&lt;=Parametros!$B$7,M276,IF(T276&lt;=Parametros!$B$8,Q276,P276))</f>
        <v>329763.732472325</v>
      </c>
      <c r="W276" s="26" t="n">
        <f aca="false">ROUND(V276,0)</f>
        <v>329764</v>
      </c>
      <c r="X276" s="27" t="n">
        <f aca="false">K276/G276</f>
        <v>1.54886172033773</v>
      </c>
      <c r="Y276" s="27" t="n">
        <f aca="false">L276/G276</f>
        <v>1.25651842211551</v>
      </c>
    </row>
    <row r="277" customFormat="false" ht="51.75" hidden="false" customHeight="true" outlineLevel="0" collapsed="false">
      <c r="A277" s="4" t="s">
        <v>860</v>
      </c>
      <c r="B277" s="4" t="s">
        <v>95</v>
      </c>
      <c r="C277" s="4" t="s">
        <v>861</v>
      </c>
      <c r="D277" s="4" t="s">
        <v>862</v>
      </c>
      <c r="E277" s="4" t="s">
        <v>98</v>
      </c>
      <c r="F277" s="4" t="s">
        <v>99</v>
      </c>
      <c r="G277" s="23" t="n">
        <v>333950</v>
      </c>
      <c r="H277" s="24" t="n">
        <f aca="false">Parametros!$B$3</f>
        <v>160.42</v>
      </c>
      <c r="I277" s="24" t="n">
        <f aca="false">Parametros!$B$4</f>
        <v>151.76</v>
      </c>
      <c r="J277" s="23" t="n">
        <f aca="false">G277*H277/I277</f>
        <v>353006.450975224</v>
      </c>
      <c r="K277" s="23" t="n">
        <v>517242</v>
      </c>
      <c r="L277" s="23" t="n">
        <v>419594</v>
      </c>
      <c r="M277" s="23" t="n">
        <f aca="false">MIN(J277:L277)</f>
        <v>353006.450975224</v>
      </c>
      <c r="N277" s="23" t="n">
        <f aca="false">MAX(J277:L277)</f>
        <v>517242</v>
      </c>
      <c r="O277" s="23" t="n">
        <f aca="false">MEDIAN(J277:L277)</f>
        <v>419594</v>
      </c>
      <c r="P277" s="23" t="n">
        <f aca="false">AVERAGE(J277:L277)</f>
        <v>429947.483658408</v>
      </c>
      <c r="Q277" s="23" t="n">
        <f aca="false">AVERAGE(M277,O277)</f>
        <v>386300.225487612</v>
      </c>
      <c r="R277" s="23" t="n">
        <f aca="false">AVERAGE(N277,O277)</f>
        <v>468418</v>
      </c>
      <c r="S277" s="23" t="n">
        <f aca="false">STDEV(J277:L277)</f>
        <v>82605.8403429569</v>
      </c>
      <c r="T277" s="25" t="n">
        <f aca="false">IF(P277&gt;0,S277/P277,NA())</f>
        <v>0.192130070491556</v>
      </c>
      <c r="U277" s="4" t="str">
        <f aca="false">IF(T277&lt;=Parametros!$B$7,"MENOR",IF(T277&lt;=Parametros!$B$8,"PROMEDIO MENOR-MEDIANA","PROMEDIO"))</f>
        <v>MENOR</v>
      </c>
      <c r="V277" s="23" t="n">
        <f aca="false">IF(T277&lt;=Parametros!$B$7,M277,IF(T277&lt;=Parametros!$B$8,Q277,P277))</f>
        <v>353006.450975224</v>
      </c>
      <c r="W277" s="26" t="n">
        <f aca="false">ROUND(V277,0)</f>
        <v>353006</v>
      </c>
      <c r="X277" s="27" t="n">
        <f aca="false">K277/G277</f>
        <v>1.54886060787543</v>
      </c>
      <c r="Y277" s="27" t="n">
        <f aca="false">L277/G277</f>
        <v>1.25645755352598</v>
      </c>
    </row>
    <row r="278" customFormat="false" ht="51.75" hidden="false" customHeight="true" outlineLevel="0" collapsed="false">
      <c r="A278" s="4" t="s">
        <v>863</v>
      </c>
      <c r="B278" s="4" t="s">
        <v>95</v>
      </c>
      <c r="C278" s="4" t="s">
        <v>864</v>
      </c>
      <c r="D278" s="4" t="s">
        <v>865</v>
      </c>
      <c r="E278" s="4" t="s">
        <v>98</v>
      </c>
      <c r="F278" s="4" t="s">
        <v>99</v>
      </c>
      <c r="G278" s="23" t="n">
        <v>331550</v>
      </c>
      <c r="H278" s="24" t="n">
        <f aca="false">Parametros!$B$3</f>
        <v>160.42</v>
      </c>
      <c r="I278" s="24" t="n">
        <f aca="false">Parametros!$B$4</f>
        <v>151.76</v>
      </c>
      <c r="J278" s="23" t="n">
        <f aca="false">G278*H278/I278</f>
        <v>350469.497891407</v>
      </c>
      <c r="K278" s="23" t="n">
        <v>513525</v>
      </c>
      <c r="L278" s="23" t="n">
        <v>416500</v>
      </c>
      <c r="M278" s="23" t="n">
        <f aca="false">MIN(J278:L278)</f>
        <v>350469.497891407</v>
      </c>
      <c r="N278" s="23" t="n">
        <f aca="false">MAX(J278:L278)</f>
        <v>513525</v>
      </c>
      <c r="O278" s="23" t="n">
        <f aca="false">MEDIAN(J278:L278)</f>
        <v>416500</v>
      </c>
      <c r="P278" s="23" t="n">
        <f aca="false">AVERAGE(J278:L278)</f>
        <v>426831.499297136</v>
      </c>
      <c r="Q278" s="23" t="n">
        <f aca="false">AVERAGE(M278,O278)</f>
        <v>383484.748945704</v>
      </c>
      <c r="R278" s="23" t="n">
        <f aca="false">AVERAGE(N278,O278)</f>
        <v>465012.5</v>
      </c>
      <c r="S278" s="23" t="n">
        <f aca="false">STDEV(J278:L278)</f>
        <v>82017.2487972277</v>
      </c>
      <c r="T278" s="25" t="n">
        <f aca="false">IF(P278&gt;0,S278/P278,NA())</f>
        <v>0.19215369280919</v>
      </c>
      <c r="U278" s="4" t="str">
        <f aca="false">IF(T278&lt;=Parametros!$B$7,"MENOR",IF(T278&lt;=Parametros!$B$8,"PROMEDIO MENOR-MEDIANA","PROMEDIO"))</f>
        <v>MENOR</v>
      </c>
      <c r="V278" s="23" t="n">
        <f aca="false">IF(T278&lt;=Parametros!$B$7,M278,IF(T278&lt;=Parametros!$B$8,Q278,P278))</f>
        <v>350469.497891407</v>
      </c>
      <c r="W278" s="26" t="n">
        <f aca="false">ROUND(V278,0)</f>
        <v>350469</v>
      </c>
      <c r="X278" s="27" t="n">
        <f aca="false">K278/G278</f>
        <v>1.54886140853567</v>
      </c>
      <c r="Y278" s="27" t="n">
        <f aca="false">L278/G278</f>
        <v>1.25622078117931</v>
      </c>
    </row>
    <row r="279" customFormat="false" ht="26.25" hidden="false" customHeight="true" outlineLevel="0" collapsed="false">
      <c r="A279" s="4" t="s">
        <v>866</v>
      </c>
      <c r="B279" s="4" t="s">
        <v>95</v>
      </c>
      <c r="C279" s="4" t="s">
        <v>867</v>
      </c>
      <c r="D279" s="4" t="s">
        <v>868</v>
      </c>
      <c r="E279" s="4" t="s">
        <v>98</v>
      </c>
      <c r="F279" s="4" t="s">
        <v>99</v>
      </c>
      <c r="G279" s="23" t="n">
        <v>5636221</v>
      </c>
      <c r="H279" s="24" t="n">
        <f aca="false">Parametros!$B$3</f>
        <v>160.42</v>
      </c>
      <c r="I279" s="24" t="n">
        <f aca="false">Parametros!$B$4</f>
        <v>151.76</v>
      </c>
      <c r="J279" s="23" t="n">
        <f aca="false">G279*H279/I279</f>
        <v>5957845.10292567</v>
      </c>
      <c r="K279" s="23" t="n">
        <v>8729714</v>
      </c>
      <c r="L279" s="23" t="n">
        <v>7082047</v>
      </c>
      <c r="M279" s="23" t="n">
        <f aca="false">MIN(J279:L279)</f>
        <v>5957845.10292567</v>
      </c>
      <c r="N279" s="23" t="n">
        <f aca="false">MAX(J279:L279)</f>
        <v>8729714</v>
      </c>
      <c r="O279" s="23" t="n">
        <f aca="false">MEDIAN(J279:L279)</f>
        <v>7082047</v>
      </c>
      <c r="P279" s="23" t="n">
        <f aca="false">AVERAGE(J279:L279)</f>
        <v>7256535.36764189</v>
      </c>
      <c r="Q279" s="23" t="n">
        <f aca="false">AVERAGE(M279,O279)</f>
        <v>6519946.05146284</v>
      </c>
      <c r="R279" s="23" t="n">
        <f aca="false">AVERAGE(N279,O279)</f>
        <v>7905880.5</v>
      </c>
      <c r="S279" s="23" t="n">
        <f aca="false">STDEV(J279:L279)</f>
        <v>1394148.10492779</v>
      </c>
      <c r="T279" s="25" t="n">
        <f aca="false">IF(P279&gt;0,S279/P279,NA())</f>
        <v>0.192123104800748</v>
      </c>
      <c r="U279" s="4" t="str">
        <f aca="false">IF(T279&lt;=Parametros!$B$7,"MENOR",IF(T279&lt;=Parametros!$B$8,"PROMEDIO MENOR-MEDIANA","PROMEDIO"))</f>
        <v>MENOR</v>
      </c>
      <c r="V279" s="23" t="n">
        <f aca="false">IF(T279&lt;=Parametros!$B$7,M279,IF(T279&lt;=Parametros!$B$8,Q279,P279))</f>
        <v>5957845.10292567</v>
      </c>
      <c r="W279" s="26" t="n">
        <f aca="false">ROUND(V279,0)</f>
        <v>5957845</v>
      </c>
      <c r="X279" s="27" t="n">
        <f aca="false">K279/G279</f>
        <v>1.54885942194247</v>
      </c>
      <c r="Y279" s="27" t="n">
        <f aca="false">L279/G279</f>
        <v>1.25652400784142</v>
      </c>
    </row>
    <row r="280" customFormat="false" ht="26.25" hidden="false" customHeight="true" outlineLevel="0" collapsed="false">
      <c r="A280" s="4" t="s">
        <v>869</v>
      </c>
      <c r="B280" s="4" t="s">
        <v>95</v>
      </c>
      <c r="C280" s="4" t="s">
        <v>870</v>
      </c>
      <c r="D280" s="4" t="s">
        <v>868</v>
      </c>
      <c r="E280" s="4" t="s">
        <v>98</v>
      </c>
      <c r="F280" s="4" t="s">
        <v>99</v>
      </c>
      <c r="G280" s="23" t="n">
        <v>5975500</v>
      </c>
      <c r="H280" s="24" t="n">
        <f aca="false">Parametros!$B$3</f>
        <v>160.42</v>
      </c>
      <c r="I280" s="24" t="n">
        <f aca="false">Parametros!$B$4</f>
        <v>151.76</v>
      </c>
      <c r="J280" s="23" t="n">
        <f aca="false">G280*H280/I280</f>
        <v>6316484.64681075</v>
      </c>
      <c r="K280" s="23" t="n">
        <v>9255210</v>
      </c>
      <c r="L280" s="23" t="n">
        <v>7508424</v>
      </c>
      <c r="M280" s="23" t="n">
        <f aca="false">MIN(J280:L280)</f>
        <v>6316484.64681075</v>
      </c>
      <c r="N280" s="23" t="n">
        <f aca="false">MAX(J280:L280)</f>
        <v>9255210</v>
      </c>
      <c r="O280" s="23" t="n">
        <f aca="false">MEDIAN(J280:L280)</f>
        <v>7508424</v>
      </c>
      <c r="P280" s="23" t="n">
        <f aca="false">AVERAGE(J280:L280)</f>
        <v>7693372.88227025</v>
      </c>
      <c r="Q280" s="23" t="n">
        <f aca="false">AVERAGE(M280,O280)</f>
        <v>6912454.32340538</v>
      </c>
      <c r="R280" s="23" t="n">
        <f aca="false">AVERAGE(N280,O280)</f>
        <v>8381817</v>
      </c>
      <c r="S280" s="23" t="n">
        <f aca="false">STDEV(J280:L280)</f>
        <v>1478066.72452873</v>
      </c>
      <c r="T280" s="25" t="n">
        <f aca="false">IF(P280&gt;0,S280/P280,NA())</f>
        <v>0.192122070143643</v>
      </c>
      <c r="U280" s="4" t="str">
        <f aca="false">IF(T280&lt;=Parametros!$B$7,"MENOR",IF(T280&lt;=Parametros!$B$8,"PROMEDIO MENOR-MEDIANA","PROMEDIO"))</f>
        <v>MENOR</v>
      </c>
      <c r="V280" s="23" t="n">
        <f aca="false">IF(T280&lt;=Parametros!$B$7,M280,IF(T280&lt;=Parametros!$B$8,Q280,P280))</f>
        <v>6316484.64681075</v>
      </c>
      <c r="W280" s="26" t="n">
        <f aca="false">ROUND(V280,0)</f>
        <v>6316485</v>
      </c>
      <c r="X280" s="27" t="n">
        <f aca="false">K280/G280</f>
        <v>1.54885950966446</v>
      </c>
      <c r="Y280" s="27" t="n">
        <f aca="false">L280/G280</f>
        <v>1.25653485064011</v>
      </c>
    </row>
    <row r="281" customFormat="false" ht="64.5" hidden="false" customHeight="true" outlineLevel="0" collapsed="false">
      <c r="A281" s="4" t="s">
        <v>871</v>
      </c>
      <c r="B281" s="4" t="s">
        <v>95</v>
      </c>
      <c r="C281" s="4" t="s">
        <v>872</v>
      </c>
      <c r="D281" s="4" t="s">
        <v>873</v>
      </c>
      <c r="E281" s="4" t="s">
        <v>98</v>
      </c>
      <c r="F281" s="4" t="s">
        <v>99</v>
      </c>
      <c r="G281" s="23" t="n">
        <v>219450</v>
      </c>
      <c r="H281" s="24" t="n">
        <f aca="false">Parametros!$B$3</f>
        <v>160.42</v>
      </c>
      <c r="I281" s="24" t="n">
        <f aca="false">Parametros!$B$4</f>
        <v>151.76</v>
      </c>
      <c r="J281" s="23" t="n">
        <f aca="false">G281*H281/I281</f>
        <v>231972.647601476</v>
      </c>
      <c r="K281" s="23" t="n">
        <v>339897</v>
      </c>
      <c r="L281" s="23" t="n">
        <v>275723</v>
      </c>
      <c r="M281" s="23" t="n">
        <f aca="false">MIN(J281:L281)</f>
        <v>231972.647601476</v>
      </c>
      <c r="N281" s="23" t="n">
        <f aca="false">MAX(J281:L281)</f>
        <v>339897</v>
      </c>
      <c r="O281" s="23" t="n">
        <f aca="false">MEDIAN(J281:L281)</f>
        <v>275723</v>
      </c>
      <c r="P281" s="23" t="n">
        <f aca="false">AVERAGE(J281:L281)</f>
        <v>282530.882533825</v>
      </c>
      <c r="Q281" s="23" t="n">
        <f aca="false">AVERAGE(M281,O281)</f>
        <v>253847.823800738</v>
      </c>
      <c r="R281" s="23" t="n">
        <f aca="false">AVERAGE(N281,O281)</f>
        <v>307810</v>
      </c>
      <c r="S281" s="23" t="n">
        <f aca="false">STDEV(J281:L281)</f>
        <v>54283.3023001178</v>
      </c>
      <c r="T281" s="25" t="n">
        <f aca="false">IF(P281&gt;0,S281/P281,NA())</f>
        <v>0.192132278826612</v>
      </c>
      <c r="U281" s="4" t="str">
        <f aca="false">IF(T281&lt;=Parametros!$B$7,"MENOR",IF(T281&lt;=Parametros!$B$8,"PROMEDIO MENOR-MEDIANA","PROMEDIO"))</f>
        <v>MENOR</v>
      </c>
      <c r="V281" s="23" t="n">
        <f aca="false">IF(T281&lt;=Parametros!$B$7,M281,IF(T281&lt;=Parametros!$B$8,Q281,P281))</f>
        <v>231972.647601476</v>
      </c>
      <c r="W281" s="26" t="n">
        <f aca="false">ROUND(V281,0)</f>
        <v>231973</v>
      </c>
      <c r="X281" s="27" t="n">
        <f aca="false">K281/G281</f>
        <v>1.54885850991114</v>
      </c>
      <c r="Y281" s="27" t="n">
        <f aca="false">L281/G281</f>
        <v>1.25642743221691</v>
      </c>
    </row>
    <row r="282" customFormat="false" ht="64.5" hidden="false" customHeight="true" outlineLevel="0" collapsed="false">
      <c r="A282" s="4" t="s">
        <v>874</v>
      </c>
      <c r="B282" s="4" t="s">
        <v>95</v>
      </c>
      <c r="C282" s="4" t="s">
        <v>875</v>
      </c>
      <c r="D282" s="4" t="s">
        <v>873</v>
      </c>
      <c r="E282" s="4" t="s">
        <v>98</v>
      </c>
      <c r="F282" s="4" t="s">
        <v>99</v>
      </c>
      <c r="G282" s="23" t="n">
        <v>210884</v>
      </c>
      <c r="H282" s="24" t="n">
        <f aca="false">Parametros!$B$3</f>
        <v>160.42</v>
      </c>
      <c r="I282" s="24" t="n">
        <f aca="false">Parametros!$B$4</f>
        <v>151.76</v>
      </c>
      <c r="J282" s="23" t="n">
        <f aca="false">G282*H282/I282</f>
        <v>222917.839219821</v>
      </c>
      <c r="K282" s="23" t="n">
        <v>326630</v>
      </c>
      <c r="L282" s="23" t="n">
        <v>264894</v>
      </c>
      <c r="M282" s="23" t="n">
        <f aca="false">MIN(J282:L282)</f>
        <v>222917.839219821</v>
      </c>
      <c r="N282" s="23" t="n">
        <f aca="false">MAX(J282:L282)</f>
        <v>326630</v>
      </c>
      <c r="O282" s="23" t="n">
        <f aca="false">MEDIAN(J282:L282)</f>
        <v>264894</v>
      </c>
      <c r="P282" s="23" t="n">
        <f aca="false">AVERAGE(J282:L282)</f>
        <v>271480.613073274</v>
      </c>
      <c r="Q282" s="23" t="n">
        <f aca="false">AVERAGE(M282,O282)</f>
        <v>243905.91960991</v>
      </c>
      <c r="R282" s="23" t="n">
        <f aca="false">AVERAGE(N282,O282)</f>
        <v>295762</v>
      </c>
      <c r="S282" s="23" t="n">
        <f aca="false">STDEV(J282:L282)</f>
        <v>52168.8669347553</v>
      </c>
      <c r="T282" s="25" t="n">
        <f aca="false">IF(P282&gt;0,S282/P282,NA())</f>
        <v>0.192164244599944</v>
      </c>
      <c r="U282" s="4" t="str">
        <f aca="false">IF(T282&lt;=Parametros!$B$7,"MENOR",IF(T282&lt;=Parametros!$B$8,"PROMEDIO MENOR-MEDIANA","PROMEDIO"))</f>
        <v>MENOR</v>
      </c>
      <c r="V282" s="23" t="n">
        <f aca="false">IF(T282&lt;=Parametros!$B$7,M282,IF(T282&lt;=Parametros!$B$8,Q282,P282))</f>
        <v>222917.839219821</v>
      </c>
      <c r="W282" s="26" t="n">
        <f aca="false">ROUND(V282,0)</f>
        <v>222918</v>
      </c>
      <c r="X282" s="27" t="n">
        <f aca="false">K282/G282</f>
        <v>1.54886098518617</v>
      </c>
      <c r="Y282" s="27" t="n">
        <f aca="false">L282/G282</f>
        <v>1.25611236509171</v>
      </c>
    </row>
    <row r="283" customFormat="false" ht="39" hidden="false" customHeight="true" outlineLevel="0" collapsed="false">
      <c r="A283" s="4" t="s">
        <v>876</v>
      </c>
      <c r="B283" s="4" t="s">
        <v>95</v>
      </c>
      <c r="C283" s="4" t="s">
        <v>877</v>
      </c>
      <c r="D283" s="4" t="s">
        <v>878</v>
      </c>
      <c r="E283" s="4" t="s">
        <v>98</v>
      </c>
      <c r="F283" s="4" t="s">
        <v>99</v>
      </c>
      <c r="G283" s="23" t="n">
        <v>496850</v>
      </c>
      <c r="H283" s="24" t="n">
        <f aca="false">Parametros!$B$3</f>
        <v>160.42</v>
      </c>
      <c r="I283" s="24" t="n">
        <f aca="false">Parametros!$B$4</f>
        <v>151.76</v>
      </c>
      <c r="J283" s="23" t="n">
        <f aca="false">G283*H283/I283</f>
        <v>525202.141539273</v>
      </c>
      <c r="K283" s="23" t="n">
        <v>769552</v>
      </c>
      <c r="L283" s="23" t="n">
        <v>624274</v>
      </c>
      <c r="M283" s="23" t="n">
        <f aca="false">MIN(J283:L283)</f>
        <v>525202.141539273</v>
      </c>
      <c r="N283" s="23" t="n">
        <f aca="false">MAX(J283:L283)</f>
        <v>769552</v>
      </c>
      <c r="O283" s="23" t="n">
        <f aca="false">MEDIAN(J283:L283)</f>
        <v>624274</v>
      </c>
      <c r="P283" s="23" t="n">
        <f aca="false">AVERAGE(J283:L283)</f>
        <v>639676.047179758</v>
      </c>
      <c r="Q283" s="23" t="n">
        <f aca="false">AVERAGE(M283,O283)</f>
        <v>574738.070769636</v>
      </c>
      <c r="R283" s="23" t="n">
        <f aca="false">AVERAGE(N283,O283)</f>
        <v>696913</v>
      </c>
      <c r="S283" s="23" t="n">
        <f aca="false">STDEV(J283:L283)</f>
        <v>122900.897577845</v>
      </c>
      <c r="T283" s="25" t="n">
        <f aca="false">IF(P283&gt;0,S283/P283,NA())</f>
        <v>0.192129904065813</v>
      </c>
      <c r="U283" s="4" t="str">
        <f aca="false">IF(T283&lt;=Parametros!$B$7,"MENOR",IF(T283&lt;=Parametros!$B$8,"PROMEDIO MENOR-MEDIANA","PROMEDIO"))</f>
        <v>MENOR</v>
      </c>
      <c r="V283" s="23" t="n">
        <f aca="false">IF(T283&lt;=Parametros!$B$7,M283,IF(T283&lt;=Parametros!$B$8,Q283,P283))</f>
        <v>525202.141539273</v>
      </c>
      <c r="W283" s="26" t="n">
        <f aca="false">ROUND(V283,0)</f>
        <v>525202</v>
      </c>
      <c r="X283" s="27" t="n">
        <f aca="false">K283/G283</f>
        <v>1.54886182952601</v>
      </c>
      <c r="Y283" s="27" t="n">
        <f aca="false">L283/G283</f>
        <v>1.2564637214451</v>
      </c>
    </row>
    <row r="284" customFormat="false" ht="39" hidden="false" customHeight="true" outlineLevel="0" collapsed="false">
      <c r="A284" s="4" t="s">
        <v>879</v>
      </c>
      <c r="B284" s="4" t="s">
        <v>95</v>
      </c>
      <c r="C284" s="4" t="s">
        <v>880</v>
      </c>
      <c r="D284" s="4" t="s">
        <v>878</v>
      </c>
      <c r="E284" s="4" t="s">
        <v>98</v>
      </c>
      <c r="F284" s="4" t="s">
        <v>99</v>
      </c>
      <c r="G284" s="23" t="n">
        <v>496850</v>
      </c>
      <c r="H284" s="24" t="n">
        <f aca="false">Parametros!$B$3</f>
        <v>160.42</v>
      </c>
      <c r="I284" s="24" t="n">
        <f aca="false">Parametros!$B$4</f>
        <v>151.76</v>
      </c>
      <c r="J284" s="23" t="n">
        <f aca="false">G284*H284/I284</f>
        <v>525202.141539273</v>
      </c>
      <c r="K284" s="23" t="n">
        <v>769552</v>
      </c>
      <c r="L284" s="23" t="n">
        <v>624274</v>
      </c>
      <c r="M284" s="23" t="n">
        <f aca="false">MIN(J284:L284)</f>
        <v>525202.141539273</v>
      </c>
      <c r="N284" s="23" t="n">
        <f aca="false">MAX(J284:L284)</f>
        <v>769552</v>
      </c>
      <c r="O284" s="23" t="n">
        <f aca="false">MEDIAN(J284:L284)</f>
        <v>624274</v>
      </c>
      <c r="P284" s="23" t="n">
        <f aca="false">AVERAGE(J284:L284)</f>
        <v>639676.047179758</v>
      </c>
      <c r="Q284" s="23" t="n">
        <f aca="false">AVERAGE(M284,O284)</f>
        <v>574738.070769636</v>
      </c>
      <c r="R284" s="23" t="n">
        <f aca="false">AVERAGE(N284,O284)</f>
        <v>696913</v>
      </c>
      <c r="S284" s="23" t="n">
        <f aca="false">STDEV(J284:L284)</f>
        <v>122900.897577845</v>
      </c>
      <c r="T284" s="25" t="n">
        <f aca="false">IF(P284&gt;0,S284/P284,NA())</f>
        <v>0.192129904065813</v>
      </c>
      <c r="U284" s="4" t="str">
        <f aca="false">IF(T284&lt;=Parametros!$B$7,"MENOR",IF(T284&lt;=Parametros!$B$8,"PROMEDIO MENOR-MEDIANA","PROMEDIO"))</f>
        <v>MENOR</v>
      </c>
      <c r="V284" s="23" t="n">
        <f aca="false">IF(T284&lt;=Parametros!$B$7,M284,IF(T284&lt;=Parametros!$B$8,Q284,P284))</f>
        <v>525202.141539273</v>
      </c>
      <c r="W284" s="26" t="n">
        <f aca="false">ROUND(V284,0)</f>
        <v>525202</v>
      </c>
      <c r="X284" s="27" t="n">
        <f aca="false">K284/G284</f>
        <v>1.54886182952601</v>
      </c>
      <c r="Y284" s="27" t="n">
        <f aca="false">L284/G284</f>
        <v>1.2564637214451</v>
      </c>
    </row>
    <row r="285" customFormat="false" ht="39" hidden="false" customHeight="true" outlineLevel="0" collapsed="false">
      <c r="A285" s="4" t="s">
        <v>881</v>
      </c>
      <c r="B285" s="4" t="s">
        <v>95</v>
      </c>
      <c r="C285" s="4" t="s">
        <v>882</v>
      </c>
      <c r="D285" s="4" t="s">
        <v>883</v>
      </c>
      <c r="E285" s="4" t="s">
        <v>98</v>
      </c>
      <c r="F285" s="4" t="s">
        <v>99</v>
      </c>
      <c r="G285" s="23" t="n">
        <v>611148</v>
      </c>
      <c r="H285" s="24" t="n">
        <f aca="false">Parametros!$B$3</f>
        <v>160.42</v>
      </c>
      <c r="I285" s="24" t="n">
        <f aca="false">Parametros!$B$4</f>
        <v>151.76</v>
      </c>
      <c r="J285" s="23" t="n">
        <f aca="false">G285*H285/I285</f>
        <v>646022.418028466</v>
      </c>
      <c r="K285" s="23" t="n">
        <v>946583</v>
      </c>
      <c r="L285" s="23" t="n">
        <v>767907</v>
      </c>
      <c r="M285" s="23" t="n">
        <f aca="false">MIN(J285:L285)</f>
        <v>646022.418028466</v>
      </c>
      <c r="N285" s="23" t="n">
        <f aca="false">MAX(J285:L285)</f>
        <v>946583</v>
      </c>
      <c r="O285" s="23" t="n">
        <f aca="false">MEDIAN(J285:L285)</f>
        <v>767907</v>
      </c>
      <c r="P285" s="23" t="n">
        <f aca="false">AVERAGE(J285:L285)</f>
        <v>786837.472676155</v>
      </c>
      <c r="Q285" s="23" t="n">
        <f aca="false">AVERAGE(M285,O285)</f>
        <v>706964.709014233</v>
      </c>
      <c r="R285" s="23" t="n">
        <f aca="false">AVERAGE(N285,O285)</f>
        <v>857245</v>
      </c>
      <c r="S285" s="23" t="n">
        <f aca="false">STDEV(J285:L285)</f>
        <v>151171.882159262</v>
      </c>
      <c r="T285" s="25" t="n">
        <f aca="false">IF(P285&gt;0,S285/P285,NA())</f>
        <v>0.192125931223259</v>
      </c>
      <c r="U285" s="4" t="str">
        <f aca="false">IF(T285&lt;=Parametros!$B$7,"MENOR",IF(T285&lt;=Parametros!$B$8,"PROMEDIO MENOR-MEDIANA","PROMEDIO"))</f>
        <v>MENOR</v>
      </c>
      <c r="V285" s="23" t="n">
        <f aca="false">IF(T285&lt;=Parametros!$B$7,M285,IF(T285&lt;=Parametros!$B$8,Q285,P285))</f>
        <v>646022.418028466</v>
      </c>
      <c r="W285" s="26" t="n">
        <f aca="false">ROUND(V285,0)</f>
        <v>646022</v>
      </c>
      <c r="X285" s="27" t="n">
        <f aca="false">K285/G285</f>
        <v>1.54886050514769</v>
      </c>
      <c r="Y285" s="27" t="n">
        <f aca="false">L285/G285</f>
        <v>1.25649924404563</v>
      </c>
    </row>
    <row r="286" customFormat="false" ht="26.25" hidden="false" customHeight="true" outlineLevel="0" collapsed="false">
      <c r="A286" s="4" t="s">
        <v>884</v>
      </c>
      <c r="B286" s="4" t="s">
        <v>95</v>
      </c>
      <c r="C286" s="4" t="s">
        <v>885</v>
      </c>
      <c r="D286" s="4" t="s">
        <v>886</v>
      </c>
      <c r="E286" s="4" t="s">
        <v>98</v>
      </c>
      <c r="F286" s="4" t="s">
        <v>99</v>
      </c>
      <c r="G286" s="23" t="n">
        <v>145349</v>
      </c>
      <c r="H286" s="24" t="n">
        <f aca="false">Parametros!$B$3</f>
        <v>160.42</v>
      </c>
      <c r="I286" s="24" t="n">
        <f aca="false">Parametros!$B$4</f>
        <v>151.76</v>
      </c>
      <c r="J286" s="23" t="n">
        <f aca="false">G286*H286/I286</f>
        <v>153643.164074855</v>
      </c>
      <c r="K286" s="23" t="n">
        <v>225125</v>
      </c>
      <c r="L286" s="23" t="n">
        <v>182546</v>
      </c>
      <c r="M286" s="23" t="n">
        <f aca="false">MIN(J286:L286)</f>
        <v>153643.164074855</v>
      </c>
      <c r="N286" s="23" t="n">
        <f aca="false">MAX(J286:L286)</f>
        <v>225125</v>
      </c>
      <c r="O286" s="23" t="n">
        <f aca="false">MEDIAN(J286:L286)</f>
        <v>182546</v>
      </c>
      <c r="P286" s="23" t="n">
        <f aca="false">AVERAGE(J286:L286)</f>
        <v>187104.721358285</v>
      </c>
      <c r="Q286" s="23" t="n">
        <f aca="false">AVERAGE(M286,O286)</f>
        <v>168094.582037428</v>
      </c>
      <c r="R286" s="23" t="n">
        <f aca="false">AVERAGE(N286,O286)</f>
        <v>203835.5</v>
      </c>
      <c r="S286" s="23" t="n">
        <f aca="false">STDEV(J286:L286)</f>
        <v>35958.3046336197</v>
      </c>
      <c r="T286" s="25" t="n">
        <f aca="false">IF(P286&gt;0,S286/P286,NA())</f>
        <v>0.192182775360134</v>
      </c>
      <c r="U286" s="4" t="str">
        <f aca="false">IF(T286&lt;=Parametros!$B$7,"MENOR",IF(T286&lt;=Parametros!$B$8,"PROMEDIO MENOR-MEDIANA","PROMEDIO"))</f>
        <v>MENOR</v>
      </c>
      <c r="V286" s="23" t="n">
        <f aca="false">IF(T286&lt;=Parametros!$B$7,M286,IF(T286&lt;=Parametros!$B$8,Q286,P286))</f>
        <v>153643.164074855</v>
      </c>
      <c r="W286" s="26" t="n">
        <f aca="false">ROUND(V286,0)</f>
        <v>153643</v>
      </c>
      <c r="X286" s="27" t="n">
        <f aca="false">K286/G286</f>
        <v>1.54885826527874</v>
      </c>
      <c r="Y286" s="27" t="n">
        <f aca="false">L286/G286</f>
        <v>1.25591507337512</v>
      </c>
    </row>
    <row r="287" customFormat="false" ht="39" hidden="false" customHeight="true" outlineLevel="0" collapsed="false">
      <c r="A287" s="4" t="s">
        <v>887</v>
      </c>
      <c r="B287" s="4" t="s">
        <v>95</v>
      </c>
      <c r="C287" s="4" t="s">
        <v>888</v>
      </c>
      <c r="D287" s="4" t="s">
        <v>889</v>
      </c>
      <c r="E287" s="4" t="s">
        <v>98</v>
      </c>
      <c r="F287" s="4" t="s">
        <v>99</v>
      </c>
      <c r="G287" s="23" t="n">
        <v>1069114</v>
      </c>
      <c r="H287" s="24" t="n">
        <f aca="false">Parametros!$B$3</f>
        <v>160.42</v>
      </c>
      <c r="I287" s="24" t="n">
        <f aca="false">Parametros!$B$4</f>
        <v>151.76</v>
      </c>
      <c r="J287" s="23" t="n">
        <f aca="false">G287*H287/I287</f>
        <v>1130121.69135477</v>
      </c>
      <c r="K287" s="23" t="n">
        <v>1655907</v>
      </c>
      <c r="L287" s="23" t="n">
        <v>1343272</v>
      </c>
      <c r="M287" s="23" t="n">
        <f aca="false">MIN(J287:L287)</f>
        <v>1130121.69135477</v>
      </c>
      <c r="N287" s="23" t="n">
        <f aca="false">MAX(J287:L287)</f>
        <v>1655907</v>
      </c>
      <c r="O287" s="23" t="n">
        <f aca="false">MEDIAN(J287:L287)</f>
        <v>1343272</v>
      </c>
      <c r="P287" s="23" t="n">
        <f aca="false">AVERAGE(J287:L287)</f>
        <v>1376433.56378492</v>
      </c>
      <c r="Q287" s="23" t="n">
        <f aca="false">AVERAGE(M287,O287)</f>
        <v>1236696.84567739</v>
      </c>
      <c r="R287" s="23" t="n">
        <f aca="false">AVERAGE(N287,O287)</f>
        <v>1499589.5</v>
      </c>
      <c r="S287" s="23" t="n">
        <f aca="false">STDEV(J287:L287)</f>
        <v>264456.640456022</v>
      </c>
      <c r="T287" s="25" t="n">
        <f aca="false">IF(P287&gt;0,S287/P287,NA())</f>
        <v>0.192131787115695</v>
      </c>
      <c r="U287" s="4" t="str">
        <f aca="false">IF(T287&lt;=Parametros!$B$7,"MENOR",IF(T287&lt;=Parametros!$B$8,"PROMEDIO MENOR-MEDIANA","PROMEDIO"))</f>
        <v>MENOR</v>
      </c>
      <c r="V287" s="23" t="n">
        <f aca="false">IF(T287&lt;=Parametros!$B$7,M287,IF(T287&lt;=Parametros!$B$8,Q287,P287))</f>
        <v>1130121.69135477</v>
      </c>
      <c r="W287" s="26" t="n">
        <f aca="false">ROUND(V287,0)</f>
        <v>1130122</v>
      </c>
      <c r="X287" s="27" t="n">
        <f aca="false">K287/G287</f>
        <v>1.54885914879049</v>
      </c>
      <c r="Y287" s="27" t="n">
        <f aca="false">L287/G287</f>
        <v>1.25643476748036</v>
      </c>
    </row>
    <row r="288" customFormat="false" ht="51.75" hidden="false" customHeight="true" outlineLevel="0" collapsed="false">
      <c r="A288" s="4" t="s">
        <v>890</v>
      </c>
      <c r="B288" s="4" t="s">
        <v>95</v>
      </c>
      <c r="C288" s="4" t="s">
        <v>891</v>
      </c>
      <c r="D288" s="4" t="s">
        <v>892</v>
      </c>
      <c r="E288" s="4" t="s">
        <v>98</v>
      </c>
      <c r="F288" s="4" t="s">
        <v>99</v>
      </c>
      <c r="G288" s="23" t="n">
        <v>95000</v>
      </c>
      <c r="H288" s="24" t="n">
        <f aca="false">Parametros!$B$3</f>
        <v>160.42</v>
      </c>
      <c r="I288" s="24" t="n">
        <f aca="false">Parametros!$B$4</f>
        <v>151.76</v>
      </c>
      <c r="J288" s="23" t="n">
        <f aca="false">G288*H288/I288</f>
        <v>100421.059567739</v>
      </c>
      <c r="K288" s="23" t="n">
        <v>147142</v>
      </c>
      <c r="L288" s="23" t="n">
        <v>119357</v>
      </c>
      <c r="M288" s="23" t="n">
        <f aca="false">MIN(J288:L288)</f>
        <v>100421.059567739</v>
      </c>
      <c r="N288" s="23" t="n">
        <f aca="false">MAX(J288:L288)</f>
        <v>147142</v>
      </c>
      <c r="O288" s="23" t="n">
        <f aca="false">MEDIAN(J288:L288)</f>
        <v>119357</v>
      </c>
      <c r="P288" s="23" t="n">
        <f aca="false">AVERAGE(J288:L288)</f>
        <v>122306.68652258</v>
      </c>
      <c r="Q288" s="23" t="n">
        <f aca="false">AVERAGE(M288,O288)</f>
        <v>109889.029783869</v>
      </c>
      <c r="R288" s="23" t="n">
        <f aca="false">AVERAGE(N288,O288)</f>
        <v>133249.5</v>
      </c>
      <c r="S288" s="23" t="n">
        <f aca="false">STDEV(J288:L288)</f>
        <v>23499.724608064</v>
      </c>
      <c r="T288" s="25" t="n">
        <f aca="false">IF(P288&gt;0,S288/P288,NA())</f>
        <v>0.192137693172855</v>
      </c>
      <c r="U288" s="4" t="str">
        <f aca="false">IF(T288&lt;=Parametros!$B$7,"MENOR",IF(T288&lt;=Parametros!$B$8,"PROMEDIO MENOR-MEDIANA","PROMEDIO"))</f>
        <v>MENOR</v>
      </c>
      <c r="V288" s="23" t="n">
        <f aca="false">IF(T288&lt;=Parametros!$B$7,M288,IF(T288&lt;=Parametros!$B$8,Q288,P288))</f>
        <v>100421.059567739</v>
      </c>
      <c r="W288" s="26" t="n">
        <f aca="false">ROUND(V288,0)</f>
        <v>100421</v>
      </c>
      <c r="X288" s="27" t="n">
        <f aca="false">K288/G288</f>
        <v>1.54886315789474</v>
      </c>
      <c r="Y288" s="27" t="n">
        <f aca="false">L288/G288</f>
        <v>1.25638947368421</v>
      </c>
    </row>
    <row r="289" customFormat="false" ht="51.75" hidden="false" customHeight="true" outlineLevel="0" collapsed="false">
      <c r="A289" s="4" t="s">
        <v>893</v>
      </c>
      <c r="B289" s="4" t="s">
        <v>95</v>
      </c>
      <c r="C289" s="4" t="s">
        <v>894</v>
      </c>
      <c r="D289" s="4" t="s">
        <v>895</v>
      </c>
      <c r="E289" s="4" t="s">
        <v>98</v>
      </c>
      <c r="F289" s="4" t="s">
        <v>99</v>
      </c>
      <c r="G289" s="23" t="n">
        <v>118750</v>
      </c>
      <c r="H289" s="24" t="n">
        <f aca="false">Parametros!$B$3</f>
        <v>160.42</v>
      </c>
      <c r="I289" s="24" t="n">
        <f aca="false">Parametros!$B$4</f>
        <v>151.76</v>
      </c>
      <c r="J289" s="23" t="n">
        <f aca="false">G289*H289/I289</f>
        <v>125526.324459673</v>
      </c>
      <c r="K289" s="23" t="n">
        <v>183927</v>
      </c>
      <c r="L289" s="23" t="n">
        <v>149107</v>
      </c>
      <c r="M289" s="23" t="n">
        <f aca="false">MIN(J289:L289)</f>
        <v>125526.324459673</v>
      </c>
      <c r="N289" s="23" t="n">
        <f aca="false">MAX(J289:L289)</f>
        <v>183927</v>
      </c>
      <c r="O289" s="23" t="n">
        <f aca="false">MEDIAN(J289:L289)</f>
        <v>149107</v>
      </c>
      <c r="P289" s="23" t="n">
        <f aca="false">AVERAGE(J289:L289)</f>
        <v>152853.441486558</v>
      </c>
      <c r="Q289" s="23" t="n">
        <f aca="false">AVERAGE(M289,O289)</f>
        <v>137316.662229837</v>
      </c>
      <c r="R289" s="23" t="n">
        <f aca="false">AVERAGE(N289,O289)</f>
        <v>166517</v>
      </c>
      <c r="S289" s="23" t="n">
        <f aca="false">STDEV(J289:L289)</f>
        <v>29380.0373340604</v>
      </c>
      <c r="T289" s="25" t="n">
        <f aca="false">IF(P289&gt;0,S289/P289,NA())</f>
        <v>0.192210506013658</v>
      </c>
      <c r="U289" s="4" t="str">
        <f aca="false">IF(T289&lt;=Parametros!$B$7,"MENOR",IF(T289&lt;=Parametros!$B$8,"PROMEDIO MENOR-MEDIANA","PROMEDIO"))</f>
        <v>MENOR</v>
      </c>
      <c r="V289" s="23" t="n">
        <f aca="false">IF(T289&lt;=Parametros!$B$7,M289,IF(T289&lt;=Parametros!$B$8,Q289,P289))</f>
        <v>125526.324459673</v>
      </c>
      <c r="W289" s="26" t="n">
        <f aca="false">ROUND(V289,0)</f>
        <v>125526</v>
      </c>
      <c r="X289" s="27" t="n">
        <f aca="false">K289/G289</f>
        <v>1.54885894736842</v>
      </c>
      <c r="Y289" s="27" t="n">
        <f aca="false">L289/G289</f>
        <v>1.25563789473684</v>
      </c>
    </row>
    <row r="290" customFormat="false" ht="39" hidden="false" customHeight="true" outlineLevel="0" collapsed="false">
      <c r="A290" s="4" t="s">
        <v>896</v>
      </c>
      <c r="B290" s="4" t="s">
        <v>95</v>
      </c>
      <c r="C290" s="4" t="s">
        <v>897</v>
      </c>
      <c r="D290" s="4" t="s">
        <v>898</v>
      </c>
      <c r="E290" s="4" t="s">
        <v>98</v>
      </c>
      <c r="F290" s="4" t="s">
        <v>99</v>
      </c>
      <c r="G290" s="23" t="n">
        <v>69351</v>
      </c>
      <c r="H290" s="24" t="n">
        <f aca="false">Parametros!$B$3</f>
        <v>160.42</v>
      </c>
      <c r="I290" s="24" t="n">
        <f aca="false">Parametros!$B$4</f>
        <v>151.76</v>
      </c>
      <c r="J290" s="23" t="n">
        <f aca="false">G290*H290/I290</f>
        <v>73308.4305482341</v>
      </c>
      <c r="K290" s="23" t="n">
        <v>107414</v>
      </c>
      <c r="L290" s="23" t="n">
        <v>87108</v>
      </c>
      <c r="M290" s="23" t="n">
        <f aca="false">MIN(J290:L290)</f>
        <v>73308.4305482341</v>
      </c>
      <c r="N290" s="23" t="n">
        <f aca="false">MAX(J290:L290)</f>
        <v>107414</v>
      </c>
      <c r="O290" s="23" t="n">
        <f aca="false">MEDIAN(J290:L290)</f>
        <v>87108</v>
      </c>
      <c r="P290" s="23" t="n">
        <f aca="false">AVERAGE(J290:L290)</f>
        <v>89276.8101827447</v>
      </c>
      <c r="Q290" s="23" t="n">
        <f aca="false">AVERAGE(M290,O290)</f>
        <v>80208.215274117</v>
      </c>
      <c r="R290" s="23" t="n">
        <f aca="false">AVERAGE(N290,O290)</f>
        <v>97261</v>
      </c>
      <c r="S290" s="23" t="n">
        <f aca="false">STDEV(J290:L290)</f>
        <v>17155.9106465932</v>
      </c>
      <c r="T290" s="25" t="n">
        <f aca="false">IF(P290&gt;0,S290/P290,NA())</f>
        <v>0.192165363115864</v>
      </c>
      <c r="U290" s="4" t="str">
        <f aca="false">IF(T290&lt;=Parametros!$B$7,"MENOR",IF(T290&lt;=Parametros!$B$8,"PROMEDIO MENOR-MEDIANA","PROMEDIO"))</f>
        <v>MENOR</v>
      </c>
      <c r="V290" s="23" t="n">
        <f aca="false">IF(T290&lt;=Parametros!$B$7,M290,IF(T290&lt;=Parametros!$B$8,Q290,P290))</f>
        <v>73308.4305482341</v>
      </c>
      <c r="W290" s="26" t="n">
        <f aca="false">ROUND(V290,0)</f>
        <v>73308</v>
      </c>
      <c r="X290" s="27" t="n">
        <f aca="false">K290/G290</f>
        <v>1.54884572681</v>
      </c>
      <c r="Y290" s="27" t="n">
        <f aca="false">L290/G290</f>
        <v>1.25604533460224</v>
      </c>
    </row>
    <row r="291" customFormat="false" ht="39" hidden="false" customHeight="true" outlineLevel="0" collapsed="false">
      <c r="A291" s="4" t="s">
        <v>899</v>
      </c>
      <c r="B291" s="4" t="s">
        <v>95</v>
      </c>
      <c r="C291" s="4" t="s">
        <v>900</v>
      </c>
      <c r="D291" s="4" t="s">
        <v>901</v>
      </c>
      <c r="E291" s="4" t="s">
        <v>98</v>
      </c>
      <c r="F291" s="4" t="s">
        <v>99</v>
      </c>
      <c r="G291" s="23" t="n">
        <v>145789</v>
      </c>
      <c r="H291" s="24" t="n">
        <f aca="false">Parametros!$B$3</f>
        <v>160.42</v>
      </c>
      <c r="I291" s="24" t="n">
        <f aca="false">Parametros!$B$4</f>
        <v>151.76</v>
      </c>
      <c r="J291" s="23" t="n">
        <f aca="false">G291*H291/I291</f>
        <v>154108.272140221</v>
      </c>
      <c r="K291" s="23" t="n">
        <v>225807</v>
      </c>
      <c r="L291" s="23" t="n">
        <v>183141</v>
      </c>
      <c r="M291" s="23" t="n">
        <f aca="false">MIN(J291:L291)</f>
        <v>154108.272140221</v>
      </c>
      <c r="N291" s="23" t="n">
        <f aca="false">MAX(J291:L291)</f>
        <v>225807</v>
      </c>
      <c r="O291" s="23" t="n">
        <f aca="false">MEDIAN(J291:L291)</f>
        <v>183141</v>
      </c>
      <c r="P291" s="23" t="n">
        <f aca="false">AVERAGE(J291:L291)</f>
        <v>187685.424046741</v>
      </c>
      <c r="Q291" s="23" t="n">
        <f aca="false">AVERAGE(M291,O291)</f>
        <v>168624.636070111</v>
      </c>
      <c r="R291" s="23" t="n">
        <f aca="false">AVERAGE(N291,O291)</f>
        <v>204474</v>
      </c>
      <c r="S291" s="23" t="n">
        <f aca="false">STDEV(J291:L291)</f>
        <v>36064.743678766</v>
      </c>
      <c r="T291" s="25" t="n">
        <f aca="false">IF(P291&gt;0,S291/P291,NA())</f>
        <v>0.192155271843511</v>
      </c>
      <c r="U291" s="4" t="str">
        <f aca="false">IF(T291&lt;=Parametros!$B$7,"MENOR",IF(T291&lt;=Parametros!$B$8,"PROMEDIO MENOR-MEDIANA","PROMEDIO"))</f>
        <v>MENOR</v>
      </c>
      <c r="V291" s="23" t="n">
        <f aca="false">IF(T291&lt;=Parametros!$B$7,M291,IF(T291&lt;=Parametros!$B$8,Q291,P291))</f>
        <v>154108.272140221</v>
      </c>
      <c r="W291" s="26" t="n">
        <f aca="false">ROUND(V291,0)</f>
        <v>154108</v>
      </c>
      <c r="X291" s="27" t="n">
        <f aca="false">K291/G291</f>
        <v>1.54886171110303</v>
      </c>
      <c r="Y291" s="27" t="n">
        <f aca="false">L291/G291</f>
        <v>1.25620588658952</v>
      </c>
    </row>
    <row r="292" customFormat="false" ht="51.75" hidden="false" customHeight="true" outlineLevel="0" collapsed="false">
      <c r="A292" s="4" t="s">
        <v>902</v>
      </c>
      <c r="B292" s="4" t="s">
        <v>95</v>
      </c>
      <c r="C292" s="4" t="s">
        <v>903</v>
      </c>
      <c r="D292" s="4" t="s">
        <v>904</v>
      </c>
      <c r="E292" s="4" t="s">
        <v>98</v>
      </c>
      <c r="F292" s="4" t="s">
        <v>99</v>
      </c>
      <c r="G292" s="23" t="n">
        <v>90892</v>
      </c>
      <c r="H292" s="24" t="n">
        <f aca="false">Parametros!$B$3</f>
        <v>160.42</v>
      </c>
      <c r="I292" s="24" t="n">
        <f aca="false">Parametros!$B$4</f>
        <v>151.76</v>
      </c>
      <c r="J292" s="23" t="n">
        <f aca="false">G292*H292/I292</f>
        <v>96078.6415392725</v>
      </c>
      <c r="K292" s="23" t="n">
        <v>140779</v>
      </c>
      <c r="L292" s="23" t="n">
        <v>114121</v>
      </c>
      <c r="M292" s="23" t="n">
        <f aca="false">MIN(J292:L292)</f>
        <v>96078.6415392725</v>
      </c>
      <c r="N292" s="23" t="n">
        <f aca="false">MAX(J292:L292)</f>
        <v>140779</v>
      </c>
      <c r="O292" s="23" t="n">
        <f aca="false">MEDIAN(J292:L292)</f>
        <v>114121</v>
      </c>
      <c r="P292" s="23" t="n">
        <f aca="false">AVERAGE(J292:L292)</f>
        <v>116992.880513091</v>
      </c>
      <c r="Q292" s="23" t="n">
        <f aca="false">AVERAGE(M292,O292)</f>
        <v>105099.820769636</v>
      </c>
      <c r="R292" s="23" t="n">
        <f aca="false">AVERAGE(N292,O292)</f>
        <v>127450</v>
      </c>
      <c r="S292" s="23" t="n">
        <f aca="false">STDEV(J292:L292)</f>
        <v>22488.1365366383</v>
      </c>
      <c r="T292" s="25" t="n">
        <f aca="false">IF(P292&gt;0,S292/P292,NA())</f>
        <v>0.192217991710376</v>
      </c>
      <c r="U292" s="4" t="str">
        <f aca="false">IF(T292&lt;=Parametros!$B$7,"MENOR",IF(T292&lt;=Parametros!$B$8,"PROMEDIO MENOR-MEDIANA","PROMEDIO"))</f>
        <v>MENOR</v>
      </c>
      <c r="V292" s="23" t="n">
        <f aca="false">IF(T292&lt;=Parametros!$B$7,M292,IF(T292&lt;=Parametros!$B$8,Q292,P292))</f>
        <v>96078.6415392725</v>
      </c>
      <c r="W292" s="26" t="n">
        <f aca="false">ROUND(V292,0)</f>
        <v>96079</v>
      </c>
      <c r="X292" s="27" t="n">
        <f aca="false">K292/G292</f>
        <v>1.54886018571491</v>
      </c>
      <c r="Y292" s="27" t="n">
        <f aca="false">L292/G292</f>
        <v>1.25556704660476</v>
      </c>
    </row>
    <row r="293" customFormat="false" ht="39" hidden="false" customHeight="true" outlineLevel="0" collapsed="false">
      <c r="A293" s="4" t="s">
        <v>905</v>
      </c>
      <c r="B293" s="4" t="s">
        <v>95</v>
      </c>
      <c r="C293" s="4" t="s">
        <v>906</v>
      </c>
      <c r="D293" s="4" t="s">
        <v>907</v>
      </c>
      <c r="E293" s="4" t="s">
        <v>98</v>
      </c>
      <c r="F293" s="4" t="s">
        <v>99</v>
      </c>
      <c r="G293" s="23" t="n">
        <v>25650</v>
      </c>
      <c r="H293" s="24" t="n">
        <f aca="false">Parametros!$B$3</f>
        <v>160.42</v>
      </c>
      <c r="I293" s="24" t="n">
        <f aca="false">Parametros!$B$4</f>
        <v>151.76</v>
      </c>
      <c r="J293" s="23" t="n">
        <f aca="false">G293*H293/I293</f>
        <v>27113.6860832894</v>
      </c>
      <c r="K293" s="23" t="n">
        <v>39728</v>
      </c>
      <c r="L293" s="23" t="n">
        <v>32130</v>
      </c>
      <c r="M293" s="23" t="n">
        <f aca="false">MIN(J293:L293)</f>
        <v>27113.6860832894</v>
      </c>
      <c r="N293" s="23" t="n">
        <f aca="false">MAX(J293:L293)</f>
        <v>39728</v>
      </c>
      <c r="O293" s="23" t="n">
        <f aca="false">MEDIAN(J293:L293)</f>
        <v>32130</v>
      </c>
      <c r="P293" s="23" t="n">
        <f aca="false">AVERAGE(J293:L293)</f>
        <v>32990.5620277631</v>
      </c>
      <c r="Q293" s="23" t="n">
        <f aca="false">AVERAGE(M293,O293)</f>
        <v>29621.8430416447</v>
      </c>
      <c r="R293" s="23" t="n">
        <f aca="false">AVERAGE(N293,O293)</f>
        <v>35929</v>
      </c>
      <c r="S293" s="23" t="n">
        <f aca="false">STDEV(J293:L293)</f>
        <v>6351.03567538795</v>
      </c>
      <c r="T293" s="25" t="n">
        <f aca="false">IF(P293&gt;0,S293/P293,NA())</f>
        <v>0.192510684420691</v>
      </c>
      <c r="U293" s="4" t="str">
        <f aca="false">IF(T293&lt;=Parametros!$B$7,"MENOR",IF(T293&lt;=Parametros!$B$8,"PROMEDIO MENOR-MEDIANA","PROMEDIO"))</f>
        <v>MENOR</v>
      </c>
      <c r="V293" s="23" t="n">
        <f aca="false">IF(T293&lt;=Parametros!$B$7,M293,IF(T293&lt;=Parametros!$B$8,Q293,P293))</f>
        <v>27113.6860832894</v>
      </c>
      <c r="W293" s="26" t="n">
        <f aca="false">ROUND(V293,0)</f>
        <v>27114</v>
      </c>
      <c r="X293" s="27" t="n">
        <f aca="false">K293/G293</f>
        <v>1.54884990253411</v>
      </c>
      <c r="Y293" s="27" t="n">
        <f aca="false">L293/G293</f>
        <v>1.25263157894737</v>
      </c>
    </row>
    <row r="294" customFormat="false" ht="51.75" hidden="false" customHeight="true" outlineLevel="0" collapsed="false">
      <c r="A294" s="4" t="s">
        <v>908</v>
      </c>
      <c r="B294" s="4" t="s">
        <v>95</v>
      </c>
      <c r="C294" s="4" t="s">
        <v>909</v>
      </c>
      <c r="D294" s="4" t="s">
        <v>910</v>
      </c>
      <c r="E294" s="4" t="s">
        <v>98</v>
      </c>
      <c r="F294" s="4" t="s">
        <v>99</v>
      </c>
      <c r="G294" s="23" t="n">
        <v>36100</v>
      </c>
      <c r="H294" s="24" t="n">
        <f aca="false">Parametros!$B$3</f>
        <v>160.42</v>
      </c>
      <c r="I294" s="24" t="n">
        <f aca="false">Parametros!$B$4</f>
        <v>151.76</v>
      </c>
      <c r="J294" s="23" t="n">
        <f aca="false">G294*H294/I294</f>
        <v>38160.0026357406</v>
      </c>
      <c r="K294" s="23" t="n">
        <v>55914</v>
      </c>
      <c r="L294" s="23" t="n">
        <v>45339</v>
      </c>
      <c r="M294" s="23" t="n">
        <f aca="false">MIN(J294:L294)</f>
        <v>38160.0026357406</v>
      </c>
      <c r="N294" s="23" t="n">
        <f aca="false">MAX(J294:L294)</f>
        <v>55914</v>
      </c>
      <c r="O294" s="23" t="n">
        <f aca="false">MEDIAN(J294:L294)</f>
        <v>45339</v>
      </c>
      <c r="P294" s="23" t="n">
        <f aca="false">AVERAGE(J294:L294)</f>
        <v>46471.0008785802</v>
      </c>
      <c r="Q294" s="23" t="n">
        <f aca="false">AVERAGE(M294,O294)</f>
        <v>41749.5013178703</v>
      </c>
      <c r="R294" s="23" t="n">
        <f aca="false">AVERAGE(N294,O294)</f>
        <v>50626.5</v>
      </c>
      <c r="S294" s="23" t="n">
        <f aca="false">STDEV(J294:L294)</f>
        <v>8930.96719814611</v>
      </c>
      <c r="T294" s="25" t="n">
        <f aca="false">IF(P294&gt;0,S294/P294,NA())</f>
        <v>0.192183663560013</v>
      </c>
      <c r="U294" s="4" t="str">
        <f aca="false">IF(T294&lt;=Parametros!$B$7,"MENOR",IF(T294&lt;=Parametros!$B$8,"PROMEDIO MENOR-MEDIANA","PROMEDIO"))</f>
        <v>MENOR</v>
      </c>
      <c r="V294" s="23" t="n">
        <f aca="false">IF(T294&lt;=Parametros!$B$7,M294,IF(T294&lt;=Parametros!$B$8,Q294,P294))</f>
        <v>38160.0026357406</v>
      </c>
      <c r="W294" s="26" t="n">
        <f aca="false">ROUND(V294,0)</f>
        <v>38160</v>
      </c>
      <c r="X294" s="27" t="n">
        <f aca="false">K294/G294</f>
        <v>1.54886426592798</v>
      </c>
      <c r="Y294" s="27" t="n">
        <f aca="false">L294/G294</f>
        <v>1.25592797783934</v>
      </c>
    </row>
    <row r="295" customFormat="false" ht="51.75" hidden="false" customHeight="true" outlineLevel="0" collapsed="false">
      <c r="A295" s="4" t="s">
        <v>911</v>
      </c>
      <c r="B295" s="4" t="s">
        <v>95</v>
      </c>
      <c r="C295" s="4" t="s">
        <v>912</v>
      </c>
      <c r="D295" s="4" t="s">
        <v>913</v>
      </c>
      <c r="E295" s="4" t="s">
        <v>98</v>
      </c>
      <c r="F295" s="4" t="s">
        <v>99</v>
      </c>
      <c r="G295" s="23" t="n">
        <v>36100</v>
      </c>
      <c r="H295" s="24" t="n">
        <f aca="false">Parametros!$B$3</f>
        <v>160.42</v>
      </c>
      <c r="I295" s="24" t="n">
        <f aca="false">Parametros!$B$4</f>
        <v>151.76</v>
      </c>
      <c r="J295" s="23" t="n">
        <f aca="false">G295*H295/I295</f>
        <v>38160.0026357406</v>
      </c>
      <c r="K295" s="23" t="n">
        <v>55914</v>
      </c>
      <c r="L295" s="23" t="n">
        <v>45339</v>
      </c>
      <c r="M295" s="23" t="n">
        <f aca="false">MIN(J295:L295)</f>
        <v>38160.0026357406</v>
      </c>
      <c r="N295" s="23" t="n">
        <f aca="false">MAX(J295:L295)</f>
        <v>55914</v>
      </c>
      <c r="O295" s="23" t="n">
        <f aca="false">MEDIAN(J295:L295)</f>
        <v>45339</v>
      </c>
      <c r="P295" s="23" t="n">
        <f aca="false">AVERAGE(J295:L295)</f>
        <v>46471.0008785802</v>
      </c>
      <c r="Q295" s="23" t="n">
        <f aca="false">AVERAGE(M295,O295)</f>
        <v>41749.5013178703</v>
      </c>
      <c r="R295" s="23" t="n">
        <f aca="false">AVERAGE(N295,O295)</f>
        <v>50626.5</v>
      </c>
      <c r="S295" s="23" t="n">
        <f aca="false">STDEV(J295:L295)</f>
        <v>8930.96719814611</v>
      </c>
      <c r="T295" s="25" t="n">
        <f aca="false">IF(P295&gt;0,S295/P295,NA())</f>
        <v>0.192183663560013</v>
      </c>
      <c r="U295" s="4" t="str">
        <f aca="false">IF(T295&lt;=Parametros!$B$7,"MENOR",IF(T295&lt;=Parametros!$B$8,"PROMEDIO MENOR-MEDIANA","PROMEDIO"))</f>
        <v>MENOR</v>
      </c>
      <c r="V295" s="23" t="n">
        <f aca="false">IF(T295&lt;=Parametros!$B$7,M295,IF(T295&lt;=Parametros!$B$8,Q295,P295))</f>
        <v>38160.0026357406</v>
      </c>
      <c r="W295" s="26" t="n">
        <f aca="false">ROUND(V295,0)</f>
        <v>38160</v>
      </c>
      <c r="X295" s="27" t="n">
        <f aca="false">K295/G295</f>
        <v>1.54886426592798</v>
      </c>
      <c r="Y295" s="27" t="n">
        <f aca="false">L295/G295</f>
        <v>1.25592797783934</v>
      </c>
    </row>
    <row r="296" customFormat="false" ht="51.75" hidden="false" customHeight="true" outlineLevel="0" collapsed="false">
      <c r="A296" s="4" t="s">
        <v>914</v>
      </c>
      <c r="B296" s="4" t="s">
        <v>95</v>
      </c>
      <c r="C296" s="4" t="s">
        <v>915</v>
      </c>
      <c r="D296" s="4" t="s">
        <v>916</v>
      </c>
      <c r="E296" s="4" t="s">
        <v>98</v>
      </c>
      <c r="F296" s="4" t="s">
        <v>99</v>
      </c>
      <c r="G296" s="23" t="n">
        <v>7600</v>
      </c>
      <c r="H296" s="24" t="n">
        <f aca="false">Parametros!$B$3</f>
        <v>160.42</v>
      </c>
      <c r="I296" s="24" t="n">
        <f aca="false">Parametros!$B$4</f>
        <v>151.76</v>
      </c>
      <c r="J296" s="23" t="n">
        <f aca="false">G296*H296/I296</f>
        <v>8033.68476541908</v>
      </c>
      <c r="K296" s="23" t="n">
        <v>11771</v>
      </c>
      <c r="L296" s="23" t="n">
        <v>9520</v>
      </c>
      <c r="M296" s="23" t="n">
        <f aca="false">MIN(J296:L296)</f>
        <v>8033.68476541908</v>
      </c>
      <c r="N296" s="23" t="n">
        <f aca="false">MAX(J296:L296)</f>
        <v>11771</v>
      </c>
      <c r="O296" s="23" t="n">
        <f aca="false">MEDIAN(J296:L296)</f>
        <v>9520</v>
      </c>
      <c r="P296" s="23" t="n">
        <f aca="false">AVERAGE(J296:L296)</f>
        <v>9774.89492180636</v>
      </c>
      <c r="Q296" s="23" t="n">
        <f aca="false">AVERAGE(M296,O296)</f>
        <v>8776.84238270954</v>
      </c>
      <c r="R296" s="23" t="n">
        <f aca="false">AVERAGE(N296,O296)</f>
        <v>10645.5</v>
      </c>
      <c r="S296" s="23" t="n">
        <f aca="false">STDEV(J296:L296)</f>
        <v>1881.65083278744</v>
      </c>
      <c r="T296" s="25" t="n">
        <f aca="false">IF(P296&gt;0,S296/P296,NA())</f>
        <v>0.192498318175242</v>
      </c>
      <c r="U296" s="4" t="str">
        <f aca="false">IF(T296&lt;=Parametros!$B$7,"MENOR",IF(T296&lt;=Parametros!$B$8,"PROMEDIO MENOR-MEDIANA","PROMEDIO"))</f>
        <v>MENOR</v>
      </c>
      <c r="V296" s="23" t="n">
        <f aca="false">IF(T296&lt;=Parametros!$B$7,M296,IF(T296&lt;=Parametros!$B$8,Q296,P296))</f>
        <v>8033.68476541908</v>
      </c>
      <c r="W296" s="26" t="n">
        <f aca="false">ROUND(V296,0)</f>
        <v>8034</v>
      </c>
      <c r="X296" s="27" t="n">
        <f aca="false">K296/G296</f>
        <v>1.54881578947368</v>
      </c>
      <c r="Y296" s="27" t="n">
        <f aca="false">L296/G296</f>
        <v>1.25263157894737</v>
      </c>
    </row>
    <row r="297" customFormat="false" ht="51.75" hidden="false" customHeight="true" outlineLevel="0" collapsed="false">
      <c r="A297" s="4" t="s">
        <v>917</v>
      </c>
      <c r="B297" s="4" t="s">
        <v>95</v>
      </c>
      <c r="C297" s="4" t="s">
        <v>918</v>
      </c>
      <c r="D297" s="4" t="s">
        <v>919</v>
      </c>
      <c r="E297" s="4" t="s">
        <v>98</v>
      </c>
      <c r="F297" s="4" t="s">
        <v>99</v>
      </c>
      <c r="G297" s="23" t="n">
        <v>4750</v>
      </c>
      <c r="H297" s="24" t="n">
        <f aca="false">Parametros!$B$3</f>
        <v>160.42</v>
      </c>
      <c r="I297" s="24" t="n">
        <f aca="false">Parametros!$B$4</f>
        <v>151.76</v>
      </c>
      <c r="J297" s="23" t="n">
        <f aca="false">G297*H297/I297</f>
        <v>5021.05297838693</v>
      </c>
      <c r="K297" s="23" t="n">
        <v>7357</v>
      </c>
      <c r="L297" s="23" t="n">
        <v>5950</v>
      </c>
      <c r="M297" s="23" t="n">
        <f aca="false">MIN(J297:L297)</f>
        <v>5021.05297838693</v>
      </c>
      <c r="N297" s="23" t="n">
        <f aca="false">MAX(J297:L297)</f>
        <v>7357</v>
      </c>
      <c r="O297" s="23" t="n">
        <f aca="false">MEDIAN(J297:L297)</f>
        <v>5950</v>
      </c>
      <c r="P297" s="23" t="n">
        <f aca="false">AVERAGE(J297:L297)</f>
        <v>6109.35099279564</v>
      </c>
      <c r="Q297" s="23" t="n">
        <f aca="false">AVERAGE(M297,O297)</f>
        <v>5485.52648919346</v>
      </c>
      <c r="R297" s="23" t="n">
        <f aca="false">AVERAGE(N297,O297)</f>
        <v>6653.5</v>
      </c>
      <c r="S297" s="23" t="n">
        <f aca="false">STDEV(J297:L297)</f>
        <v>1176.09807249415</v>
      </c>
      <c r="T297" s="25" t="n">
        <f aca="false">IF(P297&gt;0,S297/P297,NA())</f>
        <v>0.192507857852831</v>
      </c>
      <c r="U297" s="4" t="str">
        <f aca="false">IF(T297&lt;=Parametros!$B$7,"MENOR",IF(T297&lt;=Parametros!$B$8,"PROMEDIO MENOR-MEDIANA","PROMEDIO"))</f>
        <v>MENOR</v>
      </c>
      <c r="V297" s="23" t="n">
        <f aca="false">IF(T297&lt;=Parametros!$B$7,M297,IF(T297&lt;=Parametros!$B$8,Q297,P297))</f>
        <v>5021.05297838693</v>
      </c>
      <c r="W297" s="26" t="n">
        <f aca="false">ROUND(V297,0)</f>
        <v>5021</v>
      </c>
      <c r="X297" s="27" t="n">
        <f aca="false">K297/G297</f>
        <v>1.54884210526316</v>
      </c>
      <c r="Y297" s="27" t="n">
        <f aca="false">L297/G297</f>
        <v>1.25263157894737</v>
      </c>
    </row>
    <row r="298" customFormat="false" ht="51.75" hidden="false" customHeight="true" outlineLevel="0" collapsed="false">
      <c r="A298" s="4" t="s">
        <v>920</v>
      </c>
      <c r="B298" s="4" t="s">
        <v>95</v>
      </c>
      <c r="C298" s="4" t="s">
        <v>921</v>
      </c>
      <c r="D298" s="4" t="s">
        <v>922</v>
      </c>
      <c r="E298" s="4" t="s">
        <v>98</v>
      </c>
      <c r="F298" s="4" t="s">
        <v>99</v>
      </c>
      <c r="G298" s="23" t="n">
        <v>5700</v>
      </c>
      <c r="H298" s="24" t="n">
        <f aca="false">Parametros!$B$3</f>
        <v>160.42</v>
      </c>
      <c r="I298" s="24" t="n">
        <f aca="false">Parametros!$B$4</f>
        <v>151.76</v>
      </c>
      <c r="J298" s="23" t="n">
        <f aca="false">G298*H298/I298</f>
        <v>6025.26357406431</v>
      </c>
      <c r="K298" s="23" t="n">
        <v>8829</v>
      </c>
      <c r="L298" s="23" t="n">
        <v>7140</v>
      </c>
      <c r="M298" s="23" t="n">
        <f aca="false">MIN(J298:L298)</f>
        <v>6025.26357406431</v>
      </c>
      <c r="N298" s="23" t="n">
        <f aca="false">MAX(J298:L298)</f>
        <v>8829</v>
      </c>
      <c r="O298" s="23" t="n">
        <f aca="false">MEDIAN(J298:L298)</f>
        <v>7140</v>
      </c>
      <c r="P298" s="23" t="n">
        <f aca="false">AVERAGE(J298:L298)</f>
        <v>7331.42119135477</v>
      </c>
      <c r="Q298" s="23" t="n">
        <f aca="false">AVERAGE(M298,O298)</f>
        <v>6582.63178703216</v>
      </c>
      <c r="R298" s="23" t="n">
        <f aca="false">AVERAGE(N298,O298)</f>
        <v>7984.5</v>
      </c>
      <c r="S298" s="23" t="n">
        <f aca="false">STDEV(J298:L298)</f>
        <v>1411.63594488962</v>
      </c>
      <c r="T298" s="25" t="n">
        <f aca="false">IF(P298&gt;0,S298/P298,NA())</f>
        <v>0.192546016392323</v>
      </c>
      <c r="U298" s="4" t="str">
        <f aca="false">IF(T298&lt;=Parametros!$B$7,"MENOR",IF(T298&lt;=Parametros!$B$8,"PROMEDIO MENOR-MEDIANA","PROMEDIO"))</f>
        <v>MENOR</v>
      </c>
      <c r="V298" s="23" t="n">
        <f aca="false">IF(T298&lt;=Parametros!$B$7,M298,IF(T298&lt;=Parametros!$B$8,Q298,P298))</f>
        <v>6025.26357406431</v>
      </c>
      <c r="W298" s="26" t="n">
        <f aca="false">ROUND(V298,0)</f>
        <v>6025</v>
      </c>
      <c r="X298" s="27" t="n">
        <f aca="false">K298/G298</f>
        <v>1.54894736842105</v>
      </c>
      <c r="Y298" s="27" t="n">
        <f aca="false">L298/G298</f>
        <v>1.25263157894737</v>
      </c>
    </row>
    <row r="299" customFormat="false" ht="51.75" hidden="false" customHeight="true" outlineLevel="0" collapsed="false">
      <c r="A299" s="4" t="s">
        <v>923</v>
      </c>
      <c r="B299" s="4" t="s">
        <v>95</v>
      </c>
      <c r="C299" s="4" t="s">
        <v>924</v>
      </c>
      <c r="D299" s="4" t="s">
        <v>925</v>
      </c>
      <c r="E299" s="4" t="s">
        <v>98</v>
      </c>
      <c r="F299" s="4" t="s">
        <v>99</v>
      </c>
      <c r="G299" s="23" t="n">
        <v>993257</v>
      </c>
      <c r="H299" s="24" t="n">
        <f aca="false">Parametros!$B$3</f>
        <v>160.42</v>
      </c>
      <c r="I299" s="24" t="n">
        <f aca="false">Parametros!$B$4</f>
        <v>151.76</v>
      </c>
      <c r="J299" s="23" t="n">
        <f aca="false">G299*H299/I299</f>
        <v>1049936.00382182</v>
      </c>
      <c r="K299" s="23" t="n">
        <v>1538415</v>
      </c>
      <c r="L299" s="23" t="n">
        <v>1247953</v>
      </c>
      <c r="M299" s="23" t="n">
        <f aca="false">MIN(J299:L299)</f>
        <v>1049936.00382182</v>
      </c>
      <c r="N299" s="23" t="n">
        <f aca="false">MAX(J299:L299)</f>
        <v>1538415</v>
      </c>
      <c r="O299" s="23" t="n">
        <f aca="false">MEDIAN(J299:L299)</f>
        <v>1247953</v>
      </c>
      <c r="P299" s="23" t="n">
        <f aca="false">AVERAGE(J299:L299)</f>
        <v>1278768.00127394</v>
      </c>
      <c r="Q299" s="23" t="n">
        <f aca="false">AVERAGE(M299,O299)</f>
        <v>1148944.50191091</v>
      </c>
      <c r="R299" s="23" t="n">
        <f aca="false">AVERAGE(N299,O299)</f>
        <v>1393184</v>
      </c>
      <c r="S299" s="23" t="n">
        <f aca="false">STDEV(J299:L299)</f>
        <v>245693.112753379</v>
      </c>
      <c r="T299" s="25" t="n">
        <f aca="false">IF(P299&gt;0,S299/P299,NA())</f>
        <v>0.192132671844004</v>
      </c>
      <c r="U299" s="4" t="str">
        <f aca="false">IF(T299&lt;=Parametros!$B$7,"MENOR",IF(T299&lt;=Parametros!$B$8,"PROMEDIO MENOR-MEDIANA","PROMEDIO"))</f>
        <v>MENOR</v>
      </c>
      <c r="V299" s="23" t="n">
        <f aca="false">IF(T299&lt;=Parametros!$B$7,M299,IF(T299&lt;=Parametros!$B$8,Q299,P299))</f>
        <v>1049936.00382182</v>
      </c>
      <c r="W299" s="26" t="n">
        <f aca="false">ROUND(V299,0)</f>
        <v>1049936</v>
      </c>
      <c r="X299" s="27" t="n">
        <f aca="false">K299/G299</f>
        <v>1.5488589559399</v>
      </c>
      <c r="Y299" s="27" t="n">
        <f aca="false">L299/G299</f>
        <v>1.25642507427584</v>
      </c>
    </row>
    <row r="300" customFormat="false" ht="51.75" hidden="false" customHeight="true" outlineLevel="0" collapsed="false">
      <c r="A300" s="4" t="s">
        <v>926</v>
      </c>
      <c r="B300" s="4" t="s">
        <v>95</v>
      </c>
      <c r="C300" s="4" t="s">
        <v>927</v>
      </c>
      <c r="D300" s="4" t="s">
        <v>925</v>
      </c>
      <c r="E300" s="4" t="s">
        <v>98</v>
      </c>
      <c r="F300" s="4" t="s">
        <v>99</v>
      </c>
      <c r="G300" s="23" t="n">
        <v>990770</v>
      </c>
      <c r="H300" s="24" t="n">
        <f aca="false">Parametros!$B$3</f>
        <v>160.42</v>
      </c>
      <c r="I300" s="24" t="n">
        <f aca="false">Parametros!$B$4</f>
        <v>151.76</v>
      </c>
      <c r="J300" s="23" t="n">
        <f aca="false">G300*H300/I300</f>
        <v>1047307.08618872</v>
      </c>
      <c r="K300" s="23" t="n">
        <v>1534563</v>
      </c>
      <c r="L300" s="23" t="n">
        <v>1244859</v>
      </c>
      <c r="M300" s="23" t="n">
        <f aca="false">MIN(J300:L300)</f>
        <v>1047307.08618872</v>
      </c>
      <c r="N300" s="23" t="n">
        <f aca="false">MAX(J300:L300)</f>
        <v>1534563</v>
      </c>
      <c r="O300" s="23" t="n">
        <f aca="false">MEDIAN(J300:L300)</f>
        <v>1244859</v>
      </c>
      <c r="P300" s="23" t="n">
        <f aca="false">AVERAGE(J300:L300)</f>
        <v>1275576.36206291</v>
      </c>
      <c r="Q300" s="23" t="n">
        <f aca="false">AVERAGE(M300,O300)</f>
        <v>1146083.04309436</v>
      </c>
      <c r="R300" s="23" t="n">
        <f aca="false">AVERAGE(N300,O300)</f>
        <v>1389711</v>
      </c>
      <c r="S300" s="23" t="n">
        <f aca="false">STDEV(J300:L300)</f>
        <v>245076.005833077</v>
      </c>
      <c r="T300" s="25" t="n">
        <f aca="false">IF(P300&gt;0,S300/P300,NA())</f>
        <v>0.192129623221249</v>
      </c>
      <c r="U300" s="4" t="str">
        <f aca="false">IF(T300&lt;=Parametros!$B$7,"MENOR",IF(T300&lt;=Parametros!$B$8,"PROMEDIO MENOR-MEDIANA","PROMEDIO"))</f>
        <v>MENOR</v>
      </c>
      <c r="V300" s="23" t="n">
        <f aca="false">IF(T300&lt;=Parametros!$B$7,M300,IF(T300&lt;=Parametros!$B$8,Q300,P300))</f>
        <v>1047307.08618872</v>
      </c>
      <c r="W300" s="26" t="n">
        <f aca="false">ROUND(V300,0)</f>
        <v>1047307</v>
      </c>
      <c r="X300" s="27" t="n">
        <f aca="false">K300/G300</f>
        <v>1.5488589682772</v>
      </c>
      <c r="Y300" s="27" t="n">
        <f aca="false">L300/G300</f>
        <v>1.256456089708</v>
      </c>
    </row>
    <row r="301" customFormat="false" ht="51.75" hidden="false" customHeight="true" outlineLevel="0" collapsed="false">
      <c r="A301" s="4" t="s">
        <v>928</v>
      </c>
      <c r="B301" s="4" t="s">
        <v>95</v>
      </c>
      <c r="C301" s="4" t="s">
        <v>929</v>
      </c>
      <c r="D301" s="4" t="s">
        <v>925</v>
      </c>
      <c r="E301" s="4" t="s">
        <v>98</v>
      </c>
      <c r="F301" s="4" t="s">
        <v>99</v>
      </c>
      <c r="G301" s="23" t="n">
        <v>1001300</v>
      </c>
      <c r="H301" s="24" t="n">
        <f aca="false">Parametros!$B$3</f>
        <v>160.42</v>
      </c>
      <c r="I301" s="24" t="n">
        <f aca="false">Parametros!$B$4</f>
        <v>151.76</v>
      </c>
      <c r="J301" s="23" t="n">
        <f aca="false">G301*H301/I301</f>
        <v>1058437.96784396</v>
      </c>
      <c r="K301" s="23" t="n">
        <v>1550873</v>
      </c>
      <c r="L301" s="23" t="n">
        <v>1258068</v>
      </c>
      <c r="M301" s="23" t="n">
        <f aca="false">MIN(J301:L301)</f>
        <v>1058437.96784396</v>
      </c>
      <c r="N301" s="23" t="n">
        <f aca="false">MAX(J301:L301)</f>
        <v>1550873</v>
      </c>
      <c r="O301" s="23" t="n">
        <f aca="false">MEDIAN(J301:L301)</f>
        <v>1258068</v>
      </c>
      <c r="P301" s="23" t="n">
        <f aca="false">AVERAGE(J301:L301)</f>
        <v>1289126.32261465</v>
      </c>
      <c r="Q301" s="23" t="n">
        <f aca="false">AVERAGE(M301,O301)</f>
        <v>1158252.98392198</v>
      </c>
      <c r="R301" s="23" t="n">
        <f aca="false">AVERAGE(N301,O301)</f>
        <v>1404470.5</v>
      </c>
      <c r="S301" s="23" t="n">
        <f aca="false">STDEV(J301:L301)</f>
        <v>247682.316236658</v>
      </c>
      <c r="T301" s="25" t="n">
        <f aca="false">IF(P301&gt;0,S301/P301,NA())</f>
        <v>0.192131920581918</v>
      </c>
      <c r="U301" s="4" t="str">
        <f aca="false">IF(T301&lt;=Parametros!$B$7,"MENOR",IF(T301&lt;=Parametros!$B$8,"PROMEDIO MENOR-MEDIANA","PROMEDIO"))</f>
        <v>MENOR</v>
      </c>
      <c r="V301" s="23" t="n">
        <f aca="false">IF(T301&lt;=Parametros!$B$7,M301,IF(T301&lt;=Parametros!$B$8,Q301,P301))</f>
        <v>1058437.96784396</v>
      </c>
      <c r="W301" s="26" t="n">
        <f aca="false">ROUND(V301,0)</f>
        <v>1058438</v>
      </c>
      <c r="X301" s="27" t="n">
        <f aca="false">K301/G301</f>
        <v>1.54885948267253</v>
      </c>
      <c r="Y301" s="27" t="n">
        <f aca="false">L301/G301</f>
        <v>1.25643463497453</v>
      </c>
    </row>
    <row r="302" customFormat="false" ht="51.75" hidden="false" customHeight="true" outlineLevel="0" collapsed="false">
      <c r="A302" s="4" t="s">
        <v>930</v>
      </c>
      <c r="B302" s="4" t="s">
        <v>95</v>
      </c>
      <c r="C302" s="4" t="s">
        <v>931</v>
      </c>
      <c r="D302" s="4" t="s">
        <v>925</v>
      </c>
      <c r="E302" s="4" t="s">
        <v>98</v>
      </c>
      <c r="F302" s="4" t="s">
        <v>99</v>
      </c>
      <c r="G302" s="23" t="n">
        <v>1001300</v>
      </c>
      <c r="H302" s="24" t="n">
        <f aca="false">Parametros!$B$3</f>
        <v>160.42</v>
      </c>
      <c r="I302" s="24" t="n">
        <f aca="false">Parametros!$B$4</f>
        <v>151.76</v>
      </c>
      <c r="J302" s="23" t="n">
        <f aca="false">G302*H302/I302</f>
        <v>1058437.96784396</v>
      </c>
      <c r="K302" s="23" t="n">
        <v>1550873</v>
      </c>
      <c r="L302" s="23" t="n">
        <v>1258068</v>
      </c>
      <c r="M302" s="23" t="n">
        <f aca="false">MIN(J302:L302)</f>
        <v>1058437.96784396</v>
      </c>
      <c r="N302" s="23" t="n">
        <f aca="false">MAX(J302:L302)</f>
        <v>1550873</v>
      </c>
      <c r="O302" s="23" t="n">
        <f aca="false">MEDIAN(J302:L302)</f>
        <v>1258068</v>
      </c>
      <c r="P302" s="23" t="n">
        <f aca="false">AVERAGE(J302:L302)</f>
        <v>1289126.32261465</v>
      </c>
      <c r="Q302" s="23" t="n">
        <f aca="false">AVERAGE(M302,O302)</f>
        <v>1158252.98392198</v>
      </c>
      <c r="R302" s="23" t="n">
        <f aca="false">AVERAGE(N302,O302)</f>
        <v>1404470.5</v>
      </c>
      <c r="S302" s="23" t="n">
        <f aca="false">STDEV(J302:L302)</f>
        <v>247682.316236658</v>
      </c>
      <c r="T302" s="25" t="n">
        <f aca="false">IF(P302&gt;0,S302/P302,NA())</f>
        <v>0.192131920581918</v>
      </c>
      <c r="U302" s="4" t="str">
        <f aca="false">IF(T302&lt;=Parametros!$B$7,"MENOR",IF(T302&lt;=Parametros!$B$8,"PROMEDIO MENOR-MEDIANA","PROMEDIO"))</f>
        <v>MENOR</v>
      </c>
      <c r="V302" s="23" t="n">
        <f aca="false">IF(T302&lt;=Parametros!$B$7,M302,IF(T302&lt;=Parametros!$B$8,Q302,P302))</f>
        <v>1058437.96784396</v>
      </c>
      <c r="W302" s="26" t="n">
        <f aca="false">ROUND(V302,0)</f>
        <v>1058438</v>
      </c>
      <c r="X302" s="27" t="n">
        <f aca="false">K302/G302</f>
        <v>1.54885948267253</v>
      </c>
      <c r="Y302" s="27" t="n">
        <f aca="false">L302/G302</f>
        <v>1.25643463497453</v>
      </c>
    </row>
    <row r="303" customFormat="false" ht="51.75" hidden="false" customHeight="true" outlineLevel="0" collapsed="false">
      <c r="A303" s="4" t="s">
        <v>932</v>
      </c>
      <c r="B303" s="4" t="s">
        <v>95</v>
      </c>
      <c r="C303" s="4" t="s">
        <v>933</v>
      </c>
      <c r="D303" s="4" t="s">
        <v>934</v>
      </c>
      <c r="E303" s="4" t="s">
        <v>98</v>
      </c>
      <c r="F303" s="4" t="s">
        <v>99</v>
      </c>
      <c r="G303" s="23" t="n">
        <v>1001300</v>
      </c>
      <c r="H303" s="24" t="n">
        <f aca="false">Parametros!$B$3</f>
        <v>160.42</v>
      </c>
      <c r="I303" s="24" t="n">
        <f aca="false">Parametros!$B$4</f>
        <v>151.76</v>
      </c>
      <c r="J303" s="23" t="n">
        <f aca="false">G303*H303/I303</f>
        <v>1058437.96784396</v>
      </c>
      <c r="K303" s="23" t="n">
        <v>1550873</v>
      </c>
      <c r="L303" s="23" t="n">
        <v>1258068</v>
      </c>
      <c r="M303" s="23" t="n">
        <f aca="false">MIN(J303:L303)</f>
        <v>1058437.96784396</v>
      </c>
      <c r="N303" s="23" t="n">
        <f aca="false">MAX(J303:L303)</f>
        <v>1550873</v>
      </c>
      <c r="O303" s="23" t="n">
        <f aca="false">MEDIAN(J303:L303)</f>
        <v>1258068</v>
      </c>
      <c r="P303" s="23" t="n">
        <f aca="false">AVERAGE(J303:L303)</f>
        <v>1289126.32261465</v>
      </c>
      <c r="Q303" s="23" t="n">
        <f aca="false">AVERAGE(M303,O303)</f>
        <v>1158252.98392198</v>
      </c>
      <c r="R303" s="23" t="n">
        <f aca="false">AVERAGE(N303,O303)</f>
        <v>1404470.5</v>
      </c>
      <c r="S303" s="23" t="n">
        <f aca="false">STDEV(J303:L303)</f>
        <v>247682.316236658</v>
      </c>
      <c r="T303" s="25" t="n">
        <f aca="false">IF(P303&gt;0,S303/P303,NA())</f>
        <v>0.192131920581918</v>
      </c>
      <c r="U303" s="4" t="str">
        <f aca="false">IF(T303&lt;=Parametros!$B$7,"MENOR",IF(T303&lt;=Parametros!$B$8,"PROMEDIO MENOR-MEDIANA","PROMEDIO"))</f>
        <v>MENOR</v>
      </c>
      <c r="V303" s="23" t="n">
        <f aca="false">IF(T303&lt;=Parametros!$B$7,M303,IF(T303&lt;=Parametros!$B$8,Q303,P303))</f>
        <v>1058437.96784396</v>
      </c>
      <c r="W303" s="26" t="n">
        <f aca="false">ROUND(V303,0)</f>
        <v>1058438</v>
      </c>
      <c r="X303" s="27" t="n">
        <f aca="false">K303/G303</f>
        <v>1.54885948267253</v>
      </c>
      <c r="Y303" s="27" t="n">
        <f aca="false">L303/G303</f>
        <v>1.25643463497453</v>
      </c>
    </row>
    <row r="304" customFormat="false" ht="51.75" hidden="false" customHeight="true" outlineLevel="0" collapsed="false">
      <c r="A304" s="4" t="s">
        <v>935</v>
      </c>
      <c r="B304" s="4" t="s">
        <v>95</v>
      </c>
      <c r="C304" s="4" t="s">
        <v>936</v>
      </c>
      <c r="D304" s="4" t="s">
        <v>937</v>
      </c>
      <c r="E304" s="4" t="s">
        <v>98</v>
      </c>
      <c r="F304" s="4" t="s">
        <v>99</v>
      </c>
      <c r="G304" s="23" t="n">
        <v>292601</v>
      </c>
      <c r="H304" s="24" t="n">
        <f aca="false">Parametros!$B$3</f>
        <v>160.42</v>
      </c>
      <c r="I304" s="24" t="n">
        <f aca="false">Parametros!$B$4</f>
        <v>151.76</v>
      </c>
      <c r="J304" s="23" t="n">
        <f aca="false">G304*H304/I304</f>
        <v>309297.92053242</v>
      </c>
      <c r="K304" s="23" t="n">
        <v>453198</v>
      </c>
      <c r="L304" s="23" t="n">
        <v>367591</v>
      </c>
      <c r="M304" s="23" t="n">
        <f aca="false">MIN(J304:L304)</f>
        <v>309297.92053242</v>
      </c>
      <c r="N304" s="23" t="n">
        <f aca="false">MAX(J304:L304)</f>
        <v>453198</v>
      </c>
      <c r="O304" s="23" t="n">
        <f aca="false">MEDIAN(J304:L304)</f>
        <v>367591</v>
      </c>
      <c r="P304" s="23" t="n">
        <f aca="false">AVERAGE(J304:L304)</f>
        <v>376695.640177473</v>
      </c>
      <c r="Q304" s="23" t="n">
        <f aca="false">AVERAGE(M304,O304)</f>
        <v>338444.46026621</v>
      </c>
      <c r="R304" s="23" t="n">
        <f aca="false">AVERAGE(N304,O304)</f>
        <v>410394.5</v>
      </c>
      <c r="S304" s="23" t="n">
        <f aca="false">STDEV(J304:L304)</f>
        <v>72380.7921500237</v>
      </c>
      <c r="T304" s="25" t="n">
        <f aca="false">IF(P304&gt;0,S304/P304,NA())</f>
        <v>0.192146615012382</v>
      </c>
      <c r="U304" s="4" t="str">
        <f aca="false">IF(T304&lt;=Parametros!$B$7,"MENOR",IF(T304&lt;=Parametros!$B$8,"PROMEDIO MENOR-MEDIANA","PROMEDIO"))</f>
        <v>MENOR</v>
      </c>
      <c r="V304" s="23" t="n">
        <f aca="false">IF(T304&lt;=Parametros!$B$7,M304,IF(T304&lt;=Parametros!$B$8,Q304,P304))</f>
        <v>309297.92053242</v>
      </c>
      <c r="W304" s="26" t="n">
        <f aca="false">ROUND(V304,0)</f>
        <v>309298</v>
      </c>
      <c r="X304" s="27" t="n">
        <f aca="false">K304/G304</f>
        <v>1.54886005174282</v>
      </c>
      <c r="Y304" s="27" t="n">
        <f aca="false">L304/G304</f>
        <v>1.25628757249633</v>
      </c>
    </row>
    <row r="305" customFormat="false" ht="51.75" hidden="false" customHeight="true" outlineLevel="0" collapsed="false">
      <c r="A305" s="4" t="s">
        <v>938</v>
      </c>
      <c r="B305" s="4" t="s">
        <v>95</v>
      </c>
      <c r="C305" s="4" t="s">
        <v>939</v>
      </c>
      <c r="D305" s="4" t="s">
        <v>940</v>
      </c>
      <c r="E305" s="4" t="s">
        <v>98</v>
      </c>
      <c r="F305" s="4" t="s">
        <v>99</v>
      </c>
      <c r="G305" s="23" t="n">
        <v>74387</v>
      </c>
      <c r="H305" s="24" t="n">
        <f aca="false">Parametros!$B$3</f>
        <v>160.42</v>
      </c>
      <c r="I305" s="24" t="n">
        <f aca="false">Parametros!$B$4</f>
        <v>151.76</v>
      </c>
      <c r="J305" s="23" t="n">
        <f aca="false">G305*H305/I305</f>
        <v>78631.8037691091</v>
      </c>
      <c r="K305" s="23" t="n">
        <v>115216</v>
      </c>
      <c r="L305" s="23" t="n">
        <v>93415</v>
      </c>
      <c r="M305" s="23" t="n">
        <f aca="false">MIN(J305:L305)</f>
        <v>78631.8037691091</v>
      </c>
      <c r="N305" s="23" t="n">
        <f aca="false">MAX(J305:L305)</f>
        <v>115216</v>
      </c>
      <c r="O305" s="23" t="n">
        <f aca="false">MEDIAN(J305:L305)</f>
        <v>93415</v>
      </c>
      <c r="P305" s="23" t="n">
        <f aca="false">AVERAGE(J305:L305)</f>
        <v>95754.2679230364</v>
      </c>
      <c r="Q305" s="23" t="n">
        <f aca="false">AVERAGE(M305,O305)</f>
        <v>86023.4018845546</v>
      </c>
      <c r="R305" s="23" t="n">
        <f aca="false">AVERAGE(N305,O305)</f>
        <v>104315.5</v>
      </c>
      <c r="S305" s="23" t="n">
        <f aca="false">STDEV(J305:L305)</f>
        <v>18403.9393684312</v>
      </c>
      <c r="T305" s="25" t="n">
        <f aca="false">IF(P305&gt;0,S305/P305,NA())</f>
        <v>0.19219967702352</v>
      </c>
      <c r="U305" s="4" t="str">
        <f aca="false">IF(T305&lt;=Parametros!$B$7,"MENOR",IF(T305&lt;=Parametros!$B$8,"PROMEDIO MENOR-MEDIANA","PROMEDIO"))</f>
        <v>MENOR</v>
      </c>
      <c r="V305" s="23" t="n">
        <f aca="false">IF(T305&lt;=Parametros!$B$7,M305,IF(T305&lt;=Parametros!$B$8,Q305,P305))</f>
        <v>78631.8037691091</v>
      </c>
      <c r="W305" s="26" t="n">
        <f aca="false">ROUND(V305,0)</f>
        <v>78632</v>
      </c>
      <c r="X305" s="27" t="n">
        <f aca="false">K305/G305</f>
        <v>1.54887278691169</v>
      </c>
      <c r="Y305" s="27" t="n">
        <f aca="false">L305/G305</f>
        <v>1.2557973839515</v>
      </c>
    </row>
    <row r="306" customFormat="false" ht="51.75" hidden="false" customHeight="true" outlineLevel="0" collapsed="false">
      <c r="A306" s="4" t="s">
        <v>941</v>
      </c>
      <c r="B306" s="4" t="s">
        <v>95</v>
      </c>
      <c r="C306" s="4" t="s">
        <v>942</v>
      </c>
      <c r="D306" s="4" t="s">
        <v>943</v>
      </c>
      <c r="E306" s="4" t="s">
        <v>98</v>
      </c>
      <c r="F306" s="4" t="s">
        <v>99</v>
      </c>
      <c r="G306" s="23" t="n">
        <v>944420</v>
      </c>
      <c r="H306" s="24" t="n">
        <f aca="false">Parametros!$B$3</f>
        <v>160.42</v>
      </c>
      <c r="I306" s="24" t="n">
        <f aca="false">Parametros!$B$4</f>
        <v>151.76</v>
      </c>
      <c r="J306" s="23" t="n">
        <f aca="false">G306*H306/I306</f>
        <v>998312.179757512</v>
      </c>
      <c r="K306" s="23" t="n">
        <v>1462773</v>
      </c>
      <c r="L306" s="23" t="n">
        <v>1186668</v>
      </c>
      <c r="M306" s="23" t="n">
        <f aca="false">MIN(J306:L306)</f>
        <v>998312.179757512</v>
      </c>
      <c r="N306" s="23" t="n">
        <f aca="false">MAX(J306:L306)</f>
        <v>1462773</v>
      </c>
      <c r="O306" s="23" t="n">
        <f aca="false">MEDIAN(J306:L306)</f>
        <v>1186668</v>
      </c>
      <c r="P306" s="23" t="n">
        <f aca="false">AVERAGE(J306:L306)</f>
        <v>1215917.72658584</v>
      </c>
      <c r="Q306" s="23" t="n">
        <f aca="false">AVERAGE(M306,O306)</f>
        <v>1092490.08987876</v>
      </c>
      <c r="R306" s="23" t="n">
        <f aca="false">AVERAGE(N306,O306)</f>
        <v>1324720.5</v>
      </c>
      <c r="S306" s="23" t="n">
        <f aca="false">STDEV(J306:L306)</f>
        <v>233607.840759018</v>
      </c>
      <c r="T306" s="25" t="n">
        <f aca="false">IF(P306&gt;0,S306/P306,NA())</f>
        <v>0.192124710127357</v>
      </c>
      <c r="U306" s="4" t="str">
        <f aca="false">IF(T306&lt;=Parametros!$B$7,"MENOR",IF(T306&lt;=Parametros!$B$8,"PROMEDIO MENOR-MEDIANA","PROMEDIO"))</f>
        <v>MENOR</v>
      </c>
      <c r="V306" s="23" t="n">
        <f aca="false">IF(T306&lt;=Parametros!$B$7,M306,IF(T306&lt;=Parametros!$B$8,Q306,P306))</f>
        <v>998312.179757512</v>
      </c>
      <c r="W306" s="26" t="n">
        <f aca="false">ROUND(V306,0)</f>
        <v>998312</v>
      </c>
      <c r="X306" s="27" t="n">
        <f aca="false">K306/G306</f>
        <v>1.54885855869211</v>
      </c>
      <c r="Y306" s="27" t="n">
        <f aca="false">L306/G306</f>
        <v>1.25650452129349</v>
      </c>
    </row>
    <row r="307" customFormat="false" ht="51.75" hidden="false" customHeight="true" outlineLevel="0" collapsed="false">
      <c r="A307" s="4" t="s">
        <v>944</v>
      </c>
      <c r="B307" s="4" t="s">
        <v>95</v>
      </c>
      <c r="C307" s="4" t="s">
        <v>945</v>
      </c>
      <c r="D307" s="4" t="s">
        <v>946</v>
      </c>
      <c r="E307" s="4" t="s">
        <v>98</v>
      </c>
      <c r="F307" s="4" t="s">
        <v>99</v>
      </c>
      <c r="G307" s="23" t="n">
        <v>59850</v>
      </c>
      <c r="H307" s="24" t="n">
        <f aca="false">Parametros!$B$3</f>
        <v>160.42</v>
      </c>
      <c r="I307" s="24" t="n">
        <f aca="false">Parametros!$B$4</f>
        <v>151.76</v>
      </c>
      <c r="J307" s="23" t="n">
        <f aca="false">G307*H307/I307</f>
        <v>63265.2675276753</v>
      </c>
      <c r="K307" s="23" t="n">
        <v>92700</v>
      </c>
      <c r="L307" s="23" t="n">
        <v>75089</v>
      </c>
      <c r="M307" s="23" t="n">
        <f aca="false">MIN(J307:L307)</f>
        <v>63265.2675276753</v>
      </c>
      <c r="N307" s="23" t="n">
        <f aca="false">MAX(J307:L307)</f>
        <v>92700</v>
      </c>
      <c r="O307" s="23" t="n">
        <f aca="false">MEDIAN(J307:L307)</f>
        <v>75089</v>
      </c>
      <c r="P307" s="23" t="n">
        <f aca="false">AVERAGE(J307:L307)</f>
        <v>77018.0891758918</v>
      </c>
      <c r="Q307" s="23" t="n">
        <f aca="false">AVERAGE(M307,O307)</f>
        <v>69177.1337638376</v>
      </c>
      <c r="R307" s="23" t="n">
        <f aca="false">AVERAGE(N307,O307)</f>
        <v>83894.5</v>
      </c>
      <c r="S307" s="23" t="n">
        <f aca="false">STDEV(J307:L307)</f>
        <v>14811.8840029126</v>
      </c>
      <c r="T307" s="25" t="n">
        <f aca="false">IF(P307&gt;0,S307/P307,NA())</f>
        <v>0.192316949971138</v>
      </c>
      <c r="U307" s="4" t="str">
        <f aca="false">IF(T307&lt;=Parametros!$B$7,"MENOR",IF(T307&lt;=Parametros!$B$8,"PROMEDIO MENOR-MEDIANA","PROMEDIO"))</f>
        <v>MENOR</v>
      </c>
      <c r="V307" s="23" t="n">
        <f aca="false">IF(T307&lt;=Parametros!$B$7,M307,IF(T307&lt;=Parametros!$B$8,Q307,P307))</f>
        <v>63265.2675276753</v>
      </c>
      <c r="W307" s="26" t="n">
        <f aca="false">ROUND(V307,0)</f>
        <v>63265</v>
      </c>
      <c r="X307" s="27" t="n">
        <f aca="false">K307/G307</f>
        <v>1.54887218045113</v>
      </c>
      <c r="Y307" s="27" t="n">
        <f aca="false">L307/G307</f>
        <v>1.25461988304094</v>
      </c>
    </row>
    <row r="308" customFormat="false" ht="39" hidden="false" customHeight="true" outlineLevel="0" collapsed="false">
      <c r="A308" s="4" t="s">
        <v>947</v>
      </c>
      <c r="B308" s="4" t="s">
        <v>95</v>
      </c>
      <c r="C308" s="4" t="s">
        <v>948</v>
      </c>
      <c r="D308" s="4" t="s">
        <v>949</v>
      </c>
      <c r="E308" s="4" t="s">
        <v>98</v>
      </c>
      <c r="F308" s="4" t="s">
        <v>99</v>
      </c>
      <c r="G308" s="23" t="n">
        <v>266346</v>
      </c>
      <c r="H308" s="24" t="n">
        <f aca="false">Parametros!$B$3</f>
        <v>160.42</v>
      </c>
      <c r="I308" s="24" t="n">
        <f aca="false">Parametros!$B$4</f>
        <v>151.76</v>
      </c>
      <c r="J308" s="23" t="n">
        <f aca="false">G308*H308/I308</f>
        <v>281544.710859251</v>
      </c>
      <c r="K308" s="23" t="n">
        <v>412533</v>
      </c>
      <c r="L308" s="23" t="n">
        <v>334628</v>
      </c>
      <c r="M308" s="23" t="n">
        <f aca="false">MIN(J308:L308)</f>
        <v>281544.710859251</v>
      </c>
      <c r="N308" s="23" t="n">
        <f aca="false">MAX(J308:L308)</f>
        <v>412533</v>
      </c>
      <c r="O308" s="23" t="n">
        <f aca="false">MEDIAN(J308:L308)</f>
        <v>334628</v>
      </c>
      <c r="P308" s="23" t="n">
        <f aca="false">AVERAGE(J308:L308)</f>
        <v>342901.90361975</v>
      </c>
      <c r="Q308" s="23" t="n">
        <f aca="false">AVERAGE(M308,O308)</f>
        <v>308086.355429626</v>
      </c>
      <c r="R308" s="23" t="n">
        <f aca="false">AVERAGE(N308,O308)</f>
        <v>373580.5</v>
      </c>
      <c r="S308" s="23" t="n">
        <f aca="false">STDEV(J308:L308)</f>
        <v>65884.9458058271</v>
      </c>
      <c r="T308" s="25" t="n">
        <f aca="false">IF(P308&gt;0,S308/P308,NA())</f>
        <v>0.192139341048652</v>
      </c>
      <c r="U308" s="4" t="str">
        <f aca="false">IF(T308&lt;=Parametros!$B$7,"MENOR",IF(T308&lt;=Parametros!$B$8,"PROMEDIO MENOR-MEDIANA","PROMEDIO"))</f>
        <v>MENOR</v>
      </c>
      <c r="V308" s="23" t="n">
        <f aca="false">IF(T308&lt;=Parametros!$B$7,M308,IF(T308&lt;=Parametros!$B$8,Q308,P308))</f>
        <v>281544.710859251</v>
      </c>
      <c r="W308" s="26" t="n">
        <f aca="false">ROUND(V308,0)</f>
        <v>281545</v>
      </c>
      <c r="X308" s="27" t="n">
        <f aca="false">K308/G308</f>
        <v>1.54886125565993</v>
      </c>
      <c r="Y308" s="27" t="n">
        <f aca="false">L308/G308</f>
        <v>1.25636577985027</v>
      </c>
    </row>
    <row r="309" customFormat="false" ht="64.5" hidden="false" customHeight="true" outlineLevel="0" collapsed="false">
      <c r="A309" s="4" t="s">
        <v>950</v>
      </c>
      <c r="B309" s="4" t="s">
        <v>95</v>
      </c>
      <c r="C309" s="4" t="s">
        <v>951</v>
      </c>
      <c r="D309" s="4" t="s">
        <v>952</v>
      </c>
      <c r="E309" s="4" t="s">
        <v>98</v>
      </c>
      <c r="F309" s="4" t="s">
        <v>99</v>
      </c>
      <c r="G309" s="23" t="n">
        <v>15200</v>
      </c>
      <c r="H309" s="24" t="n">
        <f aca="false">Parametros!$B$3</f>
        <v>160.42</v>
      </c>
      <c r="I309" s="24" t="n">
        <f aca="false">Parametros!$B$4</f>
        <v>151.76</v>
      </c>
      <c r="J309" s="23" t="n">
        <f aca="false">G309*H309/I309</f>
        <v>16067.3695308382</v>
      </c>
      <c r="K309" s="23" t="n">
        <v>23542</v>
      </c>
      <c r="L309" s="23" t="n">
        <v>19040</v>
      </c>
      <c r="M309" s="23" t="n">
        <f aca="false">MIN(J309:L309)</f>
        <v>16067.3695308382</v>
      </c>
      <c r="N309" s="23" t="n">
        <f aca="false">MAX(J309:L309)</f>
        <v>23542</v>
      </c>
      <c r="O309" s="23" t="n">
        <f aca="false">MEDIAN(J309:L309)</f>
        <v>19040</v>
      </c>
      <c r="P309" s="23" t="n">
        <f aca="false">AVERAGE(J309:L309)</f>
        <v>19549.7898436127</v>
      </c>
      <c r="Q309" s="23" t="n">
        <f aca="false">AVERAGE(M309,O309)</f>
        <v>17553.6847654191</v>
      </c>
      <c r="R309" s="23" t="n">
        <f aca="false">AVERAGE(N309,O309)</f>
        <v>21291</v>
      </c>
      <c r="S309" s="23" t="n">
        <f aca="false">STDEV(J309:L309)</f>
        <v>3763.30166557487</v>
      </c>
      <c r="T309" s="25" t="n">
        <f aca="false">IF(P309&gt;0,S309/P309,NA())</f>
        <v>0.192498318175242</v>
      </c>
      <c r="U309" s="4" t="str">
        <f aca="false">IF(T309&lt;=Parametros!$B$7,"MENOR",IF(T309&lt;=Parametros!$B$8,"PROMEDIO MENOR-MEDIANA","PROMEDIO"))</f>
        <v>MENOR</v>
      </c>
      <c r="V309" s="23" t="n">
        <f aca="false">IF(T309&lt;=Parametros!$B$7,M309,IF(T309&lt;=Parametros!$B$8,Q309,P309))</f>
        <v>16067.3695308382</v>
      </c>
      <c r="W309" s="26" t="n">
        <f aca="false">ROUND(V309,0)</f>
        <v>16067</v>
      </c>
      <c r="X309" s="27" t="n">
        <f aca="false">K309/G309</f>
        <v>1.54881578947368</v>
      </c>
      <c r="Y309" s="27" t="n">
        <f aca="false">L309/G309</f>
        <v>1.25263157894737</v>
      </c>
    </row>
    <row r="310" customFormat="false" ht="64.5" hidden="false" customHeight="true" outlineLevel="0" collapsed="false">
      <c r="A310" s="4" t="s">
        <v>953</v>
      </c>
      <c r="B310" s="4" t="s">
        <v>95</v>
      </c>
      <c r="C310" s="4" t="s">
        <v>954</v>
      </c>
      <c r="D310" s="4" t="s">
        <v>955</v>
      </c>
      <c r="E310" s="4" t="s">
        <v>98</v>
      </c>
      <c r="F310" s="4" t="s">
        <v>99</v>
      </c>
      <c r="G310" s="23" t="n">
        <v>100049</v>
      </c>
      <c r="H310" s="24" t="n">
        <f aca="false">Parametros!$B$3</f>
        <v>160.42</v>
      </c>
      <c r="I310" s="24" t="n">
        <f aca="false">Parametros!$B$4</f>
        <v>151.76</v>
      </c>
      <c r="J310" s="23" t="n">
        <f aca="false">G310*H310/I310</f>
        <v>105758.174617818</v>
      </c>
      <c r="K310" s="23" t="n">
        <v>154962</v>
      </c>
      <c r="L310" s="23" t="n">
        <v>125664</v>
      </c>
      <c r="M310" s="23" t="n">
        <f aca="false">MIN(J310:L310)</f>
        <v>105758.174617818</v>
      </c>
      <c r="N310" s="23" t="n">
        <f aca="false">MAX(J310:L310)</f>
        <v>154962</v>
      </c>
      <c r="O310" s="23" t="n">
        <f aca="false">MEDIAN(J310:L310)</f>
        <v>125664</v>
      </c>
      <c r="P310" s="23" t="n">
        <f aca="false">AVERAGE(J310:L310)</f>
        <v>128794.724872606</v>
      </c>
      <c r="Q310" s="23" t="n">
        <f aca="false">AVERAGE(M310,O310)</f>
        <v>115711.087308909</v>
      </c>
      <c r="R310" s="23" t="n">
        <f aca="false">AVERAGE(N310,O310)</f>
        <v>140313</v>
      </c>
      <c r="S310" s="23" t="n">
        <f aca="false">STDEV(J310:L310)</f>
        <v>24750.8623431799</v>
      </c>
      <c r="T310" s="25" t="n">
        <f aca="false">IF(P310&gt;0,S310/P310,NA())</f>
        <v>0.192172950931504</v>
      </c>
      <c r="U310" s="4" t="str">
        <f aca="false">IF(T310&lt;=Parametros!$B$7,"MENOR",IF(T310&lt;=Parametros!$B$8,"PROMEDIO MENOR-MEDIANA","PROMEDIO"))</f>
        <v>MENOR</v>
      </c>
      <c r="V310" s="23" t="n">
        <f aca="false">IF(T310&lt;=Parametros!$B$7,M310,IF(T310&lt;=Parametros!$B$8,Q310,P310))</f>
        <v>105758.174617818</v>
      </c>
      <c r="W310" s="26" t="n">
        <f aca="false">ROUND(V310,0)</f>
        <v>105758</v>
      </c>
      <c r="X310" s="27" t="n">
        <f aca="false">K310/G310</f>
        <v>1.54886105808154</v>
      </c>
      <c r="Y310" s="27" t="n">
        <f aca="false">L310/G310</f>
        <v>1.25602454797149</v>
      </c>
    </row>
    <row r="311" customFormat="false" ht="39" hidden="false" customHeight="true" outlineLevel="0" collapsed="false">
      <c r="A311" s="4" t="s">
        <v>956</v>
      </c>
      <c r="B311" s="4" t="s">
        <v>95</v>
      </c>
      <c r="C311" s="4" t="s">
        <v>957</v>
      </c>
      <c r="D311" s="4" t="s">
        <v>958</v>
      </c>
      <c r="E311" s="4" t="s">
        <v>98</v>
      </c>
      <c r="F311" s="4" t="s">
        <v>99</v>
      </c>
      <c r="G311" s="23" t="n">
        <v>179551</v>
      </c>
      <c r="H311" s="24" t="n">
        <f aca="false">Parametros!$B$3</f>
        <v>160.42</v>
      </c>
      <c r="I311" s="24" t="n">
        <f aca="false">Parametros!$B$4</f>
        <v>151.76</v>
      </c>
      <c r="J311" s="23" t="n">
        <f aca="false">G311*H311/I311</f>
        <v>189796.859646811</v>
      </c>
      <c r="K311" s="23" t="n">
        <v>278099</v>
      </c>
      <c r="L311" s="23" t="n">
        <v>225505</v>
      </c>
      <c r="M311" s="23" t="n">
        <f aca="false">MIN(J311:L311)</f>
        <v>189796.859646811</v>
      </c>
      <c r="N311" s="23" t="n">
        <f aca="false">MAX(J311:L311)</f>
        <v>278099</v>
      </c>
      <c r="O311" s="23" t="n">
        <f aca="false">MEDIAN(J311:L311)</f>
        <v>225505</v>
      </c>
      <c r="P311" s="23" t="n">
        <f aca="false">AVERAGE(J311:L311)</f>
        <v>231133.61988227</v>
      </c>
      <c r="Q311" s="23" t="n">
        <f aca="false">AVERAGE(M311,O311)</f>
        <v>207650.929823405</v>
      </c>
      <c r="R311" s="23" t="n">
        <f aca="false">AVERAGE(N311,O311)</f>
        <v>251802</v>
      </c>
      <c r="S311" s="23" t="n">
        <f aca="false">STDEV(J311:L311)</f>
        <v>44419.3428482784</v>
      </c>
      <c r="T311" s="25" t="n">
        <f aca="false">IF(P311&gt;0,S311/P311,NA())</f>
        <v>0.1921803624713</v>
      </c>
      <c r="U311" s="4" t="str">
        <f aca="false">IF(T311&lt;=Parametros!$B$7,"MENOR",IF(T311&lt;=Parametros!$B$8,"PROMEDIO MENOR-MEDIANA","PROMEDIO"))</f>
        <v>MENOR</v>
      </c>
      <c r="V311" s="23" t="n">
        <f aca="false">IF(T311&lt;=Parametros!$B$7,M311,IF(T311&lt;=Parametros!$B$8,Q311,P311))</f>
        <v>189796.859646811</v>
      </c>
      <c r="W311" s="26" t="n">
        <f aca="false">ROUND(V311,0)</f>
        <v>189797</v>
      </c>
      <c r="X311" s="27" t="n">
        <f aca="false">K311/G311</f>
        <v>1.54885798463946</v>
      </c>
      <c r="Y311" s="27" t="n">
        <f aca="false">L311/G311</f>
        <v>1.25593842418032</v>
      </c>
    </row>
    <row r="312" customFormat="false" ht="39" hidden="false" customHeight="true" outlineLevel="0" collapsed="false">
      <c r="A312" s="4" t="s">
        <v>959</v>
      </c>
      <c r="B312" s="4" t="s">
        <v>95</v>
      </c>
      <c r="C312" s="4" t="s">
        <v>960</v>
      </c>
      <c r="D312" s="4" t="s">
        <v>958</v>
      </c>
      <c r="E312" s="4" t="s">
        <v>98</v>
      </c>
      <c r="F312" s="4" t="s">
        <v>99</v>
      </c>
      <c r="G312" s="23" t="n">
        <v>177149</v>
      </c>
      <c r="H312" s="24" t="n">
        <f aca="false">Parametros!$B$3</f>
        <v>160.42</v>
      </c>
      <c r="I312" s="24" t="n">
        <f aca="false">Parametros!$B$4</f>
        <v>151.76</v>
      </c>
      <c r="J312" s="23" t="n">
        <f aca="false">G312*H312/I312</f>
        <v>187257.792435424</v>
      </c>
      <c r="K312" s="23" t="n">
        <v>274379</v>
      </c>
      <c r="L312" s="23" t="n">
        <v>222530</v>
      </c>
      <c r="M312" s="23" t="n">
        <f aca="false">MIN(J312:L312)</f>
        <v>187257.792435424</v>
      </c>
      <c r="N312" s="23" t="n">
        <f aca="false">MAX(J312:L312)</f>
        <v>274379</v>
      </c>
      <c r="O312" s="23" t="n">
        <f aca="false">MEDIAN(J312:L312)</f>
        <v>222530</v>
      </c>
      <c r="P312" s="23" t="n">
        <f aca="false">AVERAGE(J312:L312)</f>
        <v>228055.597478475</v>
      </c>
      <c r="Q312" s="23" t="n">
        <f aca="false">AVERAGE(M312,O312)</f>
        <v>204893.896217712</v>
      </c>
      <c r="R312" s="23" t="n">
        <f aca="false">AVERAGE(N312,O312)</f>
        <v>248454.5</v>
      </c>
      <c r="S312" s="23" t="n">
        <f aca="false">STDEV(J312:L312)</f>
        <v>43822.6582089456</v>
      </c>
      <c r="T312" s="25" t="n">
        <f aca="false">IF(P312&gt;0,S312/P312,NA())</f>
        <v>0.192157783862691</v>
      </c>
      <c r="U312" s="4" t="str">
        <f aca="false">IF(T312&lt;=Parametros!$B$7,"MENOR",IF(T312&lt;=Parametros!$B$8,"PROMEDIO MENOR-MEDIANA","PROMEDIO"))</f>
        <v>MENOR</v>
      </c>
      <c r="V312" s="23" t="n">
        <f aca="false">IF(T312&lt;=Parametros!$B$7,M312,IF(T312&lt;=Parametros!$B$8,Q312,P312))</f>
        <v>187257.792435424</v>
      </c>
      <c r="W312" s="26" t="n">
        <f aca="false">ROUND(V312,0)</f>
        <v>187258</v>
      </c>
      <c r="X312" s="27" t="n">
        <f aca="false">K312/G312</f>
        <v>1.5488599992097</v>
      </c>
      <c r="Y312" s="27" t="n">
        <f aca="false">L312/G312</f>
        <v>1.25617418105662</v>
      </c>
    </row>
    <row r="313" customFormat="false" ht="15" hidden="false" customHeight="true" outlineLevel="0" collapsed="false">
      <c r="A313" s="22" t="s">
        <v>961</v>
      </c>
      <c r="B313" s="22" t="s">
        <v>962</v>
      </c>
      <c r="C313" s="22"/>
      <c r="D313" s="22"/>
      <c r="E313" s="22"/>
      <c r="F313" s="22"/>
      <c r="G313" s="22"/>
      <c r="H313" s="22"/>
      <c r="I313" s="22"/>
      <c r="J313" s="22"/>
      <c r="K313" s="22"/>
      <c r="L313" s="22"/>
      <c r="M313" s="22"/>
      <c r="N313" s="22"/>
      <c r="O313" s="22"/>
      <c r="P313" s="22"/>
      <c r="Q313" s="22"/>
      <c r="R313" s="22"/>
      <c r="S313" s="22"/>
      <c r="T313" s="22"/>
      <c r="U313" s="22"/>
      <c r="V313" s="22"/>
      <c r="W313" s="22"/>
    </row>
    <row r="314" customFormat="false" ht="39" hidden="false" customHeight="true" outlineLevel="0" collapsed="false">
      <c r="A314" s="4" t="s">
        <v>963</v>
      </c>
      <c r="B314" s="4" t="s">
        <v>95</v>
      </c>
      <c r="C314" s="4" t="s">
        <v>964</v>
      </c>
      <c r="D314" s="4" t="s">
        <v>965</v>
      </c>
      <c r="E314" s="4" t="s">
        <v>98</v>
      </c>
      <c r="F314" s="4" t="s">
        <v>99</v>
      </c>
      <c r="G314" s="23" t="n">
        <v>684756</v>
      </c>
      <c r="H314" s="24" t="n">
        <f aca="false">Parametros!$B$3</f>
        <v>160.42</v>
      </c>
      <c r="I314" s="24" t="n">
        <f aca="false">Parametros!$B$4</f>
        <v>151.76</v>
      </c>
      <c r="J314" s="23" t="n">
        <f aca="false">G314*H314/I314</f>
        <v>723830.76910912</v>
      </c>
      <c r="K314" s="23" t="n">
        <v>1060592</v>
      </c>
      <c r="L314" s="23" t="n">
        <v>860370</v>
      </c>
      <c r="M314" s="23" t="n">
        <f aca="false">MIN(J314:L314)</f>
        <v>723830.76910912</v>
      </c>
      <c r="N314" s="23" t="n">
        <f aca="false">MAX(J314:L314)</f>
        <v>1060592</v>
      </c>
      <c r="O314" s="23" t="n">
        <f aca="false">MEDIAN(J314:L314)</f>
        <v>860370</v>
      </c>
      <c r="P314" s="23" t="n">
        <f aca="false">AVERAGE(J314:L314)</f>
        <v>881597.58970304</v>
      </c>
      <c r="Q314" s="23" t="n">
        <f aca="false">AVERAGE(M314,O314)</f>
        <v>792100.38455456</v>
      </c>
      <c r="R314" s="23" t="n">
        <f aca="false">AVERAGE(N314,O314)</f>
        <v>960481</v>
      </c>
      <c r="S314" s="23" t="n">
        <f aca="false">STDEV(J314:L314)</f>
        <v>169381.196067437</v>
      </c>
      <c r="T314" s="25" t="n">
        <f aca="false">IF(P314&gt;0,S314/P314,NA())</f>
        <v>0.192129831167633</v>
      </c>
      <c r="U314" s="4" t="str">
        <f aca="false">IF(T314&lt;=Parametros!$B$7,"MENOR",IF(T314&lt;=Parametros!$B$8,"PROMEDIO MENOR-MEDIANA","PROMEDIO"))</f>
        <v>MENOR</v>
      </c>
      <c r="V314" s="23" t="n">
        <f aca="false">IF(T314&lt;=Parametros!$B$7,M314,IF(T314&lt;=Parametros!$B$8,Q314,P314))</f>
        <v>723830.76910912</v>
      </c>
      <c r="W314" s="26" t="n">
        <f aca="false">ROUND(V314,0)</f>
        <v>723831</v>
      </c>
      <c r="X314" s="27" t="n">
        <f aca="false">K314/G314</f>
        <v>1.54886120019394</v>
      </c>
      <c r="Y314" s="27" t="n">
        <f aca="false">L314/G314</f>
        <v>1.25646215586282</v>
      </c>
    </row>
    <row r="315" customFormat="false" ht="51.75" hidden="false" customHeight="true" outlineLevel="0" collapsed="false">
      <c r="A315" s="4" t="s">
        <v>966</v>
      </c>
      <c r="B315" s="4" t="s">
        <v>95</v>
      </c>
      <c r="C315" s="4" t="s">
        <v>967</v>
      </c>
      <c r="D315" s="4" t="s">
        <v>968</v>
      </c>
      <c r="E315" s="4" t="s">
        <v>98</v>
      </c>
      <c r="F315" s="4" t="s">
        <v>99</v>
      </c>
      <c r="G315" s="23" t="n">
        <v>969988</v>
      </c>
      <c r="H315" s="24" t="n">
        <f aca="false">Parametros!$B$3</f>
        <v>160.42</v>
      </c>
      <c r="I315" s="24" t="n">
        <f aca="false">Parametros!$B$4</f>
        <v>151.76</v>
      </c>
      <c r="J315" s="23" t="n">
        <f aca="false">G315*H315/I315</f>
        <v>1025339.18661044</v>
      </c>
      <c r="K315" s="23" t="n">
        <v>1502375</v>
      </c>
      <c r="L315" s="23" t="n">
        <v>1218798</v>
      </c>
      <c r="M315" s="23" t="n">
        <f aca="false">MIN(J315:L315)</f>
        <v>1025339.18661044</v>
      </c>
      <c r="N315" s="23" t="n">
        <f aca="false">MAX(J315:L315)</f>
        <v>1502375</v>
      </c>
      <c r="O315" s="23" t="n">
        <f aca="false">MEDIAN(J315:L315)</f>
        <v>1218798</v>
      </c>
      <c r="P315" s="23" t="n">
        <f aca="false">AVERAGE(J315:L315)</f>
        <v>1248837.39553681</v>
      </c>
      <c r="Q315" s="23" t="n">
        <f aca="false">AVERAGE(M315,O315)</f>
        <v>1122068.59330522</v>
      </c>
      <c r="R315" s="23" t="n">
        <f aca="false">AVERAGE(N315,O315)</f>
        <v>1360586.5</v>
      </c>
      <c r="S315" s="23" t="n">
        <f aca="false">STDEV(J315:L315)</f>
        <v>239932.419187619</v>
      </c>
      <c r="T315" s="25" t="n">
        <f aca="false">IF(P315&gt;0,S315/P315,NA())</f>
        <v>0.192124627309454</v>
      </c>
      <c r="U315" s="4" t="str">
        <f aca="false">IF(T315&lt;=Parametros!$B$7,"MENOR",IF(T315&lt;=Parametros!$B$8,"PROMEDIO MENOR-MEDIANA","PROMEDIO"))</f>
        <v>MENOR</v>
      </c>
      <c r="V315" s="23" t="n">
        <f aca="false">IF(T315&lt;=Parametros!$B$7,M315,IF(T315&lt;=Parametros!$B$8,Q315,P315))</f>
        <v>1025339.18661044</v>
      </c>
      <c r="W315" s="26" t="n">
        <f aca="false">ROUND(V315,0)</f>
        <v>1025339</v>
      </c>
      <c r="X315" s="27" t="n">
        <f aca="false">K315/G315</f>
        <v>1.54885936733238</v>
      </c>
      <c r="Y315" s="27" t="n">
        <f aca="false">L315/G315</f>
        <v>1.25650832793808</v>
      </c>
    </row>
    <row r="316" customFormat="false" ht="77.25" hidden="false" customHeight="true" outlineLevel="0" collapsed="false">
      <c r="A316" s="4" t="s">
        <v>969</v>
      </c>
      <c r="B316" s="4" t="s">
        <v>95</v>
      </c>
      <c r="C316" s="4" t="s">
        <v>970</v>
      </c>
      <c r="D316" s="4" t="s">
        <v>971</v>
      </c>
      <c r="E316" s="4" t="s">
        <v>98</v>
      </c>
      <c r="F316" s="4" t="s">
        <v>99</v>
      </c>
      <c r="G316" s="23" t="n">
        <v>355795</v>
      </c>
      <c r="H316" s="24" t="n">
        <f aca="false">Parametros!$B$3</f>
        <v>160.42</v>
      </c>
      <c r="I316" s="24" t="n">
        <f aca="false">Parametros!$B$4</f>
        <v>151.76</v>
      </c>
      <c r="J316" s="23" t="n">
        <f aca="false">G316*H316/I316</f>
        <v>376098.009356879</v>
      </c>
      <c r="K316" s="23" t="n">
        <v>551077</v>
      </c>
      <c r="L316" s="23" t="n">
        <v>446964</v>
      </c>
      <c r="M316" s="23" t="n">
        <f aca="false">MIN(J316:L316)</f>
        <v>376098.009356879</v>
      </c>
      <c r="N316" s="23" t="n">
        <f aca="false">MAX(J316:L316)</f>
        <v>551077</v>
      </c>
      <c r="O316" s="23" t="n">
        <f aca="false">MEDIAN(J316:L316)</f>
        <v>446964</v>
      </c>
      <c r="P316" s="23" t="n">
        <f aca="false">AVERAGE(J316:L316)</f>
        <v>458046.336452293</v>
      </c>
      <c r="Q316" s="23" t="n">
        <f aca="false">AVERAGE(M316,O316)</f>
        <v>411531.00467844</v>
      </c>
      <c r="R316" s="23" t="n">
        <f aca="false">AVERAGE(N316,O316)</f>
        <v>499020.5</v>
      </c>
      <c r="S316" s="23" t="n">
        <f aca="false">STDEV(J316:L316)</f>
        <v>88014.3478505221</v>
      </c>
      <c r="T316" s="25" t="n">
        <f aca="false">IF(P316&gt;0,S316/P316,NA())</f>
        <v>0.192151624947423</v>
      </c>
      <c r="U316" s="4" t="str">
        <f aca="false">IF(T316&lt;=Parametros!$B$7,"MENOR",IF(T316&lt;=Parametros!$B$8,"PROMEDIO MENOR-MEDIANA","PROMEDIO"))</f>
        <v>MENOR</v>
      </c>
      <c r="V316" s="23" t="n">
        <f aca="false">IF(T316&lt;=Parametros!$B$7,M316,IF(T316&lt;=Parametros!$B$8,Q316,P316))</f>
        <v>376098.009356879</v>
      </c>
      <c r="W316" s="26" t="n">
        <f aca="false">ROUND(V316,0)</f>
        <v>376098</v>
      </c>
      <c r="X316" s="27" t="n">
        <f aca="false">K316/G316</f>
        <v>1.54886100141936</v>
      </c>
      <c r="Y316" s="27" t="n">
        <f aca="false">L316/G316</f>
        <v>1.25624025070617</v>
      </c>
    </row>
    <row r="317" customFormat="false" ht="51.75" hidden="false" customHeight="true" outlineLevel="0" collapsed="false">
      <c r="A317" s="4" t="s">
        <v>972</v>
      </c>
      <c r="B317" s="4" t="s">
        <v>95</v>
      </c>
      <c r="C317" s="4" t="s">
        <v>973</v>
      </c>
      <c r="D317" s="4" t="s">
        <v>974</v>
      </c>
      <c r="E317" s="4" t="s">
        <v>98</v>
      </c>
      <c r="F317" s="4" t="s">
        <v>99</v>
      </c>
      <c r="G317" s="23" t="n">
        <v>15901</v>
      </c>
      <c r="H317" s="24" t="n">
        <f aca="false">Parametros!$B$3</f>
        <v>160.42</v>
      </c>
      <c r="I317" s="24" t="n">
        <f aca="false">Parametros!$B$4</f>
        <v>151.76</v>
      </c>
      <c r="J317" s="23" t="n">
        <f aca="false">G317*H317/I317</f>
        <v>16808.3712440696</v>
      </c>
      <c r="K317" s="23" t="n">
        <v>24628</v>
      </c>
      <c r="L317" s="23" t="n">
        <v>19873</v>
      </c>
      <c r="M317" s="23" t="n">
        <f aca="false">MIN(J317:L317)</f>
        <v>16808.3712440696</v>
      </c>
      <c r="N317" s="23" t="n">
        <f aca="false">MAX(J317:L317)</f>
        <v>24628</v>
      </c>
      <c r="O317" s="23" t="n">
        <f aca="false">MEDIAN(J317:L317)</f>
        <v>19873</v>
      </c>
      <c r="P317" s="23" t="n">
        <f aca="false">AVERAGE(J317:L317)</f>
        <v>20436.4570813565</v>
      </c>
      <c r="Q317" s="23" t="n">
        <f aca="false">AVERAGE(M317,O317)</f>
        <v>18340.6856220348</v>
      </c>
      <c r="R317" s="23" t="n">
        <f aca="false">AVERAGE(N317,O317)</f>
        <v>22250.5</v>
      </c>
      <c r="S317" s="23" t="n">
        <f aca="false">STDEV(J317:L317)</f>
        <v>3940.14738075133</v>
      </c>
      <c r="T317" s="25" t="n">
        <f aca="false">IF(P317&gt;0,S317/P317,NA())</f>
        <v>0.192799924422604</v>
      </c>
      <c r="U317" s="4" t="str">
        <f aca="false">IF(T317&lt;=Parametros!$B$7,"MENOR",IF(T317&lt;=Parametros!$B$8,"PROMEDIO MENOR-MEDIANA","PROMEDIO"))</f>
        <v>MENOR</v>
      </c>
      <c r="V317" s="23" t="n">
        <f aca="false">IF(T317&lt;=Parametros!$B$7,M317,IF(T317&lt;=Parametros!$B$8,Q317,P317))</f>
        <v>16808.3712440696</v>
      </c>
      <c r="W317" s="26" t="n">
        <f aca="false">ROUND(V317,0)</f>
        <v>16808</v>
      </c>
      <c r="X317" s="27" t="n">
        <f aca="false">K317/G317</f>
        <v>1.54883340670398</v>
      </c>
      <c r="Y317" s="27" t="n">
        <f aca="false">L317/G317</f>
        <v>1.24979561033897</v>
      </c>
    </row>
    <row r="318" customFormat="false" ht="51.75" hidden="false" customHeight="true" outlineLevel="0" collapsed="false">
      <c r="A318" s="4" t="s">
        <v>975</v>
      </c>
      <c r="B318" s="4" t="s">
        <v>95</v>
      </c>
      <c r="C318" s="4" t="s">
        <v>976</v>
      </c>
      <c r="D318" s="4" t="s">
        <v>977</v>
      </c>
      <c r="E318" s="4" t="s">
        <v>98</v>
      </c>
      <c r="F318" s="4" t="s">
        <v>99</v>
      </c>
      <c r="G318" s="23" t="n">
        <v>371696</v>
      </c>
      <c r="H318" s="24" t="n">
        <f aca="false">Parametros!$B$3</f>
        <v>160.42</v>
      </c>
      <c r="I318" s="24" t="n">
        <f aca="false">Parametros!$B$4</f>
        <v>151.76</v>
      </c>
      <c r="J318" s="23" t="n">
        <f aca="false">G318*H318/I318</f>
        <v>392906.380600949</v>
      </c>
      <c r="K318" s="23" t="n">
        <v>575705</v>
      </c>
      <c r="L318" s="23" t="n">
        <v>466956</v>
      </c>
      <c r="M318" s="23" t="n">
        <f aca="false">MIN(J318:L318)</f>
        <v>392906.380600949</v>
      </c>
      <c r="N318" s="23" t="n">
        <f aca="false">MAX(J318:L318)</f>
        <v>575705</v>
      </c>
      <c r="O318" s="23" t="n">
        <f aca="false">MEDIAN(J318:L318)</f>
        <v>466956</v>
      </c>
      <c r="P318" s="23" t="n">
        <f aca="false">AVERAGE(J318:L318)</f>
        <v>478522.460200316</v>
      </c>
      <c r="Q318" s="23" t="n">
        <f aca="false">AVERAGE(M318,O318)</f>
        <v>429931.190300474</v>
      </c>
      <c r="R318" s="23" t="n">
        <f aca="false">AVERAGE(N318,O318)</f>
        <v>521330.5</v>
      </c>
      <c r="S318" s="23" t="n">
        <f aca="false">STDEV(J318:L318)</f>
        <v>91946.5663563568</v>
      </c>
      <c r="T318" s="25" t="n">
        <f aca="false">IF(P318&gt;0,S318/P318,NA())</f>
        <v>0.192146814420929</v>
      </c>
      <c r="U318" s="4" t="str">
        <f aca="false">IF(T318&lt;=Parametros!$B$7,"MENOR",IF(T318&lt;=Parametros!$B$8,"PROMEDIO MENOR-MEDIANA","PROMEDIO"))</f>
        <v>MENOR</v>
      </c>
      <c r="V318" s="23" t="n">
        <f aca="false">IF(T318&lt;=Parametros!$B$7,M318,IF(T318&lt;=Parametros!$B$8,Q318,P318))</f>
        <v>392906.380600949</v>
      </c>
      <c r="W318" s="26" t="n">
        <f aca="false">ROUND(V318,0)</f>
        <v>392906</v>
      </c>
      <c r="X318" s="27" t="n">
        <f aca="false">K318/G318</f>
        <v>1.54885982092893</v>
      </c>
      <c r="Y318" s="27" t="n">
        <f aca="false">L318/G318</f>
        <v>1.25628470578107</v>
      </c>
    </row>
    <row r="319" customFormat="false" ht="51.75" hidden="false" customHeight="true" outlineLevel="0" collapsed="false">
      <c r="A319" s="4" t="s">
        <v>978</v>
      </c>
      <c r="B319" s="4" t="s">
        <v>95</v>
      </c>
      <c r="C319" s="4" t="s">
        <v>979</v>
      </c>
      <c r="D319" s="4" t="s">
        <v>980</v>
      </c>
      <c r="E319" s="4" t="s">
        <v>98</v>
      </c>
      <c r="F319" s="4" t="s">
        <v>99</v>
      </c>
      <c r="G319" s="23" t="n">
        <v>2228190</v>
      </c>
      <c r="H319" s="24" t="n">
        <f aca="false">Parametros!$B$3</f>
        <v>160.42</v>
      </c>
      <c r="I319" s="24" t="n">
        <f aca="false">Parametros!$B$4</f>
        <v>151.76</v>
      </c>
      <c r="J319" s="23" t="n">
        <f aca="false">G319*H319/I319</f>
        <v>2355338.95492884</v>
      </c>
      <c r="K319" s="23" t="n">
        <v>3451154</v>
      </c>
      <c r="L319" s="23" t="n">
        <v>2799713</v>
      </c>
      <c r="M319" s="23" t="n">
        <f aca="false">MIN(J319:L319)</f>
        <v>2355338.95492884</v>
      </c>
      <c r="N319" s="23" t="n">
        <f aca="false">MAX(J319:L319)</f>
        <v>3451154</v>
      </c>
      <c r="O319" s="23" t="n">
        <f aca="false">MEDIAN(J319:L319)</f>
        <v>2799713</v>
      </c>
      <c r="P319" s="23" t="n">
        <f aca="false">AVERAGE(J319:L319)</f>
        <v>2868735.31830961</v>
      </c>
      <c r="Q319" s="23" t="n">
        <f aca="false">AVERAGE(M319,O319)</f>
        <v>2577525.97746442</v>
      </c>
      <c r="R319" s="23" t="n">
        <f aca="false">AVERAGE(N319,O319)</f>
        <v>3125433.5</v>
      </c>
      <c r="S319" s="23" t="n">
        <f aca="false">STDEV(J319:L319)</f>
        <v>551158.519456703</v>
      </c>
      <c r="T319" s="25" t="n">
        <f aca="false">IF(P319&gt;0,S319/P319,NA())</f>
        <v>0.192125957364889</v>
      </c>
      <c r="U319" s="4" t="str">
        <f aca="false">IF(T319&lt;=Parametros!$B$7,"MENOR",IF(T319&lt;=Parametros!$B$8,"PROMEDIO MENOR-MEDIANA","PROMEDIO"))</f>
        <v>MENOR</v>
      </c>
      <c r="V319" s="23" t="n">
        <f aca="false">IF(T319&lt;=Parametros!$B$7,M319,IF(T319&lt;=Parametros!$B$8,Q319,P319))</f>
        <v>2355338.95492884</v>
      </c>
      <c r="W319" s="26" t="n">
        <f aca="false">ROUND(V319,0)</f>
        <v>2355339</v>
      </c>
      <c r="X319" s="27" t="n">
        <f aca="false">K319/G319</f>
        <v>1.54885983690798</v>
      </c>
      <c r="Y319" s="27" t="n">
        <f aca="false">L319/G319</f>
        <v>1.25649652857252</v>
      </c>
    </row>
    <row r="320" customFormat="false" ht="64.5" hidden="false" customHeight="true" outlineLevel="0" collapsed="false">
      <c r="A320" s="4" t="s">
        <v>981</v>
      </c>
      <c r="B320" s="4" t="s">
        <v>95</v>
      </c>
      <c r="C320" s="4" t="s">
        <v>982</v>
      </c>
      <c r="D320" s="4" t="s">
        <v>983</v>
      </c>
      <c r="E320" s="4" t="s">
        <v>98</v>
      </c>
      <c r="F320" s="4" t="s">
        <v>99</v>
      </c>
      <c r="G320" s="23" t="n">
        <v>878554</v>
      </c>
      <c r="H320" s="24" t="n">
        <f aca="false">Parametros!$B$3</f>
        <v>160.42</v>
      </c>
      <c r="I320" s="24" t="n">
        <f aca="false">Parametros!$B$4</f>
        <v>151.76</v>
      </c>
      <c r="J320" s="23" t="n">
        <f aca="false">G320*H320/I320</f>
        <v>928687.616499736</v>
      </c>
      <c r="K320" s="23" t="n">
        <v>1360757</v>
      </c>
      <c r="L320" s="23" t="n">
        <v>1103844</v>
      </c>
      <c r="M320" s="23" t="n">
        <f aca="false">MIN(J320:L320)</f>
        <v>928687.616499736</v>
      </c>
      <c r="N320" s="23" t="n">
        <f aca="false">MAX(J320:L320)</f>
        <v>1360757</v>
      </c>
      <c r="O320" s="23" t="n">
        <f aca="false">MEDIAN(J320:L320)</f>
        <v>1103844</v>
      </c>
      <c r="P320" s="23" t="n">
        <f aca="false">AVERAGE(J320:L320)</f>
        <v>1131096.20549991</v>
      </c>
      <c r="Q320" s="23" t="n">
        <f aca="false">AVERAGE(M320,O320)</f>
        <v>1016265.80824987</v>
      </c>
      <c r="R320" s="23" t="n">
        <f aca="false">AVERAGE(N320,O320)</f>
        <v>1232300.5</v>
      </c>
      <c r="S320" s="23" t="n">
        <f aca="false">STDEV(J320:L320)</f>
        <v>217320.040649802</v>
      </c>
      <c r="T320" s="25" t="n">
        <f aca="false">IF(P320&gt;0,S320/P320,NA())</f>
        <v>0.192132233839254</v>
      </c>
      <c r="U320" s="4" t="str">
        <f aca="false">IF(T320&lt;=Parametros!$B$7,"MENOR",IF(T320&lt;=Parametros!$B$8,"PROMEDIO MENOR-MEDIANA","PROMEDIO"))</f>
        <v>MENOR</v>
      </c>
      <c r="V320" s="23" t="n">
        <f aca="false">IF(T320&lt;=Parametros!$B$7,M320,IF(T320&lt;=Parametros!$B$8,Q320,P320))</f>
        <v>928687.616499736</v>
      </c>
      <c r="W320" s="26" t="n">
        <f aca="false">ROUND(V320,0)</f>
        <v>928688</v>
      </c>
      <c r="X320" s="27" t="n">
        <f aca="false">K320/G320</f>
        <v>1.54885983104055</v>
      </c>
      <c r="Y320" s="27" t="n">
        <f aca="false">L320/G320</f>
        <v>1.25643272923463</v>
      </c>
    </row>
    <row r="321" customFormat="false" ht="64.5" hidden="false" customHeight="true" outlineLevel="0" collapsed="false">
      <c r="A321" s="4" t="s">
        <v>984</v>
      </c>
      <c r="B321" s="4" t="s">
        <v>95</v>
      </c>
      <c r="C321" s="4" t="s">
        <v>985</v>
      </c>
      <c r="D321" s="4" t="s">
        <v>986</v>
      </c>
      <c r="E321" s="4" t="s">
        <v>98</v>
      </c>
      <c r="F321" s="4" t="s">
        <v>99</v>
      </c>
      <c r="G321" s="23" t="n">
        <v>1315844</v>
      </c>
      <c r="H321" s="24" t="n">
        <f aca="false">Parametros!$B$3</f>
        <v>160.42</v>
      </c>
      <c r="I321" s="24" t="n">
        <f aca="false">Parametros!$B$4</f>
        <v>151.76</v>
      </c>
      <c r="J321" s="23" t="n">
        <f aca="false">G321*H321/I321</f>
        <v>1390931.03900896</v>
      </c>
      <c r="K321" s="23" t="n">
        <v>2038057</v>
      </c>
      <c r="L321" s="23" t="n">
        <v>1653386</v>
      </c>
      <c r="M321" s="23" t="n">
        <f aca="false">MIN(J321:L321)</f>
        <v>1390931.03900896</v>
      </c>
      <c r="N321" s="23" t="n">
        <f aca="false">MAX(J321:L321)</f>
        <v>2038057</v>
      </c>
      <c r="O321" s="23" t="n">
        <f aca="false">MEDIAN(J321:L321)</f>
        <v>1653386</v>
      </c>
      <c r="P321" s="23" t="n">
        <f aca="false">AVERAGE(J321:L321)</f>
        <v>1694124.67966965</v>
      </c>
      <c r="Q321" s="23" t="n">
        <f aca="false">AVERAGE(M321,O321)</f>
        <v>1522158.51950448</v>
      </c>
      <c r="R321" s="23" t="n">
        <f aca="false">AVERAGE(N321,O321)</f>
        <v>1845721.5</v>
      </c>
      <c r="S321" s="23" t="n">
        <f aca="false">STDEV(J321:L321)</f>
        <v>325480.771111081</v>
      </c>
      <c r="T321" s="25" t="n">
        <f aca="false">IF(P321&gt;0,S321/P321,NA())</f>
        <v>0.192123268739906</v>
      </c>
      <c r="U321" s="4" t="str">
        <f aca="false">IF(T321&lt;=Parametros!$B$7,"MENOR",IF(T321&lt;=Parametros!$B$8,"PROMEDIO MENOR-MEDIANA","PROMEDIO"))</f>
        <v>MENOR</v>
      </c>
      <c r="V321" s="23" t="n">
        <f aca="false">IF(T321&lt;=Parametros!$B$7,M321,IF(T321&lt;=Parametros!$B$8,Q321,P321))</f>
        <v>1390931.03900896</v>
      </c>
      <c r="W321" s="26" t="n">
        <f aca="false">ROUND(V321,0)</f>
        <v>1390931</v>
      </c>
      <c r="X321" s="27" t="n">
        <f aca="false">K321/G321</f>
        <v>1.54885913527743</v>
      </c>
      <c r="Y321" s="27" t="n">
        <f aca="false">L321/G321</f>
        <v>1.25652128975775</v>
      </c>
    </row>
    <row r="322" customFormat="false" ht="77.25" hidden="false" customHeight="true" outlineLevel="0" collapsed="false">
      <c r="A322" s="4" t="s">
        <v>987</v>
      </c>
      <c r="B322" s="4" t="s">
        <v>95</v>
      </c>
      <c r="C322" s="4" t="s">
        <v>988</v>
      </c>
      <c r="D322" s="4" t="s">
        <v>989</v>
      </c>
      <c r="E322" s="4" t="s">
        <v>98</v>
      </c>
      <c r="F322" s="4" t="s">
        <v>99</v>
      </c>
      <c r="G322" s="23" t="n">
        <v>149076</v>
      </c>
      <c r="H322" s="24" t="n">
        <f aca="false">Parametros!$B$3</f>
        <v>160.42</v>
      </c>
      <c r="I322" s="24" t="n">
        <f aca="false">Parametros!$B$4</f>
        <v>151.76</v>
      </c>
      <c r="J322" s="23" t="n">
        <f aca="false">G322*H322/I322</f>
        <v>157582.840801265</v>
      </c>
      <c r="K322" s="23" t="n">
        <v>230898</v>
      </c>
      <c r="L322" s="23" t="n">
        <v>187306</v>
      </c>
      <c r="M322" s="23" t="n">
        <f aca="false">MIN(J322:L322)</f>
        <v>157582.840801265</v>
      </c>
      <c r="N322" s="23" t="n">
        <f aca="false">MAX(J322:L322)</f>
        <v>230898</v>
      </c>
      <c r="O322" s="23" t="n">
        <f aca="false">MEDIAN(J322:L322)</f>
        <v>187306</v>
      </c>
      <c r="P322" s="23" t="n">
        <f aca="false">AVERAGE(J322:L322)</f>
        <v>191928.946933755</v>
      </c>
      <c r="Q322" s="23" t="n">
        <f aca="false">AVERAGE(M322,O322)</f>
        <v>172444.420400633</v>
      </c>
      <c r="R322" s="23" t="n">
        <f aca="false">AVERAGE(N322,O322)</f>
        <v>209102</v>
      </c>
      <c r="S322" s="23" t="n">
        <f aca="false">STDEV(J322:L322)</f>
        <v>36875.5592614972</v>
      </c>
      <c r="T322" s="25" t="n">
        <f aca="false">IF(P322&gt;0,S322/P322,NA())</f>
        <v>0.192131306145419</v>
      </c>
      <c r="U322" s="4" t="str">
        <f aca="false">IF(T322&lt;=Parametros!$B$7,"MENOR",IF(T322&lt;=Parametros!$B$8,"PROMEDIO MENOR-MEDIANA","PROMEDIO"))</f>
        <v>MENOR</v>
      </c>
      <c r="V322" s="23" t="n">
        <f aca="false">IF(T322&lt;=Parametros!$B$7,M322,IF(T322&lt;=Parametros!$B$8,Q322,P322))</f>
        <v>157582.840801265</v>
      </c>
      <c r="W322" s="26" t="n">
        <f aca="false">ROUND(V322,0)</f>
        <v>157583</v>
      </c>
      <c r="X322" s="27" t="n">
        <f aca="false">K322/G322</f>
        <v>1.54886098365934</v>
      </c>
      <c r="Y322" s="27" t="n">
        <f aca="false">L322/G322</f>
        <v>1.25644637634495</v>
      </c>
    </row>
    <row r="323" customFormat="false" ht="64.5" hidden="false" customHeight="true" outlineLevel="0" collapsed="false">
      <c r="A323" s="4" t="s">
        <v>990</v>
      </c>
      <c r="B323" s="4" t="s">
        <v>95</v>
      </c>
      <c r="C323" s="4" t="s">
        <v>991</v>
      </c>
      <c r="D323" s="4" t="s">
        <v>992</v>
      </c>
      <c r="E323" s="4" t="s">
        <v>98</v>
      </c>
      <c r="F323" s="4" t="s">
        <v>99</v>
      </c>
      <c r="G323" s="23" t="n">
        <v>25840</v>
      </c>
      <c r="H323" s="24" t="n">
        <f aca="false">Parametros!$B$3</f>
        <v>160.42</v>
      </c>
      <c r="I323" s="24" t="n">
        <f aca="false">Parametros!$B$4</f>
        <v>151.76</v>
      </c>
      <c r="J323" s="23" t="n">
        <f aca="false">G323*H323/I323</f>
        <v>27314.5282024249</v>
      </c>
      <c r="K323" s="23" t="n">
        <v>40022</v>
      </c>
      <c r="L323" s="23" t="n">
        <v>32368</v>
      </c>
      <c r="M323" s="23" t="n">
        <f aca="false">MIN(J323:L323)</f>
        <v>27314.5282024249</v>
      </c>
      <c r="N323" s="23" t="n">
        <f aca="false">MAX(J323:L323)</f>
        <v>40022</v>
      </c>
      <c r="O323" s="23" t="n">
        <f aca="false">MEDIAN(J323:L323)</f>
        <v>32368</v>
      </c>
      <c r="P323" s="23" t="n">
        <f aca="false">AVERAGE(J323:L323)</f>
        <v>33234.8427341416</v>
      </c>
      <c r="Q323" s="23" t="n">
        <f aca="false">AVERAGE(M323,O323)</f>
        <v>29841.2641012124</v>
      </c>
      <c r="R323" s="23" t="n">
        <f aca="false">AVERAGE(N323,O323)</f>
        <v>36195</v>
      </c>
      <c r="S323" s="23" t="n">
        <f aca="false">STDEV(J323:L323)</f>
        <v>6397.93108089188</v>
      </c>
      <c r="T323" s="25" t="n">
        <f aca="false">IF(P323&gt;0,S323/P323,NA())</f>
        <v>0.192506735538706</v>
      </c>
      <c r="U323" s="4" t="str">
        <f aca="false">IF(T323&lt;=Parametros!$B$7,"MENOR",IF(T323&lt;=Parametros!$B$8,"PROMEDIO MENOR-MEDIANA","PROMEDIO"))</f>
        <v>MENOR</v>
      </c>
      <c r="V323" s="23" t="n">
        <f aca="false">IF(T323&lt;=Parametros!$B$7,M323,IF(T323&lt;=Parametros!$B$8,Q323,P323))</f>
        <v>27314.5282024249</v>
      </c>
      <c r="W323" s="26" t="n">
        <f aca="false">ROUND(V323,0)</f>
        <v>27315</v>
      </c>
      <c r="X323" s="27" t="n">
        <f aca="false">K323/G323</f>
        <v>1.54883900928793</v>
      </c>
      <c r="Y323" s="27" t="n">
        <f aca="false">L323/G323</f>
        <v>1.25263157894737</v>
      </c>
    </row>
    <row r="324" customFormat="false" ht="39" hidden="false" customHeight="true" outlineLevel="0" collapsed="false">
      <c r="A324" s="4" t="s">
        <v>993</v>
      </c>
      <c r="B324" s="4" t="s">
        <v>95</v>
      </c>
      <c r="C324" s="4" t="s">
        <v>994</v>
      </c>
      <c r="D324" s="4" t="s">
        <v>995</v>
      </c>
      <c r="E324" s="4" t="s">
        <v>98</v>
      </c>
      <c r="F324" s="4" t="s">
        <v>99</v>
      </c>
      <c r="G324" s="23" t="n">
        <v>15901</v>
      </c>
      <c r="H324" s="24" t="n">
        <f aca="false">Parametros!$B$3</f>
        <v>160.42</v>
      </c>
      <c r="I324" s="24" t="n">
        <f aca="false">Parametros!$B$4</f>
        <v>151.76</v>
      </c>
      <c r="J324" s="23" t="n">
        <f aca="false">G324*H324/I324</f>
        <v>16808.3712440696</v>
      </c>
      <c r="K324" s="23" t="n">
        <v>24628</v>
      </c>
      <c r="L324" s="23" t="n">
        <v>19873</v>
      </c>
      <c r="M324" s="23" t="n">
        <f aca="false">MIN(J324:L324)</f>
        <v>16808.3712440696</v>
      </c>
      <c r="N324" s="23" t="n">
        <f aca="false">MAX(J324:L324)</f>
        <v>24628</v>
      </c>
      <c r="O324" s="23" t="n">
        <f aca="false">MEDIAN(J324:L324)</f>
        <v>19873</v>
      </c>
      <c r="P324" s="23" t="n">
        <f aca="false">AVERAGE(J324:L324)</f>
        <v>20436.4570813565</v>
      </c>
      <c r="Q324" s="23" t="n">
        <f aca="false">AVERAGE(M324,O324)</f>
        <v>18340.6856220348</v>
      </c>
      <c r="R324" s="23" t="n">
        <f aca="false">AVERAGE(N324,O324)</f>
        <v>22250.5</v>
      </c>
      <c r="S324" s="23" t="n">
        <f aca="false">STDEV(J324:L324)</f>
        <v>3940.14738075133</v>
      </c>
      <c r="T324" s="25" t="n">
        <f aca="false">IF(P324&gt;0,S324/P324,NA())</f>
        <v>0.192799924422604</v>
      </c>
      <c r="U324" s="4" t="str">
        <f aca="false">IF(T324&lt;=Parametros!$B$7,"MENOR",IF(T324&lt;=Parametros!$B$8,"PROMEDIO MENOR-MEDIANA","PROMEDIO"))</f>
        <v>MENOR</v>
      </c>
      <c r="V324" s="23" t="n">
        <f aca="false">IF(T324&lt;=Parametros!$B$7,M324,IF(T324&lt;=Parametros!$B$8,Q324,P324))</f>
        <v>16808.3712440696</v>
      </c>
      <c r="W324" s="26" t="n">
        <f aca="false">ROUND(V324,0)</f>
        <v>16808</v>
      </c>
      <c r="X324" s="27" t="n">
        <f aca="false">K324/G324</f>
        <v>1.54883340670398</v>
      </c>
      <c r="Y324" s="27" t="n">
        <f aca="false">L324/G324</f>
        <v>1.24979561033897</v>
      </c>
    </row>
    <row r="325" customFormat="false" ht="39" hidden="false" customHeight="true" outlineLevel="0" collapsed="false">
      <c r="A325" s="4" t="s">
        <v>996</v>
      </c>
      <c r="B325" s="4" t="s">
        <v>95</v>
      </c>
      <c r="C325" s="4" t="s">
        <v>997</v>
      </c>
      <c r="D325" s="4" t="s">
        <v>998</v>
      </c>
      <c r="E325" s="4" t="s">
        <v>98</v>
      </c>
      <c r="F325" s="4" t="s">
        <v>99</v>
      </c>
      <c r="G325" s="23" t="n">
        <v>28489</v>
      </c>
      <c r="H325" s="24" t="n">
        <f aca="false">Parametros!$B$3</f>
        <v>160.42</v>
      </c>
      <c r="I325" s="24" t="n">
        <f aca="false">Parametros!$B$4</f>
        <v>151.76</v>
      </c>
      <c r="J325" s="23" t="n">
        <f aca="false">G325*H325/I325</f>
        <v>30114.6901686874</v>
      </c>
      <c r="K325" s="23" t="n">
        <v>44125</v>
      </c>
      <c r="L325" s="23" t="n">
        <v>35700</v>
      </c>
      <c r="M325" s="23" t="n">
        <f aca="false">MIN(J325:L325)</f>
        <v>30114.6901686874</v>
      </c>
      <c r="N325" s="23" t="n">
        <f aca="false">MAX(J325:L325)</f>
        <v>44125</v>
      </c>
      <c r="O325" s="23" t="n">
        <f aca="false">MEDIAN(J325:L325)</f>
        <v>35700</v>
      </c>
      <c r="P325" s="23" t="n">
        <f aca="false">AVERAGE(J325:L325)</f>
        <v>36646.5633895625</v>
      </c>
      <c r="Q325" s="23" t="n">
        <f aca="false">AVERAGE(M325,O325)</f>
        <v>32907.3450843437</v>
      </c>
      <c r="R325" s="23" t="n">
        <f aca="false">AVERAGE(N325,O325)</f>
        <v>39912.5</v>
      </c>
      <c r="S325" s="23" t="n">
        <f aca="false">STDEV(J325:L325)</f>
        <v>7052.95555637412</v>
      </c>
      <c r="T325" s="25" t="n">
        <f aca="false">IF(P325&gt;0,S325/P325,NA())</f>
        <v>0.192458853000741</v>
      </c>
      <c r="U325" s="4" t="str">
        <f aca="false">IF(T325&lt;=Parametros!$B$7,"MENOR",IF(T325&lt;=Parametros!$B$8,"PROMEDIO MENOR-MEDIANA","PROMEDIO"))</f>
        <v>MENOR</v>
      </c>
      <c r="V325" s="23" t="n">
        <f aca="false">IF(T325&lt;=Parametros!$B$7,M325,IF(T325&lt;=Parametros!$B$8,Q325,P325))</f>
        <v>30114.6901686874</v>
      </c>
      <c r="W325" s="26" t="n">
        <f aca="false">ROUND(V325,0)</f>
        <v>30115</v>
      </c>
      <c r="X325" s="27" t="n">
        <f aca="false">K325/G325</f>
        <v>1.54884341324722</v>
      </c>
      <c r="Y325" s="27" t="n">
        <f aca="false">L325/G325</f>
        <v>1.25311523746007</v>
      </c>
    </row>
    <row r="326" customFormat="false" ht="51.75" hidden="false" customHeight="true" outlineLevel="0" collapsed="false">
      <c r="A326" s="4" t="s">
        <v>999</v>
      </c>
      <c r="B326" s="4" t="s">
        <v>95</v>
      </c>
      <c r="C326" s="4" t="s">
        <v>1000</v>
      </c>
      <c r="D326" s="4" t="s">
        <v>1001</v>
      </c>
      <c r="E326" s="4" t="s">
        <v>98</v>
      </c>
      <c r="F326" s="4" t="s">
        <v>99</v>
      </c>
      <c r="G326" s="23" t="n">
        <v>233553</v>
      </c>
      <c r="H326" s="24" t="n">
        <f aca="false">Parametros!$B$3</f>
        <v>160.42</v>
      </c>
      <c r="I326" s="24" t="n">
        <f aca="false">Parametros!$B$4</f>
        <v>151.76</v>
      </c>
      <c r="J326" s="23" t="n">
        <f aca="false">G326*H326/I326</f>
        <v>246880.418160253</v>
      </c>
      <c r="K326" s="23" t="n">
        <v>361741</v>
      </c>
      <c r="L326" s="23" t="n">
        <v>293454</v>
      </c>
      <c r="M326" s="23" t="n">
        <f aca="false">MIN(J326:L326)</f>
        <v>246880.418160253</v>
      </c>
      <c r="N326" s="23" t="n">
        <f aca="false">MAX(J326:L326)</f>
        <v>361741</v>
      </c>
      <c r="O326" s="23" t="n">
        <f aca="false">MEDIAN(J326:L326)</f>
        <v>293454</v>
      </c>
      <c r="P326" s="23" t="n">
        <f aca="false">AVERAGE(J326:L326)</f>
        <v>300691.806053418</v>
      </c>
      <c r="Q326" s="23" t="n">
        <f aca="false">AVERAGE(M326,O326)</f>
        <v>270167.209080127</v>
      </c>
      <c r="R326" s="23" t="n">
        <f aca="false">AVERAGE(N326,O326)</f>
        <v>327597.5</v>
      </c>
      <c r="S326" s="23" t="n">
        <f aca="false">STDEV(J326:L326)</f>
        <v>57771.339715221</v>
      </c>
      <c r="T326" s="25" t="n">
        <f aca="false">IF(P326&gt;0,S326/P326,NA())</f>
        <v>0.192128081152161</v>
      </c>
      <c r="U326" s="4" t="str">
        <f aca="false">IF(T326&lt;=Parametros!$B$7,"MENOR",IF(T326&lt;=Parametros!$B$8,"PROMEDIO MENOR-MEDIANA","PROMEDIO"))</f>
        <v>MENOR</v>
      </c>
      <c r="V326" s="23" t="n">
        <f aca="false">IF(T326&lt;=Parametros!$B$7,M326,IF(T326&lt;=Parametros!$B$8,Q326,P326))</f>
        <v>246880.418160253</v>
      </c>
      <c r="W326" s="26" t="n">
        <f aca="false">ROUND(V326,0)</f>
        <v>246880</v>
      </c>
      <c r="X326" s="27" t="n">
        <f aca="false">K326/G326</f>
        <v>1.54886042996665</v>
      </c>
      <c r="Y326" s="27" t="n">
        <f aca="false">L326/G326</f>
        <v>1.25647711654314</v>
      </c>
    </row>
    <row r="327" customFormat="false" ht="64.5" hidden="false" customHeight="true" outlineLevel="0" collapsed="false">
      <c r="A327" s="4" t="s">
        <v>1002</v>
      </c>
      <c r="B327" s="4" t="s">
        <v>95</v>
      </c>
      <c r="C327" s="4" t="s">
        <v>1003</v>
      </c>
      <c r="D327" s="4" t="s">
        <v>1004</v>
      </c>
      <c r="E327" s="4" t="s">
        <v>98</v>
      </c>
      <c r="F327" s="4" t="s">
        <v>99</v>
      </c>
      <c r="G327" s="23" t="n">
        <v>1325783</v>
      </c>
      <c r="H327" s="24" t="n">
        <f aca="false">Parametros!$B$3</f>
        <v>160.42</v>
      </c>
      <c r="I327" s="24" t="n">
        <f aca="false">Parametros!$B$4</f>
        <v>151.76</v>
      </c>
      <c r="J327" s="23" t="n">
        <f aca="false">G327*H327/I327</f>
        <v>1401437.19596732</v>
      </c>
      <c r="K327" s="23" t="n">
        <v>2053452</v>
      </c>
      <c r="L327" s="23" t="n">
        <v>1665881</v>
      </c>
      <c r="M327" s="23" t="n">
        <f aca="false">MIN(J327:L327)</f>
        <v>1401437.19596732</v>
      </c>
      <c r="N327" s="23" t="n">
        <f aca="false">MAX(J327:L327)</f>
        <v>2053452</v>
      </c>
      <c r="O327" s="23" t="n">
        <f aca="false">MEDIAN(J327:L327)</f>
        <v>1665881</v>
      </c>
      <c r="P327" s="23" t="n">
        <f aca="false">AVERAGE(J327:L327)</f>
        <v>1706923.39865577</v>
      </c>
      <c r="Q327" s="23" t="n">
        <f aca="false">AVERAGE(M327,O327)</f>
        <v>1533659.09798366</v>
      </c>
      <c r="R327" s="23" t="n">
        <f aca="false">AVERAGE(N327,O327)</f>
        <v>1859666.5</v>
      </c>
      <c r="S327" s="23" t="n">
        <f aca="false">STDEV(J327:L327)</f>
        <v>327939.300839361</v>
      </c>
      <c r="T327" s="25" t="n">
        <f aca="false">IF(P327&gt;0,S327/P327,NA())</f>
        <v>0.192123033229036</v>
      </c>
      <c r="U327" s="4" t="str">
        <f aca="false">IF(T327&lt;=Parametros!$B$7,"MENOR",IF(T327&lt;=Parametros!$B$8,"PROMEDIO MENOR-MEDIANA","PROMEDIO"))</f>
        <v>MENOR</v>
      </c>
      <c r="V327" s="23" t="n">
        <f aca="false">IF(T327&lt;=Parametros!$B$7,M327,IF(T327&lt;=Parametros!$B$8,Q327,P327))</f>
        <v>1401437.19596732</v>
      </c>
      <c r="W327" s="26" t="n">
        <f aca="false">ROUND(V327,0)</f>
        <v>1401437</v>
      </c>
      <c r="X327" s="27" t="n">
        <f aca="false">K327/G327</f>
        <v>1.54885980586567</v>
      </c>
      <c r="Y327" s="27" t="n">
        <f aca="false">L327/G327</f>
        <v>1.25652614341864</v>
      </c>
    </row>
    <row r="328" customFormat="false" ht="90" hidden="false" customHeight="true" outlineLevel="0" collapsed="false">
      <c r="A328" s="4" t="s">
        <v>1005</v>
      </c>
      <c r="B328" s="4" t="s">
        <v>95</v>
      </c>
      <c r="C328" s="4" t="s">
        <v>1006</v>
      </c>
      <c r="D328" s="4" t="s">
        <v>1007</v>
      </c>
      <c r="E328" s="4" t="s">
        <v>98</v>
      </c>
      <c r="F328" s="4" t="s">
        <v>99</v>
      </c>
      <c r="G328" s="23" t="n">
        <v>147089</v>
      </c>
      <c r="H328" s="24" t="n">
        <f aca="false">Parametros!$B$3</f>
        <v>160.42</v>
      </c>
      <c r="I328" s="24" t="n">
        <f aca="false">Parametros!$B$4</f>
        <v>151.76</v>
      </c>
      <c r="J328" s="23" t="n">
        <f aca="false">G328*H328/I328</f>
        <v>155482.455060622</v>
      </c>
      <c r="K328" s="23" t="n">
        <v>227820</v>
      </c>
      <c r="L328" s="23" t="n">
        <v>184807</v>
      </c>
      <c r="M328" s="23" t="n">
        <f aca="false">MIN(J328:L328)</f>
        <v>155482.455060622</v>
      </c>
      <c r="N328" s="23" t="n">
        <f aca="false">MAX(J328:L328)</f>
        <v>227820</v>
      </c>
      <c r="O328" s="23" t="n">
        <f aca="false">MEDIAN(J328:L328)</f>
        <v>184807</v>
      </c>
      <c r="P328" s="23" t="n">
        <f aca="false">AVERAGE(J328:L328)</f>
        <v>189369.818353541</v>
      </c>
      <c r="Q328" s="23" t="n">
        <f aca="false">AVERAGE(M328,O328)</f>
        <v>170144.727530311</v>
      </c>
      <c r="R328" s="23" t="n">
        <f aca="false">AVERAGE(N328,O328)</f>
        <v>206313.5</v>
      </c>
      <c r="S328" s="23" t="n">
        <f aca="false">STDEV(J328:L328)</f>
        <v>36383.9880367681</v>
      </c>
      <c r="T328" s="25" t="n">
        <f aca="false">IF(P328&gt;0,S328/P328,NA())</f>
        <v>0.1921319265821</v>
      </c>
      <c r="U328" s="4" t="str">
        <f aca="false">IF(T328&lt;=Parametros!$B$7,"MENOR",IF(T328&lt;=Parametros!$B$8,"PROMEDIO MENOR-MEDIANA","PROMEDIO"))</f>
        <v>MENOR</v>
      </c>
      <c r="V328" s="23" t="n">
        <f aca="false">IF(T328&lt;=Parametros!$B$7,M328,IF(T328&lt;=Parametros!$B$8,Q328,P328))</f>
        <v>155482.455060622</v>
      </c>
      <c r="W328" s="26" t="n">
        <f aca="false">ROUND(V328,0)</f>
        <v>155482</v>
      </c>
      <c r="X328" s="27" t="n">
        <f aca="false">K328/G328</f>
        <v>1.54885817430263</v>
      </c>
      <c r="Y328" s="27" t="n">
        <f aca="false">L328/G328</f>
        <v>1.25642978060902</v>
      </c>
    </row>
    <row r="329" customFormat="false" ht="51.75" hidden="false" customHeight="true" outlineLevel="0" collapsed="false">
      <c r="A329" s="4" t="s">
        <v>1008</v>
      </c>
      <c r="B329" s="4" t="s">
        <v>95</v>
      </c>
      <c r="C329" s="4" t="s">
        <v>1009</v>
      </c>
      <c r="D329" s="4" t="s">
        <v>1010</v>
      </c>
      <c r="E329" s="4" t="s">
        <v>98</v>
      </c>
      <c r="F329" s="4" t="s">
        <v>99</v>
      </c>
      <c r="G329" s="23" t="n">
        <v>6129011</v>
      </c>
      <c r="H329" s="24" t="n">
        <f aca="false">Parametros!$B$3</f>
        <v>160.42</v>
      </c>
      <c r="I329" s="24" t="n">
        <f aca="false">Parametros!$B$4</f>
        <v>151.76</v>
      </c>
      <c r="J329" s="23" t="n">
        <f aca="false">G329*H329/I329</f>
        <v>6478755.56549816</v>
      </c>
      <c r="K329" s="23" t="n">
        <v>9492976</v>
      </c>
      <c r="L329" s="23" t="n">
        <v>7701323</v>
      </c>
      <c r="M329" s="23" t="n">
        <f aca="false">MIN(J329:L329)</f>
        <v>6478755.56549816</v>
      </c>
      <c r="N329" s="23" t="n">
        <f aca="false">MAX(J329:L329)</f>
        <v>9492976</v>
      </c>
      <c r="O329" s="23" t="n">
        <f aca="false">MEDIAN(J329:L329)</f>
        <v>7701323</v>
      </c>
      <c r="P329" s="23" t="n">
        <f aca="false">AVERAGE(J329:L329)</f>
        <v>7891018.18849939</v>
      </c>
      <c r="Q329" s="23" t="n">
        <f aca="false">AVERAGE(M329,O329)</f>
        <v>7090039.28274908</v>
      </c>
      <c r="R329" s="23" t="n">
        <f aca="false">AVERAGE(N329,O329)</f>
        <v>8597149.5</v>
      </c>
      <c r="S329" s="23" t="n">
        <f aca="false">STDEV(J329:L329)</f>
        <v>1516037.40235754</v>
      </c>
      <c r="T329" s="25" t="n">
        <f aca="false">IF(P329&gt;0,S329/P329,NA())</f>
        <v>0.192121899372511</v>
      </c>
      <c r="U329" s="4" t="str">
        <f aca="false">IF(T329&lt;=Parametros!$B$7,"MENOR",IF(T329&lt;=Parametros!$B$8,"PROMEDIO MENOR-MEDIANA","PROMEDIO"))</f>
        <v>MENOR</v>
      </c>
      <c r="V329" s="23" t="n">
        <f aca="false">IF(T329&lt;=Parametros!$B$7,M329,IF(T329&lt;=Parametros!$B$8,Q329,P329))</f>
        <v>6478755.56549816</v>
      </c>
      <c r="W329" s="26" t="n">
        <f aca="false">ROUND(V329,0)</f>
        <v>6478756</v>
      </c>
      <c r="X329" s="27" t="n">
        <f aca="false">K329/G329</f>
        <v>1.54885935104375</v>
      </c>
      <c r="Y329" s="27" t="n">
        <f aca="false">L329/G329</f>
        <v>1.25653600556436</v>
      </c>
    </row>
    <row r="330" customFormat="false" ht="51.75" hidden="false" customHeight="true" outlineLevel="0" collapsed="false">
      <c r="A330" s="4" t="s">
        <v>1011</v>
      </c>
      <c r="B330" s="4" t="s">
        <v>95</v>
      </c>
      <c r="C330" s="4" t="s">
        <v>1012</v>
      </c>
      <c r="D330" s="4" t="s">
        <v>1010</v>
      </c>
      <c r="E330" s="4" t="s">
        <v>98</v>
      </c>
      <c r="F330" s="4" t="s">
        <v>99</v>
      </c>
      <c r="G330" s="23" t="n">
        <v>1814752</v>
      </c>
      <c r="H330" s="24" t="n">
        <f aca="false">Parametros!$B$3</f>
        <v>160.42</v>
      </c>
      <c r="I330" s="24" t="n">
        <f aca="false">Parametros!$B$4</f>
        <v>151.76</v>
      </c>
      <c r="J330" s="23" t="n">
        <f aca="false">G330*H330/I330</f>
        <v>1918308.61781761</v>
      </c>
      <c r="K330" s="23" t="n">
        <v>2810796</v>
      </c>
      <c r="L330" s="23" t="n">
        <v>2280278</v>
      </c>
      <c r="M330" s="23" t="n">
        <f aca="false">MIN(J330:L330)</f>
        <v>1918308.61781761</v>
      </c>
      <c r="N330" s="23" t="n">
        <f aca="false">MAX(J330:L330)</f>
        <v>2810796</v>
      </c>
      <c r="O330" s="23" t="n">
        <f aca="false">MEDIAN(J330:L330)</f>
        <v>2280278</v>
      </c>
      <c r="P330" s="23" t="n">
        <f aca="false">AVERAGE(J330:L330)</f>
        <v>2336460.87260587</v>
      </c>
      <c r="Q330" s="23" t="n">
        <f aca="false">AVERAGE(M330,O330)</f>
        <v>2099293.3089088</v>
      </c>
      <c r="R330" s="23" t="n">
        <f aca="false">AVERAGE(N330,O330)</f>
        <v>2545537</v>
      </c>
      <c r="S330" s="23" t="n">
        <f aca="false">STDEV(J330:L330)</f>
        <v>448888.425134109</v>
      </c>
      <c r="T330" s="25" t="n">
        <f aca="false">IF(P330&gt;0,S330/P330,NA())</f>
        <v>0.192123236642718</v>
      </c>
      <c r="U330" s="4" t="str">
        <f aca="false">IF(T330&lt;=Parametros!$B$7,"MENOR",IF(T330&lt;=Parametros!$B$8,"PROMEDIO MENOR-MEDIANA","PROMEDIO"))</f>
        <v>MENOR</v>
      </c>
      <c r="V330" s="23" t="n">
        <f aca="false">IF(T330&lt;=Parametros!$B$7,M330,IF(T330&lt;=Parametros!$B$8,Q330,P330))</f>
        <v>1918308.61781761</v>
      </c>
      <c r="W330" s="26" t="n">
        <f aca="false">ROUND(V330,0)</f>
        <v>1918309</v>
      </c>
      <c r="X330" s="27" t="n">
        <f aca="false">K330/G330</f>
        <v>1.54885956869038</v>
      </c>
      <c r="Y330" s="27" t="n">
        <f aca="false">L330/G330</f>
        <v>1.25652320537462</v>
      </c>
    </row>
    <row r="331" customFormat="false" ht="51.75" hidden="false" customHeight="true" outlineLevel="0" collapsed="false">
      <c r="A331" s="4" t="s">
        <v>1013</v>
      </c>
      <c r="B331" s="4" t="s">
        <v>95</v>
      </c>
      <c r="C331" s="4" t="s">
        <v>1014</v>
      </c>
      <c r="D331" s="4" t="s">
        <v>1015</v>
      </c>
      <c r="E331" s="4" t="s">
        <v>98</v>
      </c>
      <c r="F331" s="4" t="s">
        <v>99</v>
      </c>
      <c r="G331" s="23" t="n">
        <v>1931031</v>
      </c>
      <c r="H331" s="24" t="n">
        <f aca="false">Parametros!$B$3</f>
        <v>160.42</v>
      </c>
      <c r="I331" s="24" t="n">
        <f aca="false">Parametros!$B$4</f>
        <v>151.76</v>
      </c>
      <c r="J331" s="23" t="n">
        <f aca="false">G331*H331/I331</f>
        <v>2041222.93766473</v>
      </c>
      <c r="K331" s="23" t="n">
        <v>2990895</v>
      </c>
      <c r="L331" s="23" t="n">
        <v>2426410</v>
      </c>
      <c r="M331" s="23" t="n">
        <f aca="false">MIN(J331:L331)</f>
        <v>2041222.93766473</v>
      </c>
      <c r="N331" s="23" t="n">
        <f aca="false">MAX(J331:L331)</f>
        <v>2990895</v>
      </c>
      <c r="O331" s="23" t="n">
        <f aca="false">MEDIAN(J331:L331)</f>
        <v>2426410</v>
      </c>
      <c r="P331" s="23" t="n">
        <f aca="false">AVERAGE(J331:L331)</f>
        <v>2486175.97922158</v>
      </c>
      <c r="Q331" s="23" t="n">
        <f aca="false">AVERAGE(M331,O331)</f>
        <v>2233816.46883237</v>
      </c>
      <c r="R331" s="23" t="n">
        <f aca="false">AVERAGE(N331,O331)</f>
        <v>2708652.5</v>
      </c>
      <c r="S331" s="23" t="n">
        <f aca="false">STDEV(J331:L331)</f>
        <v>477648.652985921</v>
      </c>
      <c r="T331" s="25" t="n">
        <f aca="false">IF(P331&gt;0,S331/P331,NA())</f>
        <v>0.192121819604851</v>
      </c>
      <c r="U331" s="4" t="str">
        <f aca="false">IF(T331&lt;=Parametros!$B$7,"MENOR",IF(T331&lt;=Parametros!$B$8,"PROMEDIO MENOR-MEDIANA","PROMEDIO"))</f>
        <v>MENOR</v>
      </c>
      <c r="V331" s="23" t="n">
        <f aca="false">IF(T331&lt;=Parametros!$B$7,M331,IF(T331&lt;=Parametros!$B$8,Q331,P331))</f>
        <v>2041222.93766473</v>
      </c>
      <c r="W331" s="26" t="n">
        <f aca="false">ROUND(V331,0)</f>
        <v>2041223</v>
      </c>
      <c r="X331" s="27" t="n">
        <f aca="false">K331/G331</f>
        <v>1.54885913276379</v>
      </c>
      <c r="Y331" s="27" t="n">
        <f aca="false">L331/G331</f>
        <v>1.25653601625246</v>
      </c>
    </row>
    <row r="332" customFormat="false" ht="64.5" hidden="false" customHeight="true" outlineLevel="0" collapsed="false">
      <c r="A332" s="4" t="s">
        <v>1016</v>
      </c>
      <c r="B332" s="4" t="s">
        <v>95</v>
      </c>
      <c r="C332" s="4" t="s">
        <v>1017</v>
      </c>
      <c r="D332" s="4" t="s">
        <v>1018</v>
      </c>
      <c r="E332" s="4" t="s">
        <v>98</v>
      </c>
      <c r="F332" s="4" t="s">
        <v>99</v>
      </c>
      <c r="G332" s="23" t="n">
        <v>998809</v>
      </c>
      <c r="H332" s="24" t="n">
        <f aca="false">Parametros!$B$3</f>
        <v>160.42</v>
      </c>
      <c r="I332" s="24" t="n">
        <f aca="false">Parametros!$B$4</f>
        <v>151.76</v>
      </c>
      <c r="J332" s="23" t="n">
        <f aca="false">G332*H332/I332</f>
        <v>1055804.82195572</v>
      </c>
      <c r="K332" s="23" t="n">
        <v>1547015</v>
      </c>
      <c r="L332" s="23" t="n">
        <v>1254974</v>
      </c>
      <c r="M332" s="23" t="n">
        <f aca="false">MIN(J332:L332)</f>
        <v>1055804.82195572</v>
      </c>
      <c r="N332" s="23" t="n">
        <f aca="false">MAX(J332:L332)</f>
        <v>1547015</v>
      </c>
      <c r="O332" s="23" t="n">
        <f aca="false">MEDIAN(J332:L332)</f>
        <v>1254974</v>
      </c>
      <c r="P332" s="23" t="n">
        <f aca="false">AVERAGE(J332:L332)</f>
        <v>1285931.27398524</v>
      </c>
      <c r="Q332" s="23" t="n">
        <f aca="false">AVERAGE(M332,O332)</f>
        <v>1155389.41097786</v>
      </c>
      <c r="R332" s="23" t="n">
        <f aca="false">AVERAGE(N332,O332)</f>
        <v>1400994.5</v>
      </c>
      <c r="S332" s="23" t="n">
        <f aca="false">STDEV(J332:L332)</f>
        <v>247064.008635457</v>
      </c>
      <c r="T332" s="25" t="n">
        <f aca="false">IF(P332&gt;0,S332/P332,NA())</f>
        <v>0.192128470341793</v>
      </c>
      <c r="U332" s="4" t="str">
        <f aca="false">IF(T332&lt;=Parametros!$B$7,"MENOR",IF(T332&lt;=Parametros!$B$8,"PROMEDIO MENOR-MEDIANA","PROMEDIO"))</f>
        <v>MENOR</v>
      </c>
      <c r="V332" s="23" t="n">
        <f aca="false">IF(T332&lt;=Parametros!$B$7,M332,IF(T332&lt;=Parametros!$B$8,Q332,P332))</f>
        <v>1055804.82195572</v>
      </c>
      <c r="W332" s="26" t="n">
        <f aca="false">ROUND(V332,0)</f>
        <v>1055805</v>
      </c>
      <c r="X332" s="27" t="n">
        <f aca="false">K332/G332</f>
        <v>1.54885969189304</v>
      </c>
      <c r="Y332" s="27" t="n">
        <f aca="false">L332/G332</f>
        <v>1.25647045631347</v>
      </c>
    </row>
    <row r="333" customFormat="false" ht="64.5" hidden="false" customHeight="true" outlineLevel="0" collapsed="false">
      <c r="A333" s="4" t="s">
        <v>1019</v>
      </c>
      <c r="B333" s="4" t="s">
        <v>95</v>
      </c>
      <c r="C333" s="4" t="s">
        <v>1020</v>
      </c>
      <c r="D333" s="4" t="s">
        <v>1018</v>
      </c>
      <c r="E333" s="4" t="s">
        <v>98</v>
      </c>
      <c r="F333" s="4" t="s">
        <v>99</v>
      </c>
      <c r="G333" s="23" t="n">
        <v>3358150</v>
      </c>
      <c r="H333" s="24" t="n">
        <f aca="false">Parametros!$B$3</f>
        <v>160.42</v>
      </c>
      <c r="I333" s="24" t="n">
        <f aca="false">Parametros!$B$4</f>
        <v>151.76</v>
      </c>
      <c r="J333" s="23" t="n">
        <f aca="false">G333*H333/I333</f>
        <v>3549778.74934107</v>
      </c>
      <c r="K333" s="23" t="n">
        <v>5201302</v>
      </c>
      <c r="L333" s="23" t="n">
        <v>4219621</v>
      </c>
      <c r="M333" s="23" t="n">
        <f aca="false">MIN(J333:L333)</f>
        <v>3549778.74934107</v>
      </c>
      <c r="N333" s="23" t="n">
        <f aca="false">MAX(J333:L333)</f>
        <v>5201302</v>
      </c>
      <c r="O333" s="23" t="n">
        <f aca="false">MEDIAN(J333:L333)</f>
        <v>4219621</v>
      </c>
      <c r="P333" s="23" t="n">
        <f aca="false">AVERAGE(J333:L333)</f>
        <v>4323567.24978036</v>
      </c>
      <c r="Q333" s="23" t="n">
        <f aca="false">AVERAGE(M333,O333)</f>
        <v>3884699.87467053</v>
      </c>
      <c r="R333" s="23" t="n">
        <f aca="false">AVERAGE(N333,O333)</f>
        <v>4710461.5</v>
      </c>
      <c r="S333" s="23" t="n">
        <f aca="false">STDEV(J333:L333)</f>
        <v>830653.886404749</v>
      </c>
      <c r="T333" s="25" t="n">
        <f aca="false">IF(P333&gt;0,S333/P333,NA())</f>
        <v>0.192122346760525</v>
      </c>
      <c r="U333" s="4" t="str">
        <f aca="false">IF(T333&lt;=Parametros!$B$7,"MENOR",IF(T333&lt;=Parametros!$B$8,"PROMEDIO MENOR-MEDIANA","PROMEDIO"))</f>
        <v>MENOR</v>
      </c>
      <c r="V333" s="23" t="n">
        <f aca="false">IF(T333&lt;=Parametros!$B$7,M333,IF(T333&lt;=Parametros!$B$8,Q333,P333))</f>
        <v>3549778.74934107</v>
      </c>
      <c r="W333" s="26" t="n">
        <f aca="false">ROUND(V333,0)</f>
        <v>3549779</v>
      </c>
      <c r="X333" s="27" t="n">
        <f aca="false">K333/G333</f>
        <v>1.54885934219734</v>
      </c>
      <c r="Y333" s="27" t="n">
        <f aca="false">L333/G333</f>
        <v>1.25653142355166</v>
      </c>
    </row>
    <row r="334" customFormat="false" ht="39" hidden="false" customHeight="true" outlineLevel="0" collapsed="false">
      <c r="A334" s="4" t="s">
        <v>1021</v>
      </c>
      <c r="B334" s="4" t="s">
        <v>95</v>
      </c>
      <c r="C334" s="4" t="s">
        <v>1022</v>
      </c>
      <c r="D334" s="4" t="s">
        <v>1023</v>
      </c>
      <c r="E334" s="4" t="s">
        <v>98</v>
      </c>
      <c r="F334" s="4" t="s">
        <v>99</v>
      </c>
      <c r="G334" s="23" t="n">
        <v>282625</v>
      </c>
      <c r="H334" s="24" t="n">
        <f aca="false">Parametros!$B$3</f>
        <v>160.42</v>
      </c>
      <c r="I334" s="24" t="n">
        <f aca="false">Parametros!$B$4</f>
        <v>151.76</v>
      </c>
      <c r="J334" s="23" t="n">
        <f aca="false">G334*H334/I334</f>
        <v>298752.652214022</v>
      </c>
      <c r="K334" s="23" t="n">
        <v>437747</v>
      </c>
      <c r="L334" s="23" t="n">
        <v>355096</v>
      </c>
      <c r="M334" s="23" t="n">
        <f aca="false">MIN(J334:L334)</f>
        <v>298752.652214022</v>
      </c>
      <c r="N334" s="23" t="n">
        <f aca="false">MAX(J334:L334)</f>
        <v>437747</v>
      </c>
      <c r="O334" s="23" t="n">
        <f aca="false">MEDIAN(J334:L334)</f>
        <v>355096</v>
      </c>
      <c r="P334" s="23" t="n">
        <f aca="false">AVERAGE(J334:L334)</f>
        <v>363865.217404674</v>
      </c>
      <c r="Q334" s="23" t="n">
        <f aca="false">AVERAGE(M334,O334)</f>
        <v>326924.326107011</v>
      </c>
      <c r="R334" s="23" t="n">
        <f aca="false">AVERAGE(N334,O334)</f>
        <v>396421.5</v>
      </c>
      <c r="S334" s="23" t="n">
        <f aca="false">STDEV(J334:L334)</f>
        <v>69910.8829834824</v>
      </c>
      <c r="T334" s="25" t="n">
        <f aca="false">IF(P334&gt;0,S334/P334,NA())</f>
        <v>0.192134009076583</v>
      </c>
      <c r="U334" s="4" t="str">
        <f aca="false">IF(T334&lt;=Parametros!$B$7,"MENOR",IF(T334&lt;=Parametros!$B$8,"PROMEDIO MENOR-MEDIANA","PROMEDIO"))</f>
        <v>MENOR</v>
      </c>
      <c r="V334" s="23" t="n">
        <f aca="false">IF(T334&lt;=Parametros!$B$7,M334,IF(T334&lt;=Parametros!$B$8,Q334,P334))</f>
        <v>298752.652214022</v>
      </c>
      <c r="W334" s="26" t="n">
        <f aca="false">ROUND(V334,0)</f>
        <v>298753</v>
      </c>
      <c r="X334" s="27" t="n">
        <f aca="false">K334/G334</f>
        <v>1.5488615656789</v>
      </c>
      <c r="Y334" s="27" t="n">
        <f aca="false">L334/G334</f>
        <v>1.25642105263158</v>
      </c>
    </row>
    <row r="335" customFormat="false" ht="51.75" hidden="false" customHeight="true" outlineLevel="0" collapsed="false">
      <c r="A335" s="4" t="s">
        <v>1024</v>
      </c>
      <c r="B335" s="4" t="s">
        <v>95</v>
      </c>
      <c r="C335" s="4" t="s">
        <v>1025</v>
      </c>
      <c r="D335" s="4" t="s">
        <v>1026</v>
      </c>
      <c r="E335" s="4" t="s">
        <v>98</v>
      </c>
      <c r="F335" s="4" t="s">
        <v>99</v>
      </c>
      <c r="G335" s="23" t="n">
        <v>30400</v>
      </c>
      <c r="H335" s="24" t="n">
        <f aca="false">Parametros!$B$3</f>
        <v>160.42</v>
      </c>
      <c r="I335" s="24" t="n">
        <f aca="false">Parametros!$B$4</f>
        <v>151.76</v>
      </c>
      <c r="J335" s="23" t="n">
        <f aca="false">G335*H335/I335</f>
        <v>32134.7390616763</v>
      </c>
      <c r="K335" s="23" t="n">
        <v>47085</v>
      </c>
      <c r="L335" s="23" t="n">
        <v>38080</v>
      </c>
      <c r="M335" s="23" t="n">
        <f aca="false">MIN(J335:L335)</f>
        <v>32134.7390616763</v>
      </c>
      <c r="N335" s="23" t="n">
        <f aca="false">MAX(J335:L335)</f>
        <v>47085</v>
      </c>
      <c r="O335" s="23" t="n">
        <f aca="false">MEDIAN(J335:L335)</f>
        <v>38080</v>
      </c>
      <c r="P335" s="23" t="n">
        <f aca="false">AVERAGE(J335:L335)</f>
        <v>39099.9130205588</v>
      </c>
      <c r="Q335" s="23" t="n">
        <f aca="false">AVERAGE(M335,O335)</f>
        <v>35107.3695308382</v>
      </c>
      <c r="R335" s="23" t="n">
        <f aca="false">AVERAGE(N335,O335)</f>
        <v>42582.5</v>
      </c>
      <c r="S335" s="23" t="n">
        <f aca="false">STDEV(J335:L335)</f>
        <v>7527.13374785653</v>
      </c>
      <c r="T335" s="25" t="n">
        <f aca="false">IF(P335&gt;0,S335/P335,NA())</f>
        <v>0.192510242769562</v>
      </c>
      <c r="U335" s="4" t="str">
        <f aca="false">IF(T335&lt;=Parametros!$B$7,"MENOR",IF(T335&lt;=Parametros!$B$8,"PROMEDIO MENOR-MEDIANA","PROMEDIO"))</f>
        <v>MENOR</v>
      </c>
      <c r="V335" s="23" t="n">
        <f aca="false">IF(T335&lt;=Parametros!$B$7,M335,IF(T335&lt;=Parametros!$B$8,Q335,P335))</f>
        <v>32134.7390616763</v>
      </c>
      <c r="W335" s="26" t="n">
        <f aca="false">ROUND(V335,0)</f>
        <v>32135</v>
      </c>
      <c r="X335" s="27" t="n">
        <f aca="false">K335/G335</f>
        <v>1.54884868421053</v>
      </c>
      <c r="Y335" s="27" t="n">
        <f aca="false">L335/G335</f>
        <v>1.25263157894737</v>
      </c>
    </row>
    <row r="336" customFormat="false" ht="39" hidden="false" customHeight="true" outlineLevel="0" collapsed="false">
      <c r="A336" s="4" t="s">
        <v>1027</v>
      </c>
      <c r="B336" s="4" t="s">
        <v>95</v>
      </c>
      <c r="C336" s="4" t="s">
        <v>1028</v>
      </c>
      <c r="D336" s="4" t="s">
        <v>1029</v>
      </c>
      <c r="E336" s="4" t="s">
        <v>98</v>
      </c>
      <c r="F336" s="4" t="s">
        <v>99</v>
      </c>
      <c r="G336" s="23" t="n">
        <v>94050</v>
      </c>
      <c r="H336" s="24" t="n">
        <f aca="false">Parametros!$B$3</f>
        <v>160.42</v>
      </c>
      <c r="I336" s="24" t="n">
        <f aca="false">Parametros!$B$4</f>
        <v>151.76</v>
      </c>
      <c r="J336" s="23" t="n">
        <f aca="false">G336*H336/I336</f>
        <v>99416.8489720611</v>
      </c>
      <c r="K336" s="23" t="n">
        <v>145670</v>
      </c>
      <c r="L336" s="23" t="n">
        <v>118167</v>
      </c>
      <c r="M336" s="23" t="n">
        <f aca="false">MIN(J336:L336)</f>
        <v>99416.8489720611</v>
      </c>
      <c r="N336" s="23" t="n">
        <f aca="false">MAX(J336:L336)</f>
        <v>145670</v>
      </c>
      <c r="O336" s="23" t="n">
        <f aca="false">MEDIAN(J336:L336)</f>
        <v>118167</v>
      </c>
      <c r="P336" s="23" t="n">
        <f aca="false">AVERAGE(J336:L336)</f>
        <v>121084.61632402</v>
      </c>
      <c r="Q336" s="23" t="n">
        <f aca="false">AVERAGE(M336,O336)</f>
        <v>108791.924486031</v>
      </c>
      <c r="R336" s="23" t="n">
        <f aca="false">AVERAGE(N336,O336)</f>
        <v>131918.5</v>
      </c>
      <c r="S336" s="23" t="n">
        <f aca="false">STDEV(J336:L336)</f>
        <v>23264.1969292725</v>
      </c>
      <c r="T336" s="25" t="n">
        <f aca="false">IF(P336&gt;0,S336/P336,NA())</f>
        <v>0.192131730979086</v>
      </c>
      <c r="U336" s="4" t="str">
        <f aca="false">IF(T336&lt;=Parametros!$B$7,"MENOR",IF(T336&lt;=Parametros!$B$8,"PROMEDIO MENOR-MEDIANA","PROMEDIO"))</f>
        <v>MENOR</v>
      </c>
      <c r="V336" s="23" t="n">
        <f aca="false">IF(T336&lt;=Parametros!$B$7,M336,IF(T336&lt;=Parametros!$B$8,Q336,P336))</f>
        <v>99416.8489720611</v>
      </c>
      <c r="W336" s="26" t="n">
        <f aca="false">ROUND(V336,0)</f>
        <v>99417</v>
      </c>
      <c r="X336" s="27" t="n">
        <f aca="false">K336/G336</f>
        <v>1.54885699096225</v>
      </c>
      <c r="Y336" s="27" t="n">
        <f aca="false">L336/G336</f>
        <v>1.25642743221691</v>
      </c>
    </row>
    <row r="337" customFormat="false" ht="26.25" hidden="false" customHeight="true" outlineLevel="0" collapsed="false">
      <c r="A337" s="4" t="s">
        <v>1030</v>
      </c>
      <c r="B337" s="4" t="s">
        <v>95</v>
      </c>
      <c r="C337" s="4" t="s">
        <v>1031</v>
      </c>
      <c r="D337" s="4" t="s">
        <v>1032</v>
      </c>
      <c r="E337" s="4" t="s">
        <v>98</v>
      </c>
      <c r="F337" s="4" t="s">
        <v>99</v>
      </c>
      <c r="G337" s="23" t="n">
        <v>135434</v>
      </c>
      <c r="H337" s="24" t="n">
        <f aca="false">Parametros!$B$3</f>
        <v>160.42</v>
      </c>
      <c r="I337" s="24" t="n">
        <f aca="false">Parametros!$B$4</f>
        <v>151.76</v>
      </c>
      <c r="J337" s="23" t="n">
        <f aca="false">G337*H337/I337</f>
        <v>143162.376647338</v>
      </c>
      <c r="K337" s="23" t="n">
        <v>209768</v>
      </c>
      <c r="L337" s="23" t="n">
        <v>170170</v>
      </c>
      <c r="M337" s="23" t="n">
        <f aca="false">MIN(J337:L337)</f>
        <v>143162.376647338</v>
      </c>
      <c r="N337" s="23" t="n">
        <f aca="false">MAX(J337:L337)</f>
        <v>209768</v>
      </c>
      <c r="O337" s="23" t="n">
        <f aca="false">MEDIAN(J337:L337)</f>
        <v>170170</v>
      </c>
      <c r="P337" s="23" t="n">
        <f aca="false">AVERAGE(J337:L337)</f>
        <v>174366.792215779</v>
      </c>
      <c r="Q337" s="23" t="n">
        <f aca="false">AVERAGE(M337,O337)</f>
        <v>156666.188323669</v>
      </c>
      <c r="R337" s="23" t="n">
        <f aca="false">AVERAGE(N337,O337)</f>
        <v>189969</v>
      </c>
      <c r="S337" s="23" t="n">
        <f aca="false">STDEV(J337:L337)</f>
        <v>33500.5531928354</v>
      </c>
      <c r="T337" s="25" t="n">
        <f aca="false">IF(P337&gt;0,S337/P337,NA())</f>
        <v>0.192126911134423</v>
      </c>
      <c r="U337" s="4" t="str">
        <f aca="false">IF(T337&lt;=Parametros!$B$7,"MENOR",IF(T337&lt;=Parametros!$B$8,"PROMEDIO MENOR-MEDIANA","PROMEDIO"))</f>
        <v>MENOR</v>
      </c>
      <c r="V337" s="23" t="n">
        <f aca="false">IF(T337&lt;=Parametros!$B$7,M337,IF(T337&lt;=Parametros!$B$8,Q337,P337))</f>
        <v>143162.376647338</v>
      </c>
      <c r="W337" s="26" t="n">
        <f aca="false">ROUND(V337,0)</f>
        <v>143162</v>
      </c>
      <c r="X337" s="27" t="n">
        <f aca="false">K337/G337</f>
        <v>1.54885774620849</v>
      </c>
      <c r="Y337" s="27" t="n">
        <f aca="false">L337/G337</f>
        <v>1.25647917066615</v>
      </c>
    </row>
    <row r="338" customFormat="false" ht="26.25" hidden="false" customHeight="true" outlineLevel="0" collapsed="false">
      <c r="A338" s="4" t="s">
        <v>1033</v>
      </c>
      <c r="B338" s="4" t="s">
        <v>95</v>
      </c>
      <c r="C338" s="4" t="s">
        <v>1034</v>
      </c>
      <c r="D338" s="4" t="s">
        <v>1035</v>
      </c>
      <c r="E338" s="4" t="s">
        <v>98</v>
      </c>
      <c r="F338" s="4" t="s">
        <v>99</v>
      </c>
      <c r="G338" s="23" t="n">
        <v>133950</v>
      </c>
      <c r="H338" s="24" t="n">
        <f aca="false">Parametros!$B$3</f>
        <v>160.42</v>
      </c>
      <c r="I338" s="24" t="n">
        <f aca="false">Parametros!$B$4</f>
        <v>151.76</v>
      </c>
      <c r="J338" s="23" t="n">
        <f aca="false">G338*H338/I338</f>
        <v>141593.693990511</v>
      </c>
      <c r="K338" s="23" t="n">
        <v>207470</v>
      </c>
      <c r="L338" s="23" t="n">
        <v>168266</v>
      </c>
      <c r="M338" s="23" t="n">
        <f aca="false">MIN(J338:L338)</f>
        <v>141593.693990511</v>
      </c>
      <c r="N338" s="23" t="n">
        <f aca="false">MAX(J338:L338)</f>
        <v>207470</v>
      </c>
      <c r="O338" s="23" t="n">
        <f aca="false">MEDIAN(J338:L338)</f>
        <v>168266</v>
      </c>
      <c r="P338" s="23" t="n">
        <f aca="false">AVERAGE(J338:L338)</f>
        <v>172443.23133017</v>
      </c>
      <c r="Q338" s="23" t="n">
        <f aca="false">AVERAGE(M338,O338)</f>
        <v>154929.846995256</v>
      </c>
      <c r="R338" s="23" t="n">
        <f aca="false">AVERAGE(N338,O338)</f>
        <v>187868</v>
      </c>
      <c r="S338" s="23" t="n">
        <f aca="false">STDEV(J338:L338)</f>
        <v>33136.2168865618</v>
      </c>
      <c r="T338" s="25" t="n">
        <f aca="false">IF(P338&gt;0,S338/P338,NA())</f>
        <v>0.192157248683871</v>
      </c>
      <c r="U338" s="4" t="str">
        <f aca="false">IF(T338&lt;=Parametros!$B$7,"MENOR",IF(T338&lt;=Parametros!$B$8,"PROMEDIO MENOR-MEDIANA","PROMEDIO"))</f>
        <v>MENOR</v>
      </c>
      <c r="V338" s="23" t="n">
        <f aca="false">IF(T338&lt;=Parametros!$B$7,M338,IF(T338&lt;=Parametros!$B$8,Q338,P338))</f>
        <v>141593.693990511</v>
      </c>
      <c r="W338" s="26" t="n">
        <f aca="false">ROUND(V338,0)</f>
        <v>141594</v>
      </c>
      <c r="X338" s="27" t="n">
        <f aca="false">K338/G338</f>
        <v>1.54886151549085</v>
      </c>
      <c r="Y338" s="27" t="n">
        <f aca="false">L338/G338</f>
        <v>1.25618514371034</v>
      </c>
    </row>
    <row r="339" customFormat="false" ht="51.75" hidden="false" customHeight="true" outlineLevel="0" collapsed="false">
      <c r="A339" s="4" t="s">
        <v>1036</v>
      </c>
      <c r="B339" s="4" t="s">
        <v>95</v>
      </c>
      <c r="C339" s="4" t="s">
        <v>1037</v>
      </c>
      <c r="D339" s="4" t="s">
        <v>1038</v>
      </c>
      <c r="E339" s="4" t="s">
        <v>98</v>
      </c>
      <c r="F339" s="4" t="s">
        <v>99</v>
      </c>
      <c r="G339" s="23" t="n">
        <v>33250</v>
      </c>
      <c r="H339" s="24" t="n">
        <f aca="false">Parametros!$B$3</f>
        <v>160.42</v>
      </c>
      <c r="I339" s="24" t="n">
        <f aca="false">Parametros!$B$4</f>
        <v>151.76</v>
      </c>
      <c r="J339" s="23" t="n">
        <f aca="false">G339*H339/I339</f>
        <v>35147.3708487085</v>
      </c>
      <c r="K339" s="23" t="n">
        <v>51500</v>
      </c>
      <c r="L339" s="23" t="n">
        <v>41769</v>
      </c>
      <c r="M339" s="23" t="n">
        <f aca="false">MIN(J339:L339)</f>
        <v>35147.3708487085</v>
      </c>
      <c r="N339" s="23" t="n">
        <f aca="false">MAX(J339:L339)</f>
        <v>51500</v>
      </c>
      <c r="O339" s="23" t="n">
        <f aca="false">MEDIAN(J339:L339)</f>
        <v>41769</v>
      </c>
      <c r="P339" s="23" t="n">
        <f aca="false">AVERAGE(J339:L339)</f>
        <v>42805.4569495695</v>
      </c>
      <c r="Q339" s="23" t="n">
        <f aca="false">AVERAGE(M339,O339)</f>
        <v>38458.1854243543</v>
      </c>
      <c r="R339" s="23" t="n">
        <f aca="false">AVERAGE(N339,O339)</f>
        <v>46634.5</v>
      </c>
      <c r="S339" s="23" t="n">
        <f aca="false">STDEV(J339:L339)</f>
        <v>8225.43629822458</v>
      </c>
      <c r="T339" s="25" t="n">
        <f aca="false">IF(P339&gt;0,S339/P339,NA())</f>
        <v>0.192158591086067</v>
      </c>
      <c r="U339" s="4" t="str">
        <f aca="false">IF(T339&lt;=Parametros!$B$7,"MENOR",IF(T339&lt;=Parametros!$B$8,"PROMEDIO MENOR-MEDIANA","PROMEDIO"))</f>
        <v>MENOR</v>
      </c>
      <c r="V339" s="23" t="n">
        <f aca="false">IF(T339&lt;=Parametros!$B$7,M339,IF(T339&lt;=Parametros!$B$8,Q339,P339))</f>
        <v>35147.3708487085</v>
      </c>
      <c r="W339" s="26" t="n">
        <f aca="false">ROUND(V339,0)</f>
        <v>35147</v>
      </c>
      <c r="X339" s="27" t="n">
        <f aca="false">K339/G339</f>
        <v>1.54887218045113</v>
      </c>
      <c r="Y339" s="27" t="n">
        <f aca="false">L339/G339</f>
        <v>1.25621052631579</v>
      </c>
    </row>
    <row r="340" customFormat="false" ht="64.5" hidden="false" customHeight="true" outlineLevel="0" collapsed="false">
      <c r="A340" s="4" t="s">
        <v>1039</v>
      </c>
      <c r="B340" s="4" t="s">
        <v>95</v>
      </c>
      <c r="C340" s="4" t="s">
        <v>1040</v>
      </c>
      <c r="D340" s="4" t="s">
        <v>1041</v>
      </c>
      <c r="E340" s="4" t="s">
        <v>98</v>
      </c>
      <c r="F340" s="4" t="s">
        <v>99</v>
      </c>
      <c r="G340" s="23" t="n">
        <v>233700</v>
      </c>
      <c r="H340" s="24" t="n">
        <f aca="false">Parametros!$B$3</f>
        <v>160.42</v>
      </c>
      <c r="I340" s="24" t="n">
        <f aca="false">Parametros!$B$4</f>
        <v>151.76</v>
      </c>
      <c r="J340" s="23" t="n">
        <f aca="false">G340*H340/I340</f>
        <v>247035.806536637</v>
      </c>
      <c r="K340" s="23" t="n">
        <v>361969</v>
      </c>
      <c r="L340" s="23" t="n">
        <v>293573</v>
      </c>
      <c r="M340" s="23" t="n">
        <f aca="false">MIN(J340:L340)</f>
        <v>247035.806536637</v>
      </c>
      <c r="N340" s="23" t="n">
        <f aca="false">MAX(J340:L340)</f>
        <v>361969</v>
      </c>
      <c r="O340" s="23" t="n">
        <f aca="false">MEDIAN(J340:L340)</f>
        <v>293573</v>
      </c>
      <c r="P340" s="23" t="n">
        <f aca="false">AVERAGE(J340:L340)</f>
        <v>300859.268845546</v>
      </c>
      <c r="Q340" s="23" t="n">
        <f aca="false">AVERAGE(M340,O340)</f>
        <v>270304.403268318</v>
      </c>
      <c r="R340" s="23" t="n">
        <f aca="false">AVERAGE(N340,O340)</f>
        <v>327771</v>
      </c>
      <c r="S340" s="23" t="n">
        <f aca="false">STDEV(J340:L340)</f>
        <v>57811.9972426908</v>
      </c>
      <c r="T340" s="25" t="n">
        <f aca="false">IF(P340&gt;0,S340/P340,NA())</f>
        <v>0.192156277799007</v>
      </c>
      <c r="U340" s="4" t="str">
        <f aca="false">IF(T340&lt;=Parametros!$B$7,"MENOR",IF(T340&lt;=Parametros!$B$8,"PROMEDIO MENOR-MEDIANA","PROMEDIO"))</f>
        <v>MENOR</v>
      </c>
      <c r="V340" s="23" t="n">
        <f aca="false">IF(T340&lt;=Parametros!$B$7,M340,IF(T340&lt;=Parametros!$B$8,Q340,P340))</f>
        <v>247035.806536637</v>
      </c>
      <c r="W340" s="26" t="n">
        <f aca="false">ROUND(V340,0)</f>
        <v>247036</v>
      </c>
      <c r="X340" s="27" t="n">
        <f aca="false">K340/G340</f>
        <v>1.54886178861789</v>
      </c>
      <c r="Y340" s="27" t="n">
        <f aca="false">L340/G340</f>
        <v>1.25619597774925</v>
      </c>
    </row>
    <row r="341" customFormat="false" ht="77.25" hidden="false" customHeight="true" outlineLevel="0" collapsed="false">
      <c r="A341" s="4" t="s">
        <v>1042</v>
      </c>
      <c r="B341" s="4" t="s">
        <v>95</v>
      </c>
      <c r="C341" s="4" t="s">
        <v>1043</v>
      </c>
      <c r="D341" s="4" t="s">
        <v>1044</v>
      </c>
      <c r="E341" s="4" t="s">
        <v>98</v>
      </c>
      <c r="F341" s="4" t="s">
        <v>99</v>
      </c>
      <c r="G341" s="23" t="n">
        <v>251750</v>
      </c>
      <c r="H341" s="24" t="n">
        <f aca="false">Parametros!$B$3</f>
        <v>160.42</v>
      </c>
      <c r="I341" s="24" t="n">
        <f aca="false">Parametros!$B$4</f>
        <v>151.76</v>
      </c>
      <c r="J341" s="23" t="n">
        <f aca="false">G341*H341/I341</f>
        <v>266115.807854507</v>
      </c>
      <c r="K341" s="23" t="n">
        <v>389925</v>
      </c>
      <c r="L341" s="23" t="n">
        <v>316302</v>
      </c>
      <c r="M341" s="23" t="n">
        <f aca="false">MIN(J341:L341)</f>
        <v>266115.807854507</v>
      </c>
      <c r="N341" s="23" t="n">
        <f aca="false">MAX(J341:L341)</f>
        <v>389925</v>
      </c>
      <c r="O341" s="23" t="n">
        <f aca="false">MEDIAN(J341:L341)</f>
        <v>316302</v>
      </c>
      <c r="P341" s="23" t="n">
        <f aca="false">AVERAGE(J341:L341)</f>
        <v>324114.269284836</v>
      </c>
      <c r="Q341" s="23" t="n">
        <f aca="false">AVERAGE(M341,O341)</f>
        <v>291208.903927254</v>
      </c>
      <c r="R341" s="23" t="n">
        <f aca="false">AVERAGE(N341,O341)</f>
        <v>353113.5</v>
      </c>
      <c r="S341" s="23" t="n">
        <f aca="false">STDEV(J341:L341)</f>
        <v>62273.2099579264</v>
      </c>
      <c r="T341" s="25" t="n">
        <f aca="false">IF(P341&gt;0,S341/P341,NA())</f>
        <v>0.192133503086221</v>
      </c>
      <c r="U341" s="4" t="str">
        <f aca="false">IF(T341&lt;=Parametros!$B$7,"MENOR",IF(T341&lt;=Parametros!$B$8,"PROMEDIO MENOR-MEDIANA","PROMEDIO"))</f>
        <v>MENOR</v>
      </c>
      <c r="V341" s="23" t="n">
        <f aca="false">IF(T341&lt;=Parametros!$B$7,M341,IF(T341&lt;=Parametros!$B$8,Q341,P341))</f>
        <v>266115.807854507</v>
      </c>
      <c r="W341" s="26" t="n">
        <f aca="false">ROUND(V341,0)</f>
        <v>266116</v>
      </c>
      <c r="X341" s="27" t="n">
        <f aca="false">K341/G341</f>
        <v>1.54885799404171</v>
      </c>
      <c r="Y341" s="27" t="n">
        <f aca="false">L341/G341</f>
        <v>1.2564131082423</v>
      </c>
    </row>
    <row r="342" customFormat="false" ht="51.75" hidden="false" customHeight="true" outlineLevel="0" collapsed="false">
      <c r="A342" s="4" t="s">
        <v>1045</v>
      </c>
      <c r="B342" s="4" t="s">
        <v>95</v>
      </c>
      <c r="C342" s="4" t="s">
        <v>1046</v>
      </c>
      <c r="D342" s="4" t="s">
        <v>1047</v>
      </c>
      <c r="E342" s="4" t="s">
        <v>98</v>
      </c>
      <c r="F342" s="4" t="s">
        <v>99</v>
      </c>
      <c r="G342" s="23" t="n">
        <v>224517</v>
      </c>
      <c r="H342" s="24" t="n">
        <f aca="false">Parametros!$B$3</f>
        <v>160.42</v>
      </c>
      <c r="I342" s="24" t="n">
        <f aca="false">Parametros!$B$4</f>
        <v>151.76</v>
      </c>
      <c r="J342" s="23" t="n">
        <f aca="false">G342*H342/I342</f>
        <v>237328.789799684</v>
      </c>
      <c r="K342" s="23" t="n">
        <v>347745</v>
      </c>
      <c r="L342" s="23" t="n">
        <v>282030</v>
      </c>
      <c r="M342" s="23" t="n">
        <f aca="false">MIN(J342:L342)</f>
        <v>237328.789799684</v>
      </c>
      <c r="N342" s="23" t="n">
        <f aca="false">MAX(J342:L342)</f>
        <v>347745</v>
      </c>
      <c r="O342" s="23" t="n">
        <f aca="false">MEDIAN(J342:L342)</f>
        <v>282030</v>
      </c>
      <c r="P342" s="23" t="n">
        <f aca="false">AVERAGE(J342:L342)</f>
        <v>289034.596599895</v>
      </c>
      <c r="Q342" s="23" t="n">
        <f aca="false">AVERAGE(M342,O342)</f>
        <v>259679.394899842</v>
      </c>
      <c r="R342" s="23" t="n">
        <f aca="false">AVERAGE(N342,O342)</f>
        <v>314887.5</v>
      </c>
      <c r="S342" s="23" t="n">
        <f aca="false">STDEV(J342:L342)</f>
        <v>55540.3740435329</v>
      </c>
      <c r="T342" s="25" t="n">
        <f aca="false">IF(P342&gt;0,S342/P342,NA())</f>
        <v>0.192158221530886</v>
      </c>
      <c r="U342" s="4" t="str">
        <f aca="false">IF(T342&lt;=Parametros!$B$7,"MENOR",IF(T342&lt;=Parametros!$B$8,"PROMEDIO MENOR-MEDIANA","PROMEDIO"))</f>
        <v>MENOR</v>
      </c>
      <c r="V342" s="23" t="n">
        <f aca="false">IF(T342&lt;=Parametros!$B$7,M342,IF(T342&lt;=Parametros!$B$8,Q342,P342))</f>
        <v>237328.789799684</v>
      </c>
      <c r="W342" s="26" t="n">
        <f aca="false">ROUND(V342,0)</f>
        <v>237329</v>
      </c>
      <c r="X342" s="27" t="n">
        <f aca="false">K342/G342</f>
        <v>1.54885821563623</v>
      </c>
      <c r="Y342" s="27" t="n">
        <f aca="false">L342/G342</f>
        <v>1.25616323040126</v>
      </c>
    </row>
    <row r="343" customFormat="false" ht="64.5" hidden="false" customHeight="true" outlineLevel="0" collapsed="false">
      <c r="A343" s="4" t="s">
        <v>1048</v>
      </c>
      <c r="B343" s="4" t="s">
        <v>95</v>
      </c>
      <c r="C343" s="4" t="s">
        <v>1049</v>
      </c>
      <c r="D343" s="4" t="s">
        <v>1050</v>
      </c>
      <c r="E343" s="4" t="s">
        <v>98</v>
      </c>
      <c r="F343" s="4" t="s">
        <v>99</v>
      </c>
      <c r="G343" s="23" t="n">
        <v>154850</v>
      </c>
      <c r="H343" s="24" t="n">
        <f aca="false">Parametros!$B$3</f>
        <v>160.42</v>
      </c>
      <c r="I343" s="24" t="n">
        <f aca="false">Parametros!$B$4</f>
        <v>151.76</v>
      </c>
      <c r="J343" s="23" t="n">
        <f aca="false">G343*H343/I343</f>
        <v>163686.327095414</v>
      </c>
      <c r="K343" s="23" t="n">
        <v>239841</v>
      </c>
      <c r="L343" s="23" t="n">
        <v>194565</v>
      </c>
      <c r="M343" s="23" t="n">
        <f aca="false">MIN(J343:L343)</f>
        <v>163686.327095414</v>
      </c>
      <c r="N343" s="23" t="n">
        <f aca="false">MAX(J343:L343)</f>
        <v>239841</v>
      </c>
      <c r="O343" s="23" t="n">
        <f aca="false">MEDIAN(J343:L343)</f>
        <v>194565</v>
      </c>
      <c r="P343" s="23" t="n">
        <f aca="false">AVERAGE(J343:L343)</f>
        <v>199364.109031805</v>
      </c>
      <c r="Q343" s="23" t="n">
        <f aca="false">AVERAGE(M343,O343)</f>
        <v>179125.663547707</v>
      </c>
      <c r="R343" s="23" t="n">
        <f aca="false">AVERAGE(N343,O343)</f>
        <v>217203</v>
      </c>
      <c r="S343" s="23" t="n">
        <f aca="false">STDEV(J343:L343)</f>
        <v>38303.4872684654</v>
      </c>
      <c r="T343" s="25" t="n">
        <f aca="false">IF(P343&gt;0,S343/P343,NA())</f>
        <v>0.192128299594562</v>
      </c>
      <c r="U343" s="4" t="str">
        <f aca="false">IF(T343&lt;=Parametros!$B$7,"MENOR",IF(T343&lt;=Parametros!$B$8,"PROMEDIO MENOR-MEDIANA","PROMEDIO"))</f>
        <v>MENOR</v>
      </c>
      <c r="V343" s="23" t="n">
        <f aca="false">IF(T343&lt;=Parametros!$B$7,M343,IF(T343&lt;=Parametros!$B$8,Q343,P343))</f>
        <v>163686.327095414</v>
      </c>
      <c r="W343" s="26" t="n">
        <f aca="false">ROUND(V343,0)</f>
        <v>163686</v>
      </c>
      <c r="X343" s="27" t="n">
        <f aca="false">K343/G343</f>
        <v>1.54886018727801</v>
      </c>
      <c r="Y343" s="27" t="n">
        <f aca="false">L343/G343</f>
        <v>1.25647400710365</v>
      </c>
    </row>
    <row r="344" customFormat="false" ht="39" hidden="false" customHeight="true" outlineLevel="0" collapsed="false">
      <c r="A344" s="4" t="s">
        <v>1051</v>
      </c>
      <c r="B344" s="4" t="s">
        <v>95</v>
      </c>
      <c r="C344" s="4" t="s">
        <v>1052</v>
      </c>
      <c r="D344" s="4" t="s">
        <v>1053</v>
      </c>
      <c r="E344" s="4" t="s">
        <v>98</v>
      </c>
      <c r="F344" s="4" t="s">
        <v>99</v>
      </c>
      <c r="G344" s="23" t="n">
        <v>622679</v>
      </c>
      <c r="H344" s="24" t="n">
        <f aca="false">Parametros!$B$3</f>
        <v>160.42</v>
      </c>
      <c r="I344" s="24" t="n">
        <f aca="false">Parametros!$B$4</f>
        <v>151.76</v>
      </c>
      <c r="J344" s="23" t="n">
        <f aca="false">G344*H344/I344</f>
        <v>658211.42053242</v>
      </c>
      <c r="K344" s="23" t="n">
        <v>964443</v>
      </c>
      <c r="L344" s="23" t="n">
        <v>782306</v>
      </c>
      <c r="M344" s="23" t="n">
        <f aca="false">MIN(J344:L344)</f>
        <v>658211.42053242</v>
      </c>
      <c r="N344" s="23" t="n">
        <f aca="false">MAX(J344:L344)</f>
        <v>964443</v>
      </c>
      <c r="O344" s="23" t="n">
        <f aca="false">MEDIAN(J344:L344)</f>
        <v>782306</v>
      </c>
      <c r="P344" s="23" t="n">
        <f aca="false">AVERAGE(J344:L344)</f>
        <v>801653.473510806</v>
      </c>
      <c r="Q344" s="23" t="n">
        <f aca="false">AVERAGE(M344,O344)</f>
        <v>720258.71026621</v>
      </c>
      <c r="R344" s="23" t="n">
        <f aca="false">AVERAGE(N344,O344)</f>
        <v>873374.5</v>
      </c>
      <c r="S344" s="23" t="n">
        <f aca="false">STDEV(J344:L344)</f>
        <v>154029.830274011</v>
      </c>
      <c r="T344" s="25" t="n">
        <f aca="false">IF(P344&gt;0,S344/P344,NA())</f>
        <v>0.192140164502057</v>
      </c>
      <c r="U344" s="4" t="str">
        <f aca="false">IF(T344&lt;=Parametros!$B$7,"MENOR",IF(T344&lt;=Parametros!$B$8,"PROMEDIO MENOR-MEDIANA","PROMEDIO"))</f>
        <v>MENOR</v>
      </c>
      <c r="V344" s="23" t="n">
        <f aca="false">IF(T344&lt;=Parametros!$B$7,M344,IF(T344&lt;=Parametros!$B$8,Q344,P344))</f>
        <v>658211.42053242</v>
      </c>
      <c r="W344" s="26" t="n">
        <f aca="false">ROUND(V344,0)</f>
        <v>658211</v>
      </c>
      <c r="X344" s="27" t="n">
        <f aca="false">K344/G344</f>
        <v>1.54886064890578</v>
      </c>
      <c r="Y344" s="27" t="n">
        <f aca="false">L344/G344</f>
        <v>1.25635520067322</v>
      </c>
    </row>
    <row r="345" customFormat="false" ht="39" hidden="false" customHeight="true" outlineLevel="0" collapsed="false">
      <c r="A345" s="4" t="s">
        <v>1054</v>
      </c>
      <c r="B345" s="4" t="s">
        <v>95</v>
      </c>
      <c r="C345" s="4" t="s">
        <v>1055</v>
      </c>
      <c r="D345" s="4" t="s">
        <v>1056</v>
      </c>
      <c r="E345" s="4" t="s">
        <v>98</v>
      </c>
      <c r="F345" s="4" t="s">
        <v>99</v>
      </c>
      <c r="G345" s="23" t="n">
        <v>149150</v>
      </c>
      <c r="H345" s="24" t="n">
        <f aca="false">Parametros!$B$3</f>
        <v>160.42</v>
      </c>
      <c r="I345" s="24" t="n">
        <f aca="false">Parametros!$B$4</f>
        <v>151.76</v>
      </c>
      <c r="J345" s="23" t="n">
        <f aca="false">G345*H345/I345</f>
        <v>157661.063521349</v>
      </c>
      <c r="K345" s="23" t="n">
        <v>231012</v>
      </c>
      <c r="L345" s="23" t="n">
        <v>187306</v>
      </c>
      <c r="M345" s="23" t="n">
        <f aca="false">MIN(J345:L345)</f>
        <v>157661.063521349</v>
      </c>
      <c r="N345" s="23" t="n">
        <f aca="false">MAX(J345:L345)</f>
        <v>231012</v>
      </c>
      <c r="O345" s="23" t="n">
        <f aca="false">MEDIAN(J345:L345)</f>
        <v>187306</v>
      </c>
      <c r="P345" s="23" t="n">
        <f aca="false">AVERAGE(J345:L345)</f>
        <v>191993.021173783</v>
      </c>
      <c r="Q345" s="23" t="n">
        <f aca="false">AVERAGE(M345,O345)</f>
        <v>172483.531760675</v>
      </c>
      <c r="R345" s="23" t="n">
        <f aca="false">AVERAGE(N345,O345)</f>
        <v>209159</v>
      </c>
      <c r="S345" s="23" t="n">
        <f aca="false">STDEV(J345:L345)</f>
        <v>36899.4050925808</v>
      </c>
      <c r="T345" s="25" t="n">
        <f aca="false">IF(P345&gt;0,S345/P345,NA())</f>
        <v>0.192191387306631</v>
      </c>
      <c r="U345" s="4" t="str">
        <f aca="false">IF(T345&lt;=Parametros!$B$7,"MENOR",IF(T345&lt;=Parametros!$B$8,"PROMEDIO MENOR-MEDIANA","PROMEDIO"))</f>
        <v>MENOR</v>
      </c>
      <c r="V345" s="23" t="n">
        <f aca="false">IF(T345&lt;=Parametros!$B$7,M345,IF(T345&lt;=Parametros!$B$8,Q345,P345))</f>
        <v>157661.063521349</v>
      </c>
      <c r="W345" s="26" t="n">
        <f aca="false">ROUND(V345,0)</f>
        <v>157661</v>
      </c>
      <c r="X345" s="27" t="n">
        <f aca="false">K345/G345</f>
        <v>1.54885685551458</v>
      </c>
      <c r="Y345" s="27" t="n">
        <f aca="false">L345/G345</f>
        <v>1.2558229969829</v>
      </c>
    </row>
    <row r="346" customFormat="false" ht="39" hidden="false" customHeight="true" outlineLevel="0" collapsed="false">
      <c r="A346" s="4" t="s">
        <v>1057</v>
      </c>
      <c r="B346" s="4" t="s">
        <v>95</v>
      </c>
      <c r="C346" s="4" t="s">
        <v>1058</v>
      </c>
      <c r="D346" s="4" t="s">
        <v>1059</v>
      </c>
      <c r="E346" s="4" t="s">
        <v>98</v>
      </c>
      <c r="F346" s="4" t="s">
        <v>99</v>
      </c>
      <c r="G346" s="23" t="n">
        <v>1197950</v>
      </c>
      <c r="H346" s="24" t="n">
        <f aca="false">Parametros!$B$3</f>
        <v>160.42</v>
      </c>
      <c r="I346" s="24" t="n">
        <f aca="false">Parametros!$B$4</f>
        <v>151.76</v>
      </c>
      <c r="J346" s="23" t="n">
        <f aca="false">G346*H346/I346</f>
        <v>1266309.56114918</v>
      </c>
      <c r="K346" s="23" t="n">
        <v>1855456</v>
      </c>
      <c r="L346" s="23" t="n">
        <v>1505231</v>
      </c>
      <c r="M346" s="23" t="n">
        <f aca="false">MIN(J346:L346)</f>
        <v>1266309.56114918</v>
      </c>
      <c r="N346" s="23" t="n">
        <f aca="false">MAX(J346:L346)</f>
        <v>1855456</v>
      </c>
      <c r="O346" s="23" t="n">
        <f aca="false">MEDIAN(J346:L346)</f>
        <v>1505231</v>
      </c>
      <c r="P346" s="23" t="n">
        <f aca="false">AVERAGE(J346:L346)</f>
        <v>1542332.18704973</v>
      </c>
      <c r="Q346" s="23" t="n">
        <f aca="false">AVERAGE(M346,O346)</f>
        <v>1385770.28057459</v>
      </c>
      <c r="R346" s="23" t="n">
        <f aca="false">AVERAGE(N346,O346)</f>
        <v>1680343.5</v>
      </c>
      <c r="S346" s="23" t="n">
        <f aca="false">STDEV(J346:L346)</f>
        <v>296320.359008665</v>
      </c>
      <c r="T346" s="25" t="n">
        <f aca="false">IF(P346&gt;0,S346/P346,NA())</f>
        <v>0.192124862268151</v>
      </c>
      <c r="U346" s="4" t="str">
        <f aca="false">IF(T346&lt;=Parametros!$B$7,"MENOR",IF(T346&lt;=Parametros!$B$8,"PROMEDIO MENOR-MEDIANA","PROMEDIO"))</f>
        <v>MENOR</v>
      </c>
      <c r="V346" s="23" t="n">
        <f aca="false">IF(T346&lt;=Parametros!$B$7,M346,IF(T346&lt;=Parametros!$B$8,Q346,P346))</f>
        <v>1266309.56114918</v>
      </c>
      <c r="W346" s="26" t="n">
        <f aca="false">ROUND(V346,0)</f>
        <v>1266310</v>
      </c>
      <c r="X346" s="27" t="n">
        <f aca="false">K346/G346</f>
        <v>1.5488593013064</v>
      </c>
      <c r="Y346" s="27" t="n">
        <f aca="false">L346/G346</f>
        <v>1.25650569723277</v>
      </c>
    </row>
    <row r="347" customFormat="false" ht="39" hidden="false" customHeight="true" outlineLevel="0" collapsed="false">
      <c r="A347" s="4" t="s">
        <v>1060</v>
      </c>
      <c r="B347" s="4" t="s">
        <v>95</v>
      </c>
      <c r="C347" s="4" t="s">
        <v>1061</v>
      </c>
      <c r="D347" s="4" t="s">
        <v>1062</v>
      </c>
      <c r="E347" s="4" t="s">
        <v>98</v>
      </c>
      <c r="F347" s="4" t="s">
        <v>99</v>
      </c>
      <c r="G347" s="23" t="n">
        <v>348650</v>
      </c>
      <c r="H347" s="24" t="n">
        <f aca="false">Parametros!$B$3</f>
        <v>160.42</v>
      </c>
      <c r="I347" s="24" t="n">
        <f aca="false">Parametros!$B$4</f>
        <v>151.76</v>
      </c>
      <c r="J347" s="23" t="n">
        <f aca="false">G347*H347/I347</f>
        <v>368545.2886136</v>
      </c>
      <c r="K347" s="23" t="n">
        <v>540009</v>
      </c>
      <c r="L347" s="23" t="n">
        <v>438039</v>
      </c>
      <c r="M347" s="23" t="n">
        <f aca="false">MIN(J347:L347)</f>
        <v>368545.2886136</v>
      </c>
      <c r="N347" s="23" t="n">
        <f aca="false">MAX(J347:L347)</f>
        <v>540009</v>
      </c>
      <c r="O347" s="23" t="n">
        <f aca="false">MEDIAN(J347:L347)</f>
        <v>438039</v>
      </c>
      <c r="P347" s="23" t="n">
        <f aca="false">AVERAGE(J347:L347)</f>
        <v>448864.429537867</v>
      </c>
      <c r="Q347" s="23" t="n">
        <f aca="false">AVERAGE(M347,O347)</f>
        <v>403292.1443068</v>
      </c>
      <c r="R347" s="23" t="n">
        <f aca="false">AVERAGE(N347,O347)</f>
        <v>489024</v>
      </c>
      <c r="S347" s="23" t="n">
        <f aca="false">STDEV(J347:L347)</f>
        <v>86242.9331835897</v>
      </c>
      <c r="T347" s="25" t="n">
        <f aca="false">IF(P347&gt;0,S347/P347,NA())</f>
        <v>0.192135815422893</v>
      </c>
      <c r="U347" s="4" t="str">
        <f aca="false">IF(T347&lt;=Parametros!$B$7,"MENOR",IF(T347&lt;=Parametros!$B$8,"PROMEDIO MENOR-MEDIANA","PROMEDIO"))</f>
        <v>MENOR</v>
      </c>
      <c r="V347" s="23" t="n">
        <f aca="false">IF(T347&lt;=Parametros!$B$7,M347,IF(T347&lt;=Parametros!$B$8,Q347,P347))</f>
        <v>368545.2886136</v>
      </c>
      <c r="W347" s="26" t="n">
        <f aca="false">ROUND(V347,0)</f>
        <v>368545</v>
      </c>
      <c r="X347" s="27" t="n">
        <f aca="false">K347/G347</f>
        <v>1.54885701993403</v>
      </c>
      <c r="Y347" s="27" t="n">
        <f aca="false">L347/G347</f>
        <v>1.25638606051915</v>
      </c>
    </row>
    <row r="348" customFormat="false" ht="39" hidden="false" customHeight="true" outlineLevel="0" collapsed="false">
      <c r="A348" s="4" t="s">
        <v>1063</v>
      </c>
      <c r="B348" s="4" t="s">
        <v>95</v>
      </c>
      <c r="C348" s="4" t="s">
        <v>1064</v>
      </c>
      <c r="D348" s="4" t="s">
        <v>1065</v>
      </c>
      <c r="E348" s="4" t="s">
        <v>98</v>
      </c>
      <c r="F348" s="4" t="s">
        <v>99</v>
      </c>
      <c r="G348" s="23" t="n">
        <v>1651100</v>
      </c>
      <c r="H348" s="24" t="n">
        <f aca="false">Parametros!$B$3</f>
        <v>160.42</v>
      </c>
      <c r="I348" s="24" t="n">
        <f aca="false">Parametros!$B$4</f>
        <v>151.76</v>
      </c>
      <c r="J348" s="23" t="n">
        <f aca="false">G348*H348/I348</f>
        <v>1745318.0152873</v>
      </c>
      <c r="K348" s="23" t="n">
        <v>2557322</v>
      </c>
      <c r="L348" s="23" t="n">
        <v>2074646</v>
      </c>
      <c r="M348" s="23" t="n">
        <f aca="false">MIN(J348:L348)</f>
        <v>1745318.0152873</v>
      </c>
      <c r="N348" s="23" t="n">
        <f aca="false">MAX(J348:L348)</f>
        <v>2557322</v>
      </c>
      <c r="O348" s="23" t="n">
        <f aca="false">MEDIAN(J348:L348)</f>
        <v>2074646</v>
      </c>
      <c r="P348" s="23" t="n">
        <f aca="false">AVERAGE(J348:L348)</f>
        <v>2125762.00509577</v>
      </c>
      <c r="Q348" s="23" t="n">
        <f aca="false">AVERAGE(M348,O348)</f>
        <v>1909982.00764365</v>
      </c>
      <c r="R348" s="23" t="n">
        <f aca="false">AVERAGE(N348,O348)</f>
        <v>2315984</v>
      </c>
      <c r="S348" s="23" t="n">
        <f aca="false">STDEV(J348:L348)</f>
        <v>408408.193208756</v>
      </c>
      <c r="T348" s="25" t="n">
        <f aca="false">IF(P348&gt;0,S348/P348,NA())</f>
        <v>0.19212319734276</v>
      </c>
      <c r="U348" s="4" t="str">
        <f aca="false">IF(T348&lt;=Parametros!$B$7,"MENOR",IF(T348&lt;=Parametros!$B$8,"PROMEDIO MENOR-MEDIANA","PROMEDIO"))</f>
        <v>MENOR</v>
      </c>
      <c r="V348" s="23" t="n">
        <f aca="false">IF(T348&lt;=Parametros!$B$7,M348,IF(T348&lt;=Parametros!$B$8,Q348,P348))</f>
        <v>1745318.0152873</v>
      </c>
      <c r="W348" s="26" t="n">
        <f aca="false">ROUND(V348,0)</f>
        <v>1745318</v>
      </c>
      <c r="X348" s="27" t="n">
        <f aca="false">K348/G348</f>
        <v>1.54885954818</v>
      </c>
      <c r="Y348" s="27" t="n">
        <f aca="false">L348/G348</f>
        <v>1.25652352976803</v>
      </c>
    </row>
    <row r="349" customFormat="false" ht="39" hidden="false" customHeight="true" outlineLevel="0" collapsed="false">
      <c r="A349" s="4" t="s">
        <v>1066</v>
      </c>
      <c r="B349" s="4" t="s">
        <v>95</v>
      </c>
      <c r="C349" s="4" t="s">
        <v>1067</v>
      </c>
      <c r="D349" s="4" t="s">
        <v>1068</v>
      </c>
      <c r="E349" s="4" t="s">
        <v>98</v>
      </c>
      <c r="F349" s="4" t="s">
        <v>99</v>
      </c>
      <c r="G349" s="23" t="n">
        <v>1351174</v>
      </c>
      <c r="H349" s="24" t="n">
        <f aca="false">Parametros!$B$3</f>
        <v>160.42</v>
      </c>
      <c r="I349" s="24" t="n">
        <f aca="false">Parametros!$B$4</f>
        <v>151.76</v>
      </c>
      <c r="J349" s="23" t="n">
        <f aca="false">G349*H349/I349</f>
        <v>1428277.10253031</v>
      </c>
      <c r="K349" s="23" t="n">
        <v>2092779</v>
      </c>
      <c r="L349" s="23" t="n">
        <v>1697773</v>
      </c>
      <c r="M349" s="23" t="n">
        <f aca="false">MIN(J349:L349)</f>
        <v>1428277.10253031</v>
      </c>
      <c r="N349" s="23" t="n">
        <f aca="false">MAX(J349:L349)</f>
        <v>2092779</v>
      </c>
      <c r="O349" s="23" t="n">
        <f aca="false">MEDIAN(J349:L349)</f>
        <v>1697773</v>
      </c>
      <c r="P349" s="23" t="n">
        <f aca="false">AVERAGE(J349:L349)</f>
        <v>1739609.70084344</v>
      </c>
      <c r="Q349" s="23" t="n">
        <f aca="false">AVERAGE(M349,O349)</f>
        <v>1563025.05126516</v>
      </c>
      <c r="R349" s="23" t="n">
        <f aca="false">AVERAGE(N349,O349)</f>
        <v>1895276</v>
      </c>
      <c r="S349" s="23" t="n">
        <f aca="false">STDEV(J349:L349)</f>
        <v>334220.623373696</v>
      </c>
      <c r="T349" s="25" t="n">
        <f aca="false">IF(P349&gt;0,S349/P349,NA())</f>
        <v>0.192123913318977</v>
      </c>
      <c r="U349" s="4" t="str">
        <f aca="false">IF(T349&lt;=Parametros!$B$7,"MENOR",IF(T349&lt;=Parametros!$B$8,"PROMEDIO MENOR-MEDIANA","PROMEDIO"))</f>
        <v>MENOR</v>
      </c>
      <c r="V349" s="23" t="n">
        <f aca="false">IF(T349&lt;=Parametros!$B$7,M349,IF(T349&lt;=Parametros!$B$8,Q349,P349))</f>
        <v>1428277.10253031</v>
      </c>
      <c r="W349" s="26" t="n">
        <f aca="false">ROUND(V349,0)</f>
        <v>1428277</v>
      </c>
      <c r="X349" s="27" t="n">
        <f aca="false">K349/G349</f>
        <v>1.54885973235127</v>
      </c>
      <c r="Y349" s="27" t="n">
        <f aca="false">L349/G349</f>
        <v>1.25651692528127</v>
      </c>
    </row>
    <row r="350" customFormat="false" ht="51.75" hidden="false" customHeight="true" outlineLevel="0" collapsed="false">
      <c r="A350" s="4" t="s">
        <v>1069</v>
      </c>
      <c r="B350" s="4" t="s">
        <v>95</v>
      </c>
      <c r="C350" s="4" t="s">
        <v>1070</v>
      </c>
      <c r="D350" s="4" t="s">
        <v>1071</v>
      </c>
      <c r="E350" s="4" t="s">
        <v>98</v>
      </c>
      <c r="F350" s="4" t="s">
        <v>99</v>
      </c>
      <c r="G350" s="23" t="n">
        <v>2063615</v>
      </c>
      <c r="H350" s="24" t="n">
        <f aca="false">Parametros!$B$3</f>
        <v>160.42</v>
      </c>
      <c r="I350" s="24" t="n">
        <f aca="false">Parametros!$B$4</f>
        <v>151.76</v>
      </c>
      <c r="J350" s="23" t="n">
        <f aca="false">G350*H350/I350</f>
        <v>2181372.68252504</v>
      </c>
      <c r="K350" s="23" t="n">
        <v>3196250</v>
      </c>
      <c r="L350" s="23" t="n">
        <v>2592891</v>
      </c>
      <c r="M350" s="23" t="n">
        <f aca="false">MIN(J350:L350)</f>
        <v>2181372.68252504</v>
      </c>
      <c r="N350" s="23" t="n">
        <f aca="false">MAX(J350:L350)</f>
        <v>3196250</v>
      </c>
      <c r="O350" s="23" t="n">
        <f aca="false">MEDIAN(J350:L350)</f>
        <v>2592891</v>
      </c>
      <c r="P350" s="23" t="n">
        <f aca="false">AVERAGE(J350:L350)</f>
        <v>2656837.89417501</v>
      </c>
      <c r="Q350" s="23" t="n">
        <f aca="false">AVERAGE(M350,O350)</f>
        <v>2387131.84126252</v>
      </c>
      <c r="R350" s="23" t="n">
        <f aca="false">AVERAGE(N350,O350)</f>
        <v>2894570.5</v>
      </c>
      <c r="S350" s="23" t="n">
        <f aca="false">STDEV(J350:L350)</f>
        <v>510451.659158109</v>
      </c>
      <c r="T350" s="25" t="n">
        <f aca="false">IF(P350&gt;0,S350/P350,NA())</f>
        <v>0.192127513792712</v>
      </c>
      <c r="U350" s="4" t="str">
        <f aca="false">IF(T350&lt;=Parametros!$B$7,"MENOR",IF(T350&lt;=Parametros!$B$8,"PROMEDIO MENOR-MEDIANA","PROMEDIO"))</f>
        <v>MENOR</v>
      </c>
      <c r="V350" s="23" t="n">
        <f aca="false">IF(T350&lt;=Parametros!$B$7,M350,IF(T350&lt;=Parametros!$B$8,Q350,P350))</f>
        <v>2181372.68252504</v>
      </c>
      <c r="W350" s="26" t="n">
        <f aca="false">ROUND(V350,0)</f>
        <v>2181373</v>
      </c>
      <c r="X350" s="27" t="n">
        <f aca="false">K350/G350</f>
        <v>1.54885964678489</v>
      </c>
      <c r="Y350" s="27" t="n">
        <f aca="false">L350/G350</f>
        <v>1.25648001201775</v>
      </c>
    </row>
    <row r="351" customFormat="false" ht="51.75" hidden="false" customHeight="true" outlineLevel="0" collapsed="false">
      <c r="A351" s="4" t="s">
        <v>1072</v>
      </c>
      <c r="B351" s="4" t="s">
        <v>95</v>
      </c>
      <c r="C351" s="4" t="s">
        <v>1073</v>
      </c>
      <c r="D351" s="4" t="s">
        <v>1074</v>
      </c>
      <c r="E351" s="4" t="s">
        <v>98</v>
      </c>
      <c r="F351" s="4" t="s">
        <v>99</v>
      </c>
      <c r="G351" s="23" t="n">
        <v>1076350</v>
      </c>
      <c r="H351" s="24" t="n">
        <f aca="false">Parametros!$B$3</f>
        <v>160.42</v>
      </c>
      <c r="I351" s="24" t="n">
        <f aca="false">Parametros!$B$4</f>
        <v>151.76</v>
      </c>
      <c r="J351" s="23" t="n">
        <f aca="false">G351*H351/I351</f>
        <v>1137770.60490248</v>
      </c>
      <c r="K351" s="23" t="n">
        <v>1667115</v>
      </c>
      <c r="L351" s="23" t="n">
        <v>1352435</v>
      </c>
      <c r="M351" s="23" t="n">
        <f aca="false">MIN(J351:L351)</f>
        <v>1137770.60490248</v>
      </c>
      <c r="N351" s="23" t="n">
        <f aca="false">MAX(J351:L351)</f>
        <v>1667115</v>
      </c>
      <c r="O351" s="23" t="n">
        <f aca="false">MEDIAN(J351:L351)</f>
        <v>1352435</v>
      </c>
      <c r="P351" s="23" t="n">
        <f aca="false">AVERAGE(J351:L351)</f>
        <v>1385773.53496749</v>
      </c>
      <c r="Q351" s="23" t="n">
        <f aca="false">AVERAGE(M351,O351)</f>
        <v>1245102.80245124</v>
      </c>
      <c r="R351" s="23" t="n">
        <f aca="false">AVERAGE(N351,O351)</f>
        <v>1509775</v>
      </c>
      <c r="S351" s="23" t="n">
        <f aca="false">STDEV(J351:L351)</f>
        <v>266242.306162309</v>
      </c>
      <c r="T351" s="25" t="n">
        <f aca="false">IF(P351&gt;0,S351/P351,NA())</f>
        <v>0.19212540826056</v>
      </c>
      <c r="U351" s="4" t="str">
        <f aca="false">IF(T351&lt;=Parametros!$B$7,"MENOR",IF(T351&lt;=Parametros!$B$8,"PROMEDIO MENOR-MEDIANA","PROMEDIO"))</f>
        <v>MENOR</v>
      </c>
      <c r="V351" s="23" t="n">
        <f aca="false">IF(T351&lt;=Parametros!$B$7,M351,IF(T351&lt;=Parametros!$B$8,Q351,P351))</f>
        <v>1137770.60490248</v>
      </c>
      <c r="W351" s="26" t="n">
        <f aca="false">ROUND(V351,0)</f>
        <v>1137771</v>
      </c>
      <c r="X351" s="27" t="n">
        <f aca="false">K351/G351</f>
        <v>1.54885957170066</v>
      </c>
      <c r="Y351" s="27" t="n">
        <f aca="false">L351/G351</f>
        <v>1.25650113810563</v>
      </c>
    </row>
    <row r="352" customFormat="false" ht="39" hidden="false" customHeight="true" outlineLevel="0" collapsed="false">
      <c r="A352" s="4" t="s">
        <v>1075</v>
      </c>
      <c r="B352" s="4" t="s">
        <v>95</v>
      </c>
      <c r="C352" s="4" t="s">
        <v>1076</v>
      </c>
      <c r="D352" s="4" t="s">
        <v>1077</v>
      </c>
      <c r="E352" s="4" t="s">
        <v>98</v>
      </c>
      <c r="F352" s="4" t="s">
        <v>99</v>
      </c>
      <c r="G352" s="23" t="n">
        <v>247950</v>
      </c>
      <c r="H352" s="24" t="n">
        <f aca="false">Parametros!$B$3</f>
        <v>160.42</v>
      </c>
      <c r="I352" s="24" t="n">
        <f aca="false">Parametros!$B$4</f>
        <v>151.76</v>
      </c>
      <c r="J352" s="23" t="n">
        <f aca="false">G352*H352/I352</f>
        <v>262098.965471798</v>
      </c>
      <c r="K352" s="23" t="n">
        <v>384040</v>
      </c>
      <c r="L352" s="23" t="n">
        <v>311542</v>
      </c>
      <c r="M352" s="23" t="n">
        <f aca="false">MIN(J352:L352)</f>
        <v>262098.965471798</v>
      </c>
      <c r="N352" s="23" t="n">
        <f aca="false">MAX(J352:L352)</f>
        <v>384040</v>
      </c>
      <c r="O352" s="23" t="n">
        <f aca="false">MEDIAN(J352:L352)</f>
        <v>311542</v>
      </c>
      <c r="P352" s="23" t="n">
        <f aca="false">AVERAGE(J352:L352)</f>
        <v>319226.988490599</v>
      </c>
      <c r="Q352" s="23" t="n">
        <f aca="false">AVERAGE(M352,O352)</f>
        <v>286820.482735899</v>
      </c>
      <c r="R352" s="23" t="n">
        <f aca="false">AVERAGE(N352,O352)</f>
        <v>347791</v>
      </c>
      <c r="S352" s="23" t="n">
        <f aca="false">STDEV(J352:L352)</f>
        <v>61332.6850996069</v>
      </c>
      <c r="T352" s="25" t="n">
        <f aca="false">IF(P352&gt;0,S352/P352,NA())</f>
        <v>0.192128758879712</v>
      </c>
      <c r="U352" s="4" t="str">
        <f aca="false">IF(T352&lt;=Parametros!$B$7,"MENOR",IF(T352&lt;=Parametros!$B$8,"PROMEDIO MENOR-MEDIANA","PROMEDIO"))</f>
        <v>MENOR</v>
      </c>
      <c r="V352" s="23" t="n">
        <f aca="false">IF(T352&lt;=Parametros!$B$7,M352,IF(T352&lt;=Parametros!$B$8,Q352,P352))</f>
        <v>262098.965471798</v>
      </c>
      <c r="W352" s="26" t="n">
        <f aca="false">ROUND(V352,0)</f>
        <v>262099</v>
      </c>
      <c r="X352" s="27" t="n">
        <f aca="false">K352/G352</f>
        <v>1.5488606573906</v>
      </c>
      <c r="Y352" s="27" t="n">
        <f aca="false">L352/G352</f>
        <v>1.25647106271426</v>
      </c>
    </row>
    <row r="353" customFormat="false" ht="51.75" hidden="false" customHeight="true" outlineLevel="0" collapsed="false">
      <c r="A353" s="4" t="s">
        <v>1078</v>
      </c>
      <c r="B353" s="4" t="s">
        <v>95</v>
      </c>
      <c r="C353" s="4" t="s">
        <v>1079</v>
      </c>
      <c r="D353" s="4" t="s">
        <v>1080</v>
      </c>
      <c r="E353" s="4" t="s">
        <v>98</v>
      </c>
      <c r="F353" s="4" t="s">
        <v>99</v>
      </c>
      <c r="G353" s="23" t="n">
        <v>5630568</v>
      </c>
      <c r="H353" s="24" t="n">
        <f aca="false">Parametros!$B$3</f>
        <v>160.42</v>
      </c>
      <c r="I353" s="24" t="n">
        <f aca="false">Parametros!$B$4</f>
        <v>151.76</v>
      </c>
      <c r="J353" s="23" t="n">
        <f aca="false">G353*H353/I353</f>
        <v>5951869.5213495</v>
      </c>
      <c r="K353" s="23" t="n">
        <v>8720959</v>
      </c>
      <c r="L353" s="23" t="n">
        <v>7074907</v>
      </c>
      <c r="M353" s="23" t="n">
        <f aca="false">MIN(J353:L353)</f>
        <v>5951869.5213495</v>
      </c>
      <c r="N353" s="23" t="n">
        <f aca="false">MAX(J353:L353)</f>
        <v>8720959</v>
      </c>
      <c r="O353" s="23" t="n">
        <f aca="false">MEDIAN(J353:L353)</f>
        <v>7074907</v>
      </c>
      <c r="P353" s="23" t="n">
        <f aca="false">AVERAGE(J353:L353)</f>
        <v>7249245.17378317</v>
      </c>
      <c r="Q353" s="23" t="n">
        <f aca="false">AVERAGE(M353,O353)</f>
        <v>6513388.26067475</v>
      </c>
      <c r="R353" s="23" t="n">
        <f aca="false">AVERAGE(N353,O353)</f>
        <v>7897933</v>
      </c>
      <c r="S353" s="23" t="n">
        <f aca="false">STDEV(J353:L353)</f>
        <v>1392752.48494546</v>
      </c>
      <c r="T353" s="25" t="n">
        <f aca="false">IF(P353&gt;0,S353/P353,NA())</f>
        <v>0.192123793796124</v>
      </c>
      <c r="U353" s="4" t="str">
        <f aca="false">IF(T353&lt;=Parametros!$B$7,"MENOR",IF(T353&lt;=Parametros!$B$8,"PROMEDIO MENOR-MEDIANA","PROMEDIO"))</f>
        <v>MENOR</v>
      </c>
      <c r="V353" s="23" t="n">
        <f aca="false">IF(T353&lt;=Parametros!$B$7,M353,IF(T353&lt;=Parametros!$B$8,Q353,P353))</f>
        <v>5951869.5213495</v>
      </c>
      <c r="W353" s="26" t="n">
        <f aca="false">ROUND(V353,0)</f>
        <v>5951870</v>
      </c>
      <c r="X353" s="27" t="n">
        <f aca="false">K353/G353</f>
        <v>1.54885954667451</v>
      </c>
      <c r="Y353" s="27" t="n">
        <f aca="false">L353/G353</f>
        <v>1.25651745969501</v>
      </c>
    </row>
    <row r="354" customFormat="false" ht="51.75" hidden="false" customHeight="true" outlineLevel="0" collapsed="false">
      <c r="A354" s="4" t="s">
        <v>1081</v>
      </c>
      <c r="B354" s="4" t="s">
        <v>95</v>
      </c>
      <c r="C354" s="4" t="s">
        <v>1082</v>
      </c>
      <c r="D354" s="4" t="s">
        <v>1080</v>
      </c>
      <c r="E354" s="4" t="s">
        <v>98</v>
      </c>
      <c r="F354" s="4" t="s">
        <v>99</v>
      </c>
      <c r="G354" s="23" t="n">
        <v>5392200</v>
      </c>
      <c r="H354" s="24" t="n">
        <f aca="false">Parametros!$B$3</f>
        <v>160.42</v>
      </c>
      <c r="I354" s="24" t="n">
        <f aca="false">Parametros!$B$4</f>
        <v>151.76</v>
      </c>
      <c r="J354" s="23" t="n">
        <f aca="false">G354*H354/I354</f>
        <v>5699899.34106484</v>
      </c>
      <c r="K354" s="23" t="n">
        <v>8351759</v>
      </c>
      <c r="L354" s="23" t="n">
        <v>6775384</v>
      </c>
      <c r="M354" s="23" t="n">
        <f aca="false">MIN(J354:L354)</f>
        <v>5699899.34106484</v>
      </c>
      <c r="N354" s="23" t="n">
        <f aca="false">MAX(J354:L354)</f>
        <v>8351759</v>
      </c>
      <c r="O354" s="23" t="n">
        <f aca="false">MEDIAN(J354:L354)</f>
        <v>6775384</v>
      </c>
      <c r="P354" s="23" t="n">
        <f aca="false">AVERAGE(J354:L354)</f>
        <v>6942347.44702161</v>
      </c>
      <c r="Q354" s="23" t="n">
        <f aca="false">AVERAGE(M354,O354)</f>
        <v>6237641.67053242</v>
      </c>
      <c r="R354" s="23" t="n">
        <f aca="false">AVERAGE(N354,O354)</f>
        <v>7563571.5</v>
      </c>
      <c r="S354" s="23" t="n">
        <f aca="false">STDEV(J354:L354)</f>
        <v>1333790.65342089</v>
      </c>
      <c r="T354" s="25" t="n">
        <f aca="false">IF(P354&gt;0,S354/P354,NA())</f>
        <v>0.192123869281868</v>
      </c>
      <c r="U354" s="4" t="str">
        <f aca="false">IF(T354&lt;=Parametros!$B$7,"MENOR",IF(T354&lt;=Parametros!$B$8,"PROMEDIO MENOR-MEDIANA","PROMEDIO"))</f>
        <v>MENOR</v>
      </c>
      <c r="V354" s="23" t="n">
        <f aca="false">IF(T354&lt;=Parametros!$B$7,M354,IF(T354&lt;=Parametros!$B$8,Q354,P354))</f>
        <v>5699899.34106484</v>
      </c>
      <c r="W354" s="26" t="n">
        <f aca="false">ROUND(V354,0)</f>
        <v>5699899</v>
      </c>
      <c r="X354" s="27" t="n">
        <f aca="false">K354/G354</f>
        <v>1.54885927821668</v>
      </c>
      <c r="Y354" s="27" t="n">
        <f aca="false">L354/G354</f>
        <v>1.25651570787434</v>
      </c>
    </row>
    <row r="355" customFormat="false" ht="51.75" hidden="false" customHeight="true" outlineLevel="0" collapsed="false">
      <c r="A355" s="4" t="s">
        <v>1083</v>
      </c>
      <c r="B355" s="4" t="s">
        <v>95</v>
      </c>
      <c r="C355" s="4" t="s">
        <v>1084</v>
      </c>
      <c r="D355" s="4" t="s">
        <v>1085</v>
      </c>
      <c r="E355" s="4" t="s">
        <v>98</v>
      </c>
      <c r="F355" s="4" t="s">
        <v>99</v>
      </c>
      <c r="G355" s="23" t="n">
        <v>3689801</v>
      </c>
      <c r="H355" s="24" t="n">
        <f aca="false">Parametros!$B$3</f>
        <v>160.42</v>
      </c>
      <c r="I355" s="24" t="n">
        <f aca="false">Parametros!$B$4</f>
        <v>151.76</v>
      </c>
      <c r="J355" s="23" t="n">
        <f aca="false">G355*H355/I355</f>
        <v>3900355.01067475</v>
      </c>
      <c r="K355" s="23" t="n">
        <v>5714983</v>
      </c>
      <c r="L355" s="23" t="n">
        <v>4636359</v>
      </c>
      <c r="M355" s="23" t="n">
        <f aca="false">MIN(J355:L355)</f>
        <v>3900355.01067475</v>
      </c>
      <c r="N355" s="23" t="n">
        <f aca="false">MAX(J355:L355)</f>
        <v>5714983</v>
      </c>
      <c r="O355" s="23" t="n">
        <f aca="false">MEDIAN(J355:L355)</f>
        <v>4636359</v>
      </c>
      <c r="P355" s="23" t="n">
        <f aca="false">AVERAGE(J355:L355)</f>
        <v>4750565.67022492</v>
      </c>
      <c r="Q355" s="23" t="n">
        <f aca="false">AVERAGE(M355,O355)</f>
        <v>4268357.00533737</v>
      </c>
      <c r="R355" s="23" t="n">
        <f aca="false">AVERAGE(N355,O355)</f>
        <v>5175671</v>
      </c>
      <c r="S355" s="23" t="n">
        <f aca="false">STDEV(J355:L355)</f>
        <v>912688.916090005</v>
      </c>
      <c r="T355" s="25" t="n">
        <f aca="false">IF(P355&gt;0,S355/P355,NA())</f>
        <v>0.19212215543308</v>
      </c>
      <c r="U355" s="4" t="str">
        <f aca="false">IF(T355&lt;=Parametros!$B$7,"MENOR",IF(T355&lt;=Parametros!$B$8,"PROMEDIO MENOR-MEDIANA","PROMEDIO"))</f>
        <v>MENOR</v>
      </c>
      <c r="V355" s="23" t="n">
        <f aca="false">IF(T355&lt;=Parametros!$B$7,M355,IF(T355&lt;=Parametros!$B$8,Q355,P355))</f>
        <v>3900355.01067475</v>
      </c>
      <c r="W355" s="26" t="n">
        <f aca="false">ROUND(V355,0)</f>
        <v>3900355</v>
      </c>
      <c r="X355" s="27" t="n">
        <f aca="false">K355/G355</f>
        <v>1.54885941003322</v>
      </c>
      <c r="Y355" s="27" t="n">
        <f aca="false">L355/G355</f>
        <v>1.25653361793766</v>
      </c>
    </row>
    <row r="356" customFormat="false" ht="51.75" hidden="false" customHeight="true" outlineLevel="0" collapsed="false">
      <c r="A356" s="4" t="s">
        <v>1086</v>
      </c>
      <c r="B356" s="4" t="s">
        <v>95</v>
      </c>
      <c r="C356" s="4" t="s">
        <v>1087</v>
      </c>
      <c r="D356" s="4" t="s">
        <v>1088</v>
      </c>
      <c r="E356" s="4" t="s">
        <v>98</v>
      </c>
      <c r="F356" s="4" t="s">
        <v>99</v>
      </c>
      <c r="G356" s="23" t="n">
        <v>3680569</v>
      </c>
      <c r="H356" s="24" t="n">
        <f aca="false">Parametros!$B$3</f>
        <v>160.42</v>
      </c>
      <c r="I356" s="24" t="n">
        <f aca="false">Parametros!$B$4</f>
        <v>151.76</v>
      </c>
      <c r="J356" s="23" t="n">
        <f aca="false">G356*H356/I356</f>
        <v>3890596.19781233</v>
      </c>
      <c r="K356" s="23" t="n">
        <v>5700684</v>
      </c>
      <c r="L356" s="23" t="n">
        <v>4624697</v>
      </c>
      <c r="M356" s="23" t="n">
        <f aca="false">MIN(J356:L356)</f>
        <v>3890596.19781233</v>
      </c>
      <c r="N356" s="23" t="n">
        <f aca="false">MAX(J356:L356)</f>
        <v>5700684</v>
      </c>
      <c r="O356" s="23" t="n">
        <f aca="false">MEDIAN(J356:L356)</f>
        <v>4624697</v>
      </c>
      <c r="P356" s="23" t="n">
        <f aca="false">AVERAGE(J356:L356)</f>
        <v>4738659.06593745</v>
      </c>
      <c r="Q356" s="23" t="n">
        <f aca="false">AVERAGE(M356,O356)</f>
        <v>4257646.59890617</v>
      </c>
      <c r="R356" s="23" t="n">
        <f aca="false">AVERAGE(N356,O356)</f>
        <v>5162690.5</v>
      </c>
      <c r="S356" s="23" t="n">
        <f aca="false">STDEV(J356:L356)</f>
        <v>910409.23614696</v>
      </c>
      <c r="T356" s="25" t="n">
        <f aca="false">IF(P356&gt;0,S356/P356,NA())</f>
        <v>0.192123810444855</v>
      </c>
      <c r="U356" s="4" t="str">
        <f aca="false">IF(T356&lt;=Parametros!$B$7,"MENOR",IF(T356&lt;=Parametros!$B$8,"PROMEDIO MENOR-MEDIANA","PROMEDIO"))</f>
        <v>MENOR</v>
      </c>
      <c r="V356" s="23" t="n">
        <f aca="false">IF(T356&lt;=Parametros!$B$7,M356,IF(T356&lt;=Parametros!$B$8,Q356,P356))</f>
        <v>3890596.19781233</v>
      </c>
      <c r="W356" s="26" t="n">
        <f aca="false">ROUND(V356,0)</f>
        <v>3890596</v>
      </c>
      <c r="X356" s="27" t="n">
        <f aca="false">K356/G356</f>
        <v>1.54885942907197</v>
      </c>
      <c r="Y356" s="27" t="n">
        <f aca="false">L356/G356</f>
        <v>1.25651685921389</v>
      </c>
    </row>
    <row r="357" customFormat="false" ht="39" hidden="false" customHeight="true" outlineLevel="0" collapsed="false">
      <c r="A357" s="4" t="s">
        <v>1089</v>
      </c>
      <c r="B357" s="4" t="s">
        <v>95</v>
      </c>
      <c r="C357" s="4" t="s">
        <v>1090</v>
      </c>
      <c r="D357" s="4" t="s">
        <v>1091</v>
      </c>
      <c r="E357" s="4" t="s">
        <v>98</v>
      </c>
      <c r="F357" s="4" t="s">
        <v>99</v>
      </c>
      <c r="G357" s="23" t="n">
        <v>94050</v>
      </c>
      <c r="H357" s="24" t="n">
        <f aca="false">Parametros!$B$3</f>
        <v>160.42</v>
      </c>
      <c r="I357" s="24" t="n">
        <f aca="false">Parametros!$B$4</f>
        <v>151.76</v>
      </c>
      <c r="J357" s="23" t="n">
        <f aca="false">G357*H357/I357</f>
        <v>99416.8489720611</v>
      </c>
      <c r="K357" s="23" t="n">
        <v>145670</v>
      </c>
      <c r="L357" s="23" t="n">
        <v>118167</v>
      </c>
      <c r="M357" s="23" t="n">
        <f aca="false">MIN(J357:L357)</f>
        <v>99416.8489720611</v>
      </c>
      <c r="N357" s="23" t="n">
        <f aca="false">MAX(J357:L357)</f>
        <v>145670</v>
      </c>
      <c r="O357" s="23" t="n">
        <f aca="false">MEDIAN(J357:L357)</f>
        <v>118167</v>
      </c>
      <c r="P357" s="23" t="n">
        <f aca="false">AVERAGE(J357:L357)</f>
        <v>121084.61632402</v>
      </c>
      <c r="Q357" s="23" t="n">
        <f aca="false">AVERAGE(M357,O357)</f>
        <v>108791.924486031</v>
      </c>
      <c r="R357" s="23" t="n">
        <f aca="false">AVERAGE(N357,O357)</f>
        <v>131918.5</v>
      </c>
      <c r="S357" s="23" t="n">
        <f aca="false">STDEV(J357:L357)</f>
        <v>23264.1969292725</v>
      </c>
      <c r="T357" s="25" t="n">
        <f aca="false">IF(P357&gt;0,S357/P357,NA())</f>
        <v>0.192131730979086</v>
      </c>
      <c r="U357" s="4" t="str">
        <f aca="false">IF(T357&lt;=Parametros!$B$7,"MENOR",IF(T357&lt;=Parametros!$B$8,"PROMEDIO MENOR-MEDIANA","PROMEDIO"))</f>
        <v>MENOR</v>
      </c>
      <c r="V357" s="23" t="n">
        <f aca="false">IF(T357&lt;=Parametros!$B$7,M357,IF(T357&lt;=Parametros!$B$8,Q357,P357))</f>
        <v>99416.8489720611</v>
      </c>
      <c r="W357" s="26" t="n">
        <f aca="false">ROUND(V357,0)</f>
        <v>99417</v>
      </c>
      <c r="X357" s="27" t="n">
        <f aca="false">K357/G357</f>
        <v>1.54885699096225</v>
      </c>
      <c r="Y357" s="27" t="n">
        <f aca="false">L357/G357</f>
        <v>1.25642743221691</v>
      </c>
    </row>
    <row r="358" customFormat="false" ht="51.75" hidden="false" customHeight="true" outlineLevel="0" collapsed="false">
      <c r="A358" s="4" t="s">
        <v>1092</v>
      </c>
      <c r="B358" s="4" t="s">
        <v>95</v>
      </c>
      <c r="C358" s="4" t="s">
        <v>1093</v>
      </c>
      <c r="D358" s="4" t="s">
        <v>1094</v>
      </c>
      <c r="E358" s="4" t="s">
        <v>98</v>
      </c>
      <c r="F358" s="4" t="s">
        <v>99</v>
      </c>
      <c r="G358" s="23" t="n">
        <v>2777412</v>
      </c>
      <c r="H358" s="24" t="n">
        <f aca="false">Parametros!$B$3</f>
        <v>160.42</v>
      </c>
      <c r="I358" s="24" t="n">
        <f aca="false">Parametros!$B$4</f>
        <v>151.76</v>
      </c>
      <c r="J358" s="23" t="n">
        <f aca="false">G358*H358/I358</f>
        <v>2935901.64101212</v>
      </c>
      <c r="K358" s="23" t="n">
        <v>4301821</v>
      </c>
      <c r="L358" s="23" t="n">
        <v>3489913</v>
      </c>
      <c r="M358" s="23" t="n">
        <f aca="false">MIN(J358:L358)</f>
        <v>2935901.64101212</v>
      </c>
      <c r="N358" s="23" t="n">
        <f aca="false">MAX(J358:L358)</f>
        <v>4301821</v>
      </c>
      <c r="O358" s="23" t="n">
        <f aca="false">MEDIAN(J358:L358)</f>
        <v>3489913</v>
      </c>
      <c r="P358" s="23" t="n">
        <f aca="false">AVERAGE(J358:L358)</f>
        <v>3575878.54700404</v>
      </c>
      <c r="Q358" s="23" t="n">
        <f aca="false">AVERAGE(M358,O358)</f>
        <v>3212907.32050606</v>
      </c>
      <c r="R358" s="23" t="n">
        <f aca="false">AVERAGE(N358,O358)</f>
        <v>3895867</v>
      </c>
      <c r="S358" s="23" t="n">
        <f aca="false">STDEV(J358:L358)</f>
        <v>687005.444132898</v>
      </c>
      <c r="T358" s="25" t="n">
        <f aca="false">IF(P358&gt;0,S358/P358,NA())</f>
        <v>0.192122141482822</v>
      </c>
      <c r="U358" s="4" t="str">
        <f aca="false">IF(T358&lt;=Parametros!$B$7,"MENOR",IF(T358&lt;=Parametros!$B$8,"PROMEDIO MENOR-MEDIANA","PROMEDIO"))</f>
        <v>MENOR</v>
      </c>
      <c r="V358" s="23" t="n">
        <f aca="false">IF(T358&lt;=Parametros!$B$7,M358,IF(T358&lt;=Parametros!$B$8,Q358,P358))</f>
        <v>2935901.64101212</v>
      </c>
      <c r="W358" s="26" t="n">
        <f aca="false">ROUND(V358,0)</f>
        <v>2935902</v>
      </c>
      <c r="X358" s="27" t="n">
        <f aca="false">K358/G358</f>
        <v>1.54885951382078</v>
      </c>
      <c r="Y358" s="27" t="n">
        <f aca="false">L358/G358</f>
        <v>1.25653414041561</v>
      </c>
    </row>
    <row r="359" customFormat="false" ht="39" hidden="false" customHeight="true" outlineLevel="0" collapsed="false">
      <c r="A359" s="4" t="s">
        <v>1095</v>
      </c>
      <c r="B359" s="4" t="s">
        <v>95</v>
      </c>
      <c r="C359" s="4" t="s">
        <v>1096</v>
      </c>
      <c r="D359" s="4" t="s">
        <v>1097</v>
      </c>
      <c r="E359" s="4" t="s">
        <v>98</v>
      </c>
      <c r="F359" s="4" t="s">
        <v>99</v>
      </c>
      <c r="G359" s="23" t="n">
        <v>90250</v>
      </c>
      <c r="H359" s="24" t="n">
        <f aca="false">Parametros!$B$3</f>
        <v>160.42</v>
      </c>
      <c r="I359" s="24" t="n">
        <f aca="false">Parametros!$B$4</f>
        <v>151.76</v>
      </c>
      <c r="J359" s="23" t="n">
        <f aca="false">G359*H359/I359</f>
        <v>95400.0065893516</v>
      </c>
      <c r="K359" s="23" t="n">
        <v>139785</v>
      </c>
      <c r="L359" s="23" t="n">
        <v>113288</v>
      </c>
      <c r="M359" s="23" t="n">
        <f aca="false">MIN(J359:L359)</f>
        <v>95400.0065893516</v>
      </c>
      <c r="N359" s="23" t="n">
        <f aca="false">MAX(J359:L359)</f>
        <v>139785</v>
      </c>
      <c r="O359" s="23" t="n">
        <f aca="false">MEDIAN(J359:L359)</f>
        <v>113288</v>
      </c>
      <c r="P359" s="23" t="n">
        <f aca="false">AVERAGE(J359:L359)</f>
        <v>116157.668863117</v>
      </c>
      <c r="Q359" s="23" t="n">
        <f aca="false">AVERAGE(M359,O359)</f>
        <v>104344.003294676</v>
      </c>
      <c r="R359" s="23" t="n">
        <f aca="false">AVERAGE(N359,O359)</f>
        <v>126536.5</v>
      </c>
      <c r="S359" s="23" t="n">
        <f aca="false">STDEV(J359:L359)</f>
        <v>22331.2149144148</v>
      </c>
      <c r="T359" s="25" t="n">
        <f aca="false">IF(P359&gt;0,S359/P359,NA())</f>
        <v>0.192249165577956</v>
      </c>
      <c r="U359" s="4" t="str">
        <f aca="false">IF(T359&lt;=Parametros!$B$7,"MENOR",IF(T359&lt;=Parametros!$B$8,"PROMEDIO MENOR-MEDIANA","PROMEDIO"))</f>
        <v>MENOR</v>
      </c>
      <c r="V359" s="23" t="n">
        <f aca="false">IF(T359&lt;=Parametros!$B$7,M359,IF(T359&lt;=Parametros!$B$8,Q359,P359))</f>
        <v>95400.0065893516</v>
      </c>
      <c r="W359" s="26" t="n">
        <f aca="false">ROUND(V359,0)</f>
        <v>95400</v>
      </c>
      <c r="X359" s="27" t="n">
        <f aca="false">K359/G359</f>
        <v>1.54886426592798</v>
      </c>
      <c r="Y359" s="27" t="n">
        <f aca="false">L359/G359</f>
        <v>1.25526869806094</v>
      </c>
    </row>
    <row r="360" customFormat="false" ht="39" hidden="false" customHeight="true" outlineLevel="0" collapsed="false">
      <c r="A360" s="4" t="s">
        <v>1098</v>
      </c>
      <c r="B360" s="4" t="s">
        <v>95</v>
      </c>
      <c r="C360" s="4" t="s">
        <v>1099</v>
      </c>
      <c r="D360" s="4" t="s">
        <v>1100</v>
      </c>
      <c r="E360" s="4" t="s">
        <v>98</v>
      </c>
      <c r="F360" s="4" t="s">
        <v>99</v>
      </c>
      <c r="G360" s="23" t="n">
        <v>168105</v>
      </c>
      <c r="H360" s="24" t="n">
        <f aca="false">Parametros!$B$3</f>
        <v>160.42</v>
      </c>
      <c r="I360" s="24" t="n">
        <f aca="false">Parametros!$B$4</f>
        <v>151.76</v>
      </c>
      <c r="J360" s="23" t="n">
        <f aca="false">G360*H360/I360</f>
        <v>177697.707564576</v>
      </c>
      <c r="K360" s="23" t="n">
        <v>260371</v>
      </c>
      <c r="L360" s="23" t="n">
        <v>211225</v>
      </c>
      <c r="M360" s="23" t="n">
        <f aca="false">MIN(J360:L360)</f>
        <v>177697.707564576</v>
      </c>
      <c r="N360" s="23" t="n">
        <f aca="false">MAX(J360:L360)</f>
        <v>260371</v>
      </c>
      <c r="O360" s="23" t="n">
        <f aca="false">MEDIAN(J360:L360)</f>
        <v>211225</v>
      </c>
      <c r="P360" s="23" t="n">
        <f aca="false">AVERAGE(J360:L360)</f>
        <v>216431.235854859</v>
      </c>
      <c r="Q360" s="23" t="n">
        <f aca="false">AVERAGE(M360,O360)</f>
        <v>194461.353782288</v>
      </c>
      <c r="R360" s="23" t="n">
        <f aca="false">AVERAGE(N360,O360)</f>
        <v>235798</v>
      </c>
      <c r="S360" s="23" t="n">
        <f aca="false">STDEV(J360:L360)</f>
        <v>41581.8107994422</v>
      </c>
      <c r="T360" s="25" t="n">
        <f aca="false">IF(P360&gt;0,S360/P360,NA())</f>
        <v>0.192124813385659</v>
      </c>
      <c r="U360" s="4" t="str">
        <f aca="false">IF(T360&lt;=Parametros!$B$7,"MENOR",IF(T360&lt;=Parametros!$B$8,"PROMEDIO MENOR-MEDIANA","PROMEDIO"))</f>
        <v>MENOR</v>
      </c>
      <c r="V360" s="23" t="n">
        <f aca="false">IF(T360&lt;=Parametros!$B$7,M360,IF(T360&lt;=Parametros!$B$8,Q360,P360))</f>
        <v>177697.707564576</v>
      </c>
      <c r="W360" s="26" t="n">
        <f aca="false">ROUND(V360,0)</f>
        <v>177698</v>
      </c>
      <c r="X360" s="27" t="n">
        <f aca="false">K360/G360</f>
        <v>1.54885934386247</v>
      </c>
      <c r="Y360" s="27" t="n">
        <f aca="false">L360/G360</f>
        <v>1.25650635019779</v>
      </c>
    </row>
    <row r="363" customFormat="false" ht="15" hidden="false" customHeight="true" outlineLevel="0" collapsed="false">
      <c r="A363" s="20" t="s">
        <v>1101</v>
      </c>
      <c r="B363" s="20"/>
      <c r="C363" s="20"/>
      <c r="D363" s="20"/>
      <c r="E363" s="20"/>
      <c r="F363" s="20"/>
      <c r="G363" s="20"/>
      <c r="H363" s="20"/>
      <c r="I363" s="20"/>
      <c r="J363" s="20"/>
      <c r="K363" s="20"/>
      <c r="L363" s="20"/>
      <c r="M363" s="20"/>
      <c r="N363" s="20"/>
      <c r="O363" s="20"/>
      <c r="P363" s="20"/>
      <c r="Q363" s="20"/>
      <c r="R363" s="20"/>
      <c r="S363" s="20"/>
      <c r="T363" s="20"/>
      <c r="U363" s="20"/>
      <c r="V363" s="20"/>
      <c r="W363" s="20"/>
    </row>
    <row r="364" customFormat="false" ht="77.25" hidden="false" customHeight="true" outlineLevel="0" collapsed="false">
      <c r="A364" s="21" t="s">
        <v>67</v>
      </c>
      <c r="B364" s="21" t="s">
        <v>68</v>
      </c>
      <c r="C364" s="21" t="s">
        <v>69</v>
      </c>
      <c r="D364" s="21" t="s">
        <v>70</v>
      </c>
      <c r="E364" s="21" t="s">
        <v>71</v>
      </c>
      <c r="F364" s="21" t="s">
        <v>72</v>
      </c>
      <c r="G364" s="21" t="s">
        <v>73</v>
      </c>
      <c r="H364" s="21" t="s">
        <v>74</v>
      </c>
      <c r="I364" s="21" t="s">
        <v>75</v>
      </c>
      <c r="J364" s="21" t="s">
        <v>76</v>
      </c>
      <c r="K364" s="21" t="s">
        <v>77</v>
      </c>
      <c r="L364" s="21" t="s">
        <v>78</v>
      </c>
      <c r="M364" s="21" t="s">
        <v>79</v>
      </c>
      <c r="N364" s="21" t="s">
        <v>80</v>
      </c>
      <c r="O364" s="21" t="s">
        <v>81</v>
      </c>
      <c r="P364" s="21" t="s">
        <v>82</v>
      </c>
      <c r="Q364" s="21" t="s">
        <v>83</v>
      </c>
      <c r="R364" s="21" t="s">
        <v>84</v>
      </c>
      <c r="S364" s="21" t="s">
        <v>85</v>
      </c>
      <c r="T364" s="21" t="s">
        <v>86</v>
      </c>
      <c r="U364" s="21" t="s">
        <v>87</v>
      </c>
      <c r="V364" s="21" t="s">
        <v>88</v>
      </c>
      <c r="W364" s="21" t="s">
        <v>89</v>
      </c>
      <c r="X364" s="21" t="s">
        <v>90</v>
      </c>
      <c r="Y364" s="21" t="s">
        <v>91</v>
      </c>
    </row>
    <row r="365" customFormat="false" ht="15" hidden="false" customHeight="true" outlineLevel="0" collapsed="false">
      <c r="A365" s="22" t="s">
        <v>92</v>
      </c>
      <c r="B365" s="22" t="s">
        <v>93</v>
      </c>
      <c r="C365" s="22"/>
      <c r="D365" s="22"/>
      <c r="E365" s="22"/>
      <c r="F365" s="22"/>
      <c r="G365" s="22"/>
      <c r="H365" s="22"/>
      <c r="I365" s="22"/>
      <c r="J365" s="22"/>
      <c r="K365" s="22"/>
      <c r="L365" s="22"/>
      <c r="M365" s="22"/>
      <c r="N365" s="22"/>
      <c r="O365" s="22"/>
      <c r="P365" s="22"/>
      <c r="Q365" s="22"/>
      <c r="R365" s="22"/>
      <c r="S365" s="22"/>
      <c r="T365" s="22"/>
      <c r="U365" s="22"/>
      <c r="V365" s="22"/>
      <c r="W365" s="22"/>
    </row>
    <row r="366" customFormat="false" ht="128.25" hidden="false" customHeight="true" outlineLevel="0" collapsed="false">
      <c r="A366" s="4" t="s">
        <v>94</v>
      </c>
      <c r="B366" s="4" t="s">
        <v>95</v>
      </c>
      <c r="C366" s="4" t="s">
        <v>96</v>
      </c>
      <c r="D366" s="4" t="s">
        <v>97</v>
      </c>
      <c r="E366" s="4" t="s">
        <v>98</v>
      </c>
      <c r="F366" s="4" t="s">
        <v>99</v>
      </c>
      <c r="G366" s="23" t="n">
        <v>7563497</v>
      </c>
      <c r="H366" s="24" t="n">
        <f aca="false">Parametros!$B$3</f>
        <v>160.42</v>
      </c>
      <c r="I366" s="24" t="n">
        <f aca="false">Parametros!$B$4</f>
        <v>151.76</v>
      </c>
      <c r="J366" s="23" t="n">
        <f aca="false">G366*H366/I366</f>
        <v>7995098.76607802</v>
      </c>
      <c r="K366" s="23" t="n">
        <v>11300111.19</v>
      </c>
      <c r="L366" s="23" t="n">
        <v>9503697</v>
      </c>
      <c r="M366" s="23" t="n">
        <f aca="false">MIN(J366:L366)</f>
        <v>7995098.76607802</v>
      </c>
      <c r="N366" s="23" t="n">
        <f aca="false">MAX(J366:L366)</f>
        <v>11300111.19</v>
      </c>
      <c r="O366" s="23" t="n">
        <f aca="false">MEDIAN(J366:L366)</f>
        <v>9503697</v>
      </c>
      <c r="P366" s="23" t="n">
        <f aca="false">AVERAGE(J366:L366)</f>
        <v>9599635.65202601</v>
      </c>
      <c r="Q366" s="23" t="n">
        <f aca="false">AVERAGE(M366,O366)</f>
        <v>8749397.88303901</v>
      </c>
      <c r="R366" s="23" t="n">
        <f aca="false">AVERAGE(N366,O366)</f>
        <v>10401904.095</v>
      </c>
      <c r="S366" s="23" t="n">
        <f aca="false">STDEV(J366:L366)</f>
        <v>1654593.59036716</v>
      </c>
      <c r="T366" s="25" t="n">
        <f aca="false">IF(P366&gt;0,S366/P366,NA())</f>
        <v>0.172360040562368</v>
      </c>
      <c r="U366" s="4" t="str">
        <f aca="false">IF(T366&lt;=Parametros!$B$7,"MENOR",IF(T366&lt;=Parametros!$B$8,"PROMEDIO MENOR-MEDIANA","PROMEDIO"))</f>
        <v>MENOR</v>
      </c>
      <c r="V366" s="23" t="n">
        <f aca="false">IF(T366&lt;=Parametros!$B$7,M366,IF(T366&lt;=Parametros!$B$8,Q366,P366))</f>
        <v>7995098.76607802</v>
      </c>
      <c r="W366" s="26" t="n">
        <f aca="false">ROUND(V366,0)</f>
        <v>7995099</v>
      </c>
      <c r="X366" s="27" t="n">
        <f aca="false">K366/G366</f>
        <v>1.49403261348553</v>
      </c>
      <c r="Y366" s="27" t="n">
        <f aca="false">L366/G366</f>
        <v>1.25652155345603</v>
      </c>
    </row>
    <row r="367" customFormat="false" ht="90" hidden="false" customHeight="true" outlineLevel="0" collapsed="false">
      <c r="A367" s="4" t="s">
        <v>100</v>
      </c>
      <c r="B367" s="4" t="s">
        <v>95</v>
      </c>
      <c r="C367" s="4" t="s">
        <v>101</v>
      </c>
      <c r="D367" s="4" t="s">
        <v>102</v>
      </c>
      <c r="E367" s="4" t="s">
        <v>98</v>
      </c>
      <c r="F367" s="4" t="s">
        <v>99</v>
      </c>
      <c r="G367" s="23" t="n">
        <v>744801</v>
      </c>
      <c r="H367" s="24" t="n">
        <f aca="false">Parametros!$B$3</f>
        <v>160.42</v>
      </c>
      <c r="I367" s="24" t="n">
        <f aca="false">Parametros!$B$4</f>
        <v>151.76</v>
      </c>
      <c r="J367" s="23" t="n">
        <f aca="false">G367*H367/I367</f>
        <v>787302.164074855</v>
      </c>
      <c r="K367" s="23" t="n">
        <v>1112756.28</v>
      </c>
      <c r="L367" s="23" t="n">
        <v>935816</v>
      </c>
      <c r="M367" s="23" t="n">
        <f aca="false">MIN(J367:L367)</f>
        <v>787302.164074855</v>
      </c>
      <c r="N367" s="23" t="n">
        <f aca="false">MAX(J367:L367)</f>
        <v>1112756.28</v>
      </c>
      <c r="O367" s="23" t="n">
        <f aca="false">MEDIAN(J367:L367)</f>
        <v>935816</v>
      </c>
      <c r="P367" s="23" t="n">
        <f aca="false">AVERAGE(J367:L367)</f>
        <v>945291.481358285</v>
      </c>
      <c r="Q367" s="23" t="n">
        <f aca="false">AVERAGE(M367,O367)</f>
        <v>861559.082037428</v>
      </c>
      <c r="R367" s="23" t="n">
        <f aca="false">AVERAGE(N367,O367)</f>
        <v>1024286.14</v>
      </c>
      <c r="S367" s="23" t="n">
        <f aca="false">STDEV(J367:L367)</f>
        <v>162933.833053123</v>
      </c>
      <c r="T367" s="25" t="n">
        <f aca="false">IF(P367&gt;0,S367/P367,NA())</f>
        <v>0.172363589714152</v>
      </c>
      <c r="U367" s="4" t="str">
        <f aca="false">IF(T367&lt;=Parametros!$B$7,"MENOR",IF(T367&lt;=Parametros!$B$8,"PROMEDIO MENOR-MEDIANA","PROMEDIO"))</f>
        <v>MENOR</v>
      </c>
      <c r="V367" s="23" t="n">
        <f aca="false">IF(T367&lt;=Parametros!$B$7,M367,IF(T367&lt;=Parametros!$B$8,Q367,P367))</f>
        <v>787302.164074855</v>
      </c>
      <c r="W367" s="26" t="n">
        <f aca="false">ROUND(V367,0)</f>
        <v>787302</v>
      </c>
      <c r="X367" s="27" t="n">
        <f aca="false">K367/G367</f>
        <v>1.49403166751924</v>
      </c>
      <c r="Y367" s="27" t="n">
        <f aca="false">L367/G367</f>
        <v>1.25646447843115</v>
      </c>
    </row>
    <row r="368" customFormat="false" ht="77.25" hidden="false" customHeight="true" outlineLevel="0" collapsed="false">
      <c r="A368" s="4" t="s">
        <v>103</v>
      </c>
      <c r="B368" s="4" t="s">
        <v>95</v>
      </c>
      <c r="C368" s="4" t="s">
        <v>104</v>
      </c>
      <c r="D368" s="4" t="s">
        <v>105</v>
      </c>
      <c r="E368" s="4" t="s">
        <v>98</v>
      </c>
      <c r="F368" s="4" t="s">
        <v>99</v>
      </c>
      <c r="G368" s="23" t="n">
        <v>927462</v>
      </c>
      <c r="H368" s="24" t="n">
        <f aca="false">Parametros!$B$3</f>
        <v>160.42</v>
      </c>
      <c r="I368" s="24" t="n">
        <f aca="false">Parametros!$B$4</f>
        <v>151.76</v>
      </c>
      <c r="J368" s="23" t="n">
        <f aca="false">G368*H368/I368</f>
        <v>980386.492092778</v>
      </c>
      <c r="K368" s="23" t="n">
        <v>1385657.95</v>
      </c>
      <c r="L368" s="23" t="n">
        <v>1165367</v>
      </c>
      <c r="M368" s="23" t="n">
        <f aca="false">MIN(J368:L368)</f>
        <v>980386.492092778</v>
      </c>
      <c r="N368" s="23" t="n">
        <f aca="false">MAX(J368:L368)</f>
        <v>1385657.95</v>
      </c>
      <c r="O368" s="23" t="n">
        <f aca="false">MEDIAN(J368:L368)</f>
        <v>1165367</v>
      </c>
      <c r="P368" s="23" t="n">
        <f aca="false">AVERAGE(J368:L368)</f>
        <v>1177137.14736426</v>
      </c>
      <c r="Q368" s="23" t="n">
        <f aca="false">AVERAGE(M368,O368)</f>
        <v>1072876.74604639</v>
      </c>
      <c r="R368" s="23" t="n">
        <f aca="false">AVERAGE(N368,O368)</f>
        <v>1275512.475</v>
      </c>
      <c r="S368" s="23" t="n">
        <f aca="false">STDEV(J368:L368)</f>
        <v>202891.943963514</v>
      </c>
      <c r="T368" s="25" t="n">
        <f aca="false">IF(P368&gt;0,S368/P368,NA())</f>
        <v>0.172360497175551</v>
      </c>
      <c r="U368" s="4" t="str">
        <f aca="false">IF(T368&lt;=Parametros!$B$7,"MENOR",IF(T368&lt;=Parametros!$B$8,"PROMEDIO MENOR-MEDIANA","PROMEDIO"))</f>
        <v>MENOR</v>
      </c>
      <c r="V368" s="23" t="n">
        <f aca="false">IF(T368&lt;=Parametros!$B$7,M368,IF(T368&lt;=Parametros!$B$8,Q368,P368))</f>
        <v>980386.492092778</v>
      </c>
      <c r="W368" s="26" t="n">
        <f aca="false">ROUND(V368,0)</f>
        <v>980386</v>
      </c>
      <c r="X368" s="27" t="n">
        <f aca="false">K368/G368</f>
        <v>1.49403204659598</v>
      </c>
      <c r="Y368" s="27" t="n">
        <f aca="false">L368/G368</f>
        <v>1.25651185708956</v>
      </c>
    </row>
    <row r="369" customFormat="false" ht="51.75" hidden="false" customHeight="true" outlineLevel="0" collapsed="false">
      <c r="A369" s="4" t="s">
        <v>106</v>
      </c>
      <c r="B369" s="4" t="s">
        <v>95</v>
      </c>
      <c r="C369" s="4" t="s">
        <v>107</v>
      </c>
      <c r="D369" s="4" t="s">
        <v>108</v>
      </c>
      <c r="E369" s="4" t="s">
        <v>98</v>
      </c>
      <c r="F369" s="4" t="s">
        <v>99</v>
      </c>
      <c r="G369" s="23" t="n">
        <v>29450</v>
      </c>
      <c r="H369" s="24" t="n">
        <f aca="false">Parametros!$B$3</f>
        <v>160.42</v>
      </c>
      <c r="I369" s="24" t="n">
        <f aca="false">Parametros!$B$4</f>
        <v>151.76</v>
      </c>
      <c r="J369" s="23" t="n">
        <f aca="false">G369*H369/I369</f>
        <v>31130.528465999</v>
      </c>
      <c r="K369" s="23" t="n">
        <v>43999.97</v>
      </c>
      <c r="L369" s="23" t="n">
        <v>36890</v>
      </c>
      <c r="M369" s="23" t="n">
        <f aca="false">MIN(J369:L369)</f>
        <v>31130.528465999</v>
      </c>
      <c r="N369" s="23" t="n">
        <f aca="false">MAX(J369:L369)</f>
        <v>43999.97</v>
      </c>
      <c r="O369" s="23" t="n">
        <f aca="false">MEDIAN(J369:L369)</f>
        <v>36890</v>
      </c>
      <c r="P369" s="23" t="n">
        <f aca="false">AVERAGE(J369:L369)</f>
        <v>37340.166155333</v>
      </c>
      <c r="Q369" s="23" t="n">
        <f aca="false">AVERAGE(M369,O369)</f>
        <v>34010.2642329995</v>
      </c>
      <c r="R369" s="23" t="n">
        <f aca="false">AVERAGE(N369,O369)</f>
        <v>40444.985</v>
      </c>
      <c r="S369" s="23" t="n">
        <f aca="false">STDEV(J369:L369)</f>
        <v>6446.51987702073</v>
      </c>
      <c r="T369" s="25" t="n">
        <f aca="false">IF(P369&gt;0,S369/P369,NA())</f>
        <v>0.172643042085125</v>
      </c>
      <c r="U369" s="4" t="str">
        <f aca="false">IF(T369&lt;=Parametros!$B$7,"MENOR",IF(T369&lt;=Parametros!$B$8,"PROMEDIO MENOR-MEDIANA","PROMEDIO"))</f>
        <v>MENOR</v>
      </c>
      <c r="V369" s="23" t="n">
        <f aca="false">IF(T369&lt;=Parametros!$B$7,M369,IF(T369&lt;=Parametros!$B$8,Q369,P369))</f>
        <v>31130.528465999</v>
      </c>
      <c r="W369" s="26" t="n">
        <f aca="false">ROUND(V369,0)</f>
        <v>31131</v>
      </c>
      <c r="X369" s="27" t="n">
        <f aca="false">K369/G369</f>
        <v>1.49405670628183</v>
      </c>
      <c r="Y369" s="27" t="n">
        <f aca="false">L369/G369</f>
        <v>1.25263157894737</v>
      </c>
    </row>
    <row r="370" customFormat="false" ht="77.25" hidden="false" customHeight="true" outlineLevel="0" collapsed="false">
      <c r="A370" s="4" t="s">
        <v>109</v>
      </c>
      <c r="B370" s="4" t="s">
        <v>95</v>
      </c>
      <c r="C370" s="4" t="s">
        <v>110</v>
      </c>
      <c r="D370" s="4" t="s">
        <v>111</v>
      </c>
      <c r="E370" s="4" t="s">
        <v>112</v>
      </c>
      <c r="F370" s="4" t="s">
        <v>99</v>
      </c>
      <c r="G370" s="23" t="n">
        <v>614540</v>
      </c>
      <c r="H370" s="24" t="n">
        <f aca="false">Parametros!$B$3</f>
        <v>160.42</v>
      </c>
      <c r="I370" s="24" t="n">
        <f aca="false">Parametros!$B$4</f>
        <v>151.76</v>
      </c>
      <c r="J370" s="23" t="n">
        <f aca="false">G370*H370/I370</f>
        <v>649607.978386927</v>
      </c>
      <c r="K370" s="23" t="n">
        <v>918142.25</v>
      </c>
      <c r="L370" s="23" t="n">
        <v>772191</v>
      </c>
      <c r="M370" s="23" t="n">
        <f aca="false">MIN(J370:L370)</f>
        <v>649607.978386927</v>
      </c>
      <c r="N370" s="23" t="n">
        <f aca="false">MAX(J370:L370)</f>
        <v>918142.25</v>
      </c>
      <c r="O370" s="23" t="n">
        <f aca="false">MEDIAN(J370:L370)</f>
        <v>772191</v>
      </c>
      <c r="P370" s="23" t="n">
        <f aca="false">AVERAGE(J370:L370)</f>
        <v>779980.409462309</v>
      </c>
      <c r="Q370" s="23" t="n">
        <f aca="false">AVERAGE(M370,O370)</f>
        <v>710899.489193463</v>
      </c>
      <c r="R370" s="23" t="n">
        <f aca="false">AVERAGE(N370,O370)</f>
        <v>845166.625</v>
      </c>
      <c r="S370" s="23" t="n">
        <f aca="false">STDEV(J370:L370)</f>
        <v>134436.490331009</v>
      </c>
      <c r="T370" s="25" t="n">
        <f aca="false">IF(P370&gt;0,S370/P370,NA())</f>
        <v>0.172358803759809</v>
      </c>
      <c r="U370" s="4" t="str">
        <f aca="false">IF(T370&lt;=Parametros!$B$7,"MENOR",IF(T370&lt;=Parametros!$B$8,"PROMEDIO MENOR-MEDIANA","PROMEDIO"))</f>
        <v>MENOR</v>
      </c>
      <c r="V370" s="23" t="n">
        <f aca="false">IF(T370&lt;=Parametros!$B$7,M370,IF(T370&lt;=Parametros!$B$8,Q370,P370))</f>
        <v>649607.978386927</v>
      </c>
      <c r="W370" s="26" t="n">
        <f aca="false">ROUND(V370,0)</f>
        <v>649608</v>
      </c>
      <c r="X370" s="27" t="n">
        <f aca="false">K370/G370</f>
        <v>1.49403171477853</v>
      </c>
      <c r="Y370" s="27" t="n">
        <f aca="false">L370/G370</f>
        <v>1.25653496924529</v>
      </c>
    </row>
    <row r="371" customFormat="false" ht="39" hidden="false" customHeight="true" outlineLevel="0" collapsed="false">
      <c r="A371" s="4" t="s">
        <v>113</v>
      </c>
      <c r="B371" s="4" t="s">
        <v>95</v>
      </c>
      <c r="C371" s="4" t="s">
        <v>114</v>
      </c>
      <c r="D371" s="4" t="s">
        <v>115</v>
      </c>
      <c r="E371" s="4" t="s">
        <v>98</v>
      </c>
      <c r="F371" s="4" t="s">
        <v>99</v>
      </c>
      <c r="G371" s="23" t="n">
        <v>379050</v>
      </c>
      <c r="H371" s="24" t="n">
        <f aca="false">Parametros!$B$3</f>
        <v>160.42</v>
      </c>
      <c r="I371" s="24" t="n">
        <f aca="false">Parametros!$B$4</f>
        <v>151.76</v>
      </c>
      <c r="J371" s="23" t="n">
        <f aca="false">G371*H371/I371</f>
        <v>400680.027675277</v>
      </c>
      <c r="K371" s="23" t="n">
        <v>566313.73</v>
      </c>
      <c r="L371" s="23" t="n">
        <v>476238</v>
      </c>
      <c r="M371" s="23" t="n">
        <f aca="false">MIN(J371:L371)</f>
        <v>400680.027675277</v>
      </c>
      <c r="N371" s="23" t="n">
        <f aca="false">MAX(J371:L371)</f>
        <v>566313.73</v>
      </c>
      <c r="O371" s="23" t="n">
        <f aca="false">MEDIAN(J371:L371)</f>
        <v>476238</v>
      </c>
      <c r="P371" s="23" t="n">
        <f aca="false">AVERAGE(J371:L371)</f>
        <v>481077.252558426</v>
      </c>
      <c r="Q371" s="23" t="n">
        <f aca="false">AVERAGE(M371,O371)</f>
        <v>438459.013837638</v>
      </c>
      <c r="R371" s="23" t="n">
        <f aca="false">AVERAGE(N371,O371)</f>
        <v>521275.865</v>
      </c>
      <c r="S371" s="23" t="n">
        <f aca="false">STDEV(J371:L371)</f>
        <v>82922.8232179894</v>
      </c>
      <c r="T371" s="25" t="n">
        <f aca="false">IF(P371&gt;0,S371/P371,NA())</f>
        <v>0.172369037980898</v>
      </c>
      <c r="U371" s="4" t="str">
        <f aca="false">IF(T371&lt;=Parametros!$B$7,"MENOR",IF(T371&lt;=Parametros!$B$8,"PROMEDIO MENOR-MEDIANA","PROMEDIO"))</f>
        <v>MENOR</v>
      </c>
      <c r="V371" s="23" t="n">
        <f aca="false">IF(T371&lt;=Parametros!$B$7,M371,IF(T371&lt;=Parametros!$B$8,Q371,P371))</f>
        <v>400680.027675277</v>
      </c>
      <c r="W371" s="26" t="n">
        <f aca="false">ROUND(V371,0)</f>
        <v>400680</v>
      </c>
      <c r="X371" s="27" t="n">
        <f aca="false">K371/G371</f>
        <v>1.49403437541221</v>
      </c>
      <c r="Y371" s="27" t="n">
        <f aca="false">L371/G371</f>
        <v>1.25639889196676</v>
      </c>
    </row>
    <row r="372" customFormat="false" ht="64.5" hidden="false" customHeight="true" outlineLevel="0" collapsed="false">
      <c r="A372" s="4" t="s">
        <v>116</v>
      </c>
      <c r="B372" s="4" t="s">
        <v>95</v>
      </c>
      <c r="C372" s="4" t="s">
        <v>117</v>
      </c>
      <c r="D372" s="4" t="s">
        <v>118</v>
      </c>
      <c r="E372" s="4" t="s">
        <v>112</v>
      </c>
      <c r="F372" s="4" t="s">
        <v>99</v>
      </c>
      <c r="G372" s="23" t="n">
        <v>515056</v>
      </c>
      <c r="H372" s="24" t="n">
        <f aca="false">Parametros!$B$3</f>
        <v>160.42</v>
      </c>
      <c r="I372" s="24" t="n">
        <f aca="false">Parametros!$B$4</f>
        <v>151.76</v>
      </c>
      <c r="J372" s="23" t="n">
        <f aca="false">G372*H372/I372</f>
        <v>544447.044807591</v>
      </c>
      <c r="K372" s="23" t="n">
        <v>769510.02</v>
      </c>
      <c r="L372" s="23" t="n">
        <v>647122</v>
      </c>
      <c r="M372" s="23" t="n">
        <f aca="false">MIN(J372:L372)</f>
        <v>544447.044807591</v>
      </c>
      <c r="N372" s="23" t="n">
        <f aca="false">MAX(J372:L372)</f>
        <v>769510.02</v>
      </c>
      <c r="O372" s="23" t="n">
        <f aca="false">MEDIAN(J372:L372)</f>
        <v>647122</v>
      </c>
      <c r="P372" s="23" t="n">
        <f aca="false">AVERAGE(J372:L372)</f>
        <v>653693.02160253</v>
      </c>
      <c r="Q372" s="23" t="n">
        <f aca="false">AVERAGE(M372,O372)</f>
        <v>595784.522403796</v>
      </c>
      <c r="R372" s="23" t="n">
        <f aca="false">AVERAGE(N372,O372)</f>
        <v>708316.01</v>
      </c>
      <c r="S372" s="23" t="n">
        <f aca="false">STDEV(J372:L372)</f>
        <v>112675.2832004</v>
      </c>
      <c r="T372" s="25" t="n">
        <f aca="false">IF(P372&gt;0,S372/P372,NA())</f>
        <v>0.172367272522164</v>
      </c>
      <c r="U372" s="4" t="str">
        <f aca="false">IF(T372&lt;=Parametros!$B$7,"MENOR",IF(T372&lt;=Parametros!$B$8,"PROMEDIO MENOR-MEDIANA","PROMEDIO"))</f>
        <v>MENOR</v>
      </c>
      <c r="V372" s="23" t="n">
        <f aca="false">IF(T372&lt;=Parametros!$B$7,M372,IF(T372&lt;=Parametros!$B$8,Q372,P372))</f>
        <v>544447.044807591</v>
      </c>
      <c r="W372" s="26" t="n">
        <f aca="false">ROUND(V372,0)</f>
        <v>544447</v>
      </c>
      <c r="X372" s="27" t="n">
        <f aca="false">K372/G372</f>
        <v>1.49403175577025</v>
      </c>
      <c r="Y372" s="27" t="n">
        <f aca="false">L372/G372</f>
        <v>1.25641095337206</v>
      </c>
    </row>
    <row r="373" customFormat="false" ht="77.25" hidden="false" customHeight="true" outlineLevel="0" collapsed="false">
      <c r="A373" s="4" t="s">
        <v>119</v>
      </c>
      <c r="B373" s="4" t="s">
        <v>95</v>
      </c>
      <c r="C373" s="4" t="s">
        <v>120</v>
      </c>
      <c r="D373" s="4" t="s">
        <v>121</v>
      </c>
      <c r="E373" s="4" t="s">
        <v>112</v>
      </c>
      <c r="F373" s="4" t="s">
        <v>99</v>
      </c>
      <c r="G373" s="23" t="n">
        <v>405510</v>
      </c>
      <c r="H373" s="24" t="n">
        <f aca="false">Parametros!$B$3</f>
        <v>160.42</v>
      </c>
      <c r="I373" s="24" t="n">
        <f aca="false">Parametros!$B$4</f>
        <v>151.76</v>
      </c>
      <c r="J373" s="23" t="n">
        <f aca="false">G373*H373/I373</f>
        <v>428649.935424354</v>
      </c>
      <c r="K373" s="23" t="n">
        <v>605844.93</v>
      </c>
      <c r="L373" s="23" t="n">
        <v>509439</v>
      </c>
      <c r="M373" s="23" t="n">
        <f aca="false">MIN(J373:L373)</f>
        <v>428649.935424354</v>
      </c>
      <c r="N373" s="23" t="n">
        <f aca="false">MAX(J373:L373)</f>
        <v>605844.93</v>
      </c>
      <c r="O373" s="23" t="n">
        <f aca="false">MEDIAN(J373:L373)</f>
        <v>509439</v>
      </c>
      <c r="P373" s="23" t="n">
        <f aca="false">AVERAGE(J373:L373)</f>
        <v>514644.621808118</v>
      </c>
      <c r="Q373" s="23" t="n">
        <f aca="false">AVERAGE(M373,O373)</f>
        <v>469044.467712177</v>
      </c>
      <c r="R373" s="23" t="n">
        <f aca="false">AVERAGE(N373,O373)</f>
        <v>557641.965</v>
      </c>
      <c r="S373" s="23" t="n">
        <f aca="false">STDEV(J373:L373)</f>
        <v>88712.1209275974</v>
      </c>
      <c r="T373" s="25" t="n">
        <f aca="false">IF(P373&gt;0,S373/P373,NA())</f>
        <v>0.172375494017449</v>
      </c>
      <c r="U373" s="4" t="str">
        <f aca="false">IF(T373&lt;=Parametros!$B$7,"MENOR",IF(T373&lt;=Parametros!$B$8,"PROMEDIO MENOR-MEDIANA","PROMEDIO"))</f>
        <v>MENOR</v>
      </c>
      <c r="V373" s="23" t="n">
        <f aca="false">IF(T373&lt;=Parametros!$B$7,M373,IF(T373&lt;=Parametros!$B$8,Q373,P373))</f>
        <v>428649.935424354</v>
      </c>
      <c r="W373" s="26" t="n">
        <f aca="false">ROUND(V373,0)</f>
        <v>428650</v>
      </c>
      <c r="X373" s="27" t="n">
        <f aca="false">K373/G373</f>
        <v>1.4940320337353</v>
      </c>
      <c r="Y373" s="27" t="n">
        <f aca="false">L373/G373</f>
        <v>1.25629207664423</v>
      </c>
    </row>
    <row r="374" customFormat="false" ht="64.5" hidden="false" customHeight="true" outlineLevel="0" collapsed="false">
      <c r="A374" s="4" t="s">
        <v>122</v>
      </c>
      <c r="B374" s="4" t="s">
        <v>95</v>
      </c>
      <c r="C374" s="4" t="s">
        <v>123</v>
      </c>
      <c r="D374" s="4" t="s">
        <v>124</v>
      </c>
      <c r="E374" s="4" t="s">
        <v>98</v>
      </c>
      <c r="F374" s="4" t="s">
        <v>99</v>
      </c>
      <c r="G374" s="23" t="n">
        <v>2359800</v>
      </c>
      <c r="H374" s="24" t="n">
        <f aca="false">Parametros!$B$3</f>
        <v>160.42</v>
      </c>
      <c r="I374" s="24" t="n">
        <f aca="false">Parametros!$B$4</f>
        <v>151.76</v>
      </c>
      <c r="J374" s="23" t="n">
        <f aca="false">G374*H374/I374</f>
        <v>2494459.11966263</v>
      </c>
      <c r="K374" s="23" t="n">
        <v>3525617.55</v>
      </c>
      <c r="L374" s="23" t="n">
        <v>2965123</v>
      </c>
      <c r="M374" s="23" t="n">
        <f aca="false">MIN(J374:L374)</f>
        <v>2494459.11966263</v>
      </c>
      <c r="N374" s="23" t="n">
        <f aca="false">MAX(J374:L374)</f>
        <v>3525617.55</v>
      </c>
      <c r="O374" s="23" t="n">
        <f aca="false">MEDIAN(J374:L374)</f>
        <v>2965123</v>
      </c>
      <c r="P374" s="23" t="n">
        <f aca="false">AVERAGE(J374:L374)</f>
        <v>2995066.55655421</v>
      </c>
      <c r="Q374" s="23" t="n">
        <f aca="false">AVERAGE(M374,O374)</f>
        <v>2729791.05983131</v>
      </c>
      <c r="R374" s="23" t="n">
        <f aca="false">AVERAGE(N374,O374)</f>
        <v>3245370.275</v>
      </c>
      <c r="S374" s="23" t="n">
        <f aca="false">STDEV(J374:L374)</f>
        <v>516230.94594212</v>
      </c>
      <c r="T374" s="25" t="n">
        <f aca="false">IF(P374&gt;0,S374/P374,NA())</f>
        <v>0.172360425451125</v>
      </c>
      <c r="U374" s="4" t="str">
        <f aca="false">IF(T374&lt;=Parametros!$B$7,"MENOR",IF(T374&lt;=Parametros!$B$8,"PROMEDIO MENOR-MEDIANA","PROMEDIO"))</f>
        <v>MENOR</v>
      </c>
      <c r="V374" s="23" t="n">
        <f aca="false">IF(T374&lt;=Parametros!$B$7,M374,IF(T374&lt;=Parametros!$B$8,Q374,P374))</f>
        <v>2494459.11966263</v>
      </c>
      <c r="W374" s="26" t="n">
        <f aca="false">ROUND(V374,0)</f>
        <v>2494459</v>
      </c>
      <c r="X374" s="27" t="n">
        <f aca="false">K374/G374</f>
        <v>1.49403235443682</v>
      </c>
      <c r="Y374" s="27" t="n">
        <f aca="false">L374/G374</f>
        <v>1.2565145351301</v>
      </c>
    </row>
    <row r="375" customFormat="false" ht="64.5" hidden="false" customHeight="true" outlineLevel="0" collapsed="false">
      <c r="A375" s="4" t="s">
        <v>125</v>
      </c>
      <c r="B375" s="4" t="s">
        <v>95</v>
      </c>
      <c r="C375" s="4" t="s">
        <v>126</v>
      </c>
      <c r="D375" s="4" t="s">
        <v>127</v>
      </c>
      <c r="E375" s="4" t="s">
        <v>98</v>
      </c>
      <c r="F375" s="4" t="s">
        <v>99</v>
      </c>
      <c r="G375" s="23" t="n">
        <v>1475350</v>
      </c>
      <c r="H375" s="24" t="n">
        <f aca="false">Parametros!$B$3</f>
        <v>160.42</v>
      </c>
      <c r="I375" s="24" t="n">
        <f aca="false">Parametros!$B$4</f>
        <v>151.76</v>
      </c>
      <c r="J375" s="23" t="n">
        <f aca="false">G375*H375/I375</f>
        <v>1559539.05508698</v>
      </c>
      <c r="K375" s="23" t="n">
        <v>2204220.27</v>
      </c>
      <c r="L375" s="23" t="n">
        <v>1853782</v>
      </c>
      <c r="M375" s="23" t="n">
        <f aca="false">MIN(J375:L375)</f>
        <v>1559539.05508698</v>
      </c>
      <c r="N375" s="23" t="n">
        <f aca="false">MAX(J375:L375)</f>
        <v>2204220.27</v>
      </c>
      <c r="O375" s="23" t="n">
        <f aca="false">MEDIAN(J375:L375)</f>
        <v>1853782</v>
      </c>
      <c r="P375" s="23" t="n">
        <f aca="false">AVERAGE(J375:L375)</f>
        <v>1872513.77502899</v>
      </c>
      <c r="Q375" s="23" t="n">
        <f aca="false">AVERAGE(M375,O375)</f>
        <v>1706660.52754349</v>
      </c>
      <c r="R375" s="23" t="n">
        <f aca="false">AVERAGE(N375,O375)</f>
        <v>2029001.135</v>
      </c>
      <c r="S375" s="23" t="n">
        <f aca="false">STDEV(J375:L375)</f>
        <v>322748.550364265</v>
      </c>
      <c r="T375" s="25" t="n">
        <f aca="false">IF(P375&gt;0,S375/P375,NA())</f>
        <v>0.172361108723629</v>
      </c>
      <c r="U375" s="4" t="str">
        <f aca="false">IF(T375&lt;=Parametros!$B$7,"MENOR",IF(T375&lt;=Parametros!$B$8,"PROMEDIO MENOR-MEDIANA","PROMEDIO"))</f>
        <v>MENOR</v>
      </c>
      <c r="V375" s="23" t="n">
        <f aca="false">IF(T375&lt;=Parametros!$B$7,M375,IF(T375&lt;=Parametros!$B$8,Q375,P375))</f>
        <v>1559539.05508698</v>
      </c>
      <c r="W375" s="26" t="n">
        <f aca="false">ROUND(V375,0)</f>
        <v>1559539</v>
      </c>
      <c r="X375" s="27" t="n">
        <f aca="false">K375/G375</f>
        <v>1.49403210763548</v>
      </c>
      <c r="Y375" s="27" t="n">
        <f aca="false">L375/G375</f>
        <v>1.25650320262988</v>
      </c>
    </row>
    <row r="376" customFormat="false" ht="77.25" hidden="false" customHeight="true" outlineLevel="0" collapsed="false">
      <c r="A376" s="4" t="s">
        <v>128</v>
      </c>
      <c r="B376" s="4" t="s">
        <v>95</v>
      </c>
      <c r="C376" s="4" t="s">
        <v>129</v>
      </c>
      <c r="D376" s="4" t="s">
        <v>130</v>
      </c>
      <c r="E376" s="4" t="s">
        <v>98</v>
      </c>
      <c r="F376" s="4" t="s">
        <v>99</v>
      </c>
      <c r="G376" s="23" t="n">
        <v>684000</v>
      </c>
      <c r="H376" s="24" t="n">
        <f aca="false">Parametros!$B$3</f>
        <v>160.42</v>
      </c>
      <c r="I376" s="24" t="n">
        <f aca="false">Parametros!$B$4</f>
        <v>151.76</v>
      </c>
      <c r="J376" s="23" t="n">
        <f aca="false">G376*H376/I376</f>
        <v>723031.628887717</v>
      </c>
      <c r="K376" s="23" t="n">
        <v>1021918.42</v>
      </c>
      <c r="L376" s="23" t="n">
        <v>859418</v>
      </c>
      <c r="M376" s="23" t="n">
        <f aca="false">MIN(J376:L376)</f>
        <v>723031.628887717</v>
      </c>
      <c r="N376" s="23" t="n">
        <f aca="false">MAX(J376:L376)</f>
        <v>1021918.42</v>
      </c>
      <c r="O376" s="23" t="n">
        <f aca="false">MEDIAN(J376:L376)</f>
        <v>859418</v>
      </c>
      <c r="P376" s="23" t="n">
        <f aca="false">AVERAGE(J376:L376)</f>
        <v>868122.682962573</v>
      </c>
      <c r="Q376" s="23" t="n">
        <f aca="false">AVERAGE(M376,O376)</f>
        <v>791224.814443859</v>
      </c>
      <c r="R376" s="23" t="n">
        <f aca="false">AVERAGE(N376,O376)</f>
        <v>940668.21</v>
      </c>
      <c r="S376" s="23" t="n">
        <f aca="false">STDEV(J376:L376)</f>
        <v>149633.409051784</v>
      </c>
      <c r="T376" s="25" t="n">
        <f aca="false">IF(P376&gt;0,S376/P376,NA())</f>
        <v>0.172364358158621</v>
      </c>
      <c r="U376" s="4" t="str">
        <f aca="false">IF(T376&lt;=Parametros!$B$7,"MENOR",IF(T376&lt;=Parametros!$B$8,"PROMEDIO MENOR-MEDIANA","PROMEDIO"))</f>
        <v>MENOR</v>
      </c>
      <c r="V376" s="23" t="n">
        <f aca="false">IF(T376&lt;=Parametros!$B$7,M376,IF(T376&lt;=Parametros!$B$8,Q376,P376))</f>
        <v>723031.628887717</v>
      </c>
      <c r="W376" s="26" t="n">
        <f aca="false">ROUND(V376,0)</f>
        <v>723032</v>
      </c>
      <c r="X376" s="27" t="n">
        <f aca="false">K376/G376</f>
        <v>1.49403277777778</v>
      </c>
      <c r="Y376" s="27" t="n">
        <f aca="false">L376/G376</f>
        <v>1.25645906432749</v>
      </c>
    </row>
    <row r="377" customFormat="false" ht="90" hidden="false" customHeight="true" outlineLevel="0" collapsed="false">
      <c r="A377" s="4" t="s">
        <v>131</v>
      </c>
      <c r="B377" s="4" t="s">
        <v>95</v>
      </c>
      <c r="C377" s="4" t="s">
        <v>132</v>
      </c>
      <c r="D377" s="4" t="s">
        <v>1102</v>
      </c>
      <c r="E377" s="4" t="s">
        <v>98</v>
      </c>
      <c r="F377" s="4" t="s">
        <v>99</v>
      </c>
      <c r="G377" s="23" t="n">
        <v>119381</v>
      </c>
      <c r="H377" s="24" t="n">
        <f aca="false">Parametros!$B$3</f>
        <v>160.42</v>
      </c>
      <c r="I377" s="24" t="n">
        <f aca="false">Parametros!$B$4</f>
        <v>151.76</v>
      </c>
      <c r="J377" s="23" t="n">
        <f aca="false">G377*H377/I377</f>
        <v>126193.33170796</v>
      </c>
      <c r="K377" s="23" t="n">
        <v>178359.81</v>
      </c>
      <c r="L377" s="23" t="n">
        <v>149940</v>
      </c>
      <c r="M377" s="23" t="n">
        <f aca="false">MIN(J377:L377)</f>
        <v>126193.33170796</v>
      </c>
      <c r="N377" s="23" t="n">
        <f aca="false">MAX(J377:L377)</f>
        <v>178359.81</v>
      </c>
      <c r="O377" s="23" t="n">
        <f aca="false">MEDIAN(J377:L377)</f>
        <v>149940</v>
      </c>
      <c r="P377" s="23" t="n">
        <f aca="false">AVERAGE(J377:L377)</f>
        <v>151497.713902653</v>
      </c>
      <c r="Q377" s="23" t="n">
        <f aca="false">AVERAGE(M377,O377)</f>
        <v>138066.66585398</v>
      </c>
      <c r="R377" s="23" t="n">
        <f aca="false">AVERAGE(N377,O377)</f>
        <v>164149.905</v>
      </c>
      <c r="S377" s="23" t="n">
        <f aca="false">STDEV(J377:L377)</f>
        <v>26118.1013628549</v>
      </c>
      <c r="T377" s="25" t="n">
        <f aca="false">IF(P377&gt;0,S377/P377,NA())</f>
        <v>0.172399310128451</v>
      </c>
      <c r="U377" s="4" t="str">
        <f aca="false">IF(T377&lt;=Parametros!$B$7,"MENOR",IF(T377&lt;=Parametros!$B$8,"PROMEDIO MENOR-MEDIANA","PROMEDIO"))</f>
        <v>MENOR</v>
      </c>
      <c r="V377" s="23" t="n">
        <f aca="false">IF(T377&lt;=Parametros!$B$7,M377,IF(T377&lt;=Parametros!$B$8,Q377,P377))</f>
        <v>126193.33170796</v>
      </c>
      <c r="W377" s="26" t="n">
        <f aca="false">ROUND(V377,0)</f>
        <v>126193</v>
      </c>
      <c r="X377" s="27" t="n">
        <f aca="false">K377/G377</f>
        <v>1.49403849858855</v>
      </c>
      <c r="Y377" s="27" t="n">
        <f aca="false">L377/G377</f>
        <v>1.25597875708865</v>
      </c>
    </row>
    <row r="378" customFormat="false" ht="90" hidden="false" customHeight="true" outlineLevel="0" collapsed="false">
      <c r="A378" s="4" t="s">
        <v>134</v>
      </c>
      <c r="B378" s="4" t="s">
        <v>95</v>
      </c>
      <c r="C378" s="4" t="s">
        <v>135</v>
      </c>
      <c r="D378" s="4" t="s">
        <v>1103</v>
      </c>
      <c r="E378" s="4" t="s">
        <v>98</v>
      </c>
      <c r="F378" s="4" t="s">
        <v>99</v>
      </c>
      <c r="G378" s="23" t="n">
        <v>182401</v>
      </c>
      <c r="H378" s="24" t="n">
        <f aca="false">Parametros!$B$3</f>
        <v>160.42</v>
      </c>
      <c r="I378" s="24" t="n">
        <f aca="false">Parametros!$B$4</f>
        <v>151.76</v>
      </c>
      <c r="J378" s="23" t="n">
        <f aca="false">G378*H378/I378</f>
        <v>192809.491433843</v>
      </c>
      <c r="K378" s="23" t="n">
        <v>272513.58</v>
      </c>
      <c r="L378" s="23" t="n">
        <v>229194</v>
      </c>
      <c r="M378" s="23" t="n">
        <f aca="false">MIN(J378:L378)</f>
        <v>192809.491433843</v>
      </c>
      <c r="N378" s="23" t="n">
        <f aca="false">MAX(J378:L378)</f>
        <v>272513.58</v>
      </c>
      <c r="O378" s="23" t="n">
        <f aca="false">MEDIAN(J378:L378)</f>
        <v>229194</v>
      </c>
      <c r="P378" s="23" t="n">
        <f aca="false">AVERAGE(J378:L378)</f>
        <v>231505.690477948</v>
      </c>
      <c r="Q378" s="23" t="n">
        <f aca="false">AVERAGE(M378,O378)</f>
        <v>211001.745716921</v>
      </c>
      <c r="R378" s="23" t="n">
        <f aca="false">AVERAGE(N378,O378)</f>
        <v>250853.79</v>
      </c>
      <c r="S378" s="23" t="n">
        <f aca="false">STDEV(J378:L378)</f>
        <v>39902.2977808275</v>
      </c>
      <c r="T378" s="25" t="n">
        <f aca="false">IF(P378&gt;0,S378/P378,NA())</f>
        <v>0.172359900521013</v>
      </c>
      <c r="U378" s="4" t="str">
        <f aca="false">IF(T378&lt;=Parametros!$B$7,"MENOR",IF(T378&lt;=Parametros!$B$8,"PROMEDIO MENOR-MEDIANA","PROMEDIO"))</f>
        <v>MENOR</v>
      </c>
      <c r="V378" s="23" t="n">
        <f aca="false">IF(T378&lt;=Parametros!$B$7,M378,IF(T378&lt;=Parametros!$B$8,Q378,P378))</f>
        <v>192809.491433843</v>
      </c>
      <c r="W378" s="26" t="n">
        <f aca="false">ROUND(V378,0)</f>
        <v>192809</v>
      </c>
      <c r="X378" s="27" t="n">
        <f aca="false">K378/G378</f>
        <v>1.49403555901558</v>
      </c>
      <c r="Y378" s="27" t="n">
        <f aca="false">L378/G378</f>
        <v>1.25653916371073</v>
      </c>
    </row>
    <row r="379" customFormat="false" ht="64.5" hidden="false" customHeight="true" outlineLevel="0" collapsed="false">
      <c r="A379" s="4" t="s">
        <v>136</v>
      </c>
      <c r="B379" s="4" t="s">
        <v>95</v>
      </c>
      <c r="C379" s="4" t="s">
        <v>137</v>
      </c>
      <c r="D379" s="4" t="s">
        <v>1104</v>
      </c>
      <c r="E379" s="4" t="s">
        <v>98</v>
      </c>
      <c r="F379" s="4" t="s">
        <v>99</v>
      </c>
      <c r="G379" s="23" t="n">
        <v>4353103</v>
      </c>
      <c r="H379" s="24" t="n">
        <f aca="false">Parametros!$B$3</f>
        <v>160.42</v>
      </c>
      <c r="I379" s="24" t="n">
        <f aca="false">Parametros!$B$4</f>
        <v>151.76</v>
      </c>
      <c r="J379" s="23" t="n">
        <f aca="false">G379*H379/I379</f>
        <v>4601507.53334212</v>
      </c>
      <c r="K379" s="23" t="n">
        <v>6503678.21</v>
      </c>
      <c r="L379" s="23" t="n">
        <v>5469716</v>
      </c>
      <c r="M379" s="23" t="n">
        <f aca="false">MIN(J379:L379)</f>
        <v>4601507.53334212</v>
      </c>
      <c r="N379" s="23" t="n">
        <f aca="false">MAX(J379:L379)</f>
        <v>6503678.21</v>
      </c>
      <c r="O379" s="23" t="n">
        <f aca="false">MEDIAN(J379:L379)</f>
        <v>5469716</v>
      </c>
      <c r="P379" s="23" t="n">
        <f aca="false">AVERAGE(J379:L379)</f>
        <v>5524967.24778071</v>
      </c>
      <c r="Q379" s="23" t="n">
        <f aca="false">AVERAGE(M379,O379)</f>
        <v>5035611.76667106</v>
      </c>
      <c r="R379" s="23" t="n">
        <f aca="false">AVERAGE(N379,O379)</f>
        <v>5986697.105</v>
      </c>
      <c r="S379" s="23" t="n">
        <f aca="false">STDEV(J379:L379)</f>
        <v>952288.215862335</v>
      </c>
      <c r="T379" s="25" t="n">
        <f aca="false">IF(P379&gt;0,S379/P379,NA())</f>
        <v>0.172360879830528</v>
      </c>
      <c r="U379" s="4" t="str">
        <f aca="false">IF(T379&lt;=Parametros!$B$7,"MENOR",IF(T379&lt;=Parametros!$B$8,"PROMEDIO MENOR-MEDIANA","PROMEDIO"))</f>
        <v>MENOR</v>
      </c>
      <c r="V379" s="23" t="n">
        <f aca="false">IF(T379&lt;=Parametros!$B$7,M379,IF(T379&lt;=Parametros!$B$8,Q379,P379))</f>
        <v>4601507.53334212</v>
      </c>
      <c r="W379" s="26" t="n">
        <f aca="false">ROUND(V379,0)</f>
        <v>4601508</v>
      </c>
      <c r="X379" s="27" t="n">
        <f aca="false">K379/G379</f>
        <v>1.49403269575749</v>
      </c>
      <c r="Y379" s="27" t="n">
        <f aca="false">L379/G379</f>
        <v>1.25650966678252</v>
      </c>
    </row>
    <row r="380" customFormat="false" ht="64.5" hidden="false" customHeight="true" outlineLevel="0" collapsed="false">
      <c r="A380" s="4" t="s">
        <v>139</v>
      </c>
      <c r="B380" s="4" t="s">
        <v>95</v>
      </c>
      <c r="C380" s="4" t="s">
        <v>140</v>
      </c>
      <c r="D380" s="4" t="s">
        <v>1105</v>
      </c>
      <c r="E380" s="4" t="s">
        <v>98</v>
      </c>
      <c r="F380" s="4" t="s">
        <v>99</v>
      </c>
      <c r="G380" s="23" t="n">
        <v>6150259</v>
      </c>
      <c r="H380" s="24" t="n">
        <f aca="false">Parametros!$B$3</f>
        <v>160.42</v>
      </c>
      <c r="I380" s="24" t="n">
        <f aca="false">Parametros!$B$4</f>
        <v>151.76</v>
      </c>
      <c r="J380" s="23" t="n">
        <f aca="false">G380*H380/I380</f>
        <v>6501216.05680021</v>
      </c>
      <c r="K380" s="23" t="n">
        <v>9188686.36</v>
      </c>
      <c r="L380" s="23" t="n">
        <v>7727979</v>
      </c>
      <c r="M380" s="23" t="n">
        <f aca="false">MIN(J380:L380)</f>
        <v>6501216.05680021</v>
      </c>
      <c r="N380" s="23" t="n">
        <f aca="false">MAX(J380:L380)</f>
        <v>9188686.36</v>
      </c>
      <c r="O380" s="23" t="n">
        <f aca="false">MEDIAN(J380:L380)</f>
        <v>7727979</v>
      </c>
      <c r="P380" s="23" t="n">
        <f aca="false">AVERAGE(J380:L380)</f>
        <v>7805960.47226674</v>
      </c>
      <c r="Q380" s="23" t="n">
        <f aca="false">AVERAGE(M380,O380)</f>
        <v>7114597.52840011</v>
      </c>
      <c r="R380" s="23" t="n">
        <f aca="false">AVERAGE(N380,O380)</f>
        <v>8458332.68</v>
      </c>
      <c r="S380" s="23" t="n">
        <f aca="false">STDEV(J380:L380)</f>
        <v>1345431.15400152</v>
      </c>
      <c r="T380" s="25" t="n">
        <f aca="false">IF(P380&gt;0,S380/P380,NA())</f>
        <v>0.172359462846578</v>
      </c>
      <c r="U380" s="4" t="str">
        <f aca="false">IF(T380&lt;=Parametros!$B$7,"MENOR",IF(T380&lt;=Parametros!$B$8,"PROMEDIO MENOR-MEDIANA","PROMEDIO"))</f>
        <v>MENOR</v>
      </c>
      <c r="V380" s="23" t="n">
        <f aca="false">IF(T380&lt;=Parametros!$B$7,M380,IF(T380&lt;=Parametros!$B$8,Q380,P380))</f>
        <v>6501216.05680021</v>
      </c>
      <c r="W380" s="26" t="n">
        <f aca="false">ROUND(V380,0)</f>
        <v>6501216</v>
      </c>
      <c r="X380" s="27" t="n">
        <f aca="false">K380/G380</f>
        <v>1.49403242367517</v>
      </c>
      <c r="Y380" s="27" t="n">
        <f aca="false">L380/G380</f>
        <v>1.25652903398052</v>
      </c>
    </row>
    <row r="381" customFormat="false" ht="64.5" hidden="false" customHeight="true" outlineLevel="0" collapsed="false">
      <c r="A381" s="4" t="s">
        <v>142</v>
      </c>
      <c r="B381" s="4" t="s">
        <v>95</v>
      </c>
      <c r="C381" s="4" t="s">
        <v>143</v>
      </c>
      <c r="D381" s="4" t="s">
        <v>1106</v>
      </c>
      <c r="E381" s="4" t="s">
        <v>98</v>
      </c>
      <c r="F381" s="4" t="s">
        <v>99</v>
      </c>
      <c r="G381" s="23" t="n">
        <v>13544272</v>
      </c>
      <c r="H381" s="24" t="n">
        <f aca="false">Parametros!$B$3</f>
        <v>160.42</v>
      </c>
      <c r="I381" s="24" t="n">
        <f aca="false">Parametros!$B$4</f>
        <v>151.76</v>
      </c>
      <c r="J381" s="23" t="n">
        <f aca="false">G381*H381/I381</f>
        <v>14317159.4243542</v>
      </c>
      <c r="K381" s="23" t="n">
        <v>20235583.01</v>
      </c>
      <c r="L381" s="23" t="n">
        <v>17018785</v>
      </c>
      <c r="M381" s="23" t="n">
        <f aca="false">MIN(J381:L381)</f>
        <v>14317159.4243542</v>
      </c>
      <c r="N381" s="23" t="n">
        <f aca="false">MAX(J381:L381)</f>
        <v>20235583.01</v>
      </c>
      <c r="O381" s="23" t="n">
        <f aca="false">MEDIAN(J381:L381)</f>
        <v>17018785</v>
      </c>
      <c r="P381" s="23" t="n">
        <f aca="false">AVERAGE(J381:L381)</f>
        <v>17190509.1447848</v>
      </c>
      <c r="Q381" s="23" t="n">
        <f aca="false">AVERAGE(M381,O381)</f>
        <v>15667972.2121771</v>
      </c>
      <c r="R381" s="23" t="n">
        <f aca="false">AVERAGE(N381,O381)</f>
        <v>18627184.005</v>
      </c>
      <c r="S381" s="23" t="n">
        <f aca="false">STDEV(J381:L381)</f>
        <v>2962946.39188908</v>
      </c>
      <c r="T381" s="25" t="n">
        <f aca="false">IF(P381&gt;0,S381/P381,NA())</f>
        <v>0.172359431994368</v>
      </c>
      <c r="U381" s="4" t="str">
        <f aca="false">IF(T381&lt;=Parametros!$B$7,"MENOR",IF(T381&lt;=Parametros!$B$8,"PROMEDIO MENOR-MEDIANA","PROMEDIO"))</f>
        <v>MENOR</v>
      </c>
      <c r="V381" s="23" t="n">
        <f aca="false">IF(T381&lt;=Parametros!$B$7,M381,IF(T381&lt;=Parametros!$B$8,Q381,P381))</f>
        <v>14317159.4243542</v>
      </c>
      <c r="W381" s="26" t="n">
        <f aca="false">ROUND(V381,0)</f>
        <v>14317159</v>
      </c>
      <c r="X381" s="27" t="n">
        <f aca="false">K381/G381</f>
        <v>1.49403253345769</v>
      </c>
      <c r="Y381" s="27" t="n">
        <f aca="false">L381/G381</f>
        <v>1.25653006673227</v>
      </c>
    </row>
    <row r="382" customFormat="false" ht="77.25" hidden="false" customHeight="true" outlineLevel="0" collapsed="false">
      <c r="A382" s="4" t="s">
        <v>145</v>
      </c>
      <c r="B382" s="4" t="s">
        <v>95</v>
      </c>
      <c r="C382" s="4" t="s">
        <v>146</v>
      </c>
      <c r="D382" s="4" t="s">
        <v>1107</v>
      </c>
      <c r="E382" s="4" t="s">
        <v>98</v>
      </c>
      <c r="F382" s="4" t="s">
        <v>99</v>
      </c>
      <c r="G382" s="23" t="n">
        <v>141991</v>
      </c>
      <c r="H382" s="24" t="n">
        <f aca="false">Parametros!$B$3</f>
        <v>160.42</v>
      </c>
      <c r="I382" s="24" t="n">
        <f aca="false">Parametros!$B$4</f>
        <v>151.76</v>
      </c>
      <c r="J382" s="23" t="n">
        <f aca="false">G382*H382/I382</f>
        <v>150093.543885082</v>
      </c>
      <c r="K382" s="23" t="n">
        <v>212139.54</v>
      </c>
      <c r="L382" s="23" t="n">
        <v>178381</v>
      </c>
      <c r="M382" s="23" t="n">
        <f aca="false">MIN(J382:L382)</f>
        <v>150093.543885082</v>
      </c>
      <c r="N382" s="23" t="n">
        <f aca="false">MAX(J382:L382)</f>
        <v>212139.54</v>
      </c>
      <c r="O382" s="23" t="n">
        <f aca="false">MEDIAN(J382:L382)</f>
        <v>178381</v>
      </c>
      <c r="P382" s="23" t="n">
        <f aca="false">AVERAGE(J382:L382)</f>
        <v>180204.694628361</v>
      </c>
      <c r="Q382" s="23" t="n">
        <f aca="false">AVERAGE(M382,O382)</f>
        <v>164237.271942541</v>
      </c>
      <c r="R382" s="23" t="n">
        <f aca="false">AVERAGE(N382,O382)</f>
        <v>195260.27</v>
      </c>
      <c r="S382" s="23" t="n">
        <f aca="false">STDEV(J382:L382)</f>
        <v>31063.1744199824</v>
      </c>
      <c r="T382" s="25" t="n">
        <f aca="false">IF(P382&gt;0,S382/P382,NA())</f>
        <v>0.172377165223384</v>
      </c>
      <c r="U382" s="4" t="str">
        <f aca="false">IF(T382&lt;=Parametros!$B$7,"MENOR",IF(T382&lt;=Parametros!$B$8,"PROMEDIO MENOR-MEDIANA","PROMEDIO"))</f>
        <v>MENOR</v>
      </c>
      <c r="V382" s="23" t="n">
        <f aca="false">IF(T382&lt;=Parametros!$B$7,M382,IF(T382&lt;=Parametros!$B$8,Q382,P382))</f>
        <v>150093.543885082</v>
      </c>
      <c r="W382" s="26" t="n">
        <f aca="false">ROUND(V382,0)</f>
        <v>150094</v>
      </c>
      <c r="X382" s="27" t="n">
        <f aca="false">K382/G382</f>
        <v>1.49403511490165</v>
      </c>
      <c r="Y382" s="27" t="n">
        <f aca="false">L382/G382</f>
        <v>1.25628384897634</v>
      </c>
    </row>
    <row r="383" customFormat="false" ht="77.25" hidden="false" customHeight="true" outlineLevel="0" collapsed="false">
      <c r="A383" s="4" t="s">
        <v>148</v>
      </c>
      <c r="B383" s="4" t="s">
        <v>95</v>
      </c>
      <c r="C383" s="4" t="s">
        <v>149</v>
      </c>
      <c r="D383" s="4" t="s">
        <v>1108</v>
      </c>
      <c r="E383" s="4" t="s">
        <v>98</v>
      </c>
      <c r="F383" s="4" t="s">
        <v>99</v>
      </c>
      <c r="G383" s="23" t="n">
        <v>153899</v>
      </c>
      <c r="H383" s="24" t="n">
        <f aca="false">Parametros!$B$3</f>
        <v>160.42</v>
      </c>
      <c r="I383" s="24" t="n">
        <f aca="false">Parametros!$B$4</f>
        <v>151.76</v>
      </c>
      <c r="J383" s="23" t="n">
        <f aca="false">G383*H383/I383</f>
        <v>162681.059435952</v>
      </c>
      <c r="K383" s="23" t="n">
        <v>229930.43</v>
      </c>
      <c r="L383" s="23" t="n">
        <v>193375</v>
      </c>
      <c r="M383" s="23" t="n">
        <f aca="false">MIN(J383:L383)</f>
        <v>162681.059435952</v>
      </c>
      <c r="N383" s="23" t="n">
        <f aca="false">MAX(J383:L383)</f>
        <v>229930.43</v>
      </c>
      <c r="O383" s="23" t="n">
        <f aca="false">MEDIAN(J383:L383)</f>
        <v>193375</v>
      </c>
      <c r="P383" s="23" t="n">
        <f aca="false">AVERAGE(J383:L383)</f>
        <v>195328.829811984</v>
      </c>
      <c r="Q383" s="23" t="n">
        <f aca="false">AVERAGE(M383,O383)</f>
        <v>178028.029717976</v>
      </c>
      <c r="R383" s="23" t="n">
        <f aca="false">AVERAGE(N383,O383)</f>
        <v>211652.715</v>
      </c>
      <c r="S383" s="23" t="n">
        <f aca="false">STDEV(J383:L383)</f>
        <v>33667.2325639609</v>
      </c>
      <c r="T383" s="25" t="n">
        <f aca="false">IF(P383&gt;0,S383/P383,NA())</f>
        <v>0.172361819790594</v>
      </c>
      <c r="U383" s="4" t="str">
        <f aca="false">IF(T383&lt;=Parametros!$B$7,"MENOR",IF(T383&lt;=Parametros!$B$8,"PROMEDIO MENOR-MEDIANA","PROMEDIO"))</f>
        <v>MENOR</v>
      </c>
      <c r="V383" s="23" t="n">
        <f aca="false">IF(T383&lt;=Parametros!$B$7,M383,IF(T383&lt;=Parametros!$B$8,Q383,P383))</f>
        <v>162681.059435952</v>
      </c>
      <c r="W383" s="26" t="n">
        <f aca="false">ROUND(V383,0)</f>
        <v>162681</v>
      </c>
      <c r="X383" s="27" t="n">
        <f aca="false">K383/G383</f>
        <v>1.49403459411692</v>
      </c>
      <c r="Y383" s="27" t="n">
        <f aca="false">L383/G383</f>
        <v>1.25650589022671</v>
      </c>
    </row>
    <row r="384" customFormat="false" ht="77.25" hidden="false" customHeight="true" outlineLevel="0" collapsed="false">
      <c r="A384" s="4" t="s">
        <v>151</v>
      </c>
      <c r="B384" s="4" t="s">
        <v>95</v>
      </c>
      <c r="C384" s="4" t="s">
        <v>152</v>
      </c>
      <c r="D384" s="4" t="s">
        <v>1109</v>
      </c>
      <c r="E384" s="4" t="s">
        <v>98</v>
      </c>
      <c r="F384" s="4" t="s">
        <v>99</v>
      </c>
      <c r="G384" s="23" t="n">
        <v>840749</v>
      </c>
      <c r="H384" s="24" t="n">
        <f aca="false">Parametros!$B$3</f>
        <v>160.42</v>
      </c>
      <c r="I384" s="24" t="n">
        <f aca="false">Parametros!$B$4</f>
        <v>151.76</v>
      </c>
      <c r="J384" s="23" t="n">
        <f aca="false">G384*H384/I384</f>
        <v>888725.320110701</v>
      </c>
      <c r="K384" s="23" t="n">
        <v>1256106.45</v>
      </c>
      <c r="L384" s="23" t="n">
        <v>1056363</v>
      </c>
      <c r="M384" s="23" t="n">
        <f aca="false">MIN(J384:L384)</f>
        <v>888725.320110701</v>
      </c>
      <c r="N384" s="23" t="n">
        <f aca="false">MAX(J384:L384)</f>
        <v>1256106.45</v>
      </c>
      <c r="O384" s="23" t="n">
        <f aca="false">MEDIAN(J384:L384)</f>
        <v>1056363</v>
      </c>
      <c r="P384" s="23" t="n">
        <f aca="false">AVERAGE(J384:L384)</f>
        <v>1067064.92337023</v>
      </c>
      <c r="Q384" s="23" t="n">
        <f aca="false">AVERAGE(M384,O384)</f>
        <v>972544.160055351</v>
      </c>
      <c r="R384" s="23" t="n">
        <f aca="false">AVERAGE(N384,O384)</f>
        <v>1156234.725</v>
      </c>
      <c r="S384" s="23" t="n">
        <f aca="false">STDEV(J384:L384)</f>
        <v>183924.229025301</v>
      </c>
      <c r="T384" s="25" t="n">
        <f aca="false">IF(P384&gt;0,S384/P384,NA())</f>
        <v>0.172364609685034</v>
      </c>
      <c r="U384" s="4" t="str">
        <f aca="false">IF(T384&lt;=Parametros!$B$7,"MENOR",IF(T384&lt;=Parametros!$B$8,"PROMEDIO MENOR-MEDIANA","PROMEDIO"))</f>
        <v>MENOR</v>
      </c>
      <c r="V384" s="23" t="n">
        <f aca="false">IF(T384&lt;=Parametros!$B$7,M384,IF(T384&lt;=Parametros!$B$8,Q384,P384))</f>
        <v>888725.320110701</v>
      </c>
      <c r="W384" s="26" t="n">
        <f aca="false">ROUND(V384,0)</f>
        <v>888725</v>
      </c>
      <c r="X384" s="27" t="n">
        <f aca="false">K384/G384</f>
        <v>1.4940326423225</v>
      </c>
      <c r="Y384" s="27" t="n">
        <f aca="false">L384/G384</f>
        <v>1.25645466126038</v>
      </c>
    </row>
    <row r="385" customFormat="false" ht="90" hidden="false" customHeight="true" outlineLevel="0" collapsed="false">
      <c r="A385" s="4" t="s">
        <v>154</v>
      </c>
      <c r="B385" s="4" t="s">
        <v>95</v>
      </c>
      <c r="C385" s="4" t="s">
        <v>155</v>
      </c>
      <c r="D385" s="4" t="s">
        <v>1110</v>
      </c>
      <c r="E385" s="4" t="s">
        <v>98</v>
      </c>
      <c r="F385" s="4" t="s">
        <v>99</v>
      </c>
      <c r="G385" s="23" t="n">
        <v>9500</v>
      </c>
      <c r="H385" s="24" t="n">
        <f aca="false">Parametros!$B$3</f>
        <v>160.42</v>
      </c>
      <c r="I385" s="24" t="n">
        <f aca="false">Parametros!$B$4</f>
        <v>151.76</v>
      </c>
      <c r="J385" s="23" t="n">
        <f aca="false">G385*H385/I385</f>
        <v>10042.1059567739</v>
      </c>
      <c r="K385" s="23" t="n">
        <v>14193.91</v>
      </c>
      <c r="L385" s="23" t="n">
        <v>11900</v>
      </c>
      <c r="M385" s="23" t="n">
        <f aca="false">MIN(J385:L385)</f>
        <v>10042.1059567739</v>
      </c>
      <c r="N385" s="23" t="n">
        <f aca="false">MAX(J385:L385)</f>
        <v>14193.91</v>
      </c>
      <c r="O385" s="23" t="n">
        <f aca="false">MEDIAN(J385:L385)</f>
        <v>11900</v>
      </c>
      <c r="P385" s="23" t="n">
        <f aca="false">AVERAGE(J385:L385)</f>
        <v>12045.338652258</v>
      </c>
      <c r="Q385" s="23" t="n">
        <f aca="false">AVERAGE(M385,O385)</f>
        <v>10971.0529783869</v>
      </c>
      <c r="R385" s="23" t="n">
        <f aca="false">AVERAGE(N385,O385)</f>
        <v>13046.955</v>
      </c>
      <c r="S385" s="23" t="n">
        <f aca="false">STDEV(J385:L385)</f>
        <v>2079.71433043516</v>
      </c>
      <c r="T385" s="25" t="n">
        <f aca="false">IF(P385&gt;0,S385/P385,NA())</f>
        <v>0.172657190509568</v>
      </c>
      <c r="U385" s="4" t="str">
        <f aca="false">IF(T385&lt;=Parametros!$B$7,"MENOR",IF(T385&lt;=Parametros!$B$8,"PROMEDIO MENOR-MEDIANA","PROMEDIO"))</f>
        <v>MENOR</v>
      </c>
      <c r="V385" s="23" t="n">
        <f aca="false">IF(T385&lt;=Parametros!$B$7,M385,IF(T385&lt;=Parametros!$B$8,Q385,P385))</f>
        <v>10042.1059567739</v>
      </c>
      <c r="W385" s="26" t="n">
        <f aca="false">ROUND(V385,0)</f>
        <v>10042</v>
      </c>
      <c r="X385" s="27" t="n">
        <f aca="false">K385/G385</f>
        <v>1.49409578947368</v>
      </c>
      <c r="Y385" s="27" t="n">
        <f aca="false">L385/G385</f>
        <v>1.25263157894737</v>
      </c>
    </row>
    <row r="386" customFormat="false" ht="64.5" hidden="false" customHeight="true" outlineLevel="0" collapsed="false">
      <c r="A386" s="4" t="s">
        <v>157</v>
      </c>
      <c r="B386" s="4" t="s">
        <v>95</v>
      </c>
      <c r="C386" s="4" t="s">
        <v>158</v>
      </c>
      <c r="D386" s="4" t="s">
        <v>1111</v>
      </c>
      <c r="E386" s="4" t="s">
        <v>98</v>
      </c>
      <c r="F386" s="4" t="s">
        <v>99</v>
      </c>
      <c r="G386" s="23" t="n">
        <v>6275179</v>
      </c>
      <c r="H386" s="24" t="n">
        <f aca="false">Parametros!$B$3</f>
        <v>160.42</v>
      </c>
      <c r="I386" s="24" t="n">
        <f aca="false">Parametros!$B$4</f>
        <v>151.76</v>
      </c>
      <c r="J386" s="23" t="n">
        <f aca="false">G386*H386/I386</f>
        <v>6633264.46481286</v>
      </c>
      <c r="K386" s="23" t="n">
        <v>9375321.67</v>
      </c>
      <c r="L386" s="23" t="n">
        <v>7884940</v>
      </c>
      <c r="M386" s="23" t="n">
        <f aca="false">MIN(J386:L386)</f>
        <v>6633264.46481286</v>
      </c>
      <c r="N386" s="23" t="n">
        <f aca="false">MAX(J386:L386)</f>
        <v>9375321.67</v>
      </c>
      <c r="O386" s="23" t="n">
        <f aca="false">MEDIAN(J386:L386)</f>
        <v>7884940</v>
      </c>
      <c r="P386" s="23" t="n">
        <f aca="false">AVERAGE(J386:L386)</f>
        <v>7964508.71160429</v>
      </c>
      <c r="Q386" s="23" t="n">
        <f aca="false">AVERAGE(M386,O386)</f>
        <v>7259102.23240643</v>
      </c>
      <c r="R386" s="23" t="n">
        <f aca="false">AVERAGE(N386,O386)</f>
        <v>8630130.835</v>
      </c>
      <c r="S386" s="23" t="n">
        <f aca="false">STDEV(J386:L386)</f>
        <v>1372759.19739386</v>
      </c>
      <c r="T386" s="25" t="n">
        <f aca="false">IF(P386&gt;0,S386/P386,NA())</f>
        <v>0.172359557519694</v>
      </c>
      <c r="U386" s="4" t="str">
        <f aca="false">IF(T386&lt;=Parametros!$B$7,"MENOR",IF(T386&lt;=Parametros!$B$8,"PROMEDIO MENOR-MEDIANA","PROMEDIO"))</f>
        <v>MENOR</v>
      </c>
      <c r="V386" s="23" t="n">
        <f aca="false">IF(T386&lt;=Parametros!$B$7,M386,IF(T386&lt;=Parametros!$B$8,Q386,P386))</f>
        <v>6633264.46481286</v>
      </c>
      <c r="W386" s="26" t="n">
        <f aca="false">ROUND(V386,0)</f>
        <v>6633264</v>
      </c>
      <c r="X386" s="27" t="n">
        <f aca="false">K386/G386</f>
        <v>1.49403254791616</v>
      </c>
      <c r="Y386" s="27" t="n">
        <f aca="false">L386/G386</f>
        <v>1.25652829983017</v>
      </c>
    </row>
    <row r="387" customFormat="false" ht="141" hidden="false" customHeight="true" outlineLevel="0" collapsed="false">
      <c r="A387" s="4" t="s">
        <v>160</v>
      </c>
      <c r="B387" s="4" t="s">
        <v>95</v>
      </c>
      <c r="C387" s="4" t="s">
        <v>161</v>
      </c>
      <c r="D387" s="4" t="s">
        <v>1112</v>
      </c>
      <c r="E387" s="4" t="s">
        <v>98</v>
      </c>
      <c r="F387" s="4" t="s">
        <v>99</v>
      </c>
      <c r="G387" s="23" t="n">
        <v>49399</v>
      </c>
      <c r="H387" s="24" t="n">
        <f aca="false">Parametros!$B$3</f>
        <v>160.42</v>
      </c>
      <c r="I387" s="24" t="n">
        <f aca="false">Parametros!$B$4</f>
        <v>151.76</v>
      </c>
      <c r="J387" s="23" t="n">
        <f aca="false">G387*H387/I387</f>
        <v>52217.8939114391</v>
      </c>
      <c r="K387" s="23" t="n">
        <v>73803.17</v>
      </c>
      <c r="L387" s="23" t="n">
        <v>61999</v>
      </c>
      <c r="M387" s="23" t="n">
        <f aca="false">MIN(J387:L387)</f>
        <v>52217.8939114391</v>
      </c>
      <c r="N387" s="23" t="n">
        <f aca="false">MAX(J387:L387)</f>
        <v>73803.17</v>
      </c>
      <c r="O387" s="23" t="n">
        <f aca="false">MEDIAN(J387:L387)</f>
        <v>61999</v>
      </c>
      <c r="P387" s="23" t="n">
        <f aca="false">AVERAGE(J387:L387)</f>
        <v>62673.3546371464</v>
      </c>
      <c r="Q387" s="23" t="n">
        <f aca="false">AVERAGE(M387,O387)</f>
        <v>57108.4469557196</v>
      </c>
      <c r="R387" s="23" t="n">
        <f aca="false">AVERAGE(N387,O387)</f>
        <v>67901.085</v>
      </c>
      <c r="S387" s="23" t="n">
        <f aca="false">STDEV(J387:L387)</f>
        <v>10808.4273410765</v>
      </c>
      <c r="T387" s="25" t="n">
        <f aca="false">IF(P387&gt;0,S387/P387,NA())</f>
        <v>0.172456499315426</v>
      </c>
      <c r="U387" s="4" t="str">
        <f aca="false">IF(T387&lt;=Parametros!$B$7,"MENOR",IF(T387&lt;=Parametros!$B$8,"PROMEDIO MENOR-MEDIANA","PROMEDIO"))</f>
        <v>MENOR</v>
      </c>
      <c r="V387" s="23" t="n">
        <f aca="false">IF(T387&lt;=Parametros!$B$7,M387,IF(T387&lt;=Parametros!$B$8,Q387,P387))</f>
        <v>52217.8939114391</v>
      </c>
      <c r="W387" s="26" t="n">
        <f aca="false">ROUND(V387,0)</f>
        <v>52218</v>
      </c>
      <c r="X387" s="27" t="n">
        <f aca="false">K387/G387</f>
        <v>1.49402153889755</v>
      </c>
      <c r="Y387" s="27" t="n">
        <f aca="false">L387/G387</f>
        <v>1.25506589202211</v>
      </c>
    </row>
    <row r="388" customFormat="false" ht="165.75" hidden="false" customHeight="true" outlineLevel="0" collapsed="false">
      <c r="A388" s="4" t="s">
        <v>163</v>
      </c>
      <c r="B388" s="4" t="s">
        <v>95</v>
      </c>
      <c r="C388" s="4" t="s">
        <v>164</v>
      </c>
      <c r="D388" s="4" t="s">
        <v>1113</v>
      </c>
      <c r="E388" s="4" t="s">
        <v>98</v>
      </c>
      <c r="F388" s="4" t="s">
        <v>99</v>
      </c>
      <c r="G388" s="23" t="n">
        <v>71250</v>
      </c>
      <c r="H388" s="24" t="n">
        <f aca="false">Parametros!$B$3</f>
        <v>160.42</v>
      </c>
      <c r="I388" s="24" t="n">
        <f aca="false">Parametros!$B$4</f>
        <v>151.76</v>
      </c>
      <c r="J388" s="23" t="n">
        <f aca="false">G388*H388/I388</f>
        <v>75315.7946758039</v>
      </c>
      <c r="K388" s="23" t="n">
        <v>106450.01</v>
      </c>
      <c r="L388" s="23" t="n">
        <v>89488</v>
      </c>
      <c r="M388" s="23" t="n">
        <f aca="false">MIN(J388:L388)</f>
        <v>75315.7946758039</v>
      </c>
      <c r="N388" s="23" t="n">
        <f aca="false">MAX(J388:L388)</f>
        <v>106450.01</v>
      </c>
      <c r="O388" s="23" t="n">
        <f aca="false">MEDIAN(J388:L388)</f>
        <v>89488</v>
      </c>
      <c r="P388" s="23" t="n">
        <f aca="false">AVERAGE(J388:L388)</f>
        <v>90417.9348919346</v>
      </c>
      <c r="Q388" s="23" t="n">
        <f aca="false">AVERAGE(M388,O388)</f>
        <v>82401.897337902</v>
      </c>
      <c r="R388" s="23" t="n">
        <f aca="false">AVERAGE(N388,O388)</f>
        <v>97969.005</v>
      </c>
      <c r="S388" s="23" t="n">
        <f aca="false">STDEV(J388:L388)</f>
        <v>15587.9256201965</v>
      </c>
      <c r="T388" s="25" t="n">
        <f aca="false">IF(P388&gt;0,S388/P388,NA())</f>
        <v>0.172398602543034</v>
      </c>
      <c r="U388" s="4" t="str">
        <f aca="false">IF(T388&lt;=Parametros!$B$7,"MENOR",IF(T388&lt;=Parametros!$B$8,"PROMEDIO MENOR-MEDIANA","PROMEDIO"))</f>
        <v>MENOR</v>
      </c>
      <c r="V388" s="23" t="n">
        <f aca="false">IF(T388&lt;=Parametros!$B$7,M388,IF(T388&lt;=Parametros!$B$8,Q388,P388))</f>
        <v>75315.7946758039</v>
      </c>
      <c r="W388" s="26" t="n">
        <f aca="false">ROUND(V388,0)</f>
        <v>75316</v>
      </c>
      <c r="X388" s="27" t="n">
        <f aca="false">K388/G388</f>
        <v>1.49403522807018</v>
      </c>
      <c r="Y388" s="27" t="n">
        <f aca="false">L388/G388</f>
        <v>1.25597192982456</v>
      </c>
    </row>
    <row r="389" customFormat="false" ht="191.25" hidden="false" customHeight="true" outlineLevel="0" collapsed="false">
      <c r="A389" s="4" t="s">
        <v>166</v>
      </c>
      <c r="B389" s="4" t="s">
        <v>95</v>
      </c>
      <c r="C389" s="4" t="s">
        <v>167</v>
      </c>
      <c r="D389" s="4" t="s">
        <v>1114</v>
      </c>
      <c r="E389" s="4" t="s">
        <v>98</v>
      </c>
      <c r="F389" s="4" t="s">
        <v>99</v>
      </c>
      <c r="G389" s="23" t="n">
        <v>436260</v>
      </c>
      <c r="H389" s="24" t="n">
        <f aca="false">Parametros!$B$3</f>
        <v>160.42</v>
      </c>
      <c r="I389" s="24" t="n">
        <f aca="false">Parametros!$B$4</f>
        <v>151.76</v>
      </c>
      <c r="J389" s="23" t="n">
        <f aca="false">G389*H389/I389</f>
        <v>461154.646810754</v>
      </c>
      <c r="K389" s="23" t="n">
        <v>651786.78</v>
      </c>
      <c r="L389" s="23" t="n">
        <v>548114</v>
      </c>
      <c r="M389" s="23" t="n">
        <f aca="false">MIN(J389:L389)</f>
        <v>461154.646810754</v>
      </c>
      <c r="N389" s="23" t="n">
        <f aca="false">MAX(J389:L389)</f>
        <v>651786.78</v>
      </c>
      <c r="O389" s="23" t="n">
        <f aca="false">MEDIAN(J389:L389)</f>
        <v>548114</v>
      </c>
      <c r="P389" s="23" t="n">
        <f aca="false">AVERAGE(J389:L389)</f>
        <v>553685.142270251</v>
      </c>
      <c r="Q389" s="23" t="n">
        <f aca="false">AVERAGE(M389,O389)</f>
        <v>504634.323405377</v>
      </c>
      <c r="R389" s="23" t="n">
        <f aca="false">AVERAGE(N389,O389)</f>
        <v>599950.39</v>
      </c>
      <c r="S389" s="23" t="n">
        <f aca="false">STDEV(J389:L389)</f>
        <v>95438.0991570828</v>
      </c>
      <c r="T389" s="25" t="n">
        <f aca="false">IF(P389&gt;0,S389/P389,NA())</f>
        <v>0.172368900429154</v>
      </c>
      <c r="U389" s="4" t="str">
        <f aca="false">IF(T389&lt;=Parametros!$B$7,"MENOR",IF(T389&lt;=Parametros!$B$8,"PROMEDIO MENOR-MEDIANA","PROMEDIO"))</f>
        <v>MENOR</v>
      </c>
      <c r="V389" s="23" t="n">
        <f aca="false">IF(T389&lt;=Parametros!$B$7,M389,IF(T389&lt;=Parametros!$B$8,Q389,P389))</f>
        <v>461154.646810754</v>
      </c>
      <c r="W389" s="26" t="n">
        <f aca="false">ROUND(V389,0)</f>
        <v>461155</v>
      </c>
      <c r="X389" s="27" t="n">
        <f aca="false">K389/G389</f>
        <v>1.4940328703067</v>
      </c>
      <c r="Y389" s="27" t="n">
        <f aca="false">L389/G389</f>
        <v>1.25639297666529</v>
      </c>
    </row>
    <row r="390" customFormat="false" ht="90" hidden="false" customHeight="true" outlineLevel="0" collapsed="false">
      <c r="A390" s="4" t="s">
        <v>169</v>
      </c>
      <c r="B390" s="4" t="s">
        <v>95</v>
      </c>
      <c r="C390" s="4" t="s">
        <v>170</v>
      </c>
      <c r="D390" s="4" t="s">
        <v>1115</v>
      </c>
      <c r="E390" s="4" t="s">
        <v>98</v>
      </c>
      <c r="F390" s="4" t="s">
        <v>99</v>
      </c>
      <c r="G390" s="23" t="n">
        <v>187550</v>
      </c>
      <c r="H390" s="24" t="n">
        <f aca="false">Parametros!$B$3</f>
        <v>160.42</v>
      </c>
      <c r="I390" s="24" t="n">
        <f aca="false">Parametros!$B$4</f>
        <v>151.76</v>
      </c>
      <c r="J390" s="23" t="n">
        <f aca="false">G390*H390/I390</f>
        <v>198252.312862414</v>
      </c>
      <c r="K390" s="23" t="n">
        <v>280205.51</v>
      </c>
      <c r="L390" s="23" t="n">
        <v>235620</v>
      </c>
      <c r="M390" s="23" t="n">
        <f aca="false">MIN(J390:L390)</f>
        <v>198252.312862414</v>
      </c>
      <c r="N390" s="23" t="n">
        <f aca="false">MAX(J390:L390)</f>
        <v>280205.51</v>
      </c>
      <c r="O390" s="23" t="n">
        <f aca="false">MEDIAN(J390:L390)</f>
        <v>235620</v>
      </c>
      <c r="P390" s="23" t="n">
        <f aca="false">AVERAGE(J390:L390)</f>
        <v>238025.940954138</v>
      </c>
      <c r="Q390" s="23" t="n">
        <f aca="false">AVERAGE(M390,O390)</f>
        <v>216936.156431207</v>
      </c>
      <c r="R390" s="23" t="n">
        <f aca="false">AVERAGE(N390,O390)</f>
        <v>257912.755</v>
      </c>
      <c r="S390" s="23" t="n">
        <f aca="false">STDEV(J390:L390)</f>
        <v>41029.5386785435</v>
      </c>
      <c r="T390" s="25" t="n">
        <f aca="false">IF(P390&gt;0,S390/P390,NA())</f>
        <v>0.172374231623976</v>
      </c>
      <c r="U390" s="4" t="str">
        <f aca="false">IF(T390&lt;=Parametros!$B$7,"MENOR",IF(T390&lt;=Parametros!$B$8,"PROMEDIO MENOR-MEDIANA","PROMEDIO"))</f>
        <v>MENOR</v>
      </c>
      <c r="V390" s="23" t="n">
        <f aca="false">IF(T390&lt;=Parametros!$B$7,M390,IF(T390&lt;=Parametros!$B$8,Q390,P390))</f>
        <v>198252.312862414</v>
      </c>
      <c r="W390" s="26" t="n">
        <f aca="false">ROUND(V390,0)</f>
        <v>198252</v>
      </c>
      <c r="X390" s="27" t="n">
        <f aca="false">K390/G390</f>
        <v>1.49403097840576</v>
      </c>
      <c r="Y390" s="27" t="n">
        <f aca="false">L390/G390</f>
        <v>1.25630498533724</v>
      </c>
    </row>
    <row r="391" customFormat="false" ht="115.5" hidden="false" customHeight="true" outlineLevel="0" collapsed="false">
      <c r="A391" s="4" t="s">
        <v>172</v>
      </c>
      <c r="B391" s="4" t="s">
        <v>95</v>
      </c>
      <c r="C391" s="4" t="s">
        <v>173</v>
      </c>
      <c r="D391" s="4" t="s">
        <v>1116</v>
      </c>
      <c r="E391" s="4" t="s">
        <v>98</v>
      </c>
      <c r="F391" s="4" t="s">
        <v>99</v>
      </c>
      <c r="G391" s="23" t="n">
        <v>853301</v>
      </c>
      <c r="H391" s="24" t="n">
        <f aca="false">Parametros!$B$3</f>
        <v>160.42</v>
      </c>
      <c r="I391" s="24" t="n">
        <f aca="false">Parametros!$B$4</f>
        <v>151.76</v>
      </c>
      <c r="J391" s="23" t="n">
        <f aca="false">G391*H391/I391</f>
        <v>901993.584739062</v>
      </c>
      <c r="K391" s="23" t="n">
        <v>1274859.02</v>
      </c>
      <c r="L391" s="23" t="n">
        <v>1072190</v>
      </c>
      <c r="M391" s="23" t="n">
        <f aca="false">MIN(J391:L391)</f>
        <v>901993.584739062</v>
      </c>
      <c r="N391" s="23" t="n">
        <f aca="false">MAX(J391:L391)</f>
        <v>1274859.02</v>
      </c>
      <c r="O391" s="23" t="n">
        <f aca="false">MEDIAN(J391:L391)</f>
        <v>1072190</v>
      </c>
      <c r="P391" s="23" t="n">
        <f aca="false">AVERAGE(J391:L391)</f>
        <v>1083014.20157969</v>
      </c>
      <c r="Q391" s="23" t="n">
        <f aca="false">AVERAGE(M391,O391)</f>
        <v>987091.792369531</v>
      </c>
      <c r="R391" s="23" t="n">
        <f aca="false">AVERAGE(N391,O391)</f>
        <v>1173524.51</v>
      </c>
      <c r="S391" s="23" t="n">
        <f aca="false">STDEV(J391:L391)</f>
        <v>186668.237008765</v>
      </c>
      <c r="T391" s="25" t="n">
        <f aca="false">IF(P391&gt;0,S391/P391,NA())</f>
        <v>0.172359916182531</v>
      </c>
      <c r="U391" s="4" t="str">
        <f aca="false">IF(T391&lt;=Parametros!$B$7,"MENOR",IF(T391&lt;=Parametros!$B$8,"PROMEDIO MENOR-MEDIANA","PROMEDIO"))</f>
        <v>MENOR</v>
      </c>
      <c r="V391" s="23" t="n">
        <f aca="false">IF(T391&lt;=Parametros!$B$7,M391,IF(T391&lt;=Parametros!$B$8,Q391,P391))</f>
        <v>901993.584739062</v>
      </c>
      <c r="W391" s="26" t="n">
        <f aca="false">ROUND(V391,0)</f>
        <v>901994</v>
      </c>
      <c r="X391" s="27" t="n">
        <f aca="false">K391/G391</f>
        <v>1.49403202386965</v>
      </c>
      <c r="Y391" s="27" t="n">
        <f aca="false">L391/G391</f>
        <v>1.25652026658823</v>
      </c>
    </row>
    <row r="392" customFormat="false" ht="77.25" hidden="false" customHeight="true" outlineLevel="0" collapsed="false">
      <c r="A392" s="4" t="s">
        <v>175</v>
      </c>
      <c r="B392" s="4" t="s">
        <v>95</v>
      </c>
      <c r="C392" s="4" t="s">
        <v>176</v>
      </c>
      <c r="D392" s="4" t="s">
        <v>1117</v>
      </c>
      <c r="E392" s="4" t="s">
        <v>98</v>
      </c>
      <c r="F392" s="4" t="s">
        <v>99</v>
      </c>
      <c r="G392" s="23" t="n">
        <v>518786</v>
      </c>
      <c r="H392" s="24" t="n">
        <f aca="false">Parametros!$B$3</f>
        <v>160.42</v>
      </c>
      <c r="I392" s="24" t="n">
        <f aca="false">Parametros!$B$4</f>
        <v>151.76</v>
      </c>
      <c r="J392" s="23" t="n">
        <f aca="false">G392*H392/I392</f>
        <v>548389.892725356</v>
      </c>
      <c r="K392" s="23" t="n">
        <v>775083.14</v>
      </c>
      <c r="L392" s="23" t="n">
        <v>651763</v>
      </c>
      <c r="M392" s="23" t="n">
        <f aca="false">MIN(J392:L392)</f>
        <v>548389.892725356</v>
      </c>
      <c r="N392" s="23" t="n">
        <f aca="false">MAX(J392:L392)</f>
        <v>775083.14</v>
      </c>
      <c r="O392" s="23" t="n">
        <f aca="false">MEDIAN(J392:L392)</f>
        <v>651763</v>
      </c>
      <c r="P392" s="23" t="n">
        <f aca="false">AVERAGE(J392:L392)</f>
        <v>658412.010908452</v>
      </c>
      <c r="Q392" s="23" t="n">
        <f aca="false">AVERAGE(M392,O392)</f>
        <v>600076.446362678</v>
      </c>
      <c r="R392" s="23" t="n">
        <f aca="false">AVERAGE(N392,O392)</f>
        <v>713423.07</v>
      </c>
      <c r="S392" s="23" t="n">
        <f aca="false">STDEV(J392:L392)</f>
        <v>113492.79316118</v>
      </c>
      <c r="T392" s="25" t="n">
        <f aca="false">IF(P392&gt;0,S392/P392,NA())</f>
        <v>0.172373515793836</v>
      </c>
      <c r="U392" s="4" t="str">
        <f aca="false">IF(T392&lt;=Parametros!$B$7,"MENOR",IF(T392&lt;=Parametros!$B$8,"PROMEDIO MENOR-MEDIANA","PROMEDIO"))</f>
        <v>MENOR</v>
      </c>
      <c r="V392" s="23" t="n">
        <f aca="false">IF(T392&lt;=Parametros!$B$7,M392,IF(T392&lt;=Parametros!$B$8,Q392,P392))</f>
        <v>548389.892725356</v>
      </c>
      <c r="W392" s="26" t="n">
        <f aca="false">ROUND(V392,0)</f>
        <v>548390</v>
      </c>
      <c r="X392" s="27" t="n">
        <f aca="false">K392/G392</f>
        <v>1.49403249123916</v>
      </c>
      <c r="Y392" s="27" t="n">
        <f aca="false">L392/G392</f>
        <v>1.25632341659181</v>
      </c>
    </row>
    <row r="393" customFormat="false" ht="64.5" hidden="false" customHeight="true" outlineLevel="0" collapsed="false">
      <c r="A393" s="4" t="s">
        <v>178</v>
      </c>
      <c r="B393" s="4" t="s">
        <v>95</v>
      </c>
      <c r="C393" s="4" t="s">
        <v>179</v>
      </c>
      <c r="D393" s="4" t="s">
        <v>1118</v>
      </c>
      <c r="E393" s="4" t="s">
        <v>98</v>
      </c>
      <c r="F393" s="4" t="s">
        <v>99</v>
      </c>
      <c r="G393" s="23" t="n">
        <v>13921300</v>
      </c>
      <c r="H393" s="24" t="n">
        <f aca="false">Parametros!$B$3</f>
        <v>160.42</v>
      </c>
      <c r="I393" s="24" t="n">
        <f aca="false">Parametros!$B$4</f>
        <v>151.76</v>
      </c>
      <c r="J393" s="23" t="n">
        <f aca="false">G393*H393/I393</f>
        <v>14715702.0690564</v>
      </c>
      <c r="K393" s="23" t="n">
        <v>20798874.76</v>
      </c>
      <c r="L393" s="23" t="n">
        <v>17492524</v>
      </c>
      <c r="M393" s="23" t="n">
        <f aca="false">MIN(J393:L393)</f>
        <v>14715702.0690564</v>
      </c>
      <c r="N393" s="23" t="n">
        <f aca="false">MAX(J393:L393)</f>
        <v>20798874.76</v>
      </c>
      <c r="O393" s="23" t="n">
        <f aca="false">MEDIAN(J393:L393)</f>
        <v>17492524</v>
      </c>
      <c r="P393" s="23" t="n">
        <f aca="false">AVERAGE(J393:L393)</f>
        <v>17669033.6096855</v>
      </c>
      <c r="Q393" s="23" t="n">
        <f aca="false">AVERAGE(M393,O393)</f>
        <v>16104113.0345282</v>
      </c>
      <c r="R393" s="23" t="n">
        <f aca="false">AVERAGE(N393,O393)</f>
        <v>19145699.38</v>
      </c>
      <c r="S393" s="23" t="n">
        <f aca="false">STDEV(J393:L393)</f>
        <v>3045425.13102752</v>
      </c>
      <c r="T393" s="25" t="n">
        <f aca="false">IF(P393&gt;0,S393/P393,NA())</f>
        <v>0.17235946222651</v>
      </c>
      <c r="U393" s="4" t="str">
        <f aca="false">IF(T393&lt;=Parametros!$B$7,"MENOR",IF(T393&lt;=Parametros!$B$8,"PROMEDIO MENOR-MEDIANA","PROMEDIO"))</f>
        <v>MENOR</v>
      </c>
      <c r="V393" s="23" t="n">
        <f aca="false">IF(T393&lt;=Parametros!$B$7,M393,IF(T393&lt;=Parametros!$B$8,Q393,P393))</f>
        <v>14715702.0690564</v>
      </c>
      <c r="W393" s="26" t="n">
        <f aca="false">ROUND(V393,0)</f>
        <v>14715702</v>
      </c>
      <c r="X393" s="27" t="n">
        <f aca="false">K393/G393</f>
        <v>1.49403250845826</v>
      </c>
      <c r="Y393" s="27" t="n">
        <f aca="false">L393/G393</f>
        <v>1.25652949078032</v>
      </c>
    </row>
    <row r="394" customFormat="false" ht="141" hidden="false" customHeight="true" outlineLevel="0" collapsed="false">
      <c r="A394" s="4" t="s">
        <v>181</v>
      </c>
      <c r="B394" s="4" t="s">
        <v>95</v>
      </c>
      <c r="C394" s="4" t="s">
        <v>182</v>
      </c>
      <c r="D394" s="4" t="s">
        <v>1119</v>
      </c>
      <c r="E394" s="4" t="s">
        <v>98</v>
      </c>
      <c r="F394" s="4" t="s">
        <v>99</v>
      </c>
      <c r="G394" s="23" t="n">
        <v>51957</v>
      </c>
      <c r="H394" s="24" t="n">
        <f aca="false">Parametros!$B$3</f>
        <v>160.42</v>
      </c>
      <c r="I394" s="24" t="n">
        <f aca="false">Parametros!$B$4</f>
        <v>151.76</v>
      </c>
      <c r="J394" s="23" t="n">
        <f aca="false">G394*H394/I394</f>
        <v>54921.8630732736</v>
      </c>
      <c r="K394" s="23" t="n">
        <v>77625.6</v>
      </c>
      <c r="L394" s="23" t="n">
        <v>65212</v>
      </c>
      <c r="M394" s="23" t="n">
        <f aca="false">MIN(J394:L394)</f>
        <v>54921.8630732736</v>
      </c>
      <c r="N394" s="23" t="n">
        <f aca="false">MAX(J394:L394)</f>
        <v>77625.6</v>
      </c>
      <c r="O394" s="23" t="n">
        <f aca="false">MEDIAN(J394:L394)</f>
        <v>65212</v>
      </c>
      <c r="P394" s="23" t="n">
        <f aca="false">AVERAGE(J394:L394)</f>
        <v>65919.8210244245</v>
      </c>
      <c r="Q394" s="23" t="n">
        <f aca="false">AVERAGE(M394,O394)</f>
        <v>60066.9315366368</v>
      </c>
      <c r="R394" s="23" t="n">
        <f aca="false">AVERAGE(N394,O394)</f>
        <v>71418.8</v>
      </c>
      <c r="S394" s="23" t="n">
        <f aca="false">STDEV(J394:L394)</f>
        <v>11368.4069051676</v>
      </c>
      <c r="T394" s="25" t="n">
        <f aca="false">IF(P394&gt;0,S394/P394,NA())</f>
        <v>0.172458097253562</v>
      </c>
      <c r="U394" s="4" t="str">
        <f aca="false">IF(T394&lt;=Parametros!$B$7,"MENOR",IF(T394&lt;=Parametros!$B$8,"PROMEDIO MENOR-MEDIANA","PROMEDIO"))</f>
        <v>MENOR</v>
      </c>
      <c r="V394" s="23" t="n">
        <f aca="false">IF(T394&lt;=Parametros!$B$7,M394,IF(T394&lt;=Parametros!$B$8,Q394,P394))</f>
        <v>54921.8630732736</v>
      </c>
      <c r="W394" s="26" t="n">
        <f aca="false">ROUND(V394,0)</f>
        <v>54922</v>
      </c>
      <c r="X394" s="27" t="n">
        <f aca="false">K394/G394</f>
        <v>1.49403545239333</v>
      </c>
      <c r="Y394" s="27" t="n">
        <f aca="false">L394/G394</f>
        <v>1.25511480647458</v>
      </c>
    </row>
    <row r="395" customFormat="false" ht="64.5" hidden="false" customHeight="true" outlineLevel="0" collapsed="false">
      <c r="A395" s="4" t="s">
        <v>184</v>
      </c>
      <c r="B395" s="4" t="s">
        <v>95</v>
      </c>
      <c r="C395" s="4" t="s">
        <v>185</v>
      </c>
      <c r="D395" s="4" t="s">
        <v>1120</v>
      </c>
      <c r="E395" s="4" t="s">
        <v>98</v>
      </c>
      <c r="F395" s="4" t="s">
        <v>99</v>
      </c>
      <c r="G395" s="23" t="n">
        <v>644894</v>
      </c>
      <c r="H395" s="24" t="n">
        <f aca="false">Parametros!$B$3</f>
        <v>160.42</v>
      </c>
      <c r="I395" s="24" t="n">
        <f aca="false">Parametros!$B$4</f>
        <v>151.76</v>
      </c>
      <c r="J395" s="23" t="n">
        <f aca="false">G395*H395/I395</f>
        <v>681694.092514497</v>
      </c>
      <c r="K395" s="23" t="n">
        <v>963491.98</v>
      </c>
      <c r="L395" s="23" t="n">
        <v>810271</v>
      </c>
      <c r="M395" s="23" t="n">
        <f aca="false">MIN(J395:L395)</f>
        <v>681694.092514497</v>
      </c>
      <c r="N395" s="23" t="n">
        <f aca="false">MAX(J395:L395)</f>
        <v>963491.98</v>
      </c>
      <c r="O395" s="23" t="n">
        <f aca="false">MEDIAN(J395:L395)</f>
        <v>810271</v>
      </c>
      <c r="P395" s="23" t="n">
        <f aca="false">AVERAGE(J395:L395)</f>
        <v>818485.690838166</v>
      </c>
      <c r="Q395" s="23" t="n">
        <f aca="false">AVERAGE(M395,O395)</f>
        <v>745982.546257248</v>
      </c>
      <c r="R395" s="23" t="n">
        <f aca="false">AVERAGE(N395,O395)</f>
        <v>886881.49</v>
      </c>
      <c r="S395" s="23" t="n">
        <f aca="false">STDEV(J395:L395)</f>
        <v>141078.429276052</v>
      </c>
      <c r="T395" s="25" t="n">
        <f aca="false">IF(P395&gt;0,S395/P395,NA())</f>
        <v>0.172365174926371</v>
      </c>
      <c r="U395" s="4" t="str">
        <f aca="false">IF(T395&lt;=Parametros!$B$7,"MENOR",IF(T395&lt;=Parametros!$B$8,"PROMEDIO MENOR-MEDIANA","PROMEDIO"))</f>
        <v>MENOR</v>
      </c>
      <c r="V395" s="23" t="n">
        <f aca="false">IF(T395&lt;=Parametros!$B$7,M395,IF(T395&lt;=Parametros!$B$8,Q395,P395))</f>
        <v>681694.092514497</v>
      </c>
      <c r="W395" s="26" t="n">
        <f aca="false">ROUND(V395,0)</f>
        <v>681694</v>
      </c>
      <c r="X395" s="27" t="n">
        <f aca="false">K395/G395</f>
        <v>1.49403154626962</v>
      </c>
      <c r="Y395" s="27" t="n">
        <f aca="false">L395/G395</f>
        <v>1.25644059333782</v>
      </c>
    </row>
    <row r="396" customFormat="false" ht="64.5" hidden="false" customHeight="true" outlineLevel="0" collapsed="false">
      <c r="A396" s="4" t="s">
        <v>187</v>
      </c>
      <c r="B396" s="4" t="s">
        <v>95</v>
      </c>
      <c r="C396" s="4" t="s">
        <v>1121</v>
      </c>
      <c r="D396" s="4" t="s">
        <v>1122</v>
      </c>
      <c r="E396" s="4" t="s">
        <v>98</v>
      </c>
      <c r="F396" s="4" t="s">
        <v>99</v>
      </c>
      <c r="G396" s="23" t="n">
        <v>311600</v>
      </c>
      <c r="H396" s="24" t="n">
        <f aca="false">Parametros!$B$3</f>
        <v>160.42</v>
      </c>
      <c r="I396" s="24" t="n">
        <f aca="false">Parametros!$B$4</f>
        <v>151.76</v>
      </c>
      <c r="J396" s="23" t="n">
        <f aca="false">G396*H396/I396</f>
        <v>329381.075382182</v>
      </c>
      <c r="K396" s="23" t="n">
        <v>465540.99</v>
      </c>
      <c r="L396" s="23" t="n">
        <v>391510</v>
      </c>
      <c r="M396" s="23" t="n">
        <f aca="false">MIN(J396:L396)</f>
        <v>329381.075382182</v>
      </c>
      <c r="N396" s="23" t="n">
        <f aca="false">MAX(J396:L396)</f>
        <v>465540.99</v>
      </c>
      <c r="O396" s="23" t="n">
        <f aca="false">MEDIAN(J396:L396)</f>
        <v>391510</v>
      </c>
      <c r="P396" s="23" t="n">
        <f aca="false">AVERAGE(J396:L396)</f>
        <v>395477.355127394</v>
      </c>
      <c r="Q396" s="23" t="n">
        <f aca="false">AVERAGE(M396,O396)</f>
        <v>360445.537691091</v>
      </c>
      <c r="R396" s="23" t="n">
        <f aca="false">AVERAGE(N396,O396)</f>
        <v>428525.495</v>
      </c>
      <c r="S396" s="23" t="n">
        <f aca="false">STDEV(J396:L396)</f>
        <v>68166.6011857199</v>
      </c>
      <c r="T396" s="25" t="n">
        <f aca="false">IF(P396&gt;0,S396/P396,NA())</f>
        <v>0.172365371371925</v>
      </c>
      <c r="U396" s="4" t="str">
        <f aca="false">IF(T396&lt;=Parametros!$B$7,"MENOR",IF(T396&lt;=Parametros!$B$8,"PROMEDIO MENOR-MEDIANA","PROMEDIO"))</f>
        <v>MENOR</v>
      </c>
      <c r="V396" s="23" t="n">
        <f aca="false">IF(T396&lt;=Parametros!$B$7,M396,IF(T396&lt;=Parametros!$B$8,Q396,P396))</f>
        <v>329381.075382182</v>
      </c>
      <c r="W396" s="26" t="n">
        <f aca="false">ROUND(V396,0)</f>
        <v>329381</v>
      </c>
      <c r="X396" s="27" t="n">
        <f aca="false">K396/G396</f>
        <v>1.49403398587933</v>
      </c>
      <c r="Y396" s="27" t="n">
        <f aca="false">L396/G396</f>
        <v>1.25645057766367</v>
      </c>
    </row>
    <row r="397" customFormat="false" ht="64.5" hidden="false" customHeight="true" outlineLevel="0" collapsed="false">
      <c r="A397" s="4" t="s">
        <v>190</v>
      </c>
      <c r="B397" s="4" t="s">
        <v>95</v>
      </c>
      <c r="C397" s="4" t="s">
        <v>1123</v>
      </c>
      <c r="D397" s="4" t="s">
        <v>1124</v>
      </c>
      <c r="E397" s="4" t="s">
        <v>98</v>
      </c>
      <c r="F397" s="4" t="s">
        <v>99</v>
      </c>
      <c r="G397" s="23" t="n">
        <v>888144</v>
      </c>
      <c r="H397" s="24" t="n">
        <f aca="false">Parametros!$B$3</f>
        <v>160.42</v>
      </c>
      <c r="I397" s="24" t="n">
        <f aca="false">Parametros!$B$4</f>
        <v>151.76</v>
      </c>
      <c r="J397" s="23" t="n">
        <f aca="false">G397*H397/I397</f>
        <v>938824.858197153</v>
      </c>
      <c r="K397" s="23" t="n">
        <v>1326916.18</v>
      </c>
      <c r="L397" s="23" t="n">
        <v>1115982</v>
      </c>
      <c r="M397" s="23" t="n">
        <f aca="false">MIN(J397:L397)</f>
        <v>938824.858197153</v>
      </c>
      <c r="N397" s="23" t="n">
        <f aca="false">MAX(J397:L397)</f>
        <v>1326916.18</v>
      </c>
      <c r="O397" s="23" t="n">
        <f aca="false">MEDIAN(J397:L397)</f>
        <v>1115982</v>
      </c>
      <c r="P397" s="23" t="n">
        <f aca="false">AVERAGE(J397:L397)</f>
        <v>1127241.01273238</v>
      </c>
      <c r="Q397" s="23" t="n">
        <f aca="false">AVERAGE(M397,O397)</f>
        <v>1027403.42909858</v>
      </c>
      <c r="R397" s="23" t="n">
        <f aca="false">AVERAGE(N397,O397)</f>
        <v>1221449.09</v>
      </c>
      <c r="S397" s="23" t="n">
        <f aca="false">STDEV(J397:L397)</f>
        <v>194290.484945741</v>
      </c>
      <c r="T397" s="25" t="n">
        <f aca="false">IF(P397&gt;0,S397/P397,NA())</f>
        <v>0.172359311585718</v>
      </c>
      <c r="U397" s="4" t="str">
        <f aca="false">IF(T397&lt;=Parametros!$B$7,"MENOR",IF(T397&lt;=Parametros!$B$8,"PROMEDIO MENOR-MEDIANA","PROMEDIO"))</f>
        <v>MENOR</v>
      </c>
      <c r="V397" s="23" t="n">
        <f aca="false">IF(T397&lt;=Parametros!$B$7,M397,IF(T397&lt;=Parametros!$B$8,Q397,P397))</f>
        <v>938824.858197153</v>
      </c>
      <c r="W397" s="26" t="n">
        <f aca="false">ROUND(V397,0)</f>
        <v>938825</v>
      </c>
      <c r="X397" s="27" t="n">
        <f aca="false">K397/G397</f>
        <v>1.4940327019042</v>
      </c>
      <c r="Y397" s="27" t="n">
        <f aca="false">L397/G397</f>
        <v>1.25653272442307</v>
      </c>
    </row>
    <row r="398" customFormat="false" ht="115.5" hidden="false" customHeight="true" outlineLevel="0" collapsed="false">
      <c r="A398" s="4" t="s">
        <v>193</v>
      </c>
      <c r="B398" s="4" t="s">
        <v>95</v>
      </c>
      <c r="C398" s="4" t="s">
        <v>1125</v>
      </c>
      <c r="D398" s="4" t="s">
        <v>1126</v>
      </c>
      <c r="E398" s="4" t="s">
        <v>98</v>
      </c>
      <c r="F398" s="4" t="s">
        <v>99</v>
      </c>
      <c r="G398" s="23" t="n">
        <v>49399</v>
      </c>
      <c r="H398" s="24" t="n">
        <f aca="false">Parametros!$B$3</f>
        <v>160.42</v>
      </c>
      <c r="I398" s="24" t="n">
        <f aca="false">Parametros!$B$4</f>
        <v>151.76</v>
      </c>
      <c r="J398" s="23" t="n">
        <f aca="false">G398*H398/I398</f>
        <v>52217.8939114391</v>
      </c>
      <c r="K398" s="23" t="n">
        <v>73803.17</v>
      </c>
      <c r="L398" s="23" t="n">
        <v>61999</v>
      </c>
      <c r="M398" s="23" t="n">
        <f aca="false">MIN(J398:L398)</f>
        <v>52217.8939114391</v>
      </c>
      <c r="N398" s="23" t="n">
        <f aca="false">MAX(J398:L398)</f>
        <v>73803.17</v>
      </c>
      <c r="O398" s="23" t="n">
        <f aca="false">MEDIAN(J398:L398)</f>
        <v>61999</v>
      </c>
      <c r="P398" s="23" t="n">
        <f aca="false">AVERAGE(J398:L398)</f>
        <v>62673.3546371464</v>
      </c>
      <c r="Q398" s="23" t="n">
        <f aca="false">AVERAGE(M398,O398)</f>
        <v>57108.4469557196</v>
      </c>
      <c r="R398" s="23" t="n">
        <f aca="false">AVERAGE(N398,O398)</f>
        <v>67901.085</v>
      </c>
      <c r="S398" s="23" t="n">
        <f aca="false">STDEV(J398:L398)</f>
        <v>10808.4273410765</v>
      </c>
      <c r="T398" s="25" t="n">
        <f aca="false">IF(P398&gt;0,S398/P398,NA())</f>
        <v>0.172456499315426</v>
      </c>
      <c r="U398" s="4" t="str">
        <f aca="false">IF(T398&lt;=Parametros!$B$7,"MENOR",IF(T398&lt;=Parametros!$B$8,"PROMEDIO MENOR-MEDIANA","PROMEDIO"))</f>
        <v>MENOR</v>
      </c>
      <c r="V398" s="23" t="n">
        <f aca="false">IF(T398&lt;=Parametros!$B$7,M398,IF(T398&lt;=Parametros!$B$8,Q398,P398))</f>
        <v>52217.8939114391</v>
      </c>
      <c r="W398" s="26" t="n">
        <f aca="false">ROUND(V398,0)</f>
        <v>52218</v>
      </c>
      <c r="X398" s="27" t="n">
        <f aca="false">K398/G398</f>
        <v>1.49402153889755</v>
      </c>
      <c r="Y398" s="27" t="n">
        <f aca="false">L398/G398</f>
        <v>1.25506589202211</v>
      </c>
    </row>
    <row r="399" customFormat="false" ht="64.5" hidden="false" customHeight="true" outlineLevel="0" collapsed="false">
      <c r="A399" s="4" t="s">
        <v>196</v>
      </c>
      <c r="B399" s="4" t="s">
        <v>95</v>
      </c>
      <c r="C399" s="4" t="s">
        <v>1127</v>
      </c>
      <c r="D399" s="4" t="s">
        <v>1128</v>
      </c>
      <c r="E399" s="4" t="s">
        <v>98</v>
      </c>
      <c r="F399" s="4" t="s">
        <v>99</v>
      </c>
      <c r="G399" s="23" t="n">
        <v>44650</v>
      </c>
      <c r="H399" s="24" t="n">
        <f aca="false">Parametros!$B$3</f>
        <v>160.42</v>
      </c>
      <c r="I399" s="24" t="n">
        <f aca="false">Parametros!$B$4</f>
        <v>151.76</v>
      </c>
      <c r="J399" s="23" t="n">
        <f aca="false">G399*H399/I399</f>
        <v>47197.8979968371</v>
      </c>
      <c r="K399" s="23" t="n">
        <v>66709.07</v>
      </c>
      <c r="L399" s="23" t="n">
        <v>56049</v>
      </c>
      <c r="M399" s="23" t="n">
        <f aca="false">MIN(J399:L399)</f>
        <v>47197.8979968371</v>
      </c>
      <c r="N399" s="23" t="n">
        <f aca="false">MAX(J399:L399)</f>
        <v>66709.07</v>
      </c>
      <c r="O399" s="23" t="n">
        <f aca="false">MEDIAN(J399:L399)</f>
        <v>56049</v>
      </c>
      <c r="P399" s="23" t="n">
        <f aca="false">AVERAGE(J399:L399)</f>
        <v>56651.989332279</v>
      </c>
      <c r="Q399" s="23" t="n">
        <f aca="false">AVERAGE(M399,O399)</f>
        <v>51623.4489984186</v>
      </c>
      <c r="R399" s="23" t="n">
        <f aca="false">AVERAGE(N399,O399)</f>
        <v>61379.035</v>
      </c>
      <c r="S399" s="23" t="n">
        <f aca="false">STDEV(J399:L399)</f>
        <v>9769.55246341324</v>
      </c>
      <c r="T399" s="25" t="n">
        <f aca="false">IF(P399&gt;0,S399/P399,NA())</f>
        <v>0.172448533203525</v>
      </c>
      <c r="U399" s="4" t="str">
        <f aca="false">IF(T399&lt;=Parametros!$B$7,"MENOR",IF(T399&lt;=Parametros!$B$8,"PROMEDIO MENOR-MEDIANA","PROMEDIO"))</f>
        <v>MENOR</v>
      </c>
      <c r="V399" s="23" t="n">
        <f aca="false">IF(T399&lt;=Parametros!$B$7,M399,IF(T399&lt;=Parametros!$B$8,Q399,P399))</f>
        <v>47197.8979968371</v>
      </c>
      <c r="W399" s="26" t="n">
        <f aca="false">ROUND(V399,0)</f>
        <v>47198</v>
      </c>
      <c r="X399" s="27" t="n">
        <f aca="false">K399/G399</f>
        <v>1.49404412094065</v>
      </c>
      <c r="Y399" s="27" t="n">
        <f aca="false">L399/G399</f>
        <v>1.2552967525196</v>
      </c>
    </row>
    <row r="400" customFormat="false" ht="64.5" hidden="false" customHeight="true" outlineLevel="0" collapsed="false">
      <c r="A400" s="4" t="s">
        <v>199</v>
      </c>
      <c r="B400" s="4" t="s">
        <v>95</v>
      </c>
      <c r="C400" s="4" t="s">
        <v>200</v>
      </c>
      <c r="D400" s="4" t="s">
        <v>1129</v>
      </c>
      <c r="E400" s="4" t="s">
        <v>98</v>
      </c>
      <c r="F400" s="4" t="s">
        <v>99</v>
      </c>
      <c r="G400" s="23" t="n">
        <v>7600</v>
      </c>
      <c r="H400" s="24" t="n">
        <f aca="false">Parametros!$B$3</f>
        <v>160.42</v>
      </c>
      <c r="I400" s="24" t="n">
        <f aca="false">Parametros!$B$4</f>
        <v>151.76</v>
      </c>
      <c r="J400" s="23" t="n">
        <f aca="false">G400*H400/I400</f>
        <v>8033.68476541908</v>
      </c>
      <c r="K400" s="23" t="n">
        <v>11354.55</v>
      </c>
      <c r="L400" s="23" t="n">
        <v>9520</v>
      </c>
      <c r="M400" s="23" t="n">
        <f aca="false">MIN(J400:L400)</f>
        <v>8033.68476541908</v>
      </c>
      <c r="N400" s="23" t="n">
        <f aca="false">MAX(J400:L400)</f>
        <v>11354.55</v>
      </c>
      <c r="O400" s="23" t="n">
        <f aca="false">MEDIAN(J400:L400)</f>
        <v>9520</v>
      </c>
      <c r="P400" s="23" t="n">
        <f aca="false">AVERAGE(J400:L400)</f>
        <v>9636.07825513969</v>
      </c>
      <c r="Q400" s="23" t="n">
        <f aca="false">AVERAGE(M400,O400)</f>
        <v>8776.84238270954</v>
      </c>
      <c r="R400" s="23" t="n">
        <f aca="false">AVERAGE(N400,O400)</f>
        <v>10437.275</v>
      </c>
      <c r="S400" s="23" t="n">
        <f aca="false">STDEV(J400:L400)</f>
        <v>1663.47290255936</v>
      </c>
      <c r="T400" s="25" t="n">
        <f aca="false">IF(P400&gt;0,S400/P400,NA())</f>
        <v>0.172629658924998</v>
      </c>
      <c r="U400" s="4" t="str">
        <f aca="false">IF(T400&lt;=Parametros!$B$7,"MENOR",IF(T400&lt;=Parametros!$B$8,"PROMEDIO MENOR-MEDIANA","PROMEDIO"))</f>
        <v>MENOR</v>
      </c>
      <c r="V400" s="23" t="n">
        <f aca="false">IF(T400&lt;=Parametros!$B$7,M400,IF(T400&lt;=Parametros!$B$8,Q400,P400))</f>
        <v>8033.68476541908</v>
      </c>
      <c r="W400" s="26" t="n">
        <f aca="false">ROUND(V400,0)</f>
        <v>8034</v>
      </c>
      <c r="X400" s="27" t="n">
        <f aca="false">K400/G400</f>
        <v>1.49401973684211</v>
      </c>
      <c r="Y400" s="27" t="n">
        <f aca="false">L400/G400</f>
        <v>1.25263157894737</v>
      </c>
    </row>
    <row r="401" customFormat="false" ht="64.5" hidden="false" customHeight="true" outlineLevel="0" collapsed="false">
      <c r="A401" s="4" t="s">
        <v>202</v>
      </c>
      <c r="B401" s="4" t="s">
        <v>95</v>
      </c>
      <c r="C401" s="4" t="s">
        <v>203</v>
      </c>
      <c r="D401" s="4" t="s">
        <v>1130</v>
      </c>
      <c r="E401" s="4" t="s">
        <v>98</v>
      </c>
      <c r="F401" s="4" t="s">
        <v>99</v>
      </c>
      <c r="G401" s="23" t="n">
        <v>11079</v>
      </c>
      <c r="H401" s="24" t="n">
        <f aca="false">Parametros!$B$3</f>
        <v>160.42</v>
      </c>
      <c r="I401" s="24" t="n">
        <f aca="false">Parametros!$B$4</f>
        <v>151.76</v>
      </c>
      <c r="J401" s="23" t="n">
        <f aca="false">G401*H401/I401</f>
        <v>11711.2096731682</v>
      </c>
      <c r="K401" s="23" t="n">
        <v>16552.42</v>
      </c>
      <c r="L401" s="23" t="n">
        <v>13804</v>
      </c>
      <c r="M401" s="23" t="n">
        <f aca="false">MIN(J401:L401)</f>
        <v>11711.2096731682</v>
      </c>
      <c r="N401" s="23" t="n">
        <f aca="false">MAX(J401:L401)</f>
        <v>16552.42</v>
      </c>
      <c r="O401" s="23" t="n">
        <f aca="false">MEDIAN(J401:L401)</f>
        <v>13804</v>
      </c>
      <c r="P401" s="23" t="n">
        <f aca="false">AVERAGE(J401:L401)</f>
        <v>14022.5432243894</v>
      </c>
      <c r="Q401" s="23" t="n">
        <f aca="false">AVERAGE(M401,O401)</f>
        <v>12757.6048365841</v>
      </c>
      <c r="R401" s="23" t="n">
        <f aca="false">AVERAGE(N401,O401)</f>
        <v>15178.21</v>
      </c>
      <c r="S401" s="23" t="n">
        <f aca="false">STDEV(J401:L401)</f>
        <v>2427.9930421751</v>
      </c>
      <c r="T401" s="25" t="n">
        <f aca="false">IF(P401&gt;0,S401/P401,NA())</f>
        <v>0.173149264247023</v>
      </c>
      <c r="U401" s="4" t="str">
        <f aca="false">IF(T401&lt;=Parametros!$B$7,"MENOR",IF(T401&lt;=Parametros!$B$8,"PROMEDIO MENOR-MEDIANA","PROMEDIO"))</f>
        <v>MENOR</v>
      </c>
      <c r="V401" s="23" t="n">
        <f aca="false">IF(T401&lt;=Parametros!$B$7,M401,IF(T401&lt;=Parametros!$B$8,Q401,P401))</f>
        <v>11711.2096731682</v>
      </c>
      <c r="W401" s="26" t="n">
        <f aca="false">ROUND(V401,0)</f>
        <v>11711</v>
      </c>
      <c r="X401" s="27" t="n">
        <f aca="false">K401/G401</f>
        <v>1.49403556277642</v>
      </c>
      <c r="Y401" s="27" t="n">
        <f aca="false">L401/G401</f>
        <v>1.24596082678942</v>
      </c>
    </row>
    <row r="402" customFormat="false" ht="64.5" hidden="false" customHeight="true" outlineLevel="0" collapsed="false">
      <c r="A402" s="4" t="s">
        <v>205</v>
      </c>
      <c r="B402" s="4" t="s">
        <v>95</v>
      </c>
      <c r="C402" s="4" t="s">
        <v>206</v>
      </c>
      <c r="D402" s="4" t="s">
        <v>1131</v>
      </c>
      <c r="E402" s="4" t="s">
        <v>98</v>
      </c>
      <c r="F402" s="4" t="s">
        <v>99</v>
      </c>
      <c r="G402" s="23" t="n">
        <v>110200</v>
      </c>
      <c r="H402" s="24" t="n">
        <f aca="false">Parametros!$B$3</f>
        <v>160.42</v>
      </c>
      <c r="I402" s="24" t="n">
        <f aca="false">Parametros!$B$4</f>
        <v>151.76</v>
      </c>
      <c r="J402" s="23" t="n">
        <f aca="false">G402*H402/I402</f>
        <v>116488.429098577</v>
      </c>
      <c r="K402" s="23" t="n">
        <v>164642.46</v>
      </c>
      <c r="L402" s="23" t="n">
        <v>138397</v>
      </c>
      <c r="M402" s="23" t="n">
        <f aca="false">MIN(J402:L402)</f>
        <v>116488.429098577</v>
      </c>
      <c r="N402" s="23" t="n">
        <f aca="false">MAX(J402:L402)</f>
        <v>164642.46</v>
      </c>
      <c r="O402" s="23" t="n">
        <f aca="false">MEDIAN(J402:L402)</f>
        <v>138397</v>
      </c>
      <c r="P402" s="23" t="n">
        <f aca="false">AVERAGE(J402:L402)</f>
        <v>139842.629699526</v>
      </c>
      <c r="Q402" s="23" t="n">
        <f aca="false">AVERAGE(M402,O402)</f>
        <v>127442.714549288</v>
      </c>
      <c r="R402" s="23" t="n">
        <f aca="false">AVERAGE(N402,O402)</f>
        <v>151519.73</v>
      </c>
      <c r="S402" s="23" t="n">
        <f aca="false">STDEV(J402:L402)</f>
        <v>24109.5428603472</v>
      </c>
      <c r="T402" s="25" t="n">
        <f aca="false">IF(P402&gt;0,S402/P402,NA())</f>
        <v>0.172404816129034</v>
      </c>
      <c r="U402" s="4" t="str">
        <f aca="false">IF(T402&lt;=Parametros!$B$7,"MENOR",IF(T402&lt;=Parametros!$B$8,"PROMEDIO MENOR-MEDIANA","PROMEDIO"))</f>
        <v>MENOR</v>
      </c>
      <c r="V402" s="23" t="n">
        <f aca="false">IF(T402&lt;=Parametros!$B$7,M402,IF(T402&lt;=Parametros!$B$8,Q402,P402))</f>
        <v>116488.429098577</v>
      </c>
      <c r="W402" s="26" t="n">
        <f aca="false">ROUND(V402,0)</f>
        <v>116488</v>
      </c>
      <c r="X402" s="27" t="n">
        <f aca="false">K402/G402</f>
        <v>1.4940332123412</v>
      </c>
      <c r="Y402" s="27" t="n">
        <f aca="false">L402/G402</f>
        <v>1.25587114337568</v>
      </c>
    </row>
    <row r="403" customFormat="false" ht="51.75" hidden="false" customHeight="true" outlineLevel="0" collapsed="false">
      <c r="A403" s="4" t="s">
        <v>208</v>
      </c>
      <c r="B403" s="4" t="s">
        <v>95</v>
      </c>
      <c r="C403" s="4" t="s">
        <v>209</v>
      </c>
      <c r="D403" s="4" t="s">
        <v>1132</v>
      </c>
      <c r="E403" s="4" t="s">
        <v>98</v>
      </c>
      <c r="F403" s="4" t="s">
        <v>99</v>
      </c>
      <c r="G403" s="23" t="n">
        <v>106400</v>
      </c>
      <c r="H403" s="24" t="n">
        <f aca="false">Parametros!$B$3</f>
        <v>160.42</v>
      </c>
      <c r="I403" s="24" t="n">
        <f aca="false">Parametros!$B$4</f>
        <v>151.76</v>
      </c>
      <c r="J403" s="23" t="n">
        <f aca="false">G403*H403/I403</f>
        <v>112471.586715867</v>
      </c>
      <c r="K403" s="23" t="n">
        <v>158965.18</v>
      </c>
      <c r="L403" s="23" t="n">
        <v>133637</v>
      </c>
      <c r="M403" s="23" t="n">
        <f aca="false">MIN(J403:L403)</f>
        <v>112471.586715867</v>
      </c>
      <c r="N403" s="23" t="n">
        <f aca="false">MAX(J403:L403)</f>
        <v>158965.18</v>
      </c>
      <c r="O403" s="23" t="n">
        <f aca="false">MEDIAN(J403:L403)</f>
        <v>133637</v>
      </c>
      <c r="P403" s="23" t="n">
        <f aca="false">AVERAGE(J403:L403)</f>
        <v>135024.588905289</v>
      </c>
      <c r="Q403" s="23" t="n">
        <f aca="false">AVERAGE(M403,O403)</f>
        <v>123054.293357934</v>
      </c>
      <c r="R403" s="23" t="n">
        <f aca="false">AVERAGE(N403,O403)</f>
        <v>146301.09</v>
      </c>
      <c r="S403" s="23" t="n">
        <f aca="false">STDEV(J403:L403)</f>
        <v>23277.8350871629</v>
      </c>
      <c r="T403" s="25" t="n">
        <f aca="false">IF(P403&gt;0,S403/P403,NA())</f>
        <v>0.17239700765533</v>
      </c>
      <c r="U403" s="4" t="str">
        <f aca="false">IF(T403&lt;=Parametros!$B$7,"MENOR",IF(T403&lt;=Parametros!$B$8,"PROMEDIO MENOR-MEDIANA","PROMEDIO"))</f>
        <v>MENOR</v>
      </c>
      <c r="V403" s="23" t="n">
        <f aca="false">IF(T403&lt;=Parametros!$B$7,M403,IF(T403&lt;=Parametros!$B$8,Q403,P403))</f>
        <v>112471.586715867</v>
      </c>
      <c r="W403" s="26" t="n">
        <f aca="false">ROUND(V403,0)</f>
        <v>112472</v>
      </c>
      <c r="X403" s="27" t="n">
        <f aca="false">K403/G403</f>
        <v>1.49403364661654</v>
      </c>
      <c r="Y403" s="27" t="n">
        <f aca="false">L403/G403</f>
        <v>1.25598684210526</v>
      </c>
    </row>
    <row r="404" customFormat="false" ht="51.75" hidden="false" customHeight="true" outlineLevel="0" collapsed="false">
      <c r="A404" s="4" t="s">
        <v>211</v>
      </c>
      <c r="B404" s="4" t="s">
        <v>95</v>
      </c>
      <c r="C404" s="4" t="s">
        <v>212</v>
      </c>
      <c r="D404" s="4" t="s">
        <v>1132</v>
      </c>
      <c r="E404" s="4" t="s">
        <v>98</v>
      </c>
      <c r="F404" s="4" t="s">
        <v>99</v>
      </c>
      <c r="G404" s="23" t="n">
        <v>106400</v>
      </c>
      <c r="H404" s="24" t="n">
        <f aca="false">Parametros!$B$3</f>
        <v>160.42</v>
      </c>
      <c r="I404" s="24" t="n">
        <f aca="false">Parametros!$B$4</f>
        <v>151.76</v>
      </c>
      <c r="J404" s="23" t="n">
        <f aca="false">G404*H404/I404</f>
        <v>112471.586715867</v>
      </c>
      <c r="K404" s="23" t="n">
        <v>158965.18</v>
      </c>
      <c r="L404" s="23" t="n">
        <v>133637</v>
      </c>
      <c r="M404" s="23" t="n">
        <f aca="false">MIN(J404:L404)</f>
        <v>112471.586715867</v>
      </c>
      <c r="N404" s="23" t="n">
        <f aca="false">MAX(J404:L404)</f>
        <v>158965.18</v>
      </c>
      <c r="O404" s="23" t="n">
        <f aca="false">MEDIAN(J404:L404)</f>
        <v>133637</v>
      </c>
      <c r="P404" s="23" t="n">
        <f aca="false">AVERAGE(J404:L404)</f>
        <v>135024.588905289</v>
      </c>
      <c r="Q404" s="23" t="n">
        <f aca="false">AVERAGE(M404,O404)</f>
        <v>123054.293357934</v>
      </c>
      <c r="R404" s="23" t="n">
        <f aca="false">AVERAGE(N404,O404)</f>
        <v>146301.09</v>
      </c>
      <c r="S404" s="23" t="n">
        <f aca="false">STDEV(J404:L404)</f>
        <v>23277.8350871629</v>
      </c>
      <c r="T404" s="25" t="n">
        <f aca="false">IF(P404&gt;0,S404/P404,NA())</f>
        <v>0.17239700765533</v>
      </c>
      <c r="U404" s="4" t="str">
        <f aca="false">IF(T404&lt;=Parametros!$B$7,"MENOR",IF(T404&lt;=Parametros!$B$8,"PROMEDIO MENOR-MEDIANA","PROMEDIO"))</f>
        <v>MENOR</v>
      </c>
      <c r="V404" s="23" t="n">
        <f aca="false">IF(T404&lt;=Parametros!$B$7,M404,IF(T404&lt;=Parametros!$B$8,Q404,P404))</f>
        <v>112471.586715867</v>
      </c>
      <c r="W404" s="26" t="n">
        <f aca="false">ROUND(V404,0)</f>
        <v>112472</v>
      </c>
      <c r="X404" s="27" t="n">
        <f aca="false">K404/G404</f>
        <v>1.49403364661654</v>
      </c>
      <c r="Y404" s="27" t="n">
        <f aca="false">L404/G404</f>
        <v>1.25598684210526</v>
      </c>
    </row>
    <row r="405" customFormat="false" ht="15" hidden="false" customHeight="true" outlineLevel="0" collapsed="false">
      <c r="A405" s="22" t="s">
        <v>213</v>
      </c>
      <c r="B405" s="22" t="s">
        <v>214</v>
      </c>
      <c r="C405" s="22"/>
      <c r="D405" s="22"/>
      <c r="E405" s="22"/>
      <c r="F405" s="22"/>
      <c r="G405" s="22"/>
      <c r="H405" s="22"/>
      <c r="I405" s="22"/>
      <c r="J405" s="22"/>
      <c r="K405" s="22"/>
      <c r="L405" s="22"/>
      <c r="M405" s="22"/>
      <c r="N405" s="22"/>
      <c r="O405" s="22"/>
      <c r="P405" s="22"/>
      <c r="Q405" s="22"/>
      <c r="R405" s="22"/>
      <c r="S405" s="22"/>
      <c r="T405" s="22"/>
      <c r="U405" s="22"/>
      <c r="V405" s="22"/>
      <c r="W405" s="22"/>
    </row>
    <row r="406" customFormat="false" ht="90" hidden="false" customHeight="true" outlineLevel="0" collapsed="false">
      <c r="A406" s="4" t="s">
        <v>215</v>
      </c>
      <c r="B406" s="4" t="s">
        <v>95</v>
      </c>
      <c r="C406" s="4" t="s">
        <v>216</v>
      </c>
      <c r="D406" s="4" t="s">
        <v>1133</v>
      </c>
      <c r="E406" s="4" t="s">
        <v>98</v>
      </c>
      <c r="F406" s="4" t="s">
        <v>99</v>
      </c>
      <c r="G406" s="23" t="n">
        <v>1001300</v>
      </c>
      <c r="H406" s="24" t="n">
        <f aca="false">Parametros!$B$3</f>
        <v>160.42</v>
      </c>
      <c r="I406" s="24" t="n">
        <f aca="false">Parametros!$B$4</f>
        <v>151.76</v>
      </c>
      <c r="J406" s="23" t="n">
        <f aca="false">G406*H406/I406</f>
        <v>1058437.96784396</v>
      </c>
      <c r="K406" s="23" t="n">
        <v>1495974.61</v>
      </c>
      <c r="L406" s="23" t="n">
        <v>1258068</v>
      </c>
      <c r="M406" s="23" t="n">
        <f aca="false">MIN(J406:L406)</f>
        <v>1058437.96784396</v>
      </c>
      <c r="N406" s="23" t="n">
        <f aca="false">MAX(J406:L406)</f>
        <v>1495974.61</v>
      </c>
      <c r="O406" s="23" t="n">
        <f aca="false">MEDIAN(J406:L406)</f>
        <v>1258068</v>
      </c>
      <c r="P406" s="23" t="n">
        <f aca="false">AVERAGE(J406:L406)</f>
        <v>1270826.85928132</v>
      </c>
      <c r="Q406" s="23" t="n">
        <f aca="false">AVERAGE(M406,O406)</f>
        <v>1158252.98392198</v>
      </c>
      <c r="R406" s="23" t="n">
        <f aca="false">AVERAGE(N406,O406)</f>
        <v>1377021.305</v>
      </c>
      <c r="S406" s="23" t="n">
        <f aca="false">STDEV(J406:L406)</f>
        <v>219047.185955253</v>
      </c>
      <c r="T406" s="25" t="n">
        <f aca="false">IF(P406&gt;0,S406/P406,NA())</f>
        <v>0.172365876874155</v>
      </c>
      <c r="U406" s="4" t="str">
        <f aca="false">IF(T406&lt;=Parametros!$B$7,"MENOR",IF(T406&lt;=Parametros!$B$8,"PROMEDIO MENOR-MEDIANA","PROMEDIO"))</f>
        <v>MENOR</v>
      </c>
      <c r="V406" s="23" t="n">
        <f aca="false">IF(T406&lt;=Parametros!$B$7,M406,IF(T406&lt;=Parametros!$B$8,Q406,P406))</f>
        <v>1058437.96784396</v>
      </c>
      <c r="W406" s="26" t="n">
        <f aca="false">ROUND(V406,0)</f>
        <v>1058438</v>
      </c>
      <c r="X406" s="27" t="n">
        <f aca="false">K406/G406</f>
        <v>1.4940323679217</v>
      </c>
      <c r="Y406" s="27" t="n">
        <f aca="false">L406/G406</f>
        <v>1.25643463497453</v>
      </c>
    </row>
    <row r="407" customFormat="false" ht="77.25" hidden="false" customHeight="true" outlineLevel="0" collapsed="false">
      <c r="A407" s="4" t="s">
        <v>218</v>
      </c>
      <c r="B407" s="4" t="s">
        <v>95</v>
      </c>
      <c r="C407" s="4" t="s">
        <v>219</v>
      </c>
      <c r="D407" s="4" t="s">
        <v>1134</v>
      </c>
      <c r="E407" s="4" t="s">
        <v>98</v>
      </c>
      <c r="F407" s="4" t="s">
        <v>99</v>
      </c>
      <c r="G407" s="23" t="n">
        <v>665950</v>
      </c>
      <c r="H407" s="24" t="n">
        <f aca="false">Parametros!$B$3</f>
        <v>160.42</v>
      </c>
      <c r="I407" s="24" t="n">
        <f aca="false">Parametros!$B$4</f>
        <v>151.76</v>
      </c>
      <c r="J407" s="23" t="n">
        <f aca="false">G407*H407/I407</f>
        <v>703951.627569847</v>
      </c>
      <c r="K407" s="23" t="n">
        <v>994950.28</v>
      </c>
      <c r="L407" s="23" t="n">
        <v>836689</v>
      </c>
      <c r="M407" s="23" t="n">
        <f aca="false">MIN(J407:L407)</f>
        <v>703951.627569847</v>
      </c>
      <c r="N407" s="23" t="n">
        <f aca="false">MAX(J407:L407)</f>
        <v>994950.28</v>
      </c>
      <c r="O407" s="23" t="n">
        <f aca="false">MEDIAN(J407:L407)</f>
        <v>836689</v>
      </c>
      <c r="P407" s="23" t="n">
        <f aca="false">AVERAGE(J407:L407)</f>
        <v>845196.969189949</v>
      </c>
      <c r="Q407" s="23" t="n">
        <f aca="false">AVERAGE(M407,O407)</f>
        <v>770320.313784924</v>
      </c>
      <c r="R407" s="23" t="n">
        <f aca="false">AVERAGE(N407,O407)</f>
        <v>915819.64</v>
      </c>
      <c r="S407" s="23" t="n">
        <f aca="false">STDEV(J407:L407)</f>
        <v>145685.768295479</v>
      </c>
      <c r="T407" s="25" t="n">
        <f aca="false">IF(P407&gt;0,S407/P407,NA())</f>
        <v>0.172369014095149</v>
      </c>
      <c r="U407" s="4" t="str">
        <f aca="false">IF(T407&lt;=Parametros!$B$7,"MENOR",IF(T407&lt;=Parametros!$B$8,"PROMEDIO MENOR-MEDIANA","PROMEDIO"))</f>
        <v>MENOR</v>
      </c>
      <c r="V407" s="23" t="n">
        <f aca="false">IF(T407&lt;=Parametros!$B$7,M407,IF(T407&lt;=Parametros!$B$8,Q407,P407))</f>
        <v>703951.627569847</v>
      </c>
      <c r="W407" s="26" t="n">
        <f aca="false">ROUND(V407,0)</f>
        <v>703952</v>
      </c>
      <c r="X407" s="27" t="n">
        <f aca="false">K407/G407</f>
        <v>1.49403150386666</v>
      </c>
      <c r="Y407" s="27" t="n">
        <f aca="false">L407/G407</f>
        <v>1.25638411292139</v>
      </c>
    </row>
    <row r="408" customFormat="false" ht="77.25" hidden="false" customHeight="true" outlineLevel="0" collapsed="false">
      <c r="A408" s="4" t="s">
        <v>221</v>
      </c>
      <c r="B408" s="4" t="s">
        <v>95</v>
      </c>
      <c r="C408" s="4" t="s">
        <v>222</v>
      </c>
      <c r="D408" s="4" t="s">
        <v>1134</v>
      </c>
      <c r="E408" s="4" t="s">
        <v>112</v>
      </c>
      <c r="F408" s="4" t="s">
        <v>99</v>
      </c>
      <c r="G408" s="23" t="n">
        <v>656052</v>
      </c>
      <c r="H408" s="24" t="n">
        <f aca="false">Parametros!$B$3</f>
        <v>160.42</v>
      </c>
      <c r="I408" s="24" t="n">
        <f aca="false">Parametros!$B$4</f>
        <v>151.76</v>
      </c>
      <c r="J408" s="23" t="n">
        <f aca="false">G408*H408/I408</f>
        <v>693488.810226674</v>
      </c>
      <c r="K408" s="23" t="n">
        <v>980162.82</v>
      </c>
      <c r="L408" s="23" t="n">
        <v>824313</v>
      </c>
      <c r="M408" s="23" t="n">
        <f aca="false">MIN(J408:L408)</f>
        <v>693488.810226674</v>
      </c>
      <c r="N408" s="23" t="n">
        <f aca="false">MAX(J408:L408)</f>
        <v>980162.82</v>
      </c>
      <c r="O408" s="23" t="n">
        <f aca="false">MEDIAN(J408:L408)</f>
        <v>824313</v>
      </c>
      <c r="P408" s="23" t="n">
        <f aca="false">AVERAGE(J408:L408)</f>
        <v>832654.876742225</v>
      </c>
      <c r="Q408" s="23" t="n">
        <f aca="false">AVERAGE(M408,O408)</f>
        <v>758900.905113337</v>
      </c>
      <c r="R408" s="23" t="n">
        <f aca="false">AVERAGE(N408,O408)</f>
        <v>902237.91</v>
      </c>
      <c r="S408" s="23" t="n">
        <f aca="false">STDEV(J408:L408)</f>
        <v>143518.943525119</v>
      </c>
      <c r="T408" s="25" t="n">
        <f aca="false">IF(P408&gt;0,S408/P408,NA())</f>
        <v>0.17236306125611</v>
      </c>
      <c r="U408" s="4" t="str">
        <f aca="false">IF(T408&lt;=Parametros!$B$7,"MENOR",IF(T408&lt;=Parametros!$B$8,"PROMEDIO MENOR-MEDIANA","PROMEDIO"))</f>
        <v>MENOR</v>
      </c>
      <c r="V408" s="23" t="n">
        <f aca="false">IF(T408&lt;=Parametros!$B$7,M408,IF(T408&lt;=Parametros!$B$8,Q408,P408))</f>
        <v>693488.810226674</v>
      </c>
      <c r="W408" s="26" t="n">
        <f aca="false">ROUND(V408,0)</f>
        <v>693489</v>
      </c>
      <c r="X408" s="27" t="n">
        <f aca="false">K408/G408</f>
        <v>1.49403221086133</v>
      </c>
      <c r="Y408" s="27" t="n">
        <f aca="false">L408/G408</f>
        <v>1.25647509648625</v>
      </c>
    </row>
    <row r="409" customFormat="false" ht="51.75" hidden="false" customHeight="true" outlineLevel="0" collapsed="false">
      <c r="A409" s="4" t="s">
        <v>223</v>
      </c>
      <c r="B409" s="4" t="s">
        <v>95</v>
      </c>
      <c r="C409" s="4" t="s">
        <v>224</v>
      </c>
      <c r="D409" s="4" t="s">
        <v>1135</v>
      </c>
      <c r="E409" s="4" t="s">
        <v>112</v>
      </c>
      <c r="F409" s="4" t="s">
        <v>99</v>
      </c>
      <c r="G409" s="23" t="n">
        <v>209821</v>
      </c>
      <c r="H409" s="24" t="n">
        <f aca="false">Parametros!$B$3</f>
        <v>160.42</v>
      </c>
      <c r="I409" s="24" t="n">
        <f aca="false">Parametros!$B$4</f>
        <v>151.76</v>
      </c>
      <c r="J409" s="23" t="n">
        <f aca="false">G409*H409/I409</f>
        <v>221794.180416447</v>
      </c>
      <c r="K409" s="23" t="n">
        <v>313478.72</v>
      </c>
      <c r="L409" s="23" t="n">
        <v>263585</v>
      </c>
      <c r="M409" s="23" t="n">
        <f aca="false">MIN(J409:L409)</f>
        <v>221794.180416447</v>
      </c>
      <c r="N409" s="23" t="n">
        <f aca="false">MAX(J409:L409)</f>
        <v>313478.72</v>
      </c>
      <c r="O409" s="23" t="n">
        <f aca="false">MEDIAN(J409:L409)</f>
        <v>263585</v>
      </c>
      <c r="P409" s="23" t="n">
        <f aca="false">AVERAGE(J409:L409)</f>
        <v>266285.966805482</v>
      </c>
      <c r="Q409" s="23" t="n">
        <f aca="false">AVERAGE(M409,O409)</f>
        <v>242689.590208224</v>
      </c>
      <c r="R409" s="23" t="n">
        <f aca="false">AVERAGE(N409,O409)</f>
        <v>288531.86</v>
      </c>
      <c r="S409" s="23" t="n">
        <f aca="false">STDEV(J409:L409)</f>
        <v>45901.9075412478</v>
      </c>
      <c r="T409" s="25" t="n">
        <f aca="false">IF(P409&gt;0,S409/P409,NA())</f>
        <v>0.17237824468151</v>
      </c>
      <c r="U409" s="4" t="str">
        <f aca="false">IF(T409&lt;=Parametros!$B$7,"MENOR",IF(T409&lt;=Parametros!$B$8,"PROMEDIO MENOR-MEDIANA","PROMEDIO"))</f>
        <v>MENOR</v>
      </c>
      <c r="V409" s="23" t="n">
        <f aca="false">IF(T409&lt;=Parametros!$B$7,M409,IF(T409&lt;=Parametros!$B$8,Q409,P409))</f>
        <v>221794.180416447</v>
      </c>
      <c r="W409" s="26" t="n">
        <f aca="false">ROUND(V409,0)</f>
        <v>221794</v>
      </c>
      <c r="X409" s="27" t="n">
        <f aca="false">K409/G409</f>
        <v>1.4940292916343</v>
      </c>
      <c r="Y409" s="27" t="n">
        <f aca="false">L409/G409</f>
        <v>1.25623745954885</v>
      </c>
    </row>
    <row r="410" customFormat="false" ht="77.25" hidden="false" customHeight="true" outlineLevel="0" collapsed="false">
      <c r="A410" s="4" t="s">
        <v>226</v>
      </c>
      <c r="B410" s="4" t="s">
        <v>95</v>
      </c>
      <c r="C410" s="4" t="s">
        <v>227</v>
      </c>
      <c r="D410" s="4" t="s">
        <v>1136</v>
      </c>
      <c r="E410" s="4" t="s">
        <v>112</v>
      </c>
      <c r="F410" s="4" t="s">
        <v>99</v>
      </c>
      <c r="G410" s="23" t="n">
        <v>323000</v>
      </c>
      <c r="H410" s="24" t="n">
        <f aca="false">Parametros!$B$3</f>
        <v>160.42</v>
      </c>
      <c r="I410" s="24" t="n">
        <f aca="false">Parametros!$B$4</f>
        <v>151.76</v>
      </c>
      <c r="J410" s="23" t="n">
        <f aca="false">G410*H410/I410</f>
        <v>341431.602530311</v>
      </c>
      <c r="K410" s="23" t="n">
        <v>482572.82</v>
      </c>
      <c r="L410" s="23" t="n">
        <v>405790</v>
      </c>
      <c r="M410" s="23" t="n">
        <f aca="false">MIN(J410:L410)</f>
        <v>341431.602530311</v>
      </c>
      <c r="N410" s="23" t="n">
        <f aca="false">MAX(J410:L410)</f>
        <v>482572.82</v>
      </c>
      <c r="O410" s="23" t="n">
        <f aca="false">MEDIAN(J410:L410)</f>
        <v>405790</v>
      </c>
      <c r="P410" s="23" t="n">
        <f aca="false">AVERAGE(J410:L410)</f>
        <v>409931.47417677</v>
      </c>
      <c r="Q410" s="23" t="n">
        <f aca="false">AVERAGE(M410,O410)</f>
        <v>373610.801265156</v>
      </c>
      <c r="R410" s="23" t="n">
        <f aca="false">AVERAGE(N410,O410)</f>
        <v>444181.41</v>
      </c>
      <c r="S410" s="23" t="n">
        <f aca="false">STDEV(J410:L410)</f>
        <v>70661.6916969454</v>
      </c>
      <c r="T410" s="25" t="n">
        <f aca="false">IF(P410&gt;0,S410/P410,NA())</f>
        <v>0.172374399498963</v>
      </c>
      <c r="U410" s="4" t="str">
        <f aca="false">IF(T410&lt;=Parametros!$B$7,"MENOR",IF(T410&lt;=Parametros!$B$8,"PROMEDIO MENOR-MEDIANA","PROMEDIO"))</f>
        <v>MENOR</v>
      </c>
      <c r="V410" s="23" t="n">
        <f aca="false">IF(T410&lt;=Parametros!$B$7,M410,IF(T410&lt;=Parametros!$B$8,Q410,P410))</f>
        <v>341431.602530311</v>
      </c>
      <c r="W410" s="26" t="n">
        <f aca="false">ROUND(V410,0)</f>
        <v>341432</v>
      </c>
      <c r="X410" s="27" t="n">
        <f aca="false">K410/G410</f>
        <v>1.49403349845201</v>
      </c>
      <c r="Y410" s="27" t="n">
        <f aca="false">L410/G410</f>
        <v>1.25631578947368</v>
      </c>
    </row>
    <row r="411" customFormat="false" ht="77.25" hidden="false" customHeight="true" outlineLevel="0" collapsed="false">
      <c r="A411" s="4" t="s">
        <v>229</v>
      </c>
      <c r="B411" s="4" t="s">
        <v>95</v>
      </c>
      <c r="C411" s="4" t="s">
        <v>230</v>
      </c>
      <c r="D411" s="4" t="s">
        <v>1136</v>
      </c>
      <c r="E411" s="4" t="s">
        <v>112</v>
      </c>
      <c r="F411" s="4" t="s">
        <v>99</v>
      </c>
      <c r="G411" s="23" t="n">
        <v>323000</v>
      </c>
      <c r="H411" s="24" t="n">
        <f aca="false">Parametros!$B$3</f>
        <v>160.42</v>
      </c>
      <c r="I411" s="24" t="n">
        <f aca="false">Parametros!$B$4</f>
        <v>151.76</v>
      </c>
      <c r="J411" s="23" t="n">
        <f aca="false">G411*H411/I411</f>
        <v>341431.602530311</v>
      </c>
      <c r="K411" s="23" t="n">
        <v>482572.82</v>
      </c>
      <c r="L411" s="23" t="n">
        <v>405790</v>
      </c>
      <c r="M411" s="23" t="n">
        <f aca="false">MIN(J411:L411)</f>
        <v>341431.602530311</v>
      </c>
      <c r="N411" s="23" t="n">
        <f aca="false">MAX(J411:L411)</f>
        <v>482572.82</v>
      </c>
      <c r="O411" s="23" t="n">
        <f aca="false">MEDIAN(J411:L411)</f>
        <v>405790</v>
      </c>
      <c r="P411" s="23" t="n">
        <f aca="false">AVERAGE(J411:L411)</f>
        <v>409931.47417677</v>
      </c>
      <c r="Q411" s="23" t="n">
        <f aca="false">AVERAGE(M411,O411)</f>
        <v>373610.801265156</v>
      </c>
      <c r="R411" s="23" t="n">
        <f aca="false">AVERAGE(N411,O411)</f>
        <v>444181.41</v>
      </c>
      <c r="S411" s="23" t="n">
        <f aca="false">STDEV(J411:L411)</f>
        <v>70661.6916969454</v>
      </c>
      <c r="T411" s="25" t="n">
        <f aca="false">IF(P411&gt;0,S411/P411,NA())</f>
        <v>0.172374399498963</v>
      </c>
      <c r="U411" s="4" t="str">
        <f aca="false">IF(T411&lt;=Parametros!$B$7,"MENOR",IF(T411&lt;=Parametros!$B$8,"PROMEDIO MENOR-MEDIANA","PROMEDIO"))</f>
        <v>MENOR</v>
      </c>
      <c r="V411" s="23" t="n">
        <f aca="false">IF(T411&lt;=Parametros!$B$7,M411,IF(T411&lt;=Parametros!$B$8,Q411,P411))</f>
        <v>341431.602530311</v>
      </c>
      <c r="W411" s="26" t="n">
        <f aca="false">ROUND(V411,0)</f>
        <v>341432</v>
      </c>
      <c r="X411" s="27" t="n">
        <f aca="false">K411/G411</f>
        <v>1.49403349845201</v>
      </c>
      <c r="Y411" s="27" t="n">
        <f aca="false">L411/G411</f>
        <v>1.25631578947368</v>
      </c>
    </row>
    <row r="412" customFormat="false" ht="64.5" hidden="false" customHeight="true" outlineLevel="0" collapsed="false">
      <c r="A412" s="4" t="s">
        <v>231</v>
      </c>
      <c r="B412" s="4" t="s">
        <v>95</v>
      </c>
      <c r="C412" s="4" t="s">
        <v>232</v>
      </c>
      <c r="D412" s="4" t="s">
        <v>1137</v>
      </c>
      <c r="E412" s="4" t="s">
        <v>112</v>
      </c>
      <c r="F412" s="4" t="s">
        <v>99</v>
      </c>
      <c r="G412" s="23" t="n">
        <v>990262</v>
      </c>
      <c r="H412" s="24" t="n">
        <f aca="false">Parametros!$B$3</f>
        <v>160.42</v>
      </c>
      <c r="I412" s="24" t="n">
        <f aca="false">Parametros!$B$4</f>
        <v>151.76</v>
      </c>
      <c r="J412" s="23" t="n">
        <f aca="false">G412*H412/I412</f>
        <v>1046770.09778598</v>
      </c>
      <c r="K412" s="23" t="n">
        <v>1479483.54</v>
      </c>
      <c r="L412" s="23" t="n">
        <v>1244264</v>
      </c>
      <c r="M412" s="23" t="n">
        <f aca="false">MIN(J412:L412)</f>
        <v>1046770.09778598</v>
      </c>
      <c r="N412" s="23" t="n">
        <f aca="false">MAX(J412:L412)</f>
        <v>1479483.54</v>
      </c>
      <c r="O412" s="23" t="n">
        <f aca="false">MEDIAN(J412:L412)</f>
        <v>1244264</v>
      </c>
      <c r="P412" s="23" t="n">
        <f aca="false">AVERAGE(J412:L412)</f>
        <v>1256839.21259533</v>
      </c>
      <c r="Q412" s="23" t="n">
        <f aca="false">AVERAGE(M412,O412)</f>
        <v>1145517.04889299</v>
      </c>
      <c r="R412" s="23" t="n">
        <f aca="false">AVERAGE(N412,O412)</f>
        <v>1361873.77</v>
      </c>
      <c r="S412" s="23" t="n">
        <f aca="false">STDEV(J412:L412)</f>
        <v>216630.636676903</v>
      </c>
      <c r="T412" s="25" t="n">
        <f aca="false">IF(P412&gt;0,S412/P412,NA())</f>
        <v>0.172361456028706</v>
      </c>
      <c r="U412" s="4" t="str">
        <f aca="false">IF(T412&lt;=Parametros!$B$7,"MENOR",IF(T412&lt;=Parametros!$B$8,"PROMEDIO MENOR-MEDIANA","PROMEDIO"))</f>
        <v>MENOR</v>
      </c>
      <c r="V412" s="23" t="n">
        <f aca="false">IF(T412&lt;=Parametros!$B$7,M412,IF(T412&lt;=Parametros!$B$8,Q412,P412))</f>
        <v>1046770.09778598</v>
      </c>
      <c r="W412" s="26" t="n">
        <f aca="false">ROUND(V412,0)</f>
        <v>1046770</v>
      </c>
      <c r="X412" s="27" t="n">
        <f aca="false">K412/G412</f>
        <v>1.49403242778174</v>
      </c>
      <c r="Y412" s="27" t="n">
        <f aca="false">L412/G412</f>
        <v>1.25649979500375</v>
      </c>
    </row>
    <row r="413" customFormat="false" ht="51.75" hidden="false" customHeight="true" outlineLevel="0" collapsed="false">
      <c r="A413" s="4" t="s">
        <v>234</v>
      </c>
      <c r="B413" s="4" t="s">
        <v>95</v>
      </c>
      <c r="C413" s="4" t="s">
        <v>224</v>
      </c>
      <c r="D413" s="4" t="s">
        <v>1138</v>
      </c>
      <c r="E413" s="4" t="s">
        <v>112</v>
      </c>
      <c r="F413" s="4" t="s">
        <v>99</v>
      </c>
      <c r="G413" s="23" t="n">
        <v>209821</v>
      </c>
      <c r="H413" s="24" t="n">
        <f aca="false">Parametros!$B$3</f>
        <v>160.42</v>
      </c>
      <c r="I413" s="24" t="n">
        <f aca="false">Parametros!$B$4</f>
        <v>151.76</v>
      </c>
      <c r="J413" s="23" t="n">
        <f aca="false">G413*H413/I413</f>
        <v>221794.180416447</v>
      </c>
      <c r="K413" s="23" t="n">
        <v>313478.72</v>
      </c>
      <c r="L413" s="23" t="n">
        <v>263585</v>
      </c>
      <c r="M413" s="23" t="n">
        <f aca="false">MIN(J413:L413)</f>
        <v>221794.180416447</v>
      </c>
      <c r="N413" s="23" t="n">
        <f aca="false">MAX(J413:L413)</f>
        <v>313478.72</v>
      </c>
      <c r="O413" s="23" t="n">
        <f aca="false">MEDIAN(J413:L413)</f>
        <v>263585</v>
      </c>
      <c r="P413" s="23" t="n">
        <f aca="false">AVERAGE(J413:L413)</f>
        <v>266285.966805482</v>
      </c>
      <c r="Q413" s="23" t="n">
        <f aca="false">AVERAGE(M413,O413)</f>
        <v>242689.590208224</v>
      </c>
      <c r="R413" s="23" t="n">
        <f aca="false">AVERAGE(N413,O413)</f>
        <v>288531.86</v>
      </c>
      <c r="S413" s="23" t="n">
        <f aca="false">STDEV(J413:L413)</f>
        <v>45901.9075412478</v>
      </c>
      <c r="T413" s="25" t="n">
        <f aca="false">IF(P413&gt;0,S413/P413,NA())</f>
        <v>0.17237824468151</v>
      </c>
      <c r="U413" s="4" t="str">
        <f aca="false">IF(T413&lt;=Parametros!$B$7,"MENOR",IF(T413&lt;=Parametros!$B$8,"PROMEDIO MENOR-MEDIANA","PROMEDIO"))</f>
        <v>MENOR</v>
      </c>
      <c r="V413" s="23" t="n">
        <f aca="false">IF(T413&lt;=Parametros!$B$7,M413,IF(T413&lt;=Parametros!$B$8,Q413,P413))</f>
        <v>221794.180416447</v>
      </c>
      <c r="W413" s="26" t="n">
        <f aca="false">ROUND(V413,0)</f>
        <v>221794</v>
      </c>
      <c r="X413" s="27" t="n">
        <f aca="false">K413/G413</f>
        <v>1.4940292916343</v>
      </c>
      <c r="Y413" s="27" t="n">
        <f aca="false">L413/G413</f>
        <v>1.25623745954885</v>
      </c>
    </row>
    <row r="414" customFormat="false" ht="51.75" hidden="false" customHeight="true" outlineLevel="0" collapsed="false">
      <c r="A414" s="4" t="s">
        <v>236</v>
      </c>
      <c r="B414" s="4" t="s">
        <v>95</v>
      </c>
      <c r="C414" s="4" t="s">
        <v>237</v>
      </c>
      <c r="D414" s="4" t="s">
        <v>1139</v>
      </c>
      <c r="E414" s="4" t="s">
        <v>112</v>
      </c>
      <c r="F414" s="4" t="s">
        <v>99</v>
      </c>
      <c r="G414" s="23" t="n">
        <v>96900</v>
      </c>
      <c r="H414" s="24" t="n">
        <f aca="false">Parametros!$B$3</f>
        <v>160.42</v>
      </c>
      <c r="I414" s="24" t="n">
        <f aca="false">Parametros!$B$4</f>
        <v>151.76</v>
      </c>
      <c r="J414" s="23" t="n">
        <f aca="false">G414*H414/I414</f>
        <v>102429.480759093</v>
      </c>
      <c r="K414" s="23" t="n">
        <v>144771.28</v>
      </c>
      <c r="L414" s="23" t="n">
        <v>121737</v>
      </c>
      <c r="M414" s="23" t="n">
        <f aca="false">MIN(J414:L414)</f>
        <v>102429.480759093</v>
      </c>
      <c r="N414" s="23" t="n">
        <f aca="false">MAX(J414:L414)</f>
        <v>144771.28</v>
      </c>
      <c r="O414" s="23" t="n">
        <f aca="false">MEDIAN(J414:L414)</f>
        <v>121737</v>
      </c>
      <c r="P414" s="23" t="n">
        <f aca="false">AVERAGE(J414:L414)</f>
        <v>122979.253586364</v>
      </c>
      <c r="Q414" s="23" t="n">
        <f aca="false">AVERAGE(M414,O414)</f>
        <v>112083.240379547</v>
      </c>
      <c r="R414" s="23" t="n">
        <f aca="false">AVERAGE(N414,O414)</f>
        <v>133254.14</v>
      </c>
      <c r="S414" s="23" t="n">
        <f aca="false">STDEV(J414:L414)</f>
        <v>21198.2165810933</v>
      </c>
      <c r="T414" s="25" t="n">
        <f aca="false">IF(P414&gt;0,S414/P414,NA())</f>
        <v>0.172372298277176</v>
      </c>
      <c r="U414" s="4" t="str">
        <f aca="false">IF(T414&lt;=Parametros!$B$7,"MENOR",IF(T414&lt;=Parametros!$B$8,"PROMEDIO MENOR-MEDIANA","PROMEDIO"))</f>
        <v>MENOR</v>
      </c>
      <c r="V414" s="23" t="n">
        <f aca="false">IF(T414&lt;=Parametros!$B$7,M414,IF(T414&lt;=Parametros!$B$8,Q414,P414))</f>
        <v>102429.480759093</v>
      </c>
      <c r="W414" s="26" t="n">
        <f aca="false">ROUND(V414,0)</f>
        <v>102429</v>
      </c>
      <c r="X414" s="27" t="n">
        <f aca="false">K414/G414</f>
        <v>1.49402765737874</v>
      </c>
      <c r="Y414" s="27" t="n">
        <f aca="false">L414/G414</f>
        <v>1.25631578947368</v>
      </c>
    </row>
    <row r="415" customFormat="false" ht="51.75" hidden="false" customHeight="true" outlineLevel="0" collapsed="false">
      <c r="A415" s="4" t="s">
        <v>239</v>
      </c>
      <c r="B415" s="4" t="s">
        <v>95</v>
      </c>
      <c r="C415" s="4" t="s">
        <v>240</v>
      </c>
      <c r="D415" s="4" t="s">
        <v>1140</v>
      </c>
      <c r="E415" s="4" t="s">
        <v>112</v>
      </c>
      <c r="F415" s="4" t="s">
        <v>99</v>
      </c>
      <c r="G415" s="23" t="n">
        <v>152844</v>
      </c>
      <c r="H415" s="24" t="n">
        <f aca="false">Parametros!$B$3</f>
        <v>160.42</v>
      </c>
      <c r="I415" s="24" t="n">
        <f aca="false">Parametros!$B$4</f>
        <v>151.76</v>
      </c>
      <c r="J415" s="23" t="n">
        <f aca="false">G415*H415/I415</f>
        <v>161565.857142857</v>
      </c>
      <c r="K415" s="23" t="n">
        <v>228353.81</v>
      </c>
      <c r="L415" s="23" t="n">
        <v>191947</v>
      </c>
      <c r="M415" s="23" t="n">
        <f aca="false">MIN(J415:L415)</f>
        <v>161565.857142857</v>
      </c>
      <c r="N415" s="23" t="n">
        <f aca="false">MAX(J415:L415)</f>
        <v>228353.81</v>
      </c>
      <c r="O415" s="23" t="n">
        <f aca="false">MEDIAN(J415:L415)</f>
        <v>191947</v>
      </c>
      <c r="P415" s="23" t="n">
        <f aca="false">AVERAGE(J415:L415)</f>
        <v>193955.555714286</v>
      </c>
      <c r="Q415" s="23" t="n">
        <f aca="false">AVERAGE(M415,O415)</f>
        <v>176756.428571429</v>
      </c>
      <c r="R415" s="23" t="n">
        <f aca="false">AVERAGE(N415,O415)</f>
        <v>210150.405</v>
      </c>
      <c r="S415" s="23" t="n">
        <f aca="false">STDEV(J415:L415)</f>
        <v>33439.2491505869</v>
      </c>
      <c r="T415" s="25" t="n">
        <f aca="false">IF(P415&gt;0,S415/P415,NA())</f>
        <v>0.172406761061519</v>
      </c>
      <c r="U415" s="4" t="str">
        <f aca="false">IF(T415&lt;=Parametros!$B$7,"MENOR",IF(T415&lt;=Parametros!$B$8,"PROMEDIO MENOR-MEDIANA","PROMEDIO"))</f>
        <v>MENOR</v>
      </c>
      <c r="V415" s="23" t="n">
        <f aca="false">IF(T415&lt;=Parametros!$B$7,M415,IF(T415&lt;=Parametros!$B$8,Q415,P415))</f>
        <v>161565.857142857</v>
      </c>
      <c r="W415" s="26" t="n">
        <f aca="false">ROUND(V415,0)</f>
        <v>161566</v>
      </c>
      <c r="X415" s="27" t="n">
        <f aca="false">K415/G415</f>
        <v>1.49403188872314</v>
      </c>
      <c r="Y415" s="27" t="n">
        <f aca="false">L415/G415</f>
        <v>1.25583601580697</v>
      </c>
    </row>
    <row r="416" customFormat="false" ht="51.75" hidden="false" customHeight="true" outlineLevel="0" collapsed="false">
      <c r="A416" s="4" t="s">
        <v>242</v>
      </c>
      <c r="B416" s="4" t="s">
        <v>95</v>
      </c>
      <c r="C416" s="4" t="s">
        <v>243</v>
      </c>
      <c r="D416" s="4" t="s">
        <v>1140</v>
      </c>
      <c r="E416" s="4" t="s">
        <v>98</v>
      </c>
      <c r="F416" s="4" t="s">
        <v>99</v>
      </c>
      <c r="G416" s="23" t="n">
        <v>159599</v>
      </c>
      <c r="H416" s="24" t="n">
        <f aca="false">Parametros!$B$3</f>
        <v>160.42</v>
      </c>
      <c r="I416" s="24" t="n">
        <f aca="false">Parametros!$B$4</f>
        <v>151.76</v>
      </c>
      <c r="J416" s="23" t="n">
        <f aca="false">G416*H416/I416</f>
        <v>168706.323010016</v>
      </c>
      <c r="K416" s="23" t="n">
        <v>238445.63</v>
      </c>
      <c r="L416" s="23" t="n">
        <v>200515</v>
      </c>
      <c r="M416" s="23" t="n">
        <f aca="false">MIN(J416:L416)</f>
        <v>168706.323010016</v>
      </c>
      <c r="N416" s="23" t="n">
        <f aca="false">MAX(J416:L416)</f>
        <v>238445.63</v>
      </c>
      <c r="O416" s="23" t="n">
        <f aca="false">MEDIAN(J416:L416)</f>
        <v>200515</v>
      </c>
      <c r="P416" s="23" t="n">
        <f aca="false">AVERAGE(J416:L416)</f>
        <v>202555.651003339</v>
      </c>
      <c r="Q416" s="23" t="n">
        <f aca="false">AVERAGE(M416,O416)</f>
        <v>184610.661505008</v>
      </c>
      <c r="R416" s="23" t="n">
        <f aca="false">AVERAGE(N416,O416)</f>
        <v>219480.315</v>
      </c>
      <c r="S416" s="23" t="n">
        <f aca="false">STDEV(J416:L416)</f>
        <v>34914.4085908509</v>
      </c>
      <c r="T416" s="25" t="n">
        <f aca="false">IF(P416&gt;0,S416/P416,NA())</f>
        <v>0.17236946201158</v>
      </c>
      <c r="U416" s="4" t="str">
        <f aca="false">IF(T416&lt;=Parametros!$B$7,"MENOR",IF(T416&lt;=Parametros!$B$8,"PROMEDIO MENOR-MEDIANA","PROMEDIO"))</f>
        <v>MENOR</v>
      </c>
      <c r="V416" s="23" t="n">
        <f aca="false">IF(T416&lt;=Parametros!$B$7,M416,IF(T416&lt;=Parametros!$B$8,Q416,P416))</f>
        <v>168706.323010016</v>
      </c>
      <c r="W416" s="26" t="n">
        <f aca="false">ROUND(V416,0)</f>
        <v>168706</v>
      </c>
      <c r="X416" s="27" t="n">
        <f aca="false">K416/G416</f>
        <v>1.49402959918295</v>
      </c>
      <c r="Y416" s="27" t="n">
        <f aca="false">L416/G416</f>
        <v>1.25636752109976</v>
      </c>
    </row>
    <row r="417" customFormat="false" ht="64.5" hidden="false" customHeight="true" outlineLevel="0" collapsed="false">
      <c r="A417" s="4" t="s">
        <v>244</v>
      </c>
      <c r="B417" s="4" t="s">
        <v>95</v>
      </c>
      <c r="C417" s="4" t="s">
        <v>245</v>
      </c>
      <c r="D417" s="4" t="s">
        <v>1141</v>
      </c>
      <c r="E417" s="4" t="s">
        <v>98</v>
      </c>
      <c r="F417" s="4" t="s">
        <v>99</v>
      </c>
      <c r="G417" s="23" t="n">
        <v>1778400</v>
      </c>
      <c r="H417" s="24" t="n">
        <f aca="false">Parametros!$B$3</f>
        <v>160.42</v>
      </c>
      <c r="I417" s="24" t="n">
        <f aca="false">Parametros!$B$4</f>
        <v>151.76</v>
      </c>
      <c r="J417" s="23" t="n">
        <f aca="false">G417*H417/I417</f>
        <v>1879882.23510807</v>
      </c>
      <c r="K417" s="23" t="n">
        <v>2656987.03</v>
      </c>
      <c r="L417" s="23" t="n">
        <v>2234582</v>
      </c>
      <c r="M417" s="23" t="n">
        <f aca="false">MIN(J417:L417)</f>
        <v>1879882.23510807</v>
      </c>
      <c r="N417" s="23" t="n">
        <f aca="false">MAX(J417:L417)</f>
        <v>2656987.03</v>
      </c>
      <c r="O417" s="23" t="n">
        <f aca="false">MEDIAN(J417:L417)</f>
        <v>2234582</v>
      </c>
      <c r="P417" s="23" t="n">
        <f aca="false">AVERAGE(J417:L417)</f>
        <v>2257150.42170269</v>
      </c>
      <c r="Q417" s="23" t="n">
        <f aca="false">AVERAGE(M417,O417)</f>
        <v>2057232.11755403</v>
      </c>
      <c r="R417" s="23" t="n">
        <f aca="false">AVERAGE(N417,O417)</f>
        <v>2445784.515</v>
      </c>
      <c r="S417" s="23" t="n">
        <f aca="false">STDEV(J417:L417)</f>
        <v>389043.655396951</v>
      </c>
      <c r="T417" s="25" t="n">
        <f aca="false">IF(P417&gt;0,S417/P417,NA())</f>
        <v>0.172360535503644</v>
      </c>
      <c r="U417" s="4" t="str">
        <f aca="false">IF(T417&lt;=Parametros!$B$7,"MENOR",IF(T417&lt;=Parametros!$B$8,"PROMEDIO MENOR-MEDIANA","PROMEDIO"))</f>
        <v>MENOR</v>
      </c>
      <c r="V417" s="23" t="n">
        <f aca="false">IF(T417&lt;=Parametros!$B$7,M417,IF(T417&lt;=Parametros!$B$8,Q417,P417))</f>
        <v>1879882.23510807</v>
      </c>
      <c r="W417" s="26" t="n">
        <f aca="false">ROUND(V417,0)</f>
        <v>1879882</v>
      </c>
      <c r="X417" s="27" t="n">
        <f aca="false">K417/G417</f>
        <v>1.49403229307242</v>
      </c>
      <c r="Y417" s="27" t="n">
        <f aca="false">L417/G417</f>
        <v>1.25651259559154</v>
      </c>
    </row>
    <row r="418" customFormat="false" ht="64.5" hidden="false" customHeight="true" outlineLevel="0" collapsed="false">
      <c r="A418" s="4" t="s">
        <v>247</v>
      </c>
      <c r="B418" s="4" t="s">
        <v>95</v>
      </c>
      <c r="C418" s="4" t="s">
        <v>248</v>
      </c>
      <c r="D418" s="4" t="s">
        <v>1141</v>
      </c>
      <c r="E418" s="4" t="s">
        <v>98</v>
      </c>
      <c r="F418" s="4" t="s">
        <v>99</v>
      </c>
      <c r="G418" s="23" t="n">
        <v>1775111</v>
      </c>
      <c r="H418" s="24" t="n">
        <f aca="false">Parametros!$B$3</f>
        <v>160.42</v>
      </c>
      <c r="I418" s="24" t="n">
        <f aca="false">Parametros!$B$4</f>
        <v>151.76</v>
      </c>
      <c r="J418" s="23" t="n">
        <f aca="false">G418*H418/I418</f>
        <v>1876405.55231945</v>
      </c>
      <c r="K418" s="23" t="n">
        <v>2652073.1</v>
      </c>
      <c r="L418" s="23" t="n">
        <v>2230417</v>
      </c>
      <c r="M418" s="23" t="n">
        <f aca="false">MIN(J418:L418)</f>
        <v>1876405.55231945</v>
      </c>
      <c r="N418" s="23" t="n">
        <f aca="false">MAX(J418:L418)</f>
        <v>2652073.1</v>
      </c>
      <c r="O418" s="23" t="n">
        <f aca="false">MEDIAN(J418:L418)</f>
        <v>2230417</v>
      </c>
      <c r="P418" s="23" t="n">
        <f aca="false">AVERAGE(J418:L418)</f>
        <v>2252965.21743982</v>
      </c>
      <c r="Q418" s="23" t="n">
        <f aca="false">AVERAGE(M418,O418)</f>
        <v>2053411.27615973</v>
      </c>
      <c r="R418" s="23" t="n">
        <f aca="false">AVERAGE(N418,O418)</f>
        <v>2441245.05</v>
      </c>
      <c r="S418" s="23" t="n">
        <f aca="false">STDEV(J418:L418)</f>
        <v>388325.060630233</v>
      </c>
      <c r="T418" s="25" t="n">
        <f aca="false">IF(P418&gt;0,S418/P418,NA())</f>
        <v>0.172361764675404</v>
      </c>
      <c r="U418" s="4" t="str">
        <f aca="false">IF(T418&lt;=Parametros!$B$7,"MENOR",IF(T418&lt;=Parametros!$B$8,"PROMEDIO MENOR-MEDIANA","PROMEDIO"))</f>
        <v>MENOR</v>
      </c>
      <c r="V418" s="23" t="n">
        <f aca="false">IF(T418&lt;=Parametros!$B$7,M418,IF(T418&lt;=Parametros!$B$8,Q418,P418))</f>
        <v>1876405.55231945</v>
      </c>
      <c r="W418" s="26" t="n">
        <f aca="false">ROUND(V418,0)</f>
        <v>1876406</v>
      </c>
      <c r="X418" s="27" t="n">
        <f aca="false">K418/G418</f>
        <v>1.49403226051779</v>
      </c>
      <c r="Y418" s="27" t="n">
        <f aca="false">L418/G418</f>
        <v>1.25649438260481</v>
      </c>
    </row>
    <row r="419" customFormat="false" ht="51.75" hidden="false" customHeight="true" outlineLevel="0" collapsed="false">
      <c r="A419" s="4" t="s">
        <v>249</v>
      </c>
      <c r="B419" s="4" t="s">
        <v>95</v>
      </c>
      <c r="C419" s="4" t="s">
        <v>250</v>
      </c>
      <c r="D419" s="4" t="s">
        <v>1142</v>
      </c>
      <c r="E419" s="4" t="s">
        <v>98</v>
      </c>
      <c r="F419" s="4" t="s">
        <v>99</v>
      </c>
      <c r="G419" s="23" t="n">
        <v>4750</v>
      </c>
      <c r="H419" s="24" t="n">
        <f aca="false">Parametros!$B$3</f>
        <v>160.42</v>
      </c>
      <c r="I419" s="24" t="n">
        <f aca="false">Parametros!$B$4</f>
        <v>151.76</v>
      </c>
      <c r="J419" s="23" t="n">
        <f aca="false">G419*H419/I419</f>
        <v>5021.05297838693</v>
      </c>
      <c r="K419" s="23" t="n">
        <v>7096.95</v>
      </c>
      <c r="L419" s="23" t="n">
        <v>5950</v>
      </c>
      <c r="M419" s="23" t="n">
        <f aca="false">MIN(J419:L419)</f>
        <v>5021.05297838693</v>
      </c>
      <c r="N419" s="23" t="n">
        <f aca="false">MAX(J419:L419)</f>
        <v>7096.95</v>
      </c>
      <c r="O419" s="23" t="n">
        <f aca="false">MEDIAN(J419:L419)</f>
        <v>5950</v>
      </c>
      <c r="P419" s="23" t="n">
        <f aca="false">AVERAGE(J419:L419)</f>
        <v>6022.66765946231</v>
      </c>
      <c r="Q419" s="23" t="n">
        <f aca="false">AVERAGE(M419,O419)</f>
        <v>5485.52648919346</v>
      </c>
      <c r="R419" s="23" t="n">
        <f aca="false">AVERAGE(N419,O419)</f>
        <v>6523.475</v>
      </c>
      <c r="S419" s="23" t="n">
        <f aca="false">STDEV(J419:L419)</f>
        <v>1039.85458244617</v>
      </c>
      <c r="T419" s="25" t="n">
        <f aca="false">IF(P419&gt;0,S419/P419,NA())</f>
        <v>0.172656809447628</v>
      </c>
      <c r="U419" s="4" t="str">
        <f aca="false">IF(T419&lt;=Parametros!$B$7,"MENOR",IF(T419&lt;=Parametros!$B$8,"PROMEDIO MENOR-MEDIANA","PROMEDIO"))</f>
        <v>MENOR</v>
      </c>
      <c r="V419" s="23" t="n">
        <f aca="false">IF(T419&lt;=Parametros!$B$7,M419,IF(T419&lt;=Parametros!$B$8,Q419,P419))</f>
        <v>5021.05297838693</v>
      </c>
      <c r="W419" s="26" t="n">
        <f aca="false">ROUND(V419,0)</f>
        <v>5021</v>
      </c>
      <c r="X419" s="27" t="n">
        <f aca="false">K419/G419</f>
        <v>1.49409473684211</v>
      </c>
      <c r="Y419" s="27" t="n">
        <f aca="false">L419/G419</f>
        <v>1.25263157894737</v>
      </c>
    </row>
    <row r="420" customFormat="false" ht="64.5" hidden="false" customHeight="true" outlineLevel="0" collapsed="false">
      <c r="A420" s="4" t="s">
        <v>252</v>
      </c>
      <c r="B420" s="4" t="s">
        <v>95</v>
      </c>
      <c r="C420" s="4" t="s">
        <v>253</v>
      </c>
      <c r="D420" s="4" t="s">
        <v>1143</v>
      </c>
      <c r="E420" s="4" t="s">
        <v>98</v>
      </c>
      <c r="F420" s="4" t="s">
        <v>99</v>
      </c>
      <c r="G420" s="23" t="n">
        <v>50350</v>
      </c>
      <c r="H420" s="24" t="n">
        <f aca="false">Parametros!$B$3</f>
        <v>160.42</v>
      </c>
      <c r="I420" s="24" t="n">
        <f aca="false">Parametros!$B$4</f>
        <v>151.76</v>
      </c>
      <c r="J420" s="23" t="n">
        <f aca="false">G420*H420/I420</f>
        <v>53223.1615709014</v>
      </c>
      <c r="K420" s="23" t="n">
        <v>75224.28</v>
      </c>
      <c r="L420" s="23" t="n">
        <v>63189</v>
      </c>
      <c r="M420" s="23" t="n">
        <f aca="false">MIN(J420:L420)</f>
        <v>53223.1615709014</v>
      </c>
      <c r="N420" s="23" t="n">
        <f aca="false">MAX(J420:L420)</f>
        <v>75224.28</v>
      </c>
      <c r="O420" s="23" t="n">
        <f aca="false">MEDIAN(J420:L420)</f>
        <v>63189</v>
      </c>
      <c r="P420" s="23" t="n">
        <f aca="false">AVERAGE(J420:L420)</f>
        <v>63878.8138569671</v>
      </c>
      <c r="Q420" s="23" t="n">
        <f aca="false">AVERAGE(M420,O420)</f>
        <v>58206.0807854507</v>
      </c>
      <c r="R420" s="23" t="n">
        <f aca="false">AVERAGE(N420,O420)</f>
        <v>69206.64</v>
      </c>
      <c r="S420" s="23" t="n">
        <f aca="false">STDEV(J420:L420)</f>
        <v>11016.7683737452</v>
      </c>
      <c r="T420" s="25" t="n">
        <f aca="false">IF(P420&gt;0,S420/P420,NA())</f>
        <v>0.172463571387114</v>
      </c>
      <c r="U420" s="4" t="str">
        <f aca="false">IF(T420&lt;=Parametros!$B$7,"MENOR",IF(T420&lt;=Parametros!$B$8,"PROMEDIO MENOR-MEDIANA","PROMEDIO"))</f>
        <v>MENOR</v>
      </c>
      <c r="V420" s="23" t="n">
        <f aca="false">IF(T420&lt;=Parametros!$B$7,M420,IF(T420&lt;=Parametros!$B$8,Q420,P420))</f>
        <v>53223.1615709014</v>
      </c>
      <c r="W420" s="26" t="n">
        <f aca="false">ROUND(V420,0)</f>
        <v>53223</v>
      </c>
      <c r="X420" s="27" t="n">
        <f aca="false">K420/G420</f>
        <v>1.494027408143</v>
      </c>
      <c r="Y420" s="27" t="n">
        <f aca="false">L420/G420</f>
        <v>1.2549950347567</v>
      </c>
    </row>
    <row r="421" customFormat="false" ht="64.5" hidden="false" customHeight="true" outlineLevel="0" collapsed="false">
      <c r="A421" s="4" t="s">
        <v>255</v>
      </c>
      <c r="B421" s="4" t="s">
        <v>95</v>
      </c>
      <c r="C421" s="4" t="s">
        <v>256</v>
      </c>
      <c r="D421" s="4" t="s">
        <v>1143</v>
      </c>
      <c r="E421" s="4" t="s">
        <v>98</v>
      </c>
      <c r="F421" s="4" t="s">
        <v>99</v>
      </c>
      <c r="G421" s="23" t="n">
        <v>50350</v>
      </c>
      <c r="H421" s="24" t="n">
        <f aca="false">Parametros!$B$3</f>
        <v>160.42</v>
      </c>
      <c r="I421" s="24" t="n">
        <f aca="false">Parametros!$B$4</f>
        <v>151.76</v>
      </c>
      <c r="J421" s="23" t="n">
        <f aca="false">G421*H421/I421</f>
        <v>53223.1615709014</v>
      </c>
      <c r="K421" s="23" t="n">
        <v>75224.28</v>
      </c>
      <c r="L421" s="23" t="n">
        <v>63189</v>
      </c>
      <c r="M421" s="23" t="n">
        <f aca="false">MIN(J421:L421)</f>
        <v>53223.1615709014</v>
      </c>
      <c r="N421" s="23" t="n">
        <f aca="false">MAX(J421:L421)</f>
        <v>75224.28</v>
      </c>
      <c r="O421" s="23" t="n">
        <f aca="false">MEDIAN(J421:L421)</f>
        <v>63189</v>
      </c>
      <c r="P421" s="23" t="n">
        <f aca="false">AVERAGE(J421:L421)</f>
        <v>63878.8138569671</v>
      </c>
      <c r="Q421" s="23" t="n">
        <f aca="false">AVERAGE(M421,O421)</f>
        <v>58206.0807854507</v>
      </c>
      <c r="R421" s="23" t="n">
        <f aca="false">AVERAGE(N421,O421)</f>
        <v>69206.64</v>
      </c>
      <c r="S421" s="23" t="n">
        <f aca="false">STDEV(J421:L421)</f>
        <v>11016.7683737452</v>
      </c>
      <c r="T421" s="25" t="n">
        <f aca="false">IF(P421&gt;0,S421/P421,NA())</f>
        <v>0.172463571387114</v>
      </c>
      <c r="U421" s="4" t="str">
        <f aca="false">IF(T421&lt;=Parametros!$B$7,"MENOR",IF(T421&lt;=Parametros!$B$8,"PROMEDIO MENOR-MEDIANA","PROMEDIO"))</f>
        <v>MENOR</v>
      </c>
      <c r="V421" s="23" t="n">
        <f aca="false">IF(T421&lt;=Parametros!$B$7,M421,IF(T421&lt;=Parametros!$B$8,Q421,P421))</f>
        <v>53223.1615709014</v>
      </c>
      <c r="W421" s="26" t="n">
        <f aca="false">ROUND(V421,0)</f>
        <v>53223</v>
      </c>
      <c r="X421" s="27" t="n">
        <f aca="false">K421/G421</f>
        <v>1.494027408143</v>
      </c>
      <c r="Y421" s="27" t="n">
        <f aca="false">L421/G421</f>
        <v>1.2549950347567</v>
      </c>
    </row>
    <row r="422" customFormat="false" ht="64.5" hidden="false" customHeight="true" outlineLevel="0" collapsed="false">
      <c r="A422" s="4" t="s">
        <v>257</v>
      </c>
      <c r="B422" s="4" t="s">
        <v>95</v>
      </c>
      <c r="C422" s="4" t="s">
        <v>258</v>
      </c>
      <c r="D422" s="4" t="s">
        <v>1144</v>
      </c>
      <c r="E422" s="4" t="s">
        <v>98</v>
      </c>
      <c r="F422" s="4" t="s">
        <v>99</v>
      </c>
      <c r="G422" s="23" t="n">
        <v>317300</v>
      </c>
      <c r="H422" s="24" t="n">
        <f aca="false">Parametros!$B$3</f>
        <v>160.42</v>
      </c>
      <c r="I422" s="24" t="n">
        <f aca="false">Parametros!$B$4</f>
        <v>151.76</v>
      </c>
      <c r="J422" s="23" t="n">
        <f aca="false">G422*H422/I422</f>
        <v>335406.338956247</v>
      </c>
      <c r="K422" s="23" t="n">
        <v>474056.2</v>
      </c>
      <c r="L422" s="23" t="n">
        <v>398650</v>
      </c>
      <c r="M422" s="23" t="n">
        <f aca="false">MIN(J422:L422)</f>
        <v>335406.338956247</v>
      </c>
      <c r="N422" s="23" t="n">
        <f aca="false">MAX(J422:L422)</f>
        <v>474056.2</v>
      </c>
      <c r="O422" s="23" t="n">
        <f aca="false">MEDIAN(J422:L422)</f>
        <v>398650</v>
      </c>
      <c r="P422" s="23" t="n">
        <f aca="false">AVERAGE(J422:L422)</f>
        <v>402704.179652082</v>
      </c>
      <c r="Q422" s="23" t="n">
        <f aca="false">AVERAGE(M422,O422)</f>
        <v>367028.169478123</v>
      </c>
      <c r="R422" s="23" t="n">
        <f aca="false">AVERAGE(N422,O422)</f>
        <v>436353.1</v>
      </c>
      <c r="S422" s="23" t="n">
        <f aca="false">STDEV(J422:L422)</f>
        <v>69413.7830070624</v>
      </c>
      <c r="T422" s="25" t="n">
        <f aca="false">IF(P422&gt;0,S422/P422,NA())</f>
        <v>0.172369164549106</v>
      </c>
      <c r="U422" s="4" t="str">
        <f aca="false">IF(T422&lt;=Parametros!$B$7,"MENOR",IF(T422&lt;=Parametros!$B$8,"PROMEDIO MENOR-MEDIANA","PROMEDIO"))</f>
        <v>MENOR</v>
      </c>
      <c r="V422" s="23" t="n">
        <f aca="false">IF(T422&lt;=Parametros!$B$7,M422,IF(T422&lt;=Parametros!$B$8,Q422,P422))</f>
        <v>335406.338956247</v>
      </c>
      <c r="W422" s="26" t="n">
        <f aca="false">ROUND(V422,0)</f>
        <v>335406</v>
      </c>
      <c r="X422" s="27" t="n">
        <f aca="false">K422/G422</f>
        <v>1.49403151591554</v>
      </c>
      <c r="Y422" s="27" t="n">
        <f aca="false">L422/G422</f>
        <v>1.25638197289631</v>
      </c>
    </row>
    <row r="423" customFormat="false" ht="51.75" hidden="false" customHeight="true" outlineLevel="0" collapsed="false">
      <c r="A423" s="4" t="s">
        <v>260</v>
      </c>
      <c r="B423" s="4" t="s">
        <v>95</v>
      </c>
      <c r="C423" s="4" t="s">
        <v>261</v>
      </c>
      <c r="D423" s="4" t="s">
        <v>1145</v>
      </c>
      <c r="E423" s="4" t="s">
        <v>98</v>
      </c>
      <c r="F423" s="4" t="s">
        <v>99</v>
      </c>
      <c r="G423" s="23" t="n">
        <v>2846200</v>
      </c>
      <c r="H423" s="24" t="n">
        <f aca="false">Parametros!$B$3</f>
        <v>160.42</v>
      </c>
      <c r="I423" s="24" t="n">
        <f aca="false">Parametros!$B$4</f>
        <v>151.76</v>
      </c>
      <c r="J423" s="23" t="n">
        <f aca="false">G423*H423/I423</f>
        <v>3008614.94464945</v>
      </c>
      <c r="K423" s="23" t="n">
        <v>4252314.71</v>
      </c>
      <c r="L423" s="23" t="n">
        <v>3576307</v>
      </c>
      <c r="M423" s="23" t="n">
        <f aca="false">MIN(J423:L423)</f>
        <v>3008614.94464945</v>
      </c>
      <c r="N423" s="23" t="n">
        <f aca="false">MAX(J423:L423)</f>
        <v>4252314.71</v>
      </c>
      <c r="O423" s="23" t="n">
        <f aca="false">MEDIAN(J423:L423)</f>
        <v>3576307</v>
      </c>
      <c r="P423" s="23" t="n">
        <f aca="false">AVERAGE(J423:L423)</f>
        <v>3612412.21821648</v>
      </c>
      <c r="Q423" s="23" t="n">
        <f aca="false">AVERAGE(M423,O423)</f>
        <v>3292460.97232472</v>
      </c>
      <c r="R423" s="23" t="n">
        <f aca="false">AVERAGE(N423,O423)</f>
        <v>3914310.855</v>
      </c>
      <c r="S423" s="23" t="n">
        <f aca="false">STDEV(J423:L423)</f>
        <v>622635.500650341</v>
      </c>
      <c r="T423" s="25" t="n">
        <f aca="false">IF(P423&gt;0,S423/P423,NA())</f>
        <v>0.172360036185944</v>
      </c>
      <c r="U423" s="4" t="str">
        <f aca="false">IF(T423&lt;=Parametros!$B$7,"MENOR",IF(T423&lt;=Parametros!$B$8,"PROMEDIO MENOR-MEDIANA","PROMEDIO"))</f>
        <v>MENOR</v>
      </c>
      <c r="V423" s="23" t="n">
        <f aca="false">IF(T423&lt;=Parametros!$B$7,M423,IF(T423&lt;=Parametros!$B$8,Q423,P423))</f>
        <v>3008614.94464945</v>
      </c>
      <c r="W423" s="26" t="n">
        <f aca="false">ROUND(V423,0)</f>
        <v>3008615</v>
      </c>
      <c r="X423" s="27" t="n">
        <f aca="false">K423/G423</f>
        <v>1.49403229217905</v>
      </c>
      <c r="Y423" s="27" t="n">
        <f aca="false">L423/G423</f>
        <v>1.25651992129857</v>
      </c>
    </row>
    <row r="424" customFormat="false" ht="51.75" hidden="false" customHeight="true" outlineLevel="0" collapsed="false">
      <c r="A424" s="4" t="s">
        <v>263</v>
      </c>
      <c r="B424" s="4" t="s">
        <v>95</v>
      </c>
      <c r="C424" s="4" t="s">
        <v>264</v>
      </c>
      <c r="D424" s="4" t="s">
        <v>1145</v>
      </c>
      <c r="E424" s="4" t="s">
        <v>98</v>
      </c>
      <c r="F424" s="4" t="s">
        <v>99</v>
      </c>
      <c r="G424" s="23" t="n">
        <v>2790696</v>
      </c>
      <c r="H424" s="24" t="n">
        <f aca="false">Parametros!$B$3</f>
        <v>160.42</v>
      </c>
      <c r="I424" s="24" t="n">
        <f aca="false">Parametros!$B$4</f>
        <v>151.76</v>
      </c>
      <c r="J424" s="23" t="n">
        <f aca="false">G424*H424/I424</f>
        <v>2949943.67633105</v>
      </c>
      <c r="K424" s="23" t="n">
        <v>4169389.94</v>
      </c>
      <c r="L424" s="23" t="n">
        <v>3506573</v>
      </c>
      <c r="M424" s="23" t="n">
        <f aca="false">MIN(J424:L424)</f>
        <v>2949943.67633105</v>
      </c>
      <c r="N424" s="23" t="n">
        <f aca="false">MAX(J424:L424)</f>
        <v>4169389.94</v>
      </c>
      <c r="O424" s="23" t="n">
        <f aca="false">MEDIAN(J424:L424)</f>
        <v>3506573</v>
      </c>
      <c r="P424" s="23" t="n">
        <f aca="false">AVERAGE(J424:L424)</f>
        <v>3541968.87211035</v>
      </c>
      <c r="Q424" s="23" t="n">
        <f aca="false">AVERAGE(M424,O424)</f>
        <v>3228258.33816552</v>
      </c>
      <c r="R424" s="23" t="n">
        <f aca="false">AVERAGE(N424,O424)</f>
        <v>3837981.47</v>
      </c>
      <c r="S424" s="23" t="n">
        <f aca="false">STDEV(J424:L424)</f>
        <v>610493.200876046</v>
      </c>
      <c r="T424" s="25" t="n">
        <f aca="false">IF(P424&gt;0,S424/P424,NA())</f>
        <v>0.172359843612151</v>
      </c>
      <c r="U424" s="4" t="str">
        <f aca="false">IF(T424&lt;=Parametros!$B$7,"MENOR",IF(T424&lt;=Parametros!$B$8,"PROMEDIO MENOR-MEDIANA","PROMEDIO"))</f>
        <v>MENOR</v>
      </c>
      <c r="V424" s="23" t="n">
        <f aca="false">IF(T424&lt;=Parametros!$B$7,M424,IF(T424&lt;=Parametros!$B$8,Q424,P424))</f>
        <v>2949943.67633105</v>
      </c>
      <c r="W424" s="26" t="n">
        <f aca="false">ROUND(V424,0)</f>
        <v>2949944</v>
      </c>
      <c r="X424" s="27" t="n">
        <f aca="false">K424/G424</f>
        <v>1.49403229158604</v>
      </c>
      <c r="Y424" s="27" t="n">
        <f aca="false">L424/G424</f>
        <v>1.25652274558031</v>
      </c>
    </row>
    <row r="425" customFormat="false" ht="77.25" hidden="false" customHeight="true" outlineLevel="0" collapsed="false">
      <c r="A425" s="4" t="s">
        <v>265</v>
      </c>
      <c r="B425" s="4" t="s">
        <v>95</v>
      </c>
      <c r="C425" s="4" t="s">
        <v>266</v>
      </c>
      <c r="D425" s="4" t="s">
        <v>1146</v>
      </c>
      <c r="E425" s="4" t="s">
        <v>98</v>
      </c>
      <c r="F425" s="4" t="s">
        <v>99</v>
      </c>
      <c r="G425" s="23" t="n">
        <v>76950</v>
      </c>
      <c r="H425" s="24" t="n">
        <f aca="false">Parametros!$B$3</f>
        <v>160.42</v>
      </c>
      <c r="I425" s="24" t="n">
        <f aca="false">Parametros!$B$4</f>
        <v>151.76</v>
      </c>
      <c r="J425" s="23" t="n">
        <f aca="false">G425*H425/I425</f>
        <v>81341.0582498682</v>
      </c>
      <c r="K425" s="23" t="n">
        <v>114965.22</v>
      </c>
      <c r="L425" s="23" t="n">
        <v>96628</v>
      </c>
      <c r="M425" s="23" t="n">
        <f aca="false">MIN(J425:L425)</f>
        <v>81341.0582498682</v>
      </c>
      <c r="N425" s="23" t="n">
        <f aca="false">MAX(J425:L425)</f>
        <v>114965.22</v>
      </c>
      <c r="O425" s="23" t="n">
        <f aca="false">MEDIAN(J425:L425)</f>
        <v>96628</v>
      </c>
      <c r="P425" s="23" t="n">
        <f aca="false">AVERAGE(J425:L425)</f>
        <v>97644.7594166227</v>
      </c>
      <c r="Q425" s="23" t="n">
        <f aca="false">AVERAGE(M425,O425)</f>
        <v>88984.5291249341</v>
      </c>
      <c r="R425" s="23" t="n">
        <f aca="false">AVERAGE(N425,O425)</f>
        <v>105796.61</v>
      </c>
      <c r="S425" s="23" t="n">
        <f aca="false">STDEV(J425:L425)</f>
        <v>16835.1243872216</v>
      </c>
      <c r="T425" s="25" t="n">
        <f aca="false">IF(P425&gt;0,S425/P425,NA())</f>
        <v>0.172411960332565</v>
      </c>
      <c r="U425" s="4" t="str">
        <f aca="false">IF(T425&lt;=Parametros!$B$7,"MENOR",IF(T425&lt;=Parametros!$B$8,"PROMEDIO MENOR-MEDIANA","PROMEDIO"))</f>
        <v>MENOR</v>
      </c>
      <c r="V425" s="23" t="n">
        <f aca="false">IF(T425&lt;=Parametros!$B$7,M425,IF(T425&lt;=Parametros!$B$8,Q425,P425))</f>
        <v>81341.0582498682</v>
      </c>
      <c r="W425" s="26" t="n">
        <f aca="false">ROUND(V425,0)</f>
        <v>81341</v>
      </c>
      <c r="X425" s="27" t="n">
        <f aca="false">K425/G425</f>
        <v>1.49402495126706</v>
      </c>
      <c r="Y425" s="27" t="n">
        <f aca="false">L425/G425</f>
        <v>1.25572449642625</v>
      </c>
    </row>
    <row r="426" customFormat="false" ht="51.75" hidden="false" customHeight="true" outlineLevel="0" collapsed="false">
      <c r="A426" s="4" t="s">
        <v>268</v>
      </c>
      <c r="B426" s="4" t="s">
        <v>95</v>
      </c>
      <c r="C426" s="4" t="s">
        <v>269</v>
      </c>
      <c r="D426" s="4" t="s">
        <v>1147</v>
      </c>
      <c r="E426" s="4" t="s">
        <v>98</v>
      </c>
      <c r="F426" s="4" t="s">
        <v>99</v>
      </c>
      <c r="G426" s="23" t="n">
        <v>206203</v>
      </c>
      <c r="H426" s="24" t="n">
        <f aca="false">Parametros!$B$3</f>
        <v>160.42</v>
      </c>
      <c r="I426" s="24" t="n">
        <f aca="false">Parametros!$B$4</f>
        <v>151.76</v>
      </c>
      <c r="J426" s="23" t="n">
        <f aca="false">G426*H426/I426</f>
        <v>217969.723642594</v>
      </c>
      <c r="K426" s="23" t="n">
        <v>308073.96</v>
      </c>
      <c r="L426" s="23" t="n">
        <v>259063</v>
      </c>
      <c r="M426" s="23" t="n">
        <f aca="false">MIN(J426:L426)</f>
        <v>217969.723642594</v>
      </c>
      <c r="N426" s="23" t="n">
        <f aca="false">MAX(J426:L426)</f>
        <v>308073.96</v>
      </c>
      <c r="O426" s="23" t="n">
        <f aca="false">MEDIAN(J426:L426)</f>
        <v>259063</v>
      </c>
      <c r="P426" s="23" t="n">
        <f aca="false">AVERAGE(J426:L426)</f>
        <v>261702.227880865</v>
      </c>
      <c r="Q426" s="23" t="n">
        <f aca="false">AVERAGE(M426,O426)</f>
        <v>238516.361821297</v>
      </c>
      <c r="R426" s="23" t="n">
        <f aca="false">AVERAGE(N426,O426)</f>
        <v>283568.48</v>
      </c>
      <c r="S426" s="23" t="n">
        <f aca="false">STDEV(J426:L426)</f>
        <v>45110.0598009268</v>
      </c>
      <c r="T426" s="25" t="n">
        <f aca="false">IF(P426&gt;0,S426/P426,NA())</f>
        <v>0.172371707211688</v>
      </c>
      <c r="U426" s="4" t="str">
        <f aca="false">IF(T426&lt;=Parametros!$B$7,"MENOR",IF(T426&lt;=Parametros!$B$8,"PROMEDIO MENOR-MEDIANA","PROMEDIO"))</f>
        <v>MENOR</v>
      </c>
      <c r="V426" s="23" t="n">
        <f aca="false">IF(T426&lt;=Parametros!$B$7,M426,IF(T426&lt;=Parametros!$B$8,Q426,P426))</f>
        <v>217969.723642594</v>
      </c>
      <c r="W426" s="26" t="n">
        <f aca="false">ROUND(V426,0)</f>
        <v>217970</v>
      </c>
      <c r="X426" s="27" t="n">
        <f aca="false">K426/G426</f>
        <v>1.4940323855618</v>
      </c>
      <c r="Y426" s="27" t="n">
        <f aca="false">L426/G426</f>
        <v>1.25634932566452</v>
      </c>
    </row>
    <row r="427" customFormat="false" ht="51.75" hidden="false" customHeight="true" outlineLevel="0" collapsed="false">
      <c r="A427" s="4" t="s">
        <v>271</v>
      </c>
      <c r="B427" s="4" t="s">
        <v>95</v>
      </c>
      <c r="C427" s="4" t="s">
        <v>272</v>
      </c>
      <c r="D427" s="4" t="s">
        <v>273</v>
      </c>
      <c r="E427" s="4" t="s">
        <v>98</v>
      </c>
      <c r="F427" s="4" t="s">
        <v>99</v>
      </c>
      <c r="G427" s="23" t="n">
        <v>190000</v>
      </c>
      <c r="H427" s="24" t="n">
        <f aca="false">Parametros!$B$3</f>
        <v>160.42</v>
      </c>
      <c r="I427" s="24" t="n">
        <f aca="false">Parametros!$B$4</f>
        <v>151.76</v>
      </c>
      <c r="J427" s="23" t="n">
        <f aca="false">G427*H427/I427</f>
        <v>200842.119135477</v>
      </c>
      <c r="K427" s="23" t="n">
        <v>283866.7</v>
      </c>
      <c r="L427" s="23" t="n">
        <v>238714</v>
      </c>
      <c r="M427" s="23" t="n">
        <f aca="false">MIN(J427:L427)</f>
        <v>200842.119135477</v>
      </c>
      <c r="N427" s="23" t="n">
        <f aca="false">MAX(J427:L427)</f>
        <v>283866.7</v>
      </c>
      <c r="O427" s="23" t="n">
        <f aca="false">MEDIAN(J427:L427)</f>
        <v>238714</v>
      </c>
      <c r="P427" s="23" t="n">
        <f aca="false">AVERAGE(J427:L427)</f>
        <v>241140.939711826</v>
      </c>
      <c r="Q427" s="23" t="n">
        <f aca="false">AVERAGE(M427,O427)</f>
        <v>219778.059567739</v>
      </c>
      <c r="R427" s="23" t="n">
        <f aca="false">AVERAGE(N427,O427)</f>
        <v>261290.35</v>
      </c>
      <c r="S427" s="23" t="n">
        <f aca="false">STDEV(J427:L427)</f>
        <v>41565.4638396597</v>
      </c>
      <c r="T427" s="25" t="n">
        <f aca="false">IF(P427&gt;0,S427/P427,NA())</f>
        <v>0.172370000255171</v>
      </c>
      <c r="U427" s="4" t="str">
        <f aca="false">IF(T427&lt;=Parametros!$B$7,"MENOR",IF(T427&lt;=Parametros!$B$8,"PROMEDIO MENOR-MEDIANA","PROMEDIO"))</f>
        <v>MENOR</v>
      </c>
      <c r="V427" s="23" t="n">
        <f aca="false">IF(T427&lt;=Parametros!$B$7,M427,IF(T427&lt;=Parametros!$B$8,Q427,P427))</f>
        <v>200842.119135477</v>
      </c>
      <c r="W427" s="26" t="n">
        <f aca="false">ROUND(V427,0)</f>
        <v>200842</v>
      </c>
      <c r="X427" s="27" t="n">
        <f aca="false">K427/G427</f>
        <v>1.49403526315789</v>
      </c>
      <c r="Y427" s="27" t="n">
        <f aca="false">L427/G427</f>
        <v>1.25638947368421</v>
      </c>
    </row>
    <row r="428" customFormat="false" ht="51.75" hidden="false" customHeight="true" outlineLevel="0" collapsed="false">
      <c r="A428" s="4" t="s">
        <v>274</v>
      </c>
      <c r="B428" s="4" t="s">
        <v>95</v>
      </c>
      <c r="C428" s="4" t="s">
        <v>275</v>
      </c>
      <c r="D428" s="4" t="s">
        <v>276</v>
      </c>
      <c r="E428" s="4" t="s">
        <v>98</v>
      </c>
      <c r="F428" s="4" t="s">
        <v>99</v>
      </c>
      <c r="G428" s="23" t="n">
        <v>119700</v>
      </c>
      <c r="H428" s="24" t="n">
        <f aca="false">Parametros!$B$3</f>
        <v>160.42</v>
      </c>
      <c r="I428" s="24" t="n">
        <f aca="false">Parametros!$B$4</f>
        <v>151.76</v>
      </c>
      <c r="J428" s="23" t="n">
        <f aca="false">G428*H428/I428</f>
        <v>126530.535055351</v>
      </c>
      <c r="K428" s="23" t="n">
        <v>178836.37</v>
      </c>
      <c r="L428" s="23" t="n">
        <v>150297</v>
      </c>
      <c r="M428" s="23" t="n">
        <f aca="false">MIN(J428:L428)</f>
        <v>126530.535055351</v>
      </c>
      <c r="N428" s="23" t="n">
        <f aca="false">MAX(J428:L428)</f>
        <v>178836.37</v>
      </c>
      <c r="O428" s="23" t="n">
        <f aca="false">MEDIAN(J428:L428)</f>
        <v>150297</v>
      </c>
      <c r="P428" s="23" t="n">
        <f aca="false">AVERAGE(J428:L428)</f>
        <v>151887.968351784</v>
      </c>
      <c r="Q428" s="23" t="n">
        <f aca="false">AVERAGE(M428,O428)</f>
        <v>138413.767527675</v>
      </c>
      <c r="R428" s="23" t="n">
        <f aca="false">AVERAGE(N428,O428)</f>
        <v>164566.685</v>
      </c>
      <c r="S428" s="23" t="n">
        <f aca="false">STDEV(J428:L428)</f>
        <v>26189.1862709881</v>
      </c>
      <c r="T428" s="25" t="n">
        <f aca="false">IF(P428&gt;0,S428/P428,NA())</f>
        <v>0.172424363530441</v>
      </c>
      <c r="U428" s="4" t="str">
        <f aca="false">IF(T428&lt;=Parametros!$B$7,"MENOR",IF(T428&lt;=Parametros!$B$8,"PROMEDIO MENOR-MEDIANA","PROMEDIO"))</f>
        <v>MENOR</v>
      </c>
      <c r="V428" s="23" t="n">
        <f aca="false">IF(T428&lt;=Parametros!$B$7,M428,IF(T428&lt;=Parametros!$B$8,Q428,P428))</f>
        <v>126530.535055351</v>
      </c>
      <c r="W428" s="26" t="n">
        <f aca="false">ROUND(V428,0)</f>
        <v>126531</v>
      </c>
      <c r="X428" s="27" t="n">
        <f aca="false">K428/G428</f>
        <v>1.49403817878028</v>
      </c>
      <c r="Y428" s="27" t="n">
        <f aca="false">L428/G428</f>
        <v>1.25561403508772</v>
      </c>
    </row>
    <row r="429" customFormat="false" ht="51.75" hidden="false" customHeight="true" outlineLevel="0" collapsed="false">
      <c r="A429" s="4" t="s">
        <v>277</v>
      </c>
      <c r="B429" s="4" t="s">
        <v>95</v>
      </c>
      <c r="C429" s="4" t="s">
        <v>278</v>
      </c>
      <c r="D429" s="4" t="s">
        <v>276</v>
      </c>
      <c r="E429" s="4" t="s">
        <v>98</v>
      </c>
      <c r="F429" s="4" t="s">
        <v>99</v>
      </c>
      <c r="G429" s="23" t="n">
        <v>119700</v>
      </c>
      <c r="H429" s="24" t="n">
        <f aca="false">Parametros!$B$3</f>
        <v>160.42</v>
      </c>
      <c r="I429" s="24" t="n">
        <f aca="false">Parametros!$B$4</f>
        <v>151.76</v>
      </c>
      <c r="J429" s="23" t="n">
        <f aca="false">G429*H429/I429</f>
        <v>126530.535055351</v>
      </c>
      <c r="K429" s="23" t="n">
        <v>178836.37</v>
      </c>
      <c r="L429" s="23" t="n">
        <v>150297</v>
      </c>
      <c r="M429" s="23" t="n">
        <f aca="false">MIN(J429:L429)</f>
        <v>126530.535055351</v>
      </c>
      <c r="N429" s="23" t="n">
        <f aca="false">MAX(J429:L429)</f>
        <v>178836.37</v>
      </c>
      <c r="O429" s="23" t="n">
        <f aca="false">MEDIAN(J429:L429)</f>
        <v>150297</v>
      </c>
      <c r="P429" s="23" t="n">
        <f aca="false">AVERAGE(J429:L429)</f>
        <v>151887.968351784</v>
      </c>
      <c r="Q429" s="23" t="n">
        <f aca="false">AVERAGE(M429,O429)</f>
        <v>138413.767527675</v>
      </c>
      <c r="R429" s="23" t="n">
        <f aca="false">AVERAGE(N429,O429)</f>
        <v>164566.685</v>
      </c>
      <c r="S429" s="23" t="n">
        <f aca="false">STDEV(J429:L429)</f>
        <v>26189.1862709881</v>
      </c>
      <c r="T429" s="25" t="n">
        <f aca="false">IF(P429&gt;0,S429/P429,NA())</f>
        <v>0.172424363530441</v>
      </c>
      <c r="U429" s="4" t="str">
        <f aca="false">IF(T429&lt;=Parametros!$B$7,"MENOR",IF(T429&lt;=Parametros!$B$8,"PROMEDIO MENOR-MEDIANA","PROMEDIO"))</f>
        <v>MENOR</v>
      </c>
      <c r="V429" s="23" t="n">
        <f aca="false">IF(T429&lt;=Parametros!$B$7,M429,IF(T429&lt;=Parametros!$B$8,Q429,P429))</f>
        <v>126530.535055351</v>
      </c>
      <c r="W429" s="26" t="n">
        <f aca="false">ROUND(V429,0)</f>
        <v>126531</v>
      </c>
      <c r="X429" s="27" t="n">
        <f aca="false">K429/G429</f>
        <v>1.49403817878028</v>
      </c>
      <c r="Y429" s="27" t="n">
        <f aca="false">L429/G429</f>
        <v>1.25561403508772</v>
      </c>
    </row>
    <row r="430" customFormat="false" ht="51.75" hidden="false" customHeight="true" outlineLevel="0" collapsed="false">
      <c r="A430" s="4" t="s">
        <v>279</v>
      </c>
      <c r="B430" s="4" t="s">
        <v>95</v>
      </c>
      <c r="C430" s="4" t="s">
        <v>280</v>
      </c>
      <c r="D430" s="4" t="s">
        <v>281</v>
      </c>
      <c r="E430" s="4" t="s">
        <v>98</v>
      </c>
      <c r="F430" s="4" t="s">
        <v>99</v>
      </c>
      <c r="G430" s="23" t="n">
        <v>4750</v>
      </c>
      <c r="H430" s="24" t="n">
        <f aca="false">Parametros!$B$3</f>
        <v>160.42</v>
      </c>
      <c r="I430" s="24" t="n">
        <f aca="false">Parametros!$B$4</f>
        <v>151.76</v>
      </c>
      <c r="J430" s="23" t="n">
        <f aca="false">G430*H430/I430</f>
        <v>5021.05297838693</v>
      </c>
      <c r="K430" s="23" t="n">
        <v>7096.95</v>
      </c>
      <c r="L430" s="23" t="n">
        <v>5950</v>
      </c>
      <c r="M430" s="23" t="n">
        <f aca="false">MIN(J430:L430)</f>
        <v>5021.05297838693</v>
      </c>
      <c r="N430" s="23" t="n">
        <f aca="false">MAX(J430:L430)</f>
        <v>7096.95</v>
      </c>
      <c r="O430" s="23" t="n">
        <f aca="false">MEDIAN(J430:L430)</f>
        <v>5950</v>
      </c>
      <c r="P430" s="23" t="n">
        <f aca="false">AVERAGE(J430:L430)</f>
        <v>6022.66765946231</v>
      </c>
      <c r="Q430" s="23" t="n">
        <f aca="false">AVERAGE(M430,O430)</f>
        <v>5485.52648919346</v>
      </c>
      <c r="R430" s="23" t="n">
        <f aca="false">AVERAGE(N430,O430)</f>
        <v>6523.475</v>
      </c>
      <c r="S430" s="23" t="n">
        <f aca="false">STDEV(J430:L430)</f>
        <v>1039.85458244617</v>
      </c>
      <c r="T430" s="25" t="n">
        <f aca="false">IF(P430&gt;0,S430/P430,NA())</f>
        <v>0.172656809447628</v>
      </c>
      <c r="U430" s="4" t="str">
        <f aca="false">IF(T430&lt;=Parametros!$B$7,"MENOR",IF(T430&lt;=Parametros!$B$8,"PROMEDIO MENOR-MEDIANA","PROMEDIO"))</f>
        <v>MENOR</v>
      </c>
      <c r="V430" s="23" t="n">
        <f aca="false">IF(T430&lt;=Parametros!$B$7,M430,IF(T430&lt;=Parametros!$B$8,Q430,P430))</f>
        <v>5021.05297838693</v>
      </c>
      <c r="W430" s="26" t="n">
        <f aca="false">ROUND(V430,0)</f>
        <v>5021</v>
      </c>
      <c r="X430" s="27" t="n">
        <f aca="false">K430/G430</f>
        <v>1.49409473684211</v>
      </c>
      <c r="Y430" s="27" t="n">
        <f aca="false">L430/G430</f>
        <v>1.25263157894737</v>
      </c>
    </row>
    <row r="431" customFormat="false" ht="51.75" hidden="false" customHeight="true" outlineLevel="0" collapsed="false">
      <c r="A431" s="4" t="s">
        <v>282</v>
      </c>
      <c r="B431" s="4" t="s">
        <v>95</v>
      </c>
      <c r="C431" s="4" t="s">
        <v>283</v>
      </c>
      <c r="D431" s="4" t="s">
        <v>281</v>
      </c>
      <c r="E431" s="4" t="s">
        <v>98</v>
      </c>
      <c r="F431" s="4" t="s">
        <v>99</v>
      </c>
      <c r="G431" s="23" t="n">
        <v>4750</v>
      </c>
      <c r="H431" s="24" t="n">
        <f aca="false">Parametros!$B$3</f>
        <v>160.42</v>
      </c>
      <c r="I431" s="24" t="n">
        <f aca="false">Parametros!$B$4</f>
        <v>151.76</v>
      </c>
      <c r="J431" s="23" t="n">
        <f aca="false">G431*H431/I431</f>
        <v>5021.05297838693</v>
      </c>
      <c r="K431" s="23" t="n">
        <v>7096.95</v>
      </c>
      <c r="L431" s="23" t="n">
        <v>5950</v>
      </c>
      <c r="M431" s="23" t="n">
        <f aca="false">MIN(J431:L431)</f>
        <v>5021.05297838693</v>
      </c>
      <c r="N431" s="23" t="n">
        <f aca="false">MAX(J431:L431)</f>
        <v>7096.95</v>
      </c>
      <c r="O431" s="23" t="n">
        <f aca="false">MEDIAN(J431:L431)</f>
        <v>5950</v>
      </c>
      <c r="P431" s="23" t="n">
        <f aca="false">AVERAGE(J431:L431)</f>
        <v>6022.66765946231</v>
      </c>
      <c r="Q431" s="23" t="n">
        <f aca="false">AVERAGE(M431,O431)</f>
        <v>5485.52648919346</v>
      </c>
      <c r="R431" s="23" t="n">
        <f aca="false">AVERAGE(N431,O431)</f>
        <v>6523.475</v>
      </c>
      <c r="S431" s="23" t="n">
        <f aca="false">STDEV(J431:L431)</f>
        <v>1039.85458244617</v>
      </c>
      <c r="T431" s="25" t="n">
        <f aca="false">IF(P431&gt;0,S431/P431,NA())</f>
        <v>0.172656809447628</v>
      </c>
      <c r="U431" s="4" t="str">
        <f aca="false">IF(T431&lt;=Parametros!$B$7,"MENOR",IF(T431&lt;=Parametros!$B$8,"PROMEDIO MENOR-MEDIANA","PROMEDIO"))</f>
        <v>MENOR</v>
      </c>
      <c r="V431" s="23" t="n">
        <f aca="false">IF(T431&lt;=Parametros!$B$7,M431,IF(T431&lt;=Parametros!$B$8,Q431,P431))</f>
        <v>5021.05297838693</v>
      </c>
      <c r="W431" s="26" t="n">
        <f aca="false">ROUND(V431,0)</f>
        <v>5021</v>
      </c>
      <c r="X431" s="27" t="n">
        <f aca="false">K431/G431</f>
        <v>1.49409473684211</v>
      </c>
      <c r="Y431" s="27" t="n">
        <f aca="false">L431/G431</f>
        <v>1.25263157894737</v>
      </c>
    </row>
    <row r="432" customFormat="false" ht="51.75" hidden="false" customHeight="true" outlineLevel="0" collapsed="false">
      <c r="A432" s="4" t="s">
        <v>284</v>
      </c>
      <c r="B432" s="4" t="s">
        <v>95</v>
      </c>
      <c r="C432" s="4" t="s">
        <v>285</v>
      </c>
      <c r="D432" s="4" t="s">
        <v>286</v>
      </c>
      <c r="E432" s="4" t="s">
        <v>98</v>
      </c>
      <c r="F432" s="4" t="s">
        <v>99</v>
      </c>
      <c r="G432" s="23" t="n">
        <v>75051</v>
      </c>
      <c r="H432" s="24" t="n">
        <f aca="false">Parametros!$B$3</f>
        <v>160.42</v>
      </c>
      <c r="I432" s="24" t="n">
        <f aca="false">Parametros!$B$4</f>
        <v>151.76</v>
      </c>
      <c r="J432" s="23" t="n">
        <f aca="false">G432*H432/I432</f>
        <v>79333.6941222984</v>
      </c>
      <c r="K432" s="23" t="n">
        <v>112128.72</v>
      </c>
      <c r="L432" s="23" t="n">
        <v>94248</v>
      </c>
      <c r="M432" s="23" t="n">
        <f aca="false">MIN(J432:L432)</f>
        <v>79333.6941222984</v>
      </c>
      <c r="N432" s="23" t="n">
        <f aca="false">MAX(J432:L432)</f>
        <v>112128.72</v>
      </c>
      <c r="O432" s="23" t="n">
        <f aca="false">MEDIAN(J432:L432)</f>
        <v>94248</v>
      </c>
      <c r="P432" s="23" t="n">
        <f aca="false">AVERAGE(J432:L432)</f>
        <v>95236.8047074328</v>
      </c>
      <c r="Q432" s="23" t="n">
        <f aca="false">AVERAGE(M432,O432)</f>
        <v>86790.8470611492</v>
      </c>
      <c r="R432" s="23" t="n">
        <f aca="false">AVERAGE(N432,O432)</f>
        <v>103188.36</v>
      </c>
      <c r="S432" s="23" t="n">
        <f aca="false">STDEV(J432:L432)</f>
        <v>16419.8578447519</v>
      </c>
      <c r="T432" s="25" t="n">
        <f aca="false">IF(P432&gt;0,S432/P432,NA())</f>
        <v>0.172410843635438</v>
      </c>
      <c r="U432" s="4" t="str">
        <f aca="false">IF(T432&lt;=Parametros!$B$7,"MENOR",IF(T432&lt;=Parametros!$B$8,"PROMEDIO MENOR-MEDIANA","PROMEDIO"))</f>
        <v>MENOR</v>
      </c>
      <c r="V432" s="23" t="n">
        <f aca="false">IF(T432&lt;=Parametros!$B$7,M432,IF(T432&lt;=Parametros!$B$8,Q432,P432))</f>
        <v>79333.6941222984</v>
      </c>
      <c r="W432" s="26" t="n">
        <f aca="false">ROUND(V432,0)</f>
        <v>79334</v>
      </c>
      <c r="X432" s="27" t="n">
        <f aca="false">K432/G432</f>
        <v>1.49403365711316</v>
      </c>
      <c r="Y432" s="27" t="n">
        <f aca="false">L432/G432</f>
        <v>1.25578606547548</v>
      </c>
    </row>
    <row r="433" customFormat="false" ht="39" hidden="false" customHeight="true" outlineLevel="0" collapsed="false">
      <c r="A433" s="4" t="s">
        <v>287</v>
      </c>
      <c r="B433" s="4" t="s">
        <v>95</v>
      </c>
      <c r="C433" s="4" t="s">
        <v>288</v>
      </c>
      <c r="D433" s="4" t="s">
        <v>289</v>
      </c>
      <c r="E433" s="4" t="s">
        <v>98</v>
      </c>
      <c r="F433" s="4" t="s">
        <v>99</v>
      </c>
      <c r="G433" s="23" t="n">
        <v>383126</v>
      </c>
      <c r="H433" s="24" t="n">
        <f aca="false">Parametros!$B$3</f>
        <v>160.42</v>
      </c>
      <c r="I433" s="24" t="n">
        <f aca="false">Parametros!$B$4</f>
        <v>151.76</v>
      </c>
      <c r="J433" s="23" t="n">
        <f aca="false">G433*H433/I433</f>
        <v>404988.619662625</v>
      </c>
      <c r="K433" s="23" t="n">
        <v>572403.36</v>
      </c>
      <c r="L433" s="23" t="n">
        <v>481355</v>
      </c>
      <c r="M433" s="23" t="n">
        <f aca="false">MIN(J433:L433)</f>
        <v>404988.619662625</v>
      </c>
      <c r="N433" s="23" t="n">
        <f aca="false">MAX(J433:L433)</f>
        <v>572403.36</v>
      </c>
      <c r="O433" s="23" t="n">
        <f aca="false">MEDIAN(J433:L433)</f>
        <v>481355</v>
      </c>
      <c r="P433" s="23" t="n">
        <f aca="false">AVERAGE(J433:L433)</f>
        <v>486248.993220875</v>
      </c>
      <c r="Q433" s="23" t="n">
        <f aca="false">AVERAGE(M433,O433)</f>
        <v>443171.809831313</v>
      </c>
      <c r="R433" s="23" t="n">
        <f aca="false">AVERAGE(N433,O433)</f>
        <v>526879.18</v>
      </c>
      <c r="S433" s="23" t="n">
        <f aca="false">STDEV(J433:L433)</f>
        <v>83814.6001469442</v>
      </c>
      <c r="T433" s="25" t="n">
        <f aca="false">IF(P433&gt;0,S433/P433,NA())</f>
        <v>0.172369714519639</v>
      </c>
      <c r="U433" s="4" t="str">
        <f aca="false">IF(T433&lt;=Parametros!$B$7,"MENOR",IF(T433&lt;=Parametros!$B$8,"PROMEDIO MENOR-MEDIANA","PROMEDIO"))</f>
        <v>MENOR</v>
      </c>
      <c r="V433" s="23" t="n">
        <f aca="false">IF(T433&lt;=Parametros!$B$7,M433,IF(T433&lt;=Parametros!$B$8,Q433,P433))</f>
        <v>404988.619662625</v>
      </c>
      <c r="W433" s="26" t="n">
        <f aca="false">ROUND(V433,0)</f>
        <v>404989</v>
      </c>
      <c r="X433" s="27" t="n">
        <f aca="false">K433/G433</f>
        <v>1.49403423416839</v>
      </c>
      <c r="Y433" s="27" t="n">
        <f aca="false">L433/G433</f>
        <v>1.2563882378121</v>
      </c>
    </row>
    <row r="434" customFormat="false" ht="39" hidden="false" customHeight="true" outlineLevel="0" collapsed="false">
      <c r="A434" s="4" t="s">
        <v>290</v>
      </c>
      <c r="B434" s="4" t="s">
        <v>95</v>
      </c>
      <c r="C434" s="4" t="s">
        <v>291</v>
      </c>
      <c r="D434" s="4" t="s">
        <v>292</v>
      </c>
      <c r="E434" s="4" t="s">
        <v>98</v>
      </c>
      <c r="F434" s="4" t="s">
        <v>99</v>
      </c>
      <c r="G434" s="23" t="n">
        <v>1278699</v>
      </c>
      <c r="H434" s="24" t="n">
        <f aca="false">Parametros!$B$3</f>
        <v>160.42</v>
      </c>
      <c r="I434" s="24" t="n">
        <f aca="false">Parametros!$B$4</f>
        <v>151.76</v>
      </c>
      <c r="J434" s="23" t="n">
        <f aca="false">G434*H434/I434</f>
        <v>1351666.40471798</v>
      </c>
      <c r="K434" s="23" t="n">
        <v>1910417.26</v>
      </c>
      <c r="L434" s="23" t="n">
        <v>1606619</v>
      </c>
      <c r="M434" s="23" t="n">
        <f aca="false">MIN(J434:L434)</f>
        <v>1351666.40471798</v>
      </c>
      <c r="N434" s="23" t="n">
        <f aca="false">MAX(J434:L434)</f>
        <v>1910417.26</v>
      </c>
      <c r="O434" s="23" t="n">
        <f aca="false">MEDIAN(J434:L434)</f>
        <v>1606619</v>
      </c>
      <c r="P434" s="23" t="n">
        <f aca="false">AVERAGE(J434:L434)</f>
        <v>1622900.88823933</v>
      </c>
      <c r="Q434" s="23" t="n">
        <f aca="false">AVERAGE(M434,O434)</f>
        <v>1479142.70235899</v>
      </c>
      <c r="R434" s="23" t="n">
        <f aca="false">AVERAGE(N434,O434)</f>
        <v>1758518.13</v>
      </c>
      <c r="S434" s="23" t="n">
        <f aca="false">STDEV(J434:L434)</f>
        <v>279731.039541694</v>
      </c>
      <c r="T434" s="25" t="n">
        <f aca="false">IF(P434&gt;0,S434/P434,NA())</f>
        <v>0.172364832362112</v>
      </c>
      <c r="U434" s="4" t="str">
        <f aca="false">IF(T434&lt;=Parametros!$B$7,"MENOR",IF(T434&lt;=Parametros!$B$8,"PROMEDIO MENOR-MEDIANA","PROMEDIO"))</f>
        <v>MENOR</v>
      </c>
      <c r="V434" s="23" t="n">
        <f aca="false">IF(T434&lt;=Parametros!$B$7,M434,IF(T434&lt;=Parametros!$B$8,Q434,P434))</f>
        <v>1351666.40471798</v>
      </c>
      <c r="W434" s="26" t="n">
        <f aca="false">ROUND(V434,0)</f>
        <v>1351666</v>
      </c>
      <c r="X434" s="27" t="n">
        <f aca="false">K434/G434</f>
        <v>1.49403202786582</v>
      </c>
      <c r="Y434" s="27" t="n">
        <f aca="false">L434/G434</f>
        <v>1.25644815550806</v>
      </c>
    </row>
    <row r="435" customFormat="false" ht="39" hidden="false" customHeight="true" outlineLevel="0" collapsed="false">
      <c r="A435" s="4" t="s">
        <v>293</v>
      </c>
      <c r="B435" s="4" t="s">
        <v>95</v>
      </c>
      <c r="C435" s="4" t="s">
        <v>294</v>
      </c>
      <c r="D435" s="4" t="s">
        <v>295</v>
      </c>
      <c r="E435" s="4" t="s">
        <v>98</v>
      </c>
      <c r="F435" s="4" t="s">
        <v>99</v>
      </c>
      <c r="G435" s="23" t="n">
        <v>351529</v>
      </c>
      <c r="H435" s="24" t="n">
        <f aca="false">Parametros!$B$3</f>
        <v>160.42</v>
      </c>
      <c r="I435" s="24" t="n">
        <f aca="false">Parametros!$B$4</f>
        <v>151.76</v>
      </c>
      <c r="J435" s="23" t="n">
        <f aca="false">G435*H435/I435</f>
        <v>371588.575250395</v>
      </c>
      <c r="K435" s="23" t="n">
        <v>525195.92</v>
      </c>
      <c r="L435" s="23" t="n">
        <v>441609</v>
      </c>
      <c r="M435" s="23" t="n">
        <f aca="false">MIN(J435:L435)</f>
        <v>371588.575250395</v>
      </c>
      <c r="N435" s="23" t="n">
        <f aca="false">MAX(J435:L435)</f>
        <v>525195.92</v>
      </c>
      <c r="O435" s="23" t="n">
        <f aca="false">MEDIAN(J435:L435)</f>
        <v>441609</v>
      </c>
      <c r="P435" s="23" t="n">
        <f aca="false">AVERAGE(J435:L435)</f>
        <v>446131.165083465</v>
      </c>
      <c r="Q435" s="23" t="n">
        <f aca="false">AVERAGE(M435,O435)</f>
        <v>406598.787625198</v>
      </c>
      <c r="R435" s="23" t="n">
        <f aca="false">AVERAGE(N435,O435)</f>
        <v>483402.46</v>
      </c>
      <c r="S435" s="23" t="n">
        <f aca="false">STDEV(J435:L435)</f>
        <v>76903.4561839555</v>
      </c>
      <c r="T435" s="25" t="n">
        <f aca="false">IF(P435&gt;0,S435/P435,NA())</f>
        <v>0.172378578774177</v>
      </c>
      <c r="U435" s="4" t="str">
        <f aca="false">IF(T435&lt;=Parametros!$B$7,"MENOR",IF(T435&lt;=Parametros!$B$8,"PROMEDIO MENOR-MEDIANA","PROMEDIO"))</f>
        <v>MENOR</v>
      </c>
      <c r="V435" s="23" t="n">
        <f aca="false">IF(T435&lt;=Parametros!$B$7,M435,IF(T435&lt;=Parametros!$B$8,Q435,P435))</f>
        <v>371588.575250395</v>
      </c>
      <c r="W435" s="26" t="n">
        <f aca="false">ROUND(V435,0)</f>
        <v>371589</v>
      </c>
      <c r="X435" s="27" t="n">
        <f aca="false">K435/G435</f>
        <v>1.49403298163167</v>
      </c>
      <c r="Y435" s="27" t="n">
        <f aca="false">L435/G435</f>
        <v>1.25625197352139</v>
      </c>
    </row>
    <row r="436" customFormat="false" ht="39" hidden="false" customHeight="true" outlineLevel="0" collapsed="false">
      <c r="A436" s="4" t="s">
        <v>296</v>
      </c>
      <c r="B436" s="4" t="s">
        <v>95</v>
      </c>
      <c r="C436" s="4" t="s">
        <v>297</v>
      </c>
      <c r="D436" s="4" t="s">
        <v>298</v>
      </c>
      <c r="E436" s="4" t="s">
        <v>98</v>
      </c>
      <c r="F436" s="4" t="s">
        <v>99</v>
      </c>
      <c r="G436" s="23" t="n">
        <v>102600</v>
      </c>
      <c r="H436" s="24" t="n">
        <f aca="false">Parametros!$B$3</f>
        <v>160.42</v>
      </c>
      <c r="I436" s="24" t="n">
        <f aca="false">Parametros!$B$4</f>
        <v>151.76</v>
      </c>
      <c r="J436" s="23" t="n">
        <f aca="false">G436*H436/I436</f>
        <v>108454.744333158</v>
      </c>
      <c r="K436" s="23" t="n">
        <v>153287.91</v>
      </c>
      <c r="L436" s="23" t="n">
        <v>128877</v>
      </c>
      <c r="M436" s="23" t="n">
        <f aca="false">MIN(J436:L436)</f>
        <v>108454.744333158</v>
      </c>
      <c r="N436" s="23" t="n">
        <f aca="false">MAX(J436:L436)</f>
        <v>153287.91</v>
      </c>
      <c r="O436" s="23" t="n">
        <f aca="false">MEDIAN(J436:L436)</f>
        <v>128877</v>
      </c>
      <c r="P436" s="23" t="n">
        <f aca="false">AVERAGE(J436:L436)</f>
        <v>130206.551444386</v>
      </c>
      <c r="Q436" s="23" t="n">
        <f aca="false">AVERAGE(M436,O436)</f>
        <v>118665.872166579</v>
      </c>
      <c r="R436" s="23" t="n">
        <f aca="false">AVERAGE(N436,O436)</f>
        <v>141082.455</v>
      </c>
      <c r="S436" s="23" t="n">
        <f aca="false">STDEV(J436:L436)</f>
        <v>22446.1347721626</v>
      </c>
      <c r="T436" s="25" t="n">
        <f aca="false">IF(P436&gt;0,S436/P436,NA())</f>
        <v>0.172388674173203</v>
      </c>
      <c r="U436" s="4" t="str">
        <f aca="false">IF(T436&lt;=Parametros!$B$7,"MENOR",IF(T436&lt;=Parametros!$B$8,"PROMEDIO MENOR-MEDIANA","PROMEDIO"))</f>
        <v>MENOR</v>
      </c>
      <c r="V436" s="23" t="n">
        <f aca="false">IF(T436&lt;=Parametros!$B$7,M436,IF(T436&lt;=Parametros!$B$8,Q436,P436))</f>
        <v>108454.744333158</v>
      </c>
      <c r="W436" s="26" t="n">
        <f aca="false">ROUND(V436,0)</f>
        <v>108455</v>
      </c>
      <c r="X436" s="27" t="n">
        <f aca="false">K436/G436</f>
        <v>1.49403421052632</v>
      </c>
      <c r="Y436" s="27" t="n">
        <f aca="false">L436/G436</f>
        <v>1.25611111111111</v>
      </c>
    </row>
    <row r="437" customFormat="false" ht="39" hidden="false" customHeight="true" outlineLevel="0" collapsed="false">
      <c r="A437" s="4" t="s">
        <v>299</v>
      </c>
      <c r="B437" s="4" t="s">
        <v>95</v>
      </c>
      <c r="C437" s="4" t="s">
        <v>300</v>
      </c>
      <c r="D437" s="4" t="s">
        <v>298</v>
      </c>
      <c r="E437" s="4" t="s">
        <v>98</v>
      </c>
      <c r="F437" s="4" t="s">
        <v>99</v>
      </c>
      <c r="G437" s="23" t="n">
        <v>101650</v>
      </c>
      <c r="H437" s="24" t="n">
        <f aca="false">Parametros!$B$3</f>
        <v>160.42</v>
      </c>
      <c r="I437" s="24" t="n">
        <f aca="false">Parametros!$B$4</f>
        <v>151.76</v>
      </c>
      <c r="J437" s="23" t="n">
        <f aca="false">G437*H437/I437</f>
        <v>107450.53373748</v>
      </c>
      <c r="K437" s="23" t="n">
        <v>151868.23</v>
      </c>
      <c r="L437" s="23" t="n">
        <v>127687</v>
      </c>
      <c r="M437" s="23" t="n">
        <f aca="false">MIN(J437:L437)</f>
        <v>107450.53373748</v>
      </c>
      <c r="N437" s="23" t="n">
        <f aca="false">MAX(J437:L437)</f>
        <v>151868.23</v>
      </c>
      <c r="O437" s="23" t="n">
        <f aca="false">MEDIAN(J437:L437)</f>
        <v>127687</v>
      </c>
      <c r="P437" s="23" t="n">
        <f aca="false">AVERAGE(J437:L437)</f>
        <v>129001.921245827</v>
      </c>
      <c r="Q437" s="23" t="n">
        <f aca="false">AVERAGE(M437,O437)</f>
        <v>117568.76686874</v>
      </c>
      <c r="R437" s="23" t="n">
        <f aca="false">AVERAGE(N437,O437)</f>
        <v>139777.615</v>
      </c>
      <c r="S437" s="23" t="n">
        <f aca="false">STDEV(J437:L437)</f>
        <v>22238.0237145618</v>
      </c>
      <c r="T437" s="25" t="n">
        <f aca="false">IF(P437&gt;0,S437/P437,NA())</f>
        <v>0.172385213334806</v>
      </c>
      <c r="U437" s="4" t="str">
        <f aca="false">IF(T437&lt;=Parametros!$B$7,"MENOR",IF(T437&lt;=Parametros!$B$8,"PROMEDIO MENOR-MEDIANA","PROMEDIO"))</f>
        <v>MENOR</v>
      </c>
      <c r="V437" s="23" t="n">
        <f aca="false">IF(T437&lt;=Parametros!$B$7,M437,IF(T437&lt;=Parametros!$B$8,Q437,P437))</f>
        <v>107450.53373748</v>
      </c>
      <c r="W437" s="26" t="n">
        <f aca="false">ROUND(V437,0)</f>
        <v>107451</v>
      </c>
      <c r="X437" s="27" t="n">
        <f aca="false">K437/G437</f>
        <v>1.4940307919331</v>
      </c>
      <c r="Y437" s="27" t="n">
        <f aca="false">L437/G437</f>
        <v>1.2561436301033</v>
      </c>
    </row>
    <row r="438" customFormat="false" ht="51.75" hidden="false" customHeight="true" outlineLevel="0" collapsed="false">
      <c r="A438" s="4" t="s">
        <v>301</v>
      </c>
      <c r="B438" s="4" t="s">
        <v>95</v>
      </c>
      <c r="C438" s="4" t="s">
        <v>302</v>
      </c>
      <c r="D438" s="4" t="s">
        <v>303</v>
      </c>
      <c r="E438" s="4" t="s">
        <v>98</v>
      </c>
      <c r="F438" s="4" t="s">
        <v>99</v>
      </c>
      <c r="G438" s="23" t="n">
        <v>1998800</v>
      </c>
      <c r="H438" s="24" t="n">
        <f aca="false">Parametros!$B$3</f>
        <v>160.42</v>
      </c>
      <c r="I438" s="24" t="n">
        <f aca="false">Parametros!$B$4</f>
        <v>151.76</v>
      </c>
      <c r="J438" s="23" t="n">
        <f aca="false">G438*H438/I438</f>
        <v>2112859.09330522</v>
      </c>
      <c r="K438" s="23" t="n">
        <v>2986271.95</v>
      </c>
      <c r="L438" s="23" t="n">
        <v>2511495</v>
      </c>
      <c r="M438" s="23" t="n">
        <f aca="false">MIN(J438:L438)</f>
        <v>2112859.09330522</v>
      </c>
      <c r="N438" s="23" t="n">
        <f aca="false">MAX(J438:L438)</f>
        <v>2986271.95</v>
      </c>
      <c r="O438" s="23" t="n">
        <f aca="false">MEDIAN(J438:L438)</f>
        <v>2511495</v>
      </c>
      <c r="P438" s="23" t="n">
        <f aca="false">AVERAGE(J438:L438)</f>
        <v>2536875.34776841</v>
      </c>
      <c r="Q438" s="23" t="n">
        <f aca="false">AVERAGE(M438,O438)</f>
        <v>2312177.04665261</v>
      </c>
      <c r="R438" s="23" t="n">
        <f aca="false">AVERAGE(N438,O438)</f>
        <v>2748883.475</v>
      </c>
      <c r="S438" s="23" t="n">
        <f aca="false">STDEV(J438:L438)</f>
        <v>437259.220714176</v>
      </c>
      <c r="T438" s="25" t="n">
        <f aca="false">IF(P438&gt;0,S438/P438,NA())</f>
        <v>0.172361334623247</v>
      </c>
      <c r="U438" s="4" t="str">
        <f aca="false">IF(T438&lt;=Parametros!$B$7,"MENOR",IF(T438&lt;=Parametros!$B$8,"PROMEDIO MENOR-MEDIANA","PROMEDIO"))</f>
        <v>MENOR</v>
      </c>
      <c r="V438" s="23" t="n">
        <f aca="false">IF(T438&lt;=Parametros!$B$7,M438,IF(T438&lt;=Parametros!$B$8,Q438,P438))</f>
        <v>2112859.09330522</v>
      </c>
      <c r="W438" s="26" t="n">
        <f aca="false">ROUND(V438,0)</f>
        <v>2112859</v>
      </c>
      <c r="X438" s="27" t="n">
        <f aca="false">K438/G438</f>
        <v>1.49403239443666</v>
      </c>
      <c r="Y438" s="27" t="n">
        <f aca="false">L438/G438</f>
        <v>1.2565014008405</v>
      </c>
    </row>
    <row r="439" customFormat="false" ht="51.75" hidden="false" customHeight="true" outlineLevel="0" collapsed="false">
      <c r="A439" s="4" t="s">
        <v>304</v>
      </c>
      <c r="B439" s="4" t="s">
        <v>95</v>
      </c>
      <c r="C439" s="4" t="s">
        <v>305</v>
      </c>
      <c r="D439" s="4" t="s">
        <v>1148</v>
      </c>
      <c r="E439" s="4" t="s">
        <v>98</v>
      </c>
      <c r="F439" s="4" t="s">
        <v>99</v>
      </c>
      <c r="G439" s="23" t="n">
        <v>1300372</v>
      </c>
      <c r="H439" s="24" t="n">
        <f aca="false">Parametros!$B$3</f>
        <v>160.42</v>
      </c>
      <c r="I439" s="24" t="n">
        <f aca="false">Parametros!$B$4</f>
        <v>151.76</v>
      </c>
      <c r="J439" s="23" t="n">
        <f aca="false">G439*H439/I439</f>
        <v>1374576.14812862</v>
      </c>
      <c r="K439" s="23" t="n">
        <v>1942798.71</v>
      </c>
      <c r="L439" s="23" t="n">
        <v>1633870</v>
      </c>
      <c r="M439" s="23" t="n">
        <f aca="false">MIN(J439:L439)</f>
        <v>1374576.14812862</v>
      </c>
      <c r="N439" s="23" t="n">
        <f aca="false">MAX(J439:L439)</f>
        <v>1942798.71</v>
      </c>
      <c r="O439" s="23" t="n">
        <f aca="false">MEDIAN(J439:L439)</f>
        <v>1633870</v>
      </c>
      <c r="P439" s="23" t="n">
        <f aca="false">AVERAGE(J439:L439)</f>
        <v>1650414.95270954</v>
      </c>
      <c r="Q439" s="23" t="n">
        <f aca="false">AVERAGE(M439,O439)</f>
        <v>1504223.07406431</v>
      </c>
      <c r="R439" s="23" t="n">
        <f aca="false">AVERAGE(N439,O439)</f>
        <v>1788334.355</v>
      </c>
      <c r="S439" s="23" t="n">
        <f aca="false">STDEV(J439:L439)</f>
        <v>284472.356389928</v>
      </c>
      <c r="T439" s="25" t="n">
        <f aca="false">IF(P439&gt;0,S439/P439,NA())</f>
        <v>0.17236414146812</v>
      </c>
      <c r="U439" s="4" t="str">
        <f aca="false">IF(T439&lt;=Parametros!$B$7,"MENOR",IF(T439&lt;=Parametros!$B$8,"PROMEDIO MENOR-MEDIANA","PROMEDIO"))</f>
        <v>MENOR</v>
      </c>
      <c r="V439" s="23" t="n">
        <f aca="false">IF(T439&lt;=Parametros!$B$7,M439,IF(T439&lt;=Parametros!$B$8,Q439,P439))</f>
        <v>1374576.14812862</v>
      </c>
      <c r="W439" s="26" t="n">
        <f aca="false">ROUND(V439,0)</f>
        <v>1374576</v>
      </c>
      <c r="X439" s="27" t="n">
        <f aca="false">K439/G439</f>
        <v>1.49403302285807</v>
      </c>
      <c r="Y439" s="27" t="n">
        <f aca="false">L439/G439</f>
        <v>1.25646353504997</v>
      </c>
    </row>
    <row r="440" customFormat="false" ht="39" hidden="false" customHeight="true" outlineLevel="0" collapsed="false">
      <c r="A440" s="4" t="s">
        <v>307</v>
      </c>
      <c r="B440" s="4" t="s">
        <v>95</v>
      </c>
      <c r="C440" s="4" t="s">
        <v>308</v>
      </c>
      <c r="D440" s="4" t="s">
        <v>309</v>
      </c>
      <c r="E440" s="4" t="s">
        <v>98</v>
      </c>
      <c r="F440" s="4" t="s">
        <v>99</v>
      </c>
      <c r="G440" s="23" t="n">
        <v>278349</v>
      </c>
      <c r="H440" s="24" t="n">
        <f aca="false">Parametros!$B$3</f>
        <v>160.42</v>
      </c>
      <c r="I440" s="24" t="n">
        <f aca="false">Parametros!$B$4</f>
        <v>151.76</v>
      </c>
      <c r="J440" s="23" t="n">
        <f aca="false">G440*H440/I440</f>
        <v>294232.647469689</v>
      </c>
      <c r="K440" s="23" t="n">
        <v>415862.32</v>
      </c>
      <c r="L440" s="23" t="n">
        <v>349741</v>
      </c>
      <c r="M440" s="23" t="n">
        <f aca="false">MIN(J440:L440)</f>
        <v>294232.647469689</v>
      </c>
      <c r="N440" s="23" t="n">
        <f aca="false">MAX(J440:L440)</f>
        <v>415862.32</v>
      </c>
      <c r="O440" s="23" t="n">
        <f aca="false">MEDIAN(J440:L440)</f>
        <v>349741</v>
      </c>
      <c r="P440" s="23" t="n">
        <f aca="false">AVERAGE(J440:L440)</f>
        <v>353278.65582323</v>
      </c>
      <c r="Q440" s="23" t="n">
        <f aca="false">AVERAGE(M440,O440)</f>
        <v>321986.823734844</v>
      </c>
      <c r="R440" s="23" t="n">
        <f aca="false">AVERAGE(N440,O440)</f>
        <v>382801.66</v>
      </c>
      <c r="S440" s="23" t="n">
        <f aca="false">STDEV(J440:L440)</f>
        <v>60891.9581430947</v>
      </c>
      <c r="T440" s="25" t="n">
        <f aca="false">IF(P440&gt;0,S440/P440,NA())</f>
        <v>0.172362403273985</v>
      </c>
      <c r="U440" s="4" t="str">
        <f aca="false">IF(T440&lt;=Parametros!$B$7,"MENOR",IF(T440&lt;=Parametros!$B$8,"PROMEDIO MENOR-MEDIANA","PROMEDIO"))</f>
        <v>MENOR</v>
      </c>
      <c r="V440" s="23" t="n">
        <f aca="false">IF(T440&lt;=Parametros!$B$7,M440,IF(T440&lt;=Parametros!$B$8,Q440,P440))</f>
        <v>294232.647469689</v>
      </c>
      <c r="W440" s="26" t="n">
        <f aca="false">ROUND(V440,0)</f>
        <v>294233</v>
      </c>
      <c r="X440" s="27" t="n">
        <f aca="false">K440/G440</f>
        <v>1.49403202454473</v>
      </c>
      <c r="Y440" s="27" t="n">
        <f aca="false">L440/G440</f>
        <v>1.25648376678199</v>
      </c>
    </row>
    <row r="441" customFormat="false" ht="39" hidden="false" customHeight="true" outlineLevel="0" collapsed="false">
      <c r="A441" s="4" t="s">
        <v>310</v>
      </c>
      <c r="B441" s="4" t="s">
        <v>95</v>
      </c>
      <c r="C441" s="4" t="s">
        <v>311</v>
      </c>
      <c r="D441" s="4" t="s">
        <v>312</v>
      </c>
      <c r="E441" s="4" t="s">
        <v>98</v>
      </c>
      <c r="F441" s="4" t="s">
        <v>99</v>
      </c>
      <c r="G441" s="23" t="n">
        <v>57951</v>
      </c>
      <c r="H441" s="24" t="n">
        <f aca="false">Parametros!$B$3</f>
        <v>160.42</v>
      </c>
      <c r="I441" s="24" t="n">
        <f aca="false">Parametros!$B$4</f>
        <v>151.76</v>
      </c>
      <c r="J441" s="23" t="n">
        <f aca="false">G441*H441/I441</f>
        <v>61257.9034001054</v>
      </c>
      <c r="K441" s="23" t="n">
        <v>86580.26</v>
      </c>
      <c r="L441" s="23" t="n">
        <v>72709</v>
      </c>
      <c r="M441" s="23" t="n">
        <f aca="false">MIN(J441:L441)</f>
        <v>61257.9034001054</v>
      </c>
      <c r="N441" s="23" t="n">
        <f aca="false">MAX(J441:L441)</f>
        <v>86580.26</v>
      </c>
      <c r="O441" s="23" t="n">
        <f aca="false">MEDIAN(J441:L441)</f>
        <v>72709</v>
      </c>
      <c r="P441" s="23" t="n">
        <f aca="false">AVERAGE(J441:L441)</f>
        <v>73515.7211333685</v>
      </c>
      <c r="Q441" s="23" t="n">
        <f aca="false">AVERAGE(M441,O441)</f>
        <v>66983.4517000527</v>
      </c>
      <c r="R441" s="23" t="n">
        <f aca="false">AVERAGE(N441,O441)</f>
        <v>79644.63</v>
      </c>
      <c r="S441" s="23" t="n">
        <f aca="false">STDEV(J441:L441)</f>
        <v>12680.4390769138</v>
      </c>
      <c r="T441" s="25" t="n">
        <f aca="false">IF(P441&gt;0,S441/P441,NA())</f>
        <v>0.172486087076663</v>
      </c>
      <c r="U441" s="4" t="str">
        <f aca="false">IF(T441&lt;=Parametros!$B$7,"MENOR",IF(T441&lt;=Parametros!$B$8,"PROMEDIO MENOR-MEDIANA","PROMEDIO"))</f>
        <v>MENOR</v>
      </c>
      <c r="V441" s="23" t="n">
        <f aca="false">IF(T441&lt;=Parametros!$B$7,M441,IF(T441&lt;=Parametros!$B$8,Q441,P441))</f>
        <v>61257.9034001054</v>
      </c>
      <c r="W441" s="26" t="n">
        <f aca="false">ROUND(V441,0)</f>
        <v>61258</v>
      </c>
      <c r="X441" s="27" t="n">
        <f aca="false">K441/G441</f>
        <v>1.49402529723387</v>
      </c>
      <c r="Y441" s="27" t="n">
        <f aca="false">L441/G441</f>
        <v>1.25466342254663</v>
      </c>
    </row>
    <row r="442" customFormat="false" ht="39" hidden="false" customHeight="true" outlineLevel="0" collapsed="false">
      <c r="A442" s="4" t="s">
        <v>313</v>
      </c>
      <c r="B442" s="4" t="s">
        <v>95</v>
      </c>
      <c r="C442" s="4" t="s">
        <v>314</v>
      </c>
      <c r="D442" s="4" t="s">
        <v>312</v>
      </c>
      <c r="E442" s="4" t="s">
        <v>98</v>
      </c>
      <c r="F442" s="4" t="s">
        <v>99</v>
      </c>
      <c r="G442" s="23" t="n">
        <v>57951</v>
      </c>
      <c r="H442" s="24" t="n">
        <f aca="false">Parametros!$B$3</f>
        <v>160.42</v>
      </c>
      <c r="I442" s="24" t="n">
        <f aca="false">Parametros!$B$4</f>
        <v>151.76</v>
      </c>
      <c r="J442" s="23" t="n">
        <f aca="false">G442*H442/I442</f>
        <v>61257.9034001054</v>
      </c>
      <c r="K442" s="23" t="n">
        <v>86580.26</v>
      </c>
      <c r="L442" s="23" t="n">
        <v>72709</v>
      </c>
      <c r="M442" s="23" t="n">
        <f aca="false">MIN(J442:L442)</f>
        <v>61257.9034001054</v>
      </c>
      <c r="N442" s="23" t="n">
        <f aca="false">MAX(J442:L442)</f>
        <v>86580.26</v>
      </c>
      <c r="O442" s="23" t="n">
        <f aca="false">MEDIAN(J442:L442)</f>
        <v>72709</v>
      </c>
      <c r="P442" s="23" t="n">
        <f aca="false">AVERAGE(J442:L442)</f>
        <v>73515.7211333685</v>
      </c>
      <c r="Q442" s="23" t="n">
        <f aca="false">AVERAGE(M442,O442)</f>
        <v>66983.4517000527</v>
      </c>
      <c r="R442" s="23" t="n">
        <f aca="false">AVERAGE(N442,O442)</f>
        <v>79644.63</v>
      </c>
      <c r="S442" s="23" t="n">
        <f aca="false">STDEV(J442:L442)</f>
        <v>12680.4390769138</v>
      </c>
      <c r="T442" s="25" t="n">
        <f aca="false">IF(P442&gt;0,S442/P442,NA())</f>
        <v>0.172486087076663</v>
      </c>
      <c r="U442" s="4" t="str">
        <f aca="false">IF(T442&lt;=Parametros!$B$7,"MENOR",IF(T442&lt;=Parametros!$B$8,"PROMEDIO MENOR-MEDIANA","PROMEDIO"))</f>
        <v>MENOR</v>
      </c>
      <c r="V442" s="23" t="n">
        <f aca="false">IF(T442&lt;=Parametros!$B$7,M442,IF(T442&lt;=Parametros!$B$8,Q442,P442))</f>
        <v>61257.9034001054</v>
      </c>
      <c r="W442" s="26" t="n">
        <f aca="false">ROUND(V442,0)</f>
        <v>61258</v>
      </c>
      <c r="X442" s="27" t="n">
        <f aca="false">K442/G442</f>
        <v>1.49402529723387</v>
      </c>
      <c r="Y442" s="27" t="n">
        <f aca="false">L442/G442</f>
        <v>1.25466342254663</v>
      </c>
    </row>
    <row r="443" customFormat="false" ht="39" hidden="false" customHeight="true" outlineLevel="0" collapsed="false">
      <c r="A443" s="4" t="s">
        <v>315</v>
      </c>
      <c r="B443" s="4" t="s">
        <v>95</v>
      </c>
      <c r="C443" s="4" t="s">
        <v>316</v>
      </c>
      <c r="D443" s="4" t="s">
        <v>317</v>
      </c>
      <c r="E443" s="4" t="s">
        <v>98</v>
      </c>
      <c r="F443" s="4" t="s">
        <v>99</v>
      </c>
      <c r="G443" s="23" t="n">
        <v>156749</v>
      </c>
      <c r="H443" s="24" t="n">
        <f aca="false">Parametros!$B$3</f>
        <v>160.42</v>
      </c>
      <c r="I443" s="24" t="n">
        <f aca="false">Parametros!$B$4</f>
        <v>151.76</v>
      </c>
      <c r="J443" s="23" t="n">
        <f aca="false">G443*H443/I443</f>
        <v>165693.691222984</v>
      </c>
      <c r="K443" s="23" t="n">
        <v>234188.03</v>
      </c>
      <c r="L443" s="23" t="n">
        <v>196945</v>
      </c>
      <c r="M443" s="23" t="n">
        <f aca="false">MIN(J443:L443)</f>
        <v>165693.691222984</v>
      </c>
      <c r="N443" s="23" t="n">
        <f aca="false">MAX(J443:L443)</f>
        <v>234188.03</v>
      </c>
      <c r="O443" s="23" t="n">
        <f aca="false">MEDIAN(J443:L443)</f>
        <v>196945</v>
      </c>
      <c r="P443" s="23" t="n">
        <f aca="false">AVERAGE(J443:L443)</f>
        <v>198942.240407661</v>
      </c>
      <c r="Q443" s="23" t="n">
        <f aca="false">AVERAGE(M443,O443)</f>
        <v>181319.345611492</v>
      </c>
      <c r="R443" s="23" t="n">
        <f aca="false">AVERAGE(N443,O443)</f>
        <v>215566.515</v>
      </c>
      <c r="S443" s="23" t="n">
        <f aca="false">STDEV(J443:L443)</f>
        <v>34290.8200260604</v>
      </c>
      <c r="T443" s="25" t="n">
        <f aca="false">IF(P443&gt;0,S443/P443,NA())</f>
        <v>0.172365707532968</v>
      </c>
      <c r="U443" s="4" t="str">
        <f aca="false">IF(T443&lt;=Parametros!$B$7,"MENOR",IF(T443&lt;=Parametros!$B$8,"PROMEDIO MENOR-MEDIANA","PROMEDIO"))</f>
        <v>MENOR</v>
      </c>
      <c r="V443" s="23" t="n">
        <f aca="false">IF(T443&lt;=Parametros!$B$7,M443,IF(T443&lt;=Parametros!$B$8,Q443,P443))</f>
        <v>165693.691222984</v>
      </c>
      <c r="W443" s="26" t="n">
        <f aca="false">ROUND(V443,0)</f>
        <v>165694</v>
      </c>
      <c r="X443" s="27" t="n">
        <f aca="false">K443/G443</f>
        <v>1.49403205124116</v>
      </c>
      <c r="Y443" s="27" t="n">
        <f aca="false">L443/G443</f>
        <v>1.25643544775405</v>
      </c>
    </row>
    <row r="444" customFormat="false" ht="39" hidden="false" customHeight="true" outlineLevel="0" collapsed="false">
      <c r="A444" s="4" t="s">
        <v>318</v>
      </c>
      <c r="B444" s="4" t="s">
        <v>95</v>
      </c>
      <c r="C444" s="4" t="s">
        <v>319</v>
      </c>
      <c r="D444" s="4" t="s">
        <v>320</v>
      </c>
      <c r="E444" s="4" t="s">
        <v>98</v>
      </c>
      <c r="F444" s="4" t="s">
        <v>99</v>
      </c>
      <c r="G444" s="23" t="n">
        <v>621300</v>
      </c>
      <c r="H444" s="24" t="n">
        <f aca="false">Parametros!$B$3</f>
        <v>160.42</v>
      </c>
      <c r="I444" s="24" t="n">
        <f aca="false">Parametros!$B$4</f>
        <v>151.76</v>
      </c>
      <c r="J444" s="23" t="n">
        <f aca="false">G444*H444/I444</f>
        <v>656753.72957301</v>
      </c>
      <c r="K444" s="23" t="n">
        <v>928242.64</v>
      </c>
      <c r="L444" s="23" t="n">
        <v>780640</v>
      </c>
      <c r="M444" s="23" t="n">
        <f aca="false">MIN(J444:L444)</f>
        <v>656753.72957301</v>
      </c>
      <c r="N444" s="23" t="n">
        <f aca="false">MAX(J444:L444)</f>
        <v>928242.64</v>
      </c>
      <c r="O444" s="23" t="n">
        <f aca="false">MEDIAN(J444:L444)</f>
        <v>780640</v>
      </c>
      <c r="P444" s="23" t="n">
        <f aca="false">AVERAGE(J444:L444)</f>
        <v>788545.456524337</v>
      </c>
      <c r="Q444" s="23" t="n">
        <f aca="false">AVERAGE(M444,O444)</f>
        <v>718696.864786505</v>
      </c>
      <c r="R444" s="23" t="n">
        <f aca="false">AVERAGE(N444,O444)</f>
        <v>854441.32</v>
      </c>
      <c r="S444" s="23" t="n">
        <f aca="false">STDEV(J444:L444)</f>
        <v>135916.994166852</v>
      </c>
      <c r="T444" s="25" t="n">
        <f aca="false">IF(P444&gt;0,S444/P444,NA())</f>
        <v>0.172364184007771</v>
      </c>
      <c r="U444" s="4" t="str">
        <f aca="false">IF(T444&lt;=Parametros!$B$7,"MENOR",IF(T444&lt;=Parametros!$B$8,"PROMEDIO MENOR-MEDIANA","PROMEDIO"))</f>
        <v>MENOR</v>
      </c>
      <c r="V444" s="23" t="n">
        <f aca="false">IF(T444&lt;=Parametros!$B$7,M444,IF(T444&lt;=Parametros!$B$8,Q444,P444))</f>
        <v>656753.72957301</v>
      </c>
      <c r="W444" s="26" t="n">
        <f aca="false">ROUND(V444,0)</f>
        <v>656754</v>
      </c>
      <c r="X444" s="27" t="n">
        <f aca="false">K444/G444</f>
        <v>1.49403289876066</v>
      </c>
      <c r="Y444" s="27" t="n">
        <f aca="false">L444/G444</f>
        <v>1.25646225655883</v>
      </c>
    </row>
    <row r="445" customFormat="false" ht="39" hidden="false" customHeight="true" outlineLevel="0" collapsed="false">
      <c r="A445" s="4" t="s">
        <v>321</v>
      </c>
      <c r="B445" s="4" t="s">
        <v>95</v>
      </c>
      <c r="C445" s="4" t="s">
        <v>322</v>
      </c>
      <c r="D445" s="4" t="s">
        <v>320</v>
      </c>
      <c r="E445" s="4" t="s">
        <v>98</v>
      </c>
      <c r="F445" s="4" t="s">
        <v>99</v>
      </c>
      <c r="G445" s="23" t="n">
        <v>621300</v>
      </c>
      <c r="H445" s="24" t="n">
        <f aca="false">Parametros!$B$3</f>
        <v>160.42</v>
      </c>
      <c r="I445" s="24" t="n">
        <f aca="false">Parametros!$B$4</f>
        <v>151.76</v>
      </c>
      <c r="J445" s="23" t="n">
        <f aca="false">G445*H445/I445</f>
        <v>656753.72957301</v>
      </c>
      <c r="K445" s="23" t="n">
        <v>928242.64</v>
      </c>
      <c r="L445" s="23" t="n">
        <v>780640</v>
      </c>
      <c r="M445" s="23" t="n">
        <f aca="false">MIN(J445:L445)</f>
        <v>656753.72957301</v>
      </c>
      <c r="N445" s="23" t="n">
        <f aca="false">MAX(J445:L445)</f>
        <v>928242.64</v>
      </c>
      <c r="O445" s="23" t="n">
        <f aca="false">MEDIAN(J445:L445)</f>
        <v>780640</v>
      </c>
      <c r="P445" s="23" t="n">
        <f aca="false">AVERAGE(J445:L445)</f>
        <v>788545.456524337</v>
      </c>
      <c r="Q445" s="23" t="n">
        <f aca="false">AVERAGE(M445,O445)</f>
        <v>718696.864786505</v>
      </c>
      <c r="R445" s="23" t="n">
        <f aca="false">AVERAGE(N445,O445)</f>
        <v>854441.32</v>
      </c>
      <c r="S445" s="23" t="n">
        <f aca="false">STDEV(J445:L445)</f>
        <v>135916.994166852</v>
      </c>
      <c r="T445" s="25" t="n">
        <f aca="false">IF(P445&gt;0,S445/P445,NA())</f>
        <v>0.172364184007771</v>
      </c>
      <c r="U445" s="4" t="str">
        <f aca="false">IF(T445&lt;=Parametros!$B$7,"MENOR",IF(T445&lt;=Parametros!$B$8,"PROMEDIO MENOR-MEDIANA","PROMEDIO"))</f>
        <v>MENOR</v>
      </c>
      <c r="V445" s="23" t="n">
        <f aca="false">IF(T445&lt;=Parametros!$B$7,M445,IF(T445&lt;=Parametros!$B$8,Q445,P445))</f>
        <v>656753.72957301</v>
      </c>
      <c r="W445" s="26" t="n">
        <f aca="false">ROUND(V445,0)</f>
        <v>656754</v>
      </c>
      <c r="X445" s="27" t="n">
        <f aca="false">K445/G445</f>
        <v>1.49403289876066</v>
      </c>
      <c r="Y445" s="27" t="n">
        <f aca="false">L445/G445</f>
        <v>1.25646225655883</v>
      </c>
    </row>
    <row r="446" customFormat="false" ht="51.75" hidden="false" customHeight="true" outlineLevel="0" collapsed="false">
      <c r="A446" s="4" t="s">
        <v>323</v>
      </c>
      <c r="B446" s="4" t="s">
        <v>95</v>
      </c>
      <c r="C446" s="4" t="s">
        <v>324</v>
      </c>
      <c r="D446" s="4" t="s">
        <v>325</v>
      </c>
      <c r="E446" s="4" t="s">
        <v>98</v>
      </c>
      <c r="F446" s="4" t="s">
        <v>99</v>
      </c>
      <c r="G446" s="23" t="n">
        <v>452200</v>
      </c>
      <c r="H446" s="24" t="n">
        <f aca="false">Parametros!$B$3</f>
        <v>160.42</v>
      </c>
      <c r="I446" s="24" t="n">
        <f aca="false">Parametros!$B$4</f>
        <v>151.76</v>
      </c>
      <c r="J446" s="23" t="n">
        <f aca="false">G446*H446/I446</f>
        <v>478004.243542435</v>
      </c>
      <c r="K446" s="23" t="n">
        <v>675601.67</v>
      </c>
      <c r="L446" s="23" t="n">
        <v>568106</v>
      </c>
      <c r="M446" s="23" t="n">
        <f aca="false">MIN(J446:L446)</f>
        <v>478004.243542435</v>
      </c>
      <c r="N446" s="23" t="n">
        <f aca="false">MAX(J446:L446)</f>
        <v>675601.67</v>
      </c>
      <c r="O446" s="23" t="n">
        <f aca="false">MEDIAN(J446:L446)</f>
        <v>568106</v>
      </c>
      <c r="P446" s="23" t="n">
        <f aca="false">AVERAGE(J446:L446)</f>
        <v>573903.971180812</v>
      </c>
      <c r="Q446" s="23" t="n">
        <f aca="false">AVERAGE(M446,O446)</f>
        <v>523055.121771218</v>
      </c>
      <c r="R446" s="23" t="n">
        <f aca="false">AVERAGE(N446,O446)</f>
        <v>621853.835</v>
      </c>
      <c r="S446" s="23" t="n">
        <f aca="false">STDEV(J446:L446)</f>
        <v>98926.225481534</v>
      </c>
      <c r="T446" s="25" t="n">
        <f aca="false">IF(P446&gt;0,S446/P446,NA())</f>
        <v>0.172374178345538</v>
      </c>
      <c r="U446" s="4" t="str">
        <f aca="false">IF(T446&lt;=Parametros!$B$7,"MENOR",IF(T446&lt;=Parametros!$B$8,"PROMEDIO MENOR-MEDIANA","PROMEDIO"))</f>
        <v>MENOR</v>
      </c>
      <c r="V446" s="23" t="n">
        <f aca="false">IF(T446&lt;=Parametros!$B$7,M446,IF(T446&lt;=Parametros!$B$8,Q446,P446))</f>
        <v>478004.243542435</v>
      </c>
      <c r="W446" s="26" t="n">
        <f aca="false">ROUND(V446,0)</f>
        <v>478004</v>
      </c>
      <c r="X446" s="27" t="n">
        <f aca="false">K446/G446</f>
        <v>1.49403288367979</v>
      </c>
      <c r="Y446" s="27" t="n">
        <f aca="false">L446/G446</f>
        <v>1.25631578947368</v>
      </c>
    </row>
    <row r="447" customFormat="false" ht="51.75" hidden="false" customHeight="true" outlineLevel="0" collapsed="false">
      <c r="A447" s="4" t="s">
        <v>326</v>
      </c>
      <c r="B447" s="4" t="s">
        <v>95</v>
      </c>
      <c r="C447" s="4" t="s">
        <v>327</v>
      </c>
      <c r="D447" s="4" t="s">
        <v>325</v>
      </c>
      <c r="E447" s="4" t="s">
        <v>98</v>
      </c>
      <c r="F447" s="4" t="s">
        <v>99</v>
      </c>
      <c r="G447" s="23" t="n">
        <v>776032</v>
      </c>
      <c r="H447" s="24" t="n">
        <f aca="false">Parametros!$B$3</f>
        <v>160.42</v>
      </c>
      <c r="I447" s="24" t="n">
        <f aca="false">Parametros!$B$4</f>
        <v>151.76</v>
      </c>
      <c r="J447" s="23" t="n">
        <f aca="false">G447*H447/I447</f>
        <v>820315.323141803</v>
      </c>
      <c r="K447" s="23" t="n">
        <v>1159417.25</v>
      </c>
      <c r="L447" s="23" t="n">
        <v>975086</v>
      </c>
      <c r="M447" s="23" t="n">
        <f aca="false">MIN(J447:L447)</f>
        <v>820315.323141803</v>
      </c>
      <c r="N447" s="23" t="n">
        <f aca="false">MAX(J447:L447)</f>
        <v>1159417.25</v>
      </c>
      <c r="O447" s="23" t="n">
        <f aca="false">MEDIAN(J447:L447)</f>
        <v>975086</v>
      </c>
      <c r="P447" s="23" t="n">
        <f aca="false">AVERAGE(J447:L447)</f>
        <v>984939.524380601</v>
      </c>
      <c r="Q447" s="23" t="n">
        <f aca="false">AVERAGE(M447,O447)</f>
        <v>897700.661570902</v>
      </c>
      <c r="R447" s="23" t="n">
        <f aca="false">AVERAGE(N447,O447)</f>
        <v>1067251.625</v>
      </c>
      <c r="S447" s="23" t="n">
        <f aca="false">STDEV(J447:L447)</f>
        <v>169765.568230943</v>
      </c>
      <c r="T447" s="25" t="n">
        <f aca="false">IF(P447&gt;0,S447/P447,NA())</f>
        <v>0.172361413090518</v>
      </c>
      <c r="U447" s="4" t="str">
        <f aca="false">IF(T447&lt;=Parametros!$B$7,"MENOR",IF(T447&lt;=Parametros!$B$8,"PROMEDIO MENOR-MEDIANA","PROMEDIO"))</f>
        <v>MENOR</v>
      </c>
      <c r="V447" s="23" t="n">
        <f aca="false">IF(T447&lt;=Parametros!$B$7,M447,IF(T447&lt;=Parametros!$B$8,Q447,P447))</f>
        <v>820315.323141803</v>
      </c>
      <c r="W447" s="26" t="n">
        <f aca="false">ROUND(V447,0)</f>
        <v>820315</v>
      </c>
      <c r="X447" s="27" t="n">
        <f aca="false">K447/G447</f>
        <v>1.49403278473053</v>
      </c>
      <c r="Y447" s="27" t="n">
        <f aca="false">L447/G447</f>
        <v>1.25650230918313</v>
      </c>
    </row>
    <row r="448" customFormat="false" ht="39" hidden="false" customHeight="true" outlineLevel="0" collapsed="false">
      <c r="A448" s="4" t="s">
        <v>328</v>
      </c>
      <c r="B448" s="4" t="s">
        <v>95</v>
      </c>
      <c r="C448" s="4" t="s">
        <v>329</v>
      </c>
      <c r="D448" s="4" t="s">
        <v>330</v>
      </c>
      <c r="E448" s="4" t="s">
        <v>98</v>
      </c>
      <c r="F448" s="4" t="s">
        <v>99</v>
      </c>
      <c r="G448" s="23" t="n">
        <v>1093450</v>
      </c>
      <c r="H448" s="24" t="n">
        <f aca="false">Parametros!$B$3</f>
        <v>160.42</v>
      </c>
      <c r="I448" s="24" t="n">
        <f aca="false">Parametros!$B$4</f>
        <v>151.76</v>
      </c>
      <c r="J448" s="23" t="n">
        <f aca="false">G448*H448/I448</f>
        <v>1155846.39562467</v>
      </c>
      <c r="K448" s="23" t="n">
        <v>1633650.37</v>
      </c>
      <c r="L448" s="23" t="n">
        <v>1373855</v>
      </c>
      <c r="M448" s="23" t="n">
        <f aca="false">MIN(J448:L448)</f>
        <v>1155846.39562467</v>
      </c>
      <c r="N448" s="23" t="n">
        <f aca="false">MAX(J448:L448)</f>
        <v>1633650.37</v>
      </c>
      <c r="O448" s="23" t="n">
        <f aca="false">MEDIAN(J448:L448)</f>
        <v>1373855</v>
      </c>
      <c r="P448" s="23" t="n">
        <f aca="false">AVERAGE(J448:L448)</f>
        <v>1387783.92187489</v>
      </c>
      <c r="Q448" s="23" t="n">
        <f aca="false">AVERAGE(M448,O448)</f>
        <v>1264850.69781234</v>
      </c>
      <c r="R448" s="23" t="n">
        <f aca="false">AVERAGE(N448,O448)</f>
        <v>1503752.685</v>
      </c>
      <c r="S448" s="23" t="n">
        <f aca="false">STDEV(J448:L448)</f>
        <v>239206.334846431</v>
      </c>
      <c r="T448" s="25" t="n">
        <f aca="false">IF(P448&gt;0,S448/P448,NA())</f>
        <v>0.172365691139629</v>
      </c>
      <c r="U448" s="4" t="str">
        <f aca="false">IF(T448&lt;=Parametros!$B$7,"MENOR",IF(T448&lt;=Parametros!$B$8,"PROMEDIO MENOR-MEDIANA","PROMEDIO"))</f>
        <v>MENOR</v>
      </c>
      <c r="V448" s="23" t="n">
        <f aca="false">IF(T448&lt;=Parametros!$B$7,M448,IF(T448&lt;=Parametros!$B$8,Q448,P448))</f>
        <v>1155846.39562467</v>
      </c>
      <c r="W448" s="26" t="n">
        <f aca="false">ROUND(V448,0)</f>
        <v>1155846</v>
      </c>
      <c r="X448" s="27" t="n">
        <f aca="false">K448/G448</f>
        <v>1.49403298733367</v>
      </c>
      <c r="Y448" s="27" t="n">
        <f aca="false">L448/G448</f>
        <v>1.25644062371393</v>
      </c>
    </row>
    <row r="449" customFormat="false" ht="39" hidden="false" customHeight="true" outlineLevel="0" collapsed="false">
      <c r="A449" s="4" t="s">
        <v>331</v>
      </c>
      <c r="B449" s="4" t="s">
        <v>95</v>
      </c>
      <c r="C449" s="4" t="s">
        <v>332</v>
      </c>
      <c r="D449" s="4" t="s">
        <v>333</v>
      </c>
      <c r="E449" s="4" t="s">
        <v>98</v>
      </c>
      <c r="F449" s="4" t="s">
        <v>99</v>
      </c>
      <c r="G449" s="23" t="n">
        <v>710599</v>
      </c>
      <c r="H449" s="24" t="n">
        <f aca="false">Parametros!$B$3</f>
        <v>160.42</v>
      </c>
      <c r="I449" s="24" t="n">
        <f aca="false">Parametros!$B$4</f>
        <v>151.76</v>
      </c>
      <c r="J449" s="23" t="n">
        <f aca="false">G449*H449/I449</f>
        <v>751148.468502899</v>
      </c>
      <c r="K449" s="23" t="n">
        <v>1061657.93</v>
      </c>
      <c r="L449" s="23" t="n">
        <v>892857</v>
      </c>
      <c r="M449" s="23" t="n">
        <f aca="false">MIN(J449:L449)</f>
        <v>751148.468502899</v>
      </c>
      <c r="N449" s="23" t="n">
        <f aca="false">MAX(J449:L449)</f>
        <v>1061657.93</v>
      </c>
      <c r="O449" s="23" t="n">
        <f aca="false">MEDIAN(J449:L449)</f>
        <v>892857</v>
      </c>
      <c r="P449" s="23" t="n">
        <f aca="false">AVERAGE(J449:L449)</f>
        <v>901887.799500966</v>
      </c>
      <c r="Q449" s="23" t="n">
        <f aca="false">AVERAGE(M449,O449)</f>
        <v>822002.73425145</v>
      </c>
      <c r="R449" s="23" t="n">
        <f aca="false">AVERAGE(N449,O449)</f>
        <v>977257.465</v>
      </c>
      <c r="S449" s="23" t="n">
        <f aca="false">STDEV(J449:L449)</f>
        <v>155451.593509121</v>
      </c>
      <c r="T449" s="25" t="n">
        <f aca="false">IF(P449&gt;0,S449/P449,NA())</f>
        <v>0.172362453062493</v>
      </c>
      <c r="U449" s="4" t="str">
        <f aca="false">IF(T449&lt;=Parametros!$B$7,"MENOR",IF(T449&lt;=Parametros!$B$8,"PROMEDIO MENOR-MEDIANA","PROMEDIO"))</f>
        <v>MENOR</v>
      </c>
      <c r="V449" s="23" t="n">
        <f aca="false">IF(T449&lt;=Parametros!$B$7,M449,IF(T449&lt;=Parametros!$B$8,Q449,P449))</f>
        <v>751148.468502899</v>
      </c>
      <c r="W449" s="26" t="n">
        <f aca="false">ROUND(V449,0)</f>
        <v>751148</v>
      </c>
      <c r="X449" s="27" t="n">
        <f aca="false">K449/G449</f>
        <v>1.49403240083366</v>
      </c>
      <c r="Y449" s="27" t="n">
        <f aca="false">L449/G449</f>
        <v>1.25648502179147</v>
      </c>
    </row>
    <row r="450" customFormat="false" ht="39" hidden="false" customHeight="true" outlineLevel="0" collapsed="false">
      <c r="A450" s="4" t="s">
        <v>334</v>
      </c>
      <c r="B450" s="4" t="s">
        <v>95</v>
      </c>
      <c r="C450" s="4" t="s">
        <v>335</v>
      </c>
      <c r="D450" s="4" t="s">
        <v>336</v>
      </c>
      <c r="E450" s="4" t="s">
        <v>98</v>
      </c>
      <c r="F450" s="4" t="s">
        <v>99</v>
      </c>
      <c r="G450" s="23" t="n">
        <v>330600</v>
      </c>
      <c r="H450" s="24" t="n">
        <f aca="false">Parametros!$B$3</f>
        <v>160.42</v>
      </c>
      <c r="I450" s="24" t="n">
        <f aca="false">Parametros!$B$4</f>
        <v>151.76</v>
      </c>
      <c r="J450" s="23" t="n">
        <f aca="false">G450*H450/I450</f>
        <v>349465.28729573</v>
      </c>
      <c r="K450" s="23" t="n">
        <v>493927.38</v>
      </c>
      <c r="L450" s="23" t="n">
        <v>415310</v>
      </c>
      <c r="M450" s="23" t="n">
        <f aca="false">MIN(J450:L450)</f>
        <v>349465.28729573</v>
      </c>
      <c r="N450" s="23" t="n">
        <f aca="false">MAX(J450:L450)</f>
        <v>493927.38</v>
      </c>
      <c r="O450" s="23" t="n">
        <f aca="false">MEDIAN(J450:L450)</f>
        <v>415310</v>
      </c>
      <c r="P450" s="23" t="n">
        <f aca="false">AVERAGE(J450:L450)</f>
        <v>419567.555765243</v>
      </c>
      <c r="Q450" s="23" t="n">
        <f aca="false">AVERAGE(M450,O450)</f>
        <v>382387.643647865</v>
      </c>
      <c r="R450" s="23" t="n">
        <f aca="false">AVERAGE(N450,O450)</f>
        <v>454618.69</v>
      </c>
      <c r="S450" s="23" t="n">
        <f aca="false">STDEV(J450:L450)</f>
        <v>72325.0934527214</v>
      </c>
      <c r="T450" s="25" t="n">
        <f aca="false">IF(P450&gt;0,S450/P450,NA())</f>
        <v>0.172380091022073</v>
      </c>
      <c r="U450" s="4" t="str">
        <f aca="false">IF(T450&lt;=Parametros!$B$7,"MENOR",IF(T450&lt;=Parametros!$B$8,"PROMEDIO MENOR-MEDIANA","PROMEDIO"))</f>
        <v>MENOR</v>
      </c>
      <c r="V450" s="23" t="n">
        <f aca="false">IF(T450&lt;=Parametros!$B$7,M450,IF(T450&lt;=Parametros!$B$8,Q450,P450))</f>
        <v>349465.28729573</v>
      </c>
      <c r="W450" s="26" t="n">
        <f aca="false">ROUND(V450,0)</f>
        <v>349465</v>
      </c>
      <c r="X450" s="27" t="n">
        <f aca="false">K450/G450</f>
        <v>1.4940332123412</v>
      </c>
      <c r="Y450" s="27" t="n">
        <f aca="false">L450/G450</f>
        <v>1.25623109497883</v>
      </c>
    </row>
    <row r="451" customFormat="false" ht="51.75" hidden="false" customHeight="true" outlineLevel="0" collapsed="false">
      <c r="A451" s="4" t="s">
        <v>337</v>
      </c>
      <c r="B451" s="4" t="s">
        <v>95</v>
      </c>
      <c r="C451" s="4" t="s">
        <v>338</v>
      </c>
      <c r="D451" s="4" t="s">
        <v>339</v>
      </c>
      <c r="E451" s="4" t="s">
        <v>98</v>
      </c>
      <c r="F451" s="4" t="s">
        <v>99</v>
      </c>
      <c r="G451" s="23" t="n">
        <v>330600</v>
      </c>
      <c r="H451" s="24" t="n">
        <f aca="false">Parametros!$B$3</f>
        <v>160.42</v>
      </c>
      <c r="I451" s="24" t="n">
        <f aca="false">Parametros!$B$4</f>
        <v>151.76</v>
      </c>
      <c r="J451" s="23" t="n">
        <f aca="false">G451*H451/I451</f>
        <v>349465.28729573</v>
      </c>
      <c r="K451" s="23" t="n">
        <v>493927.38</v>
      </c>
      <c r="L451" s="23" t="n">
        <v>415310</v>
      </c>
      <c r="M451" s="23" t="n">
        <f aca="false">MIN(J451:L451)</f>
        <v>349465.28729573</v>
      </c>
      <c r="N451" s="23" t="n">
        <f aca="false">MAX(J451:L451)</f>
        <v>493927.38</v>
      </c>
      <c r="O451" s="23" t="n">
        <f aca="false">MEDIAN(J451:L451)</f>
        <v>415310</v>
      </c>
      <c r="P451" s="23" t="n">
        <f aca="false">AVERAGE(J451:L451)</f>
        <v>419567.555765243</v>
      </c>
      <c r="Q451" s="23" t="n">
        <f aca="false">AVERAGE(M451,O451)</f>
        <v>382387.643647865</v>
      </c>
      <c r="R451" s="23" t="n">
        <f aca="false">AVERAGE(N451,O451)</f>
        <v>454618.69</v>
      </c>
      <c r="S451" s="23" t="n">
        <f aca="false">STDEV(J451:L451)</f>
        <v>72325.0934527214</v>
      </c>
      <c r="T451" s="25" t="n">
        <f aca="false">IF(P451&gt;0,S451/P451,NA())</f>
        <v>0.172380091022073</v>
      </c>
      <c r="U451" s="4" t="str">
        <f aca="false">IF(T451&lt;=Parametros!$B$7,"MENOR",IF(T451&lt;=Parametros!$B$8,"PROMEDIO MENOR-MEDIANA","PROMEDIO"))</f>
        <v>MENOR</v>
      </c>
      <c r="V451" s="23" t="n">
        <f aca="false">IF(T451&lt;=Parametros!$B$7,M451,IF(T451&lt;=Parametros!$B$8,Q451,P451))</f>
        <v>349465.28729573</v>
      </c>
      <c r="W451" s="26" t="n">
        <f aca="false">ROUND(V451,0)</f>
        <v>349465</v>
      </c>
      <c r="X451" s="27" t="n">
        <f aca="false">K451/G451</f>
        <v>1.4940332123412</v>
      </c>
      <c r="Y451" s="27" t="n">
        <f aca="false">L451/G451</f>
        <v>1.25623109497883</v>
      </c>
    </row>
    <row r="452" customFormat="false" ht="39" hidden="false" customHeight="true" outlineLevel="0" collapsed="false">
      <c r="A452" s="4" t="s">
        <v>340</v>
      </c>
      <c r="B452" s="4" t="s">
        <v>95</v>
      </c>
      <c r="C452" s="4" t="s">
        <v>341</v>
      </c>
      <c r="D452" s="4" t="s">
        <v>342</v>
      </c>
      <c r="E452" s="4" t="s">
        <v>98</v>
      </c>
      <c r="F452" s="4" t="s">
        <v>99</v>
      </c>
      <c r="G452" s="23" t="n">
        <v>54150</v>
      </c>
      <c r="H452" s="24" t="n">
        <f aca="false">Parametros!$B$3</f>
        <v>160.42</v>
      </c>
      <c r="I452" s="24" t="n">
        <f aca="false">Parametros!$B$4</f>
        <v>151.76</v>
      </c>
      <c r="J452" s="23" t="n">
        <f aca="false">G452*H452/I452</f>
        <v>57240.003953611</v>
      </c>
      <c r="K452" s="23" t="n">
        <v>80901.55</v>
      </c>
      <c r="L452" s="23" t="n">
        <v>67949</v>
      </c>
      <c r="M452" s="23" t="n">
        <f aca="false">MIN(J452:L452)</f>
        <v>57240.003953611</v>
      </c>
      <c r="N452" s="23" t="n">
        <f aca="false">MAX(J452:L452)</f>
        <v>80901.55</v>
      </c>
      <c r="O452" s="23" t="n">
        <f aca="false">MEDIAN(J452:L452)</f>
        <v>67949</v>
      </c>
      <c r="P452" s="23" t="n">
        <f aca="false">AVERAGE(J452:L452)</f>
        <v>68696.8513178703</v>
      </c>
      <c r="Q452" s="23" t="n">
        <f aca="false">AVERAGE(M452,O452)</f>
        <v>62594.5019768055</v>
      </c>
      <c r="R452" s="23" t="n">
        <f aca="false">AVERAGE(N452,O452)</f>
        <v>74425.275</v>
      </c>
      <c r="S452" s="23" t="n">
        <f aca="false">STDEV(J452:L452)</f>
        <v>11848.4873094238</v>
      </c>
      <c r="T452" s="25" t="n">
        <f aca="false">IF(P452&gt;0,S452/P452,NA())</f>
        <v>0.172474969116112</v>
      </c>
      <c r="U452" s="4" t="str">
        <f aca="false">IF(T452&lt;=Parametros!$B$7,"MENOR",IF(T452&lt;=Parametros!$B$8,"PROMEDIO MENOR-MEDIANA","PROMEDIO"))</f>
        <v>MENOR</v>
      </c>
      <c r="V452" s="23" t="n">
        <f aca="false">IF(T452&lt;=Parametros!$B$7,M452,IF(T452&lt;=Parametros!$B$8,Q452,P452))</f>
        <v>57240.003953611</v>
      </c>
      <c r="W452" s="26" t="n">
        <f aca="false">ROUND(V452,0)</f>
        <v>57240</v>
      </c>
      <c r="X452" s="27" t="n">
        <f aca="false">K452/G452</f>
        <v>1.49402677746999</v>
      </c>
      <c r="Y452" s="27" t="n">
        <f aca="false">L452/G452</f>
        <v>1.25482917820868</v>
      </c>
    </row>
    <row r="453" customFormat="false" ht="39" hidden="false" customHeight="true" outlineLevel="0" collapsed="false">
      <c r="A453" s="4" t="s">
        <v>343</v>
      </c>
      <c r="B453" s="4" t="s">
        <v>95</v>
      </c>
      <c r="C453" s="4" t="s">
        <v>344</v>
      </c>
      <c r="D453" s="4" t="s">
        <v>345</v>
      </c>
      <c r="E453" s="4" t="s">
        <v>98</v>
      </c>
      <c r="F453" s="4" t="s">
        <v>99</v>
      </c>
      <c r="G453" s="23" t="n">
        <v>53200</v>
      </c>
      <c r="H453" s="24" t="n">
        <f aca="false">Parametros!$B$3</f>
        <v>160.42</v>
      </c>
      <c r="I453" s="24" t="n">
        <f aca="false">Parametros!$B$4</f>
        <v>151.76</v>
      </c>
      <c r="J453" s="23" t="n">
        <f aca="false">G453*H453/I453</f>
        <v>56235.7933579336</v>
      </c>
      <c r="K453" s="23" t="n">
        <v>79481.88</v>
      </c>
      <c r="L453" s="23" t="n">
        <v>66759</v>
      </c>
      <c r="M453" s="23" t="n">
        <f aca="false">MIN(J453:L453)</f>
        <v>56235.7933579336</v>
      </c>
      <c r="N453" s="23" t="n">
        <f aca="false">MAX(J453:L453)</f>
        <v>79481.88</v>
      </c>
      <c r="O453" s="23" t="n">
        <f aca="false">MEDIAN(J453:L453)</f>
        <v>66759</v>
      </c>
      <c r="P453" s="23" t="n">
        <f aca="false">AVERAGE(J453:L453)</f>
        <v>67492.2244526445</v>
      </c>
      <c r="Q453" s="23" t="n">
        <f aca="false">AVERAGE(M453,O453)</f>
        <v>61497.3966789668</v>
      </c>
      <c r="R453" s="23" t="n">
        <f aca="false">AVERAGE(N453,O453)</f>
        <v>73120.44</v>
      </c>
      <c r="S453" s="23" t="n">
        <f aca="false">STDEV(J453:L453)</f>
        <v>11640.3758365476</v>
      </c>
      <c r="T453" s="25" t="n">
        <f aca="false">IF(P453&gt;0,S453/P453,NA())</f>
        <v>0.172469879766891</v>
      </c>
      <c r="U453" s="4" t="str">
        <f aca="false">IF(T453&lt;=Parametros!$B$7,"MENOR",IF(T453&lt;=Parametros!$B$8,"PROMEDIO MENOR-MEDIANA","PROMEDIO"))</f>
        <v>MENOR</v>
      </c>
      <c r="V453" s="23" t="n">
        <f aca="false">IF(T453&lt;=Parametros!$B$7,M453,IF(T453&lt;=Parametros!$B$8,Q453,P453))</f>
        <v>56235.7933579336</v>
      </c>
      <c r="W453" s="26" t="n">
        <f aca="false">ROUND(V453,0)</f>
        <v>56236</v>
      </c>
      <c r="X453" s="27" t="n">
        <f aca="false">K453/G453</f>
        <v>1.49402030075188</v>
      </c>
      <c r="Y453" s="27" t="n">
        <f aca="false">L453/G453</f>
        <v>1.25486842105263</v>
      </c>
    </row>
    <row r="454" customFormat="false" ht="15" hidden="false" customHeight="true" outlineLevel="0" collapsed="false">
      <c r="A454" s="22" t="s">
        <v>346</v>
      </c>
      <c r="B454" s="22" t="s">
        <v>347</v>
      </c>
      <c r="C454" s="22"/>
      <c r="D454" s="22"/>
      <c r="E454" s="22"/>
      <c r="F454" s="22"/>
      <c r="G454" s="22"/>
      <c r="H454" s="22"/>
      <c r="I454" s="22"/>
      <c r="J454" s="22"/>
      <c r="K454" s="22"/>
      <c r="L454" s="22"/>
      <c r="M454" s="22"/>
      <c r="N454" s="22"/>
      <c r="O454" s="22"/>
      <c r="P454" s="22"/>
      <c r="Q454" s="22"/>
      <c r="R454" s="22"/>
      <c r="S454" s="22"/>
      <c r="T454" s="22"/>
      <c r="U454" s="22"/>
      <c r="V454" s="22"/>
      <c r="W454" s="22"/>
    </row>
    <row r="455" customFormat="false" ht="39" hidden="false" customHeight="true" outlineLevel="0" collapsed="false">
      <c r="A455" s="4" t="s">
        <v>348</v>
      </c>
      <c r="B455" s="4" t="s">
        <v>95</v>
      </c>
      <c r="C455" s="4" t="s">
        <v>349</v>
      </c>
      <c r="D455" s="4" t="s">
        <v>350</v>
      </c>
      <c r="E455" s="4" t="s">
        <v>98</v>
      </c>
      <c r="F455" s="4" t="s">
        <v>99</v>
      </c>
      <c r="G455" s="23" t="n">
        <v>3777199</v>
      </c>
      <c r="H455" s="24" t="n">
        <f aca="false">Parametros!$B$3</f>
        <v>160.42</v>
      </c>
      <c r="I455" s="24" t="n">
        <f aca="false">Parametros!$B$4</f>
        <v>151.76</v>
      </c>
      <c r="J455" s="23" t="n">
        <f aca="false">G455*H455/I455</f>
        <v>3992740.2713495</v>
      </c>
      <c r="K455" s="23" t="n">
        <v>5643257.56</v>
      </c>
      <c r="L455" s="23" t="n">
        <v>4746077</v>
      </c>
      <c r="M455" s="23" t="n">
        <f aca="false">MIN(J455:L455)</f>
        <v>3992740.2713495</v>
      </c>
      <c r="N455" s="23" t="n">
        <f aca="false">MAX(J455:L455)</f>
        <v>5643257.56</v>
      </c>
      <c r="O455" s="23" t="n">
        <f aca="false">MEDIAN(J455:L455)</f>
        <v>4746077</v>
      </c>
      <c r="P455" s="23" t="n">
        <f aca="false">AVERAGE(J455:L455)</f>
        <v>4794024.94378317</v>
      </c>
      <c r="Q455" s="23" t="n">
        <f aca="false">AVERAGE(M455,O455)</f>
        <v>4369408.63567475</v>
      </c>
      <c r="R455" s="23" t="n">
        <f aca="false">AVERAGE(N455,O455)</f>
        <v>5194667.28</v>
      </c>
      <c r="S455" s="23" t="n">
        <f aca="false">STDEV(J455:L455)</f>
        <v>826302.658847426</v>
      </c>
      <c r="T455" s="25" t="n">
        <f aca="false">IF(P455&gt;0,S455/P455,NA())</f>
        <v>0.17236094274373</v>
      </c>
      <c r="U455" s="4" t="str">
        <f aca="false">IF(T455&lt;=Parametros!$B$7,"MENOR",IF(T455&lt;=Parametros!$B$8,"PROMEDIO MENOR-MEDIANA","PROMEDIO"))</f>
        <v>MENOR</v>
      </c>
      <c r="V455" s="23" t="n">
        <f aca="false">IF(T455&lt;=Parametros!$B$7,M455,IF(T455&lt;=Parametros!$B$8,Q455,P455))</f>
        <v>3992740.2713495</v>
      </c>
      <c r="W455" s="26" t="n">
        <f aca="false">ROUND(V455,0)</f>
        <v>3992740</v>
      </c>
      <c r="X455" s="27" t="n">
        <f aca="false">K455/G455</f>
        <v>1.49403236631165</v>
      </c>
      <c r="Y455" s="27" t="n">
        <f aca="false">L455/G455</f>
        <v>1.25650700426427</v>
      </c>
    </row>
    <row r="456" customFormat="false" ht="51.75" hidden="false" customHeight="true" outlineLevel="0" collapsed="false">
      <c r="A456" s="4" t="s">
        <v>351</v>
      </c>
      <c r="B456" s="4" t="s">
        <v>95</v>
      </c>
      <c r="C456" s="4" t="s">
        <v>352</v>
      </c>
      <c r="D456" s="4" t="s">
        <v>353</v>
      </c>
      <c r="E456" s="4" t="s">
        <v>112</v>
      </c>
      <c r="F456" s="4" t="s">
        <v>99</v>
      </c>
      <c r="G456" s="23" t="n">
        <v>852151</v>
      </c>
      <c r="H456" s="24" t="n">
        <f aca="false">Parametros!$B$3</f>
        <v>160.42</v>
      </c>
      <c r="I456" s="24" t="n">
        <f aca="false">Parametros!$B$4</f>
        <v>151.76</v>
      </c>
      <c r="J456" s="23" t="n">
        <f aca="false">G456*H456/I456</f>
        <v>900777.9613864</v>
      </c>
      <c r="K456" s="23" t="n">
        <v>1273141.14</v>
      </c>
      <c r="L456" s="23" t="n">
        <v>1070643</v>
      </c>
      <c r="M456" s="23" t="n">
        <f aca="false">MIN(J456:L456)</f>
        <v>900777.9613864</v>
      </c>
      <c r="N456" s="23" t="n">
        <f aca="false">MAX(J456:L456)</f>
        <v>1273141.14</v>
      </c>
      <c r="O456" s="23" t="n">
        <f aca="false">MEDIAN(J456:L456)</f>
        <v>1070643</v>
      </c>
      <c r="P456" s="23" t="n">
        <f aca="false">AVERAGE(J456:L456)</f>
        <v>1081520.70046213</v>
      </c>
      <c r="Q456" s="23" t="n">
        <f aca="false">AVERAGE(M456,O456)</f>
        <v>985710.4806932</v>
      </c>
      <c r="R456" s="23" t="n">
        <f aca="false">AVERAGE(N456,O456)</f>
        <v>1171892.07</v>
      </c>
      <c r="S456" s="23" t="n">
        <f aca="false">STDEV(J456:L456)</f>
        <v>186419.761485509</v>
      </c>
      <c r="T456" s="25" t="n">
        <f aca="false">IF(P456&gt;0,S456/P456,NA())</f>
        <v>0.172368186208412</v>
      </c>
      <c r="U456" s="4" t="str">
        <f aca="false">IF(T456&lt;=Parametros!$B$7,"MENOR",IF(T456&lt;=Parametros!$B$8,"PROMEDIO MENOR-MEDIANA","PROMEDIO"))</f>
        <v>MENOR</v>
      </c>
      <c r="V456" s="23" t="n">
        <f aca="false">IF(T456&lt;=Parametros!$B$7,M456,IF(T456&lt;=Parametros!$B$8,Q456,P456))</f>
        <v>900777.9613864</v>
      </c>
      <c r="W456" s="26" t="n">
        <f aca="false">ROUND(V456,0)</f>
        <v>900778</v>
      </c>
      <c r="X456" s="27" t="n">
        <f aca="false">K456/G456</f>
        <v>1.49403232525691</v>
      </c>
      <c r="Y456" s="27" t="n">
        <f aca="false">L456/G456</f>
        <v>1.25640056750506</v>
      </c>
    </row>
    <row r="457" customFormat="false" ht="51.75" hidden="false" customHeight="true" outlineLevel="0" collapsed="false">
      <c r="A457" s="4" t="s">
        <v>354</v>
      </c>
      <c r="B457" s="4" t="s">
        <v>95</v>
      </c>
      <c r="C457" s="4" t="s">
        <v>355</v>
      </c>
      <c r="D457" s="4" t="s">
        <v>356</v>
      </c>
      <c r="E457" s="4" t="s">
        <v>98</v>
      </c>
      <c r="F457" s="4" t="s">
        <v>99</v>
      </c>
      <c r="G457" s="23" t="n">
        <v>222300</v>
      </c>
      <c r="H457" s="24" t="n">
        <f aca="false">Parametros!$B$3</f>
        <v>160.42</v>
      </c>
      <c r="I457" s="24" t="n">
        <f aca="false">Parametros!$B$4</f>
        <v>151.76</v>
      </c>
      <c r="J457" s="23" t="n">
        <f aca="false">G457*H457/I457</f>
        <v>234985.279388508</v>
      </c>
      <c r="K457" s="23" t="n">
        <v>332122.84</v>
      </c>
      <c r="L457" s="23" t="n">
        <v>279293</v>
      </c>
      <c r="M457" s="23" t="n">
        <f aca="false">MIN(J457:L457)</f>
        <v>234985.279388508</v>
      </c>
      <c r="N457" s="23" t="n">
        <f aca="false">MAX(J457:L457)</f>
        <v>332122.84</v>
      </c>
      <c r="O457" s="23" t="n">
        <f aca="false">MEDIAN(J457:L457)</f>
        <v>279293</v>
      </c>
      <c r="P457" s="23" t="n">
        <f aca="false">AVERAGE(J457:L457)</f>
        <v>282133.706462836</v>
      </c>
      <c r="Q457" s="23" t="n">
        <f aca="false">AVERAGE(M457,O457)</f>
        <v>257139.139694254</v>
      </c>
      <c r="R457" s="23" t="n">
        <f aca="false">AVERAGE(N457,O457)</f>
        <v>305707.92</v>
      </c>
      <c r="S457" s="23" t="n">
        <f aca="false">STDEV(J457:L457)</f>
        <v>48631.0459510569</v>
      </c>
      <c r="T457" s="25" t="n">
        <f aca="false">IF(P457&gt;0,S457/P457,NA())</f>
        <v>0.172368791239989</v>
      </c>
      <c r="U457" s="4" t="str">
        <f aca="false">IF(T457&lt;=Parametros!$B$7,"MENOR",IF(T457&lt;=Parametros!$B$8,"PROMEDIO MENOR-MEDIANA","PROMEDIO"))</f>
        <v>MENOR</v>
      </c>
      <c r="V457" s="23" t="n">
        <f aca="false">IF(T457&lt;=Parametros!$B$7,M457,IF(T457&lt;=Parametros!$B$8,Q457,P457))</f>
        <v>234985.279388508</v>
      </c>
      <c r="W457" s="26" t="n">
        <f aca="false">ROUND(V457,0)</f>
        <v>234985</v>
      </c>
      <c r="X457" s="27" t="n">
        <f aca="false">K457/G457</f>
        <v>1.49402986954566</v>
      </c>
      <c r="Y457" s="27" t="n">
        <f aca="false">L457/G457</f>
        <v>1.2563787674314</v>
      </c>
    </row>
    <row r="458" customFormat="false" ht="39" hidden="false" customHeight="true" outlineLevel="0" collapsed="false">
      <c r="A458" s="4" t="s">
        <v>357</v>
      </c>
      <c r="B458" s="4" t="s">
        <v>95</v>
      </c>
      <c r="C458" s="4" t="s">
        <v>358</v>
      </c>
      <c r="D458" s="4" t="s">
        <v>359</v>
      </c>
      <c r="E458" s="4" t="s">
        <v>98</v>
      </c>
      <c r="F458" s="4" t="s">
        <v>99</v>
      </c>
      <c r="G458" s="23" t="n">
        <v>1940850</v>
      </c>
      <c r="H458" s="24" t="n">
        <f aca="false">Parametros!$B$3</f>
        <v>160.42</v>
      </c>
      <c r="I458" s="24" t="n">
        <f aca="false">Parametros!$B$4</f>
        <v>151.76</v>
      </c>
      <c r="J458" s="23" t="n">
        <f aca="false">G458*H458/I458</f>
        <v>2051602.2469689</v>
      </c>
      <c r="K458" s="23" t="n">
        <v>2899693.12</v>
      </c>
      <c r="L458" s="23" t="n">
        <v>2438667</v>
      </c>
      <c r="M458" s="23" t="n">
        <f aca="false">MIN(J458:L458)</f>
        <v>2051602.2469689</v>
      </c>
      <c r="N458" s="23" t="n">
        <f aca="false">MAX(J458:L458)</f>
        <v>2899693.12</v>
      </c>
      <c r="O458" s="23" t="n">
        <f aca="false">MEDIAN(J458:L458)</f>
        <v>2438667</v>
      </c>
      <c r="P458" s="23" t="n">
        <f aca="false">AVERAGE(J458:L458)</f>
        <v>2463320.78898963</v>
      </c>
      <c r="Q458" s="23" t="n">
        <f aca="false">AVERAGE(M458,O458)</f>
        <v>2245134.62348445</v>
      </c>
      <c r="R458" s="23" t="n">
        <f aca="false">AVERAGE(N458,O458)</f>
        <v>2669180.06</v>
      </c>
      <c r="S458" s="23" t="n">
        <f aca="false">STDEV(J458:L458)</f>
        <v>424582.605877023</v>
      </c>
      <c r="T458" s="25" t="n">
        <f aca="false">IF(P458&gt;0,S458/P458,NA())</f>
        <v>0.172361881479176</v>
      </c>
      <c r="U458" s="4" t="str">
        <f aca="false">IF(T458&lt;=Parametros!$B$7,"MENOR",IF(T458&lt;=Parametros!$B$8,"PROMEDIO MENOR-MEDIANA","PROMEDIO"))</f>
        <v>MENOR</v>
      </c>
      <c r="V458" s="23" t="n">
        <f aca="false">IF(T458&lt;=Parametros!$B$7,M458,IF(T458&lt;=Parametros!$B$8,Q458,P458))</f>
        <v>2051602.2469689</v>
      </c>
      <c r="W458" s="26" t="n">
        <f aca="false">ROUND(V458,0)</f>
        <v>2051602</v>
      </c>
      <c r="X458" s="27" t="n">
        <f aca="false">K458/G458</f>
        <v>1.49403257335703</v>
      </c>
      <c r="Y458" s="27" t="n">
        <f aca="false">L458/G458</f>
        <v>1.25649431949919</v>
      </c>
    </row>
    <row r="459" customFormat="false" ht="51.75" hidden="false" customHeight="true" outlineLevel="0" collapsed="false">
      <c r="A459" s="4" t="s">
        <v>360</v>
      </c>
      <c r="B459" s="4" t="s">
        <v>95</v>
      </c>
      <c r="C459" s="4" t="s">
        <v>361</v>
      </c>
      <c r="D459" s="4" t="s">
        <v>362</v>
      </c>
      <c r="E459" s="4" t="s">
        <v>112</v>
      </c>
      <c r="F459" s="4" t="s">
        <v>99</v>
      </c>
      <c r="G459" s="23" t="n">
        <v>2169023</v>
      </c>
      <c r="H459" s="24" t="n">
        <f aca="false">Parametros!$B$3</f>
        <v>160.42</v>
      </c>
      <c r="I459" s="24" t="n">
        <f aca="false">Parametros!$B$4</f>
        <v>151.76</v>
      </c>
      <c r="J459" s="23" t="n">
        <f aca="false">G459*H459/I459</f>
        <v>2292795.66196626</v>
      </c>
      <c r="K459" s="23" t="n">
        <v>3240590.85</v>
      </c>
      <c r="L459" s="23" t="n">
        <v>2725338</v>
      </c>
      <c r="M459" s="23" t="n">
        <f aca="false">MIN(J459:L459)</f>
        <v>2292795.66196626</v>
      </c>
      <c r="N459" s="23" t="n">
        <f aca="false">MAX(J459:L459)</f>
        <v>3240590.85</v>
      </c>
      <c r="O459" s="23" t="n">
        <f aca="false">MEDIAN(J459:L459)</f>
        <v>2725338</v>
      </c>
      <c r="P459" s="23" t="n">
        <f aca="false">AVERAGE(J459:L459)</f>
        <v>2752908.17065542</v>
      </c>
      <c r="Q459" s="23" t="n">
        <f aca="false">AVERAGE(M459,O459)</f>
        <v>2509066.83098313</v>
      </c>
      <c r="R459" s="23" t="n">
        <f aca="false">AVERAGE(N459,O459)</f>
        <v>2982964.425</v>
      </c>
      <c r="S459" s="23" t="n">
        <f aca="false">STDEV(J459:L459)</f>
        <v>474498.69899448</v>
      </c>
      <c r="T459" s="25" t="n">
        <f aca="false">IF(P459&gt;0,S459/P459,NA())</f>
        <v>0.172362705030408</v>
      </c>
      <c r="U459" s="4" t="str">
        <f aca="false">IF(T459&lt;=Parametros!$B$7,"MENOR",IF(T459&lt;=Parametros!$B$8,"PROMEDIO MENOR-MEDIANA","PROMEDIO"))</f>
        <v>MENOR</v>
      </c>
      <c r="V459" s="23" t="n">
        <f aca="false">IF(T459&lt;=Parametros!$B$7,M459,IF(T459&lt;=Parametros!$B$8,Q459,P459))</f>
        <v>2292795.66196626</v>
      </c>
      <c r="W459" s="26" t="n">
        <f aca="false">ROUND(V459,0)</f>
        <v>2292796</v>
      </c>
      <c r="X459" s="27" t="n">
        <f aca="false">K459/G459</f>
        <v>1.49403249758071</v>
      </c>
      <c r="Y459" s="27" t="n">
        <f aca="false">L459/G459</f>
        <v>1.25648183537012</v>
      </c>
    </row>
    <row r="460" customFormat="false" ht="51.75" hidden="false" customHeight="true" outlineLevel="0" collapsed="false">
      <c r="A460" s="4" t="s">
        <v>363</v>
      </c>
      <c r="B460" s="4" t="s">
        <v>95</v>
      </c>
      <c r="C460" s="4" t="s">
        <v>364</v>
      </c>
      <c r="D460" s="4" t="s">
        <v>365</v>
      </c>
      <c r="E460" s="4" t="s">
        <v>98</v>
      </c>
      <c r="F460" s="4" t="s">
        <v>99</v>
      </c>
      <c r="G460" s="23" t="n">
        <v>984213</v>
      </c>
      <c r="H460" s="24" t="n">
        <f aca="false">Parametros!$B$3</f>
        <v>160.42</v>
      </c>
      <c r="I460" s="24" t="n">
        <f aca="false">Parametros!$B$4</f>
        <v>151.76</v>
      </c>
      <c r="J460" s="23" t="n">
        <f aca="false">G460*H460/I460</f>
        <v>1040375.91895098</v>
      </c>
      <c r="K460" s="23" t="n">
        <v>1470446.13</v>
      </c>
      <c r="L460" s="23" t="n">
        <v>1236648</v>
      </c>
      <c r="M460" s="23" t="n">
        <f aca="false">MIN(J460:L460)</f>
        <v>1040375.91895098</v>
      </c>
      <c r="N460" s="23" t="n">
        <f aca="false">MAX(J460:L460)</f>
        <v>1470446.13</v>
      </c>
      <c r="O460" s="23" t="n">
        <f aca="false">MEDIAN(J460:L460)</f>
        <v>1236648</v>
      </c>
      <c r="P460" s="23" t="n">
        <f aca="false">AVERAGE(J460:L460)</f>
        <v>1249156.68298366</v>
      </c>
      <c r="Q460" s="23" t="n">
        <f aca="false">AVERAGE(M460,O460)</f>
        <v>1138511.95947549</v>
      </c>
      <c r="R460" s="23" t="n">
        <f aca="false">AVERAGE(N460,O460)</f>
        <v>1353547.065</v>
      </c>
      <c r="S460" s="23" t="n">
        <f aca="false">STDEV(J460:L460)</f>
        <v>215307.795888647</v>
      </c>
      <c r="T460" s="25" t="n">
        <f aca="false">IF(P460&gt;0,S460/P460,NA())</f>
        <v>0.172362521708947</v>
      </c>
      <c r="U460" s="4" t="str">
        <f aca="false">IF(T460&lt;=Parametros!$B$7,"MENOR",IF(T460&lt;=Parametros!$B$8,"PROMEDIO MENOR-MEDIANA","PROMEDIO"))</f>
        <v>MENOR</v>
      </c>
      <c r="V460" s="23" t="n">
        <f aca="false">IF(T460&lt;=Parametros!$B$7,M460,IF(T460&lt;=Parametros!$B$8,Q460,P460))</f>
        <v>1040375.91895098</v>
      </c>
      <c r="W460" s="26" t="n">
        <f aca="false">ROUND(V460,0)</f>
        <v>1040376</v>
      </c>
      <c r="X460" s="27" t="n">
        <f aca="false">K460/G460</f>
        <v>1.49403241981157</v>
      </c>
      <c r="Y460" s="27" t="n">
        <f aca="false">L460/G460</f>
        <v>1.25648411471907</v>
      </c>
    </row>
    <row r="461" customFormat="false" ht="39" hidden="false" customHeight="true" outlineLevel="0" collapsed="false">
      <c r="A461" s="4" t="s">
        <v>366</v>
      </c>
      <c r="B461" s="4" t="s">
        <v>95</v>
      </c>
      <c r="C461" s="4" t="s">
        <v>367</v>
      </c>
      <c r="D461" s="4" t="s">
        <v>368</v>
      </c>
      <c r="E461" s="4" t="s">
        <v>98</v>
      </c>
      <c r="F461" s="4" t="s">
        <v>99</v>
      </c>
      <c r="G461" s="23" t="n">
        <v>427500</v>
      </c>
      <c r="H461" s="24" t="n">
        <f aca="false">Parametros!$B$3</f>
        <v>160.42</v>
      </c>
      <c r="I461" s="24" t="n">
        <f aca="false">Parametros!$B$4</f>
        <v>151.76</v>
      </c>
      <c r="J461" s="23" t="n">
        <f aca="false">G461*H461/I461</f>
        <v>451894.768054823</v>
      </c>
      <c r="K461" s="23" t="n">
        <v>638698.66</v>
      </c>
      <c r="L461" s="23" t="n">
        <v>537166</v>
      </c>
      <c r="M461" s="23" t="n">
        <f aca="false">MIN(J461:L461)</f>
        <v>451894.768054823</v>
      </c>
      <c r="N461" s="23" t="n">
        <f aca="false">MAX(J461:L461)</f>
        <v>638698.66</v>
      </c>
      <c r="O461" s="23" t="n">
        <f aca="false">MEDIAN(J461:L461)</f>
        <v>537166</v>
      </c>
      <c r="P461" s="23" t="n">
        <f aca="false">AVERAGE(J461:L461)</f>
        <v>542586.476018275</v>
      </c>
      <c r="Q461" s="23" t="n">
        <f aca="false">AVERAGE(M461,O461)</f>
        <v>494530.384027412</v>
      </c>
      <c r="R461" s="23" t="n">
        <f aca="false">AVERAGE(N461,O461)</f>
        <v>587932.33</v>
      </c>
      <c r="S461" s="23" t="n">
        <f aca="false">STDEV(J461:L461)</f>
        <v>93519.835765814</v>
      </c>
      <c r="T461" s="25" t="n">
        <f aca="false">IF(P461&gt;0,S461/P461,NA())</f>
        <v>0.172359319480466</v>
      </c>
      <c r="U461" s="4" t="str">
        <f aca="false">IF(T461&lt;=Parametros!$B$7,"MENOR",IF(T461&lt;=Parametros!$B$8,"PROMEDIO MENOR-MEDIANA","PROMEDIO"))</f>
        <v>MENOR</v>
      </c>
      <c r="V461" s="23" t="n">
        <f aca="false">IF(T461&lt;=Parametros!$B$7,M461,IF(T461&lt;=Parametros!$B$8,Q461,P461))</f>
        <v>451894.768054823</v>
      </c>
      <c r="W461" s="26" t="n">
        <f aca="false">ROUND(V461,0)</f>
        <v>451895</v>
      </c>
      <c r="X461" s="27" t="n">
        <f aca="false">K461/G461</f>
        <v>1.49403195321637</v>
      </c>
      <c r="Y461" s="27" t="n">
        <f aca="false">L461/G461</f>
        <v>1.25652865497076</v>
      </c>
    </row>
    <row r="462" customFormat="false" ht="51.75" hidden="false" customHeight="true" outlineLevel="0" collapsed="false">
      <c r="A462" s="4" t="s">
        <v>369</v>
      </c>
      <c r="B462" s="4" t="s">
        <v>95</v>
      </c>
      <c r="C462" s="4" t="s">
        <v>370</v>
      </c>
      <c r="D462" s="4" t="s">
        <v>371</v>
      </c>
      <c r="E462" s="4" t="s">
        <v>98</v>
      </c>
      <c r="F462" s="4" t="s">
        <v>99</v>
      </c>
      <c r="G462" s="23" t="n">
        <v>799900</v>
      </c>
      <c r="H462" s="24" t="n">
        <f aca="false">Parametros!$B$3</f>
        <v>160.42</v>
      </c>
      <c r="I462" s="24" t="n">
        <f aca="false">Parametros!$B$4</f>
        <v>151.76</v>
      </c>
      <c r="J462" s="23" t="n">
        <f aca="false">G462*H462/I462</f>
        <v>845545.321560358</v>
      </c>
      <c r="K462" s="23" t="n">
        <v>1195076.08</v>
      </c>
      <c r="L462" s="23" t="n">
        <v>1005074</v>
      </c>
      <c r="M462" s="23" t="n">
        <f aca="false">MIN(J462:L462)</f>
        <v>845545.321560358</v>
      </c>
      <c r="N462" s="23" t="n">
        <f aca="false">MAX(J462:L462)</f>
        <v>1195076.08</v>
      </c>
      <c r="O462" s="23" t="n">
        <f aca="false">MEDIAN(J462:L462)</f>
        <v>1005074</v>
      </c>
      <c r="P462" s="23" t="n">
        <f aca="false">AVERAGE(J462:L462)</f>
        <v>1015231.80052012</v>
      </c>
      <c r="Q462" s="23" t="n">
        <f aca="false">AVERAGE(M462,O462)</f>
        <v>925309.660780179</v>
      </c>
      <c r="R462" s="23" t="n">
        <f aca="false">AVERAGE(N462,O462)</f>
        <v>1100075.04</v>
      </c>
      <c r="S462" s="23" t="n">
        <f aca="false">STDEV(J462:L462)</f>
        <v>174986.637939594</v>
      </c>
      <c r="T462" s="25" t="n">
        <f aca="false">IF(P462&gt;0,S462/P462,NA())</f>
        <v>0.172361265525711</v>
      </c>
      <c r="U462" s="4" t="str">
        <f aca="false">IF(T462&lt;=Parametros!$B$7,"MENOR",IF(T462&lt;=Parametros!$B$8,"PROMEDIO MENOR-MEDIANA","PROMEDIO"))</f>
        <v>MENOR</v>
      </c>
      <c r="V462" s="23" t="n">
        <f aca="false">IF(T462&lt;=Parametros!$B$7,M462,IF(T462&lt;=Parametros!$B$8,Q462,P462))</f>
        <v>845545.321560358</v>
      </c>
      <c r="W462" s="26" t="n">
        <f aca="false">ROUND(V462,0)</f>
        <v>845545</v>
      </c>
      <c r="X462" s="27" t="n">
        <f aca="false">K462/G462</f>
        <v>1.49403185398175</v>
      </c>
      <c r="Y462" s="27" t="n">
        <f aca="false">L462/G462</f>
        <v>1.25649956244531</v>
      </c>
    </row>
    <row r="463" customFormat="false" ht="77.25" hidden="false" customHeight="true" outlineLevel="0" collapsed="false">
      <c r="A463" s="4" t="s">
        <v>372</v>
      </c>
      <c r="B463" s="4" t="s">
        <v>95</v>
      </c>
      <c r="C463" s="4" t="s">
        <v>373</v>
      </c>
      <c r="D463" s="4" t="s">
        <v>374</v>
      </c>
      <c r="E463" s="4" t="s">
        <v>98</v>
      </c>
      <c r="F463" s="4" t="s">
        <v>99</v>
      </c>
      <c r="G463" s="23" t="n">
        <v>347700</v>
      </c>
      <c r="H463" s="24" t="n">
        <f aca="false">Parametros!$B$3</f>
        <v>160.42</v>
      </c>
      <c r="I463" s="24" t="n">
        <f aca="false">Parametros!$B$4</f>
        <v>151.76</v>
      </c>
      <c r="J463" s="23" t="n">
        <f aca="false">G463*H463/I463</f>
        <v>367541.078017923</v>
      </c>
      <c r="K463" s="23" t="n">
        <v>519474.41</v>
      </c>
      <c r="L463" s="23" t="n">
        <v>436849</v>
      </c>
      <c r="M463" s="23" t="n">
        <f aca="false">MIN(J463:L463)</f>
        <v>367541.078017923</v>
      </c>
      <c r="N463" s="23" t="n">
        <f aca="false">MAX(J463:L463)</f>
        <v>519474.41</v>
      </c>
      <c r="O463" s="23" t="n">
        <f aca="false">MEDIAN(J463:L463)</f>
        <v>436849</v>
      </c>
      <c r="P463" s="23" t="n">
        <f aca="false">AVERAGE(J463:L463)</f>
        <v>441288.162672641</v>
      </c>
      <c r="Q463" s="23" t="n">
        <f aca="false">AVERAGE(M463,O463)</f>
        <v>402195.039008962</v>
      </c>
      <c r="R463" s="23" t="n">
        <f aca="false">AVERAGE(N463,O463)</f>
        <v>478161.705</v>
      </c>
      <c r="S463" s="23" t="n">
        <f aca="false">STDEV(J463:L463)</f>
        <v>76063.8808221066</v>
      </c>
      <c r="T463" s="25" t="n">
        <f aca="false">IF(P463&gt;0,S463/P463,NA())</f>
        <v>0.172367825054335</v>
      </c>
      <c r="U463" s="4" t="str">
        <f aca="false">IF(T463&lt;=Parametros!$B$7,"MENOR",IF(T463&lt;=Parametros!$B$8,"PROMEDIO MENOR-MEDIANA","PROMEDIO"))</f>
        <v>MENOR</v>
      </c>
      <c r="V463" s="23" t="n">
        <f aca="false">IF(T463&lt;=Parametros!$B$7,M463,IF(T463&lt;=Parametros!$B$8,Q463,P463))</f>
        <v>367541.078017923</v>
      </c>
      <c r="W463" s="26" t="n">
        <f aca="false">ROUND(V463,0)</f>
        <v>367541</v>
      </c>
      <c r="X463" s="27" t="n">
        <f aca="false">K463/G463</f>
        <v>1.49403051481162</v>
      </c>
      <c r="Y463" s="27" t="n">
        <f aca="false">L463/G463</f>
        <v>1.25639631866552</v>
      </c>
    </row>
    <row r="464" customFormat="false" ht="51.75" hidden="false" customHeight="true" outlineLevel="0" collapsed="false">
      <c r="A464" s="4" t="s">
        <v>375</v>
      </c>
      <c r="B464" s="4" t="s">
        <v>95</v>
      </c>
      <c r="C464" s="4" t="s">
        <v>376</v>
      </c>
      <c r="D464" s="4" t="s">
        <v>377</v>
      </c>
      <c r="E464" s="4" t="s">
        <v>98</v>
      </c>
      <c r="F464" s="4" t="s">
        <v>99</v>
      </c>
      <c r="G464" s="23" t="n">
        <v>18050</v>
      </c>
      <c r="H464" s="24" t="n">
        <f aca="false">Parametros!$B$3</f>
        <v>160.42</v>
      </c>
      <c r="I464" s="24" t="n">
        <f aca="false">Parametros!$B$4</f>
        <v>151.76</v>
      </c>
      <c r="J464" s="23" t="n">
        <f aca="false">G464*H464/I464</f>
        <v>19080.0013178703</v>
      </c>
      <c r="K464" s="23" t="n">
        <v>26966.71</v>
      </c>
      <c r="L464" s="23" t="n">
        <v>22610</v>
      </c>
      <c r="M464" s="23" t="n">
        <f aca="false">MIN(J464:L464)</f>
        <v>19080.0013178703</v>
      </c>
      <c r="N464" s="23" t="n">
        <f aca="false">MAX(J464:L464)</f>
        <v>26966.71</v>
      </c>
      <c r="O464" s="23" t="n">
        <f aca="false">MEDIAN(J464:L464)</f>
        <v>22610</v>
      </c>
      <c r="P464" s="23" t="n">
        <f aca="false">AVERAGE(J464:L464)</f>
        <v>22885.5704392901</v>
      </c>
      <c r="Q464" s="23" t="n">
        <f aca="false">AVERAGE(M464,O464)</f>
        <v>20845.0006589352</v>
      </c>
      <c r="R464" s="23" t="n">
        <f aca="false">AVERAGE(N464,O464)</f>
        <v>24788.355</v>
      </c>
      <c r="S464" s="23" t="n">
        <f aca="false">STDEV(J464:L464)</f>
        <v>3950.5692956146</v>
      </c>
      <c r="T464" s="25" t="n">
        <f aca="false">IF(P464&gt;0,S464/P464,NA())</f>
        <v>0.172622714653083</v>
      </c>
      <c r="U464" s="4" t="str">
        <f aca="false">IF(T464&lt;=Parametros!$B$7,"MENOR",IF(T464&lt;=Parametros!$B$8,"PROMEDIO MENOR-MEDIANA","PROMEDIO"))</f>
        <v>MENOR</v>
      </c>
      <c r="V464" s="23" t="n">
        <f aca="false">IF(T464&lt;=Parametros!$B$7,M464,IF(T464&lt;=Parametros!$B$8,Q464,P464))</f>
        <v>19080.0013178703</v>
      </c>
      <c r="W464" s="26" t="n">
        <f aca="false">ROUND(V464,0)</f>
        <v>19080</v>
      </c>
      <c r="X464" s="27" t="n">
        <f aca="false">K464/G464</f>
        <v>1.49400055401662</v>
      </c>
      <c r="Y464" s="27" t="n">
        <f aca="false">L464/G464</f>
        <v>1.25263157894737</v>
      </c>
    </row>
    <row r="465" customFormat="false" ht="39" hidden="false" customHeight="true" outlineLevel="0" collapsed="false">
      <c r="A465" s="4" t="s">
        <v>378</v>
      </c>
      <c r="B465" s="4" t="s">
        <v>95</v>
      </c>
      <c r="C465" s="4" t="s">
        <v>379</v>
      </c>
      <c r="D465" s="4" t="s">
        <v>380</v>
      </c>
      <c r="E465" s="4" t="s">
        <v>98</v>
      </c>
      <c r="F465" s="4" t="s">
        <v>99</v>
      </c>
      <c r="G465" s="23" t="n">
        <v>355300</v>
      </c>
      <c r="H465" s="24" t="n">
        <f aca="false">Parametros!$B$3</f>
        <v>160.42</v>
      </c>
      <c r="I465" s="24" t="n">
        <f aca="false">Parametros!$B$4</f>
        <v>151.76</v>
      </c>
      <c r="J465" s="23" t="n">
        <f aca="false">G465*H465/I465</f>
        <v>375574.762783342</v>
      </c>
      <c r="K465" s="23" t="n">
        <v>530830.39</v>
      </c>
      <c r="L465" s="23" t="n">
        <v>446369</v>
      </c>
      <c r="M465" s="23" t="n">
        <f aca="false">MIN(J465:L465)</f>
        <v>375574.762783342</v>
      </c>
      <c r="N465" s="23" t="n">
        <f aca="false">MAX(J465:L465)</f>
        <v>530830.39</v>
      </c>
      <c r="O465" s="23" t="n">
        <f aca="false">MEDIAN(J465:L465)</f>
        <v>446369</v>
      </c>
      <c r="P465" s="23" t="n">
        <f aca="false">AVERAGE(J465:L465)</f>
        <v>450924.717594447</v>
      </c>
      <c r="Q465" s="23" t="n">
        <f aca="false">AVERAGE(M465,O465)</f>
        <v>410971.881391671</v>
      </c>
      <c r="R465" s="23" t="n">
        <f aca="false">AVERAGE(N465,O465)</f>
        <v>488599.695</v>
      </c>
      <c r="S465" s="23" t="n">
        <f aca="false">STDEV(J465:L465)</f>
        <v>77728.008900973</v>
      </c>
      <c r="T465" s="25" t="n">
        <f aca="false">IF(P465&gt;0,S465/P465,NA())</f>
        <v>0.17237469109174</v>
      </c>
      <c r="U465" s="4" t="str">
        <f aca="false">IF(T465&lt;=Parametros!$B$7,"MENOR",IF(T465&lt;=Parametros!$B$8,"PROMEDIO MENOR-MEDIANA","PROMEDIO"))</f>
        <v>MENOR</v>
      </c>
      <c r="V465" s="23" t="n">
        <f aca="false">IF(T465&lt;=Parametros!$B$7,M465,IF(T465&lt;=Parametros!$B$8,Q465,P465))</f>
        <v>375574.762783342</v>
      </c>
      <c r="W465" s="26" t="n">
        <f aca="false">ROUND(V465,0)</f>
        <v>375575</v>
      </c>
      <c r="X465" s="27" t="n">
        <f aca="false">K465/G465</f>
        <v>1.49403430903462</v>
      </c>
      <c r="Y465" s="27" t="n">
        <f aca="false">L465/G465</f>
        <v>1.25631578947368</v>
      </c>
    </row>
    <row r="466" customFormat="false" ht="51.75" hidden="false" customHeight="true" outlineLevel="0" collapsed="false">
      <c r="A466" s="4" t="s">
        <v>381</v>
      </c>
      <c r="B466" s="4" t="s">
        <v>95</v>
      </c>
      <c r="C466" s="4" t="s">
        <v>382</v>
      </c>
      <c r="D466" s="4" t="s">
        <v>383</v>
      </c>
      <c r="E466" s="4" t="s">
        <v>98</v>
      </c>
      <c r="F466" s="4" t="s">
        <v>99</v>
      </c>
      <c r="G466" s="23" t="n">
        <v>214700</v>
      </c>
      <c r="H466" s="24" t="n">
        <f aca="false">Parametros!$B$3</f>
        <v>160.42</v>
      </c>
      <c r="I466" s="24" t="n">
        <f aca="false">Parametros!$B$4</f>
        <v>151.76</v>
      </c>
      <c r="J466" s="23" t="n">
        <f aca="false">G466*H466/I466</f>
        <v>226951.594623089</v>
      </c>
      <c r="K466" s="23" t="n">
        <v>320768.29</v>
      </c>
      <c r="L466" s="23" t="n">
        <v>269773</v>
      </c>
      <c r="M466" s="23" t="n">
        <f aca="false">MIN(J466:L466)</f>
        <v>226951.594623089</v>
      </c>
      <c r="N466" s="23" t="n">
        <f aca="false">MAX(J466:L466)</f>
        <v>320768.29</v>
      </c>
      <c r="O466" s="23" t="n">
        <f aca="false">MEDIAN(J466:L466)</f>
        <v>269773</v>
      </c>
      <c r="P466" s="23" t="n">
        <f aca="false">AVERAGE(J466:L466)</f>
        <v>272497.628207696</v>
      </c>
      <c r="Q466" s="23" t="n">
        <f aca="false">AVERAGE(M466,O466)</f>
        <v>248362.297311545</v>
      </c>
      <c r="R466" s="23" t="n">
        <f aca="false">AVERAGE(N466,O466)</f>
        <v>295270.645</v>
      </c>
      <c r="S466" s="23" t="n">
        <f aca="false">STDEV(J466:L466)</f>
        <v>46967.6567652002</v>
      </c>
      <c r="T466" s="25" t="n">
        <f aca="false">IF(P466&gt;0,S466/P466,NA())</f>
        <v>0.172359873640447</v>
      </c>
      <c r="U466" s="4" t="str">
        <f aca="false">IF(T466&lt;=Parametros!$B$7,"MENOR",IF(T466&lt;=Parametros!$B$8,"PROMEDIO MENOR-MEDIANA","PROMEDIO"))</f>
        <v>MENOR</v>
      </c>
      <c r="V466" s="23" t="n">
        <f aca="false">IF(T466&lt;=Parametros!$B$7,M466,IF(T466&lt;=Parametros!$B$8,Q466,P466))</f>
        <v>226951.594623089</v>
      </c>
      <c r="W466" s="26" t="n">
        <f aca="false">ROUND(V466,0)</f>
        <v>226952</v>
      </c>
      <c r="X466" s="27" t="n">
        <f aca="false">K466/G466</f>
        <v>1.49403022822543</v>
      </c>
      <c r="Y466" s="27" t="n">
        <f aca="false">L466/G466</f>
        <v>1.25651141127154</v>
      </c>
    </row>
    <row r="467" customFormat="false" ht="39" hidden="false" customHeight="true" outlineLevel="0" collapsed="false">
      <c r="A467" s="4" t="s">
        <v>384</v>
      </c>
      <c r="B467" s="4" t="s">
        <v>95</v>
      </c>
      <c r="C467" s="4" t="s">
        <v>385</v>
      </c>
      <c r="D467" s="4" t="s">
        <v>386</v>
      </c>
      <c r="E467" s="4" t="s">
        <v>98</v>
      </c>
      <c r="F467" s="4" t="s">
        <v>99</v>
      </c>
      <c r="G467" s="23" t="n">
        <v>5369875</v>
      </c>
      <c r="H467" s="24" t="n">
        <f aca="false">Parametros!$B$3</f>
        <v>160.42</v>
      </c>
      <c r="I467" s="24" t="n">
        <f aca="false">Parametros!$B$4</f>
        <v>151.76</v>
      </c>
      <c r="J467" s="23" t="n">
        <f aca="false">G467*H467/I467</f>
        <v>5676300.39206642</v>
      </c>
      <c r="K467" s="23" t="n">
        <v>8022768.57</v>
      </c>
      <c r="L467" s="23" t="n">
        <v>6747419</v>
      </c>
      <c r="M467" s="23" t="n">
        <f aca="false">MIN(J467:L467)</f>
        <v>5676300.39206642</v>
      </c>
      <c r="N467" s="23" t="n">
        <f aca="false">MAX(J467:L467)</f>
        <v>8022768.57</v>
      </c>
      <c r="O467" s="23" t="n">
        <f aca="false">MEDIAN(J467:L467)</f>
        <v>6747419</v>
      </c>
      <c r="P467" s="23" t="n">
        <f aca="false">AVERAGE(J467:L467)</f>
        <v>6815495.98735547</v>
      </c>
      <c r="Q467" s="23" t="n">
        <f aca="false">AVERAGE(M467,O467)</f>
        <v>6211859.69603321</v>
      </c>
      <c r="R467" s="23" t="n">
        <f aca="false">AVERAGE(N467,O467)</f>
        <v>7385093.785</v>
      </c>
      <c r="S467" s="23" t="n">
        <f aca="false">STDEV(J467:L467)</f>
        <v>1174714.46942195</v>
      </c>
      <c r="T467" s="25" t="n">
        <f aca="false">IF(P467&gt;0,S467/P467,NA())</f>
        <v>0.172359351630659</v>
      </c>
      <c r="U467" s="4" t="str">
        <f aca="false">IF(T467&lt;=Parametros!$B$7,"MENOR",IF(T467&lt;=Parametros!$B$8,"PROMEDIO MENOR-MEDIANA","PROMEDIO"))</f>
        <v>MENOR</v>
      </c>
      <c r="V467" s="23" t="n">
        <f aca="false">IF(T467&lt;=Parametros!$B$7,M467,IF(T467&lt;=Parametros!$B$8,Q467,P467))</f>
        <v>5676300.39206642</v>
      </c>
      <c r="W467" s="26" t="n">
        <f aca="false">ROUND(V467,0)</f>
        <v>5676300</v>
      </c>
      <c r="X467" s="27" t="n">
        <f aca="false">K467/G467</f>
        <v>1.49403264880467</v>
      </c>
      <c r="Y467" s="27" t="n">
        <f aca="false">L467/G467</f>
        <v>1.25653185595568</v>
      </c>
    </row>
    <row r="468" customFormat="false" ht="51.75" hidden="false" customHeight="true" outlineLevel="0" collapsed="false">
      <c r="A468" s="4" t="s">
        <v>387</v>
      </c>
      <c r="B468" s="4" t="s">
        <v>95</v>
      </c>
      <c r="C468" s="4" t="s">
        <v>388</v>
      </c>
      <c r="D468" s="4" t="s">
        <v>389</v>
      </c>
      <c r="E468" s="4" t="s">
        <v>98</v>
      </c>
      <c r="F468" s="4" t="s">
        <v>99</v>
      </c>
      <c r="G468" s="23" t="n">
        <v>249558</v>
      </c>
      <c r="H468" s="24" t="n">
        <f aca="false">Parametros!$B$3</f>
        <v>160.42</v>
      </c>
      <c r="I468" s="24" t="n">
        <f aca="false">Parametros!$B$4</f>
        <v>151.76</v>
      </c>
      <c r="J468" s="23" t="n">
        <f aca="false">G468*H468/I468</f>
        <v>263798.724037955</v>
      </c>
      <c r="K468" s="23" t="n">
        <v>372848.28</v>
      </c>
      <c r="L468" s="23" t="n">
        <v>313565</v>
      </c>
      <c r="M468" s="23" t="n">
        <f aca="false">MIN(J468:L468)</f>
        <v>263798.724037955</v>
      </c>
      <c r="N468" s="23" t="n">
        <f aca="false">MAX(J468:L468)</f>
        <v>372848.28</v>
      </c>
      <c r="O468" s="23" t="n">
        <f aca="false">MEDIAN(J468:L468)</f>
        <v>313565</v>
      </c>
      <c r="P468" s="23" t="n">
        <f aca="false">AVERAGE(J468:L468)</f>
        <v>316737.334679318</v>
      </c>
      <c r="Q468" s="23" t="n">
        <f aca="false">AVERAGE(M468,O468)</f>
        <v>288681.862018977</v>
      </c>
      <c r="R468" s="23" t="n">
        <f aca="false">AVERAGE(N468,O468)</f>
        <v>343206.64</v>
      </c>
      <c r="S468" s="23" t="n">
        <f aca="false">STDEV(J468:L468)</f>
        <v>54593.9483310011</v>
      </c>
      <c r="T468" s="25" t="n">
        <f aca="false">IF(P468&gt;0,S468/P468,NA())</f>
        <v>0.172363477094593</v>
      </c>
      <c r="U468" s="4" t="str">
        <f aca="false">IF(T468&lt;=Parametros!$B$7,"MENOR",IF(T468&lt;=Parametros!$B$8,"PROMEDIO MENOR-MEDIANA","PROMEDIO"))</f>
        <v>MENOR</v>
      </c>
      <c r="V468" s="23" t="n">
        <f aca="false">IF(T468&lt;=Parametros!$B$7,M468,IF(T468&lt;=Parametros!$B$8,Q468,P468))</f>
        <v>263798.724037955</v>
      </c>
      <c r="W468" s="26" t="n">
        <f aca="false">ROUND(V468,0)</f>
        <v>263799</v>
      </c>
      <c r="X468" s="27" t="n">
        <f aca="false">K468/G468</f>
        <v>1.49403457312529</v>
      </c>
      <c r="Y468" s="27" t="n">
        <f aca="false">L468/G468</f>
        <v>1.2564814592199</v>
      </c>
    </row>
    <row r="469" customFormat="false" ht="39" hidden="false" customHeight="true" outlineLevel="0" collapsed="false">
      <c r="A469" s="4" t="s">
        <v>390</v>
      </c>
      <c r="B469" s="4" t="s">
        <v>95</v>
      </c>
      <c r="C469" s="4" t="s">
        <v>391</v>
      </c>
      <c r="D469" s="4" t="s">
        <v>392</v>
      </c>
      <c r="E469" s="4" t="s">
        <v>98</v>
      </c>
      <c r="F469" s="4" t="s">
        <v>99</v>
      </c>
      <c r="G469" s="23" t="n">
        <v>6857100</v>
      </c>
      <c r="H469" s="24" t="n">
        <f aca="false">Parametros!$B$3</f>
        <v>160.42</v>
      </c>
      <c r="I469" s="24" t="n">
        <f aca="false">Parametros!$B$4</f>
        <v>151.76</v>
      </c>
      <c r="J469" s="23" t="n">
        <f aca="false">G469*H469/I469</f>
        <v>7248392.07959937</v>
      </c>
      <c r="K469" s="23" t="n">
        <v>10244729.8</v>
      </c>
      <c r="L469" s="23" t="n">
        <v>8616195</v>
      </c>
      <c r="M469" s="23" t="n">
        <f aca="false">MIN(J469:L469)</f>
        <v>7248392.07959937</v>
      </c>
      <c r="N469" s="23" t="n">
        <f aca="false">MAX(J469:L469)</f>
        <v>10244729.8</v>
      </c>
      <c r="O469" s="23" t="n">
        <f aca="false">MEDIAN(J469:L469)</f>
        <v>8616195</v>
      </c>
      <c r="P469" s="23" t="n">
        <f aca="false">AVERAGE(J469:L469)</f>
        <v>8703105.62653312</v>
      </c>
      <c r="Q469" s="23" t="n">
        <f aca="false">AVERAGE(M469,O469)</f>
        <v>7932293.53979968</v>
      </c>
      <c r="R469" s="23" t="n">
        <f aca="false">AVERAGE(N469,O469)</f>
        <v>9430462.4</v>
      </c>
      <c r="S469" s="23" t="n">
        <f aca="false">STDEV(J469:L469)</f>
        <v>1500058.34100784</v>
      </c>
      <c r="T469" s="25" t="n">
        <f aca="false">IF(P469&gt;0,S469/P469,NA())</f>
        <v>0.172358972231087</v>
      </c>
      <c r="U469" s="4" t="str">
        <f aca="false">IF(T469&lt;=Parametros!$B$7,"MENOR",IF(T469&lt;=Parametros!$B$8,"PROMEDIO MENOR-MEDIANA","PROMEDIO"))</f>
        <v>MENOR</v>
      </c>
      <c r="V469" s="23" t="n">
        <f aca="false">IF(T469&lt;=Parametros!$B$7,M469,IF(T469&lt;=Parametros!$B$8,Q469,P469))</f>
        <v>7248392.07959937</v>
      </c>
      <c r="W469" s="26" t="n">
        <f aca="false">ROUND(V469,0)</f>
        <v>7248392</v>
      </c>
      <c r="X469" s="27" t="n">
        <f aca="false">K469/G469</f>
        <v>1.49403243353604</v>
      </c>
      <c r="Y469" s="27" t="n">
        <f aca="false">L469/G469</f>
        <v>1.25653629085182</v>
      </c>
    </row>
    <row r="470" customFormat="false" ht="51.75" hidden="false" customHeight="true" outlineLevel="0" collapsed="false">
      <c r="A470" s="4" t="s">
        <v>393</v>
      </c>
      <c r="B470" s="4" t="s">
        <v>95</v>
      </c>
      <c r="C470" s="4" t="s">
        <v>394</v>
      </c>
      <c r="D470" s="4" t="s">
        <v>395</v>
      </c>
      <c r="E470" s="4" t="s">
        <v>98</v>
      </c>
      <c r="F470" s="4" t="s">
        <v>99</v>
      </c>
      <c r="G470" s="23" t="n">
        <v>265050</v>
      </c>
      <c r="H470" s="24" t="n">
        <f aca="false">Parametros!$B$3</f>
        <v>160.42</v>
      </c>
      <c r="I470" s="24" t="n">
        <f aca="false">Parametros!$B$4</f>
        <v>151.76</v>
      </c>
      <c r="J470" s="23" t="n">
        <f aca="false">G470*H470/I470</f>
        <v>280174.756193991</v>
      </c>
      <c r="K470" s="23" t="n">
        <v>395993.99</v>
      </c>
      <c r="L470" s="23" t="n">
        <v>332962</v>
      </c>
      <c r="M470" s="23" t="n">
        <f aca="false">MIN(J470:L470)</f>
        <v>280174.756193991</v>
      </c>
      <c r="N470" s="23" t="n">
        <f aca="false">MAX(J470:L470)</f>
        <v>395993.99</v>
      </c>
      <c r="O470" s="23" t="n">
        <f aca="false">MEDIAN(J470:L470)</f>
        <v>332962</v>
      </c>
      <c r="P470" s="23" t="n">
        <f aca="false">AVERAGE(J470:L470)</f>
        <v>336376.915397997</v>
      </c>
      <c r="Q470" s="23" t="n">
        <f aca="false">AVERAGE(M470,O470)</f>
        <v>306568.378096995</v>
      </c>
      <c r="R470" s="23" t="n">
        <f aca="false">AVERAGE(N470,O470)</f>
        <v>364477.995</v>
      </c>
      <c r="S470" s="23" t="n">
        <f aca="false">STDEV(J470:L470)</f>
        <v>57985.0839891983</v>
      </c>
      <c r="T470" s="25" t="n">
        <f aca="false">IF(P470&gt;0,S470/P470,NA())</f>
        <v>0.172381282230949</v>
      </c>
      <c r="U470" s="4" t="str">
        <f aca="false">IF(T470&lt;=Parametros!$B$7,"MENOR",IF(T470&lt;=Parametros!$B$8,"PROMEDIO MENOR-MEDIANA","PROMEDIO"))</f>
        <v>MENOR</v>
      </c>
      <c r="V470" s="23" t="n">
        <f aca="false">IF(T470&lt;=Parametros!$B$7,M470,IF(T470&lt;=Parametros!$B$8,Q470,P470))</f>
        <v>280174.756193991</v>
      </c>
      <c r="W470" s="26" t="n">
        <f aca="false">ROUND(V470,0)</f>
        <v>280175</v>
      </c>
      <c r="X470" s="27" t="n">
        <f aca="false">K470/G470</f>
        <v>1.49403504999057</v>
      </c>
      <c r="Y470" s="27" t="n">
        <f aca="false">L470/G470</f>
        <v>1.25622335408414</v>
      </c>
    </row>
    <row r="471" customFormat="false" ht="51.75" hidden="false" customHeight="true" outlineLevel="0" collapsed="false">
      <c r="A471" s="4" t="s">
        <v>396</v>
      </c>
      <c r="B471" s="4" t="s">
        <v>95</v>
      </c>
      <c r="C471" s="4" t="s">
        <v>397</v>
      </c>
      <c r="D471" s="4" t="s">
        <v>398</v>
      </c>
      <c r="E471" s="4" t="s">
        <v>98</v>
      </c>
      <c r="F471" s="4" t="s">
        <v>99</v>
      </c>
      <c r="G471" s="23" t="n">
        <v>839735</v>
      </c>
      <c r="H471" s="24" t="n">
        <f aca="false">Parametros!$B$3</f>
        <v>160.42</v>
      </c>
      <c r="I471" s="24" t="n">
        <f aca="false">Parametros!$B$4</f>
        <v>151.76</v>
      </c>
      <c r="J471" s="23" t="n">
        <f aca="false">G471*H471/I471</f>
        <v>887653.457432789</v>
      </c>
      <c r="K471" s="23" t="n">
        <v>1254591.18</v>
      </c>
      <c r="L471" s="23" t="n">
        <v>1055054</v>
      </c>
      <c r="M471" s="23" t="n">
        <f aca="false">MIN(J471:L471)</f>
        <v>887653.457432789</v>
      </c>
      <c r="N471" s="23" t="n">
        <f aca="false">MAX(J471:L471)</f>
        <v>1254591.18</v>
      </c>
      <c r="O471" s="23" t="n">
        <f aca="false">MEDIAN(J471:L471)</f>
        <v>1055054</v>
      </c>
      <c r="P471" s="23" t="n">
        <f aca="false">AVERAGE(J471:L471)</f>
        <v>1065766.2124776</v>
      </c>
      <c r="Q471" s="23" t="n">
        <f aca="false">AVERAGE(M471,O471)</f>
        <v>971353.728716394</v>
      </c>
      <c r="R471" s="23" t="n">
        <f aca="false">AVERAGE(N471,O471)</f>
        <v>1154822.59</v>
      </c>
      <c r="S471" s="23" t="n">
        <f aca="false">STDEV(J471:L471)</f>
        <v>183703.257137229</v>
      </c>
      <c r="T471" s="25" t="n">
        <f aca="false">IF(P471&gt;0,S471/P471,NA())</f>
        <v>0.172367311879941</v>
      </c>
      <c r="U471" s="4" t="str">
        <f aca="false">IF(T471&lt;=Parametros!$B$7,"MENOR",IF(T471&lt;=Parametros!$B$8,"PROMEDIO MENOR-MEDIANA","PROMEDIO"))</f>
        <v>MENOR</v>
      </c>
      <c r="V471" s="23" t="n">
        <f aca="false">IF(T471&lt;=Parametros!$B$7,M471,IF(T471&lt;=Parametros!$B$8,Q471,P471))</f>
        <v>887653.457432789</v>
      </c>
      <c r="W471" s="26" t="n">
        <f aca="false">ROUND(V471,0)</f>
        <v>887653</v>
      </c>
      <c r="X471" s="27" t="n">
        <f aca="false">K471/G471</f>
        <v>1.49403226017732</v>
      </c>
      <c r="Y471" s="27" t="n">
        <f aca="false">L471/G471</f>
        <v>1.25641303506463</v>
      </c>
    </row>
    <row r="472" customFormat="false" ht="51.75" hidden="false" customHeight="true" outlineLevel="0" collapsed="false">
      <c r="A472" s="4" t="s">
        <v>399</v>
      </c>
      <c r="B472" s="4" t="s">
        <v>95</v>
      </c>
      <c r="C472" s="4" t="s">
        <v>400</v>
      </c>
      <c r="D472" s="4" t="s">
        <v>401</v>
      </c>
      <c r="E472" s="4" t="s">
        <v>98</v>
      </c>
      <c r="F472" s="4" t="s">
        <v>99</v>
      </c>
      <c r="G472" s="23" t="n">
        <v>799900</v>
      </c>
      <c r="H472" s="24" t="n">
        <f aca="false">Parametros!$B$3</f>
        <v>160.42</v>
      </c>
      <c r="I472" s="24" t="n">
        <f aca="false">Parametros!$B$4</f>
        <v>151.76</v>
      </c>
      <c r="J472" s="23" t="n">
        <f aca="false">G472*H472/I472</f>
        <v>845545.321560358</v>
      </c>
      <c r="K472" s="23" t="n">
        <v>1195076.08</v>
      </c>
      <c r="L472" s="23" t="n">
        <v>1005074</v>
      </c>
      <c r="M472" s="23" t="n">
        <f aca="false">MIN(J472:L472)</f>
        <v>845545.321560358</v>
      </c>
      <c r="N472" s="23" t="n">
        <f aca="false">MAX(J472:L472)</f>
        <v>1195076.08</v>
      </c>
      <c r="O472" s="23" t="n">
        <f aca="false">MEDIAN(J472:L472)</f>
        <v>1005074</v>
      </c>
      <c r="P472" s="23" t="n">
        <f aca="false">AVERAGE(J472:L472)</f>
        <v>1015231.80052012</v>
      </c>
      <c r="Q472" s="23" t="n">
        <f aca="false">AVERAGE(M472,O472)</f>
        <v>925309.660780179</v>
      </c>
      <c r="R472" s="23" t="n">
        <f aca="false">AVERAGE(N472,O472)</f>
        <v>1100075.04</v>
      </c>
      <c r="S472" s="23" t="n">
        <f aca="false">STDEV(J472:L472)</f>
        <v>174986.637939594</v>
      </c>
      <c r="T472" s="25" t="n">
        <f aca="false">IF(P472&gt;0,S472/P472,NA())</f>
        <v>0.172361265525711</v>
      </c>
      <c r="U472" s="4" t="str">
        <f aca="false">IF(T472&lt;=Parametros!$B$7,"MENOR",IF(T472&lt;=Parametros!$B$8,"PROMEDIO MENOR-MEDIANA","PROMEDIO"))</f>
        <v>MENOR</v>
      </c>
      <c r="V472" s="23" t="n">
        <f aca="false">IF(T472&lt;=Parametros!$B$7,M472,IF(T472&lt;=Parametros!$B$8,Q472,P472))</f>
        <v>845545.321560358</v>
      </c>
      <c r="W472" s="26" t="n">
        <f aca="false">ROUND(V472,0)</f>
        <v>845545</v>
      </c>
      <c r="X472" s="27" t="n">
        <f aca="false">K472/G472</f>
        <v>1.49403185398175</v>
      </c>
      <c r="Y472" s="27" t="n">
        <f aca="false">L472/G472</f>
        <v>1.25649956244531</v>
      </c>
    </row>
    <row r="473" customFormat="false" ht="39" hidden="false" customHeight="true" outlineLevel="0" collapsed="false">
      <c r="A473" s="4" t="s">
        <v>402</v>
      </c>
      <c r="B473" s="4" t="s">
        <v>95</v>
      </c>
      <c r="C473" s="4" t="s">
        <v>403</v>
      </c>
      <c r="D473" s="4" t="s">
        <v>404</v>
      </c>
      <c r="E473" s="4" t="s">
        <v>98</v>
      </c>
      <c r="F473" s="4" t="s">
        <v>99</v>
      </c>
      <c r="G473" s="23" t="n">
        <v>7437550</v>
      </c>
      <c r="H473" s="24" t="n">
        <f aca="false">Parametros!$B$3</f>
        <v>160.42</v>
      </c>
      <c r="I473" s="24" t="n">
        <f aca="false">Parametros!$B$4</f>
        <v>151.76</v>
      </c>
      <c r="J473" s="23" t="n">
        <f aca="false">G473*H473/I473</f>
        <v>7861964.75355825</v>
      </c>
      <c r="K473" s="23" t="n">
        <v>11111942.06</v>
      </c>
      <c r="L473" s="23" t="n">
        <v>9345546</v>
      </c>
      <c r="M473" s="23" t="n">
        <f aca="false">MIN(J473:L473)</f>
        <v>7861964.75355825</v>
      </c>
      <c r="N473" s="23" t="n">
        <f aca="false">MAX(J473:L473)</f>
        <v>11111942.06</v>
      </c>
      <c r="O473" s="23" t="n">
        <f aca="false">MEDIAN(J473:L473)</f>
        <v>9345546</v>
      </c>
      <c r="P473" s="23" t="n">
        <f aca="false">AVERAGE(J473:L473)</f>
        <v>9439817.60451942</v>
      </c>
      <c r="Q473" s="23" t="n">
        <f aca="false">AVERAGE(M473,O473)</f>
        <v>8603755.37677912</v>
      </c>
      <c r="R473" s="23" t="n">
        <f aca="false">AVERAGE(N473,O473)</f>
        <v>10228744.03</v>
      </c>
      <c r="S473" s="23" t="n">
        <f aca="false">STDEV(J473:L473)</f>
        <v>1627038.2523655</v>
      </c>
      <c r="T473" s="25" t="n">
        <f aca="false">IF(P473&gt;0,S473/P473,NA())</f>
        <v>0.172359077318034</v>
      </c>
      <c r="U473" s="4" t="str">
        <f aca="false">IF(T473&lt;=Parametros!$B$7,"MENOR",IF(T473&lt;=Parametros!$B$8,"PROMEDIO MENOR-MEDIANA","PROMEDIO"))</f>
        <v>MENOR</v>
      </c>
      <c r="V473" s="23" t="n">
        <f aca="false">IF(T473&lt;=Parametros!$B$7,M473,IF(T473&lt;=Parametros!$B$8,Q473,P473))</f>
        <v>7861964.75355825</v>
      </c>
      <c r="W473" s="26" t="n">
        <f aca="false">ROUND(V473,0)</f>
        <v>7861965</v>
      </c>
      <c r="X473" s="27" t="n">
        <f aca="false">K473/G473</f>
        <v>1.49403258599942</v>
      </c>
      <c r="Y473" s="27" t="n">
        <f aca="false">L473/G473</f>
        <v>1.25653555270217</v>
      </c>
    </row>
    <row r="474" customFormat="false" ht="51.75" hidden="false" customHeight="true" outlineLevel="0" collapsed="false">
      <c r="A474" s="4" t="s">
        <v>405</v>
      </c>
      <c r="B474" s="4" t="s">
        <v>95</v>
      </c>
      <c r="C474" s="4" t="s">
        <v>406</v>
      </c>
      <c r="D474" s="4" t="s">
        <v>407</v>
      </c>
      <c r="E474" s="4" t="s">
        <v>98</v>
      </c>
      <c r="F474" s="4" t="s">
        <v>99</v>
      </c>
      <c r="G474" s="23" t="n">
        <v>235600</v>
      </c>
      <c r="H474" s="24" t="n">
        <f aca="false">Parametros!$B$3</f>
        <v>160.42</v>
      </c>
      <c r="I474" s="24" t="n">
        <f aca="false">Parametros!$B$4</f>
        <v>151.76</v>
      </c>
      <c r="J474" s="23" t="n">
        <f aca="false">G474*H474/I474</f>
        <v>249044.227727992</v>
      </c>
      <c r="K474" s="23" t="n">
        <v>351994.03</v>
      </c>
      <c r="L474" s="23" t="n">
        <v>295953</v>
      </c>
      <c r="M474" s="23" t="n">
        <f aca="false">MIN(J474:L474)</f>
        <v>249044.227727992</v>
      </c>
      <c r="N474" s="23" t="n">
        <f aca="false">MAX(J474:L474)</f>
        <v>351994.03</v>
      </c>
      <c r="O474" s="23" t="n">
        <f aca="false">MEDIAN(J474:L474)</f>
        <v>295953</v>
      </c>
      <c r="P474" s="23" t="n">
        <f aca="false">AVERAGE(J474:L474)</f>
        <v>298997.085909331</v>
      </c>
      <c r="Q474" s="23" t="n">
        <f aca="false">AVERAGE(M474,O474)</f>
        <v>272498.613863996</v>
      </c>
      <c r="R474" s="23" t="n">
        <f aca="false">AVERAGE(N474,O474)</f>
        <v>323973.515</v>
      </c>
      <c r="S474" s="23" t="n">
        <f aca="false">STDEV(J474:L474)</f>
        <v>51542.3640438518</v>
      </c>
      <c r="T474" s="25" t="n">
        <f aca="false">IF(P474&gt;0,S474/P474,NA())</f>
        <v>0.172384168518224</v>
      </c>
      <c r="U474" s="4" t="str">
        <f aca="false">IF(T474&lt;=Parametros!$B$7,"MENOR",IF(T474&lt;=Parametros!$B$8,"PROMEDIO MENOR-MEDIANA","PROMEDIO"))</f>
        <v>MENOR</v>
      </c>
      <c r="V474" s="23" t="n">
        <f aca="false">IF(T474&lt;=Parametros!$B$7,M474,IF(T474&lt;=Parametros!$B$8,Q474,P474))</f>
        <v>249044.227727992</v>
      </c>
      <c r="W474" s="26" t="n">
        <f aca="false">ROUND(V474,0)</f>
        <v>249044</v>
      </c>
      <c r="X474" s="27" t="n">
        <f aca="false">K474/G474</f>
        <v>1.49403238539898</v>
      </c>
      <c r="Y474" s="27" t="n">
        <f aca="false">L474/G474</f>
        <v>1.25616723259762</v>
      </c>
    </row>
    <row r="475" customFormat="false" ht="51.75" hidden="false" customHeight="true" outlineLevel="0" collapsed="false">
      <c r="A475" s="4" t="s">
        <v>408</v>
      </c>
      <c r="B475" s="4" t="s">
        <v>95</v>
      </c>
      <c r="C475" s="4" t="s">
        <v>409</v>
      </c>
      <c r="D475" s="4" t="s">
        <v>410</v>
      </c>
      <c r="E475" s="4" t="s">
        <v>98</v>
      </c>
      <c r="F475" s="4" t="s">
        <v>99</v>
      </c>
      <c r="G475" s="23" t="n">
        <v>235600</v>
      </c>
      <c r="H475" s="24" t="n">
        <f aca="false">Parametros!$B$3</f>
        <v>160.42</v>
      </c>
      <c r="I475" s="24" t="n">
        <f aca="false">Parametros!$B$4</f>
        <v>151.76</v>
      </c>
      <c r="J475" s="23" t="n">
        <f aca="false">G475*H475/I475</f>
        <v>249044.227727992</v>
      </c>
      <c r="K475" s="23" t="n">
        <v>351994.03</v>
      </c>
      <c r="L475" s="23" t="n">
        <v>295953</v>
      </c>
      <c r="M475" s="23" t="n">
        <f aca="false">MIN(J475:L475)</f>
        <v>249044.227727992</v>
      </c>
      <c r="N475" s="23" t="n">
        <f aca="false">MAX(J475:L475)</f>
        <v>351994.03</v>
      </c>
      <c r="O475" s="23" t="n">
        <f aca="false">MEDIAN(J475:L475)</f>
        <v>295953</v>
      </c>
      <c r="P475" s="23" t="n">
        <f aca="false">AVERAGE(J475:L475)</f>
        <v>298997.085909331</v>
      </c>
      <c r="Q475" s="23" t="n">
        <f aca="false">AVERAGE(M475,O475)</f>
        <v>272498.613863996</v>
      </c>
      <c r="R475" s="23" t="n">
        <f aca="false">AVERAGE(N475,O475)</f>
        <v>323973.515</v>
      </c>
      <c r="S475" s="23" t="n">
        <f aca="false">STDEV(J475:L475)</f>
        <v>51542.3640438518</v>
      </c>
      <c r="T475" s="25" t="n">
        <f aca="false">IF(P475&gt;0,S475/P475,NA())</f>
        <v>0.172384168518224</v>
      </c>
      <c r="U475" s="4" t="str">
        <f aca="false">IF(T475&lt;=Parametros!$B$7,"MENOR",IF(T475&lt;=Parametros!$B$8,"PROMEDIO MENOR-MEDIANA","PROMEDIO"))</f>
        <v>MENOR</v>
      </c>
      <c r="V475" s="23" t="n">
        <f aca="false">IF(T475&lt;=Parametros!$B$7,M475,IF(T475&lt;=Parametros!$B$8,Q475,P475))</f>
        <v>249044.227727992</v>
      </c>
      <c r="W475" s="26" t="n">
        <f aca="false">ROUND(V475,0)</f>
        <v>249044</v>
      </c>
      <c r="X475" s="27" t="n">
        <f aca="false">K475/G475</f>
        <v>1.49403238539898</v>
      </c>
      <c r="Y475" s="27" t="n">
        <f aca="false">L475/G475</f>
        <v>1.25616723259762</v>
      </c>
    </row>
    <row r="476" customFormat="false" ht="102.75" hidden="false" customHeight="true" outlineLevel="0" collapsed="false">
      <c r="A476" s="4" t="s">
        <v>411</v>
      </c>
      <c r="B476" s="4" t="s">
        <v>95</v>
      </c>
      <c r="C476" s="4" t="s">
        <v>412</v>
      </c>
      <c r="D476" s="4" t="s">
        <v>413</v>
      </c>
      <c r="E476" s="4" t="s">
        <v>98</v>
      </c>
      <c r="F476" s="4" t="s">
        <v>99</v>
      </c>
      <c r="G476" s="23" t="n">
        <v>87400</v>
      </c>
      <c r="H476" s="24" t="n">
        <f aca="false">Parametros!$B$3</f>
        <v>160.42</v>
      </c>
      <c r="I476" s="24" t="n">
        <f aca="false">Parametros!$B$4</f>
        <v>151.76</v>
      </c>
      <c r="J476" s="23" t="n">
        <f aca="false">G476*H476/I476</f>
        <v>92387.3748023195</v>
      </c>
      <c r="K476" s="23" t="n">
        <v>130578.8</v>
      </c>
      <c r="L476" s="23" t="n">
        <v>109718</v>
      </c>
      <c r="M476" s="23" t="n">
        <f aca="false">MIN(J476:L476)</f>
        <v>92387.3748023195</v>
      </c>
      <c r="N476" s="23" t="n">
        <f aca="false">MAX(J476:L476)</f>
        <v>130578.8</v>
      </c>
      <c r="O476" s="23" t="n">
        <f aca="false">MEDIAN(J476:L476)</f>
        <v>109718</v>
      </c>
      <c r="P476" s="23" t="n">
        <f aca="false">AVERAGE(J476:L476)</f>
        <v>110894.724934106</v>
      </c>
      <c r="Q476" s="23" t="n">
        <f aca="false">AVERAGE(M476,O476)</f>
        <v>101052.68740116</v>
      </c>
      <c r="R476" s="23" t="n">
        <f aca="false">AVERAGE(N476,O476)</f>
        <v>120148.4</v>
      </c>
      <c r="S476" s="23" t="n">
        <f aca="false">STDEV(J476:L476)</f>
        <v>19122.8855258671</v>
      </c>
      <c r="T476" s="25" t="n">
        <f aca="false">IF(P476&gt;0,S476/P476,NA())</f>
        <v>0.172441795921582</v>
      </c>
      <c r="U476" s="4" t="str">
        <f aca="false">IF(T476&lt;=Parametros!$B$7,"MENOR",IF(T476&lt;=Parametros!$B$8,"PROMEDIO MENOR-MEDIANA","PROMEDIO"))</f>
        <v>MENOR</v>
      </c>
      <c r="V476" s="23" t="n">
        <f aca="false">IF(T476&lt;=Parametros!$B$7,M476,IF(T476&lt;=Parametros!$B$8,Q476,P476))</f>
        <v>92387.3748023195</v>
      </c>
      <c r="W476" s="26" t="n">
        <f aca="false">ROUND(V476,0)</f>
        <v>92387</v>
      </c>
      <c r="X476" s="27" t="n">
        <f aca="false">K476/G476</f>
        <v>1.49403661327231</v>
      </c>
      <c r="Y476" s="27" t="n">
        <f aca="false">L476/G476</f>
        <v>1.25535469107552</v>
      </c>
    </row>
    <row r="477" customFormat="false" ht="51.75" hidden="false" customHeight="true" outlineLevel="0" collapsed="false">
      <c r="A477" s="4" t="s">
        <v>414</v>
      </c>
      <c r="B477" s="4" t="s">
        <v>95</v>
      </c>
      <c r="C477" s="4" t="s">
        <v>415</v>
      </c>
      <c r="D477" s="4" t="s">
        <v>416</v>
      </c>
      <c r="E477" s="4" t="s">
        <v>98</v>
      </c>
      <c r="F477" s="4" t="s">
        <v>99</v>
      </c>
      <c r="G477" s="23" t="n">
        <v>719149</v>
      </c>
      <c r="H477" s="24" t="n">
        <f aca="false">Parametros!$B$3</f>
        <v>160.42</v>
      </c>
      <c r="I477" s="24" t="n">
        <f aca="false">Parametros!$B$4</f>
        <v>151.76</v>
      </c>
      <c r="J477" s="23" t="n">
        <f aca="false">G477*H477/I477</f>
        <v>760186.363863996</v>
      </c>
      <c r="K477" s="23" t="n">
        <v>1074432.16</v>
      </c>
      <c r="L477" s="23" t="n">
        <v>903567</v>
      </c>
      <c r="M477" s="23" t="n">
        <f aca="false">MIN(J477:L477)</f>
        <v>760186.363863996</v>
      </c>
      <c r="N477" s="23" t="n">
        <f aca="false">MAX(J477:L477)</f>
        <v>1074432.16</v>
      </c>
      <c r="O477" s="23" t="n">
        <f aca="false">MEDIAN(J477:L477)</f>
        <v>903567</v>
      </c>
      <c r="P477" s="23" t="n">
        <f aca="false">AVERAGE(J477:L477)</f>
        <v>912728.507954665</v>
      </c>
      <c r="Q477" s="23" t="n">
        <f aca="false">AVERAGE(M477,O477)</f>
        <v>831876.681931998</v>
      </c>
      <c r="R477" s="23" t="n">
        <f aca="false">AVERAGE(N477,O477)</f>
        <v>988999.58</v>
      </c>
      <c r="S477" s="23" t="n">
        <f aca="false">STDEV(J477:L477)</f>
        <v>157323.091179554</v>
      </c>
      <c r="T477" s="25" t="n">
        <f aca="false">IF(P477&gt;0,S477/P477,NA())</f>
        <v>0.172365703282458</v>
      </c>
      <c r="U477" s="4" t="str">
        <f aca="false">IF(T477&lt;=Parametros!$B$7,"MENOR",IF(T477&lt;=Parametros!$B$8,"PROMEDIO MENOR-MEDIANA","PROMEDIO"))</f>
        <v>MENOR</v>
      </c>
      <c r="V477" s="23" t="n">
        <f aca="false">IF(T477&lt;=Parametros!$B$7,M477,IF(T477&lt;=Parametros!$B$8,Q477,P477))</f>
        <v>760186.363863996</v>
      </c>
      <c r="W477" s="26" t="n">
        <f aca="false">ROUND(V477,0)</f>
        <v>760186</v>
      </c>
      <c r="X477" s="27" t="n">
        <f aca="false">K477/G477</f>
        <v>1.49403275260064</v>
      </c>
      <c r="Y477" s="27" t="n">
        <f aca="false">L477/G477</f>
        <v>1.25643920800835</v>
      </c>
    </row>
    <row r="478" customFormat="false" ht="39" hidden="false" customHeight="true" outlineLevel="0" collapsed="false">
      <c r="A478" s="4" t="s">
        <v>417</v>
      </c>
      <c r="B478" s="4" t="s">
        <v>95</v>
      </c>
      <c r="C478" s="4" t="s">
        <v>418</v>
      </c>
      <c r="D478" s="4" t="s">
        <v>419</v>
      </c>
      <c r="E478" s="4" t="s">
        <v>98</v>
      </c>
      <c r="F478" s="4" t="s">
        <v>99</v>
      </c>
      <c r="G478" s="23" t="n">
        <v>719149</v>
      </c>
      <c r="H478" s="24" t="n">
        <f aca="false">Parametros!$B$3</f>
        <v>160.42</v>
      </c>
      <c r="I478" s="24" t="n">
        <f aca="false">Parametros!$B$4</f>
        <v>151.76</v>
      </c>
      <c r="J478" s="23" t="n">
        <f aca="false">G478*H478/I478</f>
        <v>760186.363863996</v>
      </c>
      <c r="K478" s="23" t="n">
        <v>1074432.16</v>
      </c>
      <c r="L478" s="23" t="n">
        <v>903567</v>
      </c>
      <c r="M478" s="23" t="n">
        <f aca="false">MIN(J478:L478)</f>
        <v>760186.363863996</v>
      </c>
      <c r="N478" s="23" t="n">
        <f aca="false">MAX(J478:L478)</f>
        <v>1074432.16</v>
      </c>
      <c r="O478" s="23" t="n">
        <f aca="false">MEDIAN(J478:L478)</f>
        <v>903567</v>
      </c>
      <c r="P478" s="23" t="n">
        <f aca="false">AVERAGE(J478:L478)</f>
        <v>912728.507954665</v>
      </c>
      <c r="Q478" s="23" t="n">
        <f aca="false">AVERAGE(M478,O478)</f>
        <v>831876.681931998</v>
      </c>
      <c r="R478" s="23" t="n">
        <f aca="false">AVERAGE(N478,O478)</f>
        <v>988999.58</v>
      </c>
      <c r="S478" s="23" t="n">
        <f aca="false">STDEV(J478:L478)</f>
        <v>157323.091179554</v>
      </c>
      <c r="T478" s="25" t="n">
        <f aca="false">IF(P478&gt;0,S478/P478,NA())</f>
        <v>0.172365703282458</v>
      </c>
      <c r="U478" s="4" t="str">
        <f aca="false">IF(T478&lt;=Parametros!$B$7,"MENOR",IF(T478&lt;=Parametros!$B$8,"PROMEDIO MENOR-MEDIANA","PROMEDIO"))</f>
        <v>MENOR</v>
      </c>
      <c r="V478" s="23" t="n">
        <f aca="false">IF(T478&lt;=Parametros!$B$7,M478,IF(T478&lt;=Parametros!$B$8,Q478,P478))</f>
        <v>760186.363863996</v>
      </c>
      <c r="W478" s="26" t="n">
        <f aca="false">ROUND(V478,0)</f>
        <v>760186</v>
      </c>
      <c r="X478" s="27" t="n">
        <f aca="false">K478/G478</f>
        <v>1.49403275260064</v>
      </c>
      <c r="Y478" s="27" t="n">
        <f aca="false">L478/G478</f>
        <v>1.25643920800835</v>
      </c>
    </row>
    <row r="479" customFormat="false" ht="15" hidden="false" customHeight="true" outlineLevel="0" collapsed="false">
      <c r="A479" s="22" t="s">
        <v>420</v>
      </c>
      <c r="B479" s="22" t="s">
        <v>421</v>
      </c>
      <c r="C479" s="22"/>
      <c r="D479" s="22"/>
      <c r="E479" s="22"/>
      <c r="F479" s="22"/>
      <c r="G479" s="22"/>
      <c r="H479" s="22"/>
      <c r="I479" s="22"/>
      <c r="J479" s="22"/>
      <c r="K479" s="22"/>
      <c r="L479" s="22"/>
      <c r="M479" s="22"/>
      <c r="N479" s="22"/>
      <c r="O479" s="22"/>
      <c r="P479" s="22"/>
      <c r="Q479" s="22"/>
      <c r="R479" s="22"/>
      <c r="S479" s="22"/>
      <c r="T479" s="22"/>
      <c r="U479" s="22"/>
      <c r="V479" s="22"/>
      <c r="W479" s="22"/>
    </row>
    <row r="480" customFormat="false" ht="51.75" hidden="false" customHeight="true" outlineLevel="0" collapsed="false">
      <c r="A480" s="4" t="s">
        <v>422</v>
      </c>
      <c r="B480" s="4" t="s">
        <v>95</v>
      </c>
      <c r="C480" s="4" t="s">
        <v>423</v>
      </c>
      <c r="D480" s="4" t="s">
        <v>424</v>
      </c>
      <c r="E480" s="4" t="s">
        <v>98</v>
      </c>
      <c r="F480" s="4" t="s">
        <v>99</v>
      </c>
      <c r="G480" s="23" t="n">
        <v>3548249</v>
      </c>
      <c r="H480" s="24" t="n">
        <f aca="false">Parametros!$B$3</f>
        <v>160.42</v>
      </c>
      <c r="I480" s="24" t="n">
        <f aca="false">Parametros!$B$4</f>
        <v>151.76</v>
      </c>
      <c r="J480" s="23" t="n">
        <f aca="false">G480*H480/I480</f>
        <v>3750725.51779125</v>
      </c>
      <c r="K480" s="23" t="n">
        <v>5301199.84</v>
      </c>
      <c r="L480" s="23" t="n">
        <v>4458454</v>
      </c>
      <c r="M480" s="23" t="n">
        <f aca="false">MIN(J480:L480)</f>
        <v>3750725.51779125</v>
      </c>
      <c r="N480" s="23" t="n">
        <f aca="false">MAX(J480:L480)</f>
        <v>5301199.84</v>
      </c>
      <c r="O480" s="23" t="n">
        <f aca="false">MEDIAN(J480:L480)</f>
        <v>4458454</v>
      </c>
      <c r="P480" s="23" t="n">
        <f aca="false">AVERAGE(J480:L480)</f>
        <v>4503459.78593042</v>
      </c>
      <c r="Q480" s="23" t="n">
        <f aca="false">AVERAGE(M480,O480)</f>
        <v>4104589.75889562</v>
      </c>
      <c r="R480" s="23" t="n">
        <f aca="false">AVERAGE(N480,O480)</f>
        <v>4879826.92</v>
      </c>
      <c r="S480" s="23" t="n">
        <f aca="false">STDEV(J480:L480)</f>
        <v>776216.333590438</v>
      </c>
      <c r="T480" s="25" t="n">
        <f aca="false">IF(P480&gt;0,S480/P480,NA())</f>
        <v>0.17236000108527</v>
      </c>
      <c r="U480" s="4" t="str">
        <f aca="false">IF(T480&lt;=Parametros!$B$7,"MENOR",IF(T480&lt;=Parametros!$B$8,"PROMEDIO MENOR-MEDIANA","PROMEDIO"))</f>
        <v>MENOR</v>
      </c>
      <c r="V480" s="23" t="n">
        <f aca="false">IF(T480&lt;=Parametros!$B$7,M480,IF(T480&lt;=Parametros!$B$8,Q480,P480))</f>
        <v>3750725.51779125</v>
      </c>
      <c r="W480" s="26" t="n">
        <f aca="false">ROUND(V480,0)</f>
        <v>3750726</v>
      </c>
      <c r="X480" s="27" t="n">
        <f aca="false">K480/G480</f>
        <v>1.49403264539777</v>
      </c>
      <c r="Y480" s="27" t="n">
        <f aca="false">L480/G480</f>
        <v>1.25652230156339</v>
      </c>
    </row>
    <row r="481" customFormat="false" ht="51.75" hidden="false" customHeight="true" outlineLevel="0" collapsed="false">
      <c r="A481" s="4" t="s">
        <v>425</v>
      </c>
      <c r="B481" s="4" t="s">
        <v>95</v>
      </c>
      <c r="C481" s="4" t="s">
        <v>426</v>
      </c>
      <c r="D481" s="4" t="s">
        <v>424</v>
      </c>
      <c r="E481" s="4" t="s">
        <v>98</v>
      </c>
      <c r="F481" s="4" t="s">
        <v>99</v>
      </c>
      <c r="G481" s="23" t="n">
        <v>3548249</v>
      </c>
      <c r="H481" s="24" t="n">
        <f aca="false">Parametros!$B$3</f>
        <v>160.42</v>
      </c>
      <c r="I481" s="24" t="n">
        <f aca="false">Parametros!$B$4</f>
        <v>151.76</v>
      </c>
      <c r="J481" s="23" t="n">
        <f aca="false">G481*H481/I481</f>
        <v>3750725.51779125</v>
      </c>
      <c r="K481" s="23" t="n">
        <v>5301199.84</v>
      </c>
      <c r="L481" s="23" t="n">
        <v>4458454</v>
      </c>
      <c r="M481" s="23" t="n">
        <f aca="false">MIN(J481:L481)</f>
        <v>3750725.51779125</v>
      </c>
      <c r="N481" s="23" t="n">
        <f aca="false">MAX(J481:L481)</f>
        <v>5301199.84</v>
      </c>
      <c r="O481" s="23" t="n">
        <f aca="false">MEDIAN(J481:L481)</f>
        <v>4458454</v>
      </c>
      <c r="P481" s="23" t="n">
        <f aca="false">AVERAGE(J481:L481)</f>
        <v>4503459.78593042</v>
      </c>
      <c r="Q481" s="23" t="n">
        <f aca="false">AVERAGE(M481,O481)</f>
        <v>4104589.75889562</v>
      </c>
      <c r="R481" s="23" t="n">
        <f aca="false">AVERAGE(N481,O481)</f>
        <v>4879826.92</v>
      </c>
      <c r="S481" s="23" t="n">
        <f aca="false">STDEV(J481:L481)</f>
        <v>776216.333590438</v>
      </c>
      <c r="T481" s="25" t="n">
        <f aca="false">IF(P481&gt;0,S481/P481,NA())</f>
        <v>0.17236000108527</v>
      </c>
      <c r="U481" s="4" t="str">
        <f aca="false">IF(T481&lt;=Parametros!$B$7,"MENOR",IF(T481&lt;=Parametros!$B$8,"PROMEDIO MENOR-MEDIANA","PROMEDIO"))</f>
        <v>MENOR</v>
      </c>
      <c r="V481" s="23" t="n">
        <f aca="false">IF(T481&lt;=Parametros!$B$7,M481,IF(T481&lt;=Parametros!$B$8,Q481,P481))</f>
        <v>3750725.51779125</v>
      </c>
      <c r="W481" s="26" t="n">
        <f aca="false">ROUND(V481,0)</f>
        <v>3750726</v>
      </c>
      <c r="X481" s="27" t="n">
        <f aca="false">K481/G481</f>
        <v>1.49403264539777</v>
      </c>
      <c r="Y481" s="27" t="n">
        <f aca="false">L481/G481</f>
        <v>1.25652230156339</v>
      </c>
    </row>
    <row r="482" customFormat="false" ht="77.25" hidden="false" customHeight="true" outlineLevel="0" collapsed="false">
      <c r="A482" s="4" t="s">
        <v>427</v>
      </c>
      <c r="B482" s="4" t="s">
        <v>95</v>
      </c>
      <c r="C482" s="4" t="s">
        <v>428</v>
      </c>
      <c r="D482" s="4" t="s">
        <v>429</v>
      </c>
      <c r="E482" s="4" t="s">
        <v>98</v>
      </c>
      <c r="F482" s="4" t="s">
        <v>99</v>
      </c>
      <c r="G482" s="23" t="n">
        <v>1672462</v>
      </c>
      <c r="H482" s="24" t="n">
        <f aca="false">Parametros!$B$3</f>
        <v>160.42</v>
      </c>
      <c r="I482" s="24" t="n">
        <f aca="false">Parametros!$B$4</f>
        <v>151.76</v>
      </c>
      <c r="J482" s="23" t="n">
        <f aca="false">G482*H482/I482</f>
        <v>1767899.01186083</v>
      </c>
      <c r="K482" s="23" t="n">
        <v>2498712.43</v>
      </c>
      <c r="L482" s="23" t="n">
        <v>2101421</v>
      </c>
      <c r="M482" s="23" t="n">
        <f aca="false">MIN(J482:L482)</f>
        <v>1767899.01186083</v>
      </c>
      <c r="N482" s="23" t="n">
        <f aca="false">MAX(J482:L482)</f>
        <v>2498712.43</v>
      </c>
      <c r="O482" s="23" t="n">
        <f aca="false">MEDIAN(J482:L482)</f>
        <v>2101421</v>
      </c>
      <c r="P482" s="23" t="n">
        <f aca="false">AVERAGE(J482:L482)</f>
        <v>2122677.48062028</v>
      </c>
      <c r="Q482" s="23" t="n">
        <f aca="false">AVERAGE(M482,O482)</f>
        <v>1934660.00593042</v>
      </c>
      <c r="R482" s="23" t="n">
        <f aca="false">AVERAGE(N482,O482)</f>
        <v>2300066.715</v>
      </c>
      <c r="S482" s="23" t="n">
        <f aca="false">STDEV(J482:L482)</f>
        <v>365870.115627573</v>
      </c>
      <c r="T482" s="25" t="n">
        <f aca="false">IF(P482&gt;0,S482/P482,NA())</f>
        <v>0.172362555766437</v>
      </c>
      <c r="U482" s="4" t="str">
        <f aca="false">IF(T482&lt;=Parametros!$B$7,"MENOR",IF(T482&lt;=Parametros!$B$8,"PROMEDIO MENOR-MEDIANA","PROMEDIO"))</f>
        <v>MENOR</v>
      </c>
      <c r="V482" s="23" t="n">
        <f aca="false">IF(T482&lt;=Parametros!$B$7,M482,IF(T482&lt;=Parametros!$B$8,Q482,P482))</f>
        <v>1767899.01186083</v>
      </c>
      <c r="W482" s="26" t="n">
        <f aca="false">ROUND(V482,0)</f>
        <v>1767899</v>
      </c>
      <c r="X482" s="27" t="n">
        <f aca="false">K482/G482</f>
        <v>1.49403240850913</v>
      </c>
      <c r="Y482" s="27" t="n">
        <f aca="false">L482/G482</f>
        <v>1.25648355538123</v>
      </c>
    </row>
    <row r="483" customFormat="false" ht="77.25" hidden="false" customHeight="true" outlineLevel="0" collapsed="false">
      <c r="A483" s="4" t="s">
        <v>430</v>
      </c>
      <c r="B483" s="4" t="s">
        <v>95</v>
      </c>
      <c r="C483" s="4" t="s">
        <v>431</v>
      </c>
      <c r="D483" s="4" t="s">
        <v>429</v>
      </c>
      <c r="E483" s="4" t="s">
        <v>98</v>
      </c>
      <c r="F483" s="4" t="s">
        <v>99</v>
      </c>
      <c r="G483" s="23" t="n">
        <v>2367400</v>
      </c>
      <c r="H483" s="24" t="n">
        <f aca="false">Parametros!$B$3</f>
        <v>160.42</v>
      </c>
      <c r="I483" s="24" t="n">
        <f aca="false">Parametros!$B$4</f>
        <v>151.76</v>
      </c>
      <c r="J483" s="23" t="n">
        <f aca="false">G483*H483/I483</f>
        <v>2502492.80442804</v>
      </c>
      <c r="K483" s="23" t="n">
        <v>3536972.1</v>
      </c>
      <c r="L483" s="23" t="n">
        <v>2974643</v>
      </c>
      <c r="M483" s="23" t="n">
        <f aca="false">MIN(J483:L483)</f>
        <v>2502492.80442804</v>
      </c>
      <c r="N483" s="23" t="n">
        <f aca="false">MAX(J483:L483)</f>
        <v>3536972.1</v>
      </c>
      <c r="O483" s="23" t="n">
        <f aca="false">MEDIAN(J483:L483)</f>
        <v>2974643</v>
      </c>
      <c r="P483" s="23" t="n">
        <f aca="false">AVERAGE(J483:L483)</f>
        <v>3004702.63480935</v>
      </c>
      <c r="Q483" s="23" t="n">
        <f aca="false">AVERAGE(M483,O483)</f>
        <v>2738567.90221402</v>
      </c>
      <c r="R483" s="23" t="n">
        <f aca="false">AVERAGE(N483,O483)</f>
        <v>3255807.55</v>
      </c>
      <c r="S483" s="23" t="n">
        <f aca="false">STDEV(J483:L483)</f>
        <v>517894.332345331</v>
      </c>
      <c r="T483" s="25" t="n">
        <f aca="false">IF(P483&gt;0,S483/P483,NA())</f>
        <v>0.172361260094609</v>
      </c>
      <c r="U483" s="4" t="str">
        <f aca="false">IF(T483&lt;=Parametros!$B$7,"MENOR",IF(T483&lt;=Parametros!$B$8,"PROMEDIO MENOR-MEDIANA","PROMEDIO"))</f>
        <v>MENOR</v>
      </c>
      <c r="V483" s="23" t="n">
        <f aca="false">IF(T483&lt;=Parametros!$B$7,M483,IF(T483&lt;=Parametros!$B$8,Q483,P483))</f>
        <v>2502492.80442804</v>
      </c>
      <c r="W483" s="26" t="n">
        <f aca="false">ROUND(V483,0)</f>
        <v>2502493</v>
      </c>
      <c r="X483" s="27" t="n">
        <f aca="false">K483/G483</f>
        <v>1.49403231393089</v>
      </c>
      <c r="Y483" s="27" t="n">
        <f aca="false">L483/G483</f>
        <v>1.25650206978119</v>
      </c>
    </row>
    <row r="484" customFormat="false" ht="128.25" hidden="false" customHeight="true" outlineLevel="0" collapsed="false">
      <c r="A484" s="4" t="s">
        <v>432</v>
      </c>
      <c r="B484" s="4" t="s">
        <v>95</v>
      </c>
      <c r="C484" s="4" t="s">
        <v>433</v>
      </c>
      <c r="D484" s="4" t="s">
        <v>434</v>
      </c>
      <c r="E484" s="4" t="s">
        <v>98</v>
      </c>
      <c r="F484" s="4" t="s">
        <v>99</v>
      </c>
      <c r="G484" s="23" t="n">
        <v>506350</v>
      </c>
      <c r="H484" s="24" t="n">
        <f aca="false">Parametros!$B$3</f>
        <v>160.42</v>
      </c>
      <c r="I484" s="24" t="n">
        <f aca="false">Parametros!$B$4</f>
        <v>151.76</v>
      </c>
      <c r="J484" s="23" t="n">
        <f aca="false">G484*H484/I484</f>
        <v>535244.247496047</v>
      </c>
      <c r="K484" s="23" t="n">
        <v>756503.22</v>
      </c>
      <c r="L484" s="23" t="n">
        <v>636174</v>
      </c>
      <c r="M484" s="23" t="n">
        <f aca="false">MIN(J484:L484)</f>
        <v>535244.247496047</v>
      </c>
      <c r="N484" s="23" t="n">
        <f aca="false">MAX(J484:L484)</f>
        <v>756503.22</v>
      </c>
      <c r="O484" s="23" t="n">
        <f aca="false">MEDIAN(J484:L484)</f>
        <v>636174</v>
      </c>
      <c r="P484" s="23" t="n">
        <f aca="false">AVERAGE(J484:L484)</f>
        <v>642640.489165349</v>
      </c>
      <c r="Q484" s="23" t="n">
        <f aca="false">AVERAGE(M484,O484)</f>
        <v>585709.123748023</v>
      </c>
      <c r="R484" s="23" t="n">
        <f aca="false">AVERAGE(N484,O484)</f>
        <v>696338.61</v>
      </c>
      <c r="S484" s="23" t="n">
        <f aca="false">STDEV(J484:L484)</f>
        <v>110771.137215299</v>
      </c>
      <c r="T484" s="25" t="n">
        <f aca="false">IF(P484&gt;0,S484/P484,NA())</f>
        <v>0.172368749063985</v>
      </c>
      <c r="U484" s="4" t="str">
        <f aca="false">IF(T484&lt;=Parametros!$B$7,"MENOR",IF(T484&lt;=Parametros!$B$8,"PROMEDIO MENOR-MEDIANA","PROMEDIO"))</f>
        <v>MENOR</v>
      </c>
      <c r="V484" s="23" t="n">
        <f aca="false">IF(T484&lt;=Parametros!$B$7,M484,IF(T484&lt;=Parametros!$B$8,Q484,P484))</f>
        <v>535244.247496047</v>
      </c>
      <c r="W484" s="26" t="n">
        <f aca="false">ROUND(V484,0)</f>
        <v>535244</v>
      </c>
      <c r="X484" s="27" t="n">
        <f aca="false">K484/G484</f>
        <v>1.49403223067048</v>
      </c>
      <c r="Y484" s="27" t="n">
        <f aca="false">L484/G484</f>
        <v>1.25639182383727</v>
      </c>
    </row>
    <row r="485" customFormat="false" ht="128.25" hidden="false" customHeight="true" outlineLevel="0" collapsed="false">
      <c r="A485" s="4" t="s">
        <v>435</v>
      </c>
      <c r="B485" s="4" t="s">
        <v>95</v>
      </c>
      <c r="C485" s="4" t="s">
        <v>436</v>
      </c>
      <c r="D485" s="4" t="s">
        <v>434</v>
      </c>
      <c r="E485" s="4" t="s">
        <v>112</v>
      </c>
      <c r="F485" s="4" t="s">
        <v>99</v>
      </c>
      <c r="G485" s="23" t="n">
        <v>774053</v>
      </c>
      <c r="H485" s="24" t="n">
        <f aca="false">Parametros!$B$3</f>
        <v>160.42</v>
      </c>
      <c r="I485" s="24" t="n">
        <f aca="false">Parametros!$B$4</f>
        <v>151.76</v>
      </c>
      <c r="J485" s="23" t="n">
        <f aca="false">G485*H485/I485</f>
        <v>818223.393911439</v>
      </c>
      <c r="K485" s="23" t="n">
        <v>1156460.89</v>
      </c>
      <c r="L485" s="23" t="n">
        <v>972587</v>
      </c>
      <c r="M485" s="23" t="n">
        <f aca="false">MIN(J485:L485)</f>
        <v>818223.393911439</v>
      </c>
      <c r="N485" s="23" t="n">
        <f aca="false">MAX(J485:L485)</f>
        <v>1156460.89</v>
      </c>
      <c r="O485" s="23" t="n">
        <f aca="false">MEDIAN(J485:L485)</f>
        <v>972587</v>
      </c>
      <c r="P485" s="23" t="n">
        <f aca="false">AVERAGE(J485:L485)</f>
        <v>982423.761303813</v>
      </c>
      <c r="Q485" s="23" t="n">
        <f aca="false">AVERAGE(M485,O485)</f>
        <v>895405.19695572</v>
      </c>
      <c r="R485" s="23" t="n">
        <f aca="false">AVERAGE(N485,O485)</f>
        <v>1064523.945</v>
      </c>
      <c r="S485" s="23" t="n">
        <f aca="false">STDEV(J485:L485)</f>
        <v>169333.169653131</v>
      </c>
      <c r="T485" s="25" t="n">
        <f aca="false">IF(P485&gt;0,S485/P485,NA())</f>
        <v>0.172362656852275</v>
      </c>
      <c r="U485" s="4" t="str">
        <f aca="false">IF(T485&lt;=Parametros!$B$7,"MENOR",IF(T485&lt;=Parametros!$B$8,"PROMEDIO MENOR-MEDIANA","PROMEDIO"))</f>
        <v>MENOR</v>
      </c>
      <c r="V485" s="23" t="n">
        <f aca="false">IF(T485&lt;=Parametros!$B$7,M485,IF(T485&lt;=Parametros!$B$8,Q485,P485))</f>
        <v>818223.393911439</v>
      </c>
      <c r="W485" s="26" t="n">
        <f aca="false">ROUND(V485,0)</f>
        <v>818223</v>
      </c>
      <c r="X485" s="27" t="n">
        <f aca="false">K485/G485</f>
        <v>1.49403321219606</v>
      </c>
      <c r="Y485" s="27" t="n">
        <f aca="false">L485/G485</f>
        <v>1.25648631295273</v>
      </c>
    </row>
    <row r="486" customFormat="false" ht="39" hidden="false" customHeight="true" outlineLevel="0" collapsed="false">
      <c r="A486" s="4" t="s">
        <v>437</v>
      </c>
      <c r="B486" s="4" t="s">
        <v>95</v>
      </c>
      <c r="C486" s="4" t="s">
        <v>438</v>
      </c>
      <c r="D486" s="4" t="s">
        <v>439</v>
      </c>
      <c r="E486" s="4" t="s">
        <v>98</v>
      </c>
      <c r="F486" s="4" t="s">
        <v>99</v>
      </c>
      <c r="G486" s="23" t="n">
        <v>631871</v>
      </c>
      <c r="H486" s="24" t="n">
        <f aca="false">Parametros!$B$3</f>
        <v>160.42</v>
      </c>
      <c r="I486" s="24" t="n">
        <f aca="false">Parametros!$B$4</f>
        <v>151.76</v>
      </c>
      <c r="J486" s="23" t="n">
        <f aca="false">G486*H486/I486</f>
        <v>667927.950843437</v>
      </c>
      <c r="K486" s="23" t="n">
        <v>944036</v>
      </c>
      <c r="L486" s="23" t="n">
        <v>793968</v>
      </c>
      <c r="M486" s="23" t="n">
        <f aca="false">MIN(J486:L486)</f>
        <v>667927.950843437</v>
      </c>
      <c r="N486" s="23" t="n">
        <f aca="false">MAX(J486:L486)</f>
        <v>944036</v>
      </c>
      <c r="O486" s="23" t="n">
        <f aca="false">MEDIAN(J486:L486)</f>
        <v>793968</v>
      </c>
      <c r="P486" s="23" t="n">
        <f aca="false">AVERAGE(J486:L486)</f>
        <v>801977.316947812</v>
      </c>
      <c r="Q486" s="23" t="n">
        <f aca="false">AVERAGE(M486,O486)</f>
        <v>730947.975421719</v>
      </c>
      <c r="R486" s="23" t="n">
        <f aca="false">AVERAGE(N486,O486)</f>
        <v>869002</v>
      </c>
      <c r="S486" s="23" t="n">
        <f aca="false">STDEV(J486:L486)</f>
        <v>138228.164896806</v>
      </c>
      <c r="T486" s="25" t="n">
        <f aca="false">IF(P486&gt;0,S486/P486,NA())</f>
        <v>0.172359195173847</v>
      </c>
      <c r="U486" s="4" t="str">
        <f aca="false">IF(T486&lt;=Parametros!$B$7,"MENOR",IF(T486&lt;=Parametros!$B$8,"PROMEDIO MENOR-MEDIANA","PROMEDIO"))</f>
        <v>MENOR</v>
      </c>
      <c r="V486" s="23" t="n">
        <f aca="false">IF(T486&lt;=Parametros!$B$7,M486,IF(T486&lt;=Parametros!$B$8,Q486,P486))</f>
        <v>667927.950843437</v>
      </c>
      <c r="W486" s="26" t="n">
        <f aca="false">ROUND(V486,0)</f>
        <v>667928</v>
      </c>
      <c r="X486" s="27" t="n">
        <f aca="false">K486/G486</f>
        <v>1.49403280099894</v>
      </c>
      <c r="Y486" s="27" t="n">
        <f aca="false">L486/G486</f>
        <v>1.2565349572935</v>
      </c>
    </row>
    <row r="487" customFormat="false" ht="39" hidden="false" customHeight="true" outlineLevel="0" collapsed="false">
      <c r="A487" s="4" t="s">
        <v>440</v>
      </c>
      <c r="B487" s="4" t="s">
        <v>95</v>
      </c>
      <c r="C487" s="4" t="s">
        <v>441</v>
      </c>
      <c r="D487" s="4" t="s">
        <v>442</v>
      </c>
      <c r="E487" s="4" t="s">
        <v>98</v>
      </c>
      <c r="F487" s="4" t="s">
        <v>99</v>
      </c>
      <c r="G487" s="23" t="n">
        <v>413250</v>
      </c>
      <c r="H487" s="24" t="n">
        <f aca="false">Parametros!$B$3</f>
        <v>160.42</v>
      </c>
      <c r="I487" s="24" t="n">
        <f aca="false">Parametros!$B$4</f>
        <v>151.76</v>
      </c>
      <c r="J487" s="23" t="n">
        <f aca="false">G487*H487/I487</f>
        <v>436831.609119663</v>
      </c>
      <c r="K487" s="23" t="n">
        <v>617409.22</v>
      </c>
      <c r="L487" s="23" t="n">
        <v>519197</v>
      </c>
      <c r="M487" s="23" t="n">
        <f aca="false">MIN(J487:L487)</f>
        <v>436831.609119663</v>
      </c>
      <c r="N487" s="23" t="n">
        <f aca="false">MAX(J487:L487)</f>
        <v>617409.22</v>
      </c>
      <c r="O487" s="23" t="n">
        <f aca="false">MEDIAN(J487:L487)</f>
        <v>519197</v>
      </c>
      <c r="P487" s="23" t="n">
        <f aca="false">AVERAGE(J487:L487)</f>
        <v>524479.276373221</v>
      </c>
      <c r="Q487" s="23" t="n">
        <f aca="false">AVERAGE(M487,O487)</f>
        <v>478014.304559831</v>
      </c>
      <c r="R487" s="23" t="n">
        <f aca="false">AVERAGE(N487,O487)</f>
        <v>568303.11</v>
      </c>
      <c r="S487" s="23" t="n">
        <f aca="false">STDEV(J487:L487)</f>
        <v>90404.6194647981</v>
      </c>
      <c r="T487" s="25" t="n">
        <f aca="false">IF(P487&gt;0,S487/P487,NA())</f>
        <v>0.172370241375306</v>
      </c>
      <c r="U487" s="4" t="str">
        <f aca="false">IF(T487&lt;=Parametros!$B$7,"MENOR",IF(T487&lt;=Parametros!$B$8,"PROMEDIO MENOR-MEDIANA","PROMEDIO"))</f>
        <v>MENOR</v>
      </c>
      <c r="V487" s="23" t="n">
        <f aca="false">IF(T487&lt;=Parametros!$B$7,M487,IF(T487&lt;=Parametros!$B$8,Q487,P487))</f>
        <v>436831.609119663</v>
      </c>
      <c r="W487" s="26" t="n">
        <f aca="false">ROUND(V487,0)</f>
        <v>436832</v>
      </c>
      <c r="X487" s="27" t="n">
        <f aca="false">K487/G487</f>
        <v>1.49403320024198</v>
      </c>
      <c r="Y487" s="27" t="n">
        <f aca="false">L487/G487</f>
        <v>1.25637507562008</v>
      </c>
    </row>
    <row r="488" customFormat="false" ht="64.5" hidden="false" customHeight="true" outlineLevel="0" collapsed="false">
      <c r="A488" s="4" t="s">
        <v>443</v>
      </c>
      <c r="B488" s="4" t="s">
        <v>95</v>
      </c>
      <c r="C488" s="4" t="s">
        <v>444</v>
      </c>
      <c r="D488" s="4" t="s">
        <v>445</v>
      </c>
      <c r="E488" s="4" t="s">
        <v>98</v>
      </c>
      <c r="F488" s="4" t="s">
        <v>99</v>
      </c>
      <c r="G488" s="23" t="n">
        <v>1643501</v>
      </c>
      <c r="H488" s="24" t="n">
        <f aca="false">Parametros!$B$3</f>
        <v>160.42</v>
      </c>
      <c r="I488" s="24" t="n">
        <f aca="false">Parametros!$B$4</f>
        <v>151.76</v>
      </c>
      <c r="J488" s="23" t="n">
        <f aca="false">G488*H488/I488</f>
        <v>1737285.38758566</v>
      </c>
      <c r="K488" s="23" t="n">
        <v>2455444.41</v>
      </c>
      <c r="L488" s="23" t="n">
        <v>2065007</v>
      </c>
      <c r="M488" s="23" t="n">
        <f aca="false">MIN(J488:L488)</f>
        <v>1737285.38758566</v>
      </c>
      <c r="N488" s="23" t="n">
        <f aca="false">MAX(J488:L488)</f>
        <v>2455444.41</v>
      </c>
      <c r="O488" s="23" t="n">
        <f aca="false">MEDIAN(J488:L488)</f>
        <v>2065007</v>
      </c>
      <c r="P488" s="23" t="n">
        <f aca="false">AVERAGE(J488:L488)</f>
        <v>2085912.26586189</v>
      </c>
      <c r="Q488" s="23" t="n">
        <f aca="false">AVERAGE(M488,O488)</f>
        <v>1901146.19379283</v>
      </c>
      <c r="R488" s="23" t="n">
        <f aca="false">AVERAGE(N488,O488)</f>
        <v>2260225.705</v>
      </c>
      <c r="S488" s="23" t="n">
        <f aca="false">STDEV(J488:L488)</f>
        <v>359535.628240578</v>
      </c>
      <c r="T488" s="25" t="n">
        <f aca="false">IF(P488&gt;0,S488/P488,NA())</f>
        <v>0.172363734623335</v>
      </c>
      <c r="U488" s="4" t="str">
        <f aca="false">IF(T488&lt;=Parametros!$B$7,"MENOR",IF(T488&lt;=Parametros!$B$8,"PROMEDIO MENOR-MEDIANA","PROMEDIO"))</f>
        <v>MENOR</v>
      </c>
      <c r="V488" s="23" t="n">
        <f aca="false">IF(T488&lt;=Parametros!$B$7,M488,IF(T488&lt;=Parametros!$B$8,Q488,P488))</f>
        <v>1737285.38758566</v>
      </c>
      <c r="W488" s="26" t="n">
        <f aca="false">ROUND(V488,0)</f>
        <v>1737285</v>
      </c>
      <c r="X488" s="27" t="n">
        <f aca="false">K488/G488</f>
        <v>1.49403280557785</v>
      </c>
      <c r="Y488" s="27" t="n">
        <f aca="false">L488/G488</f>
        <v>1.25646835627116</v>
      </c>
    </row>
    <row r="489" customFormat="false" ht="39" hidden="false" customHeight="true" outlineLevel="0" collapsed="false">
      <c r="A489" s="4" t="s">
        <v>446</v>
      </c>
      <c r="B489" s="4" t="s">
        <v>95</v>
      </c>
      <c r="C489" s="4" t="s">
        <v>447</v>
      </c>
      <c r="D489" s="4" t="s">
        <v>448</v>
      </c>
      <c r="E489" s="4" t="s">
        <v>98</v>
      </c>
      <c r="F489" s="4" t="s">
        <v>99</v>
      </c>
      <c r="G489" s="23" t="n">
        <v>658629</v>
      </c>
      <c r="H489" s="24" t="n">
        <f aca="false">Parametros!$B$3</f>
        <v>160.42</v>
      </c>
      <c r="I489" s="24" t="n">
        <f aca="false">Parametros!$B$4</f>
        <v>151.76</v>
      </c>
      <c r="J489" s="23" t="n">
        <f aca="false">G489*H489/I489</f>
        <v>696212.863600422</v>
      </c>
      <c r="K489" s="23" t="n">
        <v>984013.78</v>
      </c>
      <c r="L489" s="23" t="n">
        <v>827526</v>
      </c>
      <c r="M489" s="23" t="n">
        <f aca="false">MIN(J489:L489)</f>
        <v>696212.863600422</v>
      </c>
      <c r="N489" s="23" t="n">
        <f aca="false">MAX(J489:L489)</f>
        <v>984013.78</v>
      </c>
      <c r="O489" s="23" t="n">
        <f aca="false">MEDIAN(J489:L489)</f>
        <v>827526</v>
      </c>
      <c r="P489" s="23" t="n">
        <f aca="false">AVERAGE(J489:L489)</f>
        <v>835917.547866807</v>
      </c>
      <c r="Q489" s="23" t="n">
        <f aca="false">AVERAGE(M489,O489)</f>
        <v>761869.431800211</v>
      </c>
      <c r="R489" s="23" t="n">
        <f aca="false">AVERAGE(N489,O489)</f>
        <v>905769.89</v>
      </c>
      <c r="S489" s="23" t="n">
        <f aca="false">STDEV(J489:L489)</f>
        <v>144083.848597995</v>
      </c>
      <c r="T489" s="25" t="n">
        <f aca="false">IF(P489&gt;0,S489/P489,NA())</f>
        <v>0.17236610113723</v>
      </c>
      <c r="U489" s="4" t="str">
        <f aca="false">IF(T489&lt;=Parametros!$B$7,"MENOR",IF(T489&lt;=Parametros!$B$8,"PROMEDIO MENOR-MEDIANA","PROMEDIO"))</f>
        <v>MENOR</v>
      </c>
      <c r="V489" s="23" t="n">
        <f aca="false">IF(T489&lt;=Parametros!$B$7,M489,IF(T489&lt;=Parametros!$B$8,Q489,P489))</f>
        <v>696212.863600422</v>
      </c>
      <c r="W489" s="26" t="n">
        <f aca="false">ROUND(V489,0)</f>
        <v>696213</v>
      </c>
      <c r="X489" s="27" t="n">
        <f aca="false">K489/G489</f>
        <v>1.49403348470839</v>
      </c>
      <c r="Y489" s="27" t="n">
        <f aca="false">L489/G489</f>
        <v>1.25643723553017</v>
      </c>
    </row>
    <row r="490" customFormat="false" ht="39" hidden="false" customHeight="true" outlineLevel="0" collapsed="false">
      <c r="A490" s="4" t="s">
        <v>449</v>
      </c>
      <c r="B490" s="4" t="s">
        <v>95</v>
      </c>
      <c r="C490" s="4" t="s">
        <v>450</v>
      </c>
      <c r="D490" s="4" t="s">
        <v>448</v>
      </c>
      <c r="E490" s="4" t="s">
        <v>98</v>
      </c>
      <c r="F490" s="4" t="s">
        <v>99</v>
      </c>
      <c r="G490" s="23" t="n">
        <v>661200</v>
      </c>
      <c r="H490" s="24" t="n">
        <f aca="false">Parametros!$B$3</f>
        <v>160.42</v>
      </c>
      <c r="I490" s="24" t="n">
        <f aca="false">Parametros!$B$4</f>
        <v>151.76</v>
      </c>
      <c r="J490" s="23" t="n">
        <f aca="false">G490*H490/I490</f>
        <v>698930.57459146</v>
      </c>
      <c r="K490" s="23" t="n">
        <v>987854.76</v>
      </c>
      <c r="L490" s="23" t="n">
        <v>830739</v>
      </c>
      <c r="M490" s="23" t="n">
        <f aca="false">MIN(J490:L490)</f>
        <v>698930.57459146</v>
      </c>
      <c r="N490" s="23" t="n">
        <f aca="false">MAX(J490:L490)</f>
        <v>987854.76</v>
      </c>
      <c r="O490" s="23" t="n">
        <f aca="false">MEDIAN(J490:L490)</f>
        <v>830739</v>
      </c>
      <c r="P490" s="23" t="n">
        <f aca="false">AVERAGE(J490:L490)</f>
        <v>839174.778197154</v>
      </c>
      <c r="Q490" s="23" t="n">
        <f aca="false">AVERAGE(M490,O490)</f>
        <v>764834.78729573</v>
      </c>
      <c r="R490" s="23" t="n">
        <f aca="false">AVERAGE(N490,O490)</f>
        <v>909296.88</v>
      </c>
      <c r="S490" s="23" t="n">
        <f aca="false">STDEV(J490:L490)</f>
        <v>144646.700597839</v>
      </c>
      <c r="T490" s="25" t="n">
        <f aca="false">IF(P490&gt;0,S490/P490,NA())</f>
        <v>0.172367788398731</v>
      </c>
      <c r="U490" s="4" t="str">
        <f aca="false">IF(T490&lt;=Parametros!$B$7,"MENOR",IF(T490&lt;=Parametros!$B$8,"PROMEDIO MENOR-MEDIANA","PROMEDIO"))</f>
        <v>MENOR</v>
      </c>
      <c r="V490" s="23" t="n">
        <f aca="false">IF(T490&lt;=Parametros!$B$7,M490,IF(T490&lt;=Parametros!$B$8,Q490,P490))</f>
        <v>698930.57459146</v>
      </c>
      <c r="W490" s="26" t="n">
        <f aca="false">ROUND(V490,0)</f>
        <v>698931</v>
      </c>
      <c r="X490" s="27" t="n">
        <f aca="false">K490/G490</f>
        <v>1.4940332123412</v>
      </c>
      <c r="Y490" s="27" t="n">
        <f aca="false">L490/G490</f>
        <v>1.2564110707804</v>
      </c>
    </row>
    <row r="491" customFormat="false" ht="51.75" hidden="false" customHeight="true" outlineLevel="0" collapsed="false">
      <c r="A491" s="4" t="s">
        <v>451</v>
      </c>
      <c r="B491" s="4" t="s">
        <v>95</v>
      </c>
      <c r="C491" s="4" t="s">
        <v>452</v>
      </c>
      <c r="D491" s="4" t="s">
        <v>453</v>
      </c>
      <c r="E491" s="4" t="s">
        <v>98</v>
      </c>
      <c r="F491" s="4" t="s">
        <v>99</v>
      </c>
      <c r="G491" s="23" t="n">
        <v>779000</v>
      </c>
      <c r="H491" s="24" t="n">
        <f aca="false">Parametros!$B$3</f>
        <v>160.42</v>
      </c>
      <c r="I491" s="24" t="n">
        <f aca="false">Parametros!$B$4</f>
        <v>151.76</v>
      </c>
      <c r="J491" s="23" t="n">
        <f aca="false">G491*H491/I491</f>
        <v>823452.688455456</v>
      </c>
      <c r="K491" s="23" t="n">
        <v>1163851.77</v>
      </c>
      <c r="L491" s="23" t="n">
        <v>978775</v>
      </c>
      <c r="M491" s="23" t="n">
        <f aca="false">MIN(J491:L491)</f>
        <v>823452.688455456</v>
      </c>
      <c r="N491" s="23" t="n">
        <f aca="false">MAX(J491:L491)</f>
        <v>1163851.77</v>
      </c>
      <c r="O491" s="23" t="n">
        <f aca="false">MEDIAN(J491:L491)</f>
        <v>978775</v>
      </c>
      <c r="P491" s="23" t="n">
        <f aca="false">AVERAGE(J491:L491)</f>
        <v>988693.152818485</v>
      </c>
      <c r="Q491" s="23" t="n">
        <f aca="false">AVERAGE(M491,O491)</f>
        <v>901113.844227728</v>
      </c>
      <c r="R491" s="23" t="n">
        <f aca="false">AVERAGE(N491,O491)</f>
        <v>1071313.385</v>
      </c>
      <c r="S491" s="23" t="n">
        <f aca="false">STDEV(J491:L491)</f>
        <v>170416.140654547</v>
      </c>
      <c r="T491" s="25" t="n">
        <f aca="false">IF(P491&gt;0,S491/P491,NA())</f>
        <v>0.172365045887836</v>
      </c>
      <c r="U491" s="4" t="str">
        <f aca="false">IF(T491&lt;=Parametros!$B$7,"MENOR",IF(T491&lt;=Parametros!$B$8,"PROMEDIO MENOR-MEDIANA","PROMEDIO"))</f>
        <v>MENOR</v>
      </c>
      <c r="V491" s="23" t="n">
        <f aca="false">IF(T491&lt;=Parametros!$B$7,M491,IF(T491&lt;=Parametros!$B$8,Q491,P491))</f>
        <v>823452.688455456</v>
      </c>
      <c r="W491" s="26" t="n">
        <f aca="false">ROUND(V491,0)</f>
        <v>823453</v>
      </c>
      <c r="X491" s="27" t="n">
        <f aca="false">K491/G491</f>
        <v>1.49403308087291</v>
      </c>
      <c r="Y491" s="27" t="n">
        <f aca="false">L491/G491</f>
        <v>1.25645057766367</v>
      </c>
    </row>
    <row r="492" customFormat="false" ht="51.75" hidden="false" customHeight="true" outlineLevel="0" collapsed="false">
      <c r="A492" s="4" t="s">
        <v>454</v>
      </c>
      <c r="B492" s="4" t="s">
        <v>95</v>
      </c>
      <c r="C492" s="4" t="s">
        <v>455</v>
      </c>
      <c r="D492" s="4" t="s">
        <v>453</v>
      </c>
      <c r="E492" s="4" t="s">
        <v>98</v>
      </c>
      <c r="F492" s="4" t="s">
        <v>99</v>
      </c>
      <c r="G492" s="23" t="n">
        <v>779000</v>
      </c>
      <c r="H492" s="24" t="n">
        <f aca="false">Parametros!$B$3</f>
        <v>160.42</v>
      </c>
      <c r="I492" s="24" t="n">
        <f aca="false">Parametros!$B$4</f>
        <v>151.76</v>
      </c>
      <c r="J492" s="23" t="n">
        <f aca="false">G492*H492/I492</f>
        <v>823452.688455456</v>
      </c>
      <c r="K492" s="23" t="n">
        <v>1163851.77</v>
      </c>
      <c r="L492" s="23" t="n">
        <v>978775</v>
      </c>
      <c r="M492" s="23" t="n">
        <f aca="false">MIN(J492:L492)</f>
        <v>823452.688455456</v>
      </c>
      <c r="N492" s="23" t="n">
        <f aca="false">MAX(J492:L492)</f>
        <v>1163851.77</v>
      </c>
      <c r="O492" s="23" t="n">
        <f aca="false">MEDIAN(J492:L492)</f>
        <v>978775</v>
      </c>
      <c r="P492" s="23" t="n">
        <f aca="false">AVERAGE(J492:L492)</f>
        <v>988693.152818485</v>
      </c>
      <c r="Q492" s="23" t="n">
        <f aca="false">AVERAGE(M492,O492)</f>
        <v>901113.844227728</v>
      </c>
      <c r="R492" s="23" t="n">
        <f aca="false">AVERAGE(N492,O492)</f>
        <v>1071313.385</v>
      </c>
      <c r="S492" s="23" t="n">
        <f aca="false">STDEV(J492:L492)</f>
        <v>170416.140654547</v>
      </c>
      <c r="T492" s="25" t="n">
        <f aca="false">IF(P492&gt;0,S492/P492,NA())</f>
        <v>0.172365045887836</v>
      </c>
      <c r="U492" s="4" t="str">
        <f aca="false">IF(T492&lt;=Parametros!$B$7,"MENOR",IF(T492&lt;=Parametros!$B$8,"PROMEDIO MENOR-MEDIANA","PROMEDIO"))</f>
        <v>MENOR</v>
      </c>
      <c r="V492" s="23" t="n">
        <f aca="false">IF(T492&lt;=Parametros!$B$7,M492,IF(T492&lt;=Parametros!$B$8,Q492,P492))</f>
        <v>823452.688455456</v>
      </c>
      <c r="W492" s="26" t="n">
        <f aca="false">ROUND(V492,0)</f>
        <v>823453</v>
      </c>
      <c r="X492" s="27" t="n">
        <f aca="false">K492/G492</f>
        <v>1.49403308087291</v>
      </c>
      <c r="Y492" s="27" t="n">
        <f aca="false">L492/G492</f>
        <v>1.25645057766367</v>
      </c>
    </row>
    <row r="493" customFormat="false" ht="39" hidden="false" customHeight="true" outlineLevel="0" collapsed="false">
      <c r="A493" s="4" t="s">
        <v>456</v>
      </c>
      <c r="B493" s="4" t="s">
        <v>95</v>
      </c>
      <c r="C493" s="4" t="s">
        <v>457</v>
      </c>
      <c r="D493" s="4" t="s">
        <v>458</v>
      </c>
      <c r="E493" s="4" t="s">
        <v>98</v>
      </c>
      <c r="F493" s="4" t="s">
        <v>99</v>
      </c>
      <c r="G493" s="23" t="n">
        <v>1906650</v>
      </c>
      <c r="H493" s="24" t="n">
        <f aca="false">Parametros!$B$3</f>
        <v>160.42</v>
      </c>
      <c r="I493" s="24" t="n">
        <f aca="false">Parametros!$B$4</f>
        <v>151.76</v>
      </c>
      <c r="J493" s="23" t="n">
        <f aca="false">G493*H493/I493</f>
        <v>2015450.66552451</v>
      </c>
      <c r="K493" s="23" t="n">
        <v>2848597.63</v>
      </c>
      <c r="L493" s="23" t="n">
        <v>2395708</v>
      </c>
      <c r="M493" s="23" t="n">
        <f aca="false">MIN(J493:L493)</f>
        <v>2015450.66552451</v>
      </c>
      <c r="N493" s="23" t="n">
        <f aca="false">MAX(J493:L493)</f>
        <v>2848597.63</v>
      </c>
      <c r="O493" s="23" t="n">
        <f aca="false">MEDIAN(J493:L493)</f>
        <v>2395708</v>
      </c>
      <c r="P493" s="23" t="n">
        <f aca="false">AVERAGE(J493:L493)</f>
        <v>2419918.76517484</v>
      </c>
      <c r="Q493" s="23" t="n">
        <f aca="false">AVERAGE(M493,O493)</f>
        <v>2205579.33276226</v>
      </c>
      <c r="R493" s="23" t="n">
        <f aca="false">AVERAGE(N493,O493)</f>
        <v>2622152.815</v>
      </c>
      <c r="S493" s="23" t="n">
        <f aca="false">STDEV(J493:L493)</f>
        <v>417100.811514966</v>
      </c>
      <c r="T493" s="25" t="n">
        <f aca="false">IF(P493&gt;0,S493/P493,NA())</f>
        <v>0.172361493087075</v>
      </c>
      <c r="U493" s="4" t="str">
        <f aca="false">IF(T493&lt;=Parametros!$B$7,"MENOR",IF(T493&lt;=Parametros!$B$8,"PROMEDIO MENOR-MEDIANA","PROMEDIO"))</f>
        <v>MENOR</v>
      </c>
      <c r="V493" s="23" t="n">
        <f aca="false">IF(T493&lt;=Parametros!$B$7,M493,IF(T493&lt;=Parametros!$B$8,Q493,P493))</f>
        <v>2015450.66552451</v>
      </c>
      <c r="W493" s="26" t="n">
        <f aca="false">ROUND(V493,0)</f>
        <v>2015451</v>
      </c>
      <c r="X493" s="27" t="n">
        <f aca="false">K493/G493</f>
        <v>1.49403279574122</v>
      </c>
      <c r="Y493" s="27" t="n">
        <f aca="false">L493/G493</f>
        <v>1.25650119319225</v>
      </c>
    </row>
    <row r="494" customFormat="false" ht="39" hidden="false" customHeight="true" outlineLevel="0" collapsed="false">
      <c r="A494" s="4" t="s">
        <v>459</v>
      </c>
      <c r="B494" s="4" t="s">
        <v>95</v>
      </c>
      <c r="C494" s="4" t="s">
        <v>460</v>
      </c>
      <c r="D494" s="4" t="s">
        <v>458</v>
      </c>
      <c r="E494" s="4" t="s">
        <v>98</v>
      </c>
      <c r="F494" s="4" t="s">
        <v>99</v>
      </c>
      <c r="G494" s="23" t="n">
        <v>1906650</v>
      </c>
      <c r="H494" s="24" t="n">
        <f aca="false">Parametros!$B$3</f>
        <v>160.42</v>
      </c>
      <c r="I494" s="24" t="n">
        <f aca="false">Parametros!$B$4</f>
        <v>151.76</v>
      </c>
      <c r="J494" s="23" t="n">
        <f aca="false">G494*H494/I494</f>
        <v>2015450.66552451</v>
      </c>
      <c r="K494" s="23" t="n">
        <v>2848597.63</v>
      </c>
      <c r="L494" s="23" t="n">
        <v>2395708</v>
      </c>
      <c r="M494" s="23" t="n">
        <f aca="false">MIN(J494:L494)</f>
        <v>2015450.66552451</v>
      </c>
      <c r="N494" s="23" t="n">
        <f aca="false">MAX(J494:L494)</f>
        <v>2848597.63</v>
      </c>
      <c r="O494" s="23" t="n">
        <f aca="false">MEDIAN(J494:L494)</f>
        <v>2395708</v>
      </c>
      <c r="P494" s="23" t="n">
        <f aca="false">AVERAGE(J494:L494)</f>
        <v>2419918.76517484</v>
      </c>
      <c r="Q494" s="23" t="n">
        <f aca="false">AVERAGE(M494,O494)</f>
        <v>2205579.33276226</v>
      </c>
      <c r="R494" s="23" t="n">
        <f aca="false">AVERAGE(N494,O494)</f>
        <v>2622152.815</v>
      </c>
      <c r="S494" s="23" t="n">
        <f aca="false">STDEV(J494:L494)</f>
        <v>417100.811514966</v>
      </c>
      <c r="T494" s="25" t="n">
        <f aca="false">IF(P494&gt;0,S494/P494,NA())</f>
        <v>0.172361493087075</v>
      </c>
      <c r="U494" s="4" t="str">
        <f aca="false">IF(T494&lt;=Parametros!$B$7,"MENOR",IF(T494&lt;=Parametros!$B$8,"PROMEDIO MENOR-MEDIANA","PROMEDIO"))</f>
        <v>MENOR</v>
      </c>
      <c r="V494" s="23" t="n">
        <f aca="false">IF(T494&lt;=Parametros!$B$7,M494,IF(T494&lt;=Parametros!$B$8,Q494,P494))</f>
        <v>2015450.66552451</v>
      </c>
      <c r="W494" s="26" t="n">
        <f aca="false">ROUND(V494,0)</f>
        <v>2015451</v>
      </c>
      <c r="X494" s="27" t="n">
        <f aca="false">K494/G494</f>
        <v>1.49403279574122</v>
      </c>
      <c r="Y494" s="27" t="n">
        <f aca="false">L494/G494</f>
        <v>1.25650119319225</v>
      </c>
    </row>
    <row r="495" customFormat="false" ht="51.75" hidden="false" customHeight="true" outlineLevel="0" collapsed="false">
      <c r="A495" s="4" t="s">
        <v>461</v>
      </c>
      <c r="B495" s="4" t="s">
        <v>95</v>
      </c>
      <c r="C495" s="4" t="s">
        <v>462</v>
      </c>
      <c r="D495" s="4" t="s">
        <v>463</v>
      </c>
      <c r="E495" s="4" t="s">
        <v>98</v>
      </c>
      <c r="F495" s="4" t="s">
        <v>99</v>
      </c>
      <c r="G495" s="23" t="n">
        <v>9500</v>
      </c>
      <c r="H495" s="24" t="n">
        <f aca="false">Parametros!$B$3</f>
        <v>160.42</v>
      </c>
      <c r="I495" s="24" t="n">
        <f aca="false">Parametros!$B$4</f>
        <v>151.76</v>
      </c>
      <c r="J495" s="23" t="n">
        <f aca="false">G495*H495/I495</f>
        <v>10042.1059567739</v>
      </c>
      <c r="K495" s="23" t="n">
        <v>14193.91</v>
      </c>
      <c r="L495" s="23" t="n">
        <v>11900</v>
      </c>
      <c r="M495" s="23" t="n">
        <f aca="false">MIN(J495:L495)</f>
        <v>10042.1059567739</v>
      </c>
      <c r="N495" s="23" t="n">
        <f aca="false">MAX(J495:L495)</f>
        <v>14193.91</v>
      </c>
      <c r="O495" s="23" t="n">
        <f aca="false">MEDIAN(J495:L495)</f>
        <v>11900</v>
      </c>
      <c r="P495" s="23" t="n">
        <f aca="false">AVERAGE(J495:L495)</f>
        <v>12045.338652258</v>
      </c>
      <c r="Q495" s="23" t="n">
        <f aca="false">AVERAGE(M495,O495)</f>
        <v>10971.0529783869</v>
      </c>
      <c r="R495" s="23" t="n">
        <f aca="false">AVERAGE(N495,O495)</f>
        <v>13046.955</v>
      </c>
      <c r="S495" s="23" t="n">
        <f aca="false">STDEV(J495:L495)</f>
        <v>2079.71433043516</v>
      </c>
      <c r="T495" s="25" t="n">
        <f aca="false">IF(P495&gt;0,S495/P495,NA())</f>
        <v>0.172657190509568</v>
      </c>
      <c r="U495" s="4" t="str">
        <f aca="false">IF(T495&lt;=Parametros!$B$7,"MENOR",IF(T495&lt;=Parametros!$B$8,"PROMEDIO MENOR-MEDIANA","PROMEDIO"))</f>
        <v>MENOR</v>
      </c>
      <c r="V495" s="23" t="n">
        <f aca="false">IF(T495&lt;=Parametros!$B$7,M495,IF(T495&lt;=Parametros!$B$8,Q495,P495))</f>
        <v>10042.1059567739</v>
      </c>
      <c r="W495" s="26" t="n">
        <f aca="false">ROUND(V495,0)</f>
        <v>10042</v>
      </c>
      <c r="X495" s="27" t="n">
        <f aca="false">K495/G495</f>
        <v>1.49409578947368</v>
      </c>
      <c r="Y495" s="27" t="n">
        <f aca="false">L495/G495</f>
        <v>1.25263157894737</v>
      </c>
    </row>
    <row r="496" customFormat="false" ht="51.75" hidden="false" customHeight="true" outlineLevel="0" collapsed="false">
      <c r="A496" s="4" t="s">
        <v>464</v>
      </c>
      <c r="B496" s="4" t="s">
        <v>95</v>
      </c>
      <c r="C496" s="4" t="s">
        <v>465</v>
      </c>
      <c r="D496" s="4" t="s">
        <v>463</v>
      </c>
      <c r="E496" s="4" t="s">
        <v>98</v>
      </c>
      <c r="F496" s="4" t="s">
        <v>99</v>
      </c>
      <c r="G496" s="23" t="n">
        <v>9500</v>
      </c>
      <c r="H496" s="24" t="n">
        <f aca="false">Parametros!$B$3</f>
        <v>160.42</v>
      </c>
      <c r="I496" s="24" t="n">
        <f aca="false">Parametros!$B$4</f>
        <v>151.76</v>
      </c>
      <c r="J496" s="23" t="n">
        <f aca="false">G496*H496/I496</f>
        <v>10042.1059567739</v>
      </c>
      <c r="K496" s="23" t="n">
        <v>14193.91</v>
      </c>
      <c r="L496" s="23" t="n">
        <v>11900</v>
      </c>
      <c r="M496" s="23" t="n">
        <f aca="false">MIN(J496:L496)</f>
        <v>10042.1059567739</v>
      </c>
      <c r="N496" s="23" t="n">
        <f aca="false">MAX(J496:L496)</f>
        <v>14193.91</v>
      </c>
      <c r="O496" s="23" t="n">
        <f aca="false">MEDIAN(J496:L496)</f>
        <v>11900</v>
      </c>
      <c r="P496" s="23" t="n">
        <f aca="false">AVERAGE(J496:L496)</f>
        <v>12045.338652258</v>
      </c>
      <c r="Q496" s="23" t="n">
        <f aca="false">AVERAGE(M496,O496)</f>
        <v>10971.0529783869</v>
      </c>
      <c r="R496" s="23" t="n">
        <f aca="false">AVERAGE(N496,O496)</f>
        <v>13046.955</v>
      </c>
      <c r="S496" s="23" t="n">
        <f aca="false">STDEV(J496:L496)</f>
        <v>2079.71433043516</v>
      </c>
      <c r="T496" s="25" t="n">
        <f aca="false">IF(P496&gt;0,S496/P496,NA())</f>
        <v>0.172657190509568</v>
      </c>
      <c r="U496" s="4" t="str">
        <f aca="false">IF(T496&lt;=Parametros!$B$7,"MENOR",IF(T496&lt;=Parametros!$B$8,"PROMEDIO MENOR-MEDIANA","PROMEDIO"))</f>
        <v>MENOR</v>
      </c>
      <c r="V496" s="23" t="n">
        <f aca="false">IF(T496&lt;=Parametros!$B$7,M496,IF(T496&lt;=Parametros!$B$8,Q496,P496))</f>
        <v>10042.1059567739</v>
      </c>
      <c r="W496" s="26" t="n">
        <f aca="false">ROUND(V496,0)</f>
        <v>10042</v>
      </c>
      <c r="X496" s="27" t="n">
        <f aca="false">K496/G496</f>
        <v>1.49409578947368</v>
      </c>
      <c r="Y496" s="27" t="n">
        <f aca="false">L496/G496</f>
        <v>1.25263157894737</v>
      </c>
    </row>
    <row r="497" customFormat="false" ht="39" hidden="false" customHeight="true" outlineLevel="0" collapsed="false">
      <c r="A497" s="4" t="s">
        <v>466</v>
      </c>
      <c r="B497" s="4" t="s">
        <v>95</v>
      </c>
      <c r="C497" s="4" t="s">
        <v>467</v>
      </c>
      <c r="D497" s="4" t="s">
        <v>468</v>
      </c>
      <c r="E497" s="4" t="s">
        <v>98</v>
      </c>
      <c r="F497" s="4" t="s">
        <v>99</v>
      </c>
      <c r="G497" s="23" t="n">
        <v>1511450</v>
      </c>
      <c r="H497" s="24" t="n">
        <f aca="false">Parametros!$B$3</f>
        <v>160.42</v>
      </c>
      <c r="I497" s="24" t="n">
        <f aca="false">Parametros!$B$4</f>
        <v>151.76</v>
      </c>
      <c r="J497" s="23" t="n">
        <f aca="false">G497*H497/I497</f>
        <v>1597699.05772272</v>
      </c>
      <c r="K497" s="23" t="n">
        <v>2258155.11</v>
      </c>
      <c r="L497" s="23" t="n">
        <v>1899121</v>
      </c>
      <c r="M497" s="23" t="n">
        <f aca="false">MIN(J497:L497)</f>
        <v>1597699.05772272</v>
      </c>
      <c r="N497" s="23" t="n">
        <f aca="false">MAX(J497:L497)</f>
        <v>2258155.11</v>
      </c>
      <c r="O497" s="23" t="n">
        <f aca="false">MEDIAN(J497:L497)</f>
        <v>1899121</v>
      </c>
      <c r="P497" s="23" t="n">
        <f aca="false">AVERAGE(J497:L497)</f>
        <v>1918325.05590757</v>
      </c>
      <c r="Q497" s="23" t="n">
        <f aca="false">AVERAGE(M497,O497)</f>
        <v>1748410.02886136</v>
      </c>
      <c r="R497" s="23" t="n">
        <f aca="false">AVERAGE(N497,O497)</f>
        <v>2078638.055</v>
      </c>
      <c r="S497" s="23" t="n">
        <f aca="false">STDEV(J497:L497)</f>
        <v>330646.557625961</v>
      </c>
      <c r="T497" s="25" t="n">
        <f aca="false">IF(P497&gt;0,S497/P497,NA())</f>
        <v>0.172362111732691</v>
      </c>
      <c r="U497" s="4" t="str">
        <f aca="false">IF(T497&lt;=Parametros!$B$7,"MENOR",IF(T497&lt;=Parametros!$B$8,"PROMEDIO MENOR-MEDIANA","PROMEDIO"))</f>
        <v>MENOR</v>
      </c>
      <c r="V497" s="23" t="n">
        <f aca="false">IF(T497&lt;=Parametros!$B$7,M497,IF(T497&lt;=Parametros!$B$8,Q497,P497))</f>
        <v>1597699.05772272</v>
      </c>
      <c r="W497" s="26" t="n">
        <f aca="false">ROUND(V497,0)</f>
        <v>1597699</v>
      </c>
      <c r="X497" s="27" t="n">
        <f aca="false">K497/G497</f>
        <v>1.494032293493</v>
      </c>
      <c r="Y497" s="27" t="n">
        <f aca="false">L497/G497</f>
        <v>1.25648946375997</v>
      </c>
    </row>
    <row r="498" customFormat="false" ht="39" hidden="false" customHeight="true" outlineLevel="0" collapsed="false">
      <c r="A498" s="4" t="s">
        <v>469</v>
      </c>
      <c r="B498" s="4" t="s">
        <v>95</v>
      </c>
      <c r="C498" s="4" t="s">
        <v>470</v>
      </c>
      <c r="D498" s="4" t="s">
        <v>468</v>
      </c>
      <c r="E498" s="4" t="s">
        <v>98</v>
      </c>
      <c r="F498" s="4" t="s">
        <v>99</v>
      </c>
      <c r="G498" s="23" t="n">
        <v>1511450</v>
      </c>
      <c r="H498" s="24" t="n">
        <f aca="false">Parametros!$B$3</f>
        <v>160.42</v>
      </c>
      <c r="I498" s="24" t="n">
        <f aca="false">Parametros!$B$4</f>
        <v>151.76</v>
      </c>
      <c r="J498" s="23" t="n">
        <f aca="false">G498*H498/I498</f>
        <v>1597699.05772272</v>
      </c>
      <c r="K498" s="23" t="n">
        <v>2258155.11</v>
      </c>
      <c r="L498" s="23" t="n">
        <v>1899121</v>
      </c>
      <c r="M498" s="23" t="n">
        <f aca="false">MIN(J498:L498)</f>
        <v>1597699.05772272</v>
      </c>
      <c r="N498" s="23" t="n">
        <f aca="false">MAX(J498:L498)</f>
        <v>2258155.11</v>
      </c>
      <c r="O498" s="23" t="n">
        <f aca="false">MEDIAN(J498:L498)</f>
        <v>1899121</v>
      </c>
      <c r="P498" s="23" t="n">
        <f aca="false">AVERAGE(J498:L498)</f>
        <v>1918325.05590757</v>
      </c>
      <c r="Q498" s="23" t="n">
        <f aca="false">AVERAGE(M498,O498)</f>
        <v>1748410.02886136</v>
      </c>
      <c r="R498" s="23" t="n">
        <f aca="false">AVERAGE(N498,O498)</f>
        <v>2078638.055</v>
      </c>
      <c r="S498" s="23" t="n">
        <f aca="false">STDEV(J498:L498)</f>
        <v>330646.557625961</v>
      </c>
      <c r="T498" s="25" t="n">
        <f aca="false">IF(P498&gt;0,S498/P498,NA())</f>
        <v>0.172362111732691</v>
      </c>
      <c r="U498" s="4" t="str">
        <f aca="false">IF(T498&lt;=Parametros!$B$7,"MENOR",IF(T498&lt;=Parametros!$B$8,"PROMEDIO MENOR-MEDIANA","PROMEDIO"))</f>
        <v>MENOR</v>
      </c>
      <c r="V498" s="23" t="n">
        <f aca="false">IF(T498&lt;=Parametros!$B$7,M498,IF(T498&lt;=Parametros!$B$8,Q498,P498))</f>
        <v>1597699.05772272</v>
      </c>
      <c r="W498" s="26" t="n">
        <f aca="false">ROUND(V498,0)</f>
        <v>1597699</v>
      </c>
      <c r="X498" s="27" t="n">
        <f aca="false">K498/G498</f>
        <v>1.494032293493</v>
      </c>
      <c r="Y498" s="27" t="n">
        <f aca="false">L498/G498</f>
        <v>1.25648946375997</v>
      </c>
    </row>
    <row r="499" customFormat="false" ht="51.75" hidden="false" customHeight="true" outlineLevel="0" collapsed="false">
      <c r="A499" s="4" t="s">
        <v>471</v>
      </c>
      <c r="B499" s="4" t="s">
        <v>95</v>
      </c>
      <c r="C499" s="4" t="s">
        <v>472</v>
      </c>
      <c r="D499" s="4" t="s">
        <v>473</v>
      </c>
      <c r="E499" s="4" t="s">
        <v>98</v>
      </c>
      <c r="F499" s="4" t="s">
        <v>99</v>
      </c>
      <c r="G499" s="23" t="n">
        <v>485450</v>
      </c>
      <c r="H499" s="24" t="n">
        <f aca="false">Parametros!$B$3</f>
        <v>160.42</v>
      </c>
      <c r="I499" s="24" t="n">
        <f aca="false">Parametros!$B$4</f>
        <v>151.76</v>
      </c>
      <c r="J499" s="23" t="n">
        <f aca="false">G499*H499/I499</f>
        <v>513151.614391144</v>
      </c>
      <c r="K499" s="23" t="n">
        <v>725277.49</v>
      </c>
      <c r="L499" s="23" t="n">
        <v>609875</v>
      </c>
      <c r="M499" s="23" t="n">
        <f aca="false">MIN(J499:L499)</f>
        <v>513151.614391144</v>
      </c>
      <c r="N499" s="23" t="n">
        <f aca="false">MAX(J499:L499)</f>
        <v>725277.49</v>
      </c>
      <c r="O499" s="23" t="n">
        <f aca="false">MEDIAN(J499:L499)</f>
        <v>609875</v>
      </c>
      <c r="P499" s="23" t="n">
        <f aca="false">AVERAGE(J499:L499)</f>
        <v>616101.368130381</v>
      </c>
      <c r="Q499" s="23" t="n">
        <f aca="false">AVERAGE(M499,O499)</f>
        <v>561513.307195572</v>
      </c>
      <c r="R499" s="23" t="n">
        <f aca="false">AVERAGE(N499,O499)</f>
        <v>667576.245</v>
      </c>
      <c r="S499" s="23" t="n">
        <f aca="false">STDEV(J499:L499)</f>
        <v>106199.917706076</v>
      </c>
      <c r="T499" s="25" t="n">
        <f aca="false">IF(P499&gt;0,S499/P499,NA())</f>
        <v>0.172374098159122</v>
      </c>
      <c r="U499" s="4" t="str">
        <f aca="false">IF(T499&lt;=Parametros!$B$7,"MENOR",IF(T499&lt;=Parametros!$B$8,"PROMEDIO MENOR-MEDIANA","PROMEDIO"))</f>
        <v>MENOR</v>
      </c>
      <c r="V499" s="23" t="n">
        <f aca="false">IF(T499&lt;=Parametros!$B$7,M499,IF(T499&lt;=Parametros!$B$8,Q499,P499))</f>
        <v>513151.614391144</v>
      </c>
      <c r="W499" s="26" t="n">
        <f aca="false">ROUND(V499,0)</f>
        <v>513152</v>
      </c>
      <c r="X499" s="27" t="n">
        <f aca="false">K499/G499</f>
        <v>1.49403129055516</v>
      </c>
      <c r="Y499" s="27" t="n">
        <f aca="false">L499/G499</f>
        <v>1.25630857966835</v>
      </c>
    </row>
    <row r="500" customFormat="false" ht="39" hidden="false" customHeight="true" outlineLevel="0" collapsed="false">
      <c r="A500" s="4" t="s">
        <v>474</v>
      </c>
      <c r="B500" s="4" t="s">
        <v>95</v>
      </c>
      <c r="C500" s="4" t="s">
        <v>475</v>
      </c>
      <c r="D500" s="4" t="s">
        <v>476</v>
      </c>
      <c r="E500" s="4" t="s">
        <v>98</v>
      </c>
      <c r="F500" s="4" t="s">
        <v>99</v>
      </c>
      <c r="G500" s="23" t="n">
        <v>57951</v>
      </c>
      <c r="H500" s="24" t="n">
        <f aca="false">Parametros!$B$3</f>
        <v>160.42</v>
      </c>
      <c r="I500" s="24" t="n">
        <f aca="false">Parametros!$B$4</f>
        <v>151.76</v>
      </c>
      <c r="J500" s="23" t="n">
        <f aca="false">G500*H500/I500</f>
        <v>61257.9034001054</v>
      </c>
      <c r="K500" s="23" t="n">
        <v>86580.26</v>
      </c>
      <c r="L500" s="23" t="n">
        <v>72709</v>
      </c>
      <c r="M500" s="23" t="n">
        <f aca="false">MIN(J500:L500)</f>
        <v>61257.9034001054</v>
      </c>
      <c r="N500" s="23" t="n">
        <f aca="false">MAX(J500:L500)</f>
        <v>86580.26</v>
      </c>
      <c r="O500" s="23" t="n">
        <f aca="false">MEDIAN(J500:L500)</f>
        <v>72709</v>
      </c>
      <c r="P500" s="23" t="n">
        <f aca="false">AVERAGE(J500:L500)</f>
        <v>73515.7211333685</v>
      </c>
      <c r="Q500" s="23" t="n">
        <f aca="false">AVERAGE(M500,O500)</f>
        <v>66983.4517000527</v>
      </c>
      <c r="R500" s="23" t="n">
        <f aca="false">AVERAGE(N500,O500)</f>
        <v>79644.63</v>
      </c>
      <c r="S500" s="23" t="n">
        <f aca="false">STDEV(J500:L500)</f>
        <v>12680.4390769138</v>
      </c>
      <c r="T500" s="25" t="n">
        <f aca="false">IF(P500&gt;0,S500/P500,NA())</f>
        <v>0.172486087076663</v>
      </c>
      <c r="U500" s="4" t="str">
        <f aca="false">IF(T500&lt;=Parametros!$B$7,"MENOR",IF(T500&lt;=Parametros!$B$8,"PROMEDIO MENOR-MEDIANA","PROMEDIO"))</f>
        <v>MENOR</v>
      </c>
      <c r="V500" s="23" t="n">
        <f aca="false">IF(T500&lt;=Parametros!$B$7,M500,IF(T500&lt;=Parametros!$B$8,Q500,P500))</f>
        <v>61257.9034001054</v>
      </c>
      <c r="W500" s="26" t="n">
        <f aca="false">ROUND(V500,0)</f>
        <v>61258</v>
      </c>
      <c r="X500" s="27" t="n">
        <f aca="false">K500/G500</f>
        <v>1.49402529723387</v>
      </c>
      <c r="Y500" s="27" t="n">
        <f aca="false">L500/G500</f>
        <v>1.25466342254663</v>
      </c>
    </row>
    <row r="501" customFormat="false" ht="39" hidden="false" customHeight="true" outlineLevel="0" collapsed="false">
      <c r="A501" s="4" t="s">
        <v>477</v>
      </c>
      <c r="B501" s="4" t="s">
        <v>95</v>
      </c>
      <c r="C501" s="4" t="s">
        <v>478</v>
      </c>
      <c r="D501" s="4" t="s">
        <v>484</v>
      </c>
      <c r="E501" s="4" t="s">
        <v>98</v>
      </c>
      <c r="F501" s="4" t="s">
        <v>99</v>
      </c>
      <c r="G501" s="23" t="n">
        <v>680200</v>
      </c>
      <c r="H501" s="24" t="n">
        <f aca="false">Parametros!$B$3</f>
        <v>160.42</v>
      </c>
      <c r="I501" s="24" t="n">
        <f aca="false">Parametros!$B$4</f>
        <v>151.76</v>
      </c>
      <c r="J501" s="23" t="n">
        <f aca="false">G501*H501/I501</f>
        <v>719014.786505008</v>
      </c>
      <c r="K501" s="23" t="n">
        <v>1016241.14</v>
      </c>
      <c r="L501" s="23" t="n">
        <v>854658</v>
      </c>
      <c r="M501" s="23" t="n">
        <f aca="false">MIN(J501:L501)</f>
        <v>719014.786505008</v>
      </c>
      <c r="N501" s="23" t="n">
        <f aca="false">MAX(J501:L501)</f>
        <v>1016241.14</v>
      </c>
      <c r="O501" s="23" t="n">
        <f aca="false">MEDIAN(J501:L501)</f>
        <v>854658</v>
      </c>
      <c r="P501" s="23" t="n">
        <f aca="false">AVERAGE(J501:L501)</f>
        <v>863304.642168336</v>
      </c>
      <c r="Q501" s="23" t="n">
        <f aca="false">AVERAGE(M501,O501)</f>
        <v>786836.393252504</v>
      </c>
      <c r="R501" s="23" t="n">
        <f aca="false">AVERAGE(N501,O501)</f>
        <v>935449.57</v>
      </c>
      <c r="S501" s="23" t="n">
        <f aca="false">STDEV(J501:L501)</f>
        <v>148801.712418147</v>
      </c>
      <c r="T501" s="25" t="n">
        <f aca="false">IF(P501&gt;0,S501/P501,NA())</f>
        <v>0.172362923989852</v>
      </c>
      <c r="U501" s="4" t="str">
        <f aca="false">IF(T501&lt;=Parametros!$B$7,"MENOR",IF(T501&lt;=Parametros!$B$8,"PROMEDIO MENOR-MEDIANA","PROMEDIO"))</f>
        <v>MENOR</v>
      </c>
      <c r="V501" s="23" t="n">
        <f aca="false">IF(T501&lt;=Parametros!$B$7,M501,IF(T501&lt;=Parametros!$B$8,Q501,P501))</f>
        <v>719014.786505008</v>
      </c>
      <c r="W501" s="26" t="n">
        <f aca="false">ROUND(V501,0)</f>
        <v>719015</v>
      </c>
      <c r="X501" s="27" t="n">
        <f aca="false">K501/G501</f>
        <v>1.49403284328139</v>
      </c>
      <c r="Y501" s="27" t="n">
        <f aca="false">L501/G501</f>
        <v>1.25648044692737</v>
      </c>
    </row>
    <row r="502" customFormat="false" ht="39" hidden="false" customHeight="true" outlineLevel="0" collapsed="false">
      <c r="A502" s="4" t="s">
        <v>480</v>
      </c>
      <c r="B502" s="4" t="s">
        <v>95</v>
      </c>
      <c r="C502" s="4" t="s">
        <v>481</v>
      </c>
      <c r="D502" s="4" t="s">
        <v>484</v>
      </c>
      <c r="E502" s="4" t="s">
        <v>98</v>
      </c>
      <c r="F502" s="4" t="s">
        <v>99</v>
      </c>
      <c r="G502" s="23" t="n">
        <v>618361</v>
      </c>
      <c r="H502" s="24" t="n">
        <f aca="false">Parametros!$B$3</f>
        <v>160.42</v>
      </c>
      <c r="I502" s="24" t="n">
        <f aca="false">Parametros!$B$4</f>
        <v>151.76</v>
      </c>
      <c r="J502" s="23" t="n">
        <f aca="false">G502*H502/I502</f>
        <v>653647.01910912</v>
      </c>
      <c r="K502" s="23" t="n">
        <v>923850.91</v>
      </c>
      <c r="L502" s="23" t="n">
        <v>776951</v>
      </c>
      <c r="M502" s="23" t="n">
        <f aca="false">MIN(J502:L502)</f>
        <v>653647.01910912</v>
      </c>
      <c r="N502" s="23" t="n">
        <f aca="false">MAX(J502:L502)</f>
        <v>923850.91</v>
      </c>
      <c r="O502" s="23" t="n">
        <f aca="false">MEDIAN(J502:L502)</f>
        <v>776951</v>
      </c>
      <c r="P502" s="23" t="n">
        <f aca="false">AVERAGE(J502:L502)</f>
        <v>784816.30970304</v>
      </c>
      <c r="Q502" s="23" t="n">
        <f aca="false">AVERAGE(M502,O502)</f>
        <v>715299.00955456</v>
      </c>
      <c r="R502" s="23" t="n">
        <f aca="false">AVERAGE(N502,O502)</f>
        <v>850400.955</v>
      </c>
      <c r="S502" s="23" t="n">
        <f aca="false">STDEV(J502:L502)</f>
        <v>135273.548728812</v>
      </c>
      <c r="T502" s="25" t="n">
        <f aca="false">IF(P502&gt;0,S502/P502,NA())</f>
        <v>0.172363325094501</v>
      </c>
      <c r="U502" s="4" t="str">
        <f aca="false">IF(T502&lt;=Parametros!$B$7,"MENOR",IF(T502&lt;=Parametros!$B$8,"PROMEDIO MENOR-MEDIANA","PROMEDIO"))</f>
        <v>MENOR</v>
      </c>
      <c r="V502" s="23" t="n">
        <f aca="false">IF(T502&lt;=Parametros!$B$7,M502,IF(T502&lt;=Parametros!$B$8,Q502,P502))</f>
        <v>653647.01910912</v>
      </c>
      <c r="W502" s="26" t="n">
        <f aca="false">ROUND(V502,0)</f>
        <v>653647</v>
      </c>
      <c r="X502" s="27" t="n">
        <f aca="false">K502/G502</f>
        <v>1.49403165788269</v>
      </c>
      <c r="Y502" s="27" t="n">
        <f aca="false">L502/G502</f>
        <v>1.25646830896515</v>
      </c>
    </row>
    <row r="503" customFormat="false" ht="39" hidden="false" customHeight="true" outlineLevel="0" collapsed="false">
      <c r="A503" s="4" t="s">
        <v>482</v>
      </c>
      <c r="B503" s="4" t="s">
        <v>95</v>
      </c>
      <c r="C503" s="4" t="s">
        <v>483</v>
      </c>
      <c r="D503" s="4" t="s">
        <v>484</v>
      </c>
      <c r="E503" s="4" t="s">
        <v>98</v>
      </c>
      <c r="F503" s="4" t="s">
        <v>99</v>
      </c>
      <c r="G503" s="23" t="n">
        <v>836683</v>
      </c>
      <c r="H503" s="24" t="n">
        <f aca="false">Parametros!$B$3</f>
        <v>160.42</v>
      </c>
      <c r="I503" s="24" t="n">
        <f aca="false">Parametros!$B$4</f>
        <v>151.76</v>
      </c>
      <c r="J503" s="23" t="n">
        <f aca="false">G503*H503/I503</f>
        <v>884427.298761202</v>
      </c>
      <c r="K503" s="23" t="n">
        <v>1250031.09</v>
      </c>
      <c r="L503" s="23" t="n">
        <v>1051246</v>
      </c>
      <c r="M503" s="23" t="n">
        <f aca="false">MIN(J503:L503)</f>
        <v>884427.298761202</v>
      </c>
      <c r="N503" s="23" t="n">
        <f aca="false">MAX(J503:L503)</f>
        <v>1250031.09</v>
      </c>
      <c r="O503" s="23" t="n">
        <f aca="false">MEDIAN(J503:L503)</f>
        <v>1051246</v>
      </c>
      <c r="P503" s="23" t="n">
        <f aca="false">AVERAGE(J503:L503)</f>
        <v>1061901.4629204</v>
      </c>
      <c r="Q503" s="23" t="n">
        <f aca="false">AVERAGE(M503,O503)</f>
        <v>967836.649380601</v>
      </c>
      <c r="R503" s="23" t="n">
        <f aca="false">AVERAGE(N503,O503)</f>
        <v>1150638.545</v>
      </c>
      <c r="S503" s="23" t="n">
        <f aca="false">STDEV(J503:L503)</f>
        <v>183034.661224539</v>
      </c>
      <c r="T503" s="25" t="n">
        <f aca="false">IF(P503&gt;0,S503/P503,NA())</f>
        <v>0.172365014660743</v>
      </c>
      <c r="U503" s="4" t="str">
        <f aca="false">IF(T503&lt;=Parametros!$B$7,"MENOR",IF(T503&lt;=Parametros!$B$8,"PROMEDIO MENOR-MEDIANA","PROMEDIO"))</f>
        <v>MENOR</v>
      </c>
      <c r="V503" s="23" t="n">
        <f aca="false">IF(T503&lt;=Parametros!$B$7,M503,IF(T503&lt;=Parametros!$B$8,Q503,P503))</f>
        <v>884427.298761202</v>
      </c>
      <c r="W503" s="26" t="n">
        <f aca="false">ROUND(V503,0)</f>
        <v>884427</v>
      </c>
      <c r="X503" s="27" t="n">
        <f aca="false">K503/G503</f>
        <v>1.49403189738527</v>
      </c>
      <c r="Y503" s="27" t="n">
        <f aca="false">L503/G503</f>
        <v>1.25644479450401</v>
      </c>
    </row>
    <row r="504" customFormat="false" ht="64.5" hidden="false" customHeight="true" outlineLevel="0" collapsed="false">
      <c r="A504" s="4" t="s">
        <v>485</v>
      </c>
      <c r="B504" s="4" t="s">
        <v>95</v>
      </c>
      <c r="C504" s="4" t="s">
        <v>1149</v>
      </c>
      <c r="D504" s="4" t="s">
        <v>487</v>
      </c>
      <c r="E504" s="4" t="s">
        <v>98</v>
      </c>
      <c r="F504" s="4" t="s">
        <v>99</v>
      </c>
      <c r="G504" s="23" t="n">
        <v>1179899</v>
      </c>
      <c r="H504" s="24" t="n">
        <f aca="false">Parametros!$B$3</f>
        <v>160.42</v>
      </c>
      <c r="I504" s="24" t="n">
        <f aca="false">Parametros!$B$4</f>
        <v>151.76</v>
      </c>
      <c r="J504" s="23" t="n">
        <f aca="false">G504*H504/I504</f>
        <v>1247228.50276753</v>
      </c>
      <c r="K504" s="23" t="n">
        <v>1762808.06</v>
      </c>
      <c r="L504" s="23" t="n">
        <v>1482502</v>
      </c>
      <c r="M504" s="23" t="n">
        <f aca="false">MIN(J504:L504)</f>
        <v>1247228.50276753</v>
      </c>
      <c r="N504" s="23" t="n">
        <f aca="false">MAX(J504:L504)</f>
        <v>1762808.06</v>
      </c>
      <c r="O504" s="23" t="n">
        <f aca="false">MEDIAN(J504:L504)</f>
        <v>1482502</v>
      </c>
      <c r="P504" s="23" t="n">
        <f aca="false">AVERAGE(J504:L504)</f>
        <v>1497512.85425584</v>
      </c>
      <c r="Q504" s="23" t="n">
        <f aca="false">AVERAGE(M504,O504)</f>
        <v>1364865.25138376</v>
      </c>
      <c r="R504" s="23" t="n">
        <f aca="false">AVERAGE(N504,O504)</f>
        <v>1622655.03</v>
      </c>
      <c r="S504" s="23" t="n">
        <f aca="false">STDEV(J504:L504)</f>
        <v>258117.345926471</v>
      </c>
      <c r="T504" s="25" t="n">
        <f aca="false">IF(P504&gt;0,S504/P504,NA())</f>
        <v>0.17236402692165</v>
      </c>
      <c r="U504" s="4" t="str">
        <f aca="false">IF(T504&lt;=Parametros!$B$7,"MENOR",IF(T504&lt;=Parametros!$B$8,"PROMEDIO MENOR-MEDIANA","PROMEDIO"))</f>
        <v>MENOR</v>
      </c>
      <c r="V504" s="23" t="n">
        <f aca="false">IF(T504&lt;=Parametros!$B$7,M504,IF(T504&lt;=Parametros!$B$8,Q504,P504))</f>
        <v>1247228.50276753</v>
      </c>
      <c r="W504" s="26" t="n">
        <f aca="false">ROUND(V504,0)</f>
        <v>1247229</v>
      </c>
      <c r="X504" s="27" t="n">
        <f aca="false">K504/G504</f>
        <v>1.49403301469024</v>
      </c>
      <c r="Y504" s="27" t="n">
        <f aca="false">L504/G504</f>
        <v>1.25646517201896</v>
      </c>
    </row>
    <row r="505" customFormat="false" ht="39" hidden="false" customHeight="true" outlineLevel="0" collapsed="false">
      <c r="A505" s="4" t="s">
        <v>488</v>
      </c>
      <c r="B505" s="4" t="s">
        <v>95</v>
      </c>
      <c r="C505" s="4" t="s">
        <v>489</v>
      </c>
      <c r="D505" s="4" t="s">
        <v>490</v>
      </c>
      <c r="E505" s="4" t="s">
        <v>98</v>
      </c>
      <c r="F505" s="4" t="s">
        <v>99</v>
      </c>
      <c r="G505" s="23" t="n">
        <v>101067</v>
      </c>
      <c r="H505" s="24" t="n">
        <f aca="false">Parametros!$B$3</f>
        <v>160.42</v>
      </c>
      <c r="I505" s="24" t="n">
        <f aca="false">Parametros!$B$4</f>
        <v>151.76</v>
      </c>
      <c r="J505" s="23" t="n">
        <f aca="false">G505*H505/I505</f>
        <v>106834.26555087</v>
      </c>
      <c r="K505" s="23" t="n">
        <v>150997.88</v>
      </c>
      <c r="L505" s="23" t="n">
        <v>126973</v>
      </c>
      <c r="M505" s="23" t="n">
        <f aca="false">MIN(J505:L505)</f>
        <v>106834.26555087</v>
      </c>
      <c r="N505" s="23" t="n">
        <f aca="false">MAX(J505:L505)</f>
        <v>150997.88</v>
      </c>
      <c r="O505" s="23" t="n">
        <f aca="false">MEDIAN(J505:L505)</f>
        <v>126973</v>
      </c>
      <c r="P505" s="23" t="n">
        <f aca="false">AVERAGE(J505:L505)</f>
        <v>128268.38185029</v>
      </c>
      <c r="Q505" s="23" t="n">
        <f aca="false">AVERAGE(M505,O505)</f>
        <v>116903.632775435</v>
      </c>
      <c r="R505" s="23" t="n">
        <f aca="false">AVERAGE(N505,O505)</f>
        <v>138985.44</v>
      </c>
      <c r="S505" s="23" t="n">
        <f aca="false">STDEV(J505:L505)</f>
        <v>22110.2854098811</v>
      </c>
      <c r="T505" s="25" t="n">
        <f aca="false">IF(P505&gt;0,S505/P505,NA())</f>
        <v>0.172375180001003</v>
      </c>
      <c r="U505" s="4" t="str">
        <f aca="false">IF(T505&lt;=Parametros!$B$7,"MENOR",IF(T505&lt;=Parametros!$B$8,"PROMEDIO MENOR-MEDIANA","PROMEDIO"))</f>
        <v>MENOR</v>
      </c>
      <c r="V505" s="23" t="n">
        <f aca="false">IF(T505&lt;=Parametros!$B$7,M505,IF(T505&lt;=Parametros!$B$8,Q505,P505))</f>
        <v>106834.26555087</v>
      </c>
      <c r="W505" s="26" t="n">
        <f aca="false">ROUND(V505,0)</f>
        <v>106834</v>
      </c>
      <c r="X505" s="27" t="n">
        <f aca="false">K505/G505</f>
        <v>1.49403742072091</v>
      </c>
      <c r="Y505" s="27" t="n">
        <f aca="false">L505/G505</f>
        <v>1.25632501212067</v>
      </c>
    </row>
    <row r="506" customFormat="false" ht="51.75" hidden="false" customHeight="true" outlineLevel="0" collapsed="false">
      <c r="A506" s="4" t="s">
        <v>491</v>
      </c>
      <c r="B506" s="4" t="s">
        <v>95</v>
      </c>
      <c r="C506" s="4" t="s">
        <v>492</v>
      </c>
      <c r="D506" s="4" t="s">
        <v>493</v>
      </c>
      <c r="E506" s="4" t="s">
        <v>98</v>
      </c>
      <c r="F506" s="4" t="s">
        <v>99</v>
      </c>
      <c r="G506" s="23" t="n">
        <v>20900</v>
      </c>
      <c r="H506" s="24" t="n">
        <f aca="false">Parametros!$B$3</f>
        <v>160.42</v>
      </c>
      <c r="I506" s="24" t="n">
        <f aca="false">Parametros!$B$4</f>
        <v>151.76</v>
      </c>
      <c r="J506" s="23" t="n">
        <f aca="false">G506*H506/I506</f>
        <v>22092.6331049025</v>
      </c>
      <c r="K506" s="23" t="n">
        <v>31225.74</v>
      </c>
      <c r="L506" s="23" t="n">
        <v>26180</v>
      </c>
      <c r="M506" s="23" t="n">
        <f aca="false">MIN(J506:L506)</f>
        <v>22092.6331049025</v>
      </c>
      <c r="N506" s="23" t="n">
        <f aca="false">MAX(J506:L506)</f>
        <v>31225.74</v>
      </c>
      <c r="O506" s="23" t="n">
        <f aca="false">MEDIAN(J506:L506)</f>
        <v>26180</v>
      </c>
      <c r="P506" s="23" t="n">
        <f aca="false">AVERAGE(J506:L506)</f>
        <v>26499.4577016342</v>
      </c>
      <c r="Q506" s="23" t="n">
        <f aca="false">AVERAGE(M506,O506)</f>
        <v>24136.3165524512</v>
      </c>
      <c r="R506" s="23" t="n">
        <f aca="false">AVERAGE(N506,O506)</f>
        <v>28702.87</v>
      </c>
      <c r="S506" s="23" t="n">
        <f aca="false">STDEV(J506:L506)</f>
        <v>4574.92626242976</v>
      </c>
      <c r="T506" s="25" t="n">
        <f aca="false">IF(P506&gt;0,S506/P506,NA())</f>
        <v>0.17264225985076</v>
      </c>
      <c r="U506" s="4" t="str">
        <f aca="false">IF(T506&lt;=Parametros!$B$7,"MENOR",IF(T506&lt;=Parametros!$B$8,"PROMEDIO MENOR-MEDIANA","PROMEDIO"))</f>
        <v>MENOR</v>
      </c>
      <c r="V506" s="23" t="n">
        <f aca="false">IF(T506&lt;=Parametros!$B$7,M506,IF(T506&lt;=Parametros!$B$8,Q506,P506))</f>
        <v>22092.6331049025</v>
      </c>
      <c r="W506" s="26" t="n">
        <f aca="false">ROUND(V506,0)</f>
        <v>22093</v>
      </c>
      <c r="X506" s="27" t="n">
        <f aca="false">K506/G506</f>
        <v>1.49405454545455</v>
      </c>
      <c r="Y506" s="27" t="n">
        <f aca="false">L506/G506</f>
        <v>1.25263157894737</v>
      </c>
    </row>
    <row r="507" customFormat="false" ht="51.75" hidden="false" customHeight="true" outlineLevel="0" collapsed="false">
      <c r="A507" s="4" t="s">
        <v>494</v>
      </c>
      <c r="B507" s="4" t="s">
        <v>95</v>
      </c>
      <c r="C507" s="4" t="s">
        <v>495</v>
      </c>
      <c r="D507" s="4" t="s">
        <v>496</v>
      </c>
      <c r="E507" s="4" t="s">
        <v>98</v>
      </c>
      <c r="F507" s="4" t="s">
        <v>99</v>
      </c>
      <c r="G507" s="23" t="n">
        <v>40849</v>
      </c>
      <c r="H507" s="24" t="n">
        <f aca="false">Parametros!$B$3</f>
        <v>160.42</v>
      </c>
      <c r="I507" s="24" t="n">
        <f aca="false">Parametros!$B$4</f>
        <v>151.76</v>
      </c>
      <c r="J507" s="23" t="n">
        <f aca="false">G507*H507/I507</f>
        <v>43179.9985503426</v>
      </c>
      <c r="K507" s="23" t="n">
        <v>61030.37</v>
      </c>
      <c r="L507" s="23" t="n">
        <v>51289</v>
      </c>
      <c r="M507" s="23" t="n">
        <f aca="false">MIN(J507:L507)</f>
        <v>43179.9985503426</v>
      </c>
      <c r="N507" s="23" t="n">
        <f aca="false">MAX(J507:L507)</f>
        <v>61030.37</v>
      </c>
      <c r="O507" s="23" t="n">
        <f aca="false">MEDIAN(J507:L507)</f>
        <v>51289</v>
      </c>
      <c r="P507" s="23" t="n">
        <f aca="false">AVERAGE(J507:L507)</f>
        <v>51833.1228501142</v>
      </c>
      <c r="Q507" s="23" t="n">
        <f aca="false">AVERAGE(M507,O507)</f>
        <v>47234.4992751713</v>
      </c>
      <c r="R507" s="23" t="n">
        <f aca="false">AVERAGE(N507,O507)</f>
        <v>56159.685</v>
      </c>
      <c r="S507" s="23" t="n">
        <f aca="false">STDEV(J507:L507)</f>
        <v>8937.61671138889</v>
      </c>
      <c r="T507" s="25" t="n">
        <f aca="false">IF(P507&gt;0,S507/P507,NA())</f>
        <v>0.172430604600726</v>
      </c>
      <c r="U507" s="4" t="str">
        <f aca="false">IF(T507&lt;=Parametros!$B$7,"MENOR",IF(T507&lt;=Parametros!$B$8,"PROMEDIO MENOR-MEDIANA","PROMEDIO"))</f>
        <v>MENOR</v>
      </c>
      <c r="V507" s="23" t="n">
        <f aca="false">IF(T507&lt;=Parametros!$B$7,M507,IF(T507&lt;=Parametros!$B$8,Q507,P507))</f>
        <v>43179.9985503426</v>
      </c>
      <c r="W507" s="26" t="n">
        <f aca="false">ROUND(V507,0)</f>
        <v>43180</v>
      </c>
      <c r="X507" s="27" t="n">
        <f aca="false">K507/G507</f>
        <v>1.49404807951235</v>
      </c>
      <c r="Y507" s="27" t="n">
        <f aca="false">L507/G507</f>
        <v>1.25557541188279</v>
      </c>
    </row>
    <row r="508" customFormat="false" ht="64.5" hidden="false" customHeight="true" outlineLevel="0" collapsed="false">
      <c r="A508" s="4" t="s">
        <v>497</v>
      </c>
      <c r="B508" s="4" t="s">
        <v>95</v>
      </c>
      <c r="C508" s="4" t="s">
        <v>498</v>
      </c>
      <c r="D508" s="4" t="s">
        <v>499</v>
      </c>
      <c r="E508" s="4" t="s">
        <v>98</v>
      </c>
      <c r="F508" s="4" t="s">
        <v>99</v>
      </c>
      <c r="G508" s="23" t="n">
        <v>35149</v>
      </c>
      <c r="H508" s="24" t="n">
        <f aca="false">Parametros!$B$3</f>
        <v>160.42</v>
      </c>
      <c r="I508" s="24" t="n">
        <f aca="false">Parametros!$B$4</f>
        <v>151.76</v>
      </c>
      <c r="J508" s="23" t="n">
        <f aca="false">G508*H508/I508</f>
        <v>37154.7349762783</v>
      </c>
      <c r="K508" s="23" t="n">
        <v>52513.74</v>
      </c>
      <c r="L508" s="23" t="n">
        <v>44149</v>
      </c>
      <c r="M508" s="23" t="n">
        <f aca="false">MIN(J508:L508)</f>
        <v>37154.7349762783</v>
      </c>
      <c r="N508" s="23" t="n">
        <f aca="false">MAX(J508:L508)</f>
        <v>52513.74</v>
      </c>
      <c r="O508" s="23" t="n">
        <f aca="false">MEDIAN(J508:L508)</f>
        <v>44149</v>
      </c>
      <c r="P508" s="23" t="n">
        <f aca="false">AVERAGE(J508:L508)</f>
        <v>44605.8249920928</v>
      </c>
      <c r="Q508" s="23" t="n">
        <f aca="false">AVERAGE(M508,O508)</f>
        <v>40651.8674881392</v>
      </c>
      <c r="R508" s="23" t="n">
        <f aca="false">AVERAGE(N508,O508)</f>
        <v>48331.37</v>
      </c>
      <c r="S508" s="23" t="n">
        <f aca="false">STDEV(J508:L508)</f>
        <v>7689.68631575614</v>
      </c>
      <c r="T508" s="25" t="n">
        <f aca="false">IF(P508&gt;0,S508/P508,NA())</f>
        <v>0.172391976095483</v>
      </c>
      <c r="U508" s="4" t="str">
        <f aca="false">IF(T508&lt;=Parametros!$B$7,"MENOR",IF(T508&lt;=Parametros!$B$8,"PROMEDIO MENOR-MEDIANA","PROMEDIO"))</f>
        <v>MENOR</v>
      </c>
      <c r="V508" s="23" t="n">
        <f aca="false">IF(T508&lt;=Parametros!$B$7,M508,IF(T508&lt;=Parametros!$B$8,Q508,P508))</f>
        <v>37154.7349762783</v>
      </c>
      <c r="W508" s="26" t="n">
        <f aca="false">ROUND(V508,0)</f>
        <v>37155</v>
      </c>
      <c r="X508" s="27" t="n">
        <f aca="false">K508/G508</f>
        <v>1.49403226265328</v>
      </c>
      <c r="Y508" s="27" t="n">
        <f aca="false">L508/G508</f>
        <v>1.2560528037782</v>
      </c>
    </row>
    <row r="509" customFormat="false" ht="51.75" hidden="false" customHeight="true" outlineLevel="0" collapsed="false">
      <c r="A509" s="4" t="s">
        <v>500</v>
      </c>
      <c r="B509" s="4" t="s">
        <v>95</v>
      </c>
      <c r="C509" s="4" t="s">
        <v>501</v>
      </c>
      <c r="D509" s="4" t="s">
        <v>1150</v>
      </c>
      <c r="E509" s="4" t="s">
        <v>98</v>
      </c>
      <c r="F509" s="4" t="s">
        <v>99</v>
      </c>
      <c r="G509" s="23" t="n">
        <v>836683</v>
      </c>
      <c r="H509" s="24" t="n">
        <f aca="false">Parametros!$B$3</f>
        <v>160.42</v>
      </c>
      <c r="I509" s="24" t="n">
        <f aca="false">Parametros!$B$4</f>
        <v>151.76</v>
      </c>
      <c r="J509" s="23" t="n">
        <f aca="false">G509*H509/I509</f>
        <v>884427.298761202</v>
      </c>
      <c r="K509" s="23" t="n">
        <v>1250031.09</v>
      </c>
      <c r="L509" s="23" t="n">
        <v>1051246</v>
      </c>
      <c r="M509" s="23" t="n">
        <f aca="false">MIN(J509:L509)</f>
        <v>884427.298761202</v>
      </c>
      <c r="N509" s="23" t="n">
        <f aca="false">MAX(J509:L509)</f>
        <v>1250031.09</v>
      </c>
      <c r="O509" s="23" t="n">
        <f aca="false">MEDIAN(J509:L509)</f>
        <v>1051246</v>
      </c>
      <c r="P509" s="23" t="n">
        <f aca="false">AVERAGE(J509:L509)</f>
        <v>1061901.4629204</v>
      </c>
      <c r="Q509" s="23" t="n">
        <f aca="false">AVERAGE(M509,O509)</f>
        <v>967836.649380601</v>
      </c>
      <c r="R509" s="23" t="n">
        <f aca="false">AVERAGE(N509,O509)</f>
        <v>1150638.545</v>
      </c>
      <c r="S509" s="23" t="n">
        <f aca="false">STDEV(J509:L509)</f>
        <v>183034.661224539</v>
      </c>
      <c r="T509" s="25" t="n">
        <f aca="false">IF(P509&gt;0,S509/P509,NA())</f>
        <v>0.172365014660743</v>
      </c>
      <c r="U509" s="4" t="str">
        <f aca="false">IF(T509&lt;=Parametros!$B$7,"MENOR",IF(T509&lt;=Parametros!$B$8,"PROMEDIO MENOR-MEDIANA","PROMEDIO"))</f>
        <v>MENOR</v>
      </c>
      <c r="V509" s="23" t="n">
        <f aca="false">IF(T509&lt;=Parametros!$B$7,M509,IF(T509&lt;=Parametros!$B$8,Q509,P509))</f>
        <v>884427.298761202</v>
      </c>
      <c r="W509" s="26" t="n">
        <f aca="false">ROUND(V509,0)</f>
        <v>884427</v>
      </c>
      <c r="X509" s="27" t="n">
        <f aca="false">K509/G509</f>
        <v>1.49403189738527</v>
      </c>
      <c r="Y509" s="27" t="n">
        <f aca="false">L509/G509</f>
        <v>1.25644479450401</v>
      </c>
    </row>
    <row r="510" customFormat="false" ht="64.5" hidden="false" customHeight="true" outlineLevel="0" collapsed="false">
      <c r="A510" s="4" t="s">
        <v>503</v>
      </c>
      <c r="B510" s="4" t="s">
        <v>95</v>
      </c>
      <c r="C510" s="4" t="s">
        <v>504</v>
      </c>
      <c r="D510" s="4" t="s">
        <v>505</v>
      </c>
      <c r="E510" s="4" t="s">
        <v>98</v>
      </c>
      <c r="F510" s="4" t="s">
        <v>99</v>
      </c>
      <c r="G510" s="23" t="n">
        <v>476900</v>
      </c>
      <c r="H510" s="24" t="n">
        <f aca="false">Parametros!$B$3</f>
        <v>160.42</v>
      </c>
      <c r="I510" s="24" t="n">
        <f aca="false">Parametros!$B$4</f>
        <v>151.76</v>
      </c>
      <c r="J510" s="23" t="n">
        <f aca="false">G510*H510/I510</f>
        <v>504113.719030048</v>
      </c>
      <c r="K510" s="23" t="n">
        <v>712504.68</v>
      </c>
      <c r="L510" s="23" t="n">
        <v>599165</v>
      </c>
      <c r="M510" s="23" t="n">
        <f aca="false">MIN(J510:L510)</f>
        <v>504113.719030048</v>
      </c>
      <c r="N510" s="23" t="n">
        <f aca="false">MAX(J510:L510)</f>
        <v>712504.68</v>
      </c>
      <c r="O510" s="23" t="n">
        <f aca="false">MEDIAN(J510:L510)</f>
        <v>599165</v>
      </c>
      <c r="P510" s="23" t="n">
        <f aca="false">AVERAGE(J510:L510)</f>
        <v>605261.133010016</v>
      </c>
      <c r="Q510" s="23" t="n">
        <f aca="false">AVERAGE(M510,O510)</f>
        <v>551639.359515024</v>
      </c>
      <c r="R510" s="23" t="n">
        <f aca="false">AVERAGE(N510,O510)</f>
        <v>655834.84</v>
      </c>
      <c r="S510" s="23" t="n">
        <f aca="false">STDEV(J510:L510)</f>
        <v>104329.143971145</v>
      </c>
      <c r="T510" s="25" t="n">
        <f aca="false">IF(P510&gt;0,S510/P510,NA())</f>
        <v>0.17237046669808</v>
      </c>
      <c r="U510" s="4" t="str">
        <f aca="false">IF(T510&lt;=Parametros!$B$7,"MENOR",IF(T510&lt;=Parametros!$B$8,"PROMEDIO MENOR-MEDIANA","PROMEDIO"))</f>
        <v>MENOR</v>
      </c>
      <c r="V510" s="23" t="n">
        <f aca="false">IF(T510&lt;=Parametros!$B$7,M510,IF(T510&lt;=Parametros!$B$8,Q510,P510))</f>
        <v>504113.719030048</v>
      </c>
      <c r="W510" s="26" t="n">
        <f aca="false">ROUND(V510,0)</f>
        <v>504114</v>
      </c>
      <c r="X510" s="27" t="n">
        <f aca="false">K510/G510</f>
        <v>1.49403371776054</v>
      </c>
      <c r="Y510" s="27" t="n">
        <f aca="false">L510/G510</f>
        <v>1.25637450199203</v>
      </c>
    </row>
    <row r="511" customFormat="false" ht="39" hidden="false" customHeight="true" outlineLevel="0" collapsed="false">
      <c r="A511" s="4" t="s">
        <v>506</v>
      </c>
      <c r="B511" s="4" t="s">
        <v>95</v>
      </c>
      <c r="C511" s="4" t="s">
        <v>507</v>
      </c>
      <c r="D511" s="4" t="s">
        <v>508</v>
      </c>
      <c r="E511" s="4" t="s">
        <v>98</v>
      </c>
      <c r="F511" s="4" t="s">
        <v>99</v>
      </c>
      <c r="G511" s="23" t="n">
        <v>716299</v>
      </c>
      <c r="H511" s="24" t="n">
        <f aca="false">Parametros!$B$3</f>
        <v>160.42</v>
      </c>
      <c r="I511" s="24" t="n">
        <f aca="false">Parametros!$B$4</f>
        <v>151.76</v>
      </c>
      <c r="J511" s="23" t="n">
        <f aca="false">G511*H511/I511</f>
        <v>757173.732076964</v>
      </c>
      <c r="K511" s="23" t="n">
        <v>1070174.56</v>
      </c>
      <c r="L511" s="23" t="n">
        <v>899997</v>
      </c>
      <c r="M511" s="23" t="n">
        <f aca="false">MIN(J511:L511)</f>
        <v>757173.732076964</v>
      </c>
      <c r="N511" s="23" t="n">
        <f aca="false">MAX(J511:L511)</f>
        <v>1070174.56</v>
      </c>
      <c r="O511" s="23" t="n">
        <f aca="false">MEDIAN(J511:L511)</f>
        <v>899997</v>
      </c>
      <c r="P511" s="23" t="n">
        <f aca="false">AVERAGE(J511:L511)</f>
        <v>909115.097358988</v>
      </c>
      <c r="Q511" s="23" t="n">
        <f aca="false">AVERAGE(M511,O511)</f>
        <v>828585.366038482</v>
      </c>
      <c r="R511" s="23" t="n">
        <f aca="false">AVERAGE(N511,O511)</f>
        <v>985085.78</v>
      </c>
      <c r="S511" s="23" t="n">
        <f aca="false">STDEV(J511:L511)</f>
        <v>156699.503332693</v>
      </c>
      <c r="T511" s="25" t="n">
        <f aca="false">IF(P511&gt;0,S511/P511,NA())</f>
        <v>0.172364867537576</v>
      </c>
      <c r="U511" s="4" t="str">
        <f aca="false">IF(T511&lt;=Parametros!$B$7,"MENOR",IF(T511&lt;=Parametros!$B$8,"PROMEDIO MENOR-MEDIANA","PROMEDIO"))</f>
        <v>MENOR</v>
      </c>
      <c r="V511" s="23" t="n">
        <f aca="false">IF(T511&lt;=Parametros!$B$7,M511,IF(T511&lt;=Parametros!$B$8,Q511,P511))</f>
        <v>757173.732076964</v>
      </c>
      <c r="W511" s="26" t="n">
        <f aca="false">ROUND(V511,0)</f>
        <v>757174</v>
      </c>
      <c r="X511" s="27" t="n">
        <f aca="false">K511/G511</f>
        <v>1.49403330173573</v>
      </c>
      <c r="Y511" s="27" t="n">
        <f aca="false">L511/G511</f>
        <v>1.25645435774725</v>
      </c>
    </row>
    <row r="512" customFormat="false" ht="51.75" hidden="false" customHeight="true" outlineLevel="0" collapsed="false">
      <c r="A512" s="4" t="s">
        <v>509</v>
      </c>
      <c r="B512" s="4" t="s">
        <v>95</v>
      </c>
      <c r="C512" s="4" t="s">
        <v>510</v>
      </c>
      <c r="D512" s="4" t="s">
        <v>511</v>
      </c>
      <c r="E512" s="4" t="s">
        <v>98</v>
      </c>
      <c r="F512" s="4" t="s">
        <v>99</v>
      </c>
      <c r="G512" s="23" t="n">
        <v>1555150</v>
      </c>
      <c r="H512" s="24" t="n">
        <f aca="false">Parametros!$B$3</f>
        <v>160.42</v>
      </c>
      <c r="I512" s="24" t="n">
        <f aca="false">Parametros!$B$4</f>
        <v>151.76</v>
      </c>
      <c r="J512" s="23" t="n">
        <f aca="false">G512*H512/I512</f>
        <v>1643892.74512388</v>
      </c>
      <c r="K512" s="23" t="n">
        <v>2323444.51</v>
      </c>
      <c r="L512" s="23" t="n">
        <v>1954099</v>
      </c>
      <c r="M512" s="23" t="n">
        <f aca="false">MIN(J512:L512)</f>
        <v>1643892.74512388</v>
      </c>
      <c r="N512" s="23" t="n">
        <f aca="false">MAX(J512:L512)</f>
        <v>2323444.51</v>
      </c>
      <c r="O512" s="23" t="n">
        <f aca="false">MEDIAN(J512:L512)</f>
        <v>1954099</v>
      </c>
      <c r="P512" s="23" t="n">
        <f aca="false">AVERAGE(J512:L512)</f>
        <v>1973812.08504129</v>
      </c>
      <c r="Q512" s="23" t="n">
        <f aca="false">AVERAGE(M512,O512)</f>
        <v>1798995.87256194</v>
      </c>
      <c r="R512" s="23" t="n">
        <f aca="false">AVERAGE(N512,O512)</f>
        <v>2138771.755</v>
      </c>
      <c r="S512" s="23" t="n">
        <f aca="false">STDEV(J512:L512)</f>
        <v>340204.504052998</v>
      </c>
      <c r="T512" s="25" t="n">
        <f aca="false">IF(P512&gt;0,S512/P512,NA())</f>
        <v>0.172359114948818</v>
      </c>
      <c r="U512" s="4" t="str">
        <f aca="false">IF(T512&lt;=Parametros!$B$7,"MENOR",IF(T512&lt;=Parametros!$B$8,"PROMEDIO MENOR-MEDIANA","PROMEDIO"))</f>
        <v>MENOR</v>
      </c>
      <c r="V512" s="23" t="n">
        <f aca="false">IF(T512&lt;=Parametros!$B$7,M512,IF(T512&lt;=Parametros!$B$8,Q512,P512))</f>
        <v>1643892.74512388</v>
      </c>
      <c r="W512" s="26" t="n">
        <f aca="false">ROUND(V512,0)</f>
        <v>1643893</v>
      </c>
      <c r="X512" s="27" t="n">
        <f aca="false">K512/G512</f>
        <v>1.49403241487959</v>
      </c>
      <c r="Y512" s="27" t="n">
        <f aca="false">L512/G512</f>
        <v>1.25653409638942</v>
      </c>
    </row>
    <row r="513" customFormat="false" ht="51.75" hidden="false" customHeight="true" outlineLevel="0" collapsed="false">
      <c r="A513" s="4" t="s">
        <v>512</v>
      </c>
      <c r="B513" s="4" t="s">
        <v>95</v>
      </c>
      <c r="C513" s="4" t="s">
        <v>513</v>
      </c>
      <c r="D513" s="4" t="s">
        <v>1151</v>
      </c>
      <c r="E513" s="4" t="s">
        <v>98</v>
      </c>
      <c r="F513" s="4" t="s">
        <v>99</v>
      </c>
      <c r="G513" s="23" t="n">
        <v>1555150</v>
      </c>
      <c r="H513" s="24" t="n">
        <f aca="false">Parametros!$B$3</f>
        <v>160.42</v>
      </c>
      <c r="I513" s="24" t="n">
        <f aca="false">Parametros!$B$4</f>
        <v>151.76</v>
      </c>
      <c r="J513" s="23" t="n">
        <f aca="false">G513*H513/I513</f>
        <v>1643892.74512388</v>
      </c>
      <c r="K513" s="23" t="n">
        <v>2323444.51</v>
      </c>
      <c r="L513" s="23" t="n">
        <v>1954099</v>
      </c>
      <c r="M513" s="23" t="n">
        <f aca="false">MIN(J513:L513)</f>
        <v>1643892.74512388</v>
      </c>
      <c r="N513" s="23" t="n">
        <f aca="false">MAX(J513:L513)</f>
        <v>2323444.51</v>
      </c>
      <c r="O513" s="23" t="n">
        <f aca="false">MEDIAN(J513:L513)</f>
        <v>1954099</v>
      </c>
      <c r="P513" s="23" t="n">
        <f aca="false">AVERAGE(J513:L513)</f>
        <v>1973812.08504129</v>
      </c>
      <c r="Q513" s="23" t="n">
        <f aca="false">AVERAGE(M513,O513)</f>
        <v>1798995.87256194</v>
      </c>
      <c r="R513" s="23" t="n">
        <f aca="false">AVERAGE(N513,O513)</f>
        <v>2138771.755</v>
      </c>
      <c r="S513" s="23" t="n">
        <f aca="false">STDEV(J513:L513)</f>
        <v>340204.504052998</v>
      </c>
      <c r="T513" s="25" t="n">
        <f aca="false">IF(P513&gt;0,S513/P513,NA())</f>
        <v>0.172359114948818</v>
      </c>
      <c r="U513" s="4" t="str">
        <f aca="false">IF(T513&lt;=Parametros!$B$7,"MENOR",IF(T513&lt;=Parametros!$B$8,"PROMEDIO MENOR-MEDIANA","PROMEDIO"))</f>
        <v>MENOR</v>
      </c>
      <c r="V513" s="23" t="n">
        <f aca="false">IF(T513&lt;=Parametros!$B$7,M513,IF(T513&lt;=Parametros!$B$8,Q513,P513))</f>
        <v>1643892.74512388</v>
      </c>
      <c r="W513" s="26" t="n">
        <f aca="false">ROUND(V513,0)</f>
        <v>1643893</v>
      </c>
      <c r="X513" s="27" t="n">
        <f aca="false">K513/G513</f>
        <v>1.49403241487959</v>
      </c>
      <c r="Y513" s="27" t="n">
        <f aca="false">L513/G513</f>
        <v>1.25653409638942</v>
      </c>
    </row>
    <row r="514" customFormat="false" ht="51.75" hidden="false" customHeight="true" outlineLevel="0" collapsed="false">
      <c r="A514" s="4" t="s">
        <v>515</v>
      </c>
      <c r="B514" s="4" t="s">
        <v>95</v>
      </c>
      <c r="C514" s="4" t="s">
        <v>516</v>
      </c>
      <c r="D514" s="4" t="s">
        <v>517</v>
      </c>
      <c r="E514" s="4" t="s">
        <v>98</v>
      </c>
      <c r="F514" s="4" t="s">
        <v>99</v>
      </c>
      <c r="G514" s="23" t="n">
        <v>3097570</v>
      </c>
      <c r="H514" s="24" t="n">
        <f aca="false">Parametros!$B$3</f>
        <v>160.42</v>
      </c>
      <c r="I514" s="24" t="n">
        <f aca="false">Parametros!$B$4</f>
        <v>151.76</v>
      </c>
      <c r="J514" s="23" t="n">
        <f aca="false">G514*H514/I514</f>
        <v>3274329.06826568</v>
      </c>
      <c r="K514" s="23" t="n">
        <v>4627869.65</v>
      </c>
      <c r="L514" s="23" t="n">
        <v>3892133</v>
      </c>
      <c r="M514" s="23" t="n">
        <f aca="false">MIN(J514:L514)</f>
        <v>3274329.06826568</v>
      </c>
      <c r="N514" s="23" t="n">
        <f aca="false">MAX(J514:L514)</f>
        <v>4627869.65</v>
      </c>
      <c r="O514" s="23" t="n">
        <f aca="false">MEDIAN(J514:L514)</f>
        <v>3892133</v>
      </c>
      <c r="P514" s="23" t="n">
        <f aca="false">AVERAGE(J514:L514)</f>
        <v>3931443.90608856</v>
      </c>
      <c r="Q514" s="23" t="n">
        <f aca="false">AVERAGE(M514,O514)</f>
        <v>3583231.03413284</v>
      </c>
      <c r="R514" s="23" t="n">
        <f aca="false">AVERAGE(N514,O514)</f>
        <v>4260001.325</v>
      </c>
      <c r="S514" s="23" t="n">
        <f aca="false">STDEV(J514:L514)</f>
        <v>677626.030420575</v>
      </c>
      <c r="T514" s="25" t="n">
        <f aca="false">IF(P514&gt;0,S514/P514,NA())</f>
        <v>0.172360599974769</v>
      </c>
      <c r="U514" s="4" t="str">
        <f aca="false">IF(T514&lt;=Parametros!$B$7,"MENOR",IF(T514&lt;=Parametros!$B$8,"PROMEDIO MENOR-MEDIANA","PROMEDIO"))</f>
        <v>MENOR</v>
      </c>
      <c r="V514" s="23" t="n">
        <f aca="false">IF(T514&lt;=Parametros!$B$7,M514,IF(T514&lt;=Parametros!$B$8,Q514,P514))</f>
        <v>3274329.06826568</v>
      </c>
      <c r="W514" s="26" t="n">
        <f aca="false">ROUND(V514,0)</f>
        <v>3274329</v>
      </c>
      <c r="X514" s="27" t="n">
        <f aca="false">K514/G514</f>
        <v>1.49403230596887</v>
      </c>
      <c r="Y514" s="27" t="n">
        <f aca="false">L514/G514</f>
        <v>1.25651171724933</v>
      </c>
    </row>
    <row r="515" customFormat="false" ht="51.75" hidden="false" customHeight="true" outlineLevel="0" collapsed="false">
      <c r="A515" s="4" t="s">
        <v>518</v>
      </c>
      <c r="B515" s="4" t="s">
        <v>95</v>
      </c>
      <c r="C515" s="4" t="s">
        <v>519</v>
      </c>
      <c r="D515" s="4" t="s">
        <v>520</v>
      </c>
      <c r="E515" s="4" t="s">
        <v>98</v>
      </c>
      <c r="F515" s="4" t="s">
        <v>99</v>
      </c>
      <c r="G515" s="23" t="n">
        <v>3097570</v>
      </c>
      <c r="H515" s="24" t="n">
        <f aca="false">Parametros!$B$3</f>
        <v>160.42</v>
      </c>
      <c r="I515" s="24" t="n">
        <f aca="false">Parametros!$B$4</f>
        <v>151.76</v>
      </c>
      <c r="J515" s="23" t="n">
        <f aca="false">G515*H515/I515</f>
        <v>3274329.06826568</v>
      </c>
      <c r="K515" s="23" t="n">
        <v>4627869.65</v>
      </c>
      <c r="L515" s="23" t="n">
        <v>3892133</v>
      </c>
      <c r="M515" s="23" t="n">
        <f aca="false">MIN(J515:L515)</f>
        <v>3274329.06826568</v>
      </c>
      <c r="N515" s="23" t="n">
        <f aca="false">MAX(J515:L515)</f>
        <v>4627869.65</v>
      </c>
      <c r="O515" s="23" t="n">
        <f aca="false">MEDIAN(J515:L515)</f>
        <v>3892133</v>
      </c>
      <c r="P515" s="23" t="n">
        <f aca="false">AVERAGE(J515:L515)</f>
        <v>3931443.90608856</v>
      </c>
      <c r="Q515" s="23" t="n">
        <f aca="false">AVERAGE(M515,O515)</f>
        <v>3583231.03413284</v>
      </c>
      <c r="R515" s="23" t="n">
        <f aca="false">AVERAGE(N515,O515)</f>
        <v>4260001.325</v>
      </c>
      <c r="S515" s="23" t="n">
        <f aca="false">STDEV(J515:L515)</f>
        <v>677626.030420575</v>
      </c>
      <c r="T515" s="25" t="n">
        <f aca="false">IF(P515&gt;0,S515/P515,NA())</f>
        <v>0.172360599974769</v>
      </c>
      <c r="U515" s="4" t="str">
        <f aca="false">IF(T515&lt;=Parametros!$B$7,"MENOR",IF(T515&lt;=Parametros!$B$8,"PROMEDIO MENOR-MEDIANA","PROMEDIO"))</f>
        <v>MENOR</v>
      </c>
      <c r="V515" s="23" t="n">
        <f aca="false">IF(T515&lt;=Parametros!$B$7,M515,IF(T515&lt;=Parametros!$B$8,Q515,P515))</f>
        <v>3274329.06826568</v>
      </c>
      <c r="W515" s="26" t="n">
        <f aca="false">ROUND(V515,0)</f>
        <v>3274329</v>
      </c>
      <c r="X515" s="27" t="n">
        <f aca="false">K515/G515</f>
        <v>1.49403230596887</v>
      </c>
      <c r="Y515" s="27" t="n">
        <f aca="false">L515/G515</f>
        <v>1.25651171724933</v>
      </c>
    </row>
    <row r="516" customFormat="false" ht="15" hidden="false" customHeight="true" outlineLevel="0" collapsed="false">
      <c r="A516" s="22" t="s">
        <v>521</v>
      </c>
      <c r="B516" s="22" t="s">
        <v>522</v>
      </c>
      <c r="C516" s="22"/>
      <c r="D516" s="22"/>
      <c r="E516" s="22"/>
      <c r="F516" s="22"/>
      <c r="G516" s="22"/>
      <c r="H516" s="22"/>
      <c r="I516" s="22"/>
      <c r="J516" s="22"/>
      <c r="K516" s="22"/>
      <c r="L516" s="22"/>
      <c r="M516" s="22"/>
      <c r="N516" s="22"/>
      <c r="O516" s="22"/>
      <c r="P516" s="22"/>
      <c r="Q516" s="22"/>
      <c r="R516" s="22"/>
      <c r="S516" s="22"/>
      <c r="T516" s="22"/>
      <c r="U516" s="22"/>
      <c r="V516" s="22"/>
      <c r="W516" s="22"/>
    </row>
    <row r="517" customFormat="false" ht="90" hidden="false" customHeight="true" outlineLevel="0" collapsed="false">
      <c r="A517" s="4" t="s">
        <v>523</v>
      </c>
      <c r="B517" s="4" t="s">
        <v>95</v>
      </c>
      <c r="C517" s="4" t="s">
        <v>524</v>
      </c>
      <c r="D517" s="4" t="s">
        <v>525</v>
      </c>
      <c r="E517" s="4" t="s">
        <v>98</v>
      </c>
      <c r="F517" s="4" t="s">
        <v>99</v>
      </c>
      <c r="G517" s="23" t="n">
        <v>5462500</v>
      </c>
      <c r="H517" s="24" t="n">
        <f aca="false">Parametros!$B$3</f>
        <v>160.42</v>
      </c>
      <c r="I517" s="24" t="n">
        <f aca="false">Parametros!$B$4</f>
        <v>151.76</v>
      </c>
      <c r="J517" s="23" t="n">
        <f aca="false">G517*H517/I517</f>
        <v>5774210.92514497</v>
      </c>
      <c r="K517" s="23" t="n">
        <v>8161152.02</v>
      </c>
      <c r="L517" s="23" t="n">
        <v>6863801</v>
      </c>
      <c r="M517" s="23" t="n">
        <f aca="false">MIN(J517:L517)</f>
        <v>5774210.92514497</v>
      </c>
      <c r="N517" s="23" t="n">
        <f aca="false">MAX(J517:L517)</f>
        <v>8161152.02</v>
      </c>
      <c r="O517" s="23" t="n">
        <f aca="false">MEDIAN(J517:L517)</f>
        <v>6863801</v>
      </c>
      <c r="P517" s="23" t="n">
        <f aca="false">AVERAGE(J517:L517)</f>
        <v>6933054.64838166</v>
      </c>
      <c r="Q517" s="23" t="n">
        <f aca="false">AVERAGE(M517,O517)</f>
        <v>6319005.96257248</v>
      </c>
      <c r="R517" s="23" t="n">
        <f aca="false">AVERAGE(N517,O517)</f>
        <v>7512476.51</v>
      </c>
      <c r="S517" s="23" t="n">
        <f aca="false">STDEV(J517:L517)</f>
        <v>1194976.56815419</v>
      </c>
      <c r="T517" s="25" t="n">
        <f aca="false">IF(P517&gt;0,S517/P517,NA())</f>
        <v>0.172359317610907</v>
      </c>
      <c r="U517" s="4" t="str">
        <f aca="false">IF(T517&lt;=Parametros!$B$7,"MENOR",IF(T517&lt;=Parametros!$B$8,"PROMEDIO MENOR-MEDIANA","PROMEDIO"))</f>
        <v>MENOR</v>
      </c>
      <c r="V517" s="23" t="n">
        <f aca="false">IF(T517&lt;=Parametros!$B$7,M517,IF(T517&lt;=Parametros!$B$8,Q517,P517))</f>
        <v>5774210.92514497</v>
      </c>
      <c r="W517" s="26" t="n">
        <f aca="false">ROUND(V517,0)</f>
        <v>5774211</v>
      </c>
      <c r="X517" s="27" t="n">
        <f aca="false">K517/G517</f>
        <v>1.49403240640732</v>
      </c>
      <c r="Y517" s="27" t="n">
        <f aca="false">L517/G517</f>
        <v>1.25653107551487</v>
      </c>
    </row>
    <row r="518" customFormat="false" ht="51.75" hidden="false" customHeight="true" outlineLevel="0" collapsed="false">
      <c r="A518" s="4" t="s">
        <v>526</v>
      </c>
      <c r="B518" s="4" t="s">
        <v>95</v>
      </c>
      <c r="C518" s="4" t="s">
        <v>527</v>
      </c>
      <c r="D518" s="4" t="s">
        <v>528</v>
      </c>
      <c r="E518" s="4" t="s">
        <v>98</v>
      </c>
      <c r="F518" s="4" t="s">
        <v>99</v>
      </c>
      <c r="G518" s="23" t="n">
        <v>712441</v>
      </c>
      <c r="H518" s="24" t="n">
        <f aca="false">Parametros!$B$3</f>
        <v>160.42</v>
      </c>
      <c r="I518" s="24" t="n">
        <f aca="false">Parametros!$B$4</f>
        <v>151.76</v>
      </c>
      <c r="J518" s="23" t="n">
        <f aca="false">G518*H518/I518</f>
        <v>753095.579994728</v>
      </c>
      <c r="K518" s="23" t="n">
        <v>1064410.25</v>
      </c>
      <c r="L518" s="23" t="n">
        <v>895118</v>
      </c>
      <c r="M518" s="23" t="n">
        <f aca="false">MIN(J518:L518)</f>
        <v>753095.579994728</v>
      </c>
      <c r="N518" s="23" t="n">
        <f aca="false">MAX(J518:L518)</f>
        <v>1064410.25</v>
      </c>
      <c r="O518" s="23" t="n">
        <f aca="false">MEDIAN(J518:L518)</f>
        <v>895118</v>
      </c>
      <c r="P518" s="23" t="n">
        <f aca="false">AVERAGE(J518:L518)</f>
        <v>904207.943331576</v>
      </c>
      <c r="Q518" s="23" t="n">
        <f aca="false">AVERAGE(M518,O518)</f>
        <v>824106.789997364</v>
      </c>
      <c r="R518" s="23" t="n">
        <f aca="false">AVERAGE(N518,O518)</f>
        <v>979764.125</v>
      </c>
      <c r="S518" s="23" t="n">
        <f aca="false">STDEV(J518:L518)</f>
        <v>155856.267895941</v>
      </c>
      <c r="T518" s="25" t="n">
        <f aca="false">IF(P518&gt;0,S518/P518,NA())</f>
        <v>0.172367726965198</v>
      </c>
      <c r="U518" s="4" t="str">
        <f aca="false">IF(T518&lt;=Parametros!$B$7,"MENOR",IF(T518&lt;=Parametros!$B$8,"PROMEDIO MENOR-MEDIANA","PROMEDIO"))</f>
        <v>MENOR</v>
      </c>
      <c r="V518" s="23" t="n">
        <f aca="false">IF(T518&lt;=Parametros!$B$7,M518,IF(T518&lt;=Parametros!$B$8,Q518,P518))</f>
        <v>753095.579994728</v>
      </c>
      <c r="W518" s="26" t="n">
        <f aca="false">ROUND(V518,0)</f>
        <v>753096</v>
      </c>
      <c r="X518" s="27" t="n">
        <f aca="false">K518/G518</f>
        <v>1.49403283921055</v>
      </c>
      <c r="Y518" s="27" t="n">
        <f aca="false">L518/G518</f>
        <v>1.25641000447756</v>
      </c>
    </row>
    <row r="519" customFormat="false" ht="77.25" hidden="false" customHeight="true" outlineLevel="0" collapsed="false">
      <c r="A519" s="4" t="s">
        <v>529</v>
      </c>
      <c r="B519" s="4" t="s">
        <v>95</v>
      </c>
      <c r="C519" s="4" t="s">
        <v>530</v>
      </c>
      <c r="D519" s="4" t="s">
        <v>531</v>
      </c>
      <c r="E519" s="4" t="s">
        <v>98</v>
      </c>
      <c r="F519" s="4" t="s">
        <v>99</v>
      </c>
      <c r="G519" s="23" t="n">
        <v>646001</v>
      </c>
      <c r="H519" s="24" t="n">
        <f aca="false">Parametros!$B$3</f>
        <v>160.42</v>
      </c>
      <c r="I519" s="24" t="n">
        <f aca="false">Parametros!$B$4</f>
        <v>151.76</v>
      </c>
      <c r="J519" s="23" t="n">
        <f aca="false">G519*H519/I519</f>
        <v>682864.262124407</v>
      </c>
      <c r="K519" s="23" t="n">
        <v>965147.08</v>
      </c>
      <c r="L519" s="23" t="n">
        <v>811699</v>
      </c>
      <c r="M519" s="23" t="n">
        <f aca="false">MIN(J519:L519)</f>
        <v>682864.262124407</v>
      </c>
      <c r="N519" s="23" t="n">
        <f aca="false">MAX(J519:L519)</f>
        <v>965147.08</v>
      </c>
      <c r="O519" s="23" t="n">
        <f aca="false">MEDIAN(J519:L519)</f>
        <v>811699</v>
      </c>
      <c r="P519" s="23" t="n">
        <f aca="false">AVERAGE(J519:L519)</f>
        <v>819903.447374802</v>
      </c>
      <c r="Q519" s="23" t="n">
        <f aca="false">AVERAGE(M519,O519)</f>
        <v>747281.631062203</v>
      </c>
      <c r="R519" s="23" t="n">
        <f aca="false">AVERAGE(N519,O519)</f>
        <v>888423.04</v>
      </c>
      <c r="S519" s="23" t="n">
        <f aca="false">STDEV(J519:L519)</f>
        <v>141320.140229518</v>
      </c>
      <c r="T519" s="25" t="n">
        <f aca="false">IF(P519&gt;0,S519/P519,NA())</f>
        <v>0.172361929544268</v>
      </c>
      <c r="U519" s="4" t="str">
        <f aca="false">IF(T519&lt;=Parametros!$B$7,"MENOR",IF(T519&lt;=Parametros!$B$8,"PROMEDIO MENOR-MEDIANA","PROMEDIO"))</f>
        <v>MENOR</v>
      </c>
      <c r="V519" s="23" t="n">
        <f aca="false">IF(T519&lt;=Parametros!$B$7,M519,IF(T519&lt;=Parametros!$B$8,Q519,P519))</f>
        <v>682864.262124407</v>
      </c>
      <c r="W519" s="26" t="n">
        <f aca="false">ROUND(V519,0)</f>
        <v>682864</v>
      </c>
      <c r="X519" s="27" t="n">
        <f aca="false">K519/G519</f>
        <v>1.49403341480896</v>
      </c>
      <c r="Y519" s="27" t="n">
        <f aca="false">L519/G519</f>
        <v>1.25649805495657</v>
      </c>
    </row>
    <row r="520" customFormat="false" ht="64.5" hidden="false" customHeight="true" outlineLevel="0" collapsed="false">
      <c r="A520" s="4" t="s">
        <v>532</v>
      </c>
      <c r="B520" s="4" t="s">
        <v>95</v>
      </c>
      <c r="C520" s="4" t="s">
        <v>533</v>
      </c>
      <c r="D520" s="4" t="s">
        <v>534</v>
      </c>
      <c r="E520" s="4" t="s">
        <v>98</v>
      </c>
      <c r="F520" s="4" t="s">
        <v>99</v>
      </c>
      <c r="G520" s="23" t="n">
        <v>637489</v>
      </c>
      <c r="H520" s="24" t="n">
        <f aca="false">Parametros!$B$3</f>
        <v>160.42</v>
      </c>
      <c r="I520" s="24" t="n">
        <f aca="false">Parametros!$B$4</f>
        <v>151.76</v>
      </c>
      <c r="J520" s="23" t="n">
        <f aca="false">G520*H520/I520</f>
        <v>673866.535187138</v>
      </c>
      <c r="K520" s="23" t="n">
        <v>952429.92</v>
      </c>
      <c r="L520" s="23" t="n">
        <v>800989</v>
      </c>
      <c r="M520" s="23" t="n">
        <f aca="false">MIN(J520:L520)</f>
        <v>673866.535187138</v>
      </c>
      <c r="N520" s="23" t="n">
        <f aca="false">MAX(J520:L520)</f>
        <v>952429.92</v>
      </c>
      <c r="O520" s="23" t="n">
        <f aca="false">MEDIAN(J520:L520)</f>
        <v>800989</v>
      </c>
      <c r="P520" s="23" t="n">
        <f aca="false">AVERAGE(J520:L520)</f>
        <v>809095.151729046</v>
      </c>
      <c r="Q520" s="23" t="n">
        <f aca="false">AVERAGE(M520,O520)</f>
        <v>737427.767593569</v>
      </c>
      <c r="R520" s="23" t="n">
        <f aca="false">AVERAGE(N520,O520)</f>
        <v>876709.46</v>
      </c>
      <c r="S520" s="23" t="n">
        <f aca="false">STDEV(J520:L520)</f>
        <v>139458.496017598</v>
      </c>
      <c r="T520" s="25" t="n">
        <f aca="false">IF(P520&gt;0,S520/P520,NA())</f>
        <v>0.172363529455805</v>
      </c>
      <c r="U520" s="4" t="str">
        <f aca="false">IF(T520&lt;=Parametros!$B$7,"MENOR",IF(T520&lt;=Parametros!$B$8,"PROMEDIO MENOR-MEDIANA","PROMEDIO"))</f>
        <v>MENOR</v>
      </c>
      <c r="V520" s="23" t="n">
        <f aca="false">IF(T520&lt;=Parametros!$B$7,M520,IF(T520&lt;=Parametros!$B$8,Q520,P520))</f>
        <v>673866.535187138</v>
      </c>
      <c r="W520" s="26" t="n">
        <f aca="false">ROUND(V520,0)</f>
        <v>673867</v>
      </c>
      <c r="X520" s="27" t="n">
        <f aca="false">K520/G520</f>
        <v>1.49403349704858</v>
      </c>
      <c r="Y520" s="27" t="n">
        <f aca="false">L520/G520</f>
        <v>1.25647501368651</v>
      </c>
    </row>
    <row r="521" customFormat="false" ht="77.25" hidden="false" customHeight="true" outlineLevel="0" collapsed="false">
      <c r="A521" s="4" t="s">
        <v>535</v>
      </c>
      <c r="B521" s="4" t="s">
        <v>95</v>
      </c>
      <c r="C521" s="4" t="s">
        <v>536</v>
      </c>
      <c r="D521" s="4" t="s">
        <v>537</v>
      </c>
      <c r="E521" s="4" t="s">
        <v>98</v>
      </c>
      <c r="F521" s="4" t="s">
        <v>99</v>
      </c>
      <c r="G521" s="23" t="n">
        <v>1940850</v>
      </c>
      <c r="H521" s="24" t="n">
        <f aca="false">Parametros!$B$3</f>
        <v>160.42</v>
      </c>
      <c r="I521" s="24" t="n">
        <f aca="false">Parametros!$B$4</f>
        <v>151.76</v>
      </c>
      <c r="J521" s="23" t="n">
        <f aca="false">G521*H521/I521</f>
        <v>2051602.2469689</v>
      </c>
      <c r="K521" s="23" t="n">
        <v>2899693.12</v>
      </c>
      <c r="L521" s="23" t="n">
        <v>2438667</v>
      </c>
      <c r="M521" s="23" t="n">
        <f aca="false">MIN(J521:L521)</f>
        <v>2051602.2469689</v>
      </c>
      <c r="N521" s="23" t="n">
        <f aca="false">MAX(J521:L521)</f>
        <v>2899693.12</v>
      </c>
      <c r="O521" s="23" t="n">
        <f aca="false">MEDIAN(J521:L521)</f>
        <v>2438667</v>
      </c>
      <c r="P521" s="23" t="n">
        <f aca="false">AVERAGE(J521:L521)</f>
        <v>2463320.78898963</v>
      </c>
      <c r="Q521" s="23" t="n">
        <f aca="false">AVERAGE(M521,O521)</f>
        <v>2245134.62348445</v>
      </c>
      <c r="R521" s="23" t="n">
        <f aca="false">AVERAGE(N521,O521)</f>
        <v>2669180.06</v>
      </c>
      <c r="S521" s="23" t="n">
        <f aca="false">STDEV(J521:L521)</f>
        <v>424582.605877023</v>
      </c>
      <c r="T521" s="25" t="n">
        <f aca="false">IF(P521&gt;0,S521/P521,NA())</f>
        <v>0.172361881479176</v>
      </c>
      <c r="U521" s="4" t="str">
        <f aca="false">IF(T521&lt;=Parametros!$B$7,"MENOR",IF(T521&lt;=Parametros!$B$8,"PROMEDIO MENOR-MEDIANA","PROMEDIO"))</f>
        <v>MENOR</v>
      </c>
      <c r="V521" s="23" t="n">
        <f aca="false">IF(T521&lt;=Parametros!$B$7,M521,IF(T521&lt;=Parametros!$B$8,Q521,P521))</f>
        <v>2051602.2469689</v>
      </c>
      <c r="W521" s="26" t="n">
        <f aca="false">ROUND(V521,0)</f>
        <v>2051602</v>
      </c>
      <c r="X521" s="27" t="n">
        <f aca="false">K521/G521</f>
        <v>1.49403257335703</v>
      </c>
      <c r="Y521" s="27" t="n">
        <f aca="false">L521/G521</f>
        <v>1.25649431949919</v>
      </c>
    </row>
    <row r="522" customFormat="false" ht="51.75" hidden="false" customHeight="true" outlineLevel="0" collapsed="false">
      <c r="A522" s="4" t="s">
        <v>538</v>
      </c>
      <c r="B522" s="4" t="s">
        <v>95</v>
      </c>
      <c r="C522" s="4" t="s">
        <v>539</v>
      </c>
      <c r="D522" s="4" t="s">
        <v>540</v>
      </c>
      <c r="E522" s="4" t="s">
        <v>98</v>
      </c>
      <c r="F522" s="4" t="s">
        <v>99</v>
      </c>
      <c r="G522" s="23" t="n">
        <v>80751</v>
      </c>
      <c r="H522" s="24" t="n">
        <f aca="false">Parametros!$B$3</f>
        <v>160.42</v>
      </c>
      <c r="I522" s="24" t="n">
        <f aca="false">Parametros!$B$4</f>
        <v>151.76</v>
      </c>
      <c r="J522" s="23" t="n">
        <f aca="false">G522*H522/I522</f>
        <v>85358.9576963627</v>
      </c>
      <c r="K522" s="23" t="n">
        <v>120643.92</v>
      </c>
      <c r="L522" s="23" t="n">
        <v>101388</v>
      </c>
      <c r="M522" s="23" t="n">
        <f aca="false">MIN(J522:L522)</f>
        <v>85358.9576963627</v>
      </c>
      <c r="N522" s="23" t="n">
        <f aca="false">MAX(J522:L522)</f>
        <v>120643.92</v>
      </c>
      <c r="O522" s="23" t="n">
        <f aca="false">MEDIAN(J522:L522)</f>
        <v>101388</v>
      </c>
      <c r="P522" s="23" t="n">
        <f aca="false">AVERAGE(J522:L522)</f>
        <v>102463.625898788</v>
      </c>
      <c r="Q522" s="23" t="n">
        <f aca="false">AVERAGE(M522,O522)</f>
        <v>93373.4788481813</v>
      </c>
      <c r="R522" s="23" t="n">
        <f aca="false">AVERAGE(N522,O522)</f>
        <v>111015.96</v>
      </c>
      <c r="S522" s="23" t="n">
        <f aca="false">STDEV(J522:L522)</f>
        <v>17667.0560506804</v>
      </c>
      <c r="T522" s="25" t="n">
        <f aca="false">IF(P522&gt;0,S522/P522,NA())</f>
        <v>0.172422709968626</v>
      </c>
      <c r="U522" s="4" t="str">
        <f aca="false">IF(T522&lt;=Parametros!$B$7,"MENOR",IF(T522&lt;=Parametros!$B$8,"PROMEDIO MENOR-MEDIANA","PROMEDIO"))</f>
        <v>MENOR</v>
      </c>
      <c r="V522" s="23" t="n">
        <f aca="false">IF(T522&lt;=Parametros!$B$7,M522,IF(T522&lt;=Parametros!$B$8,Q522,P522))</f>
        <v>85358.9576963627</v>
      </c>
      <c r="W522" s="26" t="n">
        <f aca="false">ROUND(V522,0)</f>
        <v>85359</v>
      </c>
      <c r="X522" s="27" t="n">
        <f aca="false">K522/G522</f>
        <v>1.49402385109782</v>
      </c>
      <c r="Y522" s="27" t="n">
        <f aca="false">L522/G522</f>
        <v>1.25556339859568</v>
      </c>
    </row>
    <row r="523" customFormat="false" ht="39" hidden="false" customHeight="true" outlineLevel="0" collapsed="false">
      <c r="A523" s="4" t="s">
        <v>541</v>
      </c>
      <c r="B523" s="4" t="s">
        <v>95</v>
      </c>
      <c r="C523" s="4" t="s">
        <v>542</v>
      </c>
      <c r="D523" s="4" t="s">
        <v>543</v>
      </c>
      <c r="E523" s="4" t="s">
        <v>98</v>
      </c>
      <c r="F523" s="4" t="s">
        <v>99</v>
      </c>
      <c r="G523" s="23" t="n">
        <v>80751</v>
      </c>
      <c r="H523" s="24" t="n">
        <f aca="false">Parametros!$B$3</f>
        <v>160.42</v>
      </c>
      <c r="I523" s="24" t="n">
        <f aca="false">Parametros!$B$4</f>
        <v>151.76</v>
      </c>
      <c r="J523" s="23" t="n">
        <f aca="false">G523*H523/I523</f>
        <v>85358.9576963627</v>
      </c>
      <c r="K523" s="23" t="n">
        <v>120643.92</v>
      </c>
      <c r="L523" s="23" t="n">
        <v>101388</v>
      </c>
      <c r="M523" s="23" t="n">
        <f aca="false">MIN(J523:L523)</f>
        <v>85358.9576963627</v>
      </c>
      <c r="N523" s="23" t="n">
        <f aca="false">MAX(J523:L523)</f>
        <v>120643.92</v>
      </c>
      <c r="O523" s="23" t="n">
        <f aca="false">MEDIAN(J523:L523)</f>
        <v>101388</v>
      </c>
      <c r="P523" s="23" t="n">
        <f aca="false">AVERAGE(J523:L523)</f>
        <v>102463.625898788</v>
      </c>
      <c r="Q523" s="23" t="n">
        <f aca="false">AVERAGE(M523,O523)</f>
        <v>93373.4788481813</v>
      </c>
      <c r="R523" s="23" t="n">
        <f aca="false">AVERAGE(N523,O523)</f>
        <v>111015.96</v>
      </c>
      <c r="S523" s="23" t="n">
        <f aca="false">STDEV(J523:L523)</f>
        <v>17667.0560506804</v>
      </c>
      <c r="T523" s="25" t="n">
        <f aca="false">IF(P523&gt;0,S523/P523,NA())</f>
        <v>0.172422709968626</v>
      </c>
      <c r="U523" s="4" t="str">
        <f aca="false">IF(T523&lt;=Parametros!$B$7,"MENOR",IF(T523&lt;=Parametros!$B$8,"PROMEDIO MENOR-MEDIANA","PROMEDIO"))</f>
        <v>MENOR</v>
      </c>
      <c r="V523" s="23" t="n">
        <f aca="false">IF(T523&lt;=Parametros!$B$7,M523,IF(T523&lt;=Parametros!$B$8,Q523,P523))</f>
        <v>85358.9576963627</v>
      </c>
      <c r="W523" s="26" t="n">
        <f aca="false">ROUND(V523,0)</f>
        <v>85359</v>
      </c>
      <c r="X523" s="27" t="n">
        <f aca="false">K523/G523</f>
        <v>1.49402385109782</v>
      </c>
      <c r="Y523" s="27" t="n">
        <f aca="false">L523/G523</f>
        <v>1.25556339859568</v>
      </c>
    </row>
    <row r="524" customFormat="false" ht="39" hidden="false" customHeight="true" outlineLevel="0" collapsed="false">
      <c r="A524" s="4" t="s">
        <v>544</v>
      </c>
      <c r="B524" s="4" t="s">
        <v>95</v>
      </c>
      <c r="C524" s="4" t="s">
        <v>545</v>
      </c>
      <c r="D524" s="4" t="s">
        <v>546</v>
      </c>
      <c r="E524" s="4" t="s">
        <v>98</v>
      </c>
      <c r="F524" s="4" t="s">
        <v>99</v>
      </c>
      <c r="G524" s="23" t="n">
        <v>125400</v>
      </c>
      <c r="H524" s="24" t="n">
        <f aca="false">Parametros!$B$3</f>
        <v>160.42</v>
      </c>
      <c r="I524" s="24" t="n">
        <f aca="false">Parametros!$B$4</f>
        <v>151.76</v>
      </c>
      <c r="J524" s="23" t="n">
        <f aca="false">G524*H524/I524</f>
        <v>132555.798629415</v>
      </c>
      <c r="K524" s="23" t="n">
        <v>187351.57</v>
      </c>
      <c r="L524" s="23" t="n">
        <v>157556</v>
      </c>
      <c r="M524" s="23" t="n">
        <f aca="false">MIN(J524:L524)</f>
        <v>132555.798629415</v>
      </c>
      <c r="N524" s="23" t="n">
        <f aca="false">MAX(J524:L524)</f>
        <v>187351.57</v>
      </c>
      <c r="O524" s="23" t="n">
        <f aca="false">MEDIAN(J524:L524)</f>
        <v>157556</v>
      </c>
      <c r="P524" s="23" t="n">
        <f aca="false">AVERAGE(J524:L524)</f>
        <v>159154.456209805</v>
      </c>
      <c r="Q524" s="23" t="n">
        <f aca="false">AVERAGE(M524,O524)</f>
        <v>145055.899314707</v>
      </c>
      <c r="R524" s="23" t="n">
        <f aca="false">AVERAGE(N524,O524)</f>
        <v>172453.785</v>
      </c>
      <c r="S524" s="23" t="n">
        <f aca="false">STDEV(J524:L524)</f>
        <v>27432.8350105372</v>
      </c>
      <c r="T524" s="25" t="n">
        <f aca="false">IF(P524&gt;0,S524/P524,NA())</f>
        <v>0.1723661131698</v>
      </c>
      <c r="U524" s="4" t="str">
        <f aca="false">IF(T524&lt;=Parametros!$B$7,"MENOR",IF(T524&lt;=Parametros!$B$8,"PROMEDIO MENOR-MEDIANA","PROMEDIO"))</f>
        <v>MENOR</v>
      </c>
      <c r="V524" s="23" t="n">
        <f aca="false">IF(T524&lt;=Parametros!$B$7,M524,IF(T524&lt;=Parametros!$B$8,Q524,P524))</f>
        <v>132555.798629415</v>
      </c>
      <c r="W524" s="26" t="n">
        <f aca="false">ROUND(V524,0)</f>
        <v>132556</v>
      </c>
      <c r="X524" s="27" t="n">
        <f aca="false">K524/G524</f>
        <v>1.49403165869219</v>
      </c>
      <c r="Y524" s="27" t="n">
        <f aca="false">L524/G524</f>
        <v>1.25642743221691</v>
      </c>
    </row>
    <row r="525" customFormat="false" ht="51.75" hidden="false" customHeight="true" outlineLevel="0" collapsed="false">
      <c r="A525" s="4" t="s">
        <v>547</v>
      </c>
      <c r="B525" s="4" t="s">
        <v>95</v>
      </c>
      <c r="C525" s="4" t="s">
        <v>548</v>
      </c>
      <c r="D525" s="4" t="s">
        <v>549</v>
      </c>
      <c r="E525" s="4" t="s">
        <v>98</v>
      </c>
      <c r="F525" s="4" t="s">
        <v>99</v>
      </c>
      <c r="G525" s="23" t="n">
        <v>7600</v>
      </c>
      <c r="H525" s="24" t="n">
        <f aca="false">Parametros!$B$3</f>
        <v>160.42</v>
      </c>
      <c r="I525" s="24" t="n">
        <f aca="false">Parametros!$B$4</f>
        <v>151.76</v>
      </c>
      <c r="J525" s="23" t="n">
        <f aca="false">G525*H525/I525</f>
        <v>8033.68476541908</v>
      </c>
      <c r="K525" s="23" t="n">
        <v>11354.55</v>
      </c>
      <c r="L525" s="23" t="n">
        <v>9520</v>
      </c>
      <c r="M525" s="23" t="n">
        <f aca="false">MIN(J525:L525)</f>
        <v>8033.68476541908</v>
      </c>
      <c r="N525" s="23" t="n">
        <f aca="false">MAX(J525:L525)</f>
        <v>11354.55</v>
      </c>
      <c r="O525" s="23" t="n">
        <f aca="false">MEDIAN(J525:L525)</f>
        <v>9520</v>
      </c>
      <c r="P525" s="23" t="n">
        <f aca="false">AVERAGE(J525:L525)</f>
        <v>9636.07825513969</v>
      </c>
      <c r="Q525" s="23" t="n">
        <f aca="false">AVERAGE(M525,O525)</f>
        <v>8776.84238270954</v>
      </c>
      <c r="R525" s="23" t="n">
        <f aca="false">AVERAGE(N525,O525)</f>
        <v>10437.275</v>
      </c>
      <c r="S525" s="23" t="n">
        <f aca="false">STDEV(J525:L525)</f>
        <v>1663.47290255936</v>
      </c>
      <c r="T525" s="25" t="n">
        <f aca="false">IF(P525&gt;0,S525/P525,NA())</f>
        <v>0.172629658924998</v>
      </c>
      <c r="U525" s="4" t="str">
        <f aca="false">IF(T525&lt;=Parametros!$B$7,"MENOR",IF(T525&lt;=Parametros!$B$8,"PROMEDIO MENOR-MEDIANA","PROMEDIO"))</f>
        <v>MENOR</v>
      </c>
      <c r="V525" s="23" t="n">
        <f aca="false">IF(T525&lt;=Parametros!$B$7,M525,IF(T525&lt;=Parametros!$B$8,Q525,P525))</f>
        <v>8033.68476541908</v>
      </c>
      <c r="W525" s="26" t="n">
        <f aca="false">ROUND(V525,0)</f>
        <v>8034</v>
      </c>
      <c r="X525" s="27" t="n">
        <f aca="false">K525/G525</f>
        <v>1.49401973684211</v>
      </c>
      <c r="Y525" s="27" t="n">
        <f aca="false">L525/G525</f>
        <v>1.25263157894737</v>
      </c>
    </row>
    <row r="526" customFormat="false" ht="51.75" hidden="false" customHeight="true" outlineLevel="0" collapsed="false">
      <c r="A526" s="4" t="s">
        <v>550</v>
      </c>
      <c r="B526" s="4" t="s">
        <v>95</v>
      </c>
      <c r="C526" s="4" t="s">
        <v>551</v>
      </c>
      <c r="D526" s="4" t="s">
        <v>549</v>
      </c>
      <c r="E526" s="4" t="s">
        <v>98</v>
      </c>
      <c r="F526" s="4" t="s">
        <v>99</v>
      </c>
      <c r="G526" s="23" t="n">
        <v>35149</v>
      </c>
      <c r="H526" s="24" t="n">
        <f aca="false">Parametros!$B$3</f>
        <v>160.42</v>
      </c>
      <c r="I526" s="24" t="n">
        <f aca="false">Parametros!$B$4</f>
        <v>151.76</v>
      </c>
      <c r="J526" s="23" t="n">
        <f aca="false">G526*H526/I526</f>
        <v>37154.7349762783</v>
      </c>
      <c r="K526" s="23" t="n">
        <v>52513.74</v>
      </c>
      <c r="L526" s="23" t="n">
        <v>44149</v>
      </c>
      <c r="M526" s="23" t="n">
        <f aca="false">MIN(J526:L526)</f>
        <v>37154.7349762783</v>
      </c>
      <c r="N526" s="23" t="n">
        <f aca="false">MAX(J526:L526)</f>
        <v>52513.74</v>
      </c>
      <c r="O526" s="23" t="n">
        <f aca="false">MEDIAN(J526:L526)</f>
        <v>44149</v>
      </c>
      <c r="P526" s="23" t="n">
        <f aca="false">AVERAGE(J526:L526)</f>
        <v>44605.8249920928</v>
      </c>
      <c r="Q526" s="23" t="n">
        <f aca="false">AVERAGE(M526,O526)</f>
        <v>40651.8674881392</v>
      </c>
      <c r="R526" s="23" t="n">
        <f aca="false">AVERAGE(N526,O526)</f>
        <v>48331.37</v>
      </c>
      <c r="S526" s="23" t="n">
        <f aca="false">STDEV(J526:L526)</f>
        <v>7689.68631575614</v>
      </c>
      <c r="T526" s="25" t="n">
        <f aca="false">IF(P526&gt;0,S526/P526,NA())</f>
        <v>0.172391976095483</v>
      </c>
      <c r="U526" s="4" t="str">
        <f aca="false">IF(T526&lt;=Parametros!$B$7,"MENOR",IF(T526&lt;=Parametros!$B$8,"PROMEDIO MENOR-MEDIANA","PROMEDIO"))</f>
        <v>MENOR</v>
      </c>
      <c r="V526" s="23" t="n">
        <f aca="false">IF(T526&lt;=Parametros!$B$7,M526,IF(T526&lt;=Parametros!$B$8,Q526,P526))</f>
        <v>37154.7349762783</v>
      </c>
      <c r="W526" s="26" t="n">
        <f aca="false">ROUND(V526,0)</f>
        <v>37155</v>
      </c>
      <c r="X526" s="27" t="n">
        <f aca="false">K526/G526</f>
        <v>1.49403226265328</v>
      </c>
      <c r="Y526" s="27" t="n">
        <f aca="false">L526/G526</f>
        <v>1.2560528037782</v>
      </c>
    </row>
    <row r="527" customFormat="false" ht="64.5" hidden="false" customHeight="true" outlineLevel="0" collapsed="false">
      <c r="A527" s="4" t="s">
        <v>552</v>
      </c>
      <c r="B527" s="4" t="s">
        <v>95</v>
      </c>
      <c r="C527" s="4" t="s">
        <v>553</v>
      </c>
      <c r="D527" s="4" t="s">
        <v>554</v>
      </c>
      <c r="E527" s="4" t="s">
        <v>98</v>
      </c>
      <c r="F527" s="4" t="s">
        <v>99</v>
      </c>
      <c r="G527" s="23" t="n">
        <v>107350</v>
      </c>
      <c r="H527" s="24" t="n">
        <f aca="false">Parametros!$B$3</f>
        <v>160.42</v>
      </c>
      <c r="I527" s="24" t="n">
        <f aca="false">Parametros!$B$4</f>
        <v>151.76</v>
      </c>
      <c r="J527" s="23" t="n">
        <f aca="false">G527*H527/I527</f>
        <v>113475.797311545</v>
      </c>
      <c r="K527" s="23" t="n">
        <v>160384.86</v>
      </c>
      <c r="L527" s="23" t="n">
        <v>134827</v>
      </c>
      <c r="M527" s="23" t="n">
        <f aca="false">MIN(J527:L527)</f>
        <v>113475.797311545</v>
      </c>
      <c r="N527" s="23" t="n">
        <f aca="false">MAX(J527:L527)</f>
        <v>160384.86</v>
      </c>
      <c r="O527" s="23" t="n">
        <f aca="false">MEDIAN(J527:L527)</f>
        <v>134827</v>
      </c>
      <c r="P527" s="23" t="n">
        <f aca="false">AVERAGE(J527:L527)</f>
        <v>136229.219103848</v>
      </c>
      <c r="Q527" s="23" t="n">
        <f aca="false">AVERAGE(M527,O527)</f>
        <v>124151.398655772</v>
      </c>
      <c r="R527" s="23" t="n">
        <f aca="false">AVERAGE(N527,O527)</f>
        <v>147605.93</v>
      </c>
      <c r="S527" s="23" t="n">
        <f aca="false">STDEV(J527:L527)</f>
        <v>23485.9469553339</v>
      </c>
      <c r="T527" s="25" t="n">
        <f aca="false">IF(P527&gt;0,S527/P527,NA())</f>
        <v>0.172400217147472</v>
      </c>
      <c r="U527" s="4" t="str">
        <f aca="false">IF(T527&lt;=Parametros!$B$7,"MENOR",IF(T527&lt;=Parametros!$B$8,"PROMEDIO MENOR-MEDIANA","PROMEDIO"))</f>
        <v>MENOR</v>
      </c>
      <c r="V527" s="23" t="n">
        <f aca="false">IF(T527&lt;=Parametros!$B$7,M527,IF(T527&lt;=Parametros!$B$8,Q527,P527))</f>
        <v>113475.797311545</v>
      </c>
      <c r="W527" s="26" t="n">
        <f aca="false">ROUND(V527,0)</f>
        <v>113476</v>
      </c>
      <c r="X527" s="27" t="n">
        <f aca="false">K527/G527</f>
        <v>1.49403688868188</v>
      </c>
      <c r="Y527" s="27" t="n">
        <f aca="false">L527/G527</f>
        <v>1.25595714951095</v>
      </c>
    </row>
    <row r="528" customFormat="false" ht="51.75" hidden="false" customHeight="true" outlineLevel="0" collapsed="false">
      <c r="A528" s="4" t="s">
        <v>555</v>
      </c>
      <c r="B528" s="4" t="s">
        <v>95</v>
      </c>
      <c r="C528" s="4" t="s">
        <v>556</v>
      </c>
      <c r="D528" s="4" t="s">
        <v>557</v>
      </c>
      <c r="E528" s="4" t="s">
        <v>98</v>
      </c>
      <c r="F528" s="4" t="s">
        <v>99</v>
      </c>
      <c r="G528" s="23" t="n">
        <v>81700</v>
      </c>
      <c r="H528" s="24" t="n">
        <f aca="false">Parametros!$B$3</f>
        <v>160.42</v>
      </c>
      <c r="I528" s="24" t="n">
        <f aca="false">Parametros!$B$4</f>
        <v>151.76</v>
      </c>
      <c r="J528" s="23" t="n">
        <f aca="false">G528*H528/I528</f>
        <v>86362.1112282551</v>
      </c>
      <c r="K528" s="23" t="n">
        <v>122062.17</v>
      </c>
      <c r="L528" s="23" t="n">
        <v>102578</v>
      </c>
      <c r="M528" s="23" t="n">
        <f aca="false">MIN(J528:L528)</f>
        <v>86362.1112282551</v>
      </c>
      <c r="N528" s="23" t="n">
        <f aca="false">MAX(J528:L528)</f>
        <v>122062.17</v>
      </c>
      <c r="O528" s="23" t="n">
        <f aca="false">MEDIAN(J528:L528)</f>
        <v>102578</v>
      </c>
      <c r="P528" s="23" t="n">
        <f aca="false">AVERAGE(J528:L528)</f>
        <v>103667.427076085</v>
      </c>
      <c r="Q528" s="23" t="n">
        <f aca="false">AVERAGE(M528,O528)</f>
        <v>94470.0556141276</v>
      </c>
      <c r="R528" s="23" t="n">
        <f aca="false">AVERAGE(N528,O528)</f>
        <v>112320.085</v>
      </c>
      <c r="S528" s="23" t="n">
        <f aca="false">STDEV(J528:L528)</f>
        <v>17874.9458066896</v>
      </c>
      <c r="T528" s="25" t="n">
        <f aca="false">IF(P528&gt;0,S528/P528,NA())</f>
        <v>0.172425865200364</v>
      </c>
      <c r="U528" s="4" t="str">
        <f aca="false">IF(T528&lt;=Parametros!$B$7,"MENOR",IF(T528&lt;=Parametros!$B$8,"PROMEDIO MENOR-MEDIANA","PROMEDIO"))</f>
        <v>MENOR</v>
      </c>
      <c r="V528" s="23" t="n">
        <f aca="false">IF(T528&lt;=Parametros!$B$7,M528,IF(T528&lt;=Parametros!$B$8,Q528,P528))</f>
        <v>86362.1112282551</v>
      </c>
      <c r="W528" s="26" t="n">
        <f aca="false">ROUND(V528,0)</f>
        <v>86362</v>
      </c>
      <c r="X528" s="27" t="n">
        <f aca="false">K528/G528</f>
        <v>1.49402900856793</v>
      </c>
      <c r="Y528" s="27" t="n">
        <f aca="false">L528/G528</f>
        <v>1.25554467564259</v>
      </c>
    </row>
    <row r="529" customFormat="false" ht="128.25" hidden="false" customHeight="true" outlineLevel="0" collapsed="false">
      <c r="A529" s="4" t="s">
        <v>558</v>
      </c>
      <c r="B529" s="4" t="s">
        <v>95</v>
      </c>
      <c r="C529" s="4" t="s">
        <v>559</v>
      </c>
      <c r="D529" s="4" t="s">
        <v>560</v>
      </c>
      <c r="E529" s="4" t="s">
        <v>98</v>
      </c>
      <c r="F529" s="4" t="s">
        <v>99</v>
      </c>
      <c r="G529" s="23" t="n">
        <v>233700</v>
      </c>
      <c r="H529" s="24" t="n">
        <f aca="false">Parametros!$B$3</f>
        <v>160.42</v>
      </c>
      <c r="I529" s="24" t="n">
        <f aca="false">Parametros!$B$4</f>
        <v>151.76</v>
      </c>
      <c r="J529" s="23" t="n">
        <f aca="false">G529*H529/I529</f>
        <v>247035.806536637</v>
      </c>
      <c r="K529" s="23" t="n">
        <v>349156.1</v>
      </c>
      <c r="L529" s="23" t="n">
        <v>293573</v>
      </c>
      <c r="M529" s="23" t="n">
        <f aca="false">MIN(J529:L529)</f>
        <v>247035.806536637</v>
      </c>
      <c r="N529" s="23" t="n">
        <f aca="false">MAX(J529:L529)</f>
        <v>349156.1</v>
      </c>
      <c r="O529" s="23" t="n">
        <f aca="false">MEDIAN(J529:L529)</f>
        <v>293573</v>
      </c>
      <c r="P529" s="23" t="n">
        <f aca="false">AVERAGE(J529:L529)</f>
        <v>296588.302178879</v>
      </c>
      <c r="Q529" s="23" t="n">
        <f aca="false">AVERAGE(M529,O529)</f>
        <v>270304.403268318</v>
      </c>
      <c r="R529" s="23" t="n">
        <f aca="false">AVERAGE(N529,O529)</f>
        <v>321364.55</v>
      </c>
      <c r="S529" s="23" t="n">
        <f aca="false">STDEV(J529:L529)</f>
        <v>51126.8776641339</v>
      </c>
      <c r="T529" s="25" t="n">
        <f aca="false">IF(P529&gt;0,S529/P529,NA())</f>
        <v>0.172383324927287</v>
      </c>
      <c r="U529" s="4" t="str">
        <f aca="false">IF(T529&lt;=Parametros!$B$7,"MENOR",IF(T529&lt;=Parametros!$B$8,"PROMEDIO MENOR-MEDIANA","PROMEDIO"))</f>
        <v>MENOR</v>
      </c>
      <c r="V529" s="23" t="n">
        <f aca="false">IF(T529&lt;=Parametros!$B$7,M529,IF(T529&lt;=Parametros!$B$8,Q529,P529))</f>
        <v>247035.806536637</v>
      </c>
      <c r="W529" s="26" t="n">
        <f aca="false">ROUND(V529,0)</f>
        <v>247036</v>
      </c>
      <c r="X529" s="27" t="n">
        <f aca="false">K529/G529</f>
        <v>1.49403551561831</v>
      </c>
      <c r="Y529" s="27" t="n">
        <f aca="false">L529/G529</f>
        <v>1.25619597774925</v>
      </c>
    </row>
    <row r="530" customFormat="false" ht="64.5" hidden="false" customHeight="true" outlineLevel="0" collapsed="false">
      <c r="A530" s="4" t="s">
        <v>561</v>
      </c>
      <c r="B530" s="4" t="s">
        <v>95</v>
      </c>
      <c r="C530" s="4" t="s">
        <v>562</v>
      </c>
      <c r="D530" s="4" t="s">
        <v>563</v>
      </c>
      <c r="E530" s="4" t="s">
        <v>98</v>
      </c>
      <c r="F530" s="4" t="s">
        <v>99</v>
      </c>
      <c r="G530" s="23" t="n">
        <v>616529</v>
      </c>
      <c r="H530" s="24" t="n">
        <f aca="false">Parametros!$B$3</f>
        <v>160.42</v>
      </c>
      <c r="I530" s="24" t="n">
        <f aca="false">Parametros!$B$4</f>
        <v>151.76</v>
      </c>
      <c r="J530" s="23" t="n">
        <f aca="false">G530*H530/I530</f>
        <v>651710.47825514</v>
      </c>
      <c r="K530" s="23" t="n">
        <v>921114.29</v>
      </c>
      <c r="L530" s="23" t="n">
        <v>774690</v>
      </c>
      <c r="M530" s="23" t="n">
        <f aca="false">MIN(J530:L530)</f>
        <v>651710.47825514</v>
      </c>
      <c r="N530" s="23" t="n">
        <f aca="false">MAX(J530:L530)</f>
        <v>921114.29</v>
      </c>
      <c r="O530" s="23" t="n">
        <f aca="false">MEDIAN(J530:L530)</f>
        <v>774690</v>
      </c>
      <c r="P530" s="23" t="n">
        <f aca="false">AVERAGE(J530:L530)</f>
        <v>782504.922751713</v>
      </c>
      <c r="Q530" s="23" t="n">
        <f aca="false">AVERAGE(M530,O530)</f>
        <v>713200.23912757</v>
      </c>
      <c r="R530" s="23" t="n">
        <f aca="false">AVERAGE(N530,O530)</f>
        <v>847902.145</v>
      </c>
      <c r="S530" s="23" t="n">
        <f aca="false">STDEV(J530:L530)</f>
        <v>134871.821404163</v>
      </c>
      <c r="T530" s="25" t="n">
        <f aca="false">IF(P530&gt;0,S530/P530,NA())</f>
        <v>0.172359070828437</v>
      </c>
      <c r="U530" s="4" t="str">
        <f aca="false">IF(T530&lt;=Parametros!$B$7,"MENOR",IF(T530&lt;=Parametros!$B$8,"PROMEDIO MENOR-MEDIANA","PROMEDIO"))</f>
        <v>MENOR</v>
      </c>
      <c r="V530" s="23" t="n">
        <f aca="false">IF(T530&lt;=Parametros!$B$7,M530,IF(T530&lt;=Parametros!$B$8,Q530,P530))</f>
        <v>651710.47825514</v>
      </c>
      <c r="W530" s="26" t="n">
        <f aca="false">ROUND(V530,0)</f>
        <v>651710</v>
      </c>
      <c r="X530" s="27" t="n">
        <f aca="false">K530/G530</f>
        <v>1.49403238128296</v>
      </c>
      <c r="Y530" s="27" t="n">
        <f aca="false">L530/G530</f>
        <v>1.25653456690602</v>
      </c>
    </row>
    <row r="531" customFormat="false" ht="51.75" hidden="false" customHeight="true" outlineLevel="0" collapsed="false">
      <c r="A531" s="4" t="s">
        <v>564</v>
      </c>
      <c r="B531" s="4" t="s">
        <v>95</v>
      </c>
      <c r="C531" s="4" t="s">
        <v>565</v>
      </c>
      <c r="D531" s="4" t="s">
        <v>566</v>
      </c>
      <c r="E531" s="4" t="s">
        <v>98</v>
      </c>
      <c r="F531" s="4" t="s">
        <v>99</v>
      </c>
      <c r="G531" s="23" t="n">
        <v>103508</v>
      </c>
      <c r="H531" s="24" t="n">
        <f aca="false">Parametros!$B$3</f>
        <v>160.42</v>
      </c>
      <c r="I531" s="24" t="n">
        <f aca="false">Parametros!$B$4</f>
        <v>151.76</v>
      </c>
      <c r="J531" s="23" t="n">
        <f aca="false">G531*H531/I531</f>
        <v>109414.558249868</v>
      </c>
      <c r="K531" s="23" t="n">
        <v>154644.8</v>
      </c>
      <c r="L531" s="23" t="n">
        <v>129948</v>
      </c>
      <c r="M531" s="23" t="n">
        <f aca="false">MIN(J531:L531)</f>
        <v>109414.558249868</v>
      </c>
      <c r="N531" s="23" t="n">
        <f aca="false">MAX(J531:L531)</f>
        <v>154644.8</v>
      </c>
      <c r="O531" s="23" t="n">
        <f aca="false">MEDIAN(J531:L531)</f>
        <v>129948</v>
      </c>
      <c r="P531" s="23" t="n">
        <f aca="false">AVERAGE(J531:L531)</f>
        <v>131335.786083289</v>
      </c>
      <c r="Q531" s="23" t="n">
        <f aca="false">AVERAGE(M531,O531)</f>
        <v>119681.279124934</v>
      </c>
      <c r="R531" s="23" t="n">
        <f aca="false">AVERAGE(N531,O531)</f>
        <v>142296.4</v>
      </c>
      <c r="S531" s="23" t="n">
        <f aca="false">STDEV(J531:L531)</f>
        <v>22647.0341292976</v>
      </c>
      <c r="T531" s="25" t="n">
        <f aca="false">IF(P531&gt;0,S531/P531,NA())</f>
        <v>0.172436125786276</v>
      </c>
      <c r="U531" s="4" t="str">
        <f aca="false">IF(T531&lt;=Parametros!$B$7,"MENOR",IF(T531&lt;=Parametros!$B$8,"PROMEDIO MENOR-MEDIANA","PROMEDIO"))</f>
        <v>MENOR</v>
      </c>
      <c r="V531" s="23" t="n">
        <f aca="false">IF(T531&lt;=Parametros!$B$7,M531,IF(T531&lt;=Parametros!$B$8,Q531,P531))</f>
        <v>109414.558249868</v>
      </c>
      <c r="W531" s="26" t="n">
        <f aca="false">ROUND(V531,0)</f>
        <v>109415</v>
      </c>
      <c r="X531" s="27" t="n">
        <f aca="false">K531/G531</f>
        <v>1.49403717587046</v>
      </c>
      <c r="Y531" s="27" t="n">
        <f aca="false">L531/G531</f>
        <v>1.25543919310585</v>
      </c>
    </row>
    <row r="532" customFormat="false" ht="128.25" hidden="false" customHeight="true" outlineLevel="0" collapsed="false">
      <c r="A532" s="4" t="s">
        <v>567</v>
      </c>
      <c r="B532" s="4" t="s">
        <v>95</v>
      </c>
      <c r="C532" s="4" t="s">
        <v>568</v>
      </c>
      <c r="D532" s="4" t="s">
        <v>569</v>
      </c>
      <c r="E532" s="4" t="s">
        <v>98</v>
      </c>
      <c r="F532" s="4" t="s">
        <v>99</v>
      </c>
      <c r="G532" s="23" t="n">
        <v>4750</v>
      </c>
      <c r="H532" s="24" t="n">
        <f aca="false">Parametros!$B$3</f>
        <v>160.42</v>
      </c>
      <c r="I532" s="24" t="n">
        <f aca="false">Parametros!$B$4</f>
        <v>151.76</v>
      </c>
      <c r="J532" s="23" t="n">
        <f aca="false">G532*H532/I532</f>
        <v>5021.05297838693</v>
      </c>
      <c r="K532" s="23" t="n">
        <v>7096.95</v>
      </c>
      <c r="L532" s="23" t="n">
        <v>5950</v>
      </c>
      <c r="M532" s="23" t="n">
        <f aca="false">MIN(J532:L532)</f>
        <v>5021.05297838693</v>
      </c>
      <c r="N532" s="23" t="n">
        <f aca="false">MAX(J532:L532)</f>
        <v>7096.95</v>
      </c>
      <c r="O532" s="23" t="n">
        <f aca="false">MEDIAN(J532:L532)</f>
        <v>5950</v>
      </c>
      <c r="P532" s="23" t="n">
        <f aca="false">AVERAGE(J532:L532)</f>
        <v>6022.66765946231</v>
      </c>
      <c r="Q532" s="23" t="n">
        <f aca="false">AVERAGE(M532,O532)</f>
        <v>5485.52648919346</v>
      </c>
      <c r="R532" s="23" t="n">
        <f aca="false">AVERAGE(N532,O532)</f>
        <v>6523.475</v>
      </c>
      <c r="S532" s="23" t="n">
        <f aca="false">STDEV(J532:L532)</f>
        <v>1039.85458244617</v>
      </c>
      <c r="T532" s="25" t="n">
        <f aca="false">IF(P532&gt;0,S532/P532,NA())</f>
        <v>0.172656809447628</v>
      </c>
      <c r="U532" s="4" t="str">
        <f aca="false">IF(T532&lt;=Parametros!$B$7,"MENOR",IF(T532&lt;=Parametros!$B$8,"PROMEDIO MENOR-MEDIANA","PROMEDIO"))</f>
        <v>MENOR</v>
      </c>
      <c r="V532" s="23" t="n">
        <f aca="false">IF(T532&lt;=Parametros!$B$7,M532,IF(T532&lt;=Parametros!$B$8,Q532,P532))</f>
        <v>5021.05297838693</v>
      </c>
      <c r="W532" s="26" t="n">
        <f aca="false">ROUND(V532,0)</f>
        <v>5021</v>
      </c>
      <c r="X532" s="27" t="n">
        <f aca="false">K532/G532</f>
        <v>1.49409473684211</v>
      </c>
      <c r="Y532" s="27" t="n">
        <f aca="false">L532/G532</f>
        <v>1.25263157894737</v>
      </c>
    </row>
    <row r="533" customFormat="false" ht="128.25" hidden="false" customHeight="true" outlineLevel="0" collapsed="false">
      <c r="A533" s="4" t="s">
        <v>570</v>
      </c>
      <c r="B533" s="4" t="s">
        <v>95</v>
      </c>
      <c r="C533" s="4" t="s">
        <v>571</v>
      </c>
      <c r="D533" s="4" t="s">
        <v>569</v>
      </c>
      <c r="E533" s="4" t="s">
        <v>98</v>
      </c>
      <c r="F533" s="4" t="s">
        <v>99</v>
      </c>
      <c r="G533" s="23" t="n">
        <v>56050</v>
      </c>
      <c r="H533" s="24" t="n">
        <f aca="false">Parametros!$B$3</f>
        <v>160.42</v>
      </c>
      <c r="I533" s="24" t="n">
        <f aca="false">Parametros!$B$4</f>
        <v>151.76</v>
      </c>
      <c r="J533" s="23" t="n">
        <f aca="false">G533*H533/I533</f>
        <v>59248.4251449657</v>
      </c>
      <c r="K533" s="23" t="n">
        <v>83740.91</v>
      </c>
      <c r="L533" s="23" t="n">
        <v>70329</v>
      </c>
      <c r="M533" s="23" t="n">
        <f aca="false">MIN(J533:L533)</f>
        <v>59248.4251449657</v>
      </c>
      <c r="N533" s="23" t="n">
        <f aca="false">MAX(J533:L533)</f>
        <v>83740.91</v>
      </c>
      <c r="O533" s="23" t="n">
        <f aca="false">MEDIAN(J533:L533)</f>
        <v>70329</v>
      </c>
      <c r="P533" s="23" t="n">
        <f aca="false">AVERAGE(J533:L533)</f>
        <v>71106.1117149886</v>
      </c>
      <c r="Q533" s="23" t="n">
        <f aca="false">AVERAGE(M533,O533)</f>
        <v>64788.7125724829</v>
      </c>
      <c r="R533" s="23" t="n">
        <f aca="false">AVERAGE(N533,O533)</f>
        <v>77034.955</v>
      </c>
      <c r="S533" s="23" t="n">
        <f aca="false">STDEV(J533:L533)</f>
        <v>12264.7209734547</v>
      </c>
      <c r="T533" s="25" t="n">
        <f aca="false">IF(P533&gt;0,S533/P533,NA())</f>
        <v>0.172484765059505</v>
      </c>
      <c r="U533" s="4" t="str">
        <f aca="false">IF(T533&lt;=Parametros!$B$7,"MENOR",IF(T533&lt;=Parametros!$B$8,"PROMEDIO MENOR-MEDIANA","PROMEDIO"))</f>
        <v>MENOR</v>
      </c>
      <c r="V533" s="23" t="n">
        <f aca="false">IF(T533&lt;=Parametros!$B$7,M533,IF(T533&lt;=Parametros!$B$8,Q533,P533))</f>
        <v>59248.4251449657</v>
      </c>
      <c r="W533" s="26" t="n">
        <f aca="false">ROUND(V533,0)</f>
        <v>59248</v>
      </c>
      <c r="X533" s="27" t="n">
        <f aca="false">K533/G533</f>
        <v>1.49403942908118</v>
      </c>
      <c r="Y533" s="27" t="n">
        <f aca="false">L533/G533</f>
        <v>1.25475468331847</v>
      </c>
    </row>
    <row r="534" customFormat="false" ht="64.5" hidden="false" customHeight="true" outlineLevel="0" collapsed="false">
      <c r="A534" s="4" t="s">
        <v>572</v>
      </c>
      <c r="B534" s="4" t="s">
        <v>95</v>
      </c>
      <c r="C534" s="4" t="s">
        <v>573</v>
      </c>
      <c r="D534" s="4" t="s">
        <v>574</v>
      </c>
      <c r="E534" s="4" t="s">
        <v>98</v>
      </c>
      <c r="F534" s="4" t="s">
        <v>99</v>
      </c>
      <c r="G534" s="23" t="n">
        <v>1088700</v>
      </c>
      <c r="H534" s="24" t="n">
        <f aca="false">Parametros!$B$3</f>
        <v>160.42</v>
      </c>
      <c r="I534" s="24" t="n">
        <f aca="false">Parametros!$B$4</f>
        <v>151.76</v>
      </c>
      <c r="J534" s="23" t="n">
        <f aca="false">G534*H534/I534</f>
        <v>1150825.34264628</v>
      </c>
      <c r="K534" s="23" t="n">
        <v>1626553.41</v>
      </c>
      <c r="L534" s="23" t="n">
        <v>1367905</v>
      </c>
      <c r="M534" s="23" t="n">
        <f aca="false">MIN(J534:L534)</f>
        <v>1150825.34264628</v>
      </c>
      <c r="N534" s="23" t="n">
        <f aca="false">MAX(J534:L534)</f>
        <v>1626553.41</v>
      </c>
      <c r="O534" s="23" t="n">
        <f aca="false">MEDIAN(J534:L534)</f>
        <v>1367905</v>
      </c>
      <c r="P534" s="23" t="n">
        <f aca="false">AVERAGE(J534:L534)</f>
        <v>1381761.25088209</v>
      </c>
      <c r="Q534" s="23" t="n">
        <f aca="false">AVERAGE(M534,O534)</f>
        <v>1259365.17132314</v>
      </c>
      <c r="R534" s="23" t="n">
        <f aca="false">AVERAGE(N534,O534)</f>
        <v>1497229.205</v>
      </c>
      <c r="S534" s="23" t="n">
        <f aca="false">STDEV(J534:L534)</f>
        <v>238166.528469905</v>
      </c>
      <c r="T534" s="25" t="n">
        <f aca="false">IF(P534&gt;0,S534/P534,NA())</f>
        <v>0.172364457548555</v>
      </c>
      <c r="U534" s="4" t="str">
        <f aca="false">IF(T534&lt;=Parametros!$B$7,"MENOR",IF(T534&lt;=Parametros!$B$8,"PROMEDIO MENOR-MEDIANA","PROMEDIO"))</f>
        <v>MENOR</v>
      </c>
      <c r="V534" s="23" t="n">
        <f aca="false">IF(T534&lt;=Parametros!$B$7,M534,IF(T534&lt;=Parametros!$B$8,Q534,P534))</f>
        <v>1150825.34264628</v>
      </c>
      <c r="W534" s="26" t="n">
        <f aca="false">ROUND(V534,0)</f>
        <v>1150825</v>
      </c>
      <c r="X534" s="27" t="n">
        <f aca="false">K534/G534</f>
        <v>1.49403270873519</v>
      </c>
      <c r="Y534" s="27" t="n">
        <f aca="false">L534/G534</f>
        <v>1.2564572425829</v>
      </c>
    </row>
    <row r="535" customFormat="false" ht="64.5" hidden="false" customHeight="true" outlineLevel="0" collapsed="false">
      <c r="A535" s="4" t="s">
        <v>575</v>
      </c>
      <c r="B535" s="4" t="s">
        <v>95</v>
      </c>
      <c r="C535" s="4" t="s">
        <v>576</v>
      </c>
      <c r="D535" s="4" t="s">
        <v>577</v>
      </c>
      <c r="E535" s="4" t="s">
        <v>98</v>
      </c>
      <c r="F535" s="4" t="s">
        <v>99</v>
      </c>
      <c r="G535" s="23" t="n">
        <v>1906650</v>
      </c>
      <c r="H535" s="24" t="n">
        <f aca="false">Parametros!$B$3</f>
        <v>160.42</v>
      </c>
      <c r="I535" s="24" t="n">
        <f aca="false">Parametros!$B$4</f>
        <v>151.76</v>
      </c>
      <c r="J535" s="23" t="n">
        <f aca="false">G535*H535/I535</f>
        <v>2015450.66552451</v>
      </c>
      <c r="K535" s="23" t="n">
        <v>2848597.63</v>
      </c>
      <c r="L535" s="23" t="n">
        <v>2395708</v>
      </c>
      <c r="M535" s="23" t="n">
        <f aca="false">MIN(J535:L535)</f>
        <v>2015450.66552451</v>
      </c>
      <c r="N535" s="23" t="n">
        <f aca="false">MAX(J535:L535)</f>
        <v>2848597.63</v>
      </c>
      <c r="O535" s="23" t="n">
        <f aca="false">MEDIAN(J535:L535)</f>
        <v>2395708</v>
      </c>
      <c r="P535" s="23" t="n">
        <f aca="false">AVERAGE(J535:L535)</f>
        <v>2419918.76517484</v>
      </c>
      <c r="Q535" s="23" t="n">
        <f aca="false">AVERAGE(M535,O535)</f>
        <v>2205579.33276226</v>
      </c>
      <c r="R535" s="23" t="n">
        <f aca="false">AVERAGE(N535,O535)</f>
        <v>2622152.815</v>
      </c>
      <c r="S535" s="23" t="n">
        <f aca="false">STDEV(J535:L535)</f>
        <v>417100.811514966</v>
      </c>
      <c r="T535" s="25" t="n">
        <f aca="false">IF(P535&gt;0,S535/P535,NA())</f>
        <v>0.172361493087075</v>
      </c>
      <c r="U535" s="4" t="str">
        <f aca="false">IF(T535&lt;=Parametros!$B$7,"MENOR",IF(T535&lt;=Parametros!$B$8,"PROMEDIO MENOR-MEDIANA","PROMEDIO"))</f>
        <v>MENOR</v>
      </c>
      <c r="V535" s="23" t="n">
        <f aca="false">IF(T535&lt;=Parametros!$B$7,M535,IF(T535&lt;=Parametros!$B$8,Q535,P535))</f>
        <v>2015450.66552451</v>
      </c>
      <c r="W535" s="26" t="n">
        <f aca="false">ROUND(V535,0)</f>
        <v>2015451</v>
      </c>
      <c r="X535" s="27" t="n">
        <f aca="false">K535/G535</f>
        <v>1.49403279574122</v>
      </c>
      <c r="Y535" s="27" t="n">
        <f aca="false">L535/G535</f>
        <v>1.25650119319225</v>
      </c>
    </row>
    <row r="536" customFormat="false" ht="51.75" hidden="false" customHeight="true" outlineLevel="0" collapsed="false">
      <c r="A536" s="4" t="s">
        <v>578</v>
      </c>
      <c r="B536" s="4" t="s">
        <v>95</v>
      </c>
      <c r="C536" s="4" t="s">
        <v>579</v>
      </c>
      <c r="D536" s="4" t="s">
        <v>580</v>
      </c>
      <c r="E536" s="4" t="s">
        <v>98</v>
      </c>
      <c r="F536" s="4" t="s">
        <v>99</v>
      </c>
      <c r="G536" s="23" t="n">
        <v>502550</v>
      </c>
      <c r="H536" s="24" t="n">
        <f aca="false">Parametros!$B$3</f>
        <v>160.42</v>
      </c>
      <c r="I536" s="24" t="n">
        <f aca="false">Parametros!$B$4</f>
        <v>151.76</v>
      </c>
      <c r="J536" s="23" t="n">
        <f aca="false">G536*H536/I536</f>
        <v>531227.405113337</v>
      </c>
      <c r="K536" s="23" t="n">
        <v>750825.95</v>
      </c>
      <c r="L536" s="23" t="n">
        <v>631414</v>
      </c>
      <c r="M536" s="23" t="n">
        <f aca="false">MIN(J536:L536)</f>
        <v>531227.405113337</v>
      </c>
      <c r="N536" s="23" t="n">
        <f aca="false">MAX(J536:L536)</f>
        <v>750825.95</v>
      </c>
      <c r="O536" s="23" t="n">
        <f aca="false">MEDIAN(J536:L536)</f>
        <v>631414</v>
      </c>
      <c r="P536" s="23" t="n">
        <f aca="false">AVERAGE(J536:L536)</f>
        <v>637822.451704446</v>
      </c>
      <c r="Q536" s="23" t="n">
        <f aca="false">AVERAGE(M536,O536)</f>
        <v>581320.702556668</v>
      </c>
      <c r="R536" s="23" t="n">
        <f aca="false">AVERAGE(N536,O536)</f>
        <v>691119.975</v>
      </c>
      <c r="S536" s="23" t="n">
        <f aca="false">STDEV(J536:L536)</f>
        <v>109939.444327416</v>
      </c>
      <c r="T536" s="25" t="n">
        <f aca="false">IF(P536&gt;0,S536/P536,NA())</f>
        <v>0.172366846029999</v>
      </c>
      <c r="U536" s="4" t="str">
        <f aca="false">IF(T536&lt;=Parametros!$B$7,"MENOR",IF(T536&lt;=Parametros!$B$8,"PROMEDIO MENOR-MEDIANA","PROMEDIO"))</f>
        <v>MENOR</v>
      </c>
      <c r="V536" s="23" t="n">
        <f aca="false">IF(T536&lt;=Parametros!$B$7,M536,IF(T536&lt;=Parametros!$B$8,Q536,P536))</f>
        <v>531227.405113337</v>
      </c>
      <c r="W536" s="26" t="n">
        <f aca="false">ROUND(V536,0)</f>
        <v>531227</v>
      </c>
      <c r="X536" s="27" t="n">
        <f aca="false">K536/G536</f>
        <v>1.49403233509104</v>
      </c>
      <c r="Y536" s="27" t="n">
        <f aca="false">L536/G536</f>
        <v>1.25642025669088</v>
      </c>
    </row>
    <row r="537" customFormat="false" ht="64.5" hidden="false" customHeight="true" outlineLevel="0" collapsed="false">
      <c r="A537" s="4" t="s">
        <v>581</v>
      </c>
      <c r="B537" s="4" t="s">
        <v>95</v>
      </c>
      <c r="C537" s="4" t="s">
        <v>582</v>
      </c>
      <c r="D537" s="4" t="s">
        <v>583</v>
      </c>
      <c r="E537" s="4" t="s">
        <v>98</v>
      </c>
      <c r="F537" s="4" t="s">
        <v>99</v>
      </c>
      <c r="G537" s="23" t="n">
        <v>2289500</v>
      </c>
      <c r="H537" s="24" t="n">
        <f aca="false">Parametros!$B$3</f>
        <v>160.42</v>
      </c>
      <c r="I537" s="24" t="n">
        <f aca="false">Parametros!$B$4</f>
        <v>151.76</v>
      </c>
      <c r="J537" s="23" t="n">
        <f aca="false">G537*H537/I537</f>
        <v>2420147.5355825</v>
      </c>
      <c r="K537" s="23" t="n">
        <v>3420587.21</v>
      </c>
      <c r="L537" s="23" t="n">
        <v>2876825</v>
      </c>
      <c r="M537" s="23" t="n">
        <f aca="false">MIN(J537:L537)</f>
        <v>2420147.5355825</v>
      </c>
      <c r="N537" s="23" t="n">
        <f aca="false">MAX(J537:L537)</f>
        <v>3420587.21</v>
      </c>
      <c r="O537" s="23" t="n">
        <f aca="false">MEDIAN(J537:L537)</f>
        <v>2876825</v>
      </c>
      <c r="P537" s="23" t="n">
        <f aca="false">AVERAGE(J537:L537)</f>
        <v>2905853.2485275</v>
      </c>
      <c r="Q537" s="23" t="n">
        <f aca="false">AVERAGE(M537,O537)</f>
        <v>2648486.26779125</v>
      </c>
      <c r="R537" s="23" t="n">
        <f aca="false">AVERAGE(N537,O537)</f>
        <v>3148706.105</v>
      </c>
      <c r="S537" s="23" t="n">
        <f aca="false">STDEV(J537:L537)</f>
        <v>500851.140506418</v>
      </c>
      <c r="T537" s="25" t="n">
        <f aca="false">IF(P537&gt;0,S537/P537,NA())</f>
        <v>0.172359406229553</v>
      </c>
      <c r="U537" s="4" t="str">
        <f aca="false">IF(T537&lt;=Parametros!$B$7,"MENOR",IF(T537&lt;=Parametros!$B$8,"PROMEDIO MENOR-MEDIANA","PROMEDIO"))</f>
        <v>MENOR</v>
      </c>
      <c r="V537" s="23" t="n">
        <f aca="false">IF(T537&lt;=Parametros!$B$7,M537,IF(T537&lt;=Parametros!$B$8,Q537,P537))</f>
        <v>2420147.5355825</v>
      </c>
      <c r="W537" s="26" t="n">
        <f aca="false">ROUND(V537,0)</f>
        <v>2420148</v>
      </c>
      <c r="X537" s="27" t="n">
        <f aca="false">K537/G537</f>
        <v>1.49403241319065</v>
      </c>
      <c r="Y537" s="27" t="n">
        <f aca="false">L537/G537</f>
        <v>1.25652981000218</v>
      </c>
    </row>
    <row r="538" customFormat="false" ht="90" hidden="false" customHeight="true" outlineLevel="0" collapsed="false">
      <c r="A538" s="4" t="s">
        <v>584</v>
      </c>
      <c r="B538" s="4" t="s">
        <v>95</v>
      </c>
      <c r="C538" s="4" t="s">
        <v>585</v>
      </c>
      <c r="D538" s="4" t="s">
        <v>586</v>
      </c>
      <c r="E538" s="4" t="s">
        <v>98</v>
      </c>
      <c r="F538" s="4" t="s">
        <v>99</v>
      </c>
      <c r="G538" s="23" t="n">
        <v>49399</v>
      </c>
      <c r="H538" s="24" t="n">
        <f aca="false">Parametros!$B$3</f>
        <v>160.42</v>
      </c>
      <c r="I538" s="24" t="n">
        <f aca="false">Parametros!$B$4</f>
        <v>151.76</v>
      </c>
      <c r="J538" s="23" t="n">
        <f aca="false">G538*H538/I538</f>
        <v>52217.8939114391</v>
      </c>
      <c r="K538" s="23" t="n">
        <v>73803.17</v>
      </c>
      <c r="L538" s="23" t="n">
        <v>61999</v>
      </c>
      <c r="M538" s="23" t="n">
        <f aca="false">MIN(J538:L538)</f>
        <v>52217.8939114391</v>
      </c>
      <c r="N538" s="23" t="n">
        <f aca="false">MAX(J538:L538)</f>
        <v>73803.17</v>
      </c>
      <c r="O538" s="23" t="n">
        <f aca="false">MEDIAN(J538:L538)</f>
        <v>61999</v>
      </c>
      <c r="P538" s="23" t="n">
        <f aca="false">AVERAGE(J538:L538)</f>
        <v>62673.3546371464</v>
      </c>
      <c r="Q538" s="23" t="n">
        <f aca="false">AVERAGE(M538,O538)</f>
        <v>57108.4469557196</v>
      </c>
      <c r="R538" s="23" t="n">
        <f aca="false">AVERAGE(N538,O538)</f>
        <v>67901.085</v>
      </c>
      <c r="S538" s="23" t="n">
        <f aca="false">STDEV(J538:L538)</f>
        <v>10808.4273410765</v>
      </c>
      <c r="T538" s="25" t="n">
        <f aca="false">IF(P538&gt;0,S538/P538,NA())</f>
        <v>0.172456499315426</v>
      </c>
      <c r="U538" s="4" t="str">
        <f aca="false">IF(T538&lt;=Parametros!$B$7,"MENOR",IF(T538&lt;=Parametros!$B$8,"PROMEDIO MENOR-MEDIANA","PROMEDIO"))</f>
        <v>MENOR</v>
      </c>
      <c r="V538" s="23" t="n">
        <f aca="false">IF(T538&lt;=Parametros!$B$7,M538,IF(T538&lt;=Parametros!$B$8,Q538,P538))</f>
        <v>52217.8939114391</v>
      </c>
      <c r="W538" s="26" t="n">
        <f aca="false">ROUND(V538,0)</f>
        <v>52218</v>
      </c>
      <c r="X538" s="27" t="n">
        <f aca="false">K538/G538</f>
        <v>1.49402153889755</v>
      </c>
      <c r="Y538" s="27" t="n">
        <f aca="false">L538/G538</f>
        <v>1.25506589202211</v>
      </c>
    </row>
    <row r="539" customFormat="false" ht="77.25" hidden="false" customHeight="true" outlineLevel="0" collapsed="false">
      <c r="A539" s="4" t="s">
        <v>587</v>
      </c>
      <c r="B539" s="4" t="s">
        <v>95</v>
      </c>
      <c r="C539" s="4" t="s">
        <v>588</v>
      </c>
      <c r="D539" s="4" t="s">
        <v>589</v>
      </c>
      <c r="E539" s="4" t="s">
        <v>98</v>
      </c>
      <c r="F539" s="4" t="s">
        <v>99</v>
      </c>
      <c r="G539" s="23" t="n">
        <v>887952</v>
      </c>
      <c r="H539" s="24" t="n">
        <f aca="false">Parametros!$B$3</f>
        <v>160.42</v>
      </c>
      <c r="I539" s="24" t="n">
        <f aca="false">Parametros!$B$4</f>
        <v>151.76</v>
      </c>
      <c r="J539" s="23" t="n">
        <f aca="false">G539*H539/I539</f>
        <v>938621.901950448</v>
      </c>
      <c r="K539" s="23" t="n">
        <v>1326629.39</v>
      </c>
      <c r="L539" s="23" t="n">
        <v>1115744</v>
      </c>
      <c r="M539" s="23" t="n">
        <f aca="false">MIN(J539:L539)</f>
        <v>938621.901950448</v>
      </c>
      <c r="N539" s="23" t="n">
        <f aca="false">MAX(J539:L539)</f>
        <v>1326629.39</v>
      </c>
      <c r="O539" s="23" t="n">
        <f aca="false">MEDIAN(J539:L539)</f>
        <v>1115744</v>
      </c>
      <c r="P539" s="23" t="n">
        <f aca="false">AVERAGE(J539:L539)</f>
        <v>1126998.43065015</v>
      </c>
      <c r="Q539" s="23" t="n">
        <f aca="false">AVERAGE(M539,O539)</f>
        <v>1027182.95097522</v>
      </c>
      <c r="R539" s="23" t="n">
        <f aca="false">AVERAGE(N539,O539)</f>
        <v>1221186.695</v>
      </c>
      <c r="S539" s="23" t="n">
        <f aca="false">STDEV(J539:L539)</f>
        <v>194248.421750538</v>
      </c>
      <c r="T539" s="25" t="n">
        <f aca="false">IF(P539&gt;0,S539/P539,NA())</f>
        <v>0.172359088058782</v>
      </c>
      <c r="U539" s="4" t="str">
        <f aca="false">IF(T539&lt;=Parametros!$B$7,"MENOR",IF(T539&lt;=Parametros!$B$8,"PROMEDIO MENOR-MEDIANA","PROMEDIO"))</f>
        <v>MENOR</v>
      </c>
      <c r="V539" s="23" t="n">
        <f aca="false">IF(T539&lt;=Parametros!$B$7,M539,IF(T539&lt;=Parametros!$B$8,Q539,P539))</f>
        <v>938621.901950448</v>
      </c>
      <c r="W539" s="26" t="n">
        <f aca="false">ROUND(V539,0)</f>
        <v>938622</v>
      </c>
      <c r="X539" s="27" t="n">
        <f aca="false">K539/G539</f>
        <v>1.49403277429411</v>
      </c>
      <c r="Y539" s="27" t="n">
        <f aca="false">L539/G539</f>
        <v>1.25653638935438</v>
      </c>
    </row>
    <row r="540" customFormat="false" ht="102.75" hidden="false" customHeight="true" outlineLevel="0" collapsed="false">
      <c r="A540" s="4" t="s">
        <v>590</v>
      </c>
      <c r="B540" s="4" t="s">
        <v>95</v>
      </c>
      <c r="C540" s="4" t="s">
        <v>591</v>
      </c>
      <c r="D540" s="4" t="s">
        <v>592</v>
      </c>
      <c r="E540" s="4" t="s">
        <v>98</v>
      </c>
      <c r="F540" s="4" t="s">
        <v>99</v>
      </c>
      <c r="G540" s="23" t="n">
        <v>3222603</v>
      </c>
      <c r="H540" s="24" t="n">
        <f aca="false">Parametros!$B$3</f>
        <v>160.42</v>
      </c>
      <c r="I540" s="24" t="n">
        <f aca="false">Parametros!$B$4</f>
        <v>151.76</v>
      </c>
      <c r="J540" s="23" t="n">
        <f aca="false">G540*H540/I540</f>
        <v>3406496.92448603</v>
      </c>
      <c r="K540" s="23" t="n">
        <v>4814673.32</v>
      </c>
      <c r="L540" s="23" t="n">
        <v>4049213</v>
      </c>
      <c r="M540" s="23" t="n">
        <f aca="false">MIN(J540:L540)</f>
        <v>3406496.92448603</v>
      </c>
      <c r="N540" s="23" t="n">
        <f aca="false">MAX(J540:L540)</f>
        <v>4814673.32</v>
      </c>
      <c r="O540" s="23" t="n">
        <f aca="false">MEDIAN(J540:L540)</f>
        <v>4049213</v>
      </c>
      <c r="P540" s="23" t="n">
        <f aca="false">AVERAGE(J540:L540)</f>
        <v>4090127.74816201</v>
      </c>
      <c r="Q540" s="23" t="n">
        <f aca="false">AVERAGE(M540,O540)</f>
        <v>3727854.96224302</v>
      </c>
      <c r="R540" s="23" t="n">
        <f aca="false">AVERAGE(N540,O540)</f>
        <v>4431943.16</v>
      </c>
      <c r="S540" s="23" t="n">
        <f aca="false">STDEV(J540:L540)</f>
        <v>704979.221455179</v>
      </c>
      <c r="T540" s="25" t="n">
        <f aca="false">IF(P540&gt;0,S540/P540,NA())</f>
        <v>0.172361174237645</v>
      </c>
      <c r="U540" s="4" t="str">
        <f aca="false">IF(T540&lt;=Parametros!$B$7,"MENOR",IF(T540&lt;=Parametros!$B$8,"PROMEDIO MENOR-MEDIANA","PROMEDIO"))</f>
        <v>MENOR</v>
      </c>
      <c r="V540" s="23" t="n">
        <f aca="false">IF(T540&lt;=Parametros!$B$7,M540,IF(T540&lt;=Parametros!$B$8,Q540,P540))</f>
        <v>3406496.92448603</v>
      </c>
      <c r="W540" s="26" t="n">
        <f aca="false">ROUND(V540,0)</f>
        <v>3406497</v>
      </c>
      <c r="X540" s="27" t="n">
        <f aca="false">K540/G540</f>
        <v>1.49403240796338</v>
      </c>
      <c r="Y540" s="27" t="n">
        <f aca="false">L540/G540</f>
        <v>1.25650382625474</v>
      </c>
    </row>
    <row r="541" customFormat="false" ht="102.75" hidden="false" customHeight="true" outlineLevel="0" collapsed="false">
      <c r="A541" s="4" t="s">
        <v>593</v>
      </c>
      <c r="B541" s="4" t="s">
        <v>95</v>
      </c>
      <c r="C541" s="4" t="s">
        <v>594</v>
      </c>
      <c r="D541" s="4" t="s">
        <v>595</v>
      </c>
      <c r="E541" s="4" t="s">
        <v>98</v>
      </c>
      <c r="F541" s="4" t="s">
        <v>99</v>
      </c>
      <c r="G541" s="23" t="n">
        <v>722616</v>
      </c>
      <c r="H541" s="24" t="n">
        <f aca="false">Parametros!$B$3</f>
        <v>160.42</v>
      </c>
      <c r="I541" s="24" t="n">
        <f aca="false">Parametros!$B$4</f>
        <v>151.76</v>
      </c>
      <c r="J541" s="23" t="n">
        <f aca="false">G541*H541/I541</f>
        <v>763851.204006326</v>
      </c>
      <c r="K541" s="23" t="n">
        <v>1079611.48</v>
      </c>
      <c r="L541" s="23" t="n">
        <v>907970</v>
      </c>
      <c r="M541" s="23" t="n">
        <f aca="false">MIN(J541:L541)</f>
        <v>763851.204006326</v>
      </c>
      <c r="N541" s="23" t="n">
        <f aca="false">MAX(J541:L541)</f>
        <v>1079611.48</v>
      </c>
      <c r="O541" s="23" t="n">
        <f aca="false">MEDIAN(J541:L541)</f>
        <v>907970</v>
      </c>
      <c r="P541" s="23" t="n">
        <f aca="false">AVERAGE(J541:L541)</f>
        <v>917144.228002109</v>
      </c>
      <c r="Q541" s="23" t="n">
        <f aca="false">AVERAGE(M541,O541)</f>
        <v>835910.602003163</v>
      </c>
      <c r="R541" s="23" t="n">
        <f aca="false">AVERAGE(N541,O541)</f>
        <v>993790.74</v>
      </c>
      <c r="S541" s="23" t="n">
        <f aca="false">STDEV(J541:L541)</f>
        <v>158079.925412673</v>
      </c>
      <c r="T541" s="25" t="n">
        <f aca="false">IF(P541&gt;0,S541/P541,NA())</f>
        <v>0.172361031761637</v>
      </c>
      <c r="U541" s="4" t="str">
        <f aca="false">IF(T541&lt;=Parametros!$B$7,"MENOR",IF(T541&lt;=Parametros!$B$8,"PROMEDIO MENOR-MEDIANA","PROMEDIO"))</f>
        <v>MENOR</v>
      </c>
      <c r="V541" s="23" t="n">
        <f aca="false">IF(T541&lt;=Parametros!$B$7,M541,IF(T541&lt;=Parametros!$B$8,Q541,P541))</f>
        <v>763851.204006326</v>
      </c>
      <c r="W541" s="26" t="n">
        <f aca="false">ROUND(V541,0)</f>
        <v>763851</v>
      </c>
      <c r="X541" s="27" t="n">
        <f aca="false">K541/G541</f>
        <v>1.49403207235932</v>
      </c>
      <c r="Y541" s="27" t="n">
        <f aca="false">L541/G541</f>
        <v>1.25650414604714</v>
      </c>
    </row>
    <row r="542" customFormat="false" ht="64.5" hidden="false" customHeight="true" outlineLevel="0" collapsed="false">
      <c r="A542" s="4" t="s">
        <v>596</v>
      </c>
      <c r="B542" s="4" t="s">
        <v>95</v>
      </c>
      <c r="C542" s="4" t="s">
        <v>597</v>
      </c>
      <c r="D542" s="4" t="s">
        <v>598</v>
      </c>
      <c r="E542" s="4" t="s">
        <v>98</v>
      </c>
      <c r="F542" s="4" t="s">
        <v>99</v>
      </c>
      <c r="G542" s="23" t="n">
        <v>929100</v>
      </c>
      <c r="H542" s="24" t="n">
        <f aca="false">Parametros!$B$3</f>
        <v>160.42</v>
      </c>
      <c r="I542" s="24" t="n">
        <f aca="false">Parametros!$B$4</f>
        <v>151.76</v>
      </c>
      <c r="J542" s="23" t="n">
        <f aca="false">G542*H542/I542</f>
        <v>982117.962572483</v>
      </c>
      <c r="K542" s="23" t="n">
        <v>1388104.93</v>
      </c>
      <c r="L542" s="23" t="n">
        <v>1167390</v>
      </c>
      <c r="M542" s="23" t="n">
        <f aca="false">MIN(J542:L542)</f>
        <v>982117.962572483</v>
      </c>
      <c r="N542" s="23" t="n">
        <f aca="false">MAX(J542:L542)</f>
        <v>1388104.93</v>
      </c>
      <c r="O542" s="23" t="n">
        <f aca="false">MEDIAN(J542:L542)</f>
        <v>1167390</v>
      </c>
      <c r="P542" s="23" t="n">
        <f aca="false">AVERAGE(J542:L542)</f>
        <v>1179204.29752416</v>
      </c>
      <c r="Q542" s="23" t="n">
        <f aca="false">AVERAGE(M542,O542)</f>
        <v>1074753.98128624</v>
      </c>
      <c r="R542" s="23" t="n">
        <f aca="false">AVERAGE(N542,O542)</f>
        <v>1277747.465</v>
      </c>
      <c r="S542" s="23" t="n">
        <f aca="false">STDEV(J542:L542)</f>
        <v>203251.168876688</v>
      </c>
      <c r="T542" s="25" t="n">
        <f aca="false">IF(P542&gt;0,S542/P542,NA())</f>
        <v>0.172362981803434</v>
      </c>
      <c r="U542" s="4" t="str">
        <f aca="false">IF(T542&lt;=Parametros!$B$7,"MENOR",IF(T542&lt;=Parametros!$B$8,"PROMEDIO MENOR-MEDIANA","PROMEDIO"))</f>
        <v>MENOR</v>
      </c>
      <c r="V542" s="23" t="n">
        <f aca="false">IF(T542&lt;=Parametros!$B$7,M542,IF(T542&lt;=Parametros!$B$8,Q542,P542))</f>
        <v>982117.962572483</v>
      </c>
      <c r="W542" s="26" t="n">
        <f aca="false">ROUND(V542,0)</f>
        <v>982118</v>
      </c>
      <c r="X542" s="27" t="n">
        <f aca="false">K542/G542</f>
        <v>1.49403178344635</v>
      </c>
      <c r="Y542" s="27" t="n">
        <f aca="false">L542/G542</f>
        <v>1.25647400710365</v>
      </c>
    </row>
    <row r="543" customFormat="false" ht="102.75" hidden="false" customHeight="true" outlineLevel="0" collapsed="false">
      <c r="A543" s="4" t="s">
        <v>599</v>
      </c>
      <c r="B543" s="4" t="s">
        <v>95</v>
      </c>
      <c r="C543" s="4" t="s">
        <v>600</v>
      </c>
      <c r="D543" s="4" t="s">
        <v>601</v>
      </c>
      <c r="E543" s="4" t="s">
        <v>98</v>
      </c>
      <c r="F543" s="4" t="s">
        <v>99</v>
      </c>
      <c r="G543" s="23" t="n">
        <v>382849</v>
      </c>
      <c r="H543" s="24" t="n">
        <f aca="false">Parametros!$B$3</f>
        <v>160.42</v>
      </c>
      <c r="I543" s="24" t="n">
        <f aca="false">Parametros!$B$4</f>
        <v>151.76</v>
      </c>
      <c r="J543" s="23" t="n">
        <f aca="false">G543*H543/I543</f>
        <v>404695.812994201</v>
      </c>
      <c r="K543" s="23" t="n">
        <v>571988.15</v>
      </c>
      <c r="L543" s="23" t="n">
        <v>480998</v>
      </c>
      <c r="M543" s="23" t="n">
        <f aca="false">MIN(J543:L543)</f>
        <v>404695.812994201</v>
      </c>
      <c r="N543" s="23" t="n">
        <f aca="false">MAX(J543:L543)</f>
        <v>571988.15</v>
      </c>
      <c r="O543" s="23" t="n">
        <f aca="false">MEDIAN(J543:L543)</f>
        <v>480998</v>
      </c>
      <c r="P543" s="23" t="n">
        <f aca="false">AVERAGE(J543:L543)</f>
        <v>485893.987664734</v>
      </c>
      <c r="Q543" s="23" t="n">
        <f aca="false">AVERAGE(M543,O543)</f>
        <v>442846.906497101</v>
      </c>
      <c r="R543" s="23" t="n">
        <f aca="false">AVERAGE(N543,O543)</f>
        <v>526493.075</v>
      </c>
      <c r="S543" s="23" t="n">
        <f aca="false">STDEV(J543:L543)</f>
        <v>83753.5642622172</v>
      </c>
      <c r="T543" s="25" t="n">
        <f aca="false">IF(P543&gt;0,S543/P543,NA())</f>
        <v>0.172370036239277</v>
      </c>
      <c r="U543" s="4" t="str">
        <f aca="false">IF(T543&lt;=Parametros!$B$7,"MENOR",IF(T543&lt;=Parametros!$B$8,"PROMEDIO MENOR-MEDIANA","PROMEDIO"))</f>
        <v>MENOR</v>
      </c>
      <c r="V543" s="23" t="n">
        <f aca="false">IF(T543&lt;=Parametros!$B$7,M543,IF(T543&lt;=Parametros!$B$8,Q543,P543))</f>
        <v>404695.812994201</v>
      </c>
      <c r="W543" s="26" t="n">
        <f aca="false">ROUND(V543,0)</f>
        <v>404696</v>
      </c>
      <c r="X543" s="27" t="n">
        <f aca="false">K543/G543</f>
        <v>1.49403067527929</v>
      </c>
      <c r="Y543" s="27" t="n">
        <f aca="false">L543/G543</f>
        <v>1.25636478089273</v>
      </c>
    </row>
    <row r="544" customFormat="false" ht="77.25" hidden="false" customHeight="true" outlineLevel="0" collapsed="false">
      <c r="A544" s="4" t="s">
        <v>602</v>
      </c>
      <c r="B544" s="4" t="s">
        <v>95</v>
      </c>
      <c r="C544" s="4" t="s">
        <v>603</v>
      </c>
      <c r="D544" s="4" t="s">
        <v>604</v>
      </c>
      <c r="E544" s="4" t="s">
        <v>98</v>
      </c>
      <c r="F544" s="4" t="s">
        <v>99</v>
      </c>
      <c r="G544" s="23" t="n">
        <v>447452</v>
      </c>
      <c r="H544" s="24" t="n">
        <f aca="false">Parametros!$B$3</f>
        <v>160.42</v>
      </c>
      <c r="I544" s="24" t="n">
        <f aca="false">Parametros!$B$4</f>
        <v>151.76</v>
      </c>
      <c r="J544" s="23" t="n">
        <f aca="false">G544*H544/I544</f>
        <v>472985.304691618</v>
      </c>
      <c r="K544" s="23" t="n">
        <v>668507.57</v>
      </c>
      <c r="L544" s="23" t="n">
        <v>562156</v>
      </c>
      <c r="M544" s="23" t="n">
        <f aca="false">MIN(J544:L544)</f>
        <v>472985.304691618</v>
      </c>
      <c r="N544" s="23" t="n">
        <f aca="false">MAX(J544:L544)</f>
        <v>668507.57</v>
      </c>
      <c r="O544" s="23" t="n">
        <f aca="false">MEDIAN(J544:L544)</f>
        <v>562156</v>
      </c>
      <c r="P544" s="23" t="n">
        <f aca="false">AVERAGE(J544:L544)</f>
        <v>567882.958230539</v>
      </c>
      <c r="Q544" s="23" t="n">
        <f aca="false">AVERAGE(M544,O544)</f>
        <v>517570.652345809</v>
      </c>
      <c r="R544" s="23" t="n">
        <f aca="false">AVERAGE(N544,O544)</f>
        <v>615331.785</v>
      </c>
      <c r="S544" s="23" t="n">
        <f aca="false">STDEV(J544:L544)</f>
        <v>97886.8612008836</v>
      </c>
      <c r="T544" s="25" t="n">
        <f aca="false">IF(P544&gt;0,S544/P544,NA())</f>
        <v>0.172371542026703</v>
      </c>
      <c r="U544" s="4" t="str">
        <f aca="false">IF(T544&lt;=Parametros!$B$7,"MENOR",IF(T544&lt;=Parametros!$B$8,"PROMEDIO MENOR-MEDIANA","PROMEDIO"))</f>
        <v>MENOR</v>
      </c>
      <c r="V544" s="23" t="n">
        <f aca="false">IF(T544&lt;=Parametros!$B$7,M544,IF(T544&lt;=Parametros!$B$8,Q544,P544))</f>
        <v>472985.304691618</v>
      </c>
      <c r="W544" s="26" t="n">
        <f aca="false">ROUND(V544,0)</f>
        <v>472985</v>
      </c>
      <c r="X544" s="27" t="n">
        <f aca="false">K544/G544</f>
        <v>1.49403191850746</v>
      </c>
      <c r="Y544" s="27" t="n">
        <f aca="false">L544/G544</f>
        <v>1.25634928439252</v>
      </c>
    </row>
    <row r="545" customFormat="false" ht="64.5" hidden="false" customHeight="true" outlineLevel="0" collapsed="false">
      <c r="A545" s="4" t="s">
        <v>605</v>
      </c>
      <c r="B545" s="4" t="s">
        <v>95</v>
      </c>
      <c r="C545" s="4" t="s">
        <v>606</v>
      </c>
      <c r="D545" s="4" t="s">
        <v>607</v>
      </c>
      <c r="E545" s="4" t="s">
        <v>98</v>
      </c>
      <c r="F545" s="4" t="s">
        <v>99</v>
      </c>
      <c r="G545" s="23" t="n">
        <v>239400</v>
      </c>
      <c r="H545" s="24" t="n">
        <f aca="false">Parametros!$B$3</f>
        <v>160.42</v>
      </c>
      <c r="I545" s="24" t="n">
        <f aca="false">Parametros!$B$4</f>
        <v>151.76</v>
      </c>
      <c r="J545" s="23" t="n">
        <f aca="false">G545*H545/I545</f>
        <v>253061.070110701</v>
      </c>
      <c r="K545" s="23" t="n">
        <v>357671.3</v>
      </c>
      <c r="L545" s="23" t="n">
        <v>300713</v>
      </c>
      <c r="M545" s="23" t="n">
        <f aca="false">MIN(J545:L545)</f>
        <v>253061.070110701</v>
      </c>
      <c r="N545" s="23" t="n">
        <f aca="false">MAX(J545:L545)</f>
        <v>357671.3</v>
      </c>
      <c r="O545" s="23" t="n">
        <f aca="false">MEDIAN(J545:L545)</f>
        <v>300713</v>
      </c>
      <c r="P545" s="23" t="n">
        <f aca="false">AVERAGE(J545:L545)</f>
        <v>303815.123370234</v>
      </c>
      <c r="Q545" s="23" t="n">
        <f aca="false">AVERAGE(M545,O545)</f>
        <v>276887.035055351</v>
      </c>
      <c r="R545" s="23" t="n">
        <f aca="false">AVERAGE(N545,O545)</f>
        <v>329192.15</v>
      </c>
      <c r="S545" s="23" t="n">
        <f aca="false">STDEV(J545:L545)</f>
        <v>52374.0625350574</v>
      </c>
      <c r="T545" s="25" t="n">
        <f aca="false">IF(P545&gt;0,S545/P545,NA())</f>
        <v>0.172387937618344</v>
      </c>
      <c r="U545" s="4" t="str">
        <f aca="false">IF(T545&lt;=Parametros!$B$7,"MENOR",IF(T545&lt;=Parametros!$B$8,"PROMEDIO MENOR-MEDIANA","PROMEDIO"))</f>
        <v>MENOR</v>
      </c>
      <c r="V545" s="23" t="n">
        <f aca="false">IF(T545&lt;=Parametros!$B$7,M545,IF(T545&lt;=Parametros!$B$8,Q545,P545))</f>
        <v>253061.070110701</v>
      </c>
      <c r="W545" s="26" t="n">
        <f aca="false">ROUND(V545,0)</f>
        <v>253061</v>
      </c>
      <c r="X545" s="27" t="n">
        <f aca="false">K545/G545</f>
        <v>1.49403216374269</v>
      </c>
      <c r="Y545" s="27" t="n">
        <f aca="false">L545/G545</f>
        <v>1.25611111111111</v>
      </c>
    </row>
    <row r="546" customFormat="false" ht="64.5" hidden="false" customHeight="true" outlineLevel="0" collapsed="false">
      <c r="A546" s="4" t="s">
        <v>608</v>
      </c>
      <c r="B546" s="4" t="s">
        <v>95</v>
      </c>
      <c r="C546" s="4" t="s">
        <v>609</v>
      </c>
      <c r="D546" s="4" t="s">
        <v>610</v>
      </c>
      <c r="E546" s="4" t="s">
        <v>98</v>
      </c>
      <c r="F546" s="4" t="s">
        <v>99</v>
      </c>
      <c r="G546" s="23" t="n">
        <v>888527</v>
      </c>
      <c r="H546" s="24" t="n">
        <f aca="false">Parametros!$B$3</f>
        <v>160.42</v>
      </c>
      <c r="I546" s="24" t="n">
        <f aca="false">Parametros!$B$4</f>
        <v>151.76</v>
      </c>
      <c r="J546" s="23" t="n">
        <f aca="false">G546*H546/I546</f>
        <v>939229.713626779</v>
      </c>
      <c r="K546" s="23" t="n">
        <v>1327488.33</v>
      </c>
      <c r="L546" s="23" t="n">
        <v>1116458</v>
      </c>
      <c r="M546" s="23" t="n">
        <f aca="false">MIN(J546:L546)</f>
        <v>939229.713626779</v>
      </c>
      <c r="N546" s="23" t="n">
        <f aca="false">MAX(J546:L546)</f>
        <v>1327488.33</v>
      </c>
      <c r="O546" s="23" t="n">
        <f aca="false">MEDIAN(J546:L546)</f>
        <v>1116458</v>
      </c>
      <c r="P546" s="23" t="n">
        <f aca="false">AVERAGE(J546:L546)</f>
        <v>1127725.34787559</v>
      </c>
      <c r="Q546" s="23" t="n">
        <f aca="false">AVERAGE(M546,O546)</f>
        <v>1027843.85681339</v>
      </c>
      <c r="R546" s="23" t="n">
        <f aca="false">AVERAGE(N546,O546)</f>
        <v>1221973.165</v>
      </c>
      <c r="S546" s="23" t="n">
        <f aca="false">STDEV(J546:L546)</f>
        <v>194374.389113186</v>
      </c>
      <c r="T546" s="25" t="n">
        <f aca="false">IF(P546&gt;0,S546/P546,NA())</f>
        <v>0.172359688003243</v>
      </c>
      <c r="U546" s="4" t="str">
        <f aca="false">IF(T546&lt;=Parametros!$B$7,"MENOR",IF(T546&lt;=Parametros!$B$8,"PROMEDIO MENOR-MEDIANA","PROMEDIO"))</f>
        <v>MENOR</v>
      </c>
      <c r="V546" s="23" t="n">
        <f aca="false">IF(T546&lt;=Parametros!$B$7,M546,IF(T546&lt;=Parametros!$B$8,Q546,P546))</f>
        <v>939229.713626779</v>
      </c>
      <c r="W546" s="26" t="n">
        <f aca="false">ROUND(V546,0)</f>
        <v>939230</v>
      </c>
      <c r="X546" s="27" t="n">
        <f aca="false">K546/G546</f>
        <v>1.4940326292842</v>
      </c>
      <c r="Y546" s="27" t="n">
        <f aca="false">L546/G546</f>
        <v>1.25652681347894</v>
      </c>
    </row>
    <row r="547" customFormat="false" ht="77.25" hidden="false" customHeight="true" outlineLevel="0" collapsed="false">
      <c r="A547" s="4" t="s">
        <v>611</v>
      </c>
      <c r="B547" s="4" t="s">
        <v>95</v>
      </c>
      <c r="C547" s="4" t="s">
        <v>612</v>
      </c>
      <c r="D547" s="4" t="s">
        <v>613</v>
      </c>
      <c r="E547" s="4" t="s">
        <v>98</v>
      </c>
      <c r="F547" s="4" t="s">
        <v>99</v>
      </c>
      <c r="G547" s="23" t="n">
        <v>707750</v>
      </c>
      <c r="H547" s="24" t="n">
        <f aca="false">Parametros!$B$3</f>
        <v>160.42</v>
      </c>
      <c r="I547" s="24" t="n">
        <f aca="false">Parametros!$B$4</f>
        <v>151.76</v>
      </c>
      <c r="J547" s="23" t="n">
        <f aca="false">G547*H547/I547</f>
        <v>748136.893779652</v>
      </c>
      <c r="K547" s="23" t="n">
        <v>1057401.76</v>
      </c>
      <c r="L547" s="23" t="n">
        <v>889287</v>
      </c>
      <c r="M547" s="23" t="n">
        <f aca="false">MIN(J547:L547)</f>
        <v>748136.893779652</v>
      </c>
      <c r="N547" s="23" t="n">
        <f aca="false">MAX(J547:L547)</f>
        <v>1057401.76</v>
      </c>
      <c r="O547" s="23" t="n">
        <f aca="false">MEDIAN(J547:L547)</f>
        <v>889287</v>
      </c>
      <c r="P547" s="23" t="n">
        <f aca="false">AVERAGE(J547:L547)</f>
        <v>898275.217926551</v>
      </c>
      <c r="Q547" s="23" t="n">
        <f aca="false">AVERAGE(M547,O547)</f>
        <v>818711.946889826</v>
      </c>
      <c r="R547" s="23" t="n">
        <f aca="false">AVERAGE(N547,O547)</f>
        <v>973344.38</v>
      </c>
      <c r="S547" s="23" t="n">
        <f aca="false">STDEV(J547:L547)</f>
        <v>154828.228742997</v>
      </c>
      <c r="T547" s="25" t="n">
        <f aca="false">IF(P547&gt;0,S547/P547,NA())</f>
        <v>0.172361683427469</v>
      </c>
      <c r="U547" s="4" t="str">
        <f aca="false">IF(T547&lt;=Parametros!$B$7,"MENOR",IF(T547&lt;=Parametros!$B$8,"PROMEDIO MENOR-MEDIANA","PROMEDIO"))</f>
        <v>MENOR</v>
      </c>
      <c r="V547" s="23" t="n">
        <f aca="false">IF(T547&lt;=Parametros!$B$7,M547,IF(T547&lt;=Parametros!$B$8,Q547,P547))</f>
        <v>748136.893779652</v>
      </c>
      <c r="W547" s="26" t="n">
        <f aca="false">ROUND(V547,0)</f>
        <v>748137</v>
      </c>
      <c r="X547" s="27" t="n">
        <f aca="false">K547/G547</f>
        <v>1.49403286471212</v>
      </c>
      <c r="Y547" s="27" t="n">
        <f aca="false">L547/G547</f>
        <v>1.25649876368774</v>
      </c>
    </row>
    <row r="548" customFormat="false" ht="77.25" hidden="false" customHeight="true" outlineLevel="0" collapsed="false">
      <c r="A548" s="4" t="s">
        <v>614</v>
      </c>
      <c r="B548" s="4" t="s">
        <v>95</v>
      </c>
      <c r="C548" s="4" t="s">
        <v>615</v>
      </c>
      <c r="D548" s="4" t="s">
        <v>616</v>
      </c>
      <c r="E548" s="4" t="s">
        <v>98</v>
      </c>
      <c r="F548" s="4" t="s">
        <v>99</v>
      </c>
      <c r="G548" s="23" t="n">
        <v>299250</v>
      </c>
      <c r="H548" s="24" t="n">
        <f aca="false">Parametros!$B$3</f>
        <v>160.42</v>
      </c>
      <c r="I548" s="24" t="n">
        <f aca="false">Parametros!$B$4</f>
        <v>151.76</v>
      </c>
      <c r="J548" s="23" t="n">
        <f aca="false">G548*H548/I548</f>
        <v>316326.337638376</v>
      </c>
      <c r="K548" s="23" t="n">
        <v>447089.49</v>
      </c>
      <c r="L548" s="23" t="n">
        <v>375921</v>
      </c>
      <c r="M548" s="23" t="n">
        <f aca="false">MIN(J548:L548)</f>
        <v>316326.337638376</v>
      </c>
      <c r="N548" s="23" t="n">
        <f aca="false">MAX(J548:L548)</f>
        <v>447089.49</v>
      </c>
      <c r="O548" s="23" t="n">
        <f aca="false">MEDIAN(J548:L548)</f>
        <v>375921</v>
      </c>
      <c r="P548" s="23" t="n">
        <f aca="false">AVERAGE(J548:L548)</f>
        <v>379778.942546125</v>
      </c>
      <c r="Q548" s="23" t="n">
        <f aca="false">AVERAGE(M548,O548)</f>
        <v>346123.668819188</v>
      </c>
      <c r="R548" s="23" t="n">
        <f aca="false">AVERAGE(N548,O548)</f>
        <v>411505.245</v>
      </c>
      <c r="S548" s="23" t="n">
        <f aca="false">STDEV(J548:L548)</f>
        <v>65466.8870071291</v>
      </c>
      <c r="T548" s="25" t="n">
        <f aca="false">IF(P548&gt;0,S548/P548,NA())</f>
        <v>0.172381561147714</v>
      </c>
      <c r="U548" s="4" t="str">
        <f aca="false">IF(T548&lt;=Parametros!$B$7,"MENOR",IF(T548&lt;=Parametros!$B$8,"PROMEDIO MENOR-MEDIANA","PROMEDIO"))</f>
        <v>MENOR</v>
      </c>
      <c r="V548" s="23" t="n">
        <f aca="false">IF(T548&lt;=Parametros!$B$7,M548,IF(T548&lt;=Parametros!$B$8,Q548,P548))</f>
        <v>316326.337638376</v>
      </c>
      <c r="W548" s="26" t="n">
        <f aca="false">ROUND(V548,0)</f>
        <v>316326</v>
      </c>
      <c r="X548" s="27" t="n">
        <f aca="false">K548/G548</f>
        <v>1.49403338345865</v>
      </c>
      <c r="Y548" s="27" t="n">
        <f aca="false">L548/G548</f>
        <v>1.25621052631579</v>
      </c>
    </row>
    <row r="549" customFormat="false" ht="51.75" hidden="false" customHeight="true" outlineLevel="0" collapsed="false">
      <c r="A549" s="4" t="s">
        <v>617</v>
      </c>
      <c r="B549" s="4" t="s">
        <v>95</v>
      </c>
      <c r="C549" s="4" t="s">
        <v>618</v>
      </c>
      <c r="D549" s="4" t="s">
        <v>619</v>
      </c>
      <c r="E549" s="4" t="s">
        <v>98</v>
      </c>
      <c r="F549" s="4" t="s">
        <v>99</v>
      </c>
      <c r="G549" s="23" t="n">
        <v>406833</v>
      </c>
      <c r="H549" s="24" t="n">
        <f aca="false">Parametros!$B$3</f>
        <v>160.42</v>
      </c>
      <c r="I549" s="24" t="n">
        <f aca="false">Parametros!$B$4</f>
        <v>151.76</v>
      </c>
      <c r="J549" s="23" t="n">
        <f aca="false">G549*H549/I549</f>
        <v>430048.430811808</v>
      </c>
      <c r="K549" s="23" t="n">
        <v>607821.06</v>
      </c>
      <c r="L549" s="23" t="n">
        <v>511105</v>
      </c>
      <c r="M549" s="23" t="n">
        <f aca="false">MIN(J549:L549)</f>
        <v>430048.430811808</v>
      </c>
      <c r="N549" s="23" t="n">
        <f aca="false">MAX(J549:L549)</f>
        <v>607821.06</v>
      </c>
      <c r="O549" s="23" t="n">
        <f aca="false">MEDIAN(J549:L549)</f>
        <v>511105</v>
      </c>
      <c r="P549" s="23" t="n">
        <f aca="false">AVERAGE(J549:L549)</f>
        <v>516324.830270603</v>
      </c>
      <c r="Q549" s="23" t="n">
        <f aca="false">AVERAGE(M549,O549)</f>
        <v>470576.715405904</v>
      </c>
      <c r="R549" s="23" t="n">
        <f aca="false">AVERAGE(N549,O549)</f>
        <v>559463.03</v>
      </c>
      <c r="S549" s="23" t="n">
        <f aca="false">STDEV(J549:L549)</f>
        <v>89001.190403056</v>
      </c>
      <c r="T549" s="25" t="n">
        <f aca="false">IF(P549&gt;0,S549/P549,NA())</f>
        <v>0.172374414680795</v>
      </c>
      <c r="U549" s="4" t="str">
        <f aca="false">IF(T549&lt;=Parametros!$B$7,"MENOR",IF(T549&lt;=Parametros!$B$8,"PROMEDIO MENOR-MEDIANA","PROMEDIO"))</f>
        <v>MENOR</v>
      </c>
      <c r="V549" s="23" t="n">
        <f aca="false">IF(T549&lt;=Parametros!$B$7,M549,IF(T549&lt;=Parametros!$B$8,Q549,P549))</f>
        <v>430048.430811808</v>
      </c>
      <c r="W549" s="26" t="n">
        <f aca="false">ROUND(V549,0)</f>
        <v>430048</v>
      </c>
      <c r="X549" s="27" t="n">
        <f aca="false">K549/G549</f>
        <v>1.49403086770247</v>
      </c>
      <c r="Y549" s="27" t="n">
        <f aca="false">L549/G549</f>
        <v>1.25630172576954</v>
      </c>
    </row>
    <row r="550" customFormat="false" ht="90" hidden="false" customHeight="true" outlineLevel="0" collapsed="false">
      <c r="A550" s="4" t="s">
        <v>620</v>
      </c>
      <c r="B550" s="4" t="s">
        <v>95</v>
      </c>
      <c r="C550" s="4" t="s">
        <v>621</v>
      </c>
      <c r="D550" s="4" t="s">
        <v>622</v>
      </c>
      <c r="E550" s="4" t="s">
        <v>98</v>
      </c>
      <c r="F550" s="4" t="s">
        <v>99</v>
      </c>
      <c r="G550" s="23" t="n">
        <v>305900</v>
      </c>
      <c r="H550" s="24" t="n">
        <f aca="false">Parametros!$B$3</f>
        <v>160.42</v>
      </c>
      <c r="I550" s="24" t="n">
        <f aca="false">Parametros!$B$4</f>
        <v>151.76</v>
      </c>
      <c r="J550" s="23" t="n">
        <f aca="false">G550*H550/I550</f>
        <v>323355.811808118</v>
      </c>
      <c r="K550" s="23" t="n">
        <v>457024.36</v>
      </c>
      <c r="L550" s="23" t="n">
        <v>384370</v>
      </c>
      <c r="M550" s="23" t="n">
        <f aca="false">MIN(J550:L550)</f>
        <v>323355.811808118</v>
      </c>
      <c r="N550" s="23" t="n">
        <f aca="false">MAX(J550:L550)</f>
        <v>457024.36</v>
      </c>
      <c r="O550" s="23" t="n">
        <f aca="false">MEDIAN(J550:L550)</f>
        <v>384370</v>
      </c>
      <c r="P550" s="23" t="n">
        <f aca="false">AVERAGE(J550:L550)</f>
        <v>388250.057269373</v>
      </c>
      <c r="Q550" s="23" t="n">
        <f aca="false">AVERAGE(M550,O550)</f>
        <v>353862.905904059</v>
      </c>
      <c r="R550" s="23" t="n">
        <f aca="false">AVERAGE(N550,O550)</f>
        <v>420697.18</v>
      </c>
      <c r="S550" s="23" t="n">
        <f aca="false">STDEV(J550:L550)</f>
        <v>66918.6919122122</v>
      </c>
      <c r="T550" s="25" t="n">
        <f aca="false">IF(P550&gt;0,S550/P550,NA())</f>
        <v>0.172359773448232</v>
      </c>
      <c r="U550" s="4" t="str">
        <f aca="false">IF(T550&lt;=Parametros!$B$7,"MENOR",IF(T550&lt;=Parametros!$B$8,"PROMEDIO MENOR-MEDIANA","PROMEDIO"))</f>
        <v>MENOR</v>
      </c>
      <c r="V550" s="23" t="n">
        <f aca="false">IF(T550&lt;=Parametros!$B$7,M550,IF(T550&lt;=Parametros!$B$8,Q550,P550))</f>
        <v>323355.811808118</v>
      </c>
      <c r="W550" s="26" t="n">
        <f aca="false">ROUND(V550,0)</f>
        <v>323356</v>
      </c>
      <c r="X550" s="27" t="n">
        <f aca="false">K550/G550</f>
        <v>1.49403190585159</v>
      </c>
      <c r="Y550" s="27" t="n">
        <f aca="false">L550/G550</f>
        <v>1.25652173913043</v>
      </c>
    </row>
    <row r="551" customFormat="false" ht="77.25" hidden="false" customHeight="true" outlineLevel="0" collapsed="false">
      <c r="A551" s="4" t="s">
        <v>623</v>
      </c>
      <c r="B551" s="4" t="s">
        <v>95</v>
      </c>
      <c r="C551" s="4" t="s">
        <v>624</v>
      </c>
      <c r="D551" s="4" t="s">
        <v>625</v>
      </c>
      <c r="E551" s="4" t="s">
        <v>98</v>
      </c>
      <c r="F551" s="4" t="s">
        <v>99</v>
      </c>
      <c r="G551" s="23" t="n">
        <v>650750</v>
      </c>
      <c r="H551" s="24" t="n">
        <f aca="false">Parametros!$B$3</f>
        <v>160.42</v>
      </c>
      <c r="I551" s="24" t="n">
        <f aca="false">Parametros!$B$4</f>
        <v>151.76</v>
      </c>
      <c r="J551" s="23" t="n">
        <f aca="false">G551*H551/I551</f>
        <v>687884.258039009</v>
      </c>
      <c r="K551" s="23" t="n">
        <v>972241.18</v>
      </c>
      <c r="L551" s="23" t="n">
        <v>817649</v>
      </c>
      <c r="M551" s="23" t="n">
        <f aca="false">MIN(J551:L551)</f>
        <v>687884.258039009</v>
      </c>
      <c r="N551" s="23" t="n">
        <f aca="false">MAX(J551:L551)</f>
        <v>972241.18</v>
      </c>
      <c r="O551" s="23" t="n">
        <f aca="false">MEDIAN(J551:L551)</f>
        <v>817649</v>
      </c>
      <c r="P551" s="23" t="n">
        <f aca="false">AVERAGE(J551:L551)</f>
        <v>825924.81267967</v>
      </c>
      <c r="Q551" s="23" t="n">
        <f aca="false">AVERAGE(M551,O551)</f>
        <v>752766.629019504</v>
      </c>
      <c r="R551" s="23" t="n">
        <f aca="false">AVERAGE(N551,O551)</f>
        <v>894945.09</v>
      </c>
      <c r="S551" s="23" t="n">
        <f aca="false">STDEV(J551:L551)</f>
        <v>142358.98838294</v>
      </c>
      <c r="T551" s="25" t="n">
        <f aca="false">IF(P551&gt;0,S551/P551,NA())</f>
        <v>0.172363133056947</v>
      </c>
      <c r="U551" s="4" t="str">
        <f aca="false">IF(T551&lt;=Parametros!$B$7,"MENOR",IF(T551&lt;=Parametros!$B$8,"PROMEDIO MENOR-MEDIANA","PROMEDIO"))</f>
        <v>MENOR</v>
      </c>
      <c r="V551" s="23" t="n">
        <f aca="false">IF(T551&lt;=Parametros!$B$7,M551,IF(T551&lt;=Parametros!$B$8,Q551,P551))</f>
        <v>687884.258039009</v>
      </c>
      <c r="W551" s="26" t="n">
        <f aca="false">ROUND(V551,0)</f>
        <v>687884</v>
      </c>
      <c r="X551" s="27" t="n">
        <f aca="false">K551/G551</f>
        <v>1.49403177871687</v>
      </c>
      <c r="Y551" s="27" t="n">
        <f aca="false">L551/G551</f>
        <v>1.25647176334998</v>
      </c>
    </row>
    <row r="552" customFormat="false" ht="102.75" hidden="false" customHeight="true" outlineLevel="0" collapsed="false">
      <c r="A552" s="4" t="s">
        <v>626</v>
      </c>
      <c r="B552" s="4" t="s">
        <v>95</v>
      </c>
      <c r="C552" s="4" t="s">
        <v>627</v>
      </c>
      <c r="D552" s="4" t="s">
        <v>628</v>
      </c>
      <c r="E552" s="4" t="s">
        <v>98</v>
      </c>
      <c r="F552" s="4" t="s">
        <v>99</v>
      </c>
      <c r="G552" s="23" t="n">
        <v>243200</v>
      </c>
      <c r="H552" s="24" t="n">
        <f aca="false">Parametros!$B$3</f>
        <v>160.42</v>
      </c>
      <c r="I552" s="24" t="n">
        <f aca="false">Parametros!$B$4</f>
        <v>151.76</v>
      </c>
      <c r="J552" s="23" t="n">
        <f aca="false">G552*H552/I552</f>
        <v>257077.912493411</v>
      </c>
      <c r="K552" s="23" t="n">
        <v>363348.58</v>
      </c>
      <c r="L552" s="23" t="n">
        <v>305473</v>
      </c>
      <c r="M552" s="23" t="n">
        <f aca="false">MIN(J552:L552)</f>
        <v>257077.912493411</v>
      </c>
      <c r="N552" s="23" t="n">
        <f aca="false">MAX(J552:L552)</f>
        <v>363348.58</v>
      </c>
      <c r="O552" s="23" t="n">
        <f aca="false">MEDIAN(J552:L552)</f>
        <v>305473</v>
      </c>
      <c r="P552" s="23" t="n">
        <f aca="false">AVERAGE(J552:L552)</f>
        <v>308633.16416447</v>
      </c>
      <c r="Q552" s="23" t="n">
        <f aca="false">AVERAGE(M552,O552)</f>
        <v>281275.456246705</v>
      </c>
      <c r="R552" s="23" t="n">
        <f aca="false">AVERAGE(N552,O552)</f>
        <v>334410.79</v>
      </c>
      <c r="S552" s="23" t="n">
        <f aca="false">STDEV(J552:L552)</f>
        <v>53205.7672741764</v>
      </c>
      <c r="T552" s="25" t="n">
        <f aca="false">IF(P552&gt;0,S552/P552,NA())</f>
        <v>0.172391607422406</v>
      </c>
      <c r="U552" s="4" t="str">
        <f aca="false">IF(T552&lt;=Parametros!$B$7,"MENOR",IF(T552&lt;=Parametros!$B$8,"PROMEDIO MENOR-MEDIANA","PROMEDIO"))</f>
        <v>MENOR</v>
      </c>
      <c r="V552" s="23" t="n">
        <f aca="false">IF(T552&lt;=Parametros!$B$7,M552,IF(T552&lt;=Parametros!$B$8,Q552,P552))</f>
        <v>257077.912493411</v>
      </c>
      <c r="W552" s="26" t="n">
        <f aca="false">ROUND(V552,0)</f>
        <v>257078</v>
      </c>
      <c r="X552" s="27" t="n">
        <f aca="false">K552/G552</f>
        <v>1.49403199013158</v>
      </c>
      <c r="Y552" s="27" t="n">
        <f aca="false">L552/G552</f>
        <v>1.25605674342105</v>
      </c>
    </row>
    <row r="553" customFormat="false" ht="77.25" hidden="false" customHeight="true" outlineLevel="0" collapsed="false">
      <c r="A553" s="4" t="s">
        <v>629</v>
      </c>
      <c r="B553" s="4" t="s">
        <v>95</v>
      </c>
      <c r="C553" s="4" t="s">
        <v>630</v>
      </c>
      <c r="D553" s="4" t="s">
        <v>631</v>
      </c>
      <c r="E553" s="4" t="s">
        <v>98</v>
      </c>
      <c r="F553" s="4" t="s">
        <v>99</v>
      </c>
      <c r="G553" s="23" t="n">
        <v>847988</v>
      </c>
      <c r="H553" s="24" t="n">
        <f aca="false">Parametros!$B$3</f>
        <v>160.42</v>
      </c>
      <c r="I553" s="24" t="n">
        <f aca="false">Parametros!$B$4</f>
        <v>151.76</v>
      </c>
      <c r="J553" s="23" t="n">
        <f aca="false">G553*H553/I553</f>
        <v>896377.404849763</v>
      </c>
      <c r="K553" s="23" t="n">
        <v>1266921.67</v>
      </c>
      <c r="L553" s="23" t="n">
        <v>1065526</v>
      </c>
      <c r="M553" s="23" t="n">
        <f aca="false">MIN(J553:L553)</f>
        <v>896377.404849763</v>
      </c>
      <c r="N553" s="23" t="n">
        <f aca="false">MAX(J553:L553)</f>
        <v>1266921.67</v>
      </c>
      <c r="O553" s="23" t="n">
        <f aca="false">MEDIAN(J553:L553)</f>
        <v>1065526</v>
      </c>
      <c r="P553" s="23" t="n">
        <f aca="false">AVERAGE(J553:L553)</f>
        <v>1076275.02494992</v>
      </c>
      <c r="Q553" s="23" t="n">
        <f aca="false">AVERAGE(M553,O553)</f>
        <v>980951.702424881</v>
      </c>
      <c r="R553" s="23" t="n">
        <f aca="false">AVERAGE(N553,O553)</f>
        <v>1166223.835</v>
      </c>
      <c r="S553" s="23" t="n">
        <f aca="false">STDEV(J553:L553)</f>
        <v>185505.846975137</v>
      </c>
      <c r="T553" s="25" t="n">
        <f aca="false">IF(P553&gt;0,S553/P553,NA())</f>
        <v>0.172359148614239</v>
      </c>
      <c r="U553" s="4" t="str">
        <f aca="false">IF(T553&lt;=Parametros!$B$7,"MENOR",IF(T553&lt;=Parametros!$B$8,"PROMEDIO MENOR-MEDIANA","PROMEDIO"))</f>
        <v>MENOR</v>
      </c>
      <c r="V553" s="23" t="n">
        <f aca="false">IF(T553&lt;=Parametros!$B$7,M553,IF(T553&lt;=Parametros!$B$8,Q553,P553))</f>
        <v>896377.404849763</v>
      </c>
      <c r="W553" s="26" t="n">
        <f aca="false">ROUND(V553,0)</f>
        <v>896377</v>
      </c>
      <c r="X553" s="27" t="n">
        <f aca="false">K553/G553</f>
        <v>1.49403254527187</v>
      </c>
      <c r="Y553" s="27" t="n">
        <f aca="false">L553/G553</f>
        <v>1.25653429057958</v>
      </c>
    </row>
    <row r="554" customFormat="false" ht="64.5" hidden="false" customHeight="true" outlineLevel="0" collapsed="false">
      <c r="A554" s="4" t="s">
        <v>632</v>
      </c>
      <c r="B554" s="4" t="s">
        <v>95</v>
      </c>
      <c r="C554" s="4" t="s">
        <v>633</v>
      </c>
      <c r="D554" s="4" t="s">
        <v>634</v>
      </c>
      <c r="E554" s="4" t="s">
        <v>98</v>
      </c>
      <c r="F554" s="4" t="s">
        <v>99</v>
      </c>
      <c r="G554" s="23" t="n">
        <v>355300</v>
      </c>
      <c r="H554" s="24" t="n">
        <f aca="false">Parametros!$B$3</f>
        <v>160.42</v>
      </c>
      <c r="I554" s="24" t="n">
        <f aca="false">Parametros!$B$4</f>
        <v>151.76</v>
      </c>
      <c r="J554" s="23" t="n">
        <f aca="false">G554*H554/I554</f>
        <v>375574.762783342</v>
      </c>
      <c r="K554" s="23" t="n">
        <v>530830.39</v>
      </c>
      <c r="L554" s="23" t="n">
        <v>446369</v>
      </c>
      <c r="M554" s="23" t="n">
        <f aca="false">MIN(J554:L554)</f>
        <v>375574.762783342</v>
      </c>
      <c r="N554" s="23" t="n">
        <f aca="false">MAX(J554:L554)</f>
        <v>530830.39</v>
      </c>
      <c r="O554" s="23" t="n">
        <f aca="false">MEDIAN(J554:L554)</f>
        <v>446369</v>
      </c>
      <c r="P554" s="23" t="n">
        <f aca="false">AVERAGE(J554:L554)</f>
        <v>450924.717594447</v>
      </c>
      <c r="Q554" s="23" t="n">
        <f aca="false">AVERAGE(M554,O554)</f>
        <v>410971.881391671</v>
      </c>
      <c r="R554" s="23" t="n">
        <f aca="false">AVERAGE(N554,O554)</f>
        <v>488599.695</v>
      </c>
      <c r="S554" s="23" t="n">
        <f aca="false">STDEV(J554:L554)</f>
        <v>77728.008900973</v>
      </c>
      <c r="T554" s="25" t="n">
        <f aca="false">IF(P554&gt;0,S554/P554,NA())</f>
        <v>0.17237469109174</v>
      </c>
      <c r="U554" s="4" t="str">
        <f aca="false">IF(T554&lt;=Parametros!$B$7,"MENOR",IF(T554&lt;=Parametros!$B$8,"PROMEDIO MENOR-MEDIANA","PROMEDIO"))</f>
        <v>MENOR</v>
      </c>
      <c r="V554" s="23" t="n">
        <f aca="false">IF(T554&lt;=Parametros!$B$7,M554,IF(T554&lt;=Parametros!$B$8,Q554,P554))</f>
        <v>375574.762783342</v>
      </c>
      <c r="W554" s="26" t="n">
        <f aca="false">ROUND(V554,0)</f>
        <v>375575</v>
      </c>
      <c r="X554" s="27" t="n">
        <f aca="false">K554/G554</f>
        <v>1.49403430903462</v>
      </c>
      <c r="Y554" s="27" t="n">
        <f aca="false">L554/G554</f>
        <v>1.25631578947368</v>
      </c>
    </row>
    <row r="555" customFormat="false" ht="90" hidden="false" customHeight="true" outlineLevel="0" collapsed="false">
      <c r="A555" s="4" t="s">
        <v>635</v>
      </c>
      <c r="B555" s="4" t="s">
        <v>95</v>
      </c>
      <c r="C555" s="4" t="s">
        <v>636</v>
      </c>
      <c r="D555" s="4" t="s">
        <v>637</v>
      </c>
      <c r="E555" s="4" t="s">
        <v>98</v>
      </c>
      <c r="F555" s="4" t="s">
        <v>99</v>
      </c>
      <c r="G555" s="23" t="n">
        <v>304950</v>
      </c>
      <c r="H555" s="24" t="n">
        <f aca="false">Parametros!$B$3</f>
        <v>160.42</v>
      </c>
      <c r="I555" s="24" t="n">
        <f aca="false">Parametros!$B$4</f>
        <v>151.76</v>
      </c>
      <c r="J555" s="23" t="n">
        <f aca="false">G555*H555/I555</f>
        <v>322351.601212441</v>
      </c>
      <c r="K555" s="23" t="n">
        <v>455604.69</v>
      </c>
      <c r="L555" s="23" t="n">
        <v>383180</v>
      </c>
      <c r="M555" s="23" t="n">
        <f aca="false">MIN(J555:L555)</f>
        <v>322351.601212441</v>
      </c>
      <c r="N555" s="23" t="n">
        <f aca="false">MAX(J555:L555)</f>
        <v>455604.69</v>
      </c>
      <c r="O555" s="23" t="n">
        <f aca="false">MEDIAN(J555:L555)</f>
        <v>383180</v>
      </c>
      <c r="P555" s="23" t="n">
        <f aca="false">AVERAGE(J555:L555)</f>
        <v>387045.430404147</v>
      </c>
      <c r="Q555" s="23" t="n">
        <f aca="false">AVERAGE(M555,O555)</f>
        <v>352765.80060622</v>
      </c>
      <c r="R555" s="23" t="n">
        <f aca="false">AVERAGE(N555,O555)</f>
        <v>419392.345</v>
      </c>
      <c r="S555" s="23" t="n">
        <f aca="false">STDEV(J555:L555)</f>
        <v>66710.5882301548</v>
      </c>
      <c r="T555" s="25" t="n">
        <f aca="false">IF(P555&gt;0,S555/P555,NA())</f>
        <v>0.172358547575401</v>
      </c>
      <c r="U555" s="4" t="str">
        <f aca="false">IF(T555&lt;=Parametros!$B$7,"MENOR",IF(T555&lt;=Parametros!$B$8,"PROMEDIO MENOR-MEDIANA","PROMEDIO"))</f>
        <v>MENOR</v>
      </c>
      <c r="V555" s="23" t="n">
        <f aca="false">IF(T555&lt;=Parametros!$B$7,M555,IF(T555&lt;=Parametros!$B$8,Q555,P555))</f>
        <v>322351.601212441</v>
      </c>
      <c r="W555" s="26" t="n">
        <f aca="false">ROUND(V555,0)</f>
        <v>322352</v>
      </c>
      <c r="X555" s="27" t="n">
        <f aca="false">K555/G555</f>
        <v>1.4940307919331</v>
      </c>
      <c r="Y555" s="27" t="n">
        <f aca="false">L555/G555</f>
        <v>1.25653385800951</v>
      </c>
    </row>
    <row r="556" customFormat="false" ht="39" hidden="false" customHeight="true" outlineLevel="0" collapsed="false">
      <c r="A556" s="4" t="s">
        <v>638</v>
      </c>
      <c r="B556" s="4" t="s">
        <v>95</v>
      </c>
      <c r="C556" s="4" t="s">
        <v>639</v>
      </c>
      <c r="D556" s="4" t="s">
        <v>640</v>
      </c>
      <c r="E556" s="4" t="s">
        <v>98</v>
      </c>
      <c r="F556" s="4" t="s">
        <v>99</v>
      </c>
      <c r="G556" s="23" t="n">
        <v>2359800</v>
      </c>
      <c r="H556" s="24" t="n">
        <f aca="false">Parametros!$B$3</f>
        <v>160.42</v>
      </c>
      <c r="I556" s="24" t="n">
        <f aca="false">Parametros!$B$4</f>
        <v>151.76</v>
      </c>
      <c r="J556" s="23" t="n">
        <f aca="false">G556*H556/I556</f>
        <v>2494459.11966263</v>
      </c>
      <c r="K556" s="23" t="n">
        <v>3525617.55</v>
      </c>
      <c r="L556" s="23" t="n">
        <v>2965123</v>
      </c>
      <c r="M556" s="23" t="n">
        <f aca="false">MIN(J556:L556)</f>
        <v>2494459.11966263</v>
      </c>
      <c r="N556" s="23" t="n">
        <f aca="false">MAX(J556:L556)</f>
        <v>3525617.55</v>
      </c>
      <c r="O556" s="23" t="n">
        <f aca="false">MEDIAN(J556:L556)</f>
        <v>2965123</v>
      </c>
      <c r="P556" s="23" t="n">
        <f aca="false">AVERAGE(J556:L556)</f>
        <v>2995066.55655421</v>
      </c>
      <c r="Q556" s="23" t="n">
        <f aca="false">AVERAGE(M556,O556)</f>
        <v>2729791.05983131</v>
      </c>
      <c r="R556" s="23" t="n">
        <f aca="false">AVERAGE(N556,O556)</f>
        <v>3245370.275</v>
      </c>
      <c r="S556" s="23" t="n">
        <f aca="false">STDEV(J556:L556)</f>
        <v>516230.94594212</v>
      </c>
      <c r="T556" s="25" t="n">
        <f aca="false">IF(P556&gt;0,S556/P556,NA())</f>
        <v>0.172360425451125</v>
      </c>
      <c r="U556" s="4" t="str">
        <f aca="false">IF(T556&lt;=Parametros!$B$7,"MENOR",IF(T556&lt;=Parametros!$B$8,"PROMEDIO MENOR-MEDIANA","PROMEDIO"))</f>
        <v>MENOR</v>
      </c>
      <c r="V556" s="23" t="n">
        <f aca="false">IF(T556&lt;=Parametros!$B$7,M556,IF(T556&lt;=Parametros!$B$8,Q556,P556))</f>
        <v>2494459.11966263</v>
      </c>
      <c r="W556" s="26" t="n">
        <f aca="false">ROUND(V556,0)</f>
        <v>2494459</v>
      </c>
      <c r="X556" s="27" t="n">
        <f aca="false">K556/G556</f>
        <v>1.49403235443682</v>
      </c>
      <c r="Y556" s="27" t="n">
        <f aca="false">L556/G556</f>
        <v>1.2565145351301</v>
      </c>
    </row>
    <row r="557" customFormat="false" ht="64.5" hidden="false" customHeight="true" outlineLevel="0" collapsed="false">
      <c r="A557" s="4" t="s">
        <v>641</v>
      </c>
      <c r="B557" s="4" t="s">
        <v>95</v>
      </c>
      <c r="C557" s="4" t="s">
        <v>642</v>
      </c>
      <c r="D557" s="4" t="s">
        <v>643</v>
      </c>
      <c r="E557" s="4" t="s">
        <v>98</v>
      </c>
      <c r="F557" s="4" t="s">
        <v>99</v>
      </c>
      <c r="G557" s="23" t="n">
        <v>6156000</v>
      </c>
      <c r="H557" s="24" t="n">
        <f aca="false">Parametros!$B$3</f>
        <v>160.42</v>
      </c>
      <c r="I557" s="24" t="n">
        <f aca="false">Parametros!$B$4</f>
        <v>151.76</v>
      </c>
      <c r="J557" s="23" t="n">
        <f aca="false">G557*H557/I557</f>
        <v>6507284.65998946</v>
      </c>
      <c r="K557" s="23" t="n">
        <v>9197264.34</v>
      </c>
      <c r="L557" s="23" t="n">
        <v>7735238</v>
      </c>
      <c r="M557" s="23" t="n">
        <f aca="false">MIN(J557:L557)</f>
        <v>6507284.65998946</v>
      </c>
      <c r="N557" s="23" t="n">
        <f aca="false">MAX(J557:L557)</f>
        <v>9197264.34</v>
      </c>
      <c r="O557" s="23" t="n">
        <f aca="false">MEDIAN(J557:L557)</f>
        <v>7735238</v>
      </c>
      <c r="P557" s="23" t="n">
        <f aca="false">AVERAGE(J557:L557)</f>
        <v>7813262.33332982</v>
      </c>
      <c r="Q557" s="23" t="n">
        <f aca="false">AVERAGE(M557,O557)</f>
        <v>7121261.32999473</v>
      </c>
      <c r="R557" s="23" t="n">
        <f aca="false">AVERAGE(N557,O557)</f>
        <v>8466251.17</v>
      </c>
      <c r="S557" s="23" t="n">
        <f aca="false">STDEV(J557:L557)</f>
        <v>1346686.12421792</v>
      </c>
      <c r="T557" s="25" t="n">
        <f aca="false">IF(P557&gt;0,S557/P557,NA())</f>
        <v>0.172359005338042</v>
      </c>
      <c r="U557" s="4" t="str">
        <f aca="false">IF(T557&lt;=Parametros!$B$7,"MENOR",IF(T557&lt;=Parametros!$B$8,"PROMEDIO MENOR-MEDIANA","PROMEDIO"))</f>
        <v>MENOR</v>
      </c>
      <c r="V557" s="23" t="n">
        <f aca="false">IF(T557&lt;=Parametros!$B$7,M557,IF(T557&lt;=Parametros!$B$8,Q557,P557))</f>
        <v>6507284.65998946</v>
      </c>
      <c r="W557" s="26" t="n">
        <f aca="false">ROUND(V557,0)</f>
        <v>6507285</v>
      </c>
      <c r="X557" s="27" t="n">
        <f aca="false">K557/G557</f>
        <v>1.49403254385965</v>
      </c>
      <c r="Y557" s="27" t="n">
        <f aca="false">L557/G557</f>
        <v>1.25653638726446</v>
      </c>
    </row>
    <row r="558" customFormat="false" ht="115.5" hidden="false" customHeight="true" outlineLevel="0" collapsed="false">
      <c r="A558" s="4" t="s">
        <v>644</v>
      </c>
      <c r="B558" s="4" t="s">
        <v>95</v>
      </c>
      <c r="C558" s="4" t="s">
        <v>645</v>
      </c>
      <c r="D558" s="4" t="s">
        <v>646</v>
      </c>
      <c r="E558" s="4" t="s">
        <v>98</v>
      </c>
      <c r="F558" s="4" t="s">
        <v>99</v>
      </c>
      <c r="G558" s="23" t="n">
        <v>8564001</v>
      </c>
      <c r="H558" s="24" t="n">
        <f aca="false">Parametros!$B$3</f>
        <v>160.42</v>
      </c>
      <c r="I558" s="24" t="n">
        <f aca="false">Parametros!$B$4</f>
        <v>151.76</v>
      </c>
      <c r="J558" s="23" t="n">
        <f aca="false">G558*H558/I558</f>
        <v>9052695.31114918</v>
      </c>
      <c r="K558" s="23" t="n">
        <v>12794895.85</v>
      </c>
      <c r="L558" s="23" t="n">
        <v>10760932</v>
      </c>
      <c r="M558" s="23" t="n">
        <f aca="false">MIN(J558:L558)</f>
        <v>9052695.31114918</v>
      </c>
      <c r="N558" s="23" t="n">
        <f aca="false">MAX(J558:L558)</f>
        <v>12794895.85</v>
      </c>
      <c r="O558" s="23" t="n">
        <f aca="false">MEDIAN(J558:L558)</f>
        <v>10760932</v>
      </c>
      <c r="P558" s="23" t="n">
        <f aca="false">AVERAGE(J558:L558)</f>
        <v>10869507.7203831</v>
      </c>
      <c r="Q558" s="23" t="n">
        <f aca="false">AVERAGE(M558,O558)</f>
        <v>9906813.65557459</v>
      </c>
      <c r="R558" s="23" t="n">
        <f aca="false">AVERAGE(N558,O558)</f>
        <v>11777913.925</v>
      </c>
      <c r="S558" s="23" t="n">
        <f aca="false">STDEV(J558:L558)</f>
        <v>1873461.4310245</v>
      </c>
      <c r="T558" s="25" t="n">
        <f aca="false">IF(P558&gt;0,S558/P558,NA())</f>
        <v>0.172359363387846</v>
      </c>
      <c r="U558" s="4" t="str">
        <f aca="false">IF(T558&lt;=Parametros!$B$7,"MENOR",IF(T558&lt;=Parametros!$B$8,"PROMEDIO MENOR-MEDIANA","PROMEDIO"))</f>
        <v>MENOR</v>
      </c>
      <c r="V558" s="23" t="n">
        <f aca="false">IF(T558&lt;=Parametros!$B$7,M558,IF(T558&lt;=Parametros!$B$8,Q558,P558))</f>
        <v>9052695.31114918</v>
      </c>
      <c r="W558" s="26" t="n">
        <f aca="false">ROUND(V558,0)</f>
        <v>9052695</v>
      </c>
      <c r="X558" s="27" t="n">
        <f aca="false">K558/G558</f>
        <v>1.49403250303217</v>
      </c>
      <c r="Y558" s="27" t="n">
        <f aca="false">L558/G558</f>
        <v>1.25653091352979</v>
      </c>
    </row>
    <row r="559" customFormat="false" ht="77.25" hidden="false" customHeight="true" outlineLevel="0" collapsed="false">
      <c r="A559" s="4" t="s">
        <v>647</v>
      </c>
      <c r="B559" s="4" t="s">
        <v>95</v>
      </c>
      <c r="C559" s="4" t="s">
        <v>648</v>
      </c>
      <c r="D559" s="4" t="s">
        <v>649</v>
      </c>
      <c r="E559" s="4" t="s">
        <v>98</v>
      </c>
      <c r="F559" s="4" t="s">
        <v>99</v>
      </c>
      <c r="G559" s="23" t="n">
        <v>2173600</v>
      </c>
      <c r="H559" s="24" t="n">
        <f aca="false">Parametros!$B$3</f>
        <v>160.42</v>
      </c>
      <c r="I559" s="24" t="n">
        <f aca="false">Parametros!$B$4</f>
        <v>151.76</v>
      </c>
      <c r="J559" s="23" t="n">
        <f aca="false">G559*H559/I559</f>
        <v>2297633.84290986</v>
      </c>
      <c r="K559" s="23" t="n">
        <v>3247429.55</v>
      </c>
      <c r="L559" s="23" t="n">
        <v>2731169</v>
      </c>
      <c r="M559" s="23" t="n">
        <f aca="false">MIN(J559:L559)</f>
        <v>2297633.84290986</v>
      </c>
      <c r="N559" s="23" t="n">
        <f aca="false">MAX(J559:L559)</f>
        <v>3247429.55</v>
      </c>
      <c r="O559" s="23" t="n">
        <f aca="false">MEDIAN(J559:L559)</f>
        <v>2731169</v>
      </c>
      <c r="P559" s="23" t="n">
        <f aca="false">AVERAGE(J559:L559)</f>
        <v>2758744.13096995</v>
      </c>
      <c r="Q559" s="23" t="n">
        <f aca="false">AVERAGE(M559,O559)</f>
        <v>2514401.42145493</v>
      </c>
      <c r="R559" s="23" t="n">
        <f aca="false">AVERAGE(N559,O559)</f>
        <v>2989299.275</v>
      </c>
      <c r="S559" s="23" t="n">
        <f aca="false">STDEV(J559:L559)</f>
        <v>475497.909761676</v>
      </c>
      <c r="T559" s="25" t="n">
        <f aca="false">IF(P559&gt;0,S559/P559,NA())</f>
        <v>0.172360279601028</v>
      </c>
      <c r="U559" s="4" t="str">
        <f aca="false">IF(T559&lt;=Parametros!$B$7,"MENOR",IF(T559&lt;=Parametros!$B$8,"PROMEDIO MENOR-MEDIANA","PROMEDIO"))</f>
        <v>MENOR</v>
      </c>
      <c r="V559" s="23" t="n">
        <f aca="false">IF(T559&lt;=Parametros!$B$7,M559,IF(T559&lt;=Parametros!$B$8,Q559,P559))</f>
        <v>2297633.84290986</v>
      </c>
      <c r="W559" s="26" t="n">
        <f aca="false">ROUND(V559,0)</f>
        <v>2297634</v>
      </c>
      <c r="X559" s="27" t="n">
        <f aca="false">K559/G559</f>
        <v>1.49403273371365</v>
      </c>
      <c r="Y559" s="27" t="n">
        <f aca="false">L559/G559</f>
        <v>1.25651867868973</v>
      </c>
    </row>
    <row r="560" customFormat="false" ht="26.25" hidden="false" customHeight="true" outlineLevel="0" collapsed="false">
      <c r="A560" s="4" t="s">
        <v>650</v>
      </c>
      <c r="B560" s="4" t="s">
        <v>95</v>
      </c>
      <c r="C560" s="4" t="s">
        <v>651</v>
      </c>
      <c r="D560" s="4" t="s">
        <v>652</v>
      </c>
      <c r="E560" s="4" t="s">
        <v>98</v>
      </c>
      <c r="F560" s="4" t="s">
        <v>99</v>
      </c>
      <c r="G560" s="23" t="n">
        <v>4988450</v>
      </c>
      <c r="H560" s="24" t="n">
        <f aca="false">Parametros!$B$3</f>
        <v>160.42</v>
      </c>
      <c r="I560" s="24" t="n">
        <f aca="false">Parametros!$B$4</f>
        <v>151.76</v>
      </c>
      <c r="J560" s="23" t="n">
        <f aca="false">G560*H560/I560</f>
        <v>5273109.83790195</v>
      </c>
      <c r="K560" s="23" t="n">
        <v>7452906.36</v>
      </c>
      <c r="L560" s="23" t="n">
        <v>6268087</v>
      </c>
      <c r="M560" s="23" t="n">
        <f aca="false">MIN(J560:L560)</f>
        <v>5273109.83790195</v>
      </c>
      <c r="N560" s="23" t="n">
        <f aca="false">MAX(J560:L560)</f>
        <v>7452906.36</v>
      </c>
      <c r="O560" s="23" t="n">
        <f aca="false">MEDIAN(J560:L560)</f>
        <v>6268087</v>
      </c>
      <c r="P560" s="23" t="n">
        <f aca="false">AVERAGE(J560:L560)</f>
        <v>6331367.73263398</v>
      </c>
      <c r="Q560" s="23" t="n">
        <f aca="false">AVERAGE(M560,O560)</f>
        <v>5770598.41895098</v>
      </c>
      <c r="R560" s="23" t="n">
        <f aca="false">AVERAGE(N560,O560)</f>
        <v>6860496.68</v>
      </c>
      <c r="S560" s="23" t="n">
        <f aca="false">STDEV(J560:L560)</f>
        <v>1091275.19800448</v>
      </c>
      <c r="T560" s="25" t="n">
        <f aca="false">IF(P560&gt;0,S560/P560,NA())</f>
        <v>0.17236010354914</v>
      </c>
      <c r="U560" s="4" t="str">
        <f aca="false">IF(T560&lt;=Parametros!$B$7,"MENOR",IF(T560&lt;=Parametros!$B$8,"PROMEDIO MENOR-MEDIANA","PROMEDIO"))</f>
        <v>MENOR</v>
      </c>
      <c r="V560" s="23" t="n">
        <f aca="false">IF(T560&lt;=Parametros!$B$7,M560,IF(T560&lt;=Parametros!$B$8,Q560,P560))</f>
        <v>5273109.83790195</v>
      </c>
      <c r="W560" s="26" t="n">
        <f aca="false">ROUND(V560,0)</f>
        <v>5273110</v>
      </c>
      <c r="X560" s="27" t="n">
        <f aca="false">K560/G560</f>
        <v>1.49403248704507</v>
      </c>
      <c r="Y560" s="27" t="n">
        <f aca="false">L560/G560</f>
        <v>1.25651996111016</v>
      </c>
    </row>
    <row r="561" customFormat="false" ht="39" hidden="false" customHeight="true" outlineLevel="0" collapsed="false">
      <c r="A561" s="4" t="s">
        <v>653</v>
      </c>
      <c r="B561" s="4" t="s">
        <v>95</v>
      </c>
      <c r="C561" s="4" t="s">
        <v>654</v>
      </c>
      <c r="D561" s="4" t="s">
        <v>655</v>
      </c>
      <c r="E561" s="4" t="s">
        <v>98</v>
      </c>
      <c r="F561" s="4" t="s">
        <v>99</v>
      </c>
      <c r="G561" s="23" t="n">
        <v>964250</v>
      </c>
      <c r="H561" s="24" t="n">
        <f aca="false">Parametros!$B$3</f>
        <v>160.42</v>
      </c>
      <c r="I561" s="24" t="n">
        <f aca="false">Parametros!$B$4</f>
        <v>151.76</v>
      </c>
      <c r="J561" s="23" t="n">
        <f aca="false">G561*H561/I561</f>
        <v>1019273.75461255</v>
      </c>
      <c r="K561" s="23" t="n">
        <v>1440621.52</v>
      </c>
      <c r="L561" s="23" t="n">
        <v>1211539</v>
      </c>
      <c r="M561" s="23" t="n">
        <f aca="false">MIN(J561:L561)</f>
        <v>1019273.75461255</v>
      </c>
      <c r="N561" s="23" t="n">
        <f aca="false">MAX(J561:L561)</f>
        <v>1440621.52</v>
      </c>
      <c r="O561" s="23" t="n">
        <f aca="false">MEDIAN(J561:L561)</f>
        <v>1211539</v>
      </c>
      <c r="P561" s="23" t="n">
        <f aca="false">AVERAGE(J561:L561)</f>
        <v>1223811.42487085</v>
      </c>
      <c r="Q561" s="23" t="n">
        <f aca="false">AVERAGE(M561,O561)</f>
        <v>1115406.37730627</v>
      </c>
      <c r="R561" s="23" t="n">
        <f aca="false">AVERAGE(N561,O561)</f>
        <v>1326080.26</v>
      </c>
      <c r="S561" s="23" t="n">
        <f aca="false">STDEV(J561:L561)</f>
        <v>210941.802776046</v>
      </c>
      <c r="T561" s="25" t="n">
        <f aca="false">IF(P561&gt;0,S561/P561,NA())</f>
        <v>0.172364629459401</v>
      </c>
      <c r="U561" s="4" t="str">
        <f aca="false">IF(T561&lt;=Parametros!$B$7,"MENOR",IF(T561&lt;=Parametros!$B$8,"PROMEDIO MENOR-MEDIANA","PROMEDIO"))</f>
        <v>MENOR</v>
      </c>
      <c r="V561" s="23" t="n">
        <f aca="false">IF(T561&lt;=Parametros!$B$7,M561,IF(T561&lt;=Parametros!$B$8,Q561,P561))</f>
        <v>1019273.75461255</v>
      </c>
      <c r="W561" s="26" t="n">
        <f aca="false">ROUND(V561,0)</f>
        <v>1019274</v>
      </c>
      <c r="X561" s="27" t="n">
        <f aca="false">K561/G561</f>
        <v>1.49403320715582</v>
      </c>
      <c r="Y561" s="27" t="n">
        <f aca="false">L561/G561</f>
        <v>1.25645735027223</v>
      </c>
    </row>
    <row r="562" customFormat="false" ht="39" hidden="false" customHeight="true" outlineLevel="0" collapsed="false">
      <c r="A562" s="4" t="s">
        <v>656</v>
      </c>
      <c r="B562" s="4" t="s">
        <v>95</v>
      </c>
      <c r="C562" s="4" t="s">
        <v>657</v>
      </c>
      <c r="D562" s="4" t="s">
        <v>658</v>
      </c>
      <c r="E562" s="4" t="s">
        <v>98</v>
      </c>
      <c r="F562" s="4" t="s">
        <v>99</v>
      </c>
      <c r="G562" s="23" t="n">
        <v>5898550</v>
      </c>
      <c r="H562" s="24" t="n">
        <f aca="false">Parametros!$B$3</f>
        <v>160.42</v>
      </c>
      <c r="I562" s="24" t="n">
        <f aca="false">Parametros!$B$4</f>
        <v>151.76</v>
      </c>
      <c r="J562" s="23" t="n">
        <f aca="false">G562*H562/I562</f>
        <v>6235143.58856089</v>
      </c>
      <c r="K562" s="23" t="n">
        <v>8812624.9</v>
      </c>
      <c r="L562" s="23" t="n">
        <v>7411677</v>
      </c>
      <c r="M562" s="23" t="n">
        <f aca="false">MIN(J562:L562)</f>
        <v>6235143.58856089</v>
      </c>
      <c r="N562" s="23" t="n">
        <f aca="false">MAX(J562:L562)</f>
        <v>8812624.9</v>
      </c>
      <c r="O562" s="23" t="n">
        <f aca="false">MEDIAN(J562:L562)</f>
        <v>7411677</v>
      </c>
      <c r="P562" s="23" t="n">
        <f aca="false">AVERAGE(J562:L562)</f>
        <v>7486481.8295203</v>
      </c>
      <c r="Q562" s="23" t="n">
        <f aca="false">AVERAGE(M562,O562)</f>
        <v>6823410.29428044</v>
      </c>
      <c r="R562" s="23" t="n">
        <f aca="false">AVERAGE(N562,O562)</f>
        <v>8112150.95</v>
      </c>
      <c r="S562" s="23" t="n">
        <f aca="false">STDEV(J562:L562)</f>
        <v>1290367.89311969</v>
      </c>
      <c r="T562" s="25" t="n">
        <f aca="false">IF(P562&gt;0,S562/P562,NA())</f>
        <v>0.172359717488605</v>
      </c>
      <c r="U562" s="4" t="str">
        <f aca="false">IF(T562&lt;=Parametros!$B$7,"MENOR",IF(T562&lt;=Parametros!$B$8,"PROMEDIO MENOR-MEDIANA","PROMEDIO"))</f>
        <v>MENOR</v>
      </c>
      <c r="V562" s="23" t="n">
        <f aca="false">IF(T562&lt;=Parametros!$B$7,M562,IF(T562&lt;=Parametros!$B$8,Q562,P562))</f>
        <v>6235143.58856089</v>
      </c>
      <c r="W562" s="26" t="n">
        <f aca="false">ROUND(V562,0)</f>
        <v>6235144</v>
      </c>
      <c r="X562" s="27" t="n">
        <f aca="false">K562/G562</f>
        <v>1.494032414746</v>
      </c>
      <c r="Y562" s="27" t="n">
        <f aca="false">L562/G562</f>
        <v>1.25652524773037</v>
      </c>
    </row>
    <row r="563" customFormat="false" ht="51.75" hidden="false" customHeight="true" outlineLevel="0" collapsed="false">
      <c r="A563" s="4" t="s">
        <v>659</v>
      </c>
      <c r="B563" s="4" t="s">
        <v>95</v>
      </c>
      <c r="C563" s="4" t="s">
        <v>660</v>
      </c>
      <c r="D563" s="4" t="s">
        <v>1152</v>
      </c>
      <c r="E563" s="4" t="s">
        <v>98</v>
      </c>
      <c r="F563" s="4" t="s">
        <v>99</v>
      </c>
      <c r="G563" s="23" t="n">
        <v>3966925</v>
      </c>
      <c r="H563" s="24" t="n">
        <f aca="false">Parametros!$B$3</f>
        <v>160.42</v>
      </c>
      <c r="I563" s="24" t="n">
        <f aca="false">Parametros!$B$4</f>
        <v>151.76</v>
      </c>
      <c r="J563" s="23" t="n">
        <f aca="false">G563*H563/I563</f>
        <v>4193292.75500791</v>
      </c>
      <c r="K563" s="23" t="n">
        <v>5926714.77</v>
      </c>
      <c r="L563" s="23" t="n">
        <v>4984553</v>
      </c>
      <c r="M563" s="23" t="n">
        <f aca="false">MIN(J563:L563)</f>
        <v>4193292.75500791</v>
      </c>
      <c r="N563" s="23" t="n">
        <f aca="false">MAX(J563:L563)</f>
        <v>5926714.77</v>
      </c>
      <c r="O563" s="23" t="n">
        <f aca="false">MEDIAN(J563:L563)</f>
        <v>4984553</v>
      </c>
      <c r="P563" s="23" t="n">
        <f aca="false">AVERAGE(J563:L563)</f>
        <v>5034853.50833597</v>
      </c>
      <c r="Q563" s="23" t="n">
        <f aca="false">AVERAGE(M563,O563)</f>
        <v>4588922.87750395</v>
      </c>
      <c r="R563" s="23" t="n">
        <f aca="false">AVERAGE(N563,O563)</f>
        <v>5455633.885</v>
      </c>
      <c r="S563" s="23" t="n">
        <f aca="false">STDEV(J563:L563)</f>
        <v>867805.03361582</v>
      </c>
      <c r="T563" s="25" t="n">
        <f aca="false">IF(P563&gt;0,S563/P563,NA())</f>
        <v>0.172359539791781</v>
      </c>
      <c r="U563" s="4" t="str">
        <f aca="false">IF(T563&lt;=Parametros!$B$7,"MENOR",IF(T563&lt;=Parametros!$B$8,"PROMEDIO MENOR-MEDIANA","PROMEDIO"))</f>
        <v>MENOR</v>
      </c>
      <c r="V563" s="23" t="n">
        <f aca="false">IF(T563&lt;=Parametros!$B$7,M563,IF(T563&lt;=Parametros!$B$8,Q563,P563))</f>
        <v>4193292.75500791</v>
      </c>
      <c r="W563" s="26" t="n">
        <f aca="false">ROUND(V563,0)</f>
        <v>4193293</v>
      </c>
      <c r="X563" s="27" t="n">
        <f aca="false">K563/G563</f>
        <v>1.49403247351538</v>
      </c>
      <c r="Y563" s="27" t="n">
        <f aca="false">L563/G563</f>
        <v>1.25652816728322</v>
      </c>
    </row>
    <row r="564" customFormat="false" ht="39" hidden="false" customHeight="true" outlineLevel="0" collapsed="false">
      <c r="A564" s="4" t="s">
        <v>662</v>
      </c>
      <c r="B564" s="4" t="s">
        <v>95</v>
      </c>
      <c r="C564" s="4" t="s">
        <v>663</v>
      </c>
      <c r="D564" s="4" t="s">
        <v>664</v>
      </c>
      <c r="E564" s="4" t="s">
        <v>98</v>
      </c>
      <c r="F564" s="4" t="s">
        <v>99</v>
      </c>
      <c r="G564" s="23" t="n">
        <v>2597663</v>
      </c>
      <c r="H564" s="24" t="n">
        <f aca="false">Parametros!$B$3</f>
        <v>160.42</v>
      </c>
      <c r="I564" s="24" t="n">
        <f aca="false">Parametros!$B$4</f>
        <v>151.76</v>
      </c>
      <c r="J564" s="23" t="n">
        <f aca="false">G564*H564/I564</f>
        <v>2745895.4827359</v>
      </c>
      <c r="K564" s="23" t="n">
        <v>3880993.11</v>
      </c>
      <c r="L564" s="23" t="n">
        <v>3264051</v>
      </c>
      <c r="M564" s="23" t="n">
        <f aca="false">MIN(J564:L564)</f>
        <v>2745895.4827359</v>
      </c>
      <c r="N564" s="23" t="n">
        <f aca="false">MAX(J564:L564)</f>
        <v>3880993.11</v>
      </c>
      <c r="O564" s="23" t="n">
        <f aca="false">MEDIAN(J564:L564)</f>
        <v>3264051</v>
      </c>
      <c r="P564" s="23" t="n">
        <f aca="false">AVERAGE(J564:L564)</f>
        <v>3296979.8642453</v>
      </c>
      <c r="Q564" s="23" t="n">
        <f aca="false">AVERAGE(M564,O564)</f>
        <v>3004973.24136795</v>
      </c>
      <c r="R564" s="23" t="n">
        <f aca="false">AVERAGE(N564,O564)</f>
        <v>3572522.055</v>
      </c>
      <c r="S564" s="23" t="n">
        <f aca="false">STDEV(J564:L564)</f>
        <v>568264.804849387</v>
      </c>
      <c r="T564" s="25" t="n">
        <f aca="false">IF(P564&gt;0,S564/P564,NA())</f>
        <v>0.172359197886538</v>
      </c>
      <c r="U564" s="4" t="str">
        <f aca="false">IF(T564&lt;=Parametros!$B$7,"MENOR",IF(T564&lt;=Parametros!$B$8,"PROMEDIO MENOR-MEDIANA","PROMEDIO"))</f>
        <v>MENOR</v>
      </c>
      <c r="V564" s="23" t="n">
        <f aca="false">IF(T564&lt;=Parametros!$B$7,M564,IF(T564&lt;=Parametros!$B$8,Q564,P564))</f>
        <v>2745895.4827359</v>
      </c>
      <c r="W564" s="26" t="n">
        <f aca="false">ROUND(V564,0)</f>
        <v>2745895</v>
      </c>
      <c r="X564" s="27" t="n">
        <f aca="false">K564/G564</f>
        <v>1.49403256311538</v>
      </c>
      <c r="Y564" s="27" t="n">
        <f aca="false">L564/G564</f>
        <v>1.25653366121779</v>
      </c>
    </row>
    <row r="565" customFormat="false" ht="77.25" hidden="false" customHeight="true" outlineLevel="0" collapsed="false">
      <c r="A565" s="4" t="s">
        <v>665</v>
      </c>
      <c r="B565" s="4" t="s">
        <v>95</v>
      </c>
      <c r="C565" s="4" t="s">
        <v>666</v>
      </c>
      <c r="D565" s="4" t="s">
        <v>667</v>
      </c>
      <c r="E565" s="4" t="s">
        <v>98</v>
      </c>
      <c r="F565" s="4" t="s">
        <v>99</v>
      </c>
      <c r="G565" s="23" t="n">
        <v>876816</v>
      </c>
      <c r="H565" s="24" t="n">
        <f aca="false">Parametros!$B$3</f>
        <v>160.42</v>
      </c>
      <c r="I565" s="24" t="n">
        <f aca="false">Parametros!$B$4</f>
        <v>151.76</v>
      </c>
      <c r="J565" s="23" t="n">
        <f aca="false">G565*H565/I565</f>
        <v>926850.439641539</v>
      </c>
      <c r="K565" s="23" t="n">
        <v>1309991.36</v>
      </c>
      <c r="L565" s="23" t="n">
        <v>1101702</v>
      </c>
      <c r="M565" s="23" t="n">
        <f aca="false">MIN(J565:L565)</f>
        <v>926850.439641539</v>
      </c>
      <c r="N565" s="23" t="n">
        <f aca="false">MAX(J565:L565)</f>
        <v>1309991.36</v>
      </c>
      <c r="O565" s="23" t="n">
        <f aca="false">MEDIAN(J565:L565)</f>
        <v>1101702</v>
      </c>
      <c r="P565" s="23" t="n">
        <f aca="false">AVERAGE(J565:L565)</f>
        <v>1112847.93321385</v>
      </c>
      <c r="Q565" s="23" t="n">
        <f aca="false">AVERAGE(M565,O565)</f>
        <v>1014276.21982077</v>
      </c>
      <c r="R565" s="23" t="n">
        <f aca="false">AVERAGE(N565,O565)</f>
        <v>1205846.68</v>
      </c>
      <c r="S565" s="23" t="n">
        <f aca="false">STDEV(J565:L565)</f>
        <v>191813.490358962</v>
      </c>
      <c r="T565" s="25" t="n">
        <f aca="false">IF(P565&gt;0,S565/P565,NA())</f>
        <v>0.172362714288389</v>
      </c>
      <c r="U565" s="4" t="str">
        <f aca="false">IF(T565&lt;=Parametros!$B$7,"MENOR",IF(T565&lt;=Parametros!$B$8,"PROMEDIO MENOR-MEDIANA","PROMEDIO"))</f>
        <v>MENOR</v>
      </c>
      <c r="V565" s="23" t="n">
        <f aca="false">IF(T565&lt;=Parametros!$B$7,M565,IF(T565&lt;=Parametros!$B$8,Q565,P565))</f>
        <v>926850.439641539</v>
      </c>
      <c r="W565" s="26" t="n">
        <f aca="false">ROUND(V565,0)</f>
        <v>926850</v>
      </c>
      <c r="X565" s="27" t="n">
        <f aca="false">K565/G565</f>
        <v>1.49403222568931</v>
      </c>
      <c r="Y565" s="27" t="n">
        <f aca="false">L565/G565</f>
        <v>1.25648026495867</v>
      </c>
    </row>
    <row r="566" customFormat="false" ht="77.25" hidden="false" customHeight="true" outlineLevel="0" collapsed="false">
      <c r="A566" s="4" t="s">
        <v>668</v>
      </c>
      <c r="B566" s="4" t="s">
        <v>95</v>
      </c>
      <c r="C566" s="4" t="s">
        <v>669</v>
      </c>
      <c r="D566" s="4" t="s">
        <v>670</v>
      </c>
      <c r="E566" s="4" t="s">
        <v>98</v>
      </c>
      <c r="F566" s="4" t="s">
        <v>99</v>
      </c>
      <c r="G566" s="23" t="n">
        <v>620349</v>
      </c>
      <c r="H566" s="24" t="n">
        <f aca="false">Parametros!$B$3</f>
        <v>160.42</v>
      </c>
      <c r="I566" s="24" t="n">
        <f aca="false">Parametros!$B$4</f>
        <v>151.76</v>
      </c>
      <c r="J566" s="23" t="n">
        <f aca="false">G566*H566/I566</f>
        <v>655748.461913548</v>
      </c>
      <c r="K566" s="23" t="n">
        <v>926821.53</v>
      </c>
      <c r="L566" s="23" t="n">
        <v>779450</v>
      </c>
      <c r="M566" s="23" t="n">
        <f aca="false">MIN(J566:L566)</f>
        <v>655748.461913548</v>
      </c>
      <c r="N566" s="23" t="n">
        <f aca="false">MAX(J566:L566)</f>
        <v>926821.53</v>
      </c>
      <c r="O566" s="23" t="n">
        <f aca="false">MEDIAN(J566:L566)</f>
        <v>779450</v>
      </c>
      <c r="P566" s="23" t="n">
        <f aca="false">AVERAGE(J566:L566)</f>
        <v>787339.997304516</v>
      </c>
      <c r="Q566" s="23" t="n">
        <f aca="false">AVERAGE(M566,O566)</f>
        <v>717599.230956774</v>
      </c>
      <c r="R566" s="23" t="n">
        <f aca="false">AVERAGE(N566,O566)</f>
        <v>853135.765</v>
      </c>
      <c r="S566" s="23" t="n">
        <f aca="false">STDEV(J566:L566)</f>
        <v>135708.662595833</v>
      </c>
      <c r="T566" s="25" t="n">
        <f aca="false">IF(P566&gt;0,S566/P566,NA())</f>
        <v>0.172363480910961</v>
      </c>
      <c r="U566" s="4" t="str">
        <f aca="false">IF(T566&lt;=Parametros!$B$7,"MENOR",IF(T566&lt;=Parametros!$B$8,"PROMEDIO MENOR-MEDIANA","PROMEDIO"))</f>
        <v>MENOR</v>
      </c>
      <c r="V566" s="23" t="n">
        <f aca="false">IF(T566&lt;=Parametros!$B$7,M566,IF(T566&lt;=Parametros!$B$8,Q566,P566))</f>
        <v>655748.461913548</v>
      </c>
      <c r="W566" s="26" t="n">
        <f aca="false">ROUND(V566,0)</f>
        <v>655748</v>
      </c>
      <c r="X566" s="27" t="n">
        <f aca="false">K566/G566</f>
        <v>1.49403243980405</v>
      </c>
      <c r="Y566" s="27" t="n">
        <f aca="false">L566/G566</f>
        <v>1.25647014825526</v>
      </c>
    </row>
    <row r="567" customFormat="false" ht="64.5" hidden="false" customHeight="true" outlineLevel="0" collapsed="false">
      <c r="A567" s="4" t="s">
        <v>671</v>
      </c>
      <c r="B567" s="4" t="s">
        <v>95</v>
      </c>
      <c r="C567" s="4" t="s">
        <v>672</v>
      </c>
      <c r="D567" s="4" t="s">
        <v>673</v>
      </c>
      <c r="E567" s="4" t="s">
        <v>98</v>
      </c>
      <c r="F567" s="4" t="s">
        <v>99</v>
      </c>
      <c r="G567" s="23" t="n">
        <v>590900</v>
      </c>
      <c r="H567" s="24" t="n">
        <f aca="false">Parametros!$B$3</f>
        <v>160.42</v>
      </c>
      <c r="I567" s="24" t="n">
        <f aca="false">Parametros!$B$4</f>
        <v>151.76</v>
      </c>
      <c r="J567" s="23" t="n">
        <f aca="false">G567*H567/I567</f>
        <v>624618.990511334</v>
      </c>
      <c r="K567" s="23" t="n">
        <v>882824.42</v>
      </c>
      <c r="L567" s="23" t="n">
        <v>742441</v>
      </c>
      <c r="M567" s="23" t="n">
        <f aca="false">MIN(J567:L567)</f>
        <v>624618.990511334</v>
      </c>
      <c r="N567" s="23" t="n">
        <f aca="false">MAX(J567:L567)</f>
        <v>882824.42</v>
      </c>
      <c r="O567" s="23" t="n">
        <f aca="false">MEDIAN(J567:L567)</f>
        <v>742441</v>
      </c>
      <c r="P567" s="23" t="n">
        <f aca="false">AVERAGE(J567:L567)</f>
        <v>749961.470170445</v>
      </c>
      <c r="Q567" s="23" t="n">
        <f aca="false">AVERAGE(M567,O567)</f>
        <v>683529.995255667</v>
      </c>
      <c r="R567" s="23" t="n">
        <f aca="false">AVERAGE(N567,O567)</f>
        <v>812632.71</v>
      </c>
      <c r="S567" s="23" t="n">
        <f aca="false">STDEV(J567:L567)</f>
        <v>129266.890803659</v>
      </c>
      <c r="T567" s="25" t="n">
        <f aca="false">IF(P567&gt;0,S567/P567,NA())</f>
        <v>0.172364709315374</v>
      </c>
      <c r="U567" s="4" t="str">
        <f aca="false">IF(T567&lt;=Parametros!$B$7,"MENOR",IF(T567&lt;=Parametros!$B$8,"PROMEDIO MENOR-MEDIANA","PROMEDIO"))</f>
        <v>MENOR</v>
      </c>
      <c r="V567" s="23" t="n">
        <f aca="false">IF(T567&lt;=Parametros!$B$7,M567,IF(T567&lt;=Parametros!$B$8,Q567,P567))</f>
        <v>624618.990511334</v>
      </c>
      <c r="W567" s="26" t="n">
        <f aca="false">ROUND(V567,0)</f>
        <v>624619</v>
      </c>
      <c r="X567" s="27" t="n">
        <f aca="false">K567/G567</f>
        <v>1.49403354205449</v>
      </c>
      <c r="Y567" s="27" t="n">
        <f aca="false">L567/G567</f>
        <v>1.25645794550685</v>
      </c>
    </row>
    <row r="568" customFormat="false" ht="51.75" hidden="false" customHeight="true" outlineLevel="0" collapsed="false">
      <c r="A568" s="4" t="s">
        <v>674</v>
      </c>
      <c r="B568" s="4" t="s">
        <v>95</v>
      </c>
      <c r="C568" s="4" t="s">
        <v>675</v>
      </c>
      <c r="D568" s="4" t="s">
        <v>676</v>
      </c>
      <c r="E568" s="4" t="s">
        <v>98</v>
      </c>
      <c r="F568" s="4" t="s">
        <v>99</v>
      </c>
      <c r="G568" s="23" t="n">
        <v>950637</v>
      </c>
      <c r="H568" s="24" t="n">
        <f aca="false">Parametros!$B$3</f>
        <v>160.42</v>
      </c>
      <c r="I568" s="24" t="n">
        <f aca="false">Parametros!$B$4</f>
        <v>151.76</v>
      </c>
      <c r="J568" s="23" t="n">
        <f aca="false">G568*H568/I568</f>
        <v>1004883.94530838</v>
      </c>
      <c r="K568" s="23" t="n">
        <v>1420282.34</v>
      </c>
      <c r="L568" s="23" t="n">
        <v>1194403</v>
      </c>
      <c r="M568" s="23" t="n">
        <f aca="false">MIN(J568:L568)</f>
        <v>1004883.94530838</v>
      </c>
      <c r="N568" s="23" t="n">
        <f aca="false">MAX(J568:L568)</f>
        <v>1420282.34</v>
      </c>
      <c r="O568" s="23" t="n">
        <f aca="false">MEDIAN(J568:L568)</f>
        <v>1194403</v>
      </c>
      <c r="P568" s="23" t="n">
        <f aca="false">AVERAGE(J568:L568)</f>
        <v>1206523.09510279</v>
      </c>
      <c r="Q568" s="23" t="n">
        <f aca="false">AVERAGE(M568,O568)</f>
        <v>1099643.47265419</v>
      </c>
      <c r="R568" s="23" t="n">
        <f aca="false">AVERAGE(N568,O568)</f>
        <v>1307342.67</v>
      </c>
      <c r="S568" s="23" t="n">
        <f aca="false">STDEV(J568:L568)</f>
        <v>207964.249588887</v>
      </c>
      <c r="T568" s="25" t="n">
        <f aca="false">IF(P568&gt;0,S568/P568,NA())</f>
        <v>0.17236657170758</v>
      </c>
      <c r="U568" s="4" t="str">
        <f aca="false">IF(T568&lt;=Parametros!$B$7,"MENOR",IF(T568&lt;=Parametros!$B$8,"PROMEDIO MENOR-MEDIANA","PROMEDIO"))</f>
        <v>MENOR</v>
      </c>
      <c r="V568" s="23" t="n">
        <f aca="false">IF(T568&lt;=Parametros!$B$7,M568,IF(T568&lt;=Parametros!$B$8,Q568,P568))</f>
        <v>1004883.94530838</v>
      </c>
      <c r="W568" s="26" t="n">
        <f aca="false">ROUND(V568,0)</f>
        <v>1004884</v>
      </c>
      <c r="X568" s="27" t="n">
        <f aca="false">K568/G568</f>
        <v>1.49403225416221</v>
      </c>
      <c r="Y568" s="27" t="n">
        <f aca="false">L568/G568</f>
        <v>1.25642385053391</v>
      </c>
    </row>
    <row r="569" customFormat="false" ht="77.25" hidden="false" customHeight="true" outlineLevel="0" collapsed="false">
      <c r="A569" s="4" t="s">
        <v>677</v>
      </c>
      <c r="B569" s="4" t="s">
        <v>95</v>
      </c>
      <c r="C569" s="4" t="s">
        <v>678</v>
      </c>
      <c r="D569" s="4" t="s">
        <v>679</v>
      </c>
      <c r="E569" s="4" t="s">
        <v>98</v>
      </c>
      <c r="F569" s="4" t="s">
        <v>99</v>
      </c>
      <c r="G569" s="23" t="n">
        <v>6262970</v>
      </c>
      <c r="H569" s="24" t="n">
        <f aca="false">Parametros!$B$3</f>
        <v>160.42</v>
      </c>
      <c r="I569" s="24" t="n">
        <f aca="false">Parametros!$B$4</f>
        <v>151.76</v>
      </c>
      <c r="J569" s="23" t="n">
        <f aca="false">G569*H569/I569</f>
        <v>6620358.77306273</v>
      </c>
      <c r="K569" s="23" t="n">
        <v>9357081.33</v>
      </c>
      <c r="L569" s="23" t="n">
        <v>7869589</v>
      </c>
      <c r="M569" s="23" t="n">
        <f aca="false">MIN(J569:L569)</f>
        <v>6620358.77306273</v>
      </c>
      <c r="N569" s="23" t="n">
        <f aca="false">MAX(J569:L569)</f>
        <v>9357081.33</v>
      </c>
      <c r="O569" s="23" t="n">
        <f aca="false">MEDIAN(J569:L569)</f>
        <v>7869589</v>
      </c>
      <c r="P569" s="23" t="n">
        <f aca="false">AVERAGE(J569:L569)</f>
        <v>7949009.70102091</v>
      </c>
      <c r="Q569" s="23" t="n">
        <f aca="false">AVERAGE(M569,O569)</f>
        <v>7244973.88653137</v>
      </c>
      <c r="R569" s="23" t="n">
        <f aca="false">AVERAGE(N569,O569)</f>
        <v>8613335.165</v>
      </c>
      <c r="S569" s="23" t="n">
        <f aca="false">STDEV(J569:L569)</f>
        <v>1370088.80158379</v>
      </c>
      <c r="T569" s="25" t="n">
        <f aca="false">IF(P569&gt;0,S569/P569,NA())</f>
        <v>0.172359684176486</v>
      </c>
      <c r="U569" s="4" t="str">
        <f aca="false">IF(T569&lt;=Parametros!$B$7,"MENOR",IF(T569&lt;=Parametros!$B$8,"PROMEDIO MENOR-MEDIANA","PROMEDIO"))</f>
        <v>MENOR</v>
      </c>
      <c r="V569" s="23" t="n">
        <f aca="false">IF(T569&lt;=Parametros!$B$7,M569,IF(T569&lt;=Parametros!$B$8,Q569,P569))</f>
        <v>6620358.77306273</v>
      </c>
      <c r="W569" s="26" t="n">
        <f aca="false">ROUND(V569,0)</f>
        <v>6620359</v>
      </c>
      <c r="X569" s="27" t="n">
        <f aca="false">K569/G569</f>
        <v>1.49403259635604</v>
      </c>
      <c r="Y569" s="27" t="n">
        <f aca="false">L569/G569</f>
        <v>1.25652669580087</v>
      </c>
    </row>
    <row r="570" customFormat="false" ht="64.5" hidden="false" customHeight="true" outlineLevel="0" collapsed="false">
      <c r="A570" s="4" t="s">
        <v>680</v>
      </c>
      <c r="B570" s="4" t="s">
        <v>95</v>
      </c>
      <c r="C570" s="4" t="s">
        <v>681</v>
      </c>
      <c r="D570" s="4" t="s">
        <v>682</v>
      </c>
      <c r="E570" s="4" t="s">
        <v>98</v>
      </c>
      <c r="F570" s="4" t="s">
        <v>99</v>
      </c>
      <c r="G570" s="23" t="n">
        <v>2374236</v>
      </c>
      <c r="H570" s="24" t="n">
        <f aca="false">Parametros!$B$3</f>
        <v>160.42</v>
      </c>
      <c r="I570" s="24" t="n">
        <f aca="false">Parametros!$B$4</f>
        <v>151.76</v>
      </c>
      <c r="J570" s="23" t="n">
        <f aca="false">G570*H570/I570</f>
        <v>2509718.89246178</v>
      </c>
      <c r="K570" s="23" t="n">
        <v>3547185.21</v>
      </c>
      <c r="L570" s="23" t="n">
        <v>2983211</v>
      </c>
      <c r="M570" s="23" t="n">
        <f aca="false">MIN(J570:L570)</f>
        <v>2509718.89246178</v>
      </c>
      <c r="N570" s="23" t="n">
        <f aca="false">MAX(J570:L570)</f>
        <v>3547185.21</v>
      </c>
      <c r="O570" s="23" t="n">
        <f aca="false">MEDIAN(J570:L570)</f>
        <v>2983211</v>
      </c>
      <c r="P570" s="23" t="n">
        <f aca="false">AVERAGE(J570:L570)</f>
        <v>3013371.70082059</v>
      </c>
      <c r="Q570" s="23" t="n">
        <f aca="false">AVERAGE(M570,O570)</f>
        <v>2746464.94623089</v>
      </c>
      <c r="R570" s="23" t="n">
        <f aca="false">AVERAGE(N570,O570)</f>
        <v>3265198.105</v>
      </c>
      <c r="S570" s="23" t="n">
        <f aca="false">STDEV(J570:L570)</f>
        <v>519390.355043362</v>
      </c>
      <c r="T570" s="25" t="n">
        <f aca="false">IF(P570&gt;0,S570/P570,NA())</f>
        <v>0.172361861267206</v>
      </c>
      <c r="U570" s="4" t="str">
        <f aca="false">IF(T570&lt;=Parametros!$B$7,"MENOR",IF(T570&lt;=Parametros!$B$8,"PROMEDIO MENOR-MEDIANA","PROMEDIO"))</f>
        <v>MENOR</v>
      </c>
      <c r="V570" s="23" t="n">
        <f aca="false">IF(T570&lt;=Parametros!$B$7,M570,IF(T570&lt;=Parametros!$B$8,Q570,P570))</f>
        <v>2509718.89246178</v>
      </c>
      <c r="W570" s="26" t="n">
        <f aca="false">ROUND(V570,0)</f>
        <v>2509719</v>
      </c>
      <c r="X570" s="27" t="n">
        <f aca="false">K570/G570</f>
        <v>1.49403227396097</v>
      </c>
      <c r="Y570" s="27" t="n">
        <f aca="false">L570/G570</f>
        <v>1.25649303607561</v>
      </c>
    </row>
    <row r="571" customFormat="false" ht="39" hidden="false" customHeight="true" outlineLevel="0" collapsed="false">
      <c r="A571" s="4" t="s">
        <v>683</v>
      </c>
      <c r="B571" s="4" t="s">
        <v>95</v>
      </c>
      <c r="C571" s="4" t="s">
        <v>684</v>
      </c>
      <c r="D571" s="4" t="s">
        <v>685</v>
      </c>
      <c r="E571" s="4" t="s">
        <v>98</v>
      </c>
      <c r="F571" s="4" t="s">
        <v>99</v>
      </c>
      <c r="G571" s="23" t="n">
        <v>1016500</v>
      </c>
      <c r="H571" s="24" t="n">
        <f aca="false">Parametros!$B$3</f>
        <v>160.42</v>
      </c>
      <c r="I571" s="24" t="n">
        <f aca="false">Parametros!$B$4</f>
        <v>151.76</v>
      </c>
      <c r="J571" s="23" t="n">
        <f aca="false">G571*H571/I571</f>
        <v>1074505.3373748</v>
      </c>
      <c r="K571" s="23" t="n">
        <v>1518683.72</v>
      </c>
      <c r="L571" s="23" t="n">
        <v>1277227</v>
      </c>
      <c r="M571" s="23" t="n">
        <f aca="false">MIN(J571:L571)</f>
        <v>1074505.3373748</v>
      </c>
      <c r="N571" s="23" t="n">
        <f aca="false">MAX(J571:L571)</f>
        <v>1518683.72</v>
      </c>
      <c r="O571" s="23" t="n">
        <f aca="false">MEDIAN(J571:L571)</f>
        <v>1277227</v>
      </c>
      <c r="P571" s="23" t="n">
        <f aca="false">AVERAGE(J571:L571)</f>
        <v>1290138.6857916</v>
      </c>
      <c r="Q571" s="23" t="n">
        <f aca="false">AVERAGE(M571,O571)</f>
        <v>1175866.1686874</v>
      </c>
      <c r="R571" s="23" t="n">
        <f aca="false">AVERAGE(N571,O571)</f>
        <v>1397955.36</v>
      </c>
      <c r="S571" s="23" t="n">
        <f aca="false">STDEV(J571:L571)</f>
        <v>222370.507532743</v>
      </c>
      <c r="T571" s="25" t="n">
        <f aca="false">IF(P571&gt;0,S571/P571,NA())</f>
        <v>0.172361708071952</v>
      </c>
      <c r="U571" s="4" t="str">
        <f aca="false">IF(T571&lt;=Parametros!$B$7,"MENOR",IF(T571&lt;=Parametros!$B$8,"PROMEDIO MENOR-MEDIANA","PROMEDIO"))</f>
        <v>MENOR</v>
      </c>
      <c r="V571" s="23" t="n">
        <f aca="false">IF(T571&lt;=Parametros!$B$7,M571,IF(T571&lt;=Parametros!$B$8,Q571,P571))</f>
        <v>1074505.3373748</v>
      </c>
      <c r="W571" s="26" t="n">
        <f aca="false">ROUND(V571,0)</f>
        <v>1074505</v>
      </c>
      <c r="X571" s="27" t="n">
        <f aca="false">K571/G571</f>
        <v>1.49403218888342</v>
      </c>
      <c r="Y571" s="27" t="n">
        <f aca="false">L571/G571</f>
        <v>1.25649483521889</v>
      </c>
    </row>
    <row r="572" customFormat="false" ht="64.5" hidden="false" customHeight="true" outlineLevel="0" collapsed="false">
      <c r="A572" s="4" t="s">
        <v>686</v>
      </c>
      <c r="B572" s="4" t="s">
        <v>95</v>
      </c>
      <c r="C572" s="4" t="s">
        <v>687</v>
      </c>
      <c r="D572" s="4" t="s">
        <v>688</v>
      </c>
      <c r="E572" s="4" t="s">
        <v>98</v>
      </c>
      <c r="F572" s="4" t="s">
        <v>99</v>
      </c>
      <c r="G572" s="23" t="n">
        <v>952850</v>
      </c>
      <c r="H572" s="24" t="n">
        <f aca="false">Parametros!$B$3</f>
        <v>160.42</v>
      </c>
      <c r="I572" s="24" t="n">
        <f aca="false">Parametros!$B$4</f>
        <v>151.76</v>
      </c>
      <c r="J572" s="23" t="n">
        <f aca="false">G572*H572/I572</f>
        <v>1007223.22746442</v>
      </c>
      <c r="K572" s="23" t="n">
        <v>1423588.26</v>
      </c>
      <c r="L572" s="23" t="n">
        <v>1197259</v>
      </c>
      <c r="M572" s="23" t="n">
        <f aca="false">MIN(J572:L572)</f>
        <v>1007223.22746442</v>
      </c>
      <c r="N572" s="23" t="n">
        <f aca="false">MAX(J572:L572)</f>
        <v>1423588.26</v>
      </c>
      <c r="O572" s="23" t="n">
        <f aca="false">MEDIAN(J572:L572)</f>
        <v>1197259</v>
      </c>
      <c r="P572" s="23" t="n">
        <f aca="false">AVERAGE(J572:L572)</f>
        <v>1209356.82915481</v>
      </c>
      <c r="Q572" s="23" t="n">
        <f aca="false">AVERAGE(M572,O572)</f>
        <v>1102241.11373221</v>
      </c>
      <c r="R572" s="23" t="n">
        <f aca="false">AVERAGE(N572,O572)</f>
        <v>1310423.63</v>
      </c>
      <c r="S572" s="23" t="n">
        <f aca="false">STDEV(J572:L572)</f>
        <v>208445.983847814</v>
      </c>
      <c r="T572" s="25" t="n">
        <f aca="false">IF(P572&gt;0,S572/P572,NA())</f>
        <v>0.172361025978985</v>
      </c>
      <c r="U572" s="4" t="str">
        <f aca="false">IF(T572&lt;=Parametros!$B$7,"MENOR",IF(T572&lt;=Parametros!$B$8,"PROMEDIO MENOR-MEDIANA","PROMEDIO"))</f>
        <v>MENOR</v>
      </c>
      <c r="V572" s="23" t="n">
        <f aca="false">IF(T572&lt;=Parametros!$B$7,M572,IF(T572&lt;=Parametros!$B$8,Q572,P572))</f>
        <v>1007223.22746442</v>
      </c>
      <c r="W572" s="26" t="n">
        <f aca="false">ROUND(V572,0)</f>
        <v>1007223</v>
      </c>
      <c r="X572" s="27" t="n">
        <f aca="false">K572/G572</f>
        <v>1.49403186230781</v>
      </c>
      <c r="Y572" s="27" t="n">
        <f aca="false">L572/G572</f>
        <v>1.25650312221231</v>
      </c>
    </row>
    <row r="573" customFormat="false" ht="64.5" hidden="false" customHeight="true" outlineLevel="0" collapsed="false">
      <c r="A573" s="4" t="s">
        <v>689</v>
      </c>
      <c r="B573" s="4" t="s">
        <v>95</v>
      </c>
      <c r="C573" s="4" t="s">
        <v>690</v>
      </c>
      <c r="D573" s="4" t="s">
        <v>691</v>
      </c>
      <c r="E573" s="4" t="s">
        <v>98</v>
      </c>
      <c r="F573" s="4" t="s">
        <v>99</v>
      </c>
      <c r="G573" s="23" t="n">
        <v>217550</v>
      </c>
      <c r="H573" s="24" t="n">
        <f aca="false">Parametros!$B$3</f>
        <v>160.42</v>
      </c>
      <c r="I573" s="24" t="n">
        <f aca="false">Parametros!$B$4</f>
        <v>151.76</v>
      </c>
      <c r="J573" s="23" t="n">
        <f aca="false">G573*H573/I573</f>
        <v>229964.226410121</v>
      </c>
      <c r="K573" s="23" t="n">
        <v>325027.32</v>
      </c>
      <c r="L573" s="23" t="n">
        <v>273343</v>
      </c>
      <c r="M573" s="23" t="n">
        <f aca="false">MIN(J573:L573)</f>
        <v>229964.226410121</v>
      </c>
      <c r="N573" s="23" t="n">
        <f aca="false">MAX(J573:L573)</f>
        <v>325027.32</v>
      </c>
      <c r="O573" s="23" t="n">
        <f aca="false">MEDIAN(J573:L573)</f>
        <v>273343</v>
      </c>
      <c r="P573" s="23" t="n">
        <f aca="false">AVERAGE(J573:L573)</f>
        <v>276111.51547004</v>
      </c>
      <c r="Q573" s="23" t="n">
        <f aca="false">AVERAGE(M573,O573)</f>
        <v>251653.613205061</v>
      </c>
      <c r="R573" s="23" t="n">
        <f aca="false">AVERAGE(N573,O573)</f>
        <v>299185.16</v>
      </c>
      <c r="S573" s="23" t="n">
        <f aca="false">STDEV(J573:L573)</f>
        <v>47591.9788320511</v>
      </c>
      <c r="T573" s="25" t="n">
        <f aca="false">IF(P573&gt;0,S573/P573,NA())</f>
        <v>0.172365063264502</v>
      </c>
      <c r="U573" s="4" t="str">
        <f aca="false">IF(T573&lt;=Parametros!$B$7,"MENOR",IF(T573&lt;=Parametros!$B$8,"PROMEDIO MENOR-MEDIANA","PROMEDIO"))</f>
        <v>MENOR</v>
      </c>
      <c r="V573" s="23" t="n">
        <f aca="false">IF(T573&lt;=Parametros!$B$7,M573,IF(T573&lt;=Parametros!$B$8,Q573,P573))</f>
        <v>229964.226410121</v>
      </c>
      <c r="W573" s="26" t="n">
        <f aca="false">ROUND(V573,0)</f>
        <v>229964</v>
      </c>
      <c r="X573" s="27" t="n">
        <f aca="false">K573/G573</f>
        <v>1.49403502643071</v>
      </c>
      <c r="Y573" s="27" t="n">
        <f aca="false">L573/G573</f>
        <v>1.25646058377385</v>
      </c>
    </row>
    <row r="574" customFormat="false" ht="51.75" hidden="false" customHeight="true" outlineLevel="0" collapsed="false">
      <c r="A574" s="4" t="s">
        <v>692</v>
      </c>
      <c r="B574" s="4" t="s">
        <v>95</v>
      </c>
      <c r="C574" s="4" t="s">
        <v>693</v>
      </c>
      <c r="D574" s="4" t="s">
        <v>694</v>
      </c>
      <c r="E574" s="4" t="s">
        <v>98</v>
      </c>
      <c r="F574" s="4" t="s">
        <v>99</v>
      </c>
      <c r="G574" s="23" t="n">
        <v>1646296</v>
      </c>
      <c r="H574" s="24" t="n">
        <f aca="false">Parametros!$B$3</f>
        <v>160.42</v>
      </c>
      <c r="I574" s="24" t="n">
        <f aca="false">Parametros!$B$4</f>
        <v>151.76</v>
      </c>
      <c r="J574" s="23" t="n">
        <f aca="false">G574*H574/I574</f>
        <v>1740239.88086452</v>
      </c>
      <c r="K574" s="23" t="n">
        <v>2459619.26</v>
      </c>
      <c r="L574" s="23" t="n">
        <v>2068577</v>
      </c>
      <c r="M574" s="23" t="n">
        <f aca="false">MIN(J574:L574)</f>
        <v>1740239.88086452</v>
      </c>
      <c r="N574" s="23" t="n">
        <f aca="false">MAX(J574:L574)</f>
        <v>2459619.26</v>
      </c>
      <c r="O574" s="23" t="n">
        <f aca="false">MEDIAN(J574:L574)</f>
        <v>2068577</v>
      </c>
      <c r="P574" s="23" t="n">
        <f aca="false">AVERAGE(J574:L574)</f>
        <v>2089478.71362151</v>
      </c>
      <c r="Q574" s="23" t="n">
        <f aca="false">AVERAGE(M574,O574)</f>
        <v>1904408.44043226</v>
      </c>
      <c r="R574" s="23" t="n">
        <f aca="false">AVERAGE(N574,O574)</f>
        <v>2264098.13</v>
      </c>
      <c r="S574" s="23" t="n">
        <f aca="false">STDEV(J574:L574)</f>
        <v>360144.879188324</v>
      </c>
      <c r="T574" s="25" t="n">
        <f aca="false">IF(P574&gt;0,S574/P574,NA())</f>
        <v>0.172361114205426</v>
      </c>
      <c r="U574" s="4" t="str">
        <f aca="false">IF(T574&lt;=Parametros!$B$7,"MENOR",IF(T574&lt;=Parametros!$B$8,"PROMEDIO MENOR-MEDIANA","PROMEDIO"))</f>
        <v>MENOR</v>
      </c>
      <c r="V574" s="23" t="n">
        <f aca="false">IF(T574&lt;=Parametros!$B$7,M574,IF(T574&lt;=Parametros!$B$8,Q574,P574))</f>
        <v>1740239.88086452</v>
      </c>
      <c r="W574" s="26" t="n">
        <f aca="false">ROUND(V574,0)</f>
        <v>1740240</v>
      </c>
      <c r="X574" s="27" t="n">
        <f aca="false">K574/G574</f>
        <v>1.49403221534888</v>
      </c>
      <c r="Y574" s="27" t="n">
        <f aca="false">L574/G574</f>
        <v>1.25650369070933</v>
      </c>
    </row>
    <row r="575" customFormat="false" ht="51.75" hidden="false" customHeight="true" outlineLevel="0" collapsed="false">
      <c r="A575" s="4" t="s">
        <v>695</v>
      </c>
      <c r="B575" s="4" t="s">
        <v>95</v>
      </c>
      <c r="C575" s="4" t="s">
        <v>696</v>
      </c>
      <c r="D575" s="4" t="s">
        <v>697</v>
      </c>
      <c r="E575" s="4" t="s">
        <v>98</v>
      </c>
      <c r="F575" s="4" t="s">
        <v>99</v>
      </c>
      <c r="G575" s="23" t="n">
        <v>72201</v>
      </c>
      <c r="H575" s="24" t="n">
        <f aca="false">Parametros!$B$3</f>
        <v>160.42</v>
      </c>
      <c r="I575" s="24" t="n">
        <f aca="false">Parametros!$B$4</f>
        <v>151.76</v>
      </c>
      <c r="J575" s="23" t="n">
        <f aca="false">G575*H575/I575</f>
        <v>76321.0623352662</v>
      </c>
      <c r="K575" s="23" t="n">
        <v>107871.12</v>
      </c>
      <c r="L575" s="23" t="n">
        <v>90678</v>
      </c>
      <c r="M575" s="23" t="n">
        <f aca="false">MIN(J575:L575)</f>
        <v>76321.0623352662</v>
      </c>
      <c r="N575" s="23" t="n">
        <f aca="false">MAX(J575:L575)</f>
        <v>107871.12</v>
      </c>
      <c r="O575" s="23" t="n">
        <f aca="false">MEDIAN(J575:L575)</f>
        <v>90678</v>
      </c>
      <c r="P575" s="23" t="n">
        <f aca="false">AVERAGE(J575:L575)</f>
        <v>91623.3941117554</v>
      </c>
      <c r="Q575" s="23" t="n">
        <f aca="false">AVERAGE(M575,O575)</f>
        <v>83499.5311676331</v>
      </c>
      <c r="R575" s="23" t="n">
        <f aca="false">AVERAGE(N575,O575)</f>
        <v>99274.56</v>
      </c>
      <c r="S575" s="23" t="n">
        <f aca="false">STDEV(J575:L575)</f>
        <v>15796.2610190486</v>
      </c>
      <c r="T575" s="25" t="n">
        <f aca="false">IF(P575&gt;0,S575/P575,NA())</f>
        <v>0.172404233353127</v>
      </c>
      <c r="U575" s="4" t="str">
        <f aca="false">IF(T575&lt;=Parametros!$B$7,"MENOR",IF(T575&lt;=Parametros!$B$8,"PROMEDIO MENOR-MEDIANA","PROMEDIO"))</f>
        <v>MENOR</v>
      </c>
      <c r="V575" s="23" t="n">
        <f aca="false">IF(T575&lt;=Parametros!$B$7,M575,IF(T575&lt;=Parametros!$B$8,Q575,P575))</f>
        <v>76321.0623352662</v>
      </c>
      <c r="W575" s="26" t="n">
        <f aca="false">ROUND(V575,0)</f>
        <v>76321</v>
      </c>
      <c r="X575" s="27" t="n">
        <f aca="false">K575/G575</f>
        <v>1.49403914073212</v>
      </c>
      <c r="Y575" s="27" t="n">
        <f aca="false">L575/G575</f>
        <v>1.25591058295591</v>
      </c>
    </row>
    <row r="576" customFormat="false" ht="64.5" hidden="false" customHeight="true" outlineLevel="0" collapsed="false">
      <c r="A576" s="4" t="s">
        <v>698</v>
      </c>
      <c r="B576" s="4" t="s">
        <v>95</v>
      </c>
      <c r="C576" s="4" t="s">
        <v>699</v>
      </c>
      <c r="D576" s="4" t="s">
        <v>700</v>
      </c>
      <c r="E576" s="4" t="s">
        <v>98</v>
      </c>
      <c r="F576" s="4" t="s">
        <v>99</v>
      </c>
      <c r="G576" s="23" t="n">
        <v>643151</v>
      </c>
      <c r="H576" s="24" t="n">
        <f aca="false">Parametros!$B$3</f>
        <v>160.42</v>
      </c>
      <c r="I576" s="24" t="n">
        <f aca="false">Parametros!$B$4</f>
        <v>151.76</v>
      </c>
      <c r="J576" s="23" t="n">
        <f aca="false">G576*H576/I576</f>
        <v>679851.630337375</v>
      </c>
      <c r="K576" s="23" t="n">
        <v>960888.05</v>
      </c>
      <c r="L576" s="23" t="n">
        <v>808129</v>
      </c>
      <c r="M576" s="23" t="n">
        <f aca="false">MIN(J576:L576)</f>
        <v>679851.630337375</v>
      </c>
      <c r="N576" s="23" t="n">
        <f aca="false">MAX(J576:L576)</f>
        <v>960888.05</v>
      </c>
      <c r="O576" s="23" t="n">
        <f aca="false">MEDIAN(J576:L576)</f>
        <v>808129</v>
      </c>
      <c r="P576" s="23" t="n">
        <f aca="false">AVERAGE(J576:L576)</f>
        <v>816289.560112458</v>
      </c>
      <c r="Q576" s="23" t="n">
        <f aca="false">AVERAGE(M576,O576)</f>
        <v>743990.315168687</v>
      </c>
      <c r="R576" s="23" t="n">
        <f aca="false">AVERAGE(N576,O576)</f>
        <v>884508.525</v>
      </c>
      <c r="S576" s="23" t="n">
        <f aca="false">STDEV(J576:L576)</f>
        <v>140695.81852425</v>
      </c>
      <c r="T576" s="25" t="n">
        <f aca="false">IF(P576&gt;0,S576/P576,NA())</f>
        <v>0.17236018368882</v>
      </c>
      <c r="U576" s="4" t="str">
        <f aca="false">IF(T576&lt;=Parametros!$B$7,"MENOR",IF(T576&lt;=Parametros!$B$8,"PROMEDIO MENOR-MEDIANA","PROMEDIO"))</f>
        <v>MENOR</v>
      </c>
      <c r="V576" s="23" t="n">
        <f aca="false">IF(T576&lt;=Parametros!$B$7,M576,IF(T576&lt;=Parametros!$B$8,Q576,P576))</f>
        <v>679851.630337375</v>
      </c>
      <c r="W576" s="26" t="n">
        <f aca="false">ROUND(V576,0)</f>
        <v>679852</v>
      </c>
      <c r="X576" s="27" t="n">
        <f aca="false">K576/G576</f>
        <v>1.49403180590561</v>
      </c>
      <c r="Y576" s="27" t="n">
        <f aca="false">L576/G576</f>
        <v>1.25651518850161</v>
      </c>
    </row>
    <row r="577" customFormat="false" ht="51.75" hidden="false" customHeight="true" outlineLevel="0" collapsed="false">
      <c r="A577" s="4" t="s">
        <v>701</v>
      </c>
      <c r="B577" s="4" t="s">
        <v>95</v>
      </c>
      <c r="C577" s="4" t="s">
        <v>702</v>
      </c>
      <c r="D577" s="4" t="s">
        <v>703</v>
      </c>
      <c r="E577" s="4" t="s">
        <v>98</v>
      </c>
      <c r="F577" s="4" t="s">
        <v>99</v>
      </c>
      <c r="G577" s="23" t="n">
        <v>1406950</v>
      </c>
      <c r="H577" s="24" t="n">
        <f aca="false">Parametros!$B$3</f>
        <v>160.42</v>
      </c>
      <c r="I577" s="24" t="n">
        <f aca="false">Parametros!$B$4</f>
        <v>151.76</v>
      </c>
      <c r="J577" s="23" t="n">
        <f aca="false">G577*H577/I577</f>
        <v>1487235.89219821</v>
      </c>
      <c r="K577" s="23" t="n">
        <v>2102029.28</v>
      </c>
      <c r="L577" s="23" t="n">
        <v>1767864</v>
      </c>
      <c r="M577" s="23" t="n">
        <f aca="false">MIN(J577:L577)</f>
        <v>1487235.89219821</v>
      </c>
      <c r="N577" s="23" t="n">
        <f aca="false">MAX(J577:L577)</f>
        <v>2102029.28</v>
      </c>
      <c r="O577" s="23" t="n">
        <f aca="false">MEDIAN(J577:L577)</f>
        <v>1767864</v>
      </c>
      <c r="P577" s="23" t="n">
        <f aca="false">AVERAGE(J577:L577)</f>
        <v>1785709.72406607</v>
      </c>
      <c r="Q577" s="23" t="n">
        <f aca="false">AVERAGE(M577,O577)</f>
        <v>1627549.9460991</v>
      </c>
      <c r="R577" s="23" t="n">
        <f aca="false">AVERAGE(N577,O577)</f>
        <v>1934946.64</v>
      </c>
      <c r="S577" s="23" t="n">
        <f aca="false">STDEV(J577:L577)</f>
        <v>307784.957107691</v>
      </c>
      <c r="T577" s="25" t="n">
        <f aca="false">IF(P577&gt;0,S577/P577,NA())</f>
        <v>0.172360016277933</v>
      </c>
      <c r="U577" s="4" t="str">
        <f aca="false">IF(T577&lt;=Parametros!$B$7,"MENOR",IF(T577&lt;=Parametros!$B$8,"PROMEDIO MENOR-MEDIANA","PROMEDIO"))</f>
        <v>MENOR</v>
      </c>
      <c r="V577" s="23" t="n">
        <f aca="false">IF(T577&lt;=Parametros!$B$7,M577,IF(T577&lt;=Parametros!$B$8,Q577,P577))</f>
        <v>1487235.89219821</v>
      </c>
      <c r="W577" s="26" t="n">
        <f aca="false">ROUND(V577,0)</f>
        <v>1487236</v>
      </c>
      <c r="X577" s="27" t="n">
        <f aca="false">K577/G577</f>
        <v>1.4940326806212</v>
      </c>
      <c r="Y577" s="27" t="n">
        <f aca="false">L577/G577</f>
        <v>1.2565222644728</v>
      </c>
    </row>
    <row r="578" customFormat="false" ht="102.75" hidden="false" customHeight="true" outlineLevel="0" collapsed="false">
      <c r="A578" s="4" t="s">
        <v>704</v>
      </c>
      <c r="B578" s="4" t="s">
        <v>95</v>
      </c>
      <c r="C578" s="4" t="s">
        <v>705</v>
      </c>
      <c r="D578" s="4" t="s">
        <v>1153</v>
      </c>
      <c r="E578" s="4" t="s">
        <v>98</v>
      </c>
      <c r="F578" s="4" t="s">
        <v>99</v>
      </c>
      <c r="G578" s="23" t="n">
        <v>2250260</v>
      </c>
      <c r="H578" s="24" t="n">
        <f aca="false">Parametros!$B$3</f>
        <v>160.42</v>
      </c>
      <c r="I578" s="24" t="n">
        <f aca="false">Parametros!$B$4</f>
        <v>151.76</v>
      </c>
      <c r="J578" s="23" t="n">
        <f aca="false">G578*H578/I578</f>
        <v>2378668.3526621</v>
      </c>
      <c r="K578" s="23" t="n">
        <v>3361961.01</v>
      </c>
      <c r="L578" s="23" t="n">
        <v>2827440</v>
      </c>
      <c r="M578" s="23" t="n">
        <f aca="false">MIN(J578:L578)</f>
        <v>2378668.3526621</v>
      </c>
      <c r="N578" s="23" t="n">
        <f aca="false">MAX(J578:L578)</f>
        <v>3361961.01</v>
      </c>
      <c r="O578" s="23" t="n">
        <f aca="false">MEDIAN(J578:L578)</f>
        <v>2827440</v>
      </c>
      <c r="P578" s="23" t="n">
        <f aca="false">AVERAGE(J578:L578)</f>
        <v>2856023.12088737</v>
      </c>
      <c r="Q578" s="23" t="n">
        <f aca="false">AVERAGE(M578,O578)</f>
        <v>2603054.17633105</v>
      </c>
      <c r="R578" s="23" t="n">
        <f aca="false">AVERAGE(N578,O578)</f>
        <v>3094700.505</v>
      </c>
      <c r="S578" s="23" t="n">
        <f aca="false">STDEV(J578:L578)</f>
        <v>492269.09164948</v>
      </c>
      <c r="T578" s="25" t="n">
        <f aca="false">IF(P578&gt;0,S578/P578,NA())</f>
        <v>0.172361731965437</v>
      </c>
      <c r="U578" s="4" t="str">
        <f aca="false">IF(T578&lt;=Parametros!$B$7,"MENOR",IF(T578&lt;=Parametros!$B$8,"PROMEDIO MENOR-MEDIANA","PROMEDIO"))</f>
        <v>MENOR</v>
      </c>
      <c r="V578" s="23" t="n">
        <f aca="false">IF(T578&lt;=Parametros!$B$7,M578,IF(T578&lt;=Parametros!$B$8,Q578,P578))</f>
        <v>2378668.3526621</v>
      </c>
      <c r="W578" s="26" t="n">
        <f aca="false">ROUND(V578,0)</f>
        <v>2378668</v>
      </c>
      <c r="X578" s="27" t="n">
        <f aca="false">K578/G578</f>
        <v>1.49403224960671</v>
      </c>
      <c r="Y578" s="27" t="n">
        <f aca="false">L578/G578</f>
        <v>1.25649480504475</v>
      </c>
    </row>
    <row r="579" customFormat="false" ht="51.75" hidden="false" customHeight="true" outlineLevel="0" collapsed="false">
      <c r="A579" s="4" t="s">
        <v>707</v>
      </c>
      <c r="B579" s="4" t="s">
        <v>95</v>
      </c>
      <c r="C579" s="4" t="s">
        <v>708</v>
      </c>
      <c r="D579" s="4" t="s">
        <v>709</v>
      </c>
      <c r="E579" s="4" t="s">
        <v>98</v>
      </c>
      <c r="F579" s="4" t="s">
        <v>99</v>
      </c>
      <c r="G579" s="23" t="n">
        <v>208050</v>
      </c>
      <c r="H579" s="24" t="n">
        <f aca="false">Parametros!$B$3</f>
        <v>160.42</v>
      </c>
      <c r="I579" s="24" t="n">
        <f aca="false">Parametros!$B$4</f>
        <v>151.76</v>
      </c>
      <c r="J579" s="23" t="n">
        <f aca="false">G579*H579/I579</f>
        <v>219922.120453347</v>
      </c>
      <c r="K579" s="23" t="n">
        <v>310833.41</v>
      </c>
      <c r="L579" s="23" t="n">
        <v>261324</v>
      </c>
      <c r="M579" s="23" t="n">
        <f aca="false">MIN(J579:L579)</f>
        <v>219922.120453347</v>
      </c>
      <c r="N579" s="23" t="n">
        <f aca="false">MAX(J579:L579)</f>
        <v>310833.41</v>
      </c>
      <c r="O579" s="23" t="n">
        <f aca="false">MEDIAN(J579:L579)</f>
        <v>261324</v>
      </c>
      <c r="P579" s="23" t="n">
        <f aca="false">AVERAGE(J579:L579)</f>
        <v>264026.510151116</v>
      </c>
      <c r="Q579" s="23" t="n">
        <f aca="false">AVERAGE(M579,O579)</f>
        <v>240623.060226674</v>
      </c>
      <c r="R579" s="23" t="n">
        <f aca="false">AVERAGE(N579,O579)</f>
        <v>286078.705</v>
      </c>
      <c r="S579" s="23" t="n">
        <f aca="false">STDEV(J579:L579)</f>
        <v>45515.8578145737</v>
      </c>
      <c r="T579" s="25" t="n">
        <f aca="false">IF(P579&gt;0,S579/P579,NA())</f>
        <v>0.172391241275441</v>
      </c>
      <c r="U579" s="4" t="str">
        <f aca="false">IF(T579&lt;=Parametros!$B$7,"MENOR",IF(T579&lt;=Parametros!$B$8,"PROMEDIO MENOR-MEDIANA","PROMEDIO"))</f>
        <v>MENOR</v>
      </c>
      <c r="V579" s="23" t="n">
        <f aca="false">IF(T579&lt;=Parametros!$B$7,M579,IF(T579&lt;=Parametros!$B$8,Q579,P579))</f>
        <v>219922.120453347</v>
      </c>
      <c r="W579" s="26" t="n">
        <f aca="false">ROUND(V579,0)</f>
        <v>219922</v>
      </c>
      <c r="X579" s="27" t="n">
        <f aca="false">K579/G579</f>
        <v>1.49403225186253</v>
      </c>
      <c r="Y579" s="27" t="n">
        <f aca="false">L579/G579</f>
        <v>1.25606344628695</v>
      </c>
    </row>
    <row r="580" customFormat="false" ht="15" hidden="false" customHeight="true" outlineLevel="0" collapsed="false">
      <c r="A580" s="22" t="s">
        <v>710</v>
      </c>
      <c r="B580" s="22" t="s">
        <v>711</v>
      </c>
      <c r="C580" s="22"/>
      <c r="D580" s="22"/>
      <c r="E580" s="22"/>
      <c r="F580" s="22"/>
      <c r="G580" s="22"/>
      <c r="H580" s="22"/>
      <c r="I580" s="22"/>
      <c r="J580" s="22"/>
      <c r="K580" s="22"/>
      <c r="L580" s="22"/>
      <c r="M580" s="22"/>
      <c r="N580" s="22"/>
      <c r="O580" s="22"/>
      <c r="P580" s="22"/>
      <c r="Q580" s="22"/>
      <c r="R580" s="22"/>
      <c r="S580" s="22"/>
      <c r="T580" s="22"/>
      <c r="U580" s="22"/>
      <c r="V580" s="22"/>
      <c r="W580" s="22"/>
    </row>
    <row r="581" customFormat="false" ht="51.75" hidden="false" customHeight="true" outlineLevel="0" collapsed="false">
      <c r="A581" s="4" t="s">
        <v>712</v>
      </c>
      <c r="B581" s="4" t="s">
        <v>95</v>
      </c>
      <c r="C581" s="4" t="s">
        <v>713</v>
      </c>
      <c r="D581" s="4" t="s">
        <v>714</v>
      </c>
      <c r="E581" s="4" t="s">
        <v>98</v>
      </c>
      <c r="F581" s="4" t="s">
        <v>99</v>
      </c>
      <c r="G581" s="23" t="n">
        <v>2488050</v>
      </c>
      <c r="H581" s="24" t="n">
        <f aca="false">Parametros!$B$3</f>
        <v>160.42</v>
      </c>
      <c r="I581" s="24" t="n">
        <f aca="false">Parametros!$B$4</f>
        <v>151.76</v>
      </c>
      <c r="J581" s="23" t="n">
        <f aca="false">G581*H581/I581</f>
        <v>2630027.55007907</v>
      </c>
      <c r="K581" s="23" t="n">
        <v>3717228.14</v>
      </c>
      <c r="L581" s="23" t="n">
        <v>3126249</v>
      </c>
      <c r="M581" s="23" t="n">
        <f aca="false">MIN(J581:L581)</f>
        <v>2630027.55007907</v>
      </c>
      <c r="N581" s="23" t="n">
        <f aca="false">MAX(J581:L581)</f>
        <v>3717228.14</v>
      </c>
      <c r="O581" s="23" t="n">
        <f aca="false">MEDIAN(J581:L581)</f>
        <v>3126249</v>
      </c>
      <c r="P581" s="23" t="n">
        <f aca="false">AVERAGE(J581:L581)</f>
        <v>3157834.89669302</v>
      </c>
      <c r="Q581" s="23" t="n">
        <f aca="false">AVERAGE(M581,O581)</f>
        <v>2878138.27503954</v>
      </c>
      <c r="R581" s="23" t="n">
        <f aca="false">AVERAGE(N581,O581)</f>
        <v>3421738.57</v>
      </c>
      <c r="S581" s="23" t="n">
        <f aca="false">STDEV(J581:L581)</f>
        <v>544288.096814114</v>
      </c>
      <c r="T581" s="25" t="n">
        <f aca="false">IF(P581&gt;0,S581/P581,NA())</f>
        <v>0.172361163461747</v>
      </c>
      <c r="U581" s="4" t="str">
        <f aca="false">IF(T581&lt;=Parametros!$B$7,"MENOR",IF(T581&lt;=Parametros!$B$8,"PROMEDIO MENOR-MEDIANA","PROMEDIO"))</f>
        <v>MENOR</v>
      </c>
      <c r="V581" s="23" t="n">
        <f aca="false">IF(T581&lt;=Parametros!$B$7,M581,IF(T581&lt;=Parametros!$B$8,Q581,P581))</f>
        <v>2630027.55007907</v>
      </c>
      <c r="W581" s="26" t="n">
        <f aca="false">ROUND(V581,0)</f>
        <v>2630028</v>
      </c>
      <c r="X581" s="27" t="n">
        <f aca="false">K581/G581</f>
        <v>1.49403273246116</v>
      </c>
      <c r="Y581" s="27" t="n">
        <f aca="false">L581/G581</f>
        <v>1.25650569723277</v>
      </c>
    </row>
    <row r="582" customFormat="false" ht="39" hidden="false" customHeight="true" outlineLevel="0" collapsed="false">
      <c r="A582" s="4" t="s">
        <v>715</v>
      </c>
      <c r="B582" s="4" t="s">
        <v>95</v>
      </c>
      <c r="C582" s="4" t="s">
        <v>716</v>
      </c>
      <c r="D582" s="4" t="s">
        <v>717</v>
      </c>
      <c r="E582" s="4" t="s">
        <v>98</v>
      </c>
      <c r="F582" s="4" t="s">
        <v>99</v>
      </c>
      <c r="G582" s="23" t="n">
        <v>98800</v>
      </c>
      <c r="H582" s="24" t="n">
        <f aca="false">Parametros!$B$3</f>
        <v>160.42</v>
      </c>
      <c r="I582" s="24" t="n">
        <f aca="false">Parametros!$B$4</f>
        <v>151.76</v>
      </c>
      <c r="J582" s="23" t="n">
        <f aca="false">G582*H582/I582</f>
        <v>104437.901950448</v>
      </c>
      <c r="K582" s="23" t="n">
        <v>147610.63</v>
      </c>
      <c r="L582" s="23" t="n">
        <v>124117</v>
      </c>
      <c r="M582" s="23" t="n">
        <f aca="false">MIN(J582:L582)</f>
        <v>104437.901950448</v>
      </c>
      <c r="N582" s="23" t="n">
        <f aca="false">MAX(J582:L582)</f>
        <v>147610.63</v>
      </c>
      <c r="O582" s="23" t="n">
        <f aca="false">MEDIAN(J582:L582)</f>
        <v>124117</v>
      </c>
      <c r="P582" s="23" t="n">
        <f aca="false">AVERAGE(J582:L582)</f>
        <v>125388.510650149</v>
      </c>
      <c r="Q582" s="23" t="n">
        <f aca="false">AVERAGE(M582,O582)</f>
        <v>114277.450975224</v>
      </c>
      <c r="R582" s="23" t="n">
        <f aca="false">AVERAGE(N582,O582)</f>
        <v>135863.815</v>
      </c>
      <c r="S582" s="23" t="n">
        <f aca="false">STDEV(J582:L582)</f>
        <v>21614.4318988546</v>
      </c>
      <c r="T582" s="25" t="n">
        <f aca="false">IF(P582&gt;0,S582/P582,NA())</f>
        <v>0.172379684444628</v>
      </c>
      <c r="U582" s="4" t="str">
        <f aca="false">IF(T582&lt;=Parametros!$B$7,"MENOR",IF(T582&lt;=Parametros!$B$8,"PROMEDIO MENOR-MEDIANA","PROMEDIO"))</f>
        <v>MENOR</v>
      </c>
      <c r="V582" s="23" t="n">
        <f aca="false">IF(T582&lt;=Parametros!$B$7,M582,IF(T582&lt;=Parametros!$B$8,Q582,P582))</f>
        <v>104437.901950448</v>
      </c>
      <c r="W582" s="26" t="n">
        <f aca="false">ROUND(V582,0)</f>
        <v>104438</v>
      </c>
      <c r="X582" s="27" t="n">
        <f aca="false">K582/G582</f>
        <v>1.49403471659919</v>
      </c>
      <c r="Y582" s="27" t="n">
        <f aca="false">L582/G582</f>
        <v>1.25624493927126</v>
      </c>
    </row>
    <row r="583" customFormat="false" ht="51.75" hidden="false" customHeight="true" outlineLevel="0" collapsed="false">
      <c r="A583" s="4" t="s">
        <v>718</v>
      </c>
      <c r="B583" s="4" t="s">
        <v>95</v>
      </c>
      <c r="C583" s="4" t="s">
        <v>719</v>
      </c>
      <c r="D583" s="4" t="s">
        <v>720</v>
      </c>
      <c r="E583" s="4" t="s">
        <v>98</v>
      </c>
      <c r="F583" s="4" t="s">
        <v>99</v>
      </c>
      <c r="G583" s="23" t="n">
        <v>113954</v>
      </c>
      <c r="H583" s="24" t="n">
        <f aca="false">Parametros!$B$3</f>
        <v>160.42</v>
      </c>
      <c r="I583" s="24" t="n">
        <f aca="false">Parametros!$B$4</f>
        <v>151.76</v>
      </c>
      <c r="J583" s="23" t="n">
        <f aca="false">G583*H583/I583</f>
        <v>120456.64654718</v>
      </c>
      <c r="K583" s="23" t="n">
        <v>170251.25</v>
      </c>
      <c r="L583" s="23" t="n">
        <v>143157</v>
      </c>
      <c r="M583" s="23" t="n">
        <f aca="false">MIN(J583:L583)</f>
        <v>120456.64654718</v>
      </c>
      <c r="N583" s="23" t="n">
        <f aca="false">MAX(J583:L583)</f>
        <v>170251.25</v>
      </c>
      <c r="O583" s="23" t="n">
        <f aca="false">MEDIAN(J583:L583)</f>
        <v>143157</v>
      </c>
      <c r="P583" s="23" t="n">
        <f aca="false">AVERAGE(J583:L583)</f>
        <v>144621.632182393</v>
      </c>
      <c r="Q583" s="23" t="n">
        <f aca="false">AVERAGE(M583,O583)</f>
        <v>131806.82327359</v>
      </c>
      <c r="R583" s="23" t="n">
        <f aca="false">AVERAGE(N583,O583)</f>
        <v>156704.125</v>
      </c>
      <c r="S583" s="23" t="n">
        <f aca="false">STDEV(J583:L583)</f>
        <v>24929.5907272498</v>
      </c>
      <c r="T583" s="25" t="n">
        <f aca="false">IF(P583&gt;0,S583/P583,NA())</f>
        <v>0.172378020846904</v>
      </c>
      <c r="U583" s="4" t="str">
        <f aca="false">IF(T583&lt;=Parametros!$B$7,"MENOR",IF(T583&lt;=Parametros!$B$8,"PROMEDIO MENOR-MEDIANA","PROMEDIO"))</f>
        <v>MENOR</v>
      </c>
      <c r="V583" s="23" t="n">
        <f aca="false">IF(T583&lt;=Parametros!$B$7,M583,IF(T583&lt;=Parametros!$B$8,Q583,P583))</f>
        <v>120456.64654718</v>
      </c>
      <c r="W583" s="26" t="n">
        <f aca="false">ROUND(V583,0)</f>
        <v>120457</v>
      </c>
      <c r="X583" s="27" t="n">
        <f aca="false">K583/G583</f>
        <v>1.49403487372098</v>
      </c>
      <c r="Y583" s="27" t="n">
        <f aca="false">L583/G583</f>
        <v>1.25627007388946</v>
      </c>
    </row>
    <row r="584" customFormat="false" ht="51.75" hidden="false" customHeight="true" outlineLevel="0" collapsed="false">
      <c r="A584" s="4" t="s">
        <v>721</v>
      </c>
      <c r="B584" s="4" t="s">
        <v>95</v>
      </c>
      <c r="C584" s="4" t="s">
        <v>722</v>
      </c>
      <c r="D584" s="4" t="s">
        <v>723</v>
      </c>
      <c r="E584" s="4" t="s">
        <v>98</v>
      </c>
      <c r="F584" s="4" t="s">
        <v>99</v>
      </c>
      <c r="G584" s="23" t="n">
        <v>356250</v>
      </c>
      <c r="H584" s="24" t="n">
        <f aca="false">Parametros!$B$3</f>
        <v>160.42</v>
      </c>
      <c r="I584" s="24" t="n">
        <f aca="false">Parametros!$B$4</f>
        <v>151.76</v>
      </c>
      <c r="J584" s="23" t="n">
        <f aca="false">G584*H584/I584</f>
        <v>376578.97337902</v>
      </c>
      <c r="K584" s="23" t="n">
        <v>532248.64</v>
      </c>
      <c r="L584" s="23" t="n">
        <v>447559</v>
      </c>
      <c r="M584" s="23" t="n">
        <f aca="false">MIN(J584:L584)</f>
        <v>376578.97337902</v>
      </c>
      <c r="N584" s="23" t="n">
        <f aca="false">MAX(J584:L584)</f>
        <v>532248.64</v>
      </c>
      <c r="O584" s="23" t="n">
        <f aca="false">MEDIAN(J584:L584)</f>
        <v>447559</v>
      </c>
      <c r="P584" s="23" t="n">
        <f aca="false">AVERAGE(J584:L584)</f>
        <v>452128.87112634</v>
      </c>
      <c r="Q584" s="23" t="n">
        <f aca="false">AVERAGE(M584,O584)</f>
        <v>412068.98668951</v>
      </c>
      <c r="R584" s="23" t="n">
        <f aca="false">AVERAGE(N584,O584)</f>
        <v>489903.82</v>
      </c>
      <c r="S584" s="23" t="n">
        <f aca="false">STDEV(J584:L584)</f>
        <v>77935.3839283244</v>
      </c>
      <c r="T584" s="25" t="n">
        <f aca="false">IF(P584&gt;0,S584/P584,NA())</f>
        <v>0.172374269606301</v>
      </c>
      <c r="U584" s="4" t="str">
        <f aca="false">IF(T584&lt;=Parametros!$B$7,"MENOR",IF(T584&lt;=Parametros!$B$8,"PROMEDIO MENOR-MEDIANA","PROMEDIO"))</f>
        <v>MENOR</v>
      </c>
      <c r="V584" s="23" t="n">
        <f aca="false">IF(T584&lt;=Parametros!$B$7,M584,IF(T584&lt;=Parametros!$B$8,Q584,P584))</f>
        <v>376578.97337902</v>
      </c>
      <c r="W584" s="26" t="n">
        <f aca="false">ROUND(V584,0)</f>
        <v>376579</v>
      </c>
      <c r="X584" s="27" t="n">
        <f aca="false">K584/G584</f>
        <v>1.49403127017544</v>
      </c>
      <c r="Y584" s="27" t="n">
        <f aca="false">L584/G584</f>
        <v>1.25630596491228</v>
      </c>
    </row>
    <row r="585" customFormat="false" ht="51.75" hidden="false" customHeight="true" outlineLevel="0" collapsed="false">
      <c r="A585" s="4" t="s">
        <v>724</v>
      </c>
      <c r="B585" s="4" t="s">
        <v>95</v>
      </c>
      <c r="C585" s="4" t="s">
        <v>725</v>
      </c>
      <c r="D585" s="4" t="s">
        <v>1154</v>
      </c>
      <c r="E585" s="4" t="s">
        <v>98</v>
      </c>
      <c r="F585" s="4" t="s">
        <v>99</v>
      </c>
      <c r="G585" s="23" t="n">
        <v>634097</v>
      </c>
      <c r="H585" s="24" t="n">
        <f aca="false">Parametros!$B$3</f>
        <v>160.42</v>
      </c>
      <c r="I585" s="24" t="n">
        <f aca="false">Parametros!$B$4</f>
        <v>151.76</v>
      </c>
      <c r="J585" s="23" t="n">
        <f aca="false">G585*H585/I585</f>
        <v>670280.974828677</v>
      </c>
      <c r="K585" s="23" t="n">
        <v>947361.89</v>
      </c>
      <c r="L585" s="23" t="n">
        <v>796705</v>
      </c>
      <c r="M585" s="23" t="n">
        <f aca="false">MIN(J585:L585)</f>
        <v>670280.974828677</v>
      </c>
      <c r="N585" s="23" t="n">
        <f aca="false">MAX(J585:L585)</f>
        <v>947361.89</v>
      </c>
      <c r="O585" s="23" t="n">
        <f aca="false">MEDIAN(J585:L585)</f>
        <v>796705</v>
      </c>
      <c r="P585" s="23" t="n">
        <f aca="false">AVERAGE(J585:L585)</f>
        <v>804782.621609559</v>
      </c>
      <c r="Q585" s="23" t="n">
        <f aca="false">AVERAGE(M585,O585)</f>
        <v>733492.987414338</v>
      </c>
      <c r="R585" s="23" t="n">
        <f aca="false">AVERAGE(N585,O585)</f>
        <v>872033.445</v>
      </c>
      <c r="S585" s="23" t="n">
        <f aca="false">STDEV(J585:L585)</f>
        <v>138716.957745601</v>
      </c>
      <c r="T585" s="25" t="n">
        <f aca="false">IF(P585&gt;0,S585/P585,NA())</f>
        <v>0.17236574699907</v>
      </c>
      <c r="U585" s="4" t="str">
        <f aca="false">IF(T585&lt;=Parametros!$B$7,"MENOR",IF(T585&lt;=Parametros!$B$8,"PROMEDIO MENOR-MEDIANA","PROMEDIO"))</f>
        <v>MENOR</v>
      </c>
      <c r="V585" s="23" t="n">
        <f aca="false">IF(T585&lt;=Parametros!$B$7,M585,IF(T585&lt;=Parametros!$B$8,Q585,P585))</f>
        <v>670280.974828677</v>
      </c>
      <c r="W585" s="26" t="n">
        <f aca="false">ROUND(V585,0)</f>
        <v>670281</v>
      </c>
      <c r="X585" s="27" t="n">
        <f aca="false">K585/G585</f>
        <v>1.49403307380417</v>
      </c>
      <c r="Y585" s="27" t="n">
        <f aca="false">L585/G585</f>
        <v>1.25644026071721</v>
      </c>
    </row>
    <row r="586" customFormat="false" ht="64.5" hidden="false" customHeight="true" outlineLevel="0" collapsed="false">
      <c r="A586" s="4" t="s">
        <v>727</v>
      </c>
      <c r="B586" s="4" t="s">
        <v>95</v>
      </c>
      <c r="C586" s="4" t="s">
        <v>728</v>
      </c>
      <c r="D586" s="4" t="s">
        <v>729</v>
      </c>
      <c r="E586" s="4" t="s">
        <v>98</v>
      </c>
      <c r="F586" s="4" t="s">
        <v>99</v>
      </c>
      <c r="G586" s="23" t="n">
        <v>260300</v>
      </c>
      <c r="H586" s="24" t="n">
        <f aca="false">Parametros!$B$3</f>
        <v>160.42</v>
      </c>
      <c r="I586" s="24" t="n">
        <f aca="false">Parametros!$B$4</f>
        <v>151.76</v>
      </c>
      <c r="J586" s="23" t="n">
        <f aca="false">G586*H586/I586</f>
        <v>275153.703215604</v>
      </c>
      <c r="K586" s="23" t="n">
        <v>388897.04</v>
      </c>
      <c r="L586" s="23" t="n">
        <v>327012</v>
      </c>
      <c r="M586" s="23" t="n">
        <f aca="false">MIN(J586:L586)</f>
        <v>275153.703215604</v>
      </c>
      <c r="N586" s="23" t="n">
        <f aca="false">MAX(J586:L586)</f>
        <v>388897.04</v>
      </c>
      <c r="O586" s="23" t="n">
        <f aca="false">MEDIAN(J586:L586)</f>
        <v>327012</v>
      </c>
      <c r="P586" s="23" t="n">
        <f aca="false">AVERAGE(J586:L586)</f>
        <v>330354.247738535</v>
      </c>
      <c r="Q586" s="23" t="n">
        <f aca="false">AVERAGE(M586,O586)</f>
        <v>301082.851607802</v>
      </c>
      <c r="R586" s="23" t="n">
        <f aca="false">AVERAGE(N586,O586)</f>
        <v>357954.52</v>
      </c>
      <c r="S586" s="23" t="n">
        <f aca="false">STDEV(J586:L586)</f>
        <v>56945.2775098292</v>
      </c>
      <c r="T586" s="25" t="n">
        <f aca="false">IF(P586&gt;0,S586/P586,NA())</f>
        <v>0.17237640472206</v>
      </c>
      <c r="U586" s="4" t="str">
        <f aca="false">IF(T586&lt;=Parametros!$B$7,"MENOR",IF(T586&lt;=Parametros!$B$8,"PROMEDIO MENOR-MEDIANA","PROMEDIO"))</f>
        <v>MENOR</v>
      </c>
      <c r="V586" s="23" t="n">
        <f aca="false">IF(T586&lt;=Parametros!$B$7,M586,IF(T586&lt;=Parametros!$B$8,Q586,P586))</f>
        <v>275153.703215604</v>
      </c>
      <c r="W586" s="26" t="n">
        <f aca="false">ROUND(V586,0)</f>
        <v>275154</v>
      </c>
      <c r="X586" s="27" t="n">
        <f aca="false">K586/G586</f>
        <v>1.49403396081444</v>
      </c>
      <c r="Y586" s="27" t="n">
        <f aca="false">L586/G586</f>
        <v>1.25628889742605</v>
      </c>
    </row>
    <row r="587" customFormat="false" ht="51.75" hidden="false" customHeight="true" outlineLevel="0" collapsed="false">
      <c r="A587" s="4" t="s">
        <v>730</v>
      </c>
      <c r="B587" s="4" t="s">
        <v>95</v>
      </c>
      <c r="C587" s="4" t="s">
        <v>731</v>
      </c>
      <c r="D587" s="4" t="s">
        <v>732</v>
      </c>
      <c r="E587" s="4" t="s">
        <v>98</v>
      </c>
      <c r="F587" s="4" t="s">
        <v>99</v>
      </c>
      <c r="G587" s="23" t="n">
        <v>460750</v>
      </c>
      <c r="H587" s="24" t="n">
        <f aca="false">Parametros!$B$3</f>
        <v>160.42</v>
      </c>
      <c r="I587" s="24" t="n">
        <f aca="false">Parametros!$B$4</f>
        <v>151.76</v>
      </c>
      <c r="J587" s="23" t="n">
        <f aca="false">G587*H587/I587</f>
        <v>487042.138903532</v>
      </c>
      <c r="K587" s="23" t="n">
        <v>688375.9</v>
      </c>
      <c r="L587" s="23" t="n">
        <v>578935</v>
      </c>
      <c r="M587" s="23" t="n">
        <f aca="false">MIN(J587:L587)</f>
        <v>487042.138903532</v>
      </c>
      <c r="N587" s="23" t="n">
        <f aca="false">MAX(J587:L587)</f>
        <v>688375.9</v>
      </c>
      <c r="O587" s="23" t="n">
        <f aca="false">MEDIAN(J587:L587)</f>
        <v>578935</v>
      </c>
      <c r="P587" s="23" t="n">
        <f aca="false">AVERAGE(J587:L587)</f>
        <v>584784.346301177</v>
      </c>
      <c r="Q587" s="23" t="n">
        <f aca="false">AVERAGE(M587,O587)</f>
        <v>532988.569451766</v>
      </c>
      <c r="R587" s="23" t="n">
        <f aca="false">AVERAGE(N587,O587)</f>
        <v>633655.45</v>
      </c>
      <c r="S587" s="23" t="n">
        <f aca="false">STDEV(J587:L587)</f>
        <v>100794.255681689</v>
      </c>
      <c r="T587" s="25" t="n">
        <f aca="false">IF(P587&gt;0,S587/P587,NA())</f>
        <v>0.172361412064505</v>
      </c>
      <c r="U587" s="4" t="str">
        <f aca="false">IF(T587&lt;=Parametros!$B$7,"MENOR",IF(T587&lt;=Parametros!$B$8,"PROMEDIO MENOR-MEDIANA","PROMEDIO"))</f>
        <v>MENOR</v>
      </c>
      <c r="V587" s="23" t="n">
        <f aca="false">IF(T587&lt;=Parametros!$B$7,M587,IF(T587&lt;=Parametros!$B$8,Q587,P587))</f>
        <v>487042.138903532</v>
      </c>
      <c r="W587" s="26" t="n">
        <f aca="false">ROUND(V587,0)</f>
        <v>487042</v>
      </c>
      <c r="X587" s="27" t="n">
        <f aca="false">K587/G587</f>
        <v>1.4940334237656</v>
      </c>
      <c r="Y587" s="27" t="n">
        <f aca="false">L587/G587</f>
        <v>1.25650569723277</v>
      </c>
    </row>
    <row r="588" customFormat="false" ht="64.5" hidden="false" customHeight="true" outlineLevel="0" collapsed="false">
      <c r="A588" s="4" t="s">
        <v>733</v>
      </c>
      <c r="B588" s="4" t="s">
        <v>95</v>
      </c>
      <c r="C588" s="4" t="s">
        <v>734</v>
      </c>
      <c r="D588" s="4" t="s">
        <v>735</v>
      </c>
      <c r="E588" s="4" t="s">
        <v>98</v>
      </c>
      <c r="F588" s="4" t="s">
        <v>99</v>
      </c>
      <c r="G588" s="23" t="n">
        <v>401588</v>
      </c>
      <c r="H588" s="24" t="n">
        <f aca="false">Parametros!$B$3</f>
        <v>160.42</v>
      </c>
      <c r="I588" s="24" t="n">
        <f aca="false">Parametros!$B$4</f>
        <v>151.76</v>
      </c>
      <c r="J588" s="23" t="n">
        <f aca="false">G588*H588/I588</f>
        <v>424504.131259884</v>
      </c>
      <c r="K588" s="23" t="n">
        <v>599985.02</v>
      </c>
      <c r="L588" s="23" t="n">
        <v>504560</v>
      </c>
      <c r="M588" s="23" t="n">
        <f aca="false">MIN(J588:L588)</f>
        <v>424504.131259884</v>
      </c>
      <c r="N588" s="23" t="n">
        <f aca="false">MAX(J588:L588)</f>
        <v>599985.02</v>
      </c>
      <c r="O588" s="23" t="n">
        <f aca="false">MEDIAN(J588:L588)</f>
        <v>504560</v>
      </c>
      <c r="P588" s="23" t="n">
        <f aca="false">AVERAGE(J588:L588)</f>
        <v>509683.050419961</v>
      </c>
      <c r="Q588" s="23" t="n">
        <f aca="false">AVERAGE(M588,O588)</f>
        <v>464532.065629942</v>
      </c>
      <c r="R588" s="23" t="n">
        <f aca="false">AVERAGE(N588,O588)</f>
        <v>552272.51</v>
      </c>
      <c r="S588" s="23" t="n">
        <f aca="false">STDEV(J588:L588)</f>
        <v>87852.5458507569</v>
      </c>
      <c r="T588" s="25" t="n">
        <f aca="false">IF(P588&gt;0,S588/P588,NA())</f>
        <v>0.172367014713103</v>
      </c>
      <c r="U588" s="4" t="str">
        <f aca="false">IF(T588&lt;=Parametros!$B$7,"MENOR",IF(T588&lt;=Parametros!$B$8,"PROMEDIO MENOR-MEDIANA","PROMEDIO"))</f>
        <v>MENOR</v>
      </c>
      <c r="V588" s="23" t="n">
        <f aca="false">IF(T588&lt;=Parametros!$B$7,M588,IF(T588&lt;=Parametros!$B$8,Q588,P588))</f>
        <v>424504.131259884</v>
      </c>
      <c r="W588" s="26" t="n">
        <f aca="false">ROUND(V588,0)</f>
        <v>424504</v>
      </c>
      <c r="X588" s="27" t="n">
        <f aca="false">K588/G588</f>
        <v>1.49403124595356</v>
      </c>
      <c r="Y588" s="27" t="n">
        <f aca="false">L588/G588</f>
        <v>1.25641204418459</v>
      </c>
    </row>
    <row r="589" customFormat="false" ht="64.5" hidden="false" customHeight="true" outlineLevel="0" collapsed="false">
      <c r="A589" s="4" t="s">
        <v>736</v>
      </c>
      <c r="B589" s="4" t="s">
        <v>95</v>
      </c>
      <c r="C589" s="4" t="s">
        <v>737</v>
      </c>
      <c r="D589" s="4" t="s">
        <v>738</v>
      </c>
      <c r="E589" s="4" t="s">
        <v>98</v>
      </c>
      <c r="F589" s="4" t="s">
        <v>99</v>
      </c>
      <c r="G589" s="23" t="n">
        <v>64600</v>
      </c>
      <c r="H589" s="24" t="n">
        <f aca="false">Parametros!$B$3</f>
        <v>160.42</v>
      </c>
      <c r="I589" s="24" t="n">
        <f aca="false">Parametros!$B$4</f>
        <v>151.76</v>
      </c>
      <c r="J589" s="23" t="n">
        <f aca="false">G589*H589/I589</f>
        <v>68286.3205060622</v>
      </c>
      <c r="K589" s="23" t="n">
        <v>96515.14</v>
      </c>
      <c r="L589" s="23" t="n">
        <v>81158</v>
      </c>
      <c r="M589" s="23" t="n">
        <f aca="false">MIN(J589:L589)</f>
        <v>68286.3205060622</v>
      </c>
      <c r="N589" s="23" t="n">
        <f aca="false">MAX(J589:L589)</f>
        <v>96515.14</v>
      </c>
      <c r="O589" s="23" t="n">
        <f aca="false">MEDIAN(J589:L589)</f>
        <v>81158</v>
      </c>
      <c r="P589" s="23" t="n">
        <f aca="false">AVERAGE(J589:L589)</f>
        <v>81986.4868353541</v>
      </c>
      <c r="Q589" s="23" t="n">
        <f aca="false">AVERAGE(M589,O589)</f>
        <v>74722.1602530311</v>
      </c>
      <c r="R589" s="23" t="n">
        <f aca="false">AVERAGE(N589,O589)</f>
        <v>88836.57</v>
      </c>
      <c r="S589" s="23" t="n">
        <f aca="false">STDEV(J589:L589)</f>
        <v>14132.6344087929</v>
      </c>
      <c r="T589" s="25" t="n">
        <f aca="false">IF(P589&gt;0,S589/P589,NA())</f>
        <v>0.172377607021681</v>
      </c>
      <c r="U589" s="4" t="str">
        <f aca="false">IF(T589&lt;=Parametros!$B$7,"MENOR",IF(T589&lt;=Parametros!$B$8,"PROMEDIO MENOR-MEDIANA","PROMEDIO"))</f>
        <v>MENOR</v>
      </c>
      <c r="V589" s="23" t="n">
        <f aca="false">IF(T589&lt;=Parametros!$B$7,M589,IF(T589&lt;=Parametros!$B$8,Q589,P589))</f>
        <v>68286.3205060622</v>
      </c>
      <c r="W589" s="26" t="n">
        <f aca="false">ROUND(V589,0)</f>
        <v>68286</v>
      </c>
      <c r="X589" s="27" t="n">
        <f aca="false">K589/G589</f>
        <v>1.49404241486068</v>
      </c>
      <c r="Y589" s="27" t="n">
        <f aca="false">L589/G589</f>
        <v>1.25631578947368</v>
      </c>
    </row>
    <row r="590" customFormat="false" ht="64.5" hidden="false" customHeight="true" outlineLevel="0" collapsed="false">
      <c r="A590" s="4" t="s">
        <v>739</v>
      </c>
      <c r="B590" s="4" t="s">
        <v>95</v>
      </c>
      <c r="C590" s="4" t="s">
        <v>740</v>
      </c>
      <c r="D590" s="4" t="s">
        <v>738</v>
      </c>
      <c r="E590" s="4" t="s">
        <v>98</v>
      </c>
      <c r="F590" s="4" t="s">
        <v>99</v>
      </c>
      <c r="G590" s="23" t="n">
        <v>48450</v>
      </c>
      <c r="H590" s="24" t="n">
        <f aca="false">Parametros!$B$3</f>
        <v>160.42</v>
      </c>
      <c r="I590" s="24" t="n">
        <f aca="false">Parametros!$B$4</f>
        <v>151.76</v>
      </c>
      <c r="J590" s="23" t="n">
        <f aca="false">G590*H590/I590</f>
        <v>51214.7403795467</v>
      </c>
      <c r="K590" s="23" t="n">
        <v>72386.35</v>
      </c>
      <c r="L590" s="23" t="n">
        <v>60809</v>
      </c>
      <c r="M590" s="23" t="n">
        <f aca="false">MIN(J590:L590)</f>
        <v>51214.7403795467</v>
      </c>
      <c r="N590" s="23" t="n">
        <f aca="false">MAX(J590:L590)</f>
        <v>72386.35</v>
      </c>
      <c r="O590" s="23" t="n">
        <f aca="false">MEDIAN(J590:L590)</f>
        <v>60809</v>
      </c>
      <c r="P590" s="23" t="n">
        <f aca="false">AVERAGE(J590:L590)</f>
        <v>61470.0301265156</v>
      </c>
      <c r="Q590" s="23" t="n">
        <f aca="false">AVERAGE(M590,O590)</f>
        <v>56011.8701897733</v>
      </c>
      <c r="R590" s="23" t="n">
        <f aca="false">AVERAGE(N590,O590)</f>
        <v>66597.675</v>
      </c>
      <c r="S590" s="23" t="n">
        <f aca="false">STDEV(J590:L590)</f>
        <v>10601.2727585578</v>
      </c>
      <c r="T590" s="25" t="n">
        <f aca="false">IF(P590&gt;0,S590/P590,NA())</f>
        <v>0.172462462385956</v>
      </c>
      <c r="U590" s="4" t="str">
        <f aca="false">IF(T590&lt;=Parametros!$B$7,"MENOR",IF(T590&lt;=Parametros!$B$8,"PROMEDIO MENOR-MEDIANA","PROMEDIO"))</f>
        <v>MENOR</v>
      </c>
      <c r="V590" s="23" t="n">
        <f aca="false">IF(T590&lt;=Parametros!$B$7,M590,IF(T590&lt;=Parametros!$B$8,Q590,P590))</f>
        <v>51214.7403795467</v>
      </c>
      <c r="W590" s="26" t="n">
        <f aca="false">ROUND(V590,0)</f>
        <v>51215</v>
      </c>
      <c r="X590" s="27" t="n">
        <f aca="false">K590/G590</f>
        <v>1.49404231166151</v>
      </c>
      <c r="Y590" s="27" t="n">
        <f aca="false">L590/G590</f>
        <v>1.25508771929825</v>
      </c>
    </row>
    <row r="591" customFormat="false" ht="64.5" hidden="false" customHeight="true" outlineLevel="0" collapsed="false">
      <c r="A591" s="4" t="s">
        <v>741</v>
      </c>
      <c r="B591" s="4" t="s">
        <v>95</v>
      </c>
      <c r="C591" s="4" t="s">
        <v>742</v>
      </c>
      <c r="D591" s="4" t="s">
        <v>738</v>
      </c>
      <c r="E591" s="4" t="s">
        <v>98</v>
      </c>
      <c r="F591" s="4" t="s">
        <v>99</v>
      </c>
      <c r="G591" s="23" t="n">
        <v>30400</v>
      </c>
      <c r="H591" s="24" t="n">
        <f aca="false">Parametros!$B$3</f>
        <v>160.42</v>
      </c>
      <c r="I591" s="24" t="n">
        <f aca="false">Parametros!$B$4</f>
        <v>151.76</v>
      </c>
      <c r="J591" s="23" t="n">
        <f aca="false">G591*H591/I591</f>
        <v>32134.7390616763</v>
      </c>
      <c r="K591" s="23" t="n">
        <v>45418.22</v>
      </c>
      <c r="L591" s="23" t="n">
        <v>38080</v>
      </c>
      <c r="M591" s="23" t="n">
        <f aca="false">MIN(J591:L591)</f>
        <v>32134.7390616763</v>
      </c>
      <c r="N591" s="23" t="n">
        <f aca="false">MAX(J591:L591)</f>
        <v>45418.22</v>
      </c>
      <c r="O591" s="23" t="n">
        <f aca="false">MEDIAN(J591:L591)</f>
        <v>38080</v>
      </c>
      <c r="P591" s="23" t="n">
        <f aca="false">AVERAGE(J591:L591)</f>
        <v>38544.3196872254</v>
      </c>
      <c r="Q591" s="23" t="n">
        <f aca="false">AVERAGE(M591,O591)</f>
        <v>35107.3695308382</v>
      </c>
      <c r="R591" s="23" t="n">
        <f aca="false">AVERAGE(N591,O591)</f>
        <v>41749.11</v>
      </c>
      <c r="S591" s="23" t="n">
        <f aca="false">STDEV(J591:L591)</f>
        <v>6653.90194086604</v>
      </c>
      <c r="T591" s="25" t="n">
        <f aca="false">IF(P591&gt;0,S591/P591,NA())</f>
        <v>0.172629897086271</v>
      </c>
      <c r="U591" s="4" t="str">
        <f aca="false">IF(T591&lt;=Parametros!$B$7,"MENOR",IF(T591&lt;=Parametros!$B$8,"PROMEDIO MENOR-MEDIANA","PROMEDIO"))</f>
        <v>MENOR</v>
      </c>
      <c r="V591" s="23" t="n">
        <f aca="false">IF(T591&lt;=Parametros!$B$7,M591,IF(T591&lt;=Parametros!$B$8,Q591,P591))</f>
        <v>32134.7390616763</v>
      </c>
      <c r="W591" s="26" t="n">
        <f aca="false">ROUND(V591,0)</f>
        <v>32135</v>
      </c>
      <c r="X591" s="27" t="n">
        <f aca="false">K591/G591</f>
        <v>1.49402039473684</v>
      </c>
      <c r="Y591" s="27" t="n">
        <f aca="false">L591/G591</f>
        <v>1.25263157894737</v>
      </c>
    </row>
    <row r="592" customFormat="false" ht="64.5" hidden="false" customHeight="true" outlineLevel="0" collapsed="false">
      <c r="A592" s="4" t="s">
        <v>743</v>
      </c>
      <c r="B592" s="4" t="s">
        <v>95</v>
      </c>
      <c r="C592" s="4" t="s">
        <v>744</v>
      </c>
      <c r="D592" s="4" t="s">
        <v>1155</v>
      </c>
      <c r="E592" s="4" t="s">
        <v>98</v>
      </c>
      <c r="F592" s="4" t="s">
        <v>99</v>
      </c>
      <c r="G592" s="23" t="n">
        <v>43699</v>
      </c>
      <c r="H592" s="24" t="n">
        <f aca="false">Parametros!$B$3</f>
        <v>160.42</v>
      </c>
      <c r="I592" s="24" t="n">
        <f aca="false">Parametros!$B$4</f>
        <v>151.76</v>
      </c>
      <c r="J592" s="23" t="n">
        <f aca="false">G592*H592/I592</f>
        <v>46192.6303373748</v>
      </c>
      <c r="K592" s="23" t="n">
        <v>65287.97</v>
      </c>
      <c r="L592" s="23" t="n">
        <v>54859</v>
      </c>
      <c r="M592" s="23" t="n">
        <f aca="false">MIN(J592:L592)</f>
        <v>46192.6303373748</v>
      </c>
      <c r="N592" s="23" t="n">
        <f aca="false">MAX(J592:L592)</f>
        <v>65287.97</v>
      </c>
      <c r="O592" s="23" t="n">
        <f aca="false">MEDIAN(J592:L592)</f>
        <v>54859</v>
      </c>
      <c r="P592" s="23" t="n">
        <f aca="false">AVERAGE(J592:L592)</f>
        <v>55446.5334457916</v>
      </c>
      <c r="Q592" s="23" t="n">
        <f aca="false">AVERAGE(M592,O592)</f>
        <v>50525.8151686874</v>
      </c>
      <c r="R592" s="23" t="n">
        <f aca="false">AVERAGE(N592,O592)</f>
        <v>60073.485</v>
      </c>
      <c r="S592" s="23" t="n">
        <f aca="false">STDEV(J592:L592)</f>
        <v>9561.21832562146</v>
      </c>
      <c r="T592" s="25" t="n">
        <f aca="false">IF(P592&gt;0,S592/P592,NA())</f>
        <v>0.172440326408668</v>
      </c>
      <c r="U592" s="4" t="str">
        <f aca="false">IF(T592&lt;=Parametros!$B$7,"MENOR",IF(T592&lt;=Parametros!$B$8,"PROMEDIO MENOR-MEDIANA","PROMEDIO"))</f>
        <v>MENOR</v>
      </c>
      <c r="V592" s="23" t="n">
        <f aca="false">IF(T592&lt;=Parametros!$B$7,M592,IF(T592&lt;=Parametros!$B$8,Q592,P592))</f>
        <v>46192.6303373748</v>
      </c>
      <c r="W592" s="26" t="n">
        <f aca="false">ROUND(V592,0)</f>
        <v>46193</v>
      </c>
      <c r="X592" s="27" t="n">
        <f aca="false">K592/G592</f>
        <v>1.49403807867457</v>
      </c>
      <c r="Y592" s="27" t="n">
        <f aca="false">L592/G592</f>
        <v>1.25538341838486</v>
      </c>
    </row>
    <row r="593" customFormat="false" ht="64.5" hidden="false" customHeight="true" outlineLevel="0" collapsed="false">
      <c r="A593" s="4" t="s">
        <v>745</v>
      </c>
      <c r="B593" s="4" t="s">
        <v>95</v>
      </c>
      <c r="C593" s="4" t="s">
        <v>746</v>
      </c>
      <c r="D593" s="4" t="s">
        <v>1155</v>
      </c>
      <c r="E593" s="4" t="s">
        <v>98</v>
      </c>
      <c r="F593" s="4" t="s">
        <v>99</v>
      </c>
      <c r="G593" s="23" t="n">
        <v>45107</v>
      </c>
      <c r="H593" s="24" t="n">
        <f aca="false">Parametros!$B$3</f>
        <v>160.42</v>
      </c>
      <c r="I593" s="24" t="n">
        <f aca="false">Parametros!$B$4</f>
        <v>151.76</v>
      </c>
      <c r="J593" s="23" t="n">
        <f aca="false">G593*H593/I593</f>
        <v>47680.9761465472</v>
      </c>
      <c r="K593" s="23" t="n">
        <v>67391.09</v>
      </c>
      <c r="L593" s="23" t="n">
        <v>56644</v>
      </c>
      <c r="M593" s="23" t="n">
        <f aca="false">MIN(J593:L593)</f>
        <v>47680.9761465472</v>
      </c>
      <c r="N593" s="23" t="n">
        <f aca="false">MAX(J593:L593)</f>
        <v>67391.09</v>
      </c>
      <c r="O593" s="23" t="n">
        <f aca="false">MEDIAN(J593:L593)</f>
        <v>56644</v>
      </c>
      <c r="P593" s="23" t="n">
        <f aca="false">AVERAGE(J593:L593)</f>
        <v>57238.6887155157</v>
      </c>
      <c r="Q593" s="23" t="n">
        <f aca="false">AVERAGE(M593,O593)</f>
        <v>52162.4880732736</v>
      </c>
      <c r="R593" s="23" t="n">
        <f aca="false">AVERAGE(N593,O593)</f>
        <v>62017.545</v>
      </c>
      <c r="S593" s="23" t="n">
        <f aca="false">STDEV(J593:L593)</f>
        <v>9868.50485282798</v>
      </c>
      <c r="T593" s="25" t="n">
        <f aca="false">IF(P593&gt;0,S593/P593,NA())</f>
        <v>0.172409694811071</v>
      </c>
      <c r="U593" s="4" t="str">
        <f aca="false">IF(T593&lt;=Parametros!$B$7,"MENOR",IF(T593&lt;=Parametros!$B$8,"PROMEDIO MENOR-MEDIANA","PROMEDIO"))</f>
        <v>MENOR</v>
      </c>
      <c r="V593" s="23" t="n">
        <f aca="false">IF(T593&lt;=Parametros!$B$7,M593,IF(T593&lt;=Parametros!$B$8,Q593,P593))</f>
        <v>47680.9761465472</v>
      </c>
      <c r="W593" s="26" t="n">
        <f aca="false">ROUND(V593,0)</f>
        <v>47681</v>
      </c>
      <c r="X593" s="27" t="n">
        <f aca="false">K593/G593</f>
        <v>1.49402731283393</v>
      </c>
      <c r="Y593" s="27" t="n">
        <f aca="false">L593/G593</f>
        <v>1.25576961447225</v>
      </c>
    </row>
    <row r="594" customFormat="false" ht="64.5" hidden="false" customHeight="true" outlineLevel="0" collapsed="false">
      <c r="A594" s="4" t="s">
        <v>747</v>
      </c>
      <c r="B594" s="4" t="s">
        <v>95</v>
      </c>
      <c r="C594" s="4" t="s">
        <v>748</v>
      </c>
      <c r="D594" s="4" t="s">
        <v>749</v>
      </c>
      <c r="E594" s="4" t="s">
        <v>98</v>
      </c>
      <c r="F594" s="4" t="s">
        <v>99</v>
      </c>
      <c r="G594" s="23" t="n">
        <v>263150</v>
      </c>
      <c r="H594" s="24" t="n">
        <f aca="false">Parametros!$B$3</f>
        <v>160.42</v>
      </c>
      <c r="I594" s="24" t="n">
        <f aca="false">Parametros!$B$4</f>
        <v>151.76</v>
      </c>
      <c r="J594" s="23" t="n">
        <f aca="false">G594*H594/I594</f>
        <v>278166.335002636</v>
      </c>
      <c r="K594" s="23" t="n">
        <v>393154.64</v>
      </c>
      <c r="L594" s="23" t="n">
        <v>330582</v>
      </c>
      <c r="M594" s="23" t="n">
        <f aca="false">MIN(J594:L594)</f>
        <v>278166.335002636</v>
      </c>
      <c r="N594" s="23" t="n">
        <f aca="false">MAX(J594:L594)</f>
        <v>393154.64</v>
      </c>
      <c r="O594" s="23" t="n">
        <f aca="false">MEDIAN(J594:L594)</f>
        <v>330582</v>
      </c>
      <c r="P594" s="23" t="n">
        <f aca="false">AVERAGE(J594:L594)</f>
        <v>333967.658334212</v>
      </c>
      <c r="Q594" s="23" t="n">
        <f aca="false">AVERAGE(M594,O594)</f>
        <v>304374.167501318</v>
      </c>
      <c r="R594" s="23" t="n">
        <f aca="false">AVERAGE(N594,O594)</f>
        <v>361868.32</v>
      </c>
      <c r="S594" s="23" t="n">
        <f aca="false">STDEV(J594:L594)</f>
        <v>57568.8681781111</v>
      </c>
      <c r="T594" s="25" t="n">
        <f aca="false">IF(P594&gt;0,S594/P594,NA())</f>
        <v>0.172378572420028</v>
      </c>
      <c r="U594" s="4" t="str">
        <f aca="false">IF(T594&lt;=Parametros!$B$7,"MENOR",IF(T594&lt;=Parametros!$B$8,"PROMEDIO MENOR-MEDIANA","PROMEDIO"))</f>
        <v>MENOR</v>
      </c>
      <c r="V594" s="23" t="n">
        <f aca="false">IF(T594&lt;=Parametros!$B$7,M594,IF(T594&lt;=Parametros!$B$8,Q594,P594))</f>
        <v>278166.335002636</v>
      </c>
      <c r="W594" s="26" t="n">
        <f aca="false">ROUND(V594,0)</f>
        <v>278166</v>
      </c>
      <c r="X594" s="27" t="n">
        <f aca="false">K594/G594</f>
        <v>1.49403245297359</v>
      </c>
      <c r="Y594" s="27" t="n">
        <f aca="false">L594/G594</f>
        <v>1.25624928747862</v>
      </c>
    </row>
    <row r="595" customFormat="false" ht="64.5" hidden="false" customHeight="true" outlineLevel="0" collapsed="false">
      <c r="A595" s="4" t="s">
        <v>750</v>
      </c>
      <c r="B595" s="4" t="s">
        <v>95</v>
      </c>
      <c r="C595" s="4" t="s">
        <v>751</v>
      </c>
      <c r="D595" s="4" t="s">
        <v>749</v>
      </c>
      <c r="E595" s="4" t="s">
        <v>98</v>
      </c>
      <c r="F595" s="4" t="s">
        <v>99</v>
      </c>
      <c r="G595" s="23" t="n">
        <v>260300</v>
      </c>
      <c r="H595" s="24" t="n">
        <f aca="false">Parametros!$B$3</f>
        <v>160.42</v>
      </c>
      <c r="I595" s="24" t="n">
        <f aca="false">Parametros!$B$4</f>
        <v>151.76</v>
      </c>
      <c r="J595" s="23" t="n">
        <f aca="false">G595*H595/I595</f>
        <v>275153.703215604</v>
      </c>
      <c r="K595" s="23" t="n">
        <v>388897.04</v>
      </c>
      <c r="L595" s="23" t="n">
        <v>327012</v>
      </c>
      <c r="M595" s="23" t="n">
        <f aca="false">MIN(J595:L595)</f>
        <v>275153.703215604</v>
      </c>
      <c r="N595" s="23" t="n">
        <f aca="false">MAX(J595:L595)</f>
        <v>388897.04</v>
      </c>
      <c r="O595" s="23" t="n">
        <f aca="false">MEDIAN(J595:L595)</f>
        <v>327012</v>
      </c>
      <c r="P595" s="23" t="n">
        <f aca="false">AVERAGE(J595:L595)</f>
        <v>330354.247738535</v>
      </c>
      <c r="Q595" s="23" t="n">
        <f aca="false">AVERAGE(M595,O595)</f>
        <v>301082.851607802</v>
      </c>
      <c r="R595" s="23" t="n">
        <f aca="false">AVERAGE(N595,O595)</f>
        <v>357954.52</v>
      </c>
      <c r="S595" s="23" t="n">
        <f aca="false">STDEV(J595:L595)</f>
        <v>56945.2775098292</v>
      </c>
      <c r="T595" s="25" t="n">
        <f aca="false">IF(P595&gt;0,S595/P595,NA())</f>
        <v>0.17237640472206</v>
      </c>
      <c r="U595" s="4" t="str">
        <f aca="false">IF(T595&lt;=Parametros!$B$7,"MENOR",IF(T595&lt;=Parametros!$B$8,"PROMEDIO MENOR-MEDIANA","PROMEDIO"))</f>
        <v>MENOR</v>
      </c>
      <c r="V595" s="23" t="n">
        <f aca="false">IF(T595&lt;=Parametros!$B$7,M595,IF(T595&lt;=Parametros!$B$8,Q595,P595))</f>
        <v>275153.703215604</v>
      </c>
      <c r="W595" s="26" t="n">
        <f aca="false">ROUND(V595,0)</f>
        <v>275154</v>
      </c>
      <c r="X595" s="27" t="n">
        <f aca="false">K595/G595</f>
        <v>1.49403396081444</v>
      </c>
      <c r="Y595" s="27" t="n">
        <f aca="false">L595/G595</f>
        <v>1.25628889742605</v>
      </c>
    </row>
    <row r="596" customFormat="false" ht="64.5" hidden="false" customHeight="true" outlineLevel="0" collapsed="false">
      <c r="A596" s="4" t="s">
        <v>752</v>
      </c>
      <c r="B596" s="4" t="s">
        <v>95</v>
      </c>
      <c r="C596" s="4" t="s">
        <v>753</v>
      </c>
      <c r="D596" s="4" t="s">
        <v>754</v>
      </c>
      <c r="E596" s="4" t="s">
        <v>98</v>
      </c>
      <c r="F596" s="4" t="s">
        <v>99</v>
      </c>
      <c r="G596" s="23" t="n">
        <v>1091419</v>
      </c>
      <c r="H596" s="24" t="n">
        <f aca="false">Parametros!$B$3</f>
        <v>160.42</v>
      </c>
      <c r="I596" s="24" t="n">
        <f aca="false">Parametros!$B$4</f>
        <v>151.76</v>
      </c>
      <c r="J596" s="23" t="n">
        <f aca="false">G596*H596/I596</f>
        <v>1153699.49907749</v>
      </c>
      <c r="K596" s="23" t="n">
        <v>1630615.54</v>
      </c>
      <c r="L596" s="23" t="n">
        <v>1371356</v>
      </c>
      <c r="M596" s="23" t="n">
        <f aca="false">MIN(J596:L596)</f>
        <v>1153699.49907749</v>
      </c>
      <c r="N596" s="23" t="n">
        <f aca="false">MAX(J596:L596)</f>
        <v>1630615.54</v>
      </c>
      <c r="O596" s="23" t="n">
        <f aca="false">MEDIAN(J596:L596)</f>
        <v>1371356</v>
      </c>
      <c r="P596" s="23" t="n">
        <f aca="false">AVERAGE(J596:L596)</f>
        <v>1385223.6796925</v>
      </c>
      <c r="Q596" s="23" t="n">
        <f aca="false">AVERAGE(M596,O596)</f>
        <v>1262527.74953875</v>
      </c>
      <c r="R596" s="23" t="n">
        <f aca="false">AVERAGE(N596,O596)</f>
        <v>1500985.77</v>
      </c>
      <c r="S596" s="23" t="n">
        <f aca="false">STDEV(J596:L596)</f>
        <v>238760.260360346</v>
      </c>
      <c r="T596" s="25" t="n">
        <f aca="false">IF(P596&gt;0,S596/P596,NA())</f>
        <v>0.172362242907476</v>
      </c>
      <c r="U596" s="4" t="str">
        <f aca="false">IF(T596&lt;=Parametros!$B$7,"MENOR",IF(T596&lt;=Parametros!$B$8,"PROMEDIO MENOR-MEDIANA","PROMEDIO"))</f>
        <v>MENOR</v>
      </c>
      <c r="V596" s="23" t="n">
        <f aca="false">IF(T596&lt;=Parametros!$B$7,M596,IF(T596&lt;=Parametros!$B$8,Q596,P596))</f>
        <v>1153699.49907749</v>
      </c>
      <c r="W596" s="26" t="n">
        <f aca="false">ROUND(V596,0)</f>
        <v>1153699</v>
      </c>
      <c r="X596" s="27" t="n">
        <f aca="false">K596/G596</f>
        <v>1.49403257594013</v>
      </c>
      <c r="Y596" s="27" t="n">
        <f aca="false">L596/G596</f>
        <v>1.2564890294195</v>
      </c>
    </row>
    <row r="597" customFormat="false" ht="64.5" hidden="false" customHeight="true" outlineLevel="0" collapsed="false">
      <c r="A597" s="4" t="s">
        <v>755</v>
      </c>
      <c r="B597" s="4" t="s">
        <v>95</v>
      </c>
      <c r="C597" s="4" t="s">
        <v>756</v>
      </c>
      <c r="D597" s="4" t="s">
        <v>757</v>
      </c>
      <c r="E597" s="4" t="s">
        <v>98</v>
      </c>
      <c r="F597" s="4" t="s">
        <v>99</v>
      </c>
      <c r="G597" s="23" t="n">
        <v>662360</v>
      </c>
      <c r="H597" s="24" t="n">
        <f aca="false">Parametros!$B$3</f>
        <v>160.42</v>
      </c>
      <c r="I597" s="24" t="n">
        <f aca="false">Parametros!$B$4</f>
        <v>151.76</v>
      </c>
      <c r="J597" s="23" t="n">
        <f aca="false">G597*H597/I597</f>
        <v>700156.768581972</v>
      </c>
      <c r="K597" s="23" t="n">
        <v>989586.9</v>
      </c>
      <c r="L597" s="23" t="n">
        <v>832167</v>
      </c>
      <c r="M597" s="23" t="n">
        <f aca="false">MIN(J597:L597)</f>
        <v>700156.768581972</v>
      </c>
      <c r="N597" s="23" t="n">
        <f aca="false">MAX(J597:L597)</f>
        <v>989586.9</v>
      </c>
      <c r="O597" s="23" t="n">
        <f aca="false">MEDIAN(J597:L597)</f>
        <v>832167</v>
      </c>
      <c r="P597" s="23" t="n">
        <f aca="false">AVERAGE(J597:L597)</f>
        <v>840636.889527324</v>
      </c>
      <c r="Q597" s="23" t="n">
        <f aca="false">AVERAGE(M597,O597)</f>
        <v>766161.884290986</v>
      </c>
      <c r="R597" s="23" t="n">
        <f aca="false">AVERAGE(N597,O597)</f>
        <v>910876.95</v>
      </c>
      <c r="S597" s="23" t="n">
        <f aca="false">STDEV(J597:L597)</f>
        <v>144900.843733286</v>
      </c>
      <c r="T597" s="25" t="n">
        <f aca="false">IF(P597&gt;0,S597/P597,NA())</f>
        <v>0.172370312959691</v>
      </c>
      <c r="U597" s="4" t="str">
        <f aca="false">IF(T597&lt;=Parametros!$B$7,"MENOR",IF(T597&lt;=Parametros!$B$8,"PROMEDIO MENOR-MEDIANA","PROMEDIO"))</f>
        <v>MENOR</v>
      </c>
      <c r="V597" s="23" t="n">
        <f aca="false">IF(T597&lt;=Parametros!$B$7,M597,IF(T597&lt;=Parametros!$B$8,Q597,P597))</f>
        <v>700156.768581972</v>
      </c>
      <c r="W597" s="26" t="n">
        <f aca="false">ROUND(V597,0)</f>
        <v>700157</v>
      </c>
      <c r="X597" s="27" t="n">
        <f aca="false">K597/G597</f>
        <v>1.49403179539827</v>
      </c>
      <c r="Y597" s="27" t="n">
        <f aca="false">L597/G597</f>
        <v>1.25636662841959</v>
      </c>
    </row>
    <row r="598" customFormat="false" ht="77.25" hidden="false" customHeight="true" outlineLevel="0" collapsed="false">
      <c r="A598" s="4" t="s">
        <v>758</v>
      </c>
      <c r="B598" s="4" t="s">
        <v>95</v>
      </c>
      <c r="C598" s="4" t="s">
        <v>759</v>
      </c>
      <c r="D598" s="4" t="s">
        <v>1156</v>
      </c>
      <c r="E598" s="4" t="s">
        <v>98</v>
      </c>
      <c r="F598" s="4" t="s">
        <v>99</v>
      </c>
      <c r="G598" s="23" t="n">
        <v>910100</v>
      </c>
      <c r="H598" s="24" t="n">
        <f aca="false">Parametros!$B$3</f>
        <v>160.42</v>
      </c>
      <c r="I598" s="24" t="n">
        <f aca="false">Parametros!$B$4</f>
        <v>151.76</v>
      </c>
      <c r="J598" s="23" t="n">
        <f aca="false">G598*H598/I598</f>
        <v>962033.750658935</v>
      </c>
      <c r="K598" s="23" t="n">
        <v>1359718.54</v>
      </c>
      <c r="L598" s="23" t="n">
        <v>1143471</v>
      </c>
      <c r="M598" s="23" t="n">
        <f aca="false">MIN(J598:L598)</f>
        <v>962033.750658935</v>
      </c>
      <c r="N598" s="23" t="n">
        <f aca="false">MAX(J598:L598)</f>
        <v>1359718.54</v>
      </c>
      <c r="O598" s="23" t="n">
        <f aca="false">MEDIAN(J598:L598)</f>
        <v>1143471</v>
      </c>
      <c r="P598" s="23" t="n">
        <f aca="false">AVERAGE(J598:L598)</f>
        <v>1155074.43021965</v>
      </c>
      <c r="Q598" s="23" t="n">
        <f aca="false">AVERAGE(M598,O598)</f>
        <v>1052752.37532947</v>
      </c>
      <c r="R598" s="23" t="n">
        <f aca="false">AVERAGE(N598,O598)</f>
        <v>1251594.77</v>
      </c>
      <c r="S598" s="23" t="n">
        <f aca="false">STDEV(J598:L598)</f>
        <v>199096.151677923</v>
      </c>
      <c r="T598" s="25" t="n">
        <f aca="false">IF(P598&gt;0,S598/P598,NA())</f>
        <v>0.172366512900873</v>
      </c>
      <c r="U598" s="4" t="str">
        <f aca="false">IF(T598&lt;=Parametros!$B$7,"MENOR",IF(T598&lt;=Parametros!$B$8,"PROMEDIO MENOR-MEDIANA","PROMEDIO"))</f>
        <v>MENOR</v>
      </c>
      <c r="V598" s="23" t="n">
        <f aca="false">IF(T598&lt;=Parametros!$B$7,M598,IF(T598&lt;=Parametros!$B$8,Q598,P598))</f>
        <v>962033.750658935</v>
      </c>
      <c r="W598" s="26" t="n">
        <f aca="false">ROUND(V598,0)</f>
        <v>962034</v>
      </c>
      <c r="X598" s="27" t="n">
        <f aca="false">K598/G598</f>
        <v>1.49403201845951</v>
      </c>
      <c r="Y598" s="27" t="n">
        <f aca="false">L598/G598</f>
        <v>1.25642346994836</v>
      </c>
    </row>
    <row r="599" customFormat="false" ht="77.25" hidden="false" customHeight="true" outlineLevel="0" collapsed="false">
      <c r="A599" s="4" t="s">
        <v>761</v>
      </c>
      <c r="B599" s="4" t="s">
        <v>95</v>
      </c>
      <c r="C599" s="4" t="s">
        <v>762</v>
      </c>
      <c r="D599" s="4" t="s">
        <v>763</v>
      </c>
      <c r="E599" s="4" t="s">
        <v>98</v>
      </c>
      <c r="F599" s="4" t="s">
        <v>99</v>
      </c>
      <c r="G599" s="23" t="n">
        <v>288800</v>
      </c>
      <c r="H599" s="24" t="n">
        <f aca="false">Parametros!$B$3</f>
        <v>160.42</v>
      </c>
      <c r="I599" s="24" t="n">
        <f aca="false">Parametros!$B$4</f>
        <v>151.76</v>
      </c>
      <c r="J599" s="23" t="n">
        <f aca="false">G599*H599/I599</f>
        <v>305280.021085925</v>
      </c>
      <c r="K599" s="23" t="n">
        <v>431475.9</v>
      </c>
      <c r="L599" s="23" t="n">
        <v>362831</v>
      </c>
      <c r="M599" s="23" t="n">
        <f aca="false">MIN(J599:L599)</f>
        <v>305280.021085925</v>
      </c>
      <c r="N599" s="23" t="n">
        <f aca="false">MAX(J599:L599)</f>
        <v>431475.9</v>
      </c>
      <c r="O599" s="23" t="n">
        <f aca="false">MEDIAN(J599:L599)</f>
        <v>362831</v>
      </c>
      <c r="P599" s="23" t="n">
        <f aca="false">AVERAGE(J599:L599)</f>
        <v>366528.973695308</v>
      </c>
      <c r="Q599" s="23" t="n">
        <f aca="false">AVERAGE(M599,O599)</f>
        <v>334055.510542963</v>
      </c>
      <c r="R599" s="23" t="n">
        <f aca="false">AVERAGE(N599,O599)</f>
        <v>397153.45</v>
      </c>
      <c r="S599" s="23" t="n">
        <f aca="false">STDEV(J599:L599)</f>
        <v>63179.1597032784</v>
      </c>
      <c r="T599" s="25" t="n">
        <f aca="false">IF(P599&gt;0,S599/P599,NA())</f>
        <v>0.172371529230861</v>
      </c>
      <c r="U599" s="4" t="str">
        <f aca="false">IF(T599&lt;=Parametros!$B$7,"MENOR",IF(T599&lt;=Parametros!$B$8,"PROMEDIO MENOR-MEDIANA","PROMEDIO"))</f>
        <v>MENOR</v>
      </c>
      <c r="V599" s="23" t="n">
        <f aca="false">IF(T599&lt;=Parametros!$B$7,M599,IF(T599&lt;=Parametros!$B$8,Q599,P599))</f>
        <v>305280.021085925</v>
      </c>
      <c r="W599" s="26" t="n">
        <f aca="false">ROUND(V599,0)</f>
        <v>305280</v>
      </c>
      <c r="X599" s="27" t="n">
        <f aca="false">K599/G599</f>
        <v>1.49403012465374</v>
      </c>
      <c r="Y599" s="27" t="n">
        <f aca="false">L599/G599</f>
        <v>1.25634002770083</v>
      </c>
    </row>
    <row r="600" customFormat="false" ht="102.75" hidden="false" customHeight="true" outlineLevel="0" collapsed="false">
      <c r="A600" s="4" t="s">
        <v>764</v>
      </c>
      <c r="B600" s="4" t="s">
        <v>95</v>
      </c>
      <c r="C600" s="4" t="s">
        <v>765</v>
      </c>
      <c r="D600" s="4" t="s">
        <v>766</v>
      </c>
      <c r="E600" s="4" t="s">
        <v>98</v>
      </c>
      <c r="F600" s="4" t="s">
        <v>99</v>
      </c>
      <c r="G600" s="23" t="n">
        <v>4416550</v>
      </c>
      <c r="H600" s="24" t="n">
        <f aca="false">Parametros!$B$3</f>
        <v>160.42</v>
      </c>
      <c r="I600" s="24" t="n">
        <f aca="false">Parametros!$B$4</f>
        <v>151.76</v>
      </c>
      <c r="J600" s="23" t="n">
        <f aca="false">G600*H600/I600</f>
        <v>4668575.05930417</v>
      </c>
      <c r="K600" s="23" t="n">
        <v>6598469.76</v>
      </c>
      <c r="L600" s="23" t="n">
        <v>5549446</v>
      </c>
      <c r="M600" s="23" t="n">
        <f aca="false">MIN(J600:L600)</f>
        <v>4668575.05930417</v>
      </c>
      <c r="N600" s="23" t="n">
        <f aca="false">MAX(J600:L600)</f>
        <v>6598469.76</v>
      </c>
      <c r="O600" s="23" t="n">
        <f aca="false">MEDIAN(J600:L600)</f>
        <v>5549446</v>
      </c>
      <c r="P600" s="23" t="n">
        <f aca="false">AVERAGE(J600:L600)</f>
        <v>5605496.93976805</v>
      </c>
      <c r="Q600" s="23" t="n">
        <f aca="false">AVERAGE(M600,O600)</f>
        <v>5109010.52965208</v>
      </c>
      <c r="R600" s="23" t="n">
        <f aca="false">AVERAGE(N600,O600)</f>
        <v>6073957.88</v>
      </c>
      <c r="S600" s="23" t="n">
        <f aca="false">STDEV(J600:L600)</f>
        <v>966167.516443256</v>
      </c>
      <c r="T600" s="25" t="n">
        <f aca="false">IF(P600&gt;0,S600/P600,NA())</f>
        <v>0.172360724985648</v>
      </c>
      <c r="U600" s="4" t="str">
        <f aca="false">IF(T600&lt;=Parametros!$B$7,"MENOR",IF(T600&lt;=Parametros!$B$8,"PROMEDIO MENOR-MEDIANA","PROMEDIO"))</f>
        <v>MENOR</v>
      </c>
      <c r="V600" s="23" t="n">
        <f aca="false">IF(T600&lt;=Parametros!$B$7,M600,IF(T600&lt;=Parametros!$B$8,Q600,P600))</f>
        <v>4668575.05930417</v>
      </c>
      <c r="W600" s="26" t="n">
        <f aca="false">ROUND(V600,0)</f>
        <v>4668575</v>
      </c>
      <c r="X600" s="27" t="n">
        <f aca="false">K600/G600</f>
        <v>1.4940326182201</v>
      </c>
      <c r="Y600" s="27" t="n">
        <f aca="false">L600/G600</f>
        <v>1.25651153049326</v>
      </c>
    </row>
    <row r="601" customFormat="false" ht="77.25" hidden="false" customHeight="true" outlineLevel="0" collapsed="false">
      <c r="A601" s="4" t="s">
        <v>767</v>
      </c>
      <c r="B601" s="4" t="s">
        <v>95</v>
      </c>
      <c r="C601" s="4" t="s">
        <v>768</v>
      </c>
      <c r="D601" s="4" t="s">
        <v>769</v>
      </c>
      <c r="E601" s="4" t="s">
        <v>98</v>
      </c>
      <c r="F601" s="4" t="s">
        <v>99</v>
      </c>
      <c r="G601" s="23" t="n">
        <v>20900</v>
      </c>
      <c r="H601" s="24" t="n">
        <f aca="false">Parametros!$B$3</f>
        <v>160.42</v>
      </c>
      <c r="I601" s="24" t="n">
        <f aca="false">Parametros!$B$4</f>
        <v>151.76</v>
      </c>
      <c r="J601" s="23" t="n">
        <f aca="false">G601*H601/I601</f>
        <v>22092.6331049025</v>
      </c>
      <c r="K601" s="23" t="n">
        <v>31225.74</v>
      </c>
      <c r="L601" s="23" t="n">
        <v>26180</v>
      </c>
      <c r="M601" s="23" t="n">
        <f aca="false">MIN(J601:L601)</f>
        <v>22092.6331049025</v>
      </c>
      <c r="N601" s="23" t="n">
        <f aca="false">MAX(J601:L601)</f>
        <v>31225.74</v>
      </c>
      <c r="O601" s="23" t="n">
        <f aca="false">MEDIAN(J601:L601)</f>
        <v>26180</v>
      </c>
      <c r="P601" s="23" t="n">
        <f aca="false">AVERAGE(J601:L601)</f>
        <v>26499.4577016342</v>
      </c>
      <c r="Q601" s="23" t="n">
        <f aca="false">AVERAGE(M601,O601)</f>
        <v>24136.3165524512</v>
      </c>
      <c r="R601" s="23" t="n">
        <f aca="false">AVERAGE(N601,O601)</f>
        <v>28702.87</v>
      </c>
      <c r="S601" s="23" t="n">
        <f aca="false">STDEV(J601:L601)</f>
        <v>4574.92626242976</v>
      </c>
      <c r="T601" s="25" t="n">
        <f aca="false">IF(P601&gt;0,S601/P601,NA())</f>
        <v>0.17264225985076</v>
      </c>
      <c r="U601" s="4" t="str">
        <f aca="false">IF(T601&lt;=Parametros!$B$7,"MENOR",IF(T601&lt;=Parametros!$B$8,"PROMEDIO MENOR-MEDIANA","PROMEDIO"))</f>
        <v>MENOR</v>
      </c>
      <c r="V601" s="23" t="n">
        <f aca="false">IF(T601&lt;=Parametros!$B$7,M601,IF(T601&lt;=Parametros!$B$8,Q601,P601))</f>
        <v>22092.6331049025</v>
      </c>
      <c r="W601" s="26" t="n">
        <f aca="false">ROUND(V601,0)</f>
        <v>22093</v>
      </c>
      <c r="X601" s="27" t="n">
        <f aca="false">K601/G601</f>
        <v>1.49405454545455</v>
      </c>
      <c r="Y601" s="27" t="n">
        <f aca="false">L601/G601</f>
        <v>1.25263157894737</v>
      </c>
    </row>
    <row r="602" customFormat="false" ht="77.25" hidden="false" customHeight="true" outlineLevel="0" collapsed="false">
      <c r="A602" s="4" t="s">
        <v>770</v>
      </c>
      <c r="B602" s="4" t="s">
        <v>95</v>
      </c>
      <c r="C602" s="4" t="s">
        <v>771</v>
      </c>
      <c r="D602" s="4" t="s">
        <v>772</v>
      </c>
      <c r="E602" s="4" t="s">
        <v>98</v>
      </c>
      <c r="F602" s="4" t="s">
        <v>99</v>
      </c>
      <c r="G602" s="23" t="n">
        <v>597549</v>
      </c>
      <c r="H602" s="24" t="n">
        <f aca="false">Parametros!$B$3</f>
        <v>160.42</v>
      </c>
      <c r="I602" s="24" t="n">
        <f aca="false">Parametros!$B$4</f>
        <v>151.76</v>
      </c>
      <c r="J602" s="23" t="n">
        <f aca="false">G602*H602/I602</f>
        <v>631647.407617291</v>
      </c>
      <c r="K602" s="23" t="n">
        <v>892757.87</v>
      </c>
      <c r="L602" s="23" t="n">
        <v>750771</v>
      </c>
      <c r="M602" s="23" t="n">
        <f aca="false">MIN(J602:L602)</f>
        <v>631647.407617291</v>
      </c>
      <c r="N602" s="23" t="n">
        <f aca="false">MAX(J602:L602)</f>
        <v>892757.87</v>
      </c>
      <c r="O602" s="23" t="n">
        <f aca="false">MEDIAN(J602:L602)</f>
        <v>750771</v>
      </c>
      <c r="P602" s="23" t="n">
        <f aca="false">AVERAGE(J602:L602)</f>
        <v>758392.092539097</v>
      </c>
      <c r="Q602" s="23" t="n">
        <f aca="false">AVERAGE(M602,O602)</f>
        <v>691209.203808645</v>
      </c>
      <c r="R602" s="23" t="n">
        <f aca="false">AVERAGE(N602,O602)</f>
        <v>821764.435</v>
      </c>
      <c r="S602" s="23" t="n">
        <f aca="false">STDEV(J602:L602)</f>
        <v>130721.953703443</v>
      </c>
      <c r="T602" s="25" t="n">
        <f aca="false">IF(P602&gt;0,S602/P602,NA())</f>
        <v>0.172367242471881</v>
      </c>
      <c r="U602" s="4" t="str">
        <f aca="false">IF(T602&lt;=Parametros!$B$7,"MENOR",IF(T602&lt;=Parametros!$B$8,"PROMEDIO MENOR-MEDIANA","PROMEDIO"))</f>
        <v>MENOR</v>
      </c>
      <c r="V602" s="23" t="n">
        <f aca="false">IF(T602&lt;=Parametros!$B$7,M602,IF(T602&lt;=Parametros!$B$8,Q602,P602))</f>
        <v>631647.407617291</v>
      </c>
      <c r="W602" s="26" t="n">
        <f aca="false">ROUND(V602,0)</f>
        <v>631647</v>
      </c>
      <c r="X602" s="27" t="n">
        <f aca="false">K602/G602</f>
        <v>1.49403290776154</v>
      </c>
      <c r="Y602" s="27" t="n">
        <f aca="false">L602/G602</f>
        <v>1.25641746534594</v>
      </c>
    </row>
    <row r="603" customFormat="false" ht="102.75" hidden="false" customHeight="true" outlineLevel="0" collapsed="false">
      <c r="A603" s="4" t="s">
        <v>773</v>
      </c>
      <c r="B603" s="4" t="s">
        <v>95</v>
      </c>
      <c r="C603" s="4" t="s">
        <v>774</v>
      </c>
      <c r="D603" s="4" t="s">
        <v>775</v>
      </c>
      <c r="E603" s="4" t="s">
        <v>98</v>
      </c>
      <c r="F603" s="4" t="s">
        <v>99</v>
      </c>
      <c r="G603" s="23" t="n">
        <v>110789</v>
      </c>
      <c r="H603" s="24" t="n">
        <f aca="false">Parametros!$B$3</f>
        <v>160.42</v>
      </c>
      <c r="I603" s="24" t="n">
        <f aca="false">Parametros!$B$4</f>
        <v>151.76</v>
      </c>
      <c r="J603" s="23" t="n">
        <f aca="false">G603*H603/I603</f>
        <v>117111.039667897</v>
      </c>
      <c r="K603" s="23" t="n">
        <v>165522.8</v>
      </c>
      <c r="L603" s="23" t="n">
        <v>139111</v>
      </c>
      <c r="M603" s="23" t="n">
        <f aca="false">MIN(J603:L603)</f>
        <v>117111.039667897</v>
      </c>
      <c r="N603" s="23" t="n">
        <f aca="false">MAX(J603:L603)</f>
        <v>165522.8</v>
      </c>
      <c r="O603" s="23" t="n">
        <f aca="false">MEDIAN(J603:L603)</f>
        <v>139111</v>
      </c>
      <c r="P603" s="23" t="n">
        <f aca="false">AVERAGE(J603:L603)</f>
        <v>140581.613222632</v>
      </c>
      <c r="Q603" s="23" t="n">
        <f aca="false">AVERAGE(M603,O603)</f>
        <v>128111.019833948</v>
      </c>
      <c r="R603" s="23" t="n">
        <f aca="false">AVERAGE(N603,O603)</f>
        <v>152316.9</v>
      </c>
      <c r="S603" s="23" t="n">
        <f aca="false">STDEV(J603:L603)</f>
        <v>24239.3618325893</v>
      </c>
      <c r="T603" s="25" t="n">
        <f aca="false">IF(P603&gt;0,S603/P603,NA())</f>
        <v>0.172421992299965</v>
      </c>
      <c r="U603" s="4" t="str">
        <f aca="false">IF(T603&lt;=Parametros!$B$7,"MENOR",IF(T603&lt;=Parametros!$B$8,"PROMEDIO MENOR-MEDIANA","PROMEDIO"))</f>
        <v>MENOR</v>
      </c>
      <c r="V603" s="23" t="n">
        <f aca="false">IF(T603&lt;=Parametros!$B$7,M603,IF(T603&lt;=Parametros!$B$8,Q603,P603))</f>
        <v>117111.039667897</v>
      </c>
      <c r="W603" s="26" t="n">
        <f aca="false">ROUND(V603,0)</f>
        <v>117111</v>
      </c>
      <c r="X603" s="27" t="n">
        <f aca="false">K603/G603</f>
        <v>1.4940364115571</v>
      </c>
      <c r="Y603" s="27" t="n">
        <f aca="false">L603/G603</f>
        <v>1.25563909774436</v>
      </c>
    </row>
    <row r="604" customFormat="false" ht="90" hidden="false" customHeight="true" outlineLevel="0" collapsed="false">
      <c r="A604" s="4" t="s">
        <v>776</v>
      </c>
      <c r="B604" s="4" t="s">
        <v>95</v>
      </c>
      <c r="C604" s="4" t="s">
        <v>777</v>
      </c>
      <c r="D604" s="4" t="s">
        <v>778</v>
      </c>
      <c r="E604" s="4" t="s">
        <v>98</v>
      </c>
      <c r="F604" s="4" t="s">
        <v>99</v>
      </c>
      <c r="G604" s="23" t="n">
        <v>20900</v>
      </c>
      <c r="H604" s="24" t="n">
        <f aca="false">Parametros!$B$3</f>
        <v>160.42</v>
      </c>
      <c r="I604" s="24" t="n">
        <f aca="false">Parametros!$B$4</f>
        <v>151.76</v>
      </c>
      <c r="J604" s="23" t="n">
        <f aca="false">G604*H604/I604</f>
        <v>22092.6331049025</v>
      </c>
      <c r="K604" s="23" t="n">
        <v>31225.74</v>
      </c>
      <c r="L604" s="23" t="n">
        <v>26180</v>
      </c>
      <c r="M604" s="23" t="n">
        <f aca="false">MIN(J604:L604)</f>
        <v>22092.6331049025</v>
      </c>
      <c r="N604" s="23" t="n">
        <f aca="false">MAX(J604:L604)</f>
        <v>31225.74</v>
      </c>
      <c r="O604" s="23" t="n">
        <f aca="false">MEDIAN(J604:L604)</f>
        <v>26180</v>
      </c>
      <c r="P604" s="23" t="n">
        <f aca="false">AVERAGE(J604:L604)</f>
        <v>26499.4577016342</v>
      </c>
      <c r="Q604" s="23" t="n">
        <f aca="false">AVERAGE(M604,O604)</f>
        <v>24136.3165524512</v>
      </c>
      <c r="R604" s="23" t="n">
        <f aca="false">AVERAGE(N604,O604)</f>
        <v>28702.87</v>
      </c>
      <c r="S604" s="23" t="n">
        <f aca="false">STDEV(J604:L604)</f>
        <v>4574.92626242976</v>
      </c>
      <c r="T604" s="25" t="n">
        <f aca="false">IF(P604&gt;0,S604/P604,NA())</f>
        <v>0.17264225985076</v>
      </c>
      <c r="U604" s="4" t="str">
        <f aca="false">IF(T604&lt;=Parametros!$B$7,"MENOR",IF(T604&lt;=Parametros!$B$8,"PROMEDIO MENOR-MEDIANA","PROMEDIO"))</f>
        <v>MENOR</v>
      </c>
      <c r="V604" s="23" t="n">
        <f aca="false">IF(T604&lt;=Parametros!$B$7,M604,IF(T604&lt;=Parametros!$B$8,Q604,P604))</f>
        <v>22092.6331049025</v>
      </c>
      <c r="W604" s="26" t="n">
        <f aca="false">ROUND(V604,0)</f>
        <v>22093</v>
      </c>
      <c r="X604" s="27" t="n">
        <f aca="false">K604/G604</f>
        <v>1.49405454545455</v>
      </c>
      <c r="Y604" s="27" t="n">
        <f aca="false">L604/G604</f>
        <v>1.25263157894737</v>
      </c>
    </row>
    <row r="605" customFormat="false" ht="90" hidden="false" customHeight="true" outlineLevel="0" collapsed="false">
      <c r="A605" s="4" t="s">
        <v>779</v>
      </c>
      <c r="B605" s="4" t="s">
        <v>95</v>
      </c>
      <c r="C605" s="4" t="s">
        <v>780</v>
      </c>
      <c r="D605" s="4" t="s">
        <v>778</v>
      </c>
      <c r="E605" s="4" t="s">
        <v>98</v>
      </c>
      <c r="F605" s="4" t="s">
        <v>99</v>
      </c>
      <c r="G605" s="23" t="n">
        <v>20900</v>
      </c>
      <c r="H605" s="24" t="n">
        <f aca="false">Parametros!$B$3</f>
        <v>160.42</v>
      </c>
      <c r="I605" s="24" t="n">
        <f aca="false">Parametros!$B$4</f>
        <v>151.76</v>
      </c>
      <c r="J605" s="23" t="n">
        <f aca="false">G605*H605/I605</f>
        <v>22092.6331049025</v>
      </c>
      <c r="K605" s="23" t="n">
        <v>31225.74</v>
      </c>
      <c r="L605" s="23" t="n">
        <v>26180</v>
      </c>
      <c r="M605" s="23" t="n">
        <f aca="false">MIN(J605:L605)</f>
        <v>22092.6331049025</v>
      </c>
      <c r="N605" s="23" t="n">
        <f aca="false">MAX(J605:L605)</f>
        <v>31225.74</v>
      </c>
      <c r="O605" s="23" t="n">
        <f aca="false">MEDIAN(J605:L605)</f>
        <v>26180</v>
      </c>
      <c r="P605" s="23" t="n">
        <f aca="false">AVERAGE(J605:L605)</f>
        <v>26499.4577016342</v>
      </c>
      <c r="Q605" s="23" t="n">
        <f aca="false">AVERAGE(M605,O605)</f>
        <v>24136.3165524512</v>
      </c>
      <c r="R605" s="23" t="n">
        <f aca="false">AVERAGE(N605,O605)</f>
        <v>28702.87</v>
      </c>
      <c r="S605" s="23" t="n">
        <f aca="false">STDEV(J605:L605)</f>
        <v>4574.92626242976</v>
      </c>
      <c r="T605" s="25" t="n">
        <f aca="false">IF(P605&gt;0,S605/P605,NA())</f>
        <v>0.17264225985076</v>
      </c>
      <c r="U605" s="4" t="str">
        <f aca="false">IF(T605&lt;=Parametros!$B$7,"MENOR",IF(T605&lt;=Parametros!$B$8,"PROMEDIO MENOR-MEDIANA","PROMEDIO"))</f>
        <v>MENOR</v>
      </c>
      <c r="V605" s="23" t="n">
        <f aca="false">IF(T605&lt;=Parametros!$B$7,M605,IF(T605&lt;=Parametros!$B$8,Q605,P605))</f>
        <v>22092.6331049025</v>
      </c>
      <c r="W605" s="26" t="n">
        <f aca="false">ROUND(V605,0)</f>
        <v>22093</v>
      </c>
      <c r="X605" s="27" t="n">
        <f aca="false">K605/G605</f>
        <v>1.49405454545455</v>
      </c>
      <c r="Y605" s="27" t="n">
        <f aca="false">L605/G605</f>
        <v>1.25263157894737</v>
      </c>
    </row>
    <row r="606" customFormat="false" ht="90" hidden="false" customHeight="true" outlineLevel="0" collapsed="false">
      <c r="A606" s="4" t="s">
        <v>781</v>
      </c>
      <c r="B606" s="4" t="s">
        <v>95</v>
      </c>
      <c r="C606" s="4" t="s">
        <v>782</v>
      </c>
      <c r="D606" s="4" t="s">
        <v>783</v>
      </c>
      <c r="E606" s="4" t="s">
        <v>98</v>
      </c>
      <c r="F606" s="4" t="s">
        <v>99</v>
      </c>
      <c r="G606" s="23" t="n">
        <v>319200</v>
      </c>
      <c r="H606" s="24" t="n">
        <f aca="false">Parametros!$B$3</f>
        <v>160.42</v>
      </c>
      <c r="I606" s="24" t="n">
        <f aca="false">Parametros!$B$4</f>
        <v>151.76</v>
      </c>
      <c r="J606" s="23" t="n">
        <f aca="false">G606*H606/I606</f>
        <v>337414.760147601</v>
      </c>
      <c r="K606" s="23" t="n">
        <v>476895.55</v>
      </c>
      <c r="L606" s="23" t="n">
        <v>401030</v>
      </c>
      <c r="M606" s="23" t="n">
        <f aca="false">MIN(J606:L606)</f>
        <v>337414.760147601</v>
      </c>
      <c r="N606" s="23" t="n">
        <f aca="false">MAX(J606:L606)</f>
        <v>476895.55</v>
      </c>
      <c r="O606" s="23" t="n">
        <f aca="false">MEDIAN(J606:L606)</f>
        <v>401030</v>
      </c>
      <c r="P606" s="23" t="n">
        <f aca="false">AVERAGE(J606:L606)</f>
        <v>405113.436715867</v>
      </c>
      <c r="Q606" s="23" t="n">
        <f aca="false">AVERAGE(M606,O606)</f>
        <v>369222.380073801</v>
      </c>
      <c r="R606" s="23" t="n">
        <f aca="false">AVERAGE(N606,O606)</f>
        <v>438962.775</v>
      </c>
      <c r="S606" s="23" t="n">
        <f aca="false">STDEV(J606:L606)</f>
        <v>69829.9973222226</v>
      </c>
      <c r="T606" s="25" t="n">
        <f aca="false">IF(P606&gt;0,S606/P606,NA())</f>
        <v>0.172371466837322</v>
      </c>
      <c r="U606" s="4" t="str">
        <f aca="false">IF(T606&lt;=Parametros!$B$7,"MENOR",IF(T606&lt;=Parametros!$B$8,"PROMEDIO MENOR-MEDIANA","PROMEDIO"))</f>
        <v>MENOR</v>
      </c>
      <c r="V606" s="23" t="n">
        <f aca="false">IF(T606&lt;=Parametros!$B$7,M606,IF(T606&lt;=Parametros!$B$8,Q606,P606))</f>
        <v>337414.760147601</v>
      </c>
      <c r="W606" s="26" t="n">
        <f aca="false">ROUND(V606,0)</f>
        <v>337415</v>
      </c>
      <c r="X606" s="27" t="n">
        <f aca="false">K606/G606</f>
        <v>1.49403367794486</v>
      </c>
      <c r="Y606" s="27" t="n">
        <f aca="false">L606/G606</f>
        <v>1.25635964912281</v>
      </c>
    </row>
    <row r="607" customFormat="false" ht="90" hidden="false" customHeight="true" outlineLevel="0" collapsed="false">
      <c r="A607" s="4" t="s">
        <v>784</v>
      </c>
      <c r="B607" s="4" t="s">
        <v>95</v>
      </c>
      <c r="C607" s="4" t="s">
        <v>785</v>
      </c>
      <c r="D607" s="4" t="s">
        <v>783</v>
      </c>
      <c r="E607" s="4" t="s">
        <v>98</v>
      </c>
      <c r="F607" s="4" t="s">
        <v>99</v>
      </c>
      <c r="G607" s="23" t="n">
        <v>387600</v>
      </c>
      <c r="H607" s="24" t="n">
        <f aca="false">Parametros!$B$3</f>
        <v>160.42</v>
      </c>
      <c r="I607" s="24" t="n">
        <f aca="false">Parametros!$B$4</f>
        <v>151.76</v>
      </c>
      <c r="J607" s="23" t="n">
        <f aca="false">G607*H607/I607</f>
        <v>409717.923036373</v>
      </c>
      <c r="K607" s="23" t="n">
        <v>579086.53</v>
      </c>
      <c r="L607" s="23" t="n">
        <v>486948</v>
      </c>
      <c r="M607" s="23" t="n">
        <f aca="false">MIN(J607:L607)</f>
        <v>409717.923036373</v>
      </c>
      <c r="N607" s="23" t="n">
        <f aca="false">MAX(J607:L607)</f>
        <v>579086.53</v>
      </c>
      <c r="O607" s="23" t="n">
        <f aca="false">MEDIAN(J607:L607)</f>
        <v>486948</v>
      </c>
      <c r="P607" s="23" t="n">
        <f aca="false">AVERAGE(J607:L607)</f>
        <v>491917.484345458</v>
      </c>
      <c r="Q607" s="23" t="n">
        <f aca="false">AVERAGE(M607,O607)</f>
        <v>448332.961518187</v>
      </c>
      <c r="R607" s="23" t="n">
        <f aca="false">AVERAGE(N607,O607)</f>
        <v>533017.265</v>
      </c>
      <c r="S607" s="23" t="n">
        <f aca="false">STDEV(J607:L607)</f>
        <v>84793.5910738228</v>
      </c>
      <c r="T607" s="25" t="n">
        <f aca="false">IF(P607&gt;0,S607/P607,NA())</f>
        <v>0.172373606900045</v>
      </c>
      <c r="U607" s="4" t="str">
        <f aca="false">IF(T607&lt;=Parametros!$B$7,"MENOR",IF(T607&lt;=Parametros!$B$8,"PROMEDIO MENOR-MEDIANA","PROMEDIO"))</f>
        <v>MENOR</v>
      </c>
      <c r="V607" s="23" t="n">
        <f aca="false">IF(T607&lt;=Parametros!$B$7,M607,IF(T607&lt;=Parametros!$B$8,Q607,P607))</f>
        <v>409717.923036373</v>
      </c>
      <c r="W607" s="26" t="n">
        <f aca="false">ROUND(V607,0)</f>
        <v>409718</v>
      </c>
      <c r="X607" s="27" t="n">
        <f aca="false">K607/G607</f>
        <v>1.49403129514964</v>
      </c>
      <c r="Y607" s="27" t="n">
        <f aca="false">L607/G607</f>
        <v>1.25631578947368</v>
      </c>
    </row>
    <row r="608" customFormat="false" ht="77.25" hidden="false" customHeight="true" outlineLevel="0" collapsed="false">
      <c r="A608" s="4" t="s">
        <v>786</v>
      </c>
      <c r="B608" s="4" t="s">
        <v>95</v>
      </c>
      <c r="C608" s="4" t="s">
        <v>787</v>
      </c>
      <c r="D608" s="4" t="s">
        <v>788</v>
      </c>
      <c r="E608" s="4" t="s">
        <v>98</v>
      </c>
      <c r="F608" s="4" t="s">
        <v>99</v>
      </c>
      <c r="G608" s="23" t="n">
        <v>2962074</v>
      </c>
      <c r="H608" s="24" t="n">
        <f aca="false">Parametros!$B$3</f>
        <v>160.42</v>
      </c>
      <c r="I608" s="24" t="n">
        <f aca="false">Parametros!$B$4</f>
        <v>151.76</v>
      </c>
      <c r="J608" s="23" t="n">
        <f aca="false">G608*H608/I608</f>
        <v>3131101.15366368</v>
      </c>
      <c r="K608" s="23" t="n">
        <v>4425435.27</v>
      </c>
      <c r="L608" s="23" t="n">
        <v>3721844</v>
      </c>
      <c r="M608" s="23" t="n">
        <f aca="false">MIN(J608:L608)</f>
        <v>3131101.15366368</v>
      </c>
      <c r="N608" s="23" t="n">
        <f aca="false">MAX(J608:L608)</f>
        <v>4425435.27</v>
      </c>
      <c r="O608" s="23" t="n">
        <f aca="false">MEDIAN(J608:L608)</f>
        <v>3721844</v>
      </c>
      <c r="P608" s="23" t="n">
        <f aca="false">AVERAGE(J608:L608)</f>
        <v>3759460.14122123</v>
      </c>
      <c r="Q608" s="23" t="n">
        <f aca="false">AVERAGE(M608,O608)</f>
        <v>3426472.57683184</v>
      </c>
      <c r="R608" s="23" t="n">
        <f aca="false">AVERAGE(N608,O608)</f>
        <v>4073639.635</v>
      </c>
      <c r="S608" s="23" t="n">
        <f aca="false">STDEV(J608:L608)</f>
        <v>647986.444100733</v>
      </c>
      <c r="T608" s="25" t="n">
        <f aca="false">IF(P608&gt;0,S608/P608,NA())</f>
        <v>0.17236156782081</v>
      </c>
      <c r="U608" s="4" t="str">
        <f aca="false">IF(T608&lt;=Parametros!$B$7,"MENOR",IF(T608&lt;=Parametros!$B$8,"PROMEDIO MENOR-MEDIANA","PROMEDIO"))</f>
        <v>MENOR</v>
      </c>
      <c r="V608" s="23" t="n">
        <f aca="false">IF(T608&lt;=Parametros!$B$7,M608,IF(T608&lt;=Parametros!$B$8,Q608,P608))</f>
        <v>3131101.15366368</v>
      </c>
      <c r="W608" s="26" t="n">
        <f aca="false">ROUND(V608,0)</f>
        <v>3131101</v>
      </c>
      <c r="X608" s="27" t="n">
        <f aca="false">K608/G608</f>
        <v>1.49403265077105</v>
      </c>
      <c r="Y608" s="27" t="n">
        <f aca="false">L608/G608</f>
        <v>1.25649933121185</v>
      </c>
    </row>
    <row r="609" customFormat="false" ht="64.5" hidden="false" customHeight="true" outlineLevel="0" collapsed="false">
      <c r="A609" s="4" t="s">
        <v>789</v>
      </c>
      <c r="B609" s="4" t="s">
        <v>95</v>
      </c>
      <c r="C609" s="4" t="s">
        <v>790</v>
      </c>
      <c r="D609" s="4" t="s">
        <v>791</v>
      </c>
      <c r="E609" s="4" t="s">
        <v>98</v>
      </c>
      <c r="F609" s="4" t="s">
        <v>99</v>
      </c>
      <c r="G609" s="23" t="n">
        <v>1370850</v>
      </c>
      <c r="H609" s="24" t="n">
        <f aca="false">Parametros!$B$3</f>
        <v>160.42</v>
      </c>
      <c r="I609" s="24" t="n">
        <f aca="false">Parametros!$B$4</f>
        <v>151.76</v>
      </c>
      <c r="J609" s="23" t="n">
        <f aca="false">G609*H609/I609</f>
        <v>1449075.88956247</v>
      </c>
      <c r="K609" s="23" t="n">
        <v>2048094.44</v>
      </c>
      <c r="L609" s="23" t="n">
        <v>1722406</v>
      </c>
      <c r="M609" s="23" t="n">
        <f aca="false">MIN(J609:L609)</f>
        <v>1449075.88956247</v>
      </c>
      <c r="N609" s="23" t="n">
        <f aca="false">MAX(J609:L609)</f>
        <v>2048094.44</v>
      </c>
      <c r="O609" s="23" t="n">
        <f aca="false">MEDIAN(J609:L609)</f>
        <v>1722406</v>
      </c>
      <c r="P609" s="23" t="n">
        <f aca="false">AVERAGE(J609:L609)</f>
        <v>1739858.77652082</v>
      </c>
      <c r="Q609" s="23" t="n">
        <f aca="false">AVERAGE(M609,O609)</f>
        <v>1585740.94478123</v>
      </c>
      <c r="R609" s="23" t="n">
        <f aca="false">AVERAGE(N609,O609)</f>
        <v>1885250.22</v>
      </c>
      <c r="S609" s="23" t="n">
        <f aca="false">STDEV(J609:L609)</f>
        <v>299890.405812332</v>
      </c>
      <c r="T609" s="25" t="n">
        <f aca="false">IF(P609&gt;0,S609/P609,NA())</f>
        <v>0.172364797568237</v>
      </c>
      <c r="U609" s="4" t="str">
        <f aca="false">IF(T609&lt;=Parametros!$B$7,"MENOR",IF(T609&lt;=Parametros!$B$8,"PROMEDIO MENOR-MEDIANA","PROMEDIO"))</f>
        <v>MENOR</v>
      </c>
      <c r="V609" s="23" t="n">
        <f aca="false">IF(T609&lt;=Parametros!$B$7,M609,IF(T609&lt;=Parametros!$B$8,Q609,P609))</f>
        <v>1449075.88956247</v>
      </c>
      <c r="W609" s="26" t="n">
        <f aca="false">ROUND(V609,0)</f>
        <v>1449076</v>
      </c>
      <c r="X609" s="27" t="n">
        <f aca="false">K609/G609</f>
        <v>1.49403249079039</v>
      </c>
      <c r="Y609" s="27" t="n">
        <f aca="false">L609/G609</f>
        <v>1.25645110697742</v>
      </c>
    </row>
    <row r="610" customFormat="false" ht="39" hidden="false" customHeight="true" outlineLevel="0" collapsed="false">
      <c r="A610" s="4" t="s">
        <v>792</v>
      </c>
      <c r="B610" s="4" t="s">
        <v>95</v>
      </c>
      <c r="C610" s="4" t="s">
        <v>793</v>
      </c>
      <c r="D610" s="4" t="s">
        <v>794</v>
      </c>
      <c r="E610" s="4" t="s">
        <v>98</v>
      </c>
      <c r="F610" s="4" t="s">
        <v>99</v>
      </c>
      <c r="G610" s="23" t="n">
        <v>2488050</v>
      </c>
      <c r="H610" s="24" t="n">
        <f aca="false">Parametros!$B$3</f>
        <v>160.42</v>
      </c>
      <c r="I610" s="24" t="n">
        <f aca="false">Parametros!$B$4</f>
        <v>151.76</v>
      </c>
      <c r="J610" s="23" t="n">
        <f aca="false">G610*H610/I610</f>
        <v>2630027.55007907</v>
      </c>
      <c r="K610" s="23" t="n">
        <v>3717228.14</v>
      </c>
      <c r="L610" s="23" t="n">
        <v>3126249</v>
      </c>
      <c r="M610" s="23" t="n">
        <f aca="false">MIN(J610:L610)</f>
        <v>2630027.55007907</v>
      </c>
      <c r="N610" s="23" t="n">
        <f aca="false">MAX(J610:L610)</f>
        <v>3717228.14</v>
      </c>
      <c r="O610" s="23" t="n">
        <f aca="false">MEDIAN(J610:L610)</f>
        <v>3126249</v>
      </c>
      <c r="P610" s="23" t="n">
        <f aca="false">AVERAGE(J610:L610)</f>
        <v>3157834.89669302</v>
      </c>
      <c r="Q610" s="23" t="n">
        <f aca="false">AVERAGE(M610,O610)</f>
        <v>2878138.27503954</v>
      </c>
      <c r="R610" s="23" t="n">
        <f aca="false">AVERAGE(N610,O610)</f>
        <v>3421738.57</v>
      </c>
      <c r="S610" s="23" t="n">
        <f aca="false">STDEV(J610:L610)</f>
        <v>544288.096814114</v>
      </c>
      <c r="T610" s="25" t="n">
        <f aca="false">IF(P610&gt;0,S610/P610,NA())</f>
        <v>0.172361163461747</v>
      </c>
      <c r="U610" s="4" t="str">
        <f aca="false">IF(T610&lt;=Parametros!$B$7,"MENOR",IF(T610&lt;=Parametros!$B$8,"PROMEDIO MENOR-MEDIANA","PROMEDIO"))</f>
        <v>MENOR</v>
      </c>
      <c r="V610" s="23" t="n">
        <f aca="false">IF(T610&lt;=Parametros!$B$7,M610,IF(T610&lt;=Parametros!$B$8,Q610,P610))</f>
        <v>2630027.55007907</v>
      </c>
      <c r="W610" s="26" t="n">
        <f aca="false">ROUND(V610,0)</f>
        <v>2630028</v>
      </c>
      <c r="X610" s="27" t="n">
        <f aca="false">K610/G610</f>
        <v>1.49403273246116</v>
      </c>
      <c r="Y610" s="27" t="n">
        <f aca="false">L610/G610</f>
        <v>1.25650569723277</v>
      </c>
    </row>
    <row r="611" customFormat="false" ht="26.25" hidden="false" customHeight="true" outlineLevel="0" collapsed="false">
      <c r="A611" s="4" t="s">
        <v>795</v>
      </c>
      <c r="B611" s="4" t="s">
        <v>95</v>
      </c>
      <c r="C611" s="4" t="s">
        <v>796</v>
      </c>
      <c r="D611" s="4" t="s">
        <v>797</v>
      </c>
      <c r="E611" s="4" t="s">
        <v>98</v>
      </c>
      <c r="F611" s="4" t="s">
        <v>99</v>
      </c>
      <c r="G611" s="23" t="n">
        <v>166250</v>
      </c>
      <c r="H611" s="24" t="n">
        <f aca="false">Parametros!$B$3</f>
        <v>160.42</v>
      </c>
      <c r="I611" s="24" t="n">
        <f aca="false">Parametros!$B$4</f>
        <v>151.76</v>
      </c>
      <c r="J611" s="23" t="n">
        <f aca="false">G611*H611/I611</f>
        <v>175736.854243542</v>
      </c>
      <c r="K611" s="23" t="n">
        <v>248383.37</v>
      </c>
      <c r="L611" s="23" t="n">
        <v>208845</v>
      </c>
      <c r="M611" s="23" t="n">
        <f aca="false">MIN(J611:L611)</f>
        <v>175736.854243542</v>
      </c>
      <c r="N611" s="23" t="n">
        <f aca="false">MAX(J611:L611)</f>
        <v>248383.37</v>
      </c>
      <c r="O611" s="23" t="n">
        <f aca="false">MEDIAN(J611:L611)</f>
        <v>208845</v>
      </c>
      <c r="P611" s="23" t="n">
        <f aca="false">AVERAGE(J611:L611)</f>
        <v>210988.408081181</v>
      </c>
      <c r="Q611" s="23" t="n">
        <f aca="false">AVERAGE(M611,O611)</f>
        <v>192290.927121771</v>
      </c>
      <c r="R611" s="23" t="n">
        <f aca="false">AVERAGE(N611,O611)</f>
        <v>228614.185</v>
      </c>
      <c r="S611" s="23" t="n">
        <f aca="false">STDEV(J611:L611)</f>
        <v>36370.6572877115</v>
      </c>
      <c r="T611" s="25" t="n">
        <f aca="false">IF(P611&gt;0,S611/P611,NA())</f>
        <v>0.172382253691006</v>
      </c>
      <c r="U611" s="4" t="str">
        <f aca="false">IF(T611&lt;=Parametros!$B$7,"MENOR",IF(T611&lt;=Parametros!$B$8,"PROMEDIO MENOR-MEDIANA","PROMEDIO"))</f>
        <v>MENOR</v>
      </c>
      <c r="V611" s="23" t="n">
        <f aca="false">IF(T611&lt;=Parametros!$B$7,M611,IF(T611&lt;=Parametros!$B$8,Q611,P611))</f>
        <v>175736.854243542</v>
      </c>
      <c r="W611" s="26" t="n">
        <f aca="false">ROUND(V611,0)</f>
        <v>175737</v>
      </c>
      <c r="X611" s="27" t="n">
        <f aca="false">K611/G611</f>
        <v>1.49403530827068</v>
      </c>
      <c r="Y611" s="27" t="n">
        <f aca="false">L611/G611</f>
        <v>1.25621052631579</v>
      </c>
    </row>
    <row r="612" customFormat="false" ht="15" hidden="false" customHeight="true" outlineLevel="0" collapsed="false">
      <c r="A612" s="22" t="s">
        <v>798</v>
      </c>
      <c r="B612" s="22" t="s">
        <v>799</v>
      </c>
      <c r="C612" s="22"/>
      <c r="D612" s="22"/>
      <c r="E612" s="22"/>
      <c r="F612" s="22"/>
      <c r="G612" s="22"/>
      <c r="H612" s="22"/>
      <c r="I612" s="22"/>
      <c r="J612" s="22"/>
      <c r="K612" s="22"/>
      <c r="L612" s="22"/>
      <c r="M612" s="22"/>
      <c r="N612" s="22"/>
      <c r="O612" s="22"/>
      <c r="P612" s="22"/>
      <c r="Q612" s="22"/>
      <c r="R612" s="22"/>
      <c r="S612" s="22"/>
      <c r="T612" s="22"/>
      <c r="U612" s="22"/>
      <c r="V612" s="22"/>
      <c r="W612" s="22"/>
    </row>
    <row r="613" customFormat="false" ht="39" hidden="false" customHeight="true" outlineLevel="0" collapsed="false">
      <c r="A613" s="4" t="s">
        <v>800</v>
      </c>
      <c r="B613" s="4" t="s">
        <v>95</v>
      </c>
      <c r="C613" s="4" t="s">
        <v>801</v>
      </c>
      <c r="D613" s="4" t="s">
        <v>802</v>
      </c>
      <c r="E613" s="4" t="s">
        <v>98</v>
      </c>
      <c r="F613" s="4" t="s">
        <v>99</v>
      </c>
      <c r="G613" s="23" t="n">
        <v>76950</v>
      </c>
      <c r="H613" s="24" t="n">
        <f aca="false">Parametros!$B$3</f>
        <v>160.42</v>
      </c>
      <c r="I613" s="24" t="n">
        <f aca="false">Parametros!$B$4</f>
        <v>151.76</v>
      </c>
      <c r="J613" s="23" t="n">
        <f aca="false">G613*H613/I613</f>
        <v>81341.0582498682</v>
      </c>
      <c r="K613" s="23" t="n">
        <v>114965.22</v>
      </c>
      <c r="L613" s="23" t="n">
        <v>96628</v>
      </c>
      <c r="M613" s="23" t="n">
        <f aca="false">MIN(J613:L613)</f>
        <v>81341.0582498682</v>
      </c>
      <c r="N613" s="23" t="n">
        <f aca="false">MAX(J613:L613)</f>
        <v>114965.22</v>
      </c>
      <c r="O613" s="23" t="n">
        <f aca="false">MEDIAN(J613:L613)</f>
        <v>96628</v>
      </c>
      <c r="P613" s="23" t="n">
        <f aca="false">AVERAGE(J613:L613)</f>
        <v>97644.7594166227</v>
      </c>
      <c r="Q613" s="23" t="n">
        <f aca="false">AVERAGE(M613,O613)</f>
        <v>88984.5291249341</v>
      </c>
      <c r="R613" s="23" t="n">
        <f aca="false">AVERAGE(N613,O613)</f>
        <v>105796.61</v>
      </c>
      <c r="S613" s="23" t="n">
        <f aca="false">STDEV(J613:L613)</f>
        <v>16835.1243872216</v>
      </c>
      <c r="T613" s="25" t="n">
        <f aca="false">IF(P613&gt;0,S613/P613,NA())</f>
        <v>0.172411960332565</v>
      </c>
      <c r="U613" s="4" t="str">
        <f aca="false">IF(T613&lt;=Parametros!$B$7,"MENOR",IF(T613&lt;=Parametros!$B$8,"PROMEDIO MENOR-MEDIANA","PROMEDIO"))</f>
        <v>MENOR</v>
      </c>
      <c r="V613" s="23" t="n">
        <f aca="false">IF(T613&lt;=Parametros!$B$7,M613,IF(T613&lt;=Parametros!$B$8,Q613,P613))</f>
        <v>81341.0582498682</v>
      </c>
      <c r="W613" s="26" t="n">
        <f aca="false">ROUND(V613,0)</f>
        <v>81341</v>
      </c>
      <c r="X613" s="27" t="n">
        <f aca="false">K613/G613</f>
        <v>1.49402495126706</v>
      </c>
      <c r="Y613" s="27" t="n">
        <f aca="false">L613/G613</f>
        <v>1.25572449642625</v>
      </c>
    </row>
    <row r="614" customFormat="false" ht="39" hidden="false" customHeight="true" outlineLevel="0" collapsed="false">
      <c r="A614" s="4" t="s">
        <v>803</v>
      </c>
      <c r="B614" s="4" t="s">
        <v>95</v>
      </c>
      <c r="C614" s="4" t="s">
        <v>804</v>
      </c>
      <c r="D614" s="4" t="s">
        <v>805</v>
      </c>
      <c r="E614" s="4" t="s">
        <v>98</v>
      </c>
      <c r="F614" s="4" t="s">
        <v>99</v>
      </c>
      <c r="G614" s="23" t="n">
        <v>4750</v>
      </c>
      <c r="H614" s="24" t="n">
        <f aca="false">Parametros!$B$3</f>
        <v>160.42</v>
      </c>
      <c r="I614" s="24" t="n">
        <f aca="false">Parametros!$B$4</f>
        <v>151.76</v>
      </c>
      <c r="J614" s="23" t="n">
        <f aca="false">G614*H614/I614</f>
        <v>5021.05297838693</v>
      </c>
      <c r="K614" s="23" t="n">
        <v>7096.95</v>
      </c>
      <c r="L614" s="23" t="n">
        <v>5950</v>
      </c>
      <c r="M614" s="23" t="n">
        <f aca="false">MIN(J614:L614)</f>
        <v>5021.05297838693</v>
      </c>
      <c r="N614" s="23" t="n">
        <f aca="false">MAX(J614:L614)</f>
        <v>7096.95</v>
      </c>
      <c r="O614" s="23" t="n">
        <f aca="false">MEDIAN(J614:L614)</f>
        <v>5950</v>
      </c>
      <c r="P614" s="23" t="n">
        <f aca="false">AVERAGE(J614:L614)</f>
        <v>6022.66765946231</v>
      </c>
      <c r="Q614" s="23" t="n">
        <f aca="false">AVERAGE(M614,O614)</f>
        <v>5485.52648919346</v>
      </c>
      <c r="R614" s="23" t="n">
        <f aca="false">AVERAGE(N614,O614)</f>
        <v>6523.475</v>
      </c>
      <c r="S614" s="23" t="n">
        <f aca="false">STDEV(J614:L614)</f>
        <v>1039.85458244617</v>
      </c>
      <c r="T614" s="25" t="n">
        <f aca="false">IF(P614&gt;0,S614/P614,NA())</f>
        <v>0.172656809447628</v>
      </c>
      <c r="U614" s="4" t="str">
        <f aca="false">IF(T614&lt;=Parametros!$B$7,"MENOR",IF(T614&lt;=Parametros!$B$8,"PROMEDIO MENOR-MEDIANA","PROMEDIO"))</f>
        <v>MENOR</v>
      </c>
      <c r="V614" s="23" t="n">
        <f aca="false">IF(T614&lt;=Parametros!$B$7,M614,IF(T614&lt;=Parametros!$B$8,Q614,P614))</f>
        <v>5021.05297838693</v>
      </c>
      <c r="W614" s="26" t="n">
        <f aca="false">ROUND(V614,0)</f>
        <v>5021</v>
      </c>
      <c r="X614" s="27" t="n">
        <f aca="false">K614/G614</f>
        <v>1.49409473684211</v>
      </c>
      <c r="Y614" s="27" t="n">
        <f aca="false">L614/G614</f>
        <v>1.25263157894737</v>
      </c>
    </row>
    <row r="615" customFormat="false" ht="51.75" hidden="false" customHeight="true" outlineLevel="0" collapsed="false">
      <c r="A615" s="4" t="s">
        <v>806</v>
      </c>
      <c r="B615" s="4" t="s">
        <v>95</v>
      </c>
      <c r="C615" s="4" t="s">
        <v>807</v>
      </c>
      <c r="D615" s="4" t="s">
        <v>808</v>
      </c>
      <c r="E615" s="4" t="s">
        <v>98</v>
      </c>
      <c r="F615" s="4" t="s">
        <v>99</v>
      </c>
      <c r="G615" s="23" t="n">
        <v>407455</v>
      </c>
      <c r="H615" s="24" t="n">
        <f aca="false">Parametros!$B$3</f>
        <v>160.42</v>
      </c>
      <c r="I615" s="24" t="n">
        <f aca="false">Parametros!$B$4</f>
        <v>151.76</v>
      </c>
      <c r="J615" s="23" t="n">
        <f aca="false">G615*H615/I615</f>
        <v>430705.924486031</v>
      </c>
      <c r="K615" s="23" t="n">
        <v>608751.34</v>
      </c>
      <c r="L615" s="23" t="n">
        <v>511938</v>
      </c>
      <c r="M615" s="23" t="n">
        <f aca="false">MIN(J615:L615)</f>
        <v>430705.924486031</v>
      </c>
      <c r="N615" s="23" t="n">
        <f aca="false">MAX(J615:L615)</f>
        <v>608751.34</v>
      </c>
      <c r="O615" s="23" t="n">
        <f aca="false">MEDIAN(J615:L615)</f>
        <v>511938</v>
      </c>
      <c r="P615" s="23" t="n">
        <f aca="false">AVERAGE(J615:L615)</f>
        <v>517131.754828677</v>
      </c>
      <c r="Q615" s="23" t="n">
        <f aca="false">AVERAGE(M615,O615)</f>
        <v>471321.962243015</v>
      </c>
      <c r="R615" s="23" t="n">
        <f aca="false">AVERAGE(N615,O615)</f>
        <v>560344.67</v>
      </c>
      <c r="S615" s="23" t="n">
        <f aca="false">STDEV(J615:L615)</f>
        <v>89136.2654215489</v>
      </c>
      <c r="T615" s="25" t="n">
        <f aca="false">IF(P615&gt;0,S615/P615,NA())</f>
        <v>0.172366644649543</v>
      </c>
      <c r="U615" s="4" t="str">
        <f aca="false">IF(T615&lt;=Parametros!$B$7,"MENOR",IF(T615&lt;=Parametros!$B$8,"PROMEDIO MENOR-MEDIANA","PROMEDIO"))</f>
        <v>MENOR</v>
      </c>
      <c r="V615" s="23" t="n">
        <f aca="false">IF(T615&lt;=Parametros!$B$7,M615,IF(T615&lt;=Parametros!$B$8,Q615,P615))</f>
        <v>430705.924486031</v>
      </c>
      <c r="W615" s="26" t="n">
        <f aca="false">ROUND(V615,0)</f>
        <v>430706</v>
      </c>
      <c r="X615" s="27" t="n">
        <f aca="false">K615/G615</f>
        <v>1.49403330429127</v>
      </c>
      <c r="Y615" s="27" t="n">
        <f aca="false">L615/G615</f>
        <v>1.25642831723749</v>
      </c>
    </row>
    <row r="616" customFormat="false" ht="39" hidden="false" customHeight="true" outlineLevel="0" collapsed="false">
      <c r="A616" s="4" t="s">
        <v>809</v>
      </c>
      <c r="B616" s="4" t="s">
        <v>95</v>
      </c>
      <c r="C616" s="4" t="s">
        <v>810</v>
      </c>
      <c r="D616" s="4" t="s">
        <v>811</v>
      </c>
      <c r="E616" s="4" t="s">
        <v>98</v>
      </c>
      <c r="F616" s="4" t="s">
        <v>99</v>
      </c>
      <c r="G616" s="23" t="n">
        <v>360050</v>
      </c>
      <c r="H616" s="24" t="n">
        <f aca="false">Parametros!$B$3</f>
        <v>160.42</v>
      </c>
      <c r="I616" s="24" t="n">
        <f aca="false">Parametros!$B$4</f>
        <v>151.76</v>
      </c>
      <c r="J616" s="23" t="n">
        <f aca="false">G616*H616/I616</f>
        <v>380595.815761729</v>
      </c>
      <c r="K616" s="23" t="n">
        <v>537925.92</v>
      </c>
      <c r="L616" s="23" t="n">
        <v>452319</v>
      </c>
      <c r="M616" s="23" t="n">
        <f aca="false">MIN(J616:L616)</f>
        <v>380595.815761729</v>
      </c>
      <c r="N616" s="23" t="n">
        <f aca="false">MAX(J616:L616)</f>
        <v>537925.92</v>
      </c>
      <c r="O616" s="23" t="n">
        <f aca="false">MEDIAN(J616:L616)</f>
        <v>452319</v>
      </c>
      <c r="P616" s="23" t="n">
        <f aca="false">AVERAGE(J616:L616)</f>
        <v>456946.911920576</v>
      </c>
      <c r="Q616" s="23" t="n">
        <f aca="false">AVERAGE(M616,O616)</f>
        <v>416457.407880865</v>
      </c>
      <c r="R616" s="23" t="n">
        <f aca="false">AVERAGE(N616,O616)</f>
        <v>495122.46</v>
      </c>
      <c r="S616" s="23" t="n">
        <f aca="false">STDEV(J616:L616)</f>
        <v>78767.0845052981</v>
      </c>
      <c r="T616" s="25" t="n">
        <f aca="false">IF(P616&gt;0,S616/P616,NA())</f>
        <v>0.172376883288772</v>
      </c>
      <c r="U616" s="4" t="str">
        <f aca="false">IF(T616&lt;=Parametros!$B$7,"MENOR",IF(T616&lt;=Parametros!$B$8,"PROMEDIO MENOR-MEDIANA","PROMEDIO"))</f>
        <v>MENOR</v>
      </c>
      <c r="V616" s="23" t="n">
        <f aca="false">IF(T616&lt;=Parametros!$B$7,M616,IF(T616&lt;=Parametros!$B$8,Q616,P616))</f>
        <v>380595.815761729</v>
      </c>
      <c r="W616" s="26" t="n">
        <f aca="false">ROUND(V616,0)</f>
        <v>380596</v>
      </c>
      <c r="X616" s="27" t="n">
        <f aca="false">K616/G616</f>
        <v>1.49403116233856</v>
      </c>
      <c r="Y616" s="27" t="n">
        <f aca="false">L616/G616</f>
        <v>1.25626718511318</v>
      </c>
    </row>
    <row r="617" customFormat="false" ht="51.75" hidden="false" customHeight="true" outlineLevel="0" collapsed="false">
      <c r="A617" s="4" t="s">
        <v>812</v>
      </c>
      <c r="B617" s="4" t="s">
        <v>95</v>
      </c>
      <c r="C617" s="4" t="s">
        <v>813</v>
      </c>
      <c r="D617" s="4" t="s">
        <v>814</v>
      </c>
      <c r="E617" s="4" t="s">
        <v>98</v>
      </c>
      <c r="F617" s="4" t="s">
        <v>99</v>
      </c>
      <c r="G617" s="23" t="n">
        <v>185251</v>
      </c>
      <c r="H617" s="24" t="n">
        <f aca="false">Parametros!$B$3</f>
        <v>160.42</v>
      </c>
      <c r="I617" s="24" t="n">
        <f aca="false">Parametros!$B$4</f>
        <v>151.76</v>
      </c>
      <c r="J617" s="23" t="n">
        <f aca="false">G617*H617/I617</f>
        <v>195822.123220875</v>
      </c>
      <c r="K617" s="23" t="n">
        <v>276771.18</v>
      </c>
      <c r="L617" s="23" t="n">
        <v>232764</v>
      </c>
      <c r="M617" s="23" t="n">
        <f aca="false">MIN(J617:L617)</f>
        <v>195822.123220875</v>
      </c>
      <c r="N617" s="23" t="n">
        <f aca="false">MAX(J617:L617)</f>
        <v>276771.18</v>
      </c>
      <c r="O617" s="23" t="n">
        <f aca="false">MEDIAN(J617:L617)</f>
        <v>232764</v>
      </c>
      <c r="P617" s="23" t="n">
        <f aca="false">AVERAGE(J617:L617)</f>
        <v>235119.101073625</v>
      </c>
      <c r="Q617" s="23" t="n">
        <f aca="false">AVERAGE(M617,O617)</f>
        <v>214293.061610438</v>
      </c>
      <c r="R617" s="23" t="n">
        <f aca="false">AVERAGE(N617,O617)</f>
        <v>254767.59</v>
      </c>
      <c r="S617" s="23" t="n">
        <f aca="false">STDEV(J617:L617)</f>
        <v>40525.8846190646</v>
      </c>
      <c r="T617" s="25" t="n">
        <f aca="false">IF(P617&gt;0,S617/P617,NA())</f>
        <v>0.172363216914369</v>
      </c>
      <c r="U617" s="4" t="str">
        <f aca="false">IF(T617&lt;=Parametros!$B$7,"MENOR",IF(T617&lt;=Parametros!$B$8,"PROMEDIO MENOR-MEDIANA","PROMEDIO"))</f>
        <v>MENOR</v>
      </c>
      <c r="V617" s="23" t="n">
        <f aca="false">IF(T617&lt;=Parametros!$B$7,M617,IF(T617&lt;=Parametros!$B$8,Q617,P617))</f>
        <v>195822.123220875</v>
      </c>
      <c r="W617" s="26" t="n">
        <f aca="false">ROUND(V617,0)</f>
        <v>195822</v>
      </c>
      <c r="X617" s="27" t="n">
        <f aca="false">K617/G617</f>
        <v>1.49403339253229</v>
      </c>
      <c r="Y617" s="27" t="n">
        <f aca="false">L617/G617</f>
        <v>1.25647904734657</v>
      </c>
    </row>
    <row r="618" customFormat="false" ht="64.5" hidden="false" customHeight="true" outlineLevel="0" collapsed="false">
      <c r="A618" s="4" t="s">
        <v>815</v>
      </c>
      <c r="B618" s="4" t="s">
        <v>95</v>
      </c>
      <c r="C618" s="4" t="s">
        <v>816</v>
      </c>
      <c r="D618" s="4" t="s">
        <v>817</v>
      </c>
      <c r="E618" s="4" t="s">
        <v>98</v>
      </c>
      <c r="F618" s="4" t="s">
        <v>99</v>
      </c>
      <c r="G618" s="23" t="n">
        <v>185251</v>
      </c>
      <c r="H618" s="24" t="n">
        <f aca="false">Parametros!$B$3</f>
        <v>160.42</v>
      </c>
      <c r="I618" s="24" t="n">
        <f aca="false">Parametros!$B$4</f>
        <v>151.76</v>
      </c>
      <c r="J618" s="23" t="n">
        <f aca="false">G618*H618/I618</f>
        <v>195822.123220875</v>
      </c>
      <c r="K618" s="23" t="n">
        <v>276771.18</v>
      </c>
      <c r="L618" s="23" t="n">
        <v>232764</v>
      </c>
      <c r="M618" s="23" t="n">
        <f aca="false">MIN(J618:L618)</f>
        <v>195822.123220875</v>
      </c>
      <c r="N618" s="23" t="n">
        <f aca="false">MAX(J618:L618)</f>
        <v>276771.18</v>
      </c>
      <c r="O618" s="23" t="n">
        <f aca="false">MEDIAN(J618:L618)</f>
        <v>232764</v>
      </c>
      <c r="P618" s="23" t="n">
        <f aca="false">AVERAGE(J618:L618)</f>
        <v>235119.101073625</v>
      </c>
      <c r="Q618" s="23" t="n">
        <f aca="false">AVERAGE(M618,O618)</f>
        <v>214293.061610438</v>
      </c>
      <c r="R618" s="23" t="n">
        <f aca="false">AVERAGE(N618,O618)</f>
        <v>254767.59</v>
      </c>
      <c r="S618" s="23" t="n">
        <f aca="false">STDEV(J618:L618)</f>
        <v>40525.8846190646</v>
      </c>
      <c r="T618" s="25" t="n">
        <f aca="false">IF(P618&gt;0,S618/P618,NA())</f>
        <v>0.172363216914369</v>
      </c>
      <c r="U618" s="4" t="str">
        <f aca="false">IF(T618&lt;=Parametros!$B$7,"MENOR",IF(T618&lt;=Parametros!$B$8,"PROMEDIO MENOR-MEDIANA","PROMEDIO"))</f>
        <v>MENOR</v>
      </c>
      <c r="V618" s="23" t="n">
        <f aca="false">IF(T618&lt;=Parametros!$B$7,M618,IF(T618&lt;=Parametros!$B$8,Q618,P618))</f>
        <v>195822.123220875</v>
      </c>
      <c r="W618" s="26" t="n">
        <f aca="false">ROUND(V618,0)</f>
        <v>195822</v>
      </c>
      <c r="X618" s="27" t="n">
        <f aca="false">K618/G618</f>
        <v>1.49403339253229</v>
      </c>
      <c r="Y618" s="27" t="n">
        <f aca="false">L618/G618</f>
        <v>1.25647904734657</v>
      </c>
    </row>
    <row r="619" customFormat="false" ht="39" hidden="false" customHeight="true" outlineLevel="0" collapsed="false">
      <c r="A619" s="4" t="s">
        <v>818</v>
      </c>
      <c r="B619" s="4" t="s">
        <v>95</v>
      </c>
      <c r="C619" s="4" t="s">
        <v>819</v>
      </c>
      <c r="D619" s="4" t="s">
        <v>820</v>
      </c>
      <c r="E619" s="4" t="s">
        <v>98</v>
      </c>
      <c r="F619" s="4" t="s">
        <v>99</v>
      </c>
      <c r="G619" s="23" t="n">
        <v>145349</v>
      </c>
      <c r="H619" s="24" t="n">
        <f aca="false">Parametros!$B$3</f>
        <v>160.42</v>
      </c>
      <c r="I619" s="24" t="n">
        <f aca="false">Parametros!$B$4</f>
        <v>151.76</v>
      </c>
      <c r="J619" s="23" t="n">
        <f aca="false">G619*H619/I619</f>
        <v>153643.164074855</v>
      </c>
      <c r="K619" s="23" t="n">
        <v>217156.2</v>
      </c>
      <c r="L619" s="23" t="n">
        <v>182546</v>
      </c>
      <c r="M619" s="23" t="n">
        <f aca="false">MIN(J619:L619)</f>
        <v>153643.164074855</v>
      </c>
      <c r="N619" s="23" t="n">
        <f aca="false">MAX(J619:L619)</f>
        <v>217156.2</v>
      </c>
      <c r="O619" s="23" t="n">
        <f aca="false">MEDIAN(J619:L619)</f>
        <v>182546</v>
      </c>
      <c r="P619" s="23" t="n">
        <f aca="false">AVERAGE(J619:L619)</f>
        <v>184448.454691618</v>
      </c>
      <c r="Q619" s="23" t="n">
        <f aca="false">AVERAGE(M619,O619)</f>
        <v>168094.582037428</v>
      </c>
      <c r="R619" s="23" t="n">
        <f aca="false">AVERAGE(N619,O619)</f>
        <v>199851.1</v>
      </c>
      <c r="S619" s="23" t="n">
        <f aca="false">STDEV(J619:L619)</f>
        <v>31799.228504752</v>
      </c>
      <c r="T619" s="25" t="n">
        <f aca="false">IF(P619&gt;0,S619/P619,NA())</f>
        <v>0.172401707338332</v>
      </c>
      <c r="U619" s="4" t="str">
        <f aca="false">IF(T619&lt;=Parametros!$B$7,"MENOR",IF(T619&lt;=Parametros!$B$8,"PROMEDIO MENOR-MEDIANA","PROMEDIO"))</f>
        <v>MENOR</v>
      </c>
      <c r="V619" s="23" t="n">
        <f aca="false">IF(T619&lt;=Parametros!$B$7,M619,IF(T619&lt;=Parametros!$B$8,Q619,P619))</f>
        <v>153643.164074855</v>
      </c>
      <c r="W619" s="26" t="n">
        <f aca="false">ROUND(V619,0)</f>
        <v>153643</v>
      </c>
      <c r="X619" s="27" t="n">
        <f aca="false">K619/G619</f>
        <v>1.49403298268306</v>
      </c>
      <c r="Y619" s="27" t="n">
        <f aca="false">L619/G619</f>
        <v>1.25591507337512</v>
      </c>
    </row>
    <row r="620" customFormat="false" ht="39" hidden="false" customHeight="true" outlineLevel="0" collapsed="false">
      <c r="A620" s="4" t="s">
        <v>821</v>
      </c>
      <c r="B620" s="4" t="s">
        <v>95</v>
      </c>
      <c r="C620" s="4" t="s">
        <v>822</v>
      </c>
      <c r="D620" s="4" t="s">
        <v>823</v>
      </c>
      <c r="E620" s="4" t="s">
        <v>98</v>
      </c>
      <c r="F620" s="4" t="s">
        <v>99</v>
      </c>
      <c r="G620" s="23" t="n">
        <v>4750</v>
      </c>
      <c r="H620" s="24" t="n">
        <f aca="false">Parametros!$B$3</f>
        <v>160.42</v>
      </c>
      <c r="I620" s="24" t="n">
        <f aca="false">Parametros!$B$4</f>
        <v>151.76</v>
      </c>
      <c r="J620" s="23" t="n">
        <f aca="false">G620*H620/I620</f>
        <v>5021.05297838693</v>
      </c>
      <c r="K620" s="23" t="n">
        <v>7096.95</v>
      </c>
      <c r="L620" s="23" t="n">
        <v>5950</v>
      </c>
      <c r="M620" s="23" t="n">
        <f aca="false">MIN(J620:L620)</f>
        <v>5021.05297838693</v>
      </c>
      <c r="N620" s="23" t="n">
        <f aca="false">MAX(J620:L620)</f>
        <v>7096.95</v>
      </c>
      <c r="O620" s="23" t="n">
        <f aca="false">MEDIAN(J620:L620)</f>
        <v>5950</v>
      </c>
      <c r="P620" s="23" t="n">
        <f aca="false">AVERAGE(J620:L620)</f>
        <v>6022.66765946231</v>
      </c>
      <c r="Q620" s="23" t="n">
        <f aca="false">AVERAGE(M620,O620)</f>
        <v>5485.52648919346</v>
      </c>
      <c r="R620" s="23" t="n">
        <f aca="false">AVERAGE(N620,O620)</f>
        <v>6523.475</v>
      </c>
      <c r="S620" s="23" t="n">
        <f aca="false">STDEV(J620:L620)</f>
        <v>1039.85458244617</v>
      </c>
      <c r="T620" s="25" t="n">
        <f aca="false">IF(P620&gt;0,S620/P620,NA())</f>
        <v>0.172656809447628</v>
      </c>
      <c r="U620" s="4" t="str">
        <f aca="false">IF(T620&lt;=Parametros!$B$7,"MENOR",IF(T620&lt;=Parametros!$B$8,"PROMEDIO MENOR-MEDIANA","PROMEDIO"))</f>
        <v>MENOR</v>
      </c>
      <c r="V620" s="23" t="n">
        <f aca="false">IF(T620&lt;=Parametros!$B$7,M620,IF(T620&lt;=Parametros!$B$8,Q620,P620))</f>
        <v>5021.05297838693</v>
      </c>
      <c r="W620" s="26" t="n">
        <f aca="false">ROUND(V620,0)</f>
        <v>5021</v>
      </c>
      <c r="X620" s="27" t="n">
        <f aca="false">K620/G620</f>
        <v>1.49409473684211</v>
      </c>
      <c r="Y620" s="27" t="n">
        <f aca="false">L620/G620</f>
        <v>1.25263157894737</v>
      </c>
    </row>
    <row r="621" customFormat="false" ht="51.75" hidden="false" customHeight="true" outlineLevel="0" collapsed="false">
      <c r="A621" s="4" t="s">
        <v>824</v>
      </c>
      <c r="B621" s="4" t="s">
        <v>95</v>
      </c>
      <c r="C621" s="4" t="s">
        <v>825</v>
      </c>
      <c r="D621" s="4" t="s">
        <v>826</v>
      </c>
      <c r="E621" s="4" t="s">
        <v>98</v>
      </c>
      <c r="F621" s="4" t="s">
        <v>99</v>
      </c>
      <c r="G621" s="23" t="n">
        <v>5596</v>
      </c>
      <c r="H621" s="24" t="n">
        <f aca="false">Parametros!$B$3</f>
        <v>160.42</v>
      </c>
      <c r="I621" s="24" t="n">
        <f aca="false">Parametros!$B$4</f>
        <v>151.76</v>
      </c>
      <c r="J621" s="23" t="n">
        <f aca="false">G621*H621/I621</f>
        <v>5915.32894043226</v>
      </c>
      <c r="K621" s="23" t="n">
        <v>8361.11</v>
      </c>
      <c r="L621" s="23" t="n">
        <v>7021</v>
      </c>
      <c r="M621" s="23" t="n">
        <f aca="false">MIN(J621:L621)</f>
        <v>5915.32894043226</v>
      </c>
      <c r="N621" s="23" t="n">
        <f aca="false">MAX(J621:L621)</f>
        <v>8361.11</v>
      </c>
      <c r="O621" s="23" t="n">
        <f aca="false">MEDIAN(J621:L621)</f>
        <v>7021</v>
      </c>
      <c r="P621" s="23" t="n">
        <f aca="false">AVERAGE(J621:L621)</f>
        <v>7099.14631347742</v>
      </c>
      <c r="Q621" s="23" t="n">
        <f aca="false">AVERAGE(M621,O621)</f>
        <v>6468.16447021613</v>
      </c>
      <c r="R621" s="23" t="n">
        <f aca="false">AVERAGE(N621,O621)</f>
        <v>7691.055</v>
      </c>
      <c r="S621" s="23" t="n">
        <f aca="false">STDEV(J621:L621)</f>
        <v>1224.76176563757</v>
      </c>
      <c r="T621" s="25" t="n">
        <f aca="false">IF(P621&gt;0,S621/P621,NA())</f>
        <v>0.172522400800842</v>
      </c>
      <c r="U621" s="4" t="str">
        <f aca="false">IF(T621&lt;=Parametros!$B$7,"MENOR",IF(T621&lt;=Parametros!$B$8,"PROMEDIO MENOR-MEDIANA","PROMEDIO"))</f>
        <v>MENOR</v>
      </c>
      <c r="V621" s="23" t="n">
        <f aca="false">IF(T621&lt;=Parametros!$B$7,M621,IF(T621&lt;=Parametros!$B$8,Q621,P621))</f>
        <v>5915.32894043226</v>
      </c>
      <c r="W621" s="26" t="n">
        <f aca="false">ROUND(V621,0)</f>
        <v>5915</v>
      </c>
      <c r="X621" s="27" t="n">
        <f aca="false">K621/G621</f>
        <v>1.49412258756254</v>
      </c>
      <c r="Y621" s="27" t="n">
        <f aca="false">L621/G621</f>
        <v>1.25464617583989</v>
      </c>
    </row>
    <row r="622" customFormat="false" ht="77.25" hidden="false" customHeight="true" outlineLevel="0" collapsed="false">
      <c r="A622" s="4" t="s">
        <v>827</v>
      </c>
      <c r="B622" s="4" t="s">
        <v>95</v>
      </c>
      <c r="C622" s="4" t="s">
        <v>828</v>
      </c>
      <c r="D622" s="4" t="s">
        <v>1157</v>
      </c>
      <c r="E622" s="4" t="s">
        <v>98</v>
      </c>
      <c r="F622" s="4" t="s">
        <v>99</v>
      </c>
      <c r="G622" s="23" t="n">
        <v>273016</v>
      </c>
      <c r="H622" s="24" t="n">
        <f aca="false">Parametros!$B$3</f>
        <v>160.42</v>
      </c>
      <c r="I622" s="24" t="n">
        <f aca="false">Parametros!$B$4</f>
        <v>151.76</v>
      </c>
      <c r="J622" s="23" t="n">
        <f aca="false">G622*H622/I622</f>
        <v>288595.326304692</v>
      </c>
      <c r="K622" s="23" t="n">
        <v>407895.02</v>
      </c>
      <c r="L622" s="23" t="n">
        <v>342958</v>
      </c>
      <c r="M622" s="23" t="n">
        <f aca="false">MIN(J622:L622)</f>
        <v>288595.326304692</v>
      </c>
      <c r="N622" s="23" t="n">
        <f aca="false">MAX(J622:L622)</f>
        <v>407895.02</v>
      </c>
      <c r="O622" s="23" t="n">
        <f aca="false">MEDIAN(J622:L622)</f>
        <v>342958</v>
      </c>
      <c r="P622" s="23" t="n">
        <f aca="false">AVERAGE(J622:L622)</f>
        <v>346482.782101564</v>
      </c>
      <c r="Q622" s="23" t="n">
        <f aca="false">AVERAGE(M622,O622)</f>
        <v>315776.663152346</v>
      </c>
      <c r="R622" s="23" t="n">
        <f aca="false">AVERAGE(N622,O622)</f>
        <v>375426.51</v>
      </c>
      <c r="S622" s="23" t="n">
        <f aca="false">STDEV(J622:L622)</f>
        <v>59727.9021529823</v>
      </c>
      <c r="T622" s="25" t="n">
        <f aca="false">IF(P622&gt;0,S622/P622,NA())</f>
        <v>0.172383463878659</v>
      </c>
      <c r="U622" s="4" t="str">
        <f aca="false">IF(T622&lt;=Parametros!$B$7,"MENOR",IF(T622&lt;=Parametros!$B$8,"PROMEDIO MENOR-MEDIANA","PROMEDIO"))</f>
        <v>MENOR</v>
      </c>
      <c r="V622" s="23" t="n">
        <f aca="false">IF(T622&lt;=Parametros!$B$7,M622,IF(T622&lt;=Parametros!$B$8,Q622,P622))</f>
        <v>288595.326304692</v>
      </c>
      <c r="W622" s="26" t="n">
        <f aca="false">ROUND(V622,0)</f>
        <v>288595</v>
      </c>
      <c r="X622" s="27" t="n">
        <f aca="false">K622/G622</f>
        <v>1.49403338998447</v>
      </c>
      <c r="Y622" s="27" t="n">
        <f aca="false">L622/G622</f>
        <v>1.25618278782196</v>
      </c>
    </row>
    <row r="623" customFormat="false" ht="102.75" hidden="false" customHeight="true" outlineLevel="0" collapsed="false">
      <c r="A623" s="4" t="s">
        <v>830</v>
      </c>
      <c r="B623" s="4" t="s">
        <v>95</v>
      </c>
      <c r="C623" s="4" t="s">
        <v>831</v>
      </c>
      <c r="D623" s="4" t="s">
        <v>1158</v>
      </c>
      <c r="E623" s="4" t="s">
        <v>98</v>
      </c>
      <c r="F623" s="4" t="s">
        <v>99</v>
      </c>
      <c r="G623" s="23" t="n">
        <v>310650</v>
      </c>
      <c r="H623" s="24" t="n">
        <f aca="false">Parametros!$B$3</f>
        <v>160.42</v>
      </c>
      <c r="I623" s="24" t="n">
        <f aca="false">Parametros!$B$4</f>
        <v>151.76</v>
      </c>
      <c r="J623" s="23" t="n">
        <f aca="false">G623*H623/I623</f>
        <v>328376.864786505</v>
      </c>
      <c r="K623" s="23" t="n">
        <v>464121.32</v>
      </c>
      <c r="L623" s="23" t="n">
        <v>390320</v>
      </c>
      <c r="M623" s="23" t="n">
        <f aca="false">MIN(J623:L623)</f>
        <v>328376.864786505</v>
      </c>
      <c r="N623" s="23" t="n">
        <f aca="false">MAX(J623:L623)</f>
        <v>464121.32</v>
      </c>
      <c r="O623" s="23" t="n">
        <f aca="false">MEDIAN(J623:L623)</f>
        <v>390320</v>
      </c>
      <c r="P623" s="23" t="n">
        <f aca="false">AVERAGE(J623:L623)</f>
        <v>394272.728262168</v>
      </c>
      <c r="Q623" s="23" t="n">
        <f aca="false">AVERAGE(M623,O623)</f>
        <v>359348.432393253</v>
      </c>
      <c r="R623" s="23" t="n">
        <f aca="false">AVERAGE(N623,O623)</f>
        <v>427220.66</v>
      </c>
      <c r="S623" s="23" t="n">
        <f aca="false">STDEV(J623:L623)</f>
        <v>67958.4970834262</v>
      </c>
      <c r="T623" s="25" t="n">
        <f aca="false">IF(P623&gt;0,S623/P623,NA())</f>
        <v>0.172364184007771</v>
      </c>
      <c r="U623" s="4" t="str">
        <f aca="false">IF(T623&lt;=Parametros!$B$7,"MENOR",IF(T623&lt;=Parametros!$B$8,"PROMEDIO MENOR-MEDIANA","PROMEDIO"))</f>
        <v>MENOR</v>
      </c>
      <c r="V623" s="23" t="n">
        <f aca="false">IF(T623&lt;=Parametros!$B$7,M623,IF(T623&lt;=Parametros!$B$8,Q623,P623))</f>
        <v>328376.864786505</v>
      </c>
      <c r="W623" s="26" t="n">
        <f aca="false">ROUND(V623,0)</f>
        <v>328377</v>
      </c>
      <c r="X623" s="27" t="n">
        <f aca="false">K623/G623</f>
        <v>1.49403289876066</v>
      </c>
      <c r="Y623" s="27" t="n">
        <f aca="false">L623/G623</f>
        <v>1.25646225655883</v>
      </c>
    </row>
    <row r="624" customFormat="false" ht="102.75" hidden="false" customHeight="true" outlineLevel="0" collapsed="false">
      <c r="A624" s="4" t="s">
        <v>833</v>
      </c>
      <c r="B624" s="4" t="s">
        <v>95</v>
      </c>
      <c r="C624" s="4" t="s">
        <v>834</v>
      </c>
      <c r="D624" s="4" t="s">
        <v>1158</v>
      </c>
      <c r="E624" s="4" t="s">
        <v>98</v>
      </c>
      <c r="F624" s="4" t="s">
        <v>99</v>
      </c>
      <c r="G624" s="23" t="n">
        <v>310650</v>
      </c>
      <c r="H624" s="24" t="n">
        <f aca="false">Parametros!$B$3</f>
        <v>160.42</v>
      </c>
      <c r="I624" s="24" t="n">
        <f aca="false">Parametros!$B$4</f>
        <v>151.76</v>
      </c>
      <c r="J624" s="23" t="n">
        <f aca="false">G624*H624/I624</f>
        <v>328376.864786505</v>
      </c>
      <c r="K624" s="23" t="n">
        <v>464121.32</v>
      </c>
      <c r="L624" s="23" t="n">
        <v>390320</v>
      </c>
      <c r="M624" s="23" t="n">
        <f aca="false">MIN(J624:L624)</f>
        <v>328376.864786505</v>
      </c>
      <c r="N624" s="23" t="n">
        <f aca="false">MAX(J624:L624)</f>
        <v>464121.32</v>
      </c>
      <c r="O624" s="23" t="n">
        <f aca="false">MEDIAN(J624:L624)</f>
        <v>390320</v>
      </c>
      <c r="P624" s="23" t="n">
        <f aca="false">AVERAGE(J624:L624)</f>
        <v>394272.728262168</v>
      </c>
      <c r="Q624" s="23" t="n">
        <f aca="false">AVERAGE(M624,O624)</f>
        <v>359348.432393253</v>
      </c>
      <c r="R624" s="23" t="n">
        <f aca="false">AVERAGE(N624,O624)</f>
        <v>427220.66</v>
      </c>
      <c r="S624" s="23" t="n">
        <f aca="false">STDEV(J624:L624)</f>
        <v>67958.4970834262</v>
      </c>
      <c r="T624" s="25" t="n">
        <f aca="false">IF(P624&gt;0,S624/P624,NA())</f>
        <v>0.172364184007771</v>
      </c>
      <c r="U624" s="4" t="str">
        <f aca="false">IF(T624&lt;=Parametros!$B$7,"MENOR",IF(T624&lt;=Parametros!$B$8,"PROMEDIO MENOR-MEDIANA","PROMEDIO"))</f>
        <v>MENOR</v>
      </c>
      <c r="V624" s="23" t="n">
        <f aca="false">IF(T624&lt;=Parametros!$B$7,M624,IF(T624&lt;=Parametros!$B$8,Q624,P624))</f>
        <v>328376.864786505</v>
      </c>
      <c r="W624" s="26" t="n">
        <f aca="false">ROUND(V624,0)</f>
        <v>328377</v>
      </c>
      <c r="X624" s="27" t="n">
        <f aca="false">K624/G624</f>
        <v>1.49403289876066</v>
      </c>
      <c r="Y624" s="27" t="n">
        <f aca="false">L624/G624</f>
        <v>1.25646225655883</v>
      </c>
    </row>
    <row r="625" customFormat="false" ht="102.75" hidden="false" customHeight="true" outlineLevel="0" collapsed="false">
      <c r="A625" s="4" t="s">
        <v>835</v>
      </c>
      <c r="B625" s="4" t="s">
        <v>95</v>
      </c>
      <c r="C625" s="4" t="s">
        <v>836</v>
      </c>
      <c r="D625" s="4" t="s">
        <v>1158</v>
      </c>
      <c r="E625" s="4" t="s">
        <v>98</v>
      </c>
      <c r="F625" s="4" t="s">
        <v>99</v>
      </c>
      <c r="G625" s="23" t="n">
        <v>310650</v>
      </c>
      <c r="H625" s="24" t="n">
        <f aca="false">Parametros!$B$3</f>
        <v>160.42</v>
      </c>
      <c r="I625" s="24" t="n">
        <f aca="false">Parametros!$B$4</f>
        <v>151.76</v>
      </c>
      <c r="J625" s="23" t="n">
        <f aca="false">G625*H625/I625</f>
        <v>328376.864786505</v>
      </c>
      <c r="K625" s="23" t="n">
        <v>464121.32</v>
      </c>
      <c r="L625" s="23" t="n">
        <v>390320</v>
      </c>
      <c r="M625" s="23" t="n">
        <f aca="false">MIN(J625:L625)</f>
        <v>328376.864786505</v>
      </c>
      <c r="N625" s="23" t="n">
        <f aca="false">MAX(J625:L625)</f>
        <v>464121.32</v>
      </c>
      <c r="O625" s="23" t="n">
        <f aca="false">MEDIAN(J625:L625)</f>
        <v>390320</v>
      </c>
      <c r="P625" s="23" t="n">
        <f aca="false">AVERAGE(J625:L625)</f>
        <v>394272.728262168</v>
      </c>
      <c r="Q625" s="23" t="n">
        <f aca="false">AVERAGE(M625,O625)</f>
        <v>359348.432393253</v>
      </c>
      <c r="R625" s="23" t="n">
        <f aca="false">AVERAGE(N625,O625)</f>
        <v>427220.66</v>
      </c>
      <c r="S625" s="23" t="n">
        <f aca="false">STDEV(J625:L625)</f>
        <v>67958.4970834262</v>
      </c>
      <c r="T625" s="25" t="n">
        <f aca="false">IF(P625&gt;0,S625/P625,NA())</f>
        <v>0.172364184007771</v>
      </c>
      <c r="U625" s="4" t="str">
        <f aca="false">IF(T625&lt;=Parametros!$B$7,"MENOR",IF(T625&lt;=Parametros!$B$8,"PROMEDIO MENOR-MEDIANA","PROMEDIO"))</f>
        <v>MENOR</v>
      </c>
      <c r="V625" s="23" t="n">
        <f aca="false">IF(T625&lt;=Parametros!$B$7,M625,IF(T625&lt;=Parametros!$B$8,Q625,P625))</f>
        <v>328376.864786505</v>
      </c>
      <c r="W625" s="26" t="n">
        <f aca="false">ROUND(V625,0)</f>
        <v>328377</v>
      </c>
      <c r="X625" s="27" t="n">
        <f aca="false">K625/G625</f>
        <v>1.49403289876066</v>
      </c>
      <c r="Y625" s="27" t="n">
        <f aca="false">L625/G625</f>
        <v>1.25646225655883</v>
      </c>
    </row>
    <row r="626" customFormat="false" ht="64.5" hidden="false" customHeight="true" outlineLevel="0" collapsed="false">
      <c r="A626" s="4" t="s">
        <v>837</v>
      </c>
      <c r="B626" s="4" t="s">
        <v>95</v>
      </c>
      <c r="C626" s="4" t="s">
        <v>838</v>
      </c>
      <c r="D626" s="4" t="s">
        <v>839</v>
      </c>
      <c r="E626" s="4" t="s">
        <v>98</v>
      </c>
      <c r="F626" s="4" t="s">
        <v>99</v>
      </c>
      <c r="G626" s="23" t="n">
        <v>4203708</v>
      </c>
      <c r="H626" s="24" t="n">
        <f aca="false">Parametros!$B$3</f>
        <v>160.42</v>
      </c>
      <c r="I626" s="24" t="n">
        <f aca="false">Parametros!$B$4</f>
        <v>151.76</v>
      </c>
      <c r="J626" s="23" t="n">
        <f aca="false">G626*H626/I626</f>
        <v>4443587.48919346</v>
      </c>
      <c r="K626" s="23" t="n">
        <v>6280476.61</v>
      </c>
      <c r="L626" s="23" t="n">
        <v>5282053</v>
      </c>
      <c r="M626" s="23" t="n">
        <f aca="false">MIN(J626:L626)</f>
        <v>4443587.48919346</v>
      </c>
      <c r="N626" s="23" t="n">
        <f aca="false">MAX(J626:L626)</f>
        <v>6280476.61</v>
      </c>
      <c r="O626" s="23" t="n">
        <f aca="false">MEDIAN(J626:L626)</f>
        <v>5282053</v>
      </c>
      <c r="P626" s="23" t="n">
        <f aca="false">AVERAGE(J626:L626)</f>
        <v>5335372.36639782</v>
      </c>
      <c r="Q626" s="23" t="n">
        <f aca="false">AVERAGE(M626,O626)</f>
        <v>4862820.24459673</v>
      </c>
      <c r="R626" s="23" t="n">
        <f aca="false">AVERAGE(N626,O626)</f>
        <v>5781264.805</v>
      </c>
      <c r="S626" s="23" t="n">
        <f aca="false">STDEV(J626:L626)</f>
        <v>919604.603435168</v>
      </c>
      <c r="T626" s="25" t="n">
        <f aca="false">IF(P626&gt;0,S626/P626,NA())</f>
        <v>0.172359966705761</v>
      </c>
      <c r="U626" s="4" t="str">
        <f aca="false">IF(T626&lt;=Parametros!$B$7,"MENOR",IF(T626&lt;=Parametros!$B$8,"PROMEDIO MENOR-MEDIANA","PROMEDIO"))</f>
        <v>MENOR</v>
      </c>
      <c r="V626" s="23" t="n">
        <f aca="false">IF(T626&lt;=Parametros!$B$7,M626,IF(T626&lt;=Parametros!$B$8,Q626,P626))</f>
        <v>4443587.48919346</v>
      </c>
      <c r="W626" s="26" t="n">
        <f aca="false">ROUND(V626,0)</f>
        <v>4443587</v>
      </c>
      <c r="X626" s="27" t="n">
        <f aca="false">K626/G626</f>
        <v>1.49403255649536</v>
      </c>
      <c r="Y626" s="27" t="n">
        <f aca="false">L626/G626</f>
        <v>1.25652233694633</v>
      </c>
    </row>
    <row r="627" customFormat="false" ht="64.5" hidden="false" customHeight="true" outlineLevel="0" collapsed="false">
      <c r="A627" s="4" t="s">
        <v>840</v>
      </c>
      <c r="B627" s="4" t="s">
        <v>95</v>
      </c>
      <c r="C627" s="4" t="s">
        <v>841</v>
      </c>
      <c r="D627" s="4" t="s">
        <v>842</v>
      </c>
      <c r="E627" s="4" t="s">
        <v>98</v>
      </c>
      <c r="F627" s="4" t="s">
        <v>99</v>
      </c>
      <c r="G627" s="23" t="n">
        <v>700961</v>
      </c>
      <c r="H627" s="24" t="n">
        <f aca="false">Parametros!$B$3</f>
        <v>160.42</v>
      </c>
      <c r="I627" s="24" t="n">
        <f aca="false">Parametros!$B$4</f>
        <v>151.76</v>
      </c>
      <c r="J627" s="23" t="n">
        <f aca="false">G627*H627/I627</f>
        <v>740960.487743806</v>
      </c>
      <c r="K627" s="23" t="n">
        <v>1047258.56</v>
      </c>
      <c r="L627" s="23" t="n">
        <v>880719</v>
      </c>
      <c r="M627" s="23" t="n">
        <f aca="false">MIN(J627:L627)</f>
        <v>740960.487743806</v>
      </c>
      <c r="N627" s="23" t="n">
        <f aca="false">MAX(J627:L627)</f>
        <v>1047258.56</v>
      </c>
      <c r="O627" s="23" t="n">
        <f aca="false">MEDIAN(J627:L627)</f>
        <v>880719</v>
      </c>
      <c r="P627" s="23" t="n">
        <f aca="false">AVERAGE(J627:L627)</f>
        <v>889646.015914602</v>
      </c>
      <c r="Q627" s="23" t="n">
        <f aca="false">AVERAGE(M627,O627)</f>
        <v>810839.743871903</v>
      </c>
      <c r="R627" s="23" t="n">
        <f aca="false">AVERAGE(N627,O627)</f>
        <v>963988.78</v>
      </c>
      <c r="S627" s="23" t="n">
        <f aca="false">STDEV(J627:L627)</f>
        <v>153344.044477834</v>
      </c>
      <c r="T627" s="25" t="n">
        <f aca="false">IF(P627&gt;0,S627/P627,NA())</f>
        <v>0.172365234862754</v>
      </c>
      <c r="U627" s="4" t="str">
        <f aca="false">IF(T627&lt;=Parametros!$B$7,"MENOR",IF(T627&lt;=Parametros!$B$8,"PROMEDIO MENOR-MEDIANA","PROMEDIO"))</f>
        <v>MENOR</v>
      </c>
      <c r="V627" s="23" t="n">
        <f aca="false">IF(T627&lt;=Parametros!$B$7,M627,IF(T627&lt;=Parametros!$B$8,Q627,P627))</f>
        <v>740960.487743806</v>
      </c>
      <c r="W627" s="26" t="n">
        <f aca="false">ROUND(V627,0)</f>
        <v>740960</v>
      </c>
      <c r="X627" s="27" t="n">
        <f aca="false">K627/G627</f>
        <v>1.49403256386589</v>
      </c>
      <c r="Y627" s="27" t="n">
        <f aca="false">L627/G627</f>
        <v>1.25644508039677</v>
      </c>
    </row>
    <row r="628" customFormat="false" ht="51.75" hidden="false" customHeight="true" outlineLevel="0" collapsed="false">
      <c r="A628" s="4" t="s">
        <v>843</v>
      </c>
      <c r="B628" s="4" t="s">
        <v>95</v>
      </c>
      <c r="C628" s="4" t="s">
        <v>844</v>
      </c>
      <c r="D628" s="4" t="s">
        <v>845</v>
      </c>
      <c r="E628" s="4" t="s">
        <v>98</v>
      </c>
      <c r="F628" s="4" t="s">
        <v>99</v>
      </c>
      <c r="G628" s="23" t="n">
        <v>304950</v>
      </c>
      <c r="H628" s="24" t="n">
        <f aca="false">Parametros!$B$3</f>
        <v>160.42</v>
      </c>
      <c r="I628" s="24" t="n">
        <f aca="false">Parametros!$B$4</f>
        <v>151.76</v>
      </c>
      <c r="J628" s="23" t="n">
        <f aca="false">G628*H628/I628</f>
        <v>322351.601212441</v>
      </c>
      <c r="K628" s="23" t="n">
        <v>455604.69</v>
      </c>
      <c r="L628" s="23" t="n">
        <v>383180</v>
      </c>
      <c r="M628" s="23" t="n">
        <f aca="false">MIN(J628:L628)</f>
        <v>322351.601212441</v>
      </c>
      <c r="N628" s="23" t="n">
        <f aca="false">MAX(J628:L628)</f>
        <v>455604.69</v>
      </c>
      <c r="O628" s="23" t="n">
        <f aca="false">MEDIAN(J628:L628)</f>
        <v>383180</v>
      </c>
      <c r="P628" s="23" t="n">
        <f aca="false">AVERAGE(J628:L628)</f>
        <v>387045.430404147</v>
      </c>
      <c r="Q628" s="23" t="n">
        <f aca="false">AVERAGE(M628,O628)</f>
        <v>352765.80060622</v>
      </c>
      <c r="R628" s="23" t="n">
        <f aca="false">AVERAGE(N628,O628)</f>
        <v>419392.345</v>
      </c>
      <c r="S628" s="23" t="n">
        <f aca="false">STDEV(J628:L628)</f>
        <v>66710.5882301548</v>
      </c>
      <c r="T628" s="25" t="n">
        <f aca="false">IF(P628&gt;0,S628/P628,NA())</f>
        <v>0.172358547575401</v>
      </c>
      <c r="U628" s="4" t="str">
        <f aca="false">IF(T628&lt;=Parametros!$B$7,"MENOR",IF(T628&lt;=Parametros!$B$8,"PROMEDIO MENOR-MEDIANA","PROMEDIO"))</f>
        <v>MENOR</v>
      </c>
      <c r="V628" s="23" t="n">
        <f aca="false">IF(T628&lt;=Parametros!$B$7,M628,IF(T628&lt;=Parametros!$B$8,Q628,P628))</f>
        <v>322351.601212441</v>
      </c>
      <c r="W628" s="26" t="n">
        <f aca="false">ROUND(V628,0)</f>
        <v>322352</v>
      </c>
      <c r="X628" s="27" t="n">
        <f aca="false">K628/G628</f>
        <v>1.4940307919331</v>
      </c>
      <c r="Y628" s="27" t="n">
        <f aca="false">L628/G628</f>
        <v>1.25653385800951</v>
      </c>
    </row>
    <row r="629" customFormat="false" ht="51.75" hidden="false" customHeight="true" outlineLevel="0" collapsed="false">
      <c r="A629" s="4" t="s">
        <v>846</v>
      </c>
      <c r="B629" s="4" t="s">
        <v>95</v>
      </c>
      <c r="C629" s="4" t="s">
        <v>847</v>
      </c>
      <c r="D629" s="4" t="s">
        <v>845</v>
      </c>
      <c r="E629" s="4" t="s">
        <v>98</v>
      </c>
      <c r="F629" s="4" t="s">
        <v>99</v>
      </c>
      <c r="G629" s="23" t="n">
        <v>304950</v>
      </c>
      <c r="H629" s="24" t="n">
        <f aca="false">Parametros!$B$3</f>
        <v>160.42</v>
      </c>
      <c r="I629" s="24" t="n">
        <f aca="false">Parametros!$B$4</f>
        <v>151.76</v>
      </c>
      <c r="J629" s="23" t="n">
        <f aca="false">G629*H629/I629</f>
        <v>322351.601212441</v>
      </c>
      <c r="K629" s="23" t="n">
        <v>455604.69</v>
      </c>
      <c r="L629" s="23" t="n">
        <v>383180</v>
      </c>
      <c r="M629" s="23" t="n">
        <f aca="false">MIN(J629:L629)</f>
        <v>322351.601212441</v>
      </c>
      <c r="N629" s="23" t="n">
        <f aca="false">MAX(J629:L629)</f>
        <v>455604.69</v>
      </c>
      <c r="O629" s="23" t="n">
        <f aca="false">MEDIAN(J629:L629)</f>
        <v>383180</v>
      </c>
      <c r="P629" s="23" t="n">
        <f aca="false">AVERAGE(J629:L629)</f>
        <v>387045.430404147</v>
      </c>
      <c r="Q629" s="23" t="n">
        <f aca="false">AVERAGE(M629,O629)</f>
        <v>352765.80060622</v>
      </c>
      <c r="R629" s="23" t="n">
        <f aca="false">AVERAGE(N629,O629)</f>
        <v>419392.345</v>
      </c>
      <c r="S629" s="23" t="n">
        <f aca="false">STDEV(J629:L629)</f>
        <v>66710.5882301548</v>
      </c>
      <c r="T629" s="25" t="n">
        <f aca="false">IF(P629&gt;0,S629/P629,NA())</f>
        <v>0.172358547575401</v>
      </c>
      <c r="U629" s="4" t="str">
        <f aca="false">IF(T629&lt;=Parametros!$B$7,"MENOR",IF(T629&lt;=Parametros!$B$8,"PROMEDIO MENOR-MEDIANA","PROMEDIO"))</f>
        <v>MENOR</v>
      </c>
      <c r="V629" s="23" t="n">
        <f aca="false">IF(T629&lt;=Parametros!$B$7,M629,IF(T629&lt;=Parametros!$B$8,Q629,P629))</f>
        <v>322351.601212441</v>
      </c>
      <c r="W629" s="26" t="n">
        <f aca="false">ROUND(V629,0)</f>
        <v>322352</v>
      </c>
      <c r="X629" s="27" t="n">
        <f aca="false">K629/G629</f>
        <v>1.4940307919331</v>
      </c>
      <c r="Y629" s="27" t="n">
        <f aca="false">L629/G629</f>
        <v>1.25653385800951</v>
      </c>
    </row>
    <row r="630" customFormat="false" ht="51.75" hidden="false" customHeight="true" outlineLevel="0" collapsed="false">
      <c r="A630" s="4" t="s">
        <v>848</v>
      </c>
      <c r="B630" s="4" t="s">
        <v>95</v>
      </c>
      <c r="C630" s="4" t="s">
        <v>849</v>
      </c>
      <c r="D630" s="4" t="s">
        <v>850</v>
      </c>
      <c r="E630" s="4" t="s">
        <v>98</v>
      </c>
      <c r="F630" s="4" t="s">
        <v>99</v>
      </c>
      <c r="G630" s="23" t="n">
        <v>1254000</v>
      </c>
      <c r="H630" s="24" t="n">
        <f aca="false">Parametros!$B$3</f>
        <v>160.42</v>
      </c>
      <c r="I630" s="24" t="n">
        <f aca="false">Parametros!$B$4</f>
        <v>151.76</v>
      </c>
      <c r="J630" s="23" t="n">
        <f aca="false">G630*H630/I630</f>
        <v>1325557.98629415</v>
      </c>
      <c r="K630" s="23" t="n">
        <v>1873517.1</v>
      </c>
      <c r="L630" s="23" t="n">
        <v>1575679</v>
      </c>
      <c r="M630" s="23" t="n">
        <f aca="false">MIN(J630:L630)</f>
        <v>1325557.98629415</v>
      </c>
      <c r="N630" s="23" t="n">
        <f aca="false">MAX(J630:L630)</f>
        <v>1873517.1</v>
      </c>
      <c r="O630" s="23" t="n">
        <f aca="false">MEDIAN(J630:L630)</f>
        <v>1575679</v>
      </c>
      <c r="P630" s="23" t="n">
        <f aca="false">AVERAGE(J630:L630)</f>
        <v>1591584.69543138</v>
      </c>
      <c r="Q630" s="23" t="n">
        <f aca="false">AVERAGE(M630,O630)</f>
        <v>1450618.49314707</v>
      </c>
      <c r="R630" s="23" t="n">
        <f aca="false">AVERAGE(N630,O630)</f>
        <v>1724598.05</v>
      </c>
      <c r="S630" s="23" t="n">
        <f aca="false">STDEV(J630:L630)</f>
        <v>274325.611151589</v>
      </c>
      <c r="T630" s="25" t="n">
        <f aca="false">IF(P630&gt;0,S630/P630,NA())</f>
        <v>0.172360045895789</v>
      </c>
      <c r="U630" s="4" t="str">
        <f aca="false">IF(T630&lt;=Parametros!$B$7,"MENOR",IF(T630&lt;=Parametros!$B$8,"PROMEDIO MENOR-MEDIANA","PROMEDIO"))</f>
        <v>MENOR</v>
      </c>
      <c r="V630" s="23" t="n">
        <f aca="false">IF(T630&lt;=Parametros!$B$7,M630,IF(T630&lt;=Parametros!$B$8,Q630,P630))</f>
        <v>1325557.98629415</v>
      </c>
      <c r="W630" s="26" t="n">
        <f aca="false">ROUND(V630,0)</f>
        <v>1325558</v>
      </c>
      <c r="X630" s="27" t="n">
        <f aca="false">K630/G630</f>
        <v>1.49403277511962</v>
      </c>
      <c r="Y630" s="27" t="n">
        <f aca="false">L630/G630</f>
        <v>1.25652232854864</v>
      </c>
    </row>
    <row r="631" customFormat="false" ht="39" hidden="false" customHeight="true" outlineLevel="0" collapsed="false">
      <c r="A631" s="4" t="s">
        <v>851</v>
      </c>
      <c r="B631" s="4" t="s">
        <v>95</v>
      </c>
      <c r="C631" s="4" t="s">
        <v>852</v>
      </c>
      <c r="D631" s="4" t="s">
        <v>853</v>
      </c>
      <c r="E631" s="4" t="s">
        <v>98</v>
      </c>
      <c r="F631" s="4" t="s">
        <v>99</v>
      </c>
      <c r="G631" s="23" t="n">
        <v>219450</v>
      </c>
      <c r="H631" s="24" t="n">
        <f aca="false">Parametros!$B$3</f>
        <v>160.42</v>
      </c>
      <c r="I631" s="24" t="n">
        <f aca="false">Parametros!$B$4</f>
        <v>151.76</v>
      </c>
      <c r="J631" s="23" t="n">
        <f aca="false">G631*H631/I631</f>
        <v>231972.647601476</v>
      </c>
      <c r="K631" s="23" t="n">
        <v>327865.24</v>
      </c>
      <c r="L631" s="23" t="n">
        <v>275723</v>
      </c>
      <c r="M631" s="23" t="n">
        <f aca="false">MIN(J631:L631)</f>
        <v>231972.647601476</v>
      </c>
      <c r="N631" s="23" t="n">
        <f aca="false">MAX(J631:L631)</f>
        <v>327865.24</v>
      </c>
      <c r="O631" s="23" t="n">
        <f aca="false">MEDIAN(J631:L631)</f>
        <v>275723</v>
      </c>
      <c r="P631" s="23" t="n">
        <f aca="false">AVERAGE(J631:L631)</f>
        <v>278520.295867159</v>
      </c>
      <c r="Q631" s="23" t="n">
        <f aca="false">AVERAGE(M631,O631)</f>
        <v>253847.823800738</v>
      </c>
      <c r="R631" s="23" t="n">
        <f aca="false">AVERAGE(N631,O631)</f>
        <v>301794.12</v>
      </c>
      <c r="S631" s="23" t="n">
        <f aca="false">STDEV(J631:L631)</f>
        <v>48007.4574139652</v>
      </c>
      <c r="T631" s="25" t="n">
        <f aca="false">IF(P631&gt;0,S631/P631,NA())</f>
        <v>0.172366100877842</v>
      </c>
      <c r="U631" s="4" t="str">
        <f aca="false">IF(T631&lt;=Parametros!$B$7,"MENOR",IF(T631&lt;=Parametros!$B$8,"PROMEDIO MENOR-MEDIANA","PROMEDIO"))</f>
        <v>MENOR</v>
      </c>
      <c r="V631" s="23" t="n">
        <f aca="false">IF(T631&lt;=Parametros!$B$7,M631,IF(T631&lt;=Parametros!$B$8,Q631,P631))</f>
        <v>231972.647601476</v>
      </c>
      <c r="W631" s="26" t="n">
        <f aca="false">ROUND(V631,0)</f>
        <v>231973</v>
      </c>
      <c r="X631" s="27" t="n">
        <f aca="false">K631/G631</f>
        <v>1.49403162451584</v>
      </c>
      <c r="Y631" s="27" t="n">
        <f aca="false">L631/G631</f>
        <v>1.25642743221691</v>
      </c>
    </row>
    <row r="632" customFormat="false" ht="39" hidden="false" customHeight="true" outlineLevel="0" collapsed="false">
      <c r="A632" s="4" t="s">
        <v>854</v>
      </c>
      <c r="B632" s="4" t="s">
        <v>95</v>
      </c>
      <c r="C632" s="4" t="s">
        <v>855</v>
      </c>
      <c r="D632" s="4" t="s">
        <v>856</v>
      </c>
      <c r="E632" s="4" t="s">
        <v>98</v>
      </c>
      <c r="F632" s="4" t="s">
        <v>99</v>
      </c>
      <c r="G632" s="23" t="n">
        <v>561632</v>
      </c>
      <c r="H632" s="24" t="n">
        <f aca="false">Parametros!$B$3</f>
        <v>160.42</v>
      </c>
      <c r="I632" s="24" t="n">
        <f aca="false">Parametros!$B$4</f>
        <v>151.76</v>
      </c>
      <c r="J632" s="23" t="n">
        <f aca="false">G632*H632/I632</f>
        <v>593680.847654191</v>
      </c>
      <c r="K632" s="23" t="n">
        <v>839096.97</v>
      </c>
      <c r="L632" s="23" t="n">
        <v>705670</v>
      </c>
      <c r="M632" s="23" t="n">
        <f aca="false">MIN(J632:L632)</f>
        <v>593680.847654191</v>
      </c>
      <c r="N632" s="23" t="n">
        <f aca="false">MAX(J632:L632)</f>
        <v>839096.97</v>
      </c>
      <c r="O632" s="23" t="n">
        <f aca="false">MEDIAN(J632:L632)</f>
        <v>705670</v>
      </c>
      <c r="P632" s="23" t="n">
        <f aca="false">AVERAGE(J632:L632)</f>
        <v>712815.939218064</v>
      </c>
      <c r="Q632" s="23" t="n">
        <f aca="false">AVERAGE(M632,O632)</f>
        <v>649675.423827095</v>
      </c>
      <c r="R632" s="23" t="n">
        <f aca="false">AVERAGE(N632,O632)</f>
        <v>772383.485</v>
      </c>
      <c r="S632" s="23" t="n">
        <f aca="false">STDEV(J632:L632)</f>
        <v>122864.016751425</v>
      </c>
      <c r="T632" s="25" t="n">
        <f aca="false">IF(P632&gt;0,S632/P632,NA())</f>
        <v>0.172364294892456</v>
      </c>
      <c r="U632" s="4" t="str">
        <f aca="false">IF(T632&lt;=Parametros!$B$7,"MENOR",IF(T632&lt;=Parametros!$B$8,"PROMEDIO MENOR-MEDIANA","PROMEDIO"))</f>
        <v>MENOR</v>
      </c>
      <c r="V632" s="23" t="n">
        <f aca="false">IF(T632&lt;=Parametros!$B$7,M632,IF(T632&lt;=Parametros!$B$8,Q632,P632))</f>
        <v>593680.847654191</v>
      </c>
      <c r="W632" s="26" t="n">
        <f aca="false">ROUND(V632,0)</f>
        <v>593681</v>
      </c>
      <c r="X632" s="27" t="n">
        <f aca="false">K632/G632</f>
        <v>1.49403340621617</v>
      </c>
      <c r="Y632" s="27" t="n">
        <f aca="false">L632/G632</f>
        <v>1.25646330693408</v>
      </c>
    </row>
    <row r="633" customFormat="false" ht="39" hidden="false" customHeight="true" outlineLevel="0" collapsed="false">
      <c r="A633" s="4" t="s">
        <v>857</v>
      </c>
      <c r="B633" s="4" t="s">
        <v>95</v>
      </c>
      <c r="C633" s="4" t="s">
        <v>858</v>
      </c>
      <c r="D633" s="4" t="s">
        <v>859</v>
      </c>
      <c r="E633" s="4" t="s">
        <v>98</v>
      </c>
      <c r="F633" s="4" t="s">
        <v>99</v>
      </c>
      <c r="G633" s="23" t="n">
        <v>323950</v>
      </c>
      <c r="H633" s="24" t="n">
        <f aca="false">Parametros!$B$3</f>
        <v>160.42</v>
      </c>
      <c r="I633" s="24" t="n">
        <f aca="false">Parametros!$B$4</f>
        <v>151.76</v>
      </c>
      <c r="J633" s="23" t="n">
        <f aca="false">G633*H633/I633</f>
        <v>342435.813125988</v>
      </c>
      <c r="K633" s="23" t="n">
        <v>483992.5</v>
      </c>
      <c r="L633" s="23" t="n">
        <v>406980</v>
      </c>
      <c r="M633" s="23" t="n">
        <f aca="false">MIN(J633:L633)</f>
        <v>342435.813125988</v>
      </c>
      <c r="N633" s="23" t="n">
        <f aca="false">MAX(J633:L633)</f>
        <v>483992.5</v>
      </c>
      <c r="O633" s="23" t="n">
        <f aca="false">MEDIAN(J633:L633)</f>
        <v>406980</v>
      </c>
      <c r="P633" s="23" t="n">
        <f aca="false">AVERAGE(J633:L633)</f>
        <v>411136.10437533</v>
      </c>
      <c r="Q633" s="23" t="n">
        <f aca="false">AVERAGE(M633,O633)</f>
        <v>374707.906562994</v>
      </c>
      <c r="R633" s="23" t="n">
        <f aca="false">AVERAGE(N633,O633)</f>
        <v>445486.25</v>
      </c>
      <c r="S633" s="23" t="n">
        <f aca="false">STDEV(J633:L633)</f>
        <v>70869.8017661311</v>
      </c>
      <c r="T633" s="25" t="n">
        <f aca="false">IF(P633&gt;0,S633/P633,NA())</f>
        <v>0.172375524824824</v>
      </c>
      <c r="U633" s="4" t="str">
        <f aca="false">IF(T633&lt;=Parametros!$B$7,"MENOR",IF(T633&lt;=Parametros!$B$8,"PROMEDIO MENOR-MEDIANA","PROMEDIO"))</f>
        <v>MENOR</v>
      </c>
      <c r="V633" s="23" t="n">
        <f aca="false">IF(T633&lt;=Parametros!$B$7,M633,IF(T633&lt;=Parametros!$B$8,Q633,P633))</f>
        <v>342435.813125988</v>
      </c>
      <c r="W633" s="26" t="n">
        <f aca="false">ROUND(V633,0)</f>
        <v>342436</v>
      </c>
      <c r="X633" s="27" t="n">
        <f aca="false">K633/G633</f>
        <v>1.49403457323661</v>
      </c>
      <c r="Y633" s="27" t="n">
        <f aca="false">L633/G633</f>
        <v>1.25630498533724</v>
      </c>
    </row>
    <row r="634" customFormat="false" ht="51.75" hidden="false" customHeight="true" outlineLevel="0" collapsed="false">
      <c r="A634" s="4" t="s">
        <v>860</v>
      </c>
      <c r="B634" s="4" t="s">
        <v>95</v>
      </c>
      <c r="C634" s="4" t="s">
        <v>861</v>
      </c>
      <c r="D634" s="4" t="s">
        <v>862</v>
      </c>
      <c r="E634" s="4" t="s">
        <v>98</v>
      </c>
      <c r="F634" s="4" t="s">
        <v>99</v>
      </c>
      <c r="G634" s="23" t="n">
        <v>328523</v>
      </c>
      <c r="H634" s="24" t="n">
        <f aca="false">Parametros!$B$3</f>
        <v>160.42</v>
      </c>
      <c r="I634" s="24" t="n">
        <f aca="false">Parametros!$B$4</f>
        <v>151.76</v>
      </c>
      <c r="J634" s="23" t="n">
        <f aca="false">G634*H634/I634</f>
        <v>347269.765814444</v>
      </c>
      <c r="K634" s="23" t="n">
        <v>490824.07</v>
      </c>
      <c r="L634" s="23" t="n">
        <v>412692</v>
      </c>
      <c r="M634" s="23" t="n">
        <f aca="false">MIN(J634:L634)</f>
        <v>347269.765814444</v>
      </c>
      <c r="N634" s="23" t="n">
        <f aca="false">MAX(J634:L634)</f>
        <v>490824.07</v>
      </c>
      <c r="O634" s="23" t="n">
        <f aca="false">MEDIAN(J634:L634)</f>
        <v>412692</v>
      </c>
      <c r="P634" s="23" t="n">
        <f aca="false">AVERAGE(J634:L634)</f>
        <v>416928.611938148</v>
      </c>
      <c r="Q634" s="23" t="n">
        <f aca="false">AVERAGE(M634,O634)</f>
        <v>379980.882907222</v>
      </c>
      <c r="R634" s="23" t="n">
        <f aca="false">AVERAGE(N634,O634)</f>
        <v>451758.035</v>
      </c>
      <c r="S634" s="23" t="n">
        <f aca="false">STDEV(J634:L634)</f>
        <v>71870.8649112117</v>
      </c>
      <c r="T634" s="25" t="n">
        <f aca="false">IF(P634&gt;0,S634/P634,NA())</f>
        <v>0.17238170481299</v>
      </c>
      <c r="U634" s="4" t="str">
        <f aca="false">IF(T634&lt;=Parametros!$B$7,"MENOR",IF(T634&lt;=Parametros!$B$8,"PROMEDIO MENOR-MEDIANA","PROMEDIO"))</f>
        <v>MENOR</v>
      </c>
      <c r="V634" s="23" t="n">
        <f aca="false">IF(T634&lt;=Parametros!$B$7,M634,IF(T634&lt;=Parametros!$B$8,Q634,P634))</f>
        <v>347269.765814444</v>
      </c>
      <c r="W634" s="26" t="n">
        <f aca="false">ROUND(V634,0)</f>
        <v>347270</v>
      </c>
      <c r="X634" s="27" t="n">
        <f aca="false">K634/G634</f>
        <v>1.49403259436934</v>
      </c>
      <c r="Y634" s="27" t="n">
        <f aca="false">L634/G634</f>
        <v>1.25620428402273</v>
      </c>
    </row>
    <row r="635" customFormat="false" ht="51.75" hidden="false" customHeight="true" outlineLevel="0" collapsed="false">
      <c r="A635" s="4" t="s">
        <v>863</v>
      </c>
      <c r="B635" s="4" t="s">
        <v>95</v>
      </c>
      <c r="C635" s="4" t="s">
        <v>864</v>
      </c>
      <c r="D635" s="4" t="s">
        <v>865</v>
      </c>
      <c r="E635" s="4" t="s">
        <v>98</v>
      </c>
      <c r="F635" s="4" t="s">
        <v>99</v>
      </c>
      <c r="G635" s="23" t="n">
        <v>331550</v>
      </c>
      <c r="H635" s="24" t="n">
        <f aca="false">Parametros!$B$3</f>
        <v>160.42</v>
      </c>
      <c r="I635" s="24" t="n">
        <f aca="false">Parametros!$B$4</f>
        <v>151.76</v>
      </c>
      <c r="J635" s="23" t="n">
        <f aca="false">G635*H635/I635</f>
        <v>350469.497891407</v>
      </c>
      <c r="K635" s="23" t="n">
        <v>495347.05</v>
      </c>
      <c r="L635" s="23" t="n">
        <v>416500</v>
      </c>
      <c r="M635" s="23" t="n">
        <f aca="false">MIN(J635:L635)</f>
        <v>350469.497891407</v>
      </c>
      <c r="N635" s="23" t="n">
        <f aca="false">MAX(J635:L635)</f>
        <v>495347.05</v>
      </c>
      <c r="O635" s="23" t="n">
        <f aca="false">MEDIAN(J635:L635)</f>
        <v>416500</v>
      </c>
      <c r="P635" s="23" t="n">
        <f aca="false">AVERAGE(J635:L635)</f>
        <v>420772.182630469</v>
      </c>
      <c r="Q635" s="23" t="n">
        <f aca="false">AVERAGE(M635,O635)</f>
        <v>383484.748945704</v>
      </c>
      <c r="R635" s="23" t="n">
        <f aca="false">AVERAGE(N635,O635)</f>
        <v>455923.525</v>
      </c>
      <c r="S635" s="23" t="n">
        <f aca="false">STDEV(J635:L635)</f>
        <v>72533.1988441538</v>
      </c>
      <c r="T635" s="25" t="n">
        <f aca="false">IF(P635&gt;0,S635/P635,NA())</f>
        <v>0.172381164531149</v>
      </c>
      <c r="U635" s="4" t="str">
        <f aca="false">IF(T635&lt;=Parametros!$B$7,"MENOR",IF(T635&lt;=Parametros!$B$8,"PROMEDIO MENOR-MEDIANA","PROMEDIO"))</f>
        <v>MENOR</v>
      </c>
      <c r="V635" s="23" t="n">
        <f aca="false">IF(T635&lt;=Parametros!$B$7,M635,IF(T635&lt;=Parametros!$B$8,Q635,P635))</f>
        <v>350469.497891407</v>
      </c>
      <c r="W635" s="26" t="n">
        <f aca="false">ROUND(V635,0)</f>
        <v>350469</v>
      </c>
      <c r="X635" s="27" t="n">
        <f aca="false">K635/G635</f>
        <v>1.49403423314734</v>
      </c>
      <c r="Y635" s="27" t="n">
        <f aca="false">L635/G635</f>
        <v>1.25622078117931</v>
      </c>
    </row>
    <row r="636" customFormat="false" ht="26.25" hidden="false" customHeight="true" outlineLevel="0" collapsed="false">
      <c r="A636" s="4" t="s">
        <v>866</v>
      </c>
      <c r="B636" s="4" t="s">
        <v>95</v>
      </c>
      <c r="C636" s="4" t="s">
        <v>867</v>
      </c>
      <c r="D636" s="4" t="s">
        <v>868</v>
      </c>
      <c r="E636" s="4" t="s">
        <v>98</v>
      </c>
      <c r="F636" s="4" t="s">
        <v>99</v>
      </c>
      <c r="G636" s="23" t="n">
        <v>5982150</v>
      </c>
      <c r="H636" s="24" t="n">
        <f aca="false">Parametros!$B$3</f>
        <v>160.42</v>
      </c>
      <c r="I636" s="24" t="n">
        <f aca="false">Parametros!$B$4</f>
        <v>151.76</v>
      </c>
      <c r="J636" s="23" t="n">
        <f aca="false">G636*H636/I636</f>
        <v>6323514.1209805</v>
      </c>
      <c r="K636" s="23" t="n">
        <v>8937526.43</v>
      </c>
      <c r="L636" s="23" t="n">
        <v>7516754</v>
      </c>
      <c r="M636" s="23" t="n">
        <f aca="false">MIN(J636:L636)</f>
        <v>6323514.1209805</v>
      </c>
      <c r="N636" s="23" t="n">
        <f aca="false">MAX(J636:L636)</f>
        <v>8937526.43</v>
      </c>
      <c r="O636" s="23" t="n">
        <f aca="false">MEDIAN(J636:L636)</f>
        <v>7516754</v>
      </c>
      <c r="P636" s="23" t="n">
        <f aca="false">AVERAGE(J636:L636)</f>
        <v>7592598.18366016</v>
      </c>
      <c r="Q636" s="23" t="n">
        <f aca="false">AVERAGE(M636,O636)</f>
        <v>6920134.06049025</v>
      </c>
      <c r="R636" s="23" t="n">
        <f aca="false">AVERAGE(N636,O636)</f>
        <v>8227140.215</v>
      </c>
      <c r="S636" s="23" t="n">
        <f aca="false">STDEV(J636:L636)</f>
        <v>1308655.54790888</v>
      </c>
      <c r="T636" s="25" t="n">
        <f aca="false">IF(P636&gt;0,S636/P636,NA())</f>
        <v>0.172359384265218</v>
      </c>
      <c r="U636" s="4" t="str">
        <f aca="false">IF(T636&lt;=Parametros!$B$7,"MENOR",IF(T636&lt;=Parametros!$B$8,"PROMEDIO MENOR-MEDIANA","PROMEDIO"))</f>
        <v>MENOR</v>
      </c>
      <c r="V636" s="23" t="n">
        <f aca="false">IF(T636&lt;=Parametros!$B$7,M636,IF(T636&lt;=Parametros!$B$8,Q636,P636))</f>
        <v>6323514.1209805</v>
      </c>
      <c r="W636" s="26" t="n">
        <f aca="false">ROUND(V636,0)</f>
        <v>6323514</v>
      </c>
      <c r="X636" s="27" t="n">
        <f aca="false">K636/G636</f>
        <v>1.49403248497614</v>
      </c>
      <c r="Y636" s="27" t="n">
        <f aca="false">L636/G636</f>
        <v>1.25653051160536</v>
      </c>
    </row>
    <row r="637" customFormat="false" ht="26.25" hidden="false" customHeight="true" outlineLevel="0" collapsed="false">
      <c r="A637" s="4" t="s">
        <v>869</v>
      </c>
      <c r="B637" s="4" t="s">
        <v>95</v>
      </c>
      <c r="C637" s="4" t="s">
        <v>870</v>
      </c>
      <c r="D637" s="4" t="s">
        <v>868</v>
      </c>
      <c r="E637" s="4" t="s">
        <v>98</v>
      </c>
      <c r="F637" s="4" t="s">
        <v>99</v>
      </c>
      <c r="G637" s="23" t="n">
        <v>5975500</v>
      </c>
      <c r="H637" s="24" t="n">
        <f aca="false">Parametros!$B$3</f>
        <v>160.42</v>
      </c>
      <c r="I637" s="24" t="n">
        <f aca="false">Parametros!$B$4</f>
        <v>151.76</v>
      </c>
      <c r="J637" s="23" t="n">
        <f aca="false">G637*H637/I637</f>
        <v>6316484.64681075</v>
      </c>
      <c r="K637" s="23" t="n">
        <v>8927591.55</v>
      </c>
      <c r="L637" s="23" t="n">
        <v>7508424</v>
      </c>
      <c r="M637" s="23" t="n">
        <f aca="false">MIN(J637:L637)</f>
        <v>6316484.64681075</v>
      </c>
      <c r="N637" s="23" t="n">
        <f aca="false">MAX(J637:L637)</f>
        <v>8927591.55</v>
      </c>
      <c r="O637" s="23" t="n">
        <f aca="false">MEDIAN(J637:L637)</f>
        <v>7508424</v>
      </c>
      <c r="P637" s="23" t="n">
        <f aca="false">AVERAGE(J637:L637)</f>
        <v>7584166.73227025</v>
      </c>
      <c r="Q637" s="23" t="n">
        <f aca="false">AVERAGE(M637,O637)</f>
        <v>6912454.32340538</v>
      </c>
      <c r="R637" s="23" t="n">
        <f aca="false">AVERAGE(N637,O637)</f>
        <v>8218007.775</v>
      </c>
      <c r="S637" s="23" t="n">
        <f aca="false">STDEV(J637:L637)</f>
        <v>1307200.26625206</v>
      </c>
      <c r="T637" s="25" t="n">
        <f aca="false">IF(P637&gt;0,S637/P637,NA())</f>
        <v>0.17235911503501</v>
      </c>
      <c r="U637" s="4" t="str">
        <f aca="false">IF(T637&lt;=Parametros!$B$7,"MENOR",IF(T637&lt;=Parametros!$B$8,"PROMEDIO MENOR-MEDIANA","PROMEDIO"))</f>
        <v>MENOR</v>
      </c>
      <c r="V637" s="23" t="n">
        <f aca="false">IF(T637&lt;=Parametros!$B$7,M637,IF(T637&lt;=Parametros!$B$8,Q637,P637))</f>
        <v>6316484.64681075</v>
      </c>
      <c r="W637" s="26" t="n">
        <f aca="false">ROUND(V637,0)</f>
        <v>6316485</v>
      </c>
      <c r="X637" s="27" t="n">
        <f aca="false">K637/G637</f>
        <v>1.49403255794494</v>
      </c>
      <c r="Y637" s="27" t="n">
        <f aca="false">L637/G637</f>
        <v>1.25653485064011</v>
      </c>
    </row>
    <row r="638" customFormat="false" ht="64.5" hidden="false" customHeight="true" outlineLevel="0" collapsed="false">
      <c r="A638" s="4" t="s">
        <v>871</v>
      </c>
      <c r="B638" s="4" t="s">
        <v>95</v>
      </c>
      <c r="C638" s="4" t="s">
        <v>872</v>
      </c>
      <c r="D638" s="4" t="s">
        <v>873</v>
      </c>
      <c r="E638" s="4" t="s">
        <v>98</v>
      </c>
      <c r="F638" s="4" t="s">
        <v>99</v>
      </c>
      <c r="G638" s="23" t="n">
        <v>219450</v>
      </c>
      <c r="H638" s="24" t="n">
        <f aca="false">Parametros!$B$3</f>
        <v>160.42</v>
      </c>
      <c r="I638" s="24" t="n">
        <f aca="false">Parametros!$B$4</f>
        <v>151.76</v>
      </c>
      <c r="J638" s="23" t="n">
        <f aca="false">G638*H638/I638</f>
        <v>231972.647601476</v>
      </c>
      <c r="K638" s="23" t="n">
        <v>327865.24</v>
      </c>
      <c r="L638" s="23" t="n">
        <v>275723</v>
      </c>
      <c r="M638" s="23" t="n">
        <f aca="false">MIN(J638:L638)</f>
        <v>231972.647601476</v>
      </c>
      <c r="N638" s="23" t="n">
        <f aca="false">MAX(J638:L638)</f>
        <v>327865.24</v>
      </c>
      <c r="O638" s="23" t="n">
        <f aca="false">MEDIAN(J638:L638)</f>
        <v>275723</v>
      </c>
      <c r="P638" s="23" t="n">
        <f aca="false">AVERAGE(J638:L638)</f>
        <v>278520.295867159</v>
      </c>
      <c r="Q638" s="23" t="n">
        <f aca="false">AVERAGE(M638,O638)</f>
        <v>253847.823800738</v>
      </c>
      <c r="R638" s="23" t="n">
        <f aca="false">AVERAGE(N638,O638)</f>
        <v>301794.12</v>
      </c>
      <c r="S638" s="23" t="n">
        <f aca="false">STDEV(J638:L638)</f>
        <v>48007.4574139652</v>
      </c>
      <c r="T638" s="25" t="n">
        <f aca="false">IF(P638&gt;0,S638/P638,NA())</f>
        <v>0.172366100877842</v>
      </c>
      <c r="U638" s="4" t="str">
        <f aca="false">IF(T638&lt;=Parametros!$B$7,"MENOR",IF(T638&lt;=Parametros!$B$8,"PROMEDIO MENOR-MEDIANA","PROMEDIO"))</f>
        <v>MENOR</v>
      </c>
      <c r="V638" s="23" t="n">
        <f aca="false">IF(T638&lt;=Parametros!$B$7,M638,IF(T638&lt;=Parametros!$B$8,Q638,P638))</f>
        <v>231972.647601476</v>
      </c>
      <c r="W638" s="26" t="n">
        <f aca="false">ROUND(V638,0)</f>
        <v>231973</v>
      </c>
      <c r="X638" s="27" t="n">
        <f aca="false">K638/G638</f>
        <v>1.49403162451584</v>
      </c>
      <c r="Y638" s="27" t="n">
        <f aca="false">L638/G638</f>
        <v>1.25642743221691</v>
      </c>
    </row>
    <row r="639" customFormat="false" ht="64.5" hidden="false" customHeight="true" outlineLevel="0" collapsed="false">
      <c r="A639" s="4" t="s">
        <v>874</v>
      </c>
      <c r="B639" s="4" t="s">
        <v>95</v>
      </c>
      <c r="C639" s="4" t="s">
        <v>875</v>
      </c>
      <c r="D639" s="4" t="s">
        <v>873</v>
      </c>
      <c r="E639" s="4" t="s">
        <v>98</v>
      </c>
      <c r="F639" s="4" t="s">
        <v>99</v>
      </c>
      <c r="G639" s="23" t="n">
        <v>216600</v>
      </c>
      <c r="H639" s="24" t="n">
        <f aca="false">Parametros!$B$3</f>
        <v>160.42</v>
      </c>
      <c r="I639" s="24" t="n">
        <f aca="false">Parametros!$B$4</f>
        <v>151.76</v>
      </c>
      <c r="J639" s="23" t="n">
        <f aca="false">G639*H639/I639</f>
        <v>228960.015814444</v>
      </c>
      <c r="K639" s="23" t="n">
        <v>323607.64</v>
      </c>
      <c r="L639" s="23" t="n">
        <v>272153</v>
      </c>
      <c r="M639" s="23" t="n">
        <f aca="false">MIN(J639:L639)</f>
        <v>228960.015814444</v>
      </c>
      <c r="N639" s="23" t="n">
        <f aca="false">MAX(J639:L639)</f>
        <v>323607.64</v>
      </c>
      <c r="O639" s="23" t="n">
        <f aca="false">MEDIAN(J639:L639)</f>
        <v>272153</v>
      </c>
      <c r="P639" s="23" t="n">
        <f aca="false">AVERAGE(J639:L639)</f>
        <v>274906.885271481</v>
      </c>
      <c r="Q639" s="23" t="n">
        <f aca="false">AVERAGE(M639,O639)</f>
        <v>250556.507907222</v>
      </c>
      <c r="R639" s="23" t="n">
        <f aca="false">AVERAGE(N639,O639)</f>
        <v>297880.32</v>
      </c>
      <c r="S639" s="23" t="n">
        <f aca="false">STDEV(J639:L639)</f>
        <v>47383.8696610875</v>
      </c>
      <c r="T639" s="25" t="n">
        <f aca="false">IF(P639&gt;0,S639/P639,NA())</f>
        <v>0.172363342643434</v>
      </c>
      <c r="U639" s="4" t="str">
        <f aca="false">IF(T639&lt;=Parametros!$B$7,"MENOR",IF(T639&lt;=Parametros!$B$8,"PROMEDIO MENOR-MEDIANA","PROMEDIO"))</f>
        <v>MENOR</v>
      </c>
      <c r="V639" s="23" t="n">
        <f aca="false">IF(T639&lt;=Parametros!$B$7,M639,IF(T639&lt;=Parametros!$B$8,Q639,P639))</f>
        <v>228960.015814444</v>
      </c>
      <c r="W639" s="26" t="n">
        <f aca="false">ROUND(V639,0)</f>
        <v>228960</v>
      </c>
      <c r="X639" s="27" t="n">
        <f aca="false">K639/G639</f>
        <v>1.49403342566944</v>
      </c>
      <c r="Y639" s="27" t="n">
        <f aca="false">L639/G639</f>
        <v>1.25647737765466</v>
      </c>
    </row>
    <row r="640" customFormat="false" ht="39" hidden="false" customHeight="true" outlineLevel="0" collapsed="false">
      <c r="A640" s="4" t="s">
        <v>876</v>
      </c>
      <c r="B640" s="4" t="s">
        <v>95</v>
      </c>
      <c r="C640" s="4" t="s">
        <v>877</v>
      </c>
      <c r="D640" s="4" t="s">
        <v>878</v>
      </c>
      <c r="E640" s="4" t="s">
        <v>98</v>
      </c>
      <c r="F640" s="4" t="s">
        <v>99</v>
      </c>
      <c r="G640" s="23" t="n">
        <v>496850</v>
      </c>
      <c r="H640" s="24" t="n">
        <f aca="false">Parametros!$B$3</f>
        <v>160.42</v>
      </c>
      <c r="I640" s="24" t="n">
        <f aca="false">Parametros!$B$4</f>
        <v>151.76</v>
      </c>
      <c r="J640" s="23" t="n">
        <f aca="false">G640*H640/I640</f>
        <v>525202.141539273</v>
      </c>
      <c r="K640" s="23" t="n">
        <v>742310.74</v>
      </c>
      <c r="L640" s="23" t="n">
        <v>624274</v>
      </c>
      <c r="M640" s="23" t="n">
        <f aca="false">MIN(J640:L640)</f>
        <v>525202.141539273</v>
      </c>
      <c r="N640" s="23" t="n">
        <f aca="false">MAX(J640:L640)</f>
        <v>742310.74</v>
      </c>
      <c r="O640" s="23" t="n">
        <f aca="false">MEDIAN(J640:L640)</f>
        <v>624274</v>
      </c>
      <c r="P640" s="23" t="n">
        <f aca="false">AVERAGE(J640:L640)</f>
        <v>630595.627179758</v>
      </c>
      <c r="Q640" s="23" t="n">
        <f aca="false">AVERAGE(M640,O640)</f>
        <v>574738.070769636</v>
      </c>
      <c r="R640" s="23" t="n">
        <f aca="false">AVERAGE(N640,O640)</f>
        <v>683292.37</v>
      </c>
      <c r="S640" s="23" t="n">
        <f aca="false">STDEV(J640:L640)</f>
        <v>108692.263335737</v>
      </c>
      <c r="T640" s="25" t="n">
        <f aca="false">IF(P640&gt;0,S640/P640,NA())</f>
        <v>0.172364441887817</v>
      </c>
      <c r="U640" s="4" t="str">
        <f aca="false">IF(T640&lt;=Parametros!$B$7,"MENOR",IF(T640&lt;=Parametros!$B$8,"PROMEDIO MENOR-MEDIANA","PROMEDIO"))</f>
        <v>MENOR</v>
      </c>
      <c r="V640" s="23" t="n">
        <f aca="false">IF(T640&lt;=Parametros!$B$7,M640,IF(T640&lt;=Parametros!$B$8,Q640,P640))</f>
        <v>525202.141539273</v>
      </c>
      <c r="W640" s="26" t="n">
        <f aca="false">ROUND(V640,0)</f>
        <v>525202</v>
      </c>
      <c r="X640" s="27" t="n">
        <f aca="false">K640/G640</f>
        <v>1.49403389352923</v>
      </c>
      <c r="Y640" s="27" t="n">
        <f aca="false">L640/G640</f>
        <v>1.2564637214451</v>
      </c>
    </row>
    <row r="641" customFormat="false" ht="39" hidden="false" customHeight="true" outlineLevel="0" collapsed="false">
      <c r="A641" s="4" t="s">
        <v>879</v>
      </c>
      <c r="B641" s="4" t="s">
        <v>95</v>
      </c>
      <c r="C641" s="4" t="s">
        <v>880</v>
      </c>
      <c r="D641" s="4" t="s">
        <v>878</v>
      </c>
      <c r="E641" s="4" t="s">
        <v>98</v>
      </c>
      <c r="F641" s="4" t="s">
        <v>99</v>
      </c>
      <c r="G641" s="23" t="n">
        <v>496850</v>
      </c>
      <c r="H641" s="24" t="n">
        <f aca="false">Parametros!$B$3</f>
        <v>160.42</v>
      </c>
      <c r="I641" s="24" t="n">
        <f aca="false">Parametros!$B$4</f>
        <v>151.76</v>
      </c>
      <c r="J641" s="23" t="n">
        <f aca="false">G641*H641/I641</f>
        <v>525202.141539273</v>
      </c>
      <c r="K641" s="23" t="n">
        <v>742310.74</v>
      </c>
      <c r="L641" s="23" t="n">
        <v>624274</v>
      </c>
      <c r="M641" s="23" t="n">
        <f aca="false">MIN(J641:L641)</f>
        <v>525202.141539273</v>
      </c>
      <c r="N641" s="23" t="n">
        <f aca="false">MAX(J641:L641)</f>
        <v>742310.74</v>
      </c>
      <c r="O641" s="23" t="n">
        <f aca="false">MEDIAN(J641:L641)</f>
        <v>624274</v>
      </c>
      <c r="P641" s="23" t="n">
        <f aca="false">AVERAGE(J641:L641)</f>
        <v>630595.627179758</v>
      </c>
      <c r="Q641" s="23" t="n">
        <f aca="false">AVERAGE(M641,O641)</f>
        <v>574738.070769636</v>
      </c>
      <c r="R641" s="23" t="n">
        <f aca="false">AVERAGE(N641,O641)</f>
        <v>683292.37</v>
      </c>
      <c r="S641" s="23" t="n">
        <f aca="false">STDEV(J641:L641)</f>
        <v>108692.263335737</v>
      </c>
      <c r="T641" s="25" t="n">
        <f aca="false">IF(P641&gt;0,S641/P641,NA())</f>
        <v>0.172364441887817</v>
      </c>
      <c r="U641" s="4" t="str">
        <f aca="false">IF(T641&lt;=Parametros!$B$7,"MENOR",IF(T641&lt;=Parametros!$B$8,"PROMEDIO MENOR-MEDIANA","PROMEDIO"))</f>
        <v>MENOR</v>
      </c>
      <c r="V641" s="23" t="n">
        <f aca="false">IF(T641&lt;=Parametros!$B$7,M641,IF(T641&lt;=Parametros!$B$8,Q641,P641))</f>
        <v>525202.141539273</v>
      </c>
      <c r="W641" s="26" t="n">
        <f aca="false">ROUND(V641,0)</f>
        <v>525202</v>
      </c>
      <c r="X641" s="27" t="n">
        <f aca="false">K641/G641</f>
        <v>1.49403389352923</v>
      </c>
      <c r="Y641" s="27" t="n">
        <f aca="false">L641/G641</f>
        <v>1.2564637214451</v>
      </c>
    </row>
    <row r="642" customFormat="false" ht="39" hidden="false" customHeight="true" outlineLevel="0" collapsed="false">
      <c r="A642" s="4" t="s">
        <v>881</v>
      </c>
      <c r="B642" s="4" t="s">
        <v>95</v>
      </c>
      <c r="C642" s="4" t="s">
        <v>882</v>
      </c>
      <c r="D642" s="4" t="s">
        <v>883</v>
      </c>
      <c r="E642" s="4" t="s">
        <v>98</v>
      </c>
      <c r="F642" s="4" t="s">
        <v>99</v>
      </c>
      <c r="G642" s="23" t="n">
        <v>356726</v>
      </c>
      <c r="H642" s="24" t="n">
        <f aca="false">Parametros!$B$3</f>
        <v>160.42</v>
      </c>
      <c r="I642" s="24" t="n">
        <f aca="false">Parametros!$B$4</f>
        <v>151.76</v>
      </c>
      <c r="J642" s="23" t="n">
        <f aca="false">G642*H642/I642</f>
        <v>377082.135740643</v>
      </c>
      <c r="K642" s="23" t="n">
        <v>532960.62</v>
      </c>
      <c r="L642" s="23" t="n">
        <v>448154</v>
      </c>
      <c r="M642" s="23" t="n">
        <f aca="false">MIN(J642:L642)</f>
        <v>377082.135740643</v>
      </c>
      <c r="N642" s="23" t="n">
        <f aca="false">MAX(J642:L642)</f>
        <v>532960.62</v>
      </c>
      <c r="O642" s="23" t="n">
        <f aca="false">MEDIAN(J642:L642)</f>
        <v>448154</v>
      </c>
      <c r="P642" s="23" t="n">
        <f aca="false">AVERAGE(J642:L642)</f>
        <v>452732.251913548</v>
      </c>
      <c r="Q642" s="23" t="n">
        <f aca="false">AVERAGE(M642,O642)</f>
        <v>412618.067870322</v>
      </c>
      <c r="R642" s="23" t="n">
        <f aca="false">AVERAGE(N642,O642)</f>
        <v>490557.31</v>
      </c>
      <c r="S642" s="23" t="n">
        <f aca="false">STDEV(J642:L642)</f>
        <v>78040.0266317649</v>
      </c>
      <c r="T642" s="25" t="n">
        <f aca="false">IF(P642&gt;0,S642/P642,NA())</f>
        <v>0.172375673042766</v>
      </c>
      <c r="U642" s="4" t="str">
        <f aca="false">IF(T642&lt;=Parametros!$B$7,"MENOR",IF(T642&lt;=Parametros!$B$8,"PROMEDIO MENOR-MEDIANA","PROMEDIO"))</f>
        <v>MENOR</v>
      </c>
      <c r="V642" s="23" t="n">
        <f aca="false">IF(T642&lt;=Parametros!$B$7,M642,IF(T642&lt;=Parametros!$B$8,Q642,P642))</f>
        <v>377082.135740643</v>
      </c>
      <c r="W642" s="26" t="n">
        <f aca="false">ROUND(V642,0)</f>
        <v>377082</v>
      </c>
      <c r="X642" s="27" t="n">
        <f aca="false">K642/G642</f>
        <v>1.49403357198522</v>
      </c>
      <c r="Y642" s="27" t="n">
        <f aca="false">L642/G642</f>
        <v>1.25629755050094</v>
      </c>
    </row>
    <row r="643" customFormat="false" ht="26.25" hidden="false" customHeight="true" outlineLevel="0" collapsed="false">
      <c r="A643" s="4" t="s">
        <v>884</v>
      </c>
      <c r="B643" s="4" t="s">
        <v>95</v>
      </c>
      <c r="C643" s="4" t="s">
        <v>885</v>
      </c>
      <c r="D643" s="4" t="s">
        <v>886</v>
      </c>
      <c r="E643" s="4" t="s">
        <v>98</v>
      </c>
      <c r="F643" s="4" t="s">
        <v>99</v>
      </c>
      <c r="G643" s="23" t="n">
        <v>145349</v>
      </c>
      <c r="H643" s="24" t="n">
        <f aca="false">Parametros!$B$3</f>
        <v>160.42</v>
      </c>
      <c r="I643" s="24" t="n">
        <f aca="false">Parametros!$B$4</f>
        <v>151.76</v>
      </c>
      <c r="J643" s="23" t="n">
        <f aca="false">G643*H643/I643</f>
        <v>153643.164074855</v>
      </c>
      <c r="K643" s="23" t="n">
        <v>217156.2</v>
      </c>
      <c r="L643" s="23" t="n">
        <v>182546</v>
      </c>
      <c r="M643" s="23" t="n">
        <f aca="false">MIN(J643:L643)</f>
        <v>153643.164074855</v>
      </c>
      <c r="N643" s="23" t="n">
        <f aca="false">MAX(J643:L643)</f>
        <v>217156.2</v>
      </c>
      <c r="O643" s="23" t="n">
        <f aca="false">MEDIAN(J643:L643)</f>
        <v>182546</v>
      </c>
      <c r="P643" s="23" t="n">
        <f aca="false">AVERAGE(J643:L643)</f>
        <v>184448.454691618</v>
      </c>
      <c r="Q643" s="23" t="n">
        <f aca="false">AVERAGE(M643,O643)</f>
        <v>168094.582037428</v>
      </c>
      <c r="R643" s="23" t="n">
        <f aca="false">AVERAGE(N643,O643)</f>
        <v>199851.1</v>
      </c>
      <c r="S643" s="23" t="n">
        <f aca="false">STDEV(J643:L643)</f>
        <v>31799.228504752</v>
      </c>
      <c r="T643" s="25" t="n">
        <f aca="false">IF(P643&gt;0,S643/P643,NA())</f>
        <v>0.172401707338332</v>
      </c>
      <c r="U643" s="4" t="str">
        <f aca="false">IF(T643&lt;=Parametros!$B$7,"MENOR",IF(T643&lt;=Parametros!$B$8,"PROMEDIO MENOR-MEDIANA","PROMEDIO"))</f>
        <v>MENOR</v>
      </c>
      <c r="V643" s="23" t="n">
        <f aca="false">IF(T643&lt;=Parametros!$B$7,M643,IF(T643&lt;=Parametros!$B$8,Q643,P643))</f>
        <v>153643.164074855</v>
      </c>
      <c r="W643" s="26" t="n">
        <f aca="false">ROUND(V643,0)</f>
        <v>153643</v>
      </c>
      <c r="X643" s="27" t="n">
        <f aca="false">K643/G643</f>
        <v>1.49403298268306</v>
      </c>
      <c r="Y643" s="27" t="n">
        <f aca="false">L643/G643</f>
        <v>1.25591507337512</v>
      </c>
    </row>
    <row r="644" customFormat="false" ht="39" hidden="false" customHeight="true" outlineLevel="0" collapsed="false">
      <c r="A644" s="4" t="s">
        <v>887</v>
      </c>
      <c r="B644" s="4" t="s">
        <v>95</v>
      </c>
      <c r="C644" s="4" t="s">
        <v>888</v>
      </c>
      <c r="D644" s="4" t="s">
        <v>889</v>
      </c>
      <c r="E644" s="4" t="s">
        <v>98</v>
      </c>
      <c r="F644" s="4" t="s">
        <v>99</v>
      </c>
      <c r="G644" s="23" t="n">
        <v>1070380</v>
      </c>
      <c r="H644" s="24" t="n">
        <f aca="false">Parametros!$B$3</f>
        <v>160.42</v>
      </c>
      <c r="I644" s="24" t="n">
        <f aca="false">Parametros!$B$4</f>
        <v>151.76</v>
      </c>
      <c r="J644" s="23" t="n">
        <f aca="false">G644*H644/I644</f>
        <v>1131459.93410648</v>
      </c>
      <c r="K644" s="23" t="n">
        <v>1599182.92</v>
      </c>
      <c r="L644" s="23" t="n">
        <v>1344938</v>
      </c>
      <c r="M644" s="23" t="n">
        <f aca="false">MIN(J644:L644)</f>
        <v>1131459.93410648</v>
      </c>
      <c r="N644" s="23" t="n">
        <f aca="false">MAX(J644:L644)</f>
        <v>1599182.92</v>
      </c>
      <c r="O644" s="23" t="n">
        <f aca="false">MEDIAN(J644:L644)</f>
        <v>1344938</v>
      </c>
      <c r="P644" s="23" t="n">
        <f aca="false">AVERAGE(J644:L644)</f>
        <v>1358526.95136883</v>
      </c>
      <c r="Q644" s="23" t="n">
        <f aca="false">AVERAGE(M644,O644)</f>
        <v>1238198.96705324</v>
      </c>
      <c r="R644" s="23" t="n">
        <f aca="false">AVERAGE(N644,O644)</f>
        <v>1472060.46</v>
      </c>
      <c r="S644" s="23" t="n">
        <f aca="false">STDEV(J644:L644)</f>
        <v>234157.409839545</v>
      </c>
      <c r="T644" s="25" t="n">
        <f aca="false">IF(P644&gt;0,S644/P644,NA())</f>
        <v>0.172361254668972</v>
      </c>
      <c r="U644" s="4" t="str">
        <f aca="false">IF(T644&lt;=Parametros!$B$7,"MENOR",IF(T644&lt;=Parametros!$B$8,"PROMEDIO MENOR-MEDIANA","PROMEDIO"))</f>
        <v>MENOR</v>
      </c>
      <c r="V644" s="23" t="n">
        <f aca="false">IF(T644&lt;=Parametros!$B$7,M644,IF(T644&lt;=Parametros!$B$8,Q644,P644))</f>
        <v>1131459.93410648</v>
      </c>
      <c r="W644" s="26" t="n">
        <f aca="false">ROUND(V644,0)</f>
        <v>1131460</v>
      </c>
      <c r="X644" s="27" t="n">
        <f aca="false">K644/G644</f>
        <v>1.49403288551729</v>
      </c>
      <c r="Y644" s="27" t="n">
        <f aca="false">L644/G644</f>
        <v>1.25650516638951</v>
      </c>
    </row>
    <row r="645" customFormat="false" ht="51.75" hidden="false" customHeight="true" outlineLevel="0" collapsed="false">
      <c r="A645" s="4" t="s">
        <v>890</v>
      </c>
      <c r="B645" s="4" t="s">
        <v>95</v>
      </c>
      <c r="C645" s="4" t="s">
        <v>891</v>
      </c>
      <c r="D645" s="4" t="s">
        <v>892</v>
      </c>
      <c r="E645" s="4" t="s">
        <v>98</v>
      </c>
      <c r="F645" s="4" t="s">
        <v>99</v>
      </c>
      <c r="G645" s="23" t="n">
        <v>95000</v>
      </c>
      <c r="H645" s="24" t="n">
        <f aca="false">Parametros!$B$3</f>
        <v>160.42</v>
      </c>
      <c r="I645" s="24" t="n">
        <f aca="false">Parametros!$B$4</f>
        <v>151.76</v>
      </c>
      <c r="J645" s="23" t="n">
        <f aca="false">G645*H645/I645</f>
        <v>100421.059567739</v>
      </c>
      <c r="K645" s="23" t="n">
        <v>141933.35</v>
      </c>
      <c r="L645" s="23" t="n">
        <v>119357</v>
      </c>
      <c r="M645" s="23" t="n">
        <f aca="false">MIN(J645:L645)</f>
        <v>100421.059567739</v>
      </c>
      <c r="N645" s="23" t="n">
        <f aca="false">MAX(J645:L645)</f>
        <v>141933.35</v>
      </c>
      <c r="O645" s="23" t="n">
        <f aca="false">MEDIAN(J645:L645)</f>
        <v>119357</v>
      </c>
      <c r="P645" s="23" t="n">
        <f aca="false">AVERAGE(J645:L645)</f>
        <v>120570.469855913</v>
      </c>
      <c r="Q645" s="23" t="n">
        <f aca="false">AVERAGE(M645,O645)</f>
        <v>109889.029783869</v>
      </c>
      <c r="R645" s="23" t="n">
        <f aca="false">AVERAGE(N645,O645)</f>
        <v>130645.175</v>
      </c>
      <c r="S645" s="23" t="n">
        <f aca="false">STDEV(J645:L645)</f>
        <v>20782.7319198298</v>
      </c>
      <c r="T645" s="25" t="n">
        <f aca="false">IF(P645&gt;0,S645/P645,NA())</f>
        <v>0.172370000255171</v>
      </c>
      <c r="U645" s="4" t="str">
        <f aca="false">IF(T645&lt;=Parametros!$B$7,"MENOR",IF(T645&lt;=Parametros!$B$8,"PROMEDIO MENOR-MEDIANA","PROMEDIO"))</f>
        <v>MENOR</v>
      </c>
      <c r="V645" s="23" t="n">
        <f aca="false">IF(T645&lt;=Parametros!$B$7,M645,IF(T645&lt;=Parametros!$B$8,Q645,P645))</f>
        <v>100421.059567739</v>
      </c>
      <c r="W645" s="26" t="n">
        <f aca="false">ROUND(V645,0)</f>
        <v>100421</v>
      </c>
      <c r="X645" s="27" t="n">
        <f aca="false">K645/G645</f>
        <v>1.49403526315789</v>
      </c>
      <c r="Y645" s="27" t="n">
        <f aca="false">L645/G645</f>
        <v>1.25638947368421</v>
      </c>
    </row>
    <row r="646" customFormat="false" ht="51.75" hidden="false" customHeight="true" outlineLevel="0" collapsed="false">
      <c r="A646" s="4" t="s">
        <v>893</v>
      </c>
      <c r="B646" s="4" t="s">
        <v>95</v>
      </c>
      <c r="C646" s="4" t="s">
        <v>894</v>
      </c>
      <c r="D646" s="4" t="s">
        <v>895</v>
      </c>
      <c r="E646" s="4" t="s">
        <v>98</v>
      </c>
      <c r="F646" s="4" t="s">
        <v>99</v>
      </c>
      <c r="G646" s="23" t="n">
        <v>118750</v>
      </c>
      <c r="H646" s="24" t="n">
        <f aca="false">Parametros!$B$3</f>
        <v>160.42</v>
      </c>
      <c r="I646" s="24" t="n">
        <f aca="false">Parametros!$B$4</f>
        <v>151.76</v>
      </c>
      <c r="J646" s="23" t="n">
        <f aca="false">G646*H646/I646</f>
        <v>125526.324459673</v>
      </c>
      <c r="K646" s="23" t="n">
        <v>177416.69</v>
      </c>
      <c r="L646" s="23" t="n">
        <v>149107</v>
      </c>
      <c r="M646" s="23" t="n">
        <f aca="false">MIN(J646:L646)</f>
        <v>125526.324459673</v>
      </c>
      <c r="N646" s="23" t="n">
        <f aca="false">MAX(J646:L646)</f>
        <v>177416.69</v>
      </c>
      <c r="O646" s="23" t="n">
        <f aca="false">MEDIAN(J646:L646)</f>
        <v>149107</v>
      </c>
      <c r="P646" s="23" t="n">
        <f aca="false">AVERAGE(J646:L646)</f>
        <v>150683.338153224</v>
      </c>
      <c r="Q646" s="23" t="n">
        <f aca="false">AVERAGE(M646,O646)</f>
        <v>137316.662229837</v>
      </c>
      <c r="R646" s="23" t="n">
        <f aca="false">AVERAGE(N646,O646)</f>
        <v>163261.845</v>
      </c>
      <c r="S646" s="23" t="n">
        <f aca="false">STDEV(J646:L646)</f>
        <v>25981.0727349193</v>
      </c>
      <c r="T646" s="25" t="n">
        <f aca="false">IF(P646&gt;0,S646/P646,NA())</f>
        <v>0.17242166953124</v>
      </c>
      <c r="U646" s="4" t="str">
        <f aca="false">IF(T646&lt;=Parametros!$B$7,"MENOR",IF(T646&lt;=Parametros!$B$8,"PROMEDIO MENOR-MEDIANA","PROMEDIO"))</f>
        <v>MENOR</v>
      </c>
      <c r="V646" s="23" t="n">
        <f aca="false">IF(T646&lt;=Parametros!$B$7,M646,IF(T646&lt;=Parametros!$B$8,Q646,P646))</f>
        <v>125526.324459673</v>
      </c>
      <c r="W646" s="26" t="n">
        <f aca="false">ROUND(V646,0)</f>
        <v>125526</v>
      </c>
      <c r="X646" s="27" t="n">
        <f aca="false">K646/G646</f>
        <v>1.49403528421053</v>
      </c>
      <c r="Y646" s="27" t="n">
        <f aca="false">L646/G646</f>
        <v>1.25563789473684</v>
      </c>
    </row>
    <row r="647" customFormat="false" ht="39" hidden="false" customHeight="true" outlineLevel="0" collapsed="false">
      <c r="A647" s="4" t="s">
        <v>896</v>
      </c>
      <c r="B647" s="4" t="s">
        <v>95</v>
      </c>
      <c r="C647" s="4" t="s">
        <v>897</v>
      </c>
      <c r="D647" s="4" t="s">
        <v>898</v>
      </c>
      <c r="E647" s="4" t="s">
        <v>98</v>
      </c>
      <c r="F647" s="4" t="s">
        <v>99</v>
      </c>
      <c r="G647" s="23" t="n">
        <v>69351</v>
      </c>
      <c r="H647" s="24" t="n">
        <f aca="false">Parametros!$B$3</f>
        <v>160.42</v>
      </c>
      <c r="I647" s="24" t="n">
        <f aca="false">Parametros!$B$4</f>
        <v>151.76</v>
      </c>
      <c r="J647" s="23" t="n">
        <f aca="false">G647*H647/I647</f>
        <v>73308.4305482341</v>
      </c>
      <c r="K647" s="23" t="n">
        <v>103612.09</v>
      </c>
      <c r="L647" s="23" t="n">
        <v>87108</v>
      </c>
      <c r="M647" s="23" t="n">
        <f aca="false">MIN(J647:L647)</f>
        <v>73308.4305482341</v>
      </c>
      <c r="N647" s="23" t="n">
        <f aca="false">MAX(J647:L647)</f>
        <v>103612.09</v>
      </c>
      <c r="O647" s="23" t="n">
        <f aca="false">MEDIAN(J647:L647)</f>
        <v>87108</v>
      </c>
      <c r="P647" s="23" t="n">
        <f aca="false">AVERAGE(J647:L647)</f>
        <v>88009.5068494114</v>
      </c>
      <c r="Q647" s="23" t="n">
        <f aca="false">AVERAGE(M647,O647)</f>
        <v>80208.215274117</v>
      </c>
      <c r="R647" s="23" t="n">
        <f aca="false">AVERAGE(N647,O647)</f>
        <v>95360.045</v>
      </c>
      <c r="S647" s="23" t="n">
        <f aca="false">STDEV(J647:L647)</f>
        <v>15171.9306613167</v>
      </c>
      <c r="T647" s="25" t="n">
        <f aca="false">IF(P647&gt;0,S647/P647,NA())</f>
        <v>0.172389679302222</v>
      </c>
      <c r="U647" s="4" t="str">
        <f aca="false">IF(T647&lt;=Parametros!$B$7,"MENOR",IF(T647&lt;=Parametros!$B$8,"PROMEDIO MENOR-MEDIANA","PROMEDIO"))</f>
        <v>MENOR</v>
      </c>
      <c r="V647" s="23" t="n">
        <f aca="false">IF(T647&lt;=Parametros!$B$7,M647,IF(T647&lt;=Parametros!$B$8,Q647,P647))</f>
        <v>73308.4305482341</v>
      </c>
      <c r="W647" s="26" t="n">
        <f aca="false">ROUND(V647,0)</f>
        <v>73308</v>
      </c>
      <c r="X647" s="27" t="n">
        <f aca="false">K647/G647</f>
        <v>1.49402445530706</v>
      </c>
      <c r="Y647" s="27" t="n">
        <f aca="false">L647/G647</f>
        <v>1.25604533460224</v>
      </c>
    </row>
    <row r="648" customFormat="false" ht="39" hidden="false" customHeight="true" outlineLevel="0" collapsed="false">
      <c r="A648" s="4" t="s">
        <v>899</v>
      </c>
      <c r="B648" s="4" t="s">
        <v>95</v>
      </c>
      <c r="C648" s="4" t="s">
        <v>900</v>
      </c>
      <c r="D648" s="4" t="s">
        <v>901</v>
      </c>
      <c r="E648" s="4" t="s">
        <v>98</v>
      </c>
      <c r="F648" s="4" t="s">
        <v>99</v>
      </c>
      <c r="G648" s="23" t="n">
        <v>146728</v>
      </c>
      <c r="H648" s="24" t="n">
        <f aca="false">Parametros!$B$3</f>
        <v>160.42</v>
      </c>
      <c r="I648" s="24" t="n">
        <f aca="false">Parametros!$B$4</f>
        <v>151.76</v>
      </c>
      <c r="J648" s="23" t="n">
        <f aca="false">G648*H648/I648</f>
        <v>155100.855034265</v>
      </c>
      <c r="K648" s="23" t="n">
        <v>219216.52</v>
      </c>
      <c r="L648" s="23" t="n">
        <v>184331</v>
      </c>
      <c r="M648" s="23" t="n">
        <f aca="false">MIN(J648:L648)</f>
        <v>155100.855034265</v>
      </c>
      <c r="N648" s="23" t="n">
        <f aca="false">MAX(J648:L648)</f>
        <v>219216.52</v>
      </c>
      <c r="O648" s="23" t="n">
        <f aca="false">MEDIAN(J648:L648)</f>
        <v>184331</v>
      </c>
      <c r="P648" s="23" t="n">
        <f aca="false">AVERAGE(J648:L648)</f>
        <v>186216.125011422</v>
      </c>
      <c r="Q648" s="23" t="n">
        <f aca="false">AVERAGE(M648,O648)</f>
        <v>169715.927517132</v>
      </c>
      <c r="R648" s="23" t="n">
        <f aca="false">AVERAGE(N648,O648)</f>
        <v>201773.76</v>
      </c>
      <c r="S648" s="23" t="n">
        <f aca="false">STDEV(J648:L648)</f>
        <v>32099.3753168363</v>
      </c>
      <c r="T648" s="25" t="n">
        <f aca="false">IF(P648&gt;0,S648/P648,NA())</f>
        <v>0.172376991062764</v>
      </c>
      <c r="U648" s="4" t="str">
        <f aca="false">IF(T648&lt;=Parametros!$B$7,"MENOR",IF(T648&lt;=Parametros!$B$8,"PROMEDIO MENOR-MEDIANA","PROMEDIO"))</f>
        <v>MENOR</v>
      </c>
      <c r="V648" s="23" t="n">
        <f aca="false">IF(T648&lt;=Parametros!$B$7,M648,IF(T648&lt;=Parametros!$B$8,Q648,P648))</f>
        <v>155100.855034265</v>
      </c>
      <c r="W648" s="26" t="n">
        <f aca="false">ROUND(V648,0)</f>
        <v>155101</v>
      </c>
      <c r="X648" s="27" t="n">
        <f aca="false">K648/G648</f>
        <v>1.49403331334169</v>
      </c>
      <c r="Y648" s="27" t="n">
        <f aca="false">L648/G648</f>
        <v>1.25627692056049</v>
      </c>
    </row>
    <row r="649" customFormat="false" ht="51.75" hidden="false" customHeight="true" outlineLevel="0" collapsed="false">
      <c r="A649" s="4" t="s">
        <v>902</v>
      </c>
      <c r="B649" s="4" t="s">
        <v>95</v>
      </c>
      <c r="C649" s="4" t="s">
        <v>903</v>
      </c>
      <c r="D649" s="4" t="s">
        <v>904</v>
      </c>
      <c r="E649" s="4" t="s">
        <v>98</v>
      </c>
      <c r="F649" s="4" t="s">
        <v>99</v>
      </c>
      <c r="G649" s="23" t="n">
        <v>93100</v>
      </c>
      <c r="H649" s="24" t="n">
        <f aca="false">Parametros!$B$3</f>
        <v>160.42</v>
      </c>
      <c r="I649" s="24" t="n">
        <f aca="false">Parametros!$B$4</f>
        <v>151.76</v>
      </c>
      <c r="J649" s="23" t="n">
        <f aca="false">G649*H649/I649</f>
        <v>98412.6383763838</v>
      </c>
      <c r="K649" s="23" t="n">
        <v>139094</v>
      </c>
      <c r="L649" s="23" t="n">
        <v>116977</v>
      </c>
      <c r="M649" s="23" t="n">
        <f aca="false">MIN(J649:L649)</f>
        <v>98412.6383763838</v>
      </c>
      <c r="N649" s="23" t="n">
        <f aca="false">MAX(J649:L649)</f>
        <v>139094</v>
      </c>
      <c r="O649" s="23" t="n">
        <f aca="false">MEDIAN(J649:L649)</f>
        <v>116977</v>
      </c>
      <c r="P649" s="23" t="n">
        <f aca="false">AVERAGE(J649:L649)</f>
        <v>118161.212792128</v>
      </c>
      <c r="Q649" s="23" t="n">
        <f aca="false">AVERAGE(M649,O649)</f>
        <v>107694.819188192</v>
      </c>
      <c r="R649" s="23" t="n">
        <f aca="false">AVERAGE(N649,O649)</f>
        <v>128035.5</v>
      </c>
      <c r="S649" s="23" t="n">
        <f aca="false">STDEV(J649:L649)</f>
        <v>20366.5182552305</v>
      </c>
      <c r="T649" s="25" t="n">
        <f aca="false">IF(P649&gt;0,S649/P649,NA())</f>
        <v>0.172362129449871</v>
      </c>
      <c r="U649" s="4" t="str">
        <f aca="false">IF(T649&lt;=Parametros!$B$7,"MENOR",IF(T649&lt;=Parametros!$B$8,"PROMEDIO MENOR-MEDIANA","PROMEDIO"))</f>
        <v>MENOR</v>
      </c>
      <c r="V649" s="23" t="n">
        <f aca="false">IF(T649&lt;=Parametros!$B$7,M649,IF(T649&lt;=Parametros!$B$8,Q649,P649))</f>
        <v>98412.6383763838</v>
      </c>
      <c r="W649" s="26" t="n">
        <f aca="false">ROUND(V649,0)</f>
        <v>98413</v>
      </c>
      <c r="X649" s="27" t="n">
        <f aca="false">K649/G649</f>
        <v>1.49402792696026</v>
      </c>
      <c r="Y649" s="27" t="n">
        <f aca="false">L649/G649</f>
        <v>1.25646616541353</v>
      </c>
    </row>
    <row r="650" customFormat="false" ht="39" hidden="false" customHeight="true" outlineLevel="0" collapsed="false">
      <c r="A650" s="4" t="s">
        <v>905</v>
      </c>
      <c r="B650" s="4" t="s">
        <v>95</v>
      </c>
      <c r="C650" s="4" t="s">
        <v>906</v>
      </c>
      <c r="D650" s="4" t="s">
        <v>907</v>
      </c>
      <c r="E650" s="4" t="s">
        <v>98</v>
      </c>
      <c r="F650" s="4" t="s">
        <v>99</v>
      </c>
      <c r="G650" s="23" t="n">
        <v>25650</v>
      </c>
      <c r="H650" s="24" t="n">
        <f aca="false">Parametros!$B$3</f>
        <v>160.42</v>
      </c>
      <c r="I650" s="24" t="n">
        <f aca="false">Parametros!$B$4</f>
        <v>151.76</v>
      </c>
      <c r="J650" s="23" t="n">
        <f aca="false">G650*H650/I650</f>
        <v>27113.6860832894</v>
      </c>
      <c r="K650" s="23" t="n">
        <v>38321.26</v>
      </c>
      <c r="L650" s="23" t="n">
        <v>32130</v>
      </c>
      <c r="M650" s="23" t="n">
        <f aca="false">MIN(J650:L650)</f>
        <v>27113.6860832894</v>
      </c>
      <c r="N650" s="23" t="n">
        <f aca="false">MAX(J650:L650)</f>
        <v>38321.26</v>
      </c>
      <c r="O650" s="23" t="n">
        <f aca="false">MEDIAN(J650:L650)</f>
        <v>32130</v>
      </c>
      <c r="P650" s="23" t="n">
        <f aca="false">AVERAGE(J650:L650)</f>
        <v>32521.6486944298</v>
      </c>
      <c r="Q650" s="23" t="n">
        <f aca="false">AVERAGE(M650,O650)</f>
        <v>29621.8430416447</v>
      </c>
      <c r="R650" s="23" t="n">
        <f aca="false">AVERAGE(N650,O650)</f>
        <v>35225.63</v>
      </c>
      <c r="S650" s="23" t="n">
        <f aca="false">STDEV(J650:L650)</f>
        <v>5614.04219787484</v>
      </c>
      <c r="T650" s="25" t="n">
        <f aca="false">IF(P650&gt;0,S650/P650,NA())</f>
        <v>0.172624772213236</v>
      </c>
      <c r="U650" s="4" t="str">
        <f aca="false">IF(T650&lt;=Parametros!$B$7,"MENOR",IF(T650&lt;=Parametros!$B$8,"PROMEDIO MENOR-MEDIANA","PROMEDIO"))</f>
        <v>MENOR</v>
      </c>
      <c r="V650" s="23" t="n">
        <f aca="false">IF(T650&lt;=Parametros!$B$7,M650,IF(T650&lt;=Parametros!$B$8,Q650,P650))</f>
        <v>27113.6860832894</v>
      </c>
      <c r="W650" s="26" t="n">
        <f aca="false">ROUND(V650,0)</f>
        <v>27114</v>
      </c>
      <c r="X650" s="27" t="n">
        <f aca="false">K650/G650</f>
        <v>1.49400623781676</v>
      </c>
      <c r="Y650" s="27" t="n">
        <f aca="false">L650/G650</f>
        <v>1.25263157894737</v>
      </c>
    </row>
    <row r="651" customFormat="false" ht="51.75" hidden="false" customHeight="true" outlineLevel="0" collapsed="false">
      <c r="A651" s="4" t="s">
        <v>908</v>
      </c>
      <c r="B651" s="4" t="s">
        <v>95</v>
      </c>
      <c r="C651" s="4" t="s">
        <v>909</v>
      </c>
      <c r="D651" s="4" t="s">
        <v>910</v>
      </c>
      <c r="E651" s="4" t="s">
        <v>98</v>
      </c>
      <c r="F651" s="4" t="s">
        <v>99</v>
      </c>
      <c r="G651" s="23" t="n">
        <v>69351</v>
      </c>
      <c r="H651" s="24" t="n">
        <f aca="false">Parametros!$B$3</f>
        <v>160.42</v>
      </c>
      <c r="I651" s="24" t="n">
        <f aca="false">Parametros!$B$4</f>
        <v>151.76</v>
      </c>
      <c r="J651" s="23" t="n">
        <f aca="false">G651*H651/I651</f>
        <v>73308.4305482341</v>
      </c>
      <c r="K651" s="23" t="n">
        <v>103612.09</v>
      </c>
      <c r="L651" s="23" t="n">
        <v>87108</v>
      </c>
      <c r="M651" s="23" t="n">
        <f aca="false">MIN(J651:L651)</f>
        <v>73308.4305482341</v>
      </c>
      <c r="N651" s="23" t="n">
        <f aca="false">MAX(J651:L651)</f>
        <v>103612.09</v>
      </c>
      <c r="O651" s="23" t="n">
        <f aca="false">MEDIAN(J651:L651)</f>
        <v>87108</v>
      </c>
      <c r="P651" s="23" t="n">
        <f aca="false">AVERAGE(J651:L651)</f>
        <v>88009.5068494114</v>
      </c>
      <c r="Q651" s="23" t="n">
        <f aca="false">AVERAGE(M651,O651)</f>
        <v>80208.215274117</v>
      </c>
      <c r="R651" s="23" t="n">
        <f aca="false">AVERAGE(N651,O651)</f>
        <v>95360.045</v>
      </c>
      <c r="S651" s="23" t="n">
        <f aca="false">STDEV(J651:L651)</f>
        <v>15171.9306613167</v>
      </c>
      <c r="T651" s="25" t="n">
        <f aca="false">IF(P651&gt;0,S651/P651,NA())</f>
        <v>0.172389679302222</v>
      </c>
      <c r="U651" s="4" t="str">
        <f aca="false">IF(T651&lt;=Parametros!$B$7,"MENOR",IF(T651&lt;=Parametros!$B$8,"PROMEDIO MENOR-MEDIANA","PROMEDIO"))</f>
        <v>MENOR</v>
      </c>
      <c r="V651" s="23" t="n">
        <f aca="false">IF(T651&lt;=Parametros!$B$7,M651,IF(T651&lt;=Parametros!$B$8,Q651,P651))</f>
        <v>73308.4305482341</v>
      </c>
      <c r="W651" s="26" t="n">
        <f aca="false">ROUND(V651,0)</f>
        <v>73308</v>
      </c>
      <c r="X651" s="27" t="n">
        <f aca="false">K651/G651</f>
        <v>1.49402445530706</v>
      </c>
      <c r="Y651" s="27" t="n">
        <f aca="false">L651/G651</f>
        <v>1.25604533460224</v>
      </c>
    </row>
    <row r="652" customFormat="false" ht="51.75" hidden="false" customHeight="true" outlineLevel="0" collapsed="false">
      <c r="A652" s="4" t="s">
        <v>911</v>
      </c>
      <c r="B652" s="4" t="s">
        <v>95</v>
      </c>
      <c r="C652" s="4" t="s">
        <v>912</v>
      </c>
      <c r="D652" s="4" t="s">
        <v>913</v>
      </c>
      <c r="E652" s="4" t="s">
        <v>98</v>
      </c>
      <c r="F652" s="4" t="s">
        <v>99</v>
      </c>
      <c r="G652" s="23" t="n">
        <v>36100</v>
      </c>
      <c r="H652" s="24" t="n">
        <f aca="false">Parametros!$B$3</f>
        <v>160.42</v>
      </c>
      <c r="I652" s="24" t="n">
        <f aca="false">Parametros!$B$4</f>
        <v>151.76</v>
      </c>
      <c r="J652" s="23" t="n">
        <f aca="false">G652*H652/I652</f>
        <v>38160.0026357406</v>
      </c>
      <c r="K652" s="23" t="n">
        <v>53934.84</v>
      </c>
      <c r="L652" s="23" t="n">
        <v>45339</v>
      </c>
      <c r="M652" s="23" t="n">
        <f aca="false">MIN(J652:L652)</f>
        <v>38160.0026357406</v>
      </c>
      <c r="N652" s="23" t="n">
        <f aca="false">MAX(J652:L652)</f>
        <v>53934.84</v>
      </c>
      <c r="O652" s="23" t="n">
        <f aca="false">MEDIAN(J652:L652)</f>
        <v>45339</v>
      </c>
      <c r="P652" s="23" t="n">
        <f aca="false">AVERAGE(J652:L652)</f>
        <v>45811.2808785802</v>
      </c>
      <c r="Q652" s="23" t="n">
        <f aca="false">AVERAGE(M652,O652)</f>
        <v>41749.5013178703</v>
      </c>
      <c r="R652" s="23" t="n">
        <f aca="false">AVERAGE(N652,O652)</f>
        <v>49636.92</v>
      </c>
      <c r="S652" s="23" t="n">
        <f aca="false">STDEV(J652:L652)</f>
        <v>7898.01623120721</v>
      </c>
      <c r="T652" s="25" t="n">
        <f aca="false">IF(P652&gt;0,S652/P652,NA())</f>
        <v>0.172403305031797</v>
      </c>
      <c r="U652" s="4" t="str">
        <f aca="false">IF(T652&lt;=Parametros!$B$7,"MENOR",IF(T652&lt;=Parametros!$B$8,"PROMEDIO MENOR-MEDIANA","PROMEDIO"))</f>
        <v>MENOR</v>
      </c>
      <c r="V652" s="23" t="n">
        <f aca="false">IF(T652&lt;=Parametros!$B$7,M652,IF(T652&lt;=Parametros!$B$8,Q652,P652))</f>
        <v>38160.0026357406</v>
      </c>
      <c r="W652" s="26" t="n">
        <f aca="false">ROUND(V652,0)</f>
        <v>38160</v>
      </c>
      <c r="X652" s="27" t="n">
        <f aca="false">K652/G652</f>
        <v>1.49403988919668</v>
      </c>
      <c r="Y652" s="27" t="n">
        <f aca="false">L652/G652</f>
        <v>1.25592797783934</v>
      </c>
    </row>
    <row r="653" customFormat="false" ht="51.75" hidden="false" customHeight="true" outlineLevel="0" collapsed="false">
      <c r="A653" s="4" t="s">
        <v>914</v>
      </c>
      <c r="B653" s="4" t="s">
        <v>95</v>
      </c>
      <c r="C653" s="4" t="s">
        <v>915</v>
      </c>
      <c r="D653" s="4" t="s">
        <v>916</v>
      </c>
      <c r="E653" s="4" t="s">
        <v>98</v>
      </c>
      <c r="F653" s="4" t="s">
        <v>99</v>
      </c>
      <c r="G653" s="23" t="n">
        <v>7600</v>
      </c>
      <c r="H653" s="24" t="n">
        <f aca="false">Parametros!$B$3</f>
        <v>160.42</v>
      </c>
      <c r="I653" s="24" t="n">
        <f aca="false">Parametros!$B$4</f>
        <v>151.76</v>
      </c>
      <c r="J653" s="23" t="n">
        <f aca="false">G653*H653/I653</f>
        <v>8033.68476541908</v>
      </c>
      <c r="K653" s="23" t="n">
        <v>11354.55</v>
      </c>
      <c r="L653" s="23" t="n">
        <v>9520</v>
      </c>
      <c r="M653" s="23" t="n">
        <f aca="false">MIN(J653:L653)</f>
        <v>8033.68476541908</v>
      </c>
      <c r="N653" s="23" t="n">
        <f aca="false">MAX(J653:L653)</f>
        <v>11354.55</v>
      </c>
      <c r="O653" s="23" t="n">
        <f aca="false">MEDIAN(J653:L653)</f>
        <v>9520</v>
      </c>
      <c r="P653" s="23" t="n">
        <f aca="false">AVERAGE(J653:L653)</f>
        <v>9636.07825513969</v>
      </c>
      <c r="Q653" s="23" t="n">
        <f aca="false">AVERAGE(M653,O653)</f>
        <v>8776.84238270954</v>
      </c>
      <c r="R653" s="23" t="n">
        <f aca="false">AVERAGE(N653,O653)</f>
        <v>10437.275</v>
      </c>
      <c r="S653" s="23" t="n">
        <f aca="false">STDEV(J653:L653)</f>
        <v>1663.47290255936</v>
      </c>
      <c r="T653" s="25" t="n">
        <f aca="false">IF(P653&gt;0,S653/P653,NA())</f>
        <v>0.172629658924998</v>
      </c>
      <c r="U653" s="4" t="str">
        <f aca="false">IF(T653&lt;=Parametros!$B$7,"MENOR",IF(T653&lt;=Parametros!$B$8,"PROMEDIO MENOR-MEDIANA","PROMEDIO"))</f>
        <v>MENOR</v>
      </c>
      <c r="V653" s="23" t="n">
        <f aca="false">IF(T653&lt;=Parametros!$B$7,M653,IF(T653&lt;=Parametros!$B$8,Q653,P653))</f>
        <v>8033.68476541908</v>
      </c>
      <c r="W653" s="26" t="n">
        <f aca="false">ROUND(V653,0)</f>
        <v>8034</v>
      </c>
      <c r="X653" s="27" t="n">
        <f aca="false">K653/G653</f>
        <v>1.49401973684211</v>
      </c>
      <c r="Y653" s="27" t="n">
        <f aca="false">L653/G653</f>
        <v>1.25263157894737</v>
      </c>
    </row>
    <row r="654" customFormat="false" ht="51.75" hidden="false" customHeight="true" outlineLevel="0" collapsed="false">
      <c r="A654" s="4" t="s">
        <v>917</v>
      </c>
      <c r="B654" s="4" t="s">
        <v>95</v>
      </c>
      <c r="C654" s="4" t="s">
        <v>918</v>
      </c>
      <c r="D654" s="4" t="s">
        <v>919</v>
      </c>
      <c r="E654" s="4" t="s">
        <v>98</v>
      </c>
      <c r="F654" s="4" t="s">
        <v>99</v>
      </c>
      <c r="G654" s="23" t="n">
        <v>4750</v>
      </c>
      <c r="H654" s="24" t="n">
        <f aca="false">Parametros!$B$3</f>
        <v>160.42</v>
      </c>
      <c r="I654" s="24" t="n">
        <f aca="false">Parametros!$B$4</f>
        <v>151.76</v>
      </c>
      <c r="J654" s="23" t="n">
        <f aca="false">G654*H654/I654</f>
        <v>5021.05297838693</v>
      </c>
      <c r="K654" s="23" t="n">
        <v>7096.95</v>
      </c>
      <c r="L654" s="23" t="n">
        <v>5950</v>
      </c>
      <c r="M654" s="23" t="n">
        <f aca="false">MIN(J654:L654)</f>
        <v>5021.05297838693</v>
      </c>
      <c r="N654" s="23" t="n">
        <f aca="false">MAX(J654:L654)</f>
        <v>7096.95</v>
      </c>
      <c r="O654" s="23" t="n">
        <f aca="false">MEDIAN(J654:L654)</f>
        <v>5950</v>
      </c>
      <c r="P654" s="23" t="n">
        <f aca="false">AVERAGE(J654:L654)</f>
        <v>6022.66765946231</v>
      </c>
      <c r="Q654" s="23" t="n">
        <f aca="false">AVERAGE(M654,O654)</f>
        <v>5485.52648919346</v>
      </c>
      <c r="R654" s="23" t="n">
        <f aca="false">AVERAGE(N654,O654)</f>
        <v>6523.475</v>
      </c>
      <c r="S654" s="23" t="n">
        <f aca="false">STDEV(J654:L654)</f>
        <v>1039.85458244617</v>
      </c>
      <c r="T654" s="25" t="n">
        <f aca="false">IF(P654&gt;0,S654/P654,NA())</f>
        <v>0.172656809447628</v>
      </c>
      <c r="U654" s="4" t="str">
        <f aca="false">IF(T654&lt;=Parametros!$B$7,"MENOR",IF(T654&lt;=Parametros!$B$8,"PROMEDIO MENOR-MEDIANA","PROMEDIO"))</f>
        <v>MENOR</v>
      </c>
      <c r="V654" s="23" t="n">
        <f aca="false">IF(T654&lt;=Parametros!$B$7,M654,IF(T654&lt;=Parametros!$B$8,Q654,P654))</f>
        <v>5021.05297838693</v>
      </c>
      <c r="W654" s="26" t="n">
        <f aca="false">ROUND(V654,0)</f>
        <v>5021</v>
      </c>
      <c r="X654" s="27" t="n">
        <f aca="false">K654/G654</f>
        <v>1.49409473684211</v>
      </c>
      <c r="Y654" s="27" t="n">
        <f aca="false">L654/G654</f>
        <v>1.25263157894737</v>
      </c>
    </row>
    <row r="655" customFormat="false" ht="51.75" hidden="false" customHeight="true" outlineLevel="0" collapsed="false">
      <c r="A655" s="4" t="s">
        <v>920</v>
      </c>
      <c r="B655" s="4" t="s">
        <v>95</v>
      </c>
      <c r="C655" s="4" t="s">
        <v>921</v>
      </c>
      <c r="D655" s="4" t="s">
        <v>922</v>
      </c>
      <c r="E655" s="4" t="s">
        <v>98</v>
      </c>
      <c r="F655" s="4" t="s">
        <v>99</v>
      </c>
      <c r="G655" s="23" t="n">
        <v>5562</v>
      </c>
      <c r="H655" s="24" t="n">
        <f aca="false">Parametros!$B$3</f>
        <v>160.42</v>
      </c>
      <c r="I655" s="24" t="n">
        <f aca="false">Parametros!$B$4</f>
        <v>151.76</v>
      </c>
      <c r="J655" s="23" t="n">
        <f aca="false">G655*H655/I655</f>
        <v>5879.38877174486</v>
      </c>
      <c r="K655" s="23" t="n">
        <v>8309.74</v>
      </c>
      <c r="L655" s="23" t="n">
        <v>6902</v>
      </c>
      <c r="M655" s="23" t="n">
        <f aca="false">MIN(J655:L655)</f>
        <v>5879.38877174486</v>
      </c>
      <c r="N655" s="23" t="n">
        <f aca="false">MAX(J655:L655)</f>
        <v>8309.74</v>
      </c>
      <c r="O655" s="23" t="n">
        <f aca="false">MEDIAN(J655:L655)</f>
        <v>6902</v>
      </c>
      <c r="P655" s="23" t="n">
        <f aca="false">AVERAGE(J655:L655)</f>
        <v>7030.37625724829</v>
      </c>
      <c r="Q655" s="23" t="n">
        <f aca="false">AVERAGE(M655,O655)</f>
        <v>6390.69438587243</v>
      </c>
      <c r="R655" s="23" t="n">
        <f aca="false">AVERAGE(N655,O655)</f>
        <v>7605.87</v>
      </c>
      <c r="S655" s="23" t="n">
        <f aca="false">STDEV(J655:L655)</f>
        <v>1220.25084336751</v>
      </c>
      <c r="T655" s="25" t="n">
        <f aca="false">IF(P655&gt;0,S655/P655,NA())</f>
        <v>0.173568355194281</v>
      </c>
      <c r="U655" s="4" t="str">
        <f aca="false">IF(T655&lt;=Parametros!$B$7,"MENOR",IF(T655&lt;=Parametros!$B$8,"PROMEDIO MENOR-MEDIANA","PROMEDIO"))</f>
        <v>MENOR</v>
      </c>
      <c r="V655" s="23" t="n">
        <f aca="false">IF(T655&lt;=Parametros!$B$7,M655,IF(T655&lt;=Parametros!$B$8,Q655,P655))</f>
        <v>5879.38877174486</v>
      </c>
      <c r="W655" s="26" t="n">
        <f aca="false">ROUND(V655,0)</f>
        <v>5879</v>
      </c>
      <c r="X655" s="27" t="n">
        <f aca="false">K655/G655</f>
        <v>1.4940201366415</v>
      </c>
      <c r="Y655" s="27" t="n">
        <f aca="false">L655/G655</f>
        <v>1.24092053218267</v>
      </c>
    </row>
    <row r="656" customFormat="false" ht="51.75" hidden="false" customHeight="true" outlineLevel="0" collapsed="false">
      <c r="A656" s="4" t="s">
        <v>923</v>
      </c>
      <c r="B656" s="4" t="s">
        <v>95</v>
      </c>
      <c r="C656" s="4" t="s">
        <v>924</v>
      </c>
      <c r="D656" s="4" t="s">
        <v>925</v>
      </c>
      <c r="E656" s="4" t="s">
        <v>98</v>
      </c>
      <c r="F656" s="4" t="s">
        <v>99</v>
      </c>
      <c r="G656" s="23" t="n">
        <v>995473</v>
      </c>
      <c r="H656" s="24" t="n">
        <f aca="false">Parametros!$B$3</f>
        <v>160.42</v>
      </c>
      <c r="I656" s="24" t="n">
        <f aca="false">Parametros!$B$4</f>
        <v>151.76</v>
      </c>
      <c r="J656" s="23" t="n">
        <f aca="false">G656*H656/I656</f>
        <v>1052278.45716921</v>
      </c>
      <c r="K656" s="23" t="n">
        <v>1487269.65</v>
      </c>
      <c r="L656" s="23" t="n">
        <v>1250809</v>
      </c>
      <c r="M656" s="23" t="n">
        <f aca="false">MIN(J656:L656)</f>
        <v>1052278.45716921</v>
      </c>
      <c r="N656" s="23" t="n">
        <f aca="false">MAX(J656:L656)</f>
        <v>1487269.65</v>
      </c>
      <c r="O656" s="23" t="n">
        <f aca="false">MEDIAN(J656:L656)</f>
        <v>1250809</v>
      </c>
      <c r="P656" s="23" t="n">
        <f aca="false">AVERAGE(J656:L656)</f>
        <v>1263452.3690564</v>
      </c>
      <c r="Q656" s="23" t="n">
        <f aca="false">AVERAGE(M656,O656)</f>
        <v>1151543.72858461</v>
      </c>
      <c r="R656" s="23" t="n">
        <f aca="false">AVERAGE(N656,O656)</f>
        <v>1369039.325</v>
      </c>
      <c r="S656" s="23" t="n">
        <f aca="false">STDEV(J656:L656)</f>
        <v>217771.039272695</v>
      </c>
      <c r="T656" s="25" t="n">
        <f aca="false">IF(P656&gt;0,S656/P656,NA())</f>
        <v>0.172361890805061</v>
      </c>
      <c r="U656" s="4" t="str">
        <f aca="false">IF(T656&lt;=Parametros!$B$7,"MENOR",IF(T656&lt;=Parametros!$B$8,"PROMEDIO MENOR-MEDIANA","PROMEDIO"))</f>
        <v>MENOR</v>
      </c>
      <c r="V656" s="23" t="n">
        <f aca="false">IF(T656&lt;=Parametros!$B$7,M656,IF(T656&lt;=Parametros!$B$8,Q656,P656))</f>
        <v>1052278.45716921</v>
      </c>
      <c r="W656" s="26" t="n">
        <f aca="false">ROUND(V656,0)</f>
        <v>1052278</v>
      </c>
      <c r="X656" s="27" t="n">
        <f aca="false">K656/G656</f>
        <v>1.4940331380158</v>
      </c>
      <c r="Y656" s="27" t="n">
        <f aca="false">L656/G656</f>
        <v>1.25649716265534</v>
      </c>
    </row>
    <row r="657" customFormat="false" ht="51.75" hidden="false" customHeight="true" outlineLevel="0" collapsed="false">
      <c r="A657" s="4" t="s">
        <v>926</v>
      </c>
      <c r="B657" s="4" t="s">
        <v>95</v>
      </c>
      <c r="C657" s="4" t="s">
        <v>927</v>
      </c>
      <c r="D657" s="4" t="s">
        <v>925</v>
      </c>
      <c r="E657" s="4" t="s">
        <v>98</v>
      </c>
      <c r="F657" s="4" t="s">
        <v>99</v>
      </c>
      <c r="G657" s="23" t="n">
        <v>995473</v>
      </c>
      <c r="H657" s="24" t="n">
        <f aca="false">Parametros!$B$3</f>
        <v>160.42</v>
      </c>
      <c r="I657" s="24" t="n">
        <f aca="false">Parametros!$B$4</f>
        <v>151.76</v>
      </c>
      <c r="J657" s="23" t="n">
        <f aca="false">G657*H657/I657</f>
        <v>1052278.45716921</v>
      </c>
      <c r="K657" s="23" t="n">
        <v>1487269.65</v>
      </c>
      <c r="L657" s="23" t="n">
        <v>1250809</v>
      </c>
      <c r="M657" s="23" t="n">
        <f aca="false">MIN(J657:L657)</f>
        <v>1052278.45716921</v>
      </c>
      <c r="N657" s="23" t="n">
        <f aca="false">MAX(J657:L657)</f>
        <v>1487269.65</v>
      </c>
      <c r="O657" s="23" t="n">
        <f aca="false">MEDIAN(J657:L657)</f>
        <v>1250809</v>
      </c>
      <c r="P657" s="23" t="n">
        <f aca="false">AVERAGE(J657:L657)</f>
        <v>1263452.3690564</v>
      </c>
      <c r="Q657" s="23" t="n">
        <f aca="false">AVERAGE(M657,O657)</f>
        <v>1151543.72858461</v>
      </c>
      <c r="R657" s="23" t="n">
        <f aca="false">AVERAGE(N657,O657)</f>
        <v>1369039.325</v>
      </c>
      <c r="S657" s="23" t="n">
        <f aca="false">STDEV(J657:L657)</f>
        <v>217771.039272695</v>
      </c>
      <c r="T657" s="25" t="n">
        <f aca="false">IF(P657&gt;0,S657/P657,NA())</f>
        <v>0.172361890805061</v>
      </c>
      <c r="U657" s="4" t="str">
        <f aca="false">IF(T657&lt;=Parametros!$B$7,"MENOR",IF(T657&lt;=Parametros!$B$8,"PROMEDIO MENOR-MEDIANA","PROMEDIO"))</f>
        <v>MENOR</v>
      </c>
      <c r="V657" s="23" t="n">
        <f aca="false">IF(T657&lt;=Parametros!$B$7,M657,IF(T657&lt;=Parametros!$B$8,Q657,P657))</f>
        <v>1052278.45716921</v>
      </c>
      <c r="W657" s="26" t="n">
        <f aca="false">ROUND(V657,0)</f>
        <v>1052278</v>
      </c>
      <c r="X657" s="27" t="n">
        <f aca="false">K657/G657</f>
        <v>1.4940331380158</v>
      </c>
      <c r="Y657" s="27" t="n">
        <f aca="false">L657/G657</f>
        <v>1.25649716265534</v>
      </c>
    </row>
    <row r="658" customFormat="false" ht="51.75" hidden="false" customHeight="true" outlineLevel="0" collapsed="false">
      <c r="A658" s="4" t="s">
        <v>928</v>
      </c>
      <c r="B658" s="4" t="s">
        <v>95</v>
      </c>
      <c r="C658" s="4" t="s">
        <v>929</v>
      </c>
      <c r="D658" s="4" t="s">
        <v>925</v>
      </c>
      <c r="E658" s="4" t="s">
        <v>98</v>
      </c>
      <c r="F658" s="4" t="s">
        <v>99</v>
      </c>
      <c r="G658" s="23" t="n">
        <v>990252</v>
      </c>
      <c r="H658" s="24" t="n">
        <f aca="false">Parametros!$B$3</f>
        <v>160.42</v>
      </c>
      <c r="I658" s="24" t="n">
        <f aca="false">Parametros!$B$4</f>
        <v>151.76</v>
      </c>
      <c r="J658" s="23" t="n">
        <f aca="false">G658*H658/I658</f>
        <v>1046759.52714813</v>
      </c>
      <c r="K658" s="23" t="n">
        <v>1479469.28</v>
      </c>
      <c r="L658" s="23" t="n">
        <v>1244264</v>
      </c>
      <c r="M658" s="23" t="n">
        <f aca="false">MIN(J658:L658)</f>
        <v>1046759.52714813</v>
      </c>
      <c r="N658" s="23" t="n">
        <f aca="false">MAX(J658:L658)</f>
        <v>1479469.28</v>
      </c>
      <c r="O658" s="23" t="n">
        <f aca="false">MEDIAN(J658:L658)</f>
        <v>1244264</v>
      </c>
      <c r="P658" s="23" t="n">
        <f aca="false">AVERAGE(J658:L658)</f>
        <v>1256830.93571604</v>
      </c>
      <c r="Q658" s="23" t="n">
        <f aca="false">AVERAGE(M658,O658)</f>
        <v>1145511.76357406</v>
      </c>
      <c r="R658" s="23" t="n">
        <f aca="false">AVERAGE(N658,O658)</f>
        <v>1361866.64</v>
      </c>
      <c r="S658" s="23" t="n">
        <f aca="false">STDEV(J658:L658)</f>
        <v>216628.434094535</v>
      </c>
      <c r="T658" s="25" t="n">
        <f aca="false">IF(P658&gt;0,S658/P658,NA())</f>
        <v>0.172360838628719</v>
      </c>
      <c r="U658" s="4" t="str">
        <f aca="false">IF(T658&lt;=Parametros!$B$7,"MENOR",IF(T658&lt;=Parametros!$B$8,"PROMEDIO MENOR-MEDIANA","PROMEDIO"))</f>
        <v>MENOR</v>
      </c>
      <c r="V658" s="23" t="n">
        <f aca="false">IF(T658&lt;=Parametros!$B$7,M658,IF(T658&lt;=Parametros!$B$8,Q658,P658))</f>
        <v>1046759.52714813</v>
      </c>
      <c r="W658" s="26" t="n">
        <f aca="false">ROUND(V658,0)</f>
        <v>1046760</v>
      </c>
      <c r="X658" s="27" t="n">
        <f aca="false">K658/G658</f>
        <v>1.4940331148031</v>
      </c>
      <c r="Y658" s="27" t="n">
        <f aca="false">L658/G658</f>
        <v>1.25651248369102</v>
      </c>
    </row>
    <row r="659" customFormat="false" ht="51.75" hidden="false" customHeight="true" outlineLevel="0" collapsed="false">
      <c r="A659" s="4" t="s">
        <v>930</v>
      </c>
      <c r="B659" s="4" t="s">
        <v>95</v>
      </c>
      <c r="C659" s="4" t="s">
        <v>931</v>
      </c>
      <c r="D659" s="4" t="s">
        <v>925</v>
      </c>
      <c r="E659" s="4" t="s">
        <v>98</v>
      </c>
      <c r="F659" s="4" t="s">
        <v>99</v>
      </c>
      <c r="G659" s="23" t="n">
        <v>995304</v>
      </c>
      <c r="H659" s="24" t="n">
        <f aca="false">Parametros!$B$3</f>
        <v>160.42</v>
      </c>
      <c r="I659" s="24" t="n">
        <f aca="false">Parametros!$B$4</f>
        <v>151.76</v>
      </c>
      <c r="J659" s="23" t="n">
        <f aca="false">G659*H659/I659</f>
        <v>1052099.81338956</v>
      </c>
      <c r="K659" s="23" t="n">
        <v>1487017.1</v>
      </c>
      <c r="L659" s="23" t="n">
        <v>1250571</v>
      </c>
      <c r="M659" s="23" t="n">
        <f aca="false">MIN(J659:L659)</f>
        <v>1052099.81338956</v>
      </c>
      <c r="N659" s="23" t="n">
        <f aca="false">MAX(J659:L659)</f>
        <v>1487017.1</v>
      </c>
      <c r="O659" s="23" t="n">
        <f aca="false">MEDIAN(J659:L659)</f>
        <v>1250571</v>
      </c>
      <c r="P659" s="23" t="n">
        <f aca="false">AVERAGE(J659:L659)</f>
        <v>1263229.30446319</v>
      </c>
      <c r="Q659" s="23" t="n">
        <f aca="false">AVERAGE(M659,O659)</f>
        <v>1151335.40669478</v>
      </c>
      <c r="R659" s="23" t="n">
        <f aca="false">AVERAGE(N659,O659)</f>
        <v>1368794.05</v>
      </c>
      <c r="S659" s="23" t="n">
        <f aca="false">STDEV(J659:L659)</f>
        <v>217734.783744028</v>
      </c>
      <c r="T659" s="25" t="n">
        <f aca="false">IF(P659&gt;0,S659/P659,NA())</f>
        <v>0.172363626282842</v>
      </c>
      <c r="U659" s="4" t="str">
        <f aca="false">IF(T659&lt;=Parametros!$B$7,"MENOR",IF(T659&lt;=Parametros!$B$8,"PROMEDIO MENOR-MEDIANA","PROMEDIO"))</f>
        <v>MENOR</v>
      </c>
      <c r="V659" s="23" t="n">
        <f aca="false">IF(T659&lt;=Parametros!$B$7,M659,IF(T659&lt;=Parametros!$B$8,Q659,P659))</f>
        <v>1052099.81338956</v>
      </c>
      <c r="W659" s="26" t="n">
        <f aca="false">ROUND(V659,0)</f>
        <v>1052100</v>
      </c>
      <c r="X659" s="27" t="n">
        <f aca="false">K659/G659</f>
        <v>1.49403307934058</v>
      </c>
      <c r="Y659" s="27" t="n">
        <f aca="false">L659/G659</f>
        <v>1.25647138964578</v>
      </c>
    </row>
    <row r="660" customFormat="false" ht="51.75" hidden="false" customHeight="true" outlineLevel="0" collapsed="false">
      <c r="A660" s="4" t="s">
        <v>932</v>
      </c>
      <c r="B660" s="4" t="s">
        <v>95</v>
      </c>
      <c r="C660" s="4" t="s">
        <v>933</v>
      </c>
      <c r="D660" s="4" t="s">
        <v>934</v>
      </c>
      <c r="E660" s="4" t="s">
        <v>98</v>
      </c>
      <c r="F660" s="4" t="s">
        <v>99</v>
      </c>
      <c r="G660" s="23" t="n">
        <v>989663</v>
      </c>
      <c r="H660" s="24" t="n">
        <f aca="false">Parametros!$B$3</f>
        <v>160.42</v>
      </c>
      <c r="I660" s="24" t="n">
        <f aca="false">Parametros!$B$4</f>
        <v>151.76</v>
      </c>
      <c r="J660" s="23" t="n">
        <f aca="false">G660*H660/I660</f>
        <v>1046136.91657881</v>
      </c>
      <c r="K660" s="23" t="n">
        <v>1478588.93</v>
      </c>
      <c r="L660" s="23" t="n">
        <v>1243431</v>
      </c>
      <c r="M660" s="23" t="n">
        <f aca="false">MIN(J660:L660)</f>
        <v>1046136.91657881</v>
      </c>
      <c r="N660" s="23" t="n">
        <f aca="false">MAX(J660:L660)</f>
        <v>1478588.93</v>
      </c>
      <c r="O660" s="23" t="n">
        <f aca="false">MEDIAN(J660:L660)</f>
        <v>1243431</v>
      </c>
      <c r="P660" s="23" t="n">
        <f aca="false">AVERAGE(J660:L660)</f>
        <v>1256052.28219294</v>
      </c>
      <c r="Q660" s="23" t="n">
        <f aca="false">AVERAGE(M660,O660)</f>
        <v>1144783.9582894</v>
      </c>
      <c r="R660" s="23" t="n">
        <f aca="false">AVERAGE(N660,O660)</f>
        <v>1361009.965</v>
      </c>
      <c r="S660" s="23" t="n">
        <f aca="false">STDEV(J660:L660)</f>
        <v>216502.0982604</v>
      </c>
      <c r="T660" s="25" t="n">
        <f aca="false">IF(P660&gt;0,S660/P660,NA())</f>
        <v>0.172367107109913</v>
      </c>
      <c r="U660" s="4" t="str">
        <f aca="false">IF(T660&lt;=Parametros!$B$7,"MENOR",IF(T660&lt;=Parametros!$B$8,"PROMEDIO MENOR-MEDIANA","PROMEDIO"))</f>
        <v>MENOR</v>
      </c>
      <c r="V660" s="23" t="n">
        <f aca="false">IF(T660&lt;=Parametros!$B$7,M660,IF(T660&lt;=Parametros!$B$8,Q660,P660))</f>
        <v>1046136.91657881</v>
      </c>
      <c r="W660" s="26" t="n">
        <f aca="false">ROUND(V660,0)</f>
        <v>1046137</v>
      </c>
      <c r="X660" s="27" t="n">
        <f aca="false">K660/G660</f>
        <v>1.49403274650058</v>
      </c>
      <c r="Y660" s="27" t="n">
        <f aca="false">L660/G660</f>
        <v>1.25641859905847</v>
      </c>
    </row>
    <row r="661" customFormat="false" ht="51.75" hidden="false" customHeight="true" outlineLevel="0" collapsed="false">
      <c r="A661" s="4" t="s">
        <v>935</v>
      </c>
      <c r="B661" s="4" t="s">
        <v>95</v>
      </c>
      <c r="C661" s="4" t="s">
        <v>936</v>
      </c>
      <c r="D661" s="4" t="s">
        <v>937</v>
      </c>
      <c r="E661" s="4" t="s">
        <v>98</v>
      </c>
      <c r="F661" s="4" t="s">
        <v>99</v>
      </c>
      <c r="G661" s="23" t="n">
        <v>292601</v>
      </c>
      <c r="H661" s="24" t="n">
        <f aca="false">Parametros!$B$3</f>
        <v>160.42</v>
      </c>
      <c r="I661" s="24" t="n">
        <f aca="false">Parametros!$B$4</f>
        <v>151.76</v>
      </c>
      <c r="J661" s="23" t="n">
        <f aca="false">G661*H661/I661</f>
        <v>309297.92053242</v>
      </c>
      <c r="K661" s="23" t="n">
        <v>437156.04</v>
      </c>
      <c r="L661" s="23" t="n">
        <v>367591</v>
      </c>
      <c r="M661" s="23" t="n">
        <f aca="false">MIN(J661:L661)</f>
        <v>309297.92053242</v>
      </c>
      <c r="N661" s="23" t="n">
        <f aca="false">MAX(J661:L661)</f>
        <v>437156.04</v>
      </c>
      <c r="O661" s="23" t="n">
        <f aca="false">MEDIAN(J661:L661)</f>
        <v>367591</v>
      </c>
      <c r="P661" s="23" t="n">
        <f aca="false">AVERAGE(J661:L661)</f>
        <v>371348.320177473</v>
      </c>
      <c r="Q661" s="23" t="n">
        <f aca="false">AVERAGE(M661,O661)</f>
        <v>338444.46026621</v>
      </c>
      <c r="R661" s="23" t="n">
        <f aca="false">AVERAGE(N661,O661)</f>
        <v>402373.52</v>
      </c>
      <c r="S661" s="23" t="n">
        <f aca="false">STDEV(J661:L661)</f>
        <v>64011.8174217351</v>
      </c>
      <c r="T661" s="25" t="n">
        <f aca="false">IF(P661&gt;0,S661/P661,NA())</f>
        <v>0.172376752347076</v>
      </c>
      <c r="U661" s="4" t="str">
        <f aca="false">IF(T661&lt;=Parametros!$B$7,"MENOR",IF(T661&lt;=Parametros!$B$8,"PROMEDIO MENOR-MEDIANA","PROMEDIO"))</f>
        <v>MENOR</v>
      </c>
      <c r="V661" s="23" t="n">
        <f aca="false">IF(T661&lt;=Parametros!$B$7,M661,IF(T661&lt;=Parametros!$B$8,Q661,P661))</f>
        <v>309297.92053242</v>
      </c>
      <c r="W661" s="26" t="n">
        <f aca="false">ROUND(V661,0)</f>
        <v>309298</v>
      </c>
      <c r="X661" s="27" t="n">
        <f aca="false">K661/G661</f>
        <v>1.49403467520617</v>
      </c>
      <c r="Y661" s="27" t="n">
        <f aca="false">L661/G661</f>
        <v>1.25628757249633</v>
      </c>
    </row>
    <row r="662" customFormat="false" ht="51.75" hidden="false" customHeight="true" outlineLevel="0" collapsed="false">
      <c r="A662" s="4" t="s">
        <v>938</v>
      </c>
      <c r="B662" s="4" t="s">
        <v>95</v>
      </c>
      <c r="C662" s="4" t="s">
        <v>939</v>
      </c>
      <c r="D662" s="4" t="s">
        <v>940</v>
      </c>
      <c r="E662" s="4" t="s">
        <v>98</v>
      </c>
      <c r="F662" s="4" t="s">
        <v>99</v>
      </c>
      <c r="G662" s="23" t="n">
        <v>107398</v>
      </c>
      <c r="H662" s="24" t="n">
        <f aca="false">Parametros!$B$3</f>
        <v>160.42</v>
      </c>
      <c r="I662" s="24" t="n">
        <f aca="false">Parametros!$B$4</f>
        <v>151.76</v>
      </c>
      <c r="J662" s="23" t="n">
        <f aca="false">G662*H662/I662</f>
        <v>113526.536373221</v>
      </c>
      <c r="K662" s="23" t="n">
        <v>160456.2</v>
      </c>
      <c r="L662" s="23" t="n">
        <v>134946</v>
      </c>
      <c r="M662" s="23" t="n">
        <f aca="false">MIN(J662:L662)</f>
        <v>113526.536373221</v>
      </c>
      <c r="N662" s="23" t="n">
        <f aca="false">MAX(J662:L662)</f>
        <v>160456.2</v>
      </c>
      <c r="O662" s="23" t="n">
        <f aca="false">MEDIAN(J662:L662)</f>
        <v>134946</v>
      </c>
      <c r="P662" s="23" t="n">
        <f aca="false">AVERAGE(J662:L662)</f>
        <v>136309.578791074</v>
      </c>
      <c r="Q662" s="23" t="n">
        <f aca="false">AVERAGE(M662,O662)</f>
        <v>124236.26818661</v>
      </c>
      <c r="R662" s="23" t="n">
        <f aca="false">AVERAGE(N662,O662)</f>
        <v>147701.1</v>
      </c>
      <c r="S662" s="23" t="n">
        <f aca="false">STDEV(J662:L662)</f>
        <v>23494.5279239711</v>
      </c>
      <c r="T662" s="25" t="n">
        <f aca="false">IF(P662&gt;0,S662/P662,NA())</f>
        <v>0.172361532713574</v>
      </c>
      <c r="U662" s="4" t="str">
        <f aca="false">IF(T662&lt;=Parametros!$B$7,"MENOR",IF(T662&lt;=Parametros!$B$8,"PROMEDIO MENOR-MEDIANA","PROMEDIO"))</f>
        <v>MENOR</v>
      </c>
      <c r="V662" s="23" t="n">
        <f aca="false">IF(T662&lt;=Parametros!$B$7,M662,IF(T662&lt;=Parametros!$B$8,Q662,P662))</f>
        <v>113526.536373221</v>
      </c>
      <c r="W662" s="26" t="n">
        <f aca="false">ROUND(V662,0)</f>
        <v>113527</v>
      </c>
      <c r="X662" s="27" t="n">
        <f aca="false">K662/G662</f>
        <v>1.49403340844336</v>
      </c>
      <c r="Y662" s="27" t="n">
        <f aca="false">L662/G662</f>
        <v>1.25650384550923</v>
      </c>
    </row>
    <row r="663" customFormat="false" ht="51.75" hidden="false" customHeight="true" outlineLevel="0" collapsed="false">
      <c r="A663" s="4" t="s">
        <v>941</v>
      </c>
      <c r="B663" s="4" t="s">
        <v>95</v>
      </c>
      <c r="C663" s="4" t="s">
        <v>942</v>
      </c>
      <c r="D663" s="4" t="s">
        <v>943</v>
      </c>
      <c r="E663" s="4" t="s">
        <v>98</v>
      </c>
      <c r="F663" s="4" t="s">
        <v>99</v>
      </c>
      <c r="G663" s="23" t="n">
        <v>944420</v>
      </c>
      <c r="H663" s="24" t="n">
        <f aca="false">Parametros!$B$3</f>
        <v>160.42</v>
      </c>
      <c r="I663" s="24" t="n">
        <f aca="false">Parametros!$B$4</f>
        <v>151.76</v>
      </c>
      <c r="J663" s="23" t="n">
        <f aca="false">G663*H663/I663</f>
        <v>998312.179757512</v>
      </c>
      <c r="K663" s="23" t="n">
        <v>1410993.81</v>
      </c>
      <c r="L663" s="23" t="n">
        <v>1186668</v>
      </c>
      <c r="M663" s="23" t="n">
        <f aca="false">MIN(J663:L663)</f>
        <v>998312.179757512</v>
      </c>
      <c r="N663" s="23" t="n">
        <f aca="false">MAX(J663:L663)</f>
        <v>1410993.81</v>
      </c>
      <c r="O663" s="23" t="n">
        <f aca="false">MEDIAN(J663:L663)</f>
        <v>1186668</v>
      </c>
      <c r="P663" s="23" t="n">
        <f aca="false">AVERAGE(J663:L663)</f>
        <v>1198657.99658584</v>
      </c>
      <c r="Q663" s="23" t="n">
        <f aca="false">AVERAGE(M663,O663)</f>
        <v>1092490.08987876</v>
      </c>
      <c r="R663" s="23" t="n">
        <f aca="false">AVERAGE(N663,O663)</f>
        <v>1298830.905</v>
      </c>
      <c r="S663" s="23" t="n">
        <f aca="false">STDEV(J663:L663)</f>
        <v>206601.916734806</v>
      </c>
      <c r="T663" s="25" t="n">
        <f aca="false">IF(P663&gt;0,S663/P663,NA())</f>
        <v>0.172361021511786</v>
      </c>
      <c r="U663" s="4" t="str">
        <f aca="false">IF(T663&lt;=Parametros!$B$7,"MENOR",IF(T663&lt;=Parametros!$B$8,"PROMEDIO MENOR-MEDIANA","PROMEDIO"))</f>
        <v>MENOR</v>
      </c>
      <c r="V663" s="23" t="n">
        <f aca="false">IF(T663&lt;=Parametros!$B$7,M663,IF(T663&lt;=Parametros!$B$8,Q663,P663))</f>
        <v>998312.179757512</v>
      </c>
      <c r="W663" s="26" t="n">
        <f aca="false">ROUND(V663,0)</f>
        <v>998312</v>
      </c>
      <c r="X663" s="27" t="n">
        <f aca="false">K663/G663</f>
        <v>1.49403211494886</v>
      </c>
      <c r="Y663" s="27" t="n">
        <f aca="false">L663/G663</f>
        <v>1.25650452129349</v>
      </c>
    </row>
    <row r="664" customFormat="false" ht="51.75" hidden="false" customHeight="true" outlineLevel="0" collapsed="false">
      <c r="A664" s="4" t="s">
        <v>944</v>
      </c>
      <c r="B664" s="4" t="s">
        <v>95</v>
      </c>
      <c r="C664" s="4" t="s">
        <v>945</v>
      </c>
      <c r="D664" s="4" t="s">
        <v>946</v>
      </c>
      <c r="E664" s="4" t="s">
        <v>98</v>
      </c>
      <c r="F664" s="4" t="s">
        <v>99</v>
      </c>
      <c r="G664" s="23" t="n">
        <v>59850</v>
      </c>
      <c r="H664" s="24" t="n">
        <f aca="false">Parametros!$B$3</f>
        <v>160.42</v>
      </c>
      <c r="I664" s="24" t="n">
        <f aca="false">Parametros!$B$4</f>
        <v>151.76</v>
      </c>
      <c r="J664" s="23" t="n">
        <f aca="false">G664*H664/I664</f>
        <v>63265.2675276753</v>
      </c>
      <c r="K664" s="23" t="n">
        <v>89418.18</v>
      </c>
      <c r="L664" s="23" t="n">
        <v>75089</v>
      </c>
      <c r="M664" s="23" t="n">
        <f aca="false">MIN(J664:L664)</f>
        <v>63265.2675276753</v>
      </c>
      <c r="N664" s="23" t="n">
        <f aca="false">MAX(J664:L664)</f>
        <v>89418.18</v>
      </c>
      <c r="O664" s="23" t="n">
        <f aca="false">MEDIAN(J664:L664)</f>
        <v>75089</v>
      </c>
      <c r="P664" s="23" t="n">
        <f aca="false">AVERAGE(J664:L664)</f>
        <v>75924.1491758918</v>
      </c>
      <c r="Q664" s="23" t="n">
        <f aca="false">AVERAGE(M664,O664)</f>
        <v>69177.1337638376</v>
      </c>
      <c r="R664" s="23" t="n">
        <f aca="false">AVERAGE(N664,O664)</f>
        <v>82253.59</v>
      </c>
      <c r="S664" s="23" t="n">
        <f aca="false">STDEV(J664:L664)</f>
        <v>13096.4427729733</v>
      </c>
      <c r="T664" s="25" t="n">
        <f aca="false">IF(P664&gt;0,S664/P664,NA())</f>
        <v>0.172493770626695</v>
      </c>
      <c r="U664" s="4" t="str">
        <f aca="false">IF(T664&lt;=Parametros!$B$7,"MENOR",IF(T664&lt;=Parametros!$B$8,"PROMEDIO MENOR-MEDIANA","PROMEDIO"))</f>
        <v>MENOR</v>
      </c>
      <c r="V664" s="23" t="n">
        <f aca="false">IF(T664&lt;=Parametros!$B$7,M664,IF(T664&lt;=Parametros!$B$8,Q664,P664))</f>
        <v>63265.2675276753</v>
      </c>
      <c r="W664" s="26" t="n">
        <f aca="false">ROUND(V664,0)</f>
        <v>63265</v>
      </c>
      <c r="X664" s="27" t="n">
        <f aca="false">K664/G664</f>
        <v>1.4940380952381</v>
      </c>
      <c r="Y664" s="27" t="n">
        <f aca="false">L664/G664</f>
        <v>1.25461988304094</v>
      </c>
    </row>
    <row r="665" customFormat="false" ht="39" hidden="false" customHeight="true" outlineLevel="0" collapsed="false">
      <c r="A665" s="4" t="s">
        <v>947</v>
      </c>
      <c r="B665" s="4" t="s">
        <v>95</v>
      </c>
      <c r="C665" s="4" t="s">
        <v>948</v>
      </c>
      <c r="D665" s="4" t="s">
        <v>949</v>
      </c>
      <c r="E665" s="4" t="s">
        <v>98</v>
      </c>
      <c r="F665" s="4" t="s">
        <v>99</v>
      </c>
      <c r="G665" s="23" t="n">
        <v>384596</v>
      </c>
      <c r="H665" s="24" t="n">
        <f aca="false">Parametros!$B$3</f>
        <v>160.42</v>
      </c>
      <c r="I665" s="24" t="n">
        <f aca="false">Parametros!$B$4</f>
        <v>151.76</v>
      </c>
      <c r="J665" s="23" t="n">
        <f aca="false">G665*H665/I665</f>
        <v>406542.503426463</v>
      </c>
      <c r="K665" s="23" t="n">
        <v>574599.22</v>
      </c>
      <c r="L665" s="23" t="n">
        <v>483259</v>
      </c>
      <c r="M665" s="23" t="n">
        <f aca="false">MIN(J665:L665)</f>
        <v>406542.503426463</v>
      </c>
      <c r="N665" s="23" t="n">
        <f aca="false">MAX(J665:L665)</f>
        <v>574599.22</v>
      </c>
      <c r="O665" s="23" t="n">
        <f aca="false">MEDIAN(J665:L665)</f>
        <v>483259</v>
      </c>
      <c r="P665" s="23" t="n">
        <f aca="false">AVERAGE(J665:L665)</f>
        <v>488133.574475488</v>
      </c>
      <c r="Q665" s="23" t="n">
        <f aca="false">AVERAGE(M665,O665)</f>
        <v>444900.751713231</v>
      </c>
      <c r="R665" s="23" t="n">
        <f aca="false">AVERAGE(N665,O665)</f>
        <v>528929.11</v>
      </c>
      <c r="S665" s="23" t="n">
        <f aca="false">STDEV(J665:L665)</f>
        <v>84134.3336789884</v>
      </c>
      <c r="T665" s="25" t="n">
        <f aca="false">IF(P665&gt;0,S665/P665,NA())</f>
        <v>0.17235924361358</v>
      </c>
      <c r="U665" s="4" t="str">
        <f aca="false">IF(T665&lt;=Parametros!$B$7,"MENOR",IF(T665&lt;=Parametros!$B$8,"PROMEDIO MENOR-MEDIANA","PROMEDIO"))</f>
        <v>MENOR</v>
      </c>
      <c r="V665" s="23" t="n">
        <f aca="false">IF(T665&lt;=Parametros!$B$7,M665,IF(T665&lt;=Parametros!$B$8,Q665,P665))</f>
        <v>406542.503426463</v>
      </c>
      <c r="W665" s="26" t="n">
        <f aca="false">ROUND(V665,0)</f>
        <v>406543</v>
      </c>
      <c r="X665" s="27" t="n">
        <f aca="false">K665/G665</f>
        <v>1.49403327127687</v>
      </c>
      <c r="Y665" s="27" t="n">
        <f aca="false">L665/G665</f>
        <v>1.25653672945116</v>
      </c>
    </row>
    <row r="666" customFormat="false" ht="64.5" hidden="false" customHeight="true" outlineLevel="0" collapsed="false">
      <c r="A666" s="4" t="s">
        <v>950</v>
      </c>
      <c r="B666" s="4" t="s">
        <v>95</v>
      </c>
      <c r="C666" s="4" t="s">
        <v>951</v>
      </c>
      <c r="D666" s="4" t="s">
        <v>952</v>
      </c>
      <c r="E666" s="4" t="s">
        <v>98</v>
      </c>
      <c r="F666" s="4" t="s">
        <v>99</v>
      </c>
      <c r="G666" s="23" t="n">
        <v>15200</v>
      </c>
      <c r="H666" s="24" t="n">
        <f aca="false">Parametros!$B$3</f>
        <v>160.42</v>
      </c>
      <c r="I666" s="24" t="n">
        <f aca="false">Parametros!$B$4</f>
        <v>151.76</v>
      </c>
      <c r="J666" s="23" t="n">
        <f aca="false">G666*H666/I666</f>
        <v>16067.3695308382</v>
      </c>
      <c r="K666" s="23" t="n">
        <v>22709.11</v>
      </c>
      <c r="L666" s="23" t="n">
        <v>19040</v>
      </c>
      <c r="M666" s="23" t="n">
        <f aca="false">MIN(J666:L666)</f>
        <v>16067.3695308382</v>
      </c>
      <c r="N666" s="23" t="n">
        <f aca="false">MAX(J666:L666)</f>
        <v>22709.11</v>
      </c>
      <c r="O666" s="23" t="n">
        <f aca="false">MEDIAN(J666:L666)</f>
        <v>19040</v>
      </c>
      <c r="P666" s="23" t="n">
        <f aca="false">AVERAGE(J666:L666)</f>
        <v>19272.1598436127</v>
      </c>
      <c r="Q666" s="23" t="n">
        <f aca="false">AVERAGE(M666,O666)</f>
        <v>17553.6847654191</v>
      </c>
      <c r="R666" s="23" t="n">
        <f aca="false">AVERAGE(N666,O666)</f>
        <v>20874.555</v>
      </c>
      <c r="S666" s="23" t="n">
        <f aca="false">STDEV(J666:L666)</f>
        <v>3326.95097043302</v>
      </c>
      <c r="T666" s="25" t="n">
        <f aca="false">IF(P666&gt;0,S666/P666,NA())</f>
        <v>0.172629897086271</v>
      </c>
      <c r="U666" s="4" t="str">
        <f aca="false">IF(T666&lt;=Parametros!$B$7,"MENOR",IF(T666&lt;=Parametros!$B$8,"PROMEDIO MENOR-MEDIANA","PROMEDIO"))</f>
        <v>MENOR</v>
      </c>
      <c r="V666" s="23" t="n">
        <f aca="false">IF(T666&lt;=Parametros!$B$7,M666,IF(T666&lt;=Parametros!$B$8,Q666,P666))</f>
        <v>16067.3695308382</v>
      </c>
      <c r="W666" s="26" t="n">
        <f aca="false">ROUND(V666,0)</f>
        <v>16067</v>
      </c>
      <c r="X666" s="27" t="n">
        <f aca="false">K666/G666</f>
        <v>1.49402039473684</v>
      </c>
      <c r="Y666" s="27" t="n">
        <f aca="false">L666/G666</f>
        <v>1.25263157894737</v>
      </c>
    </row>
    <row r="667" customFormat="false" ht="64.5" hidden="false" customHeight="true" outlineLevel="0" collapsed="false">
      <c r="A667" s="4" t="s">
        <v>953</v>
      </c>
      <c r="B667" s="4" t="s">
        <v>95</v>
      </c>
      <c r="C667" s="4" t="s">
        <v>954</v>
      </c>
      <c r="D667" s="4" t="s">
        <v>955</v>
      </c>
      <c r="E667" s="4" t="s">
        <v>98</v>
      </c>
      <c r="F667" s="4" t="s">
        <v>99</v>
      </c>
      <c r="G667" s="23" t="n">
        <v>99032</v>
      </c>
      <c r="H667" s="24" t="n">
        <f aca="false">Parametros!$B$3</f>
        <v>160.42</v>
      </c>
      <c r="I667" s="24" t="n">
        <f aca="false">Parametros!$B$4</f>
        <v>151.76</v>
      </c>
      <c r="J667" s="23" t="n">
        <f aca="false">G667*H667/I667</f>
        <v>104683.14074855</v>
      </c>
      <c r="K667" s="23" t="n">
        <v>147957.34</v>
      </c>
      <c r="L667" s="23" t="n">
        <v>124355</v>
      </c>
      <c r="M667" s="23" t="n">
        <f aca="false">MIN(J667:L667)</f>
        <v>104683.14074855</v>
      </c>
      <c r="N667" s="23" t="n">
        <f aca="false">MAX(J667:L667)</f>
        <v>147957.34</v>
      </c>
      <c r="O667" s="23" t="n">
        <f aca="false">MEDIAN(J667:L667)</f>
        <v>124355</v>
      </c>
      <c r="P667" s="23" t="n">
        <f aca="false">AVERAGE(J667:L667)</f>
        <v>125665.160249517</v>
      </c>
      <c r="Q667" s="23" t="n">
        <f aca="false">AVERAGE(M667,O667)</f>
        <v>114519.070374275</v>
      </c>
      <c r="R667" s="23" t="n">
        <f aca="false">AVERAGE(N667,O667)</f>
        <v>136156.17</v>
      </c>
      <c r="S667" s="23" t="n">
        <f aca="false">STDEV(J667:L667)</f>
        <v>21666.828797106</v>
      </c>
      <c r="T667" s="25" t="n">
        <f aca="false">IF(P667&gt;0,S667/P667,NA())</f>
        <v>0.172417150100195</v>
      </c>
      <c r="U667" s="4" t="str">
        <f aca="false">IF(T667&lt;=Parametros!$B$7,"MENOR",IF(T667&lt;=Parametros!$B$8,"PROMEDIO MENOR-MEDIANA","PROMEDIO"))</f>
        <v>MENOR</v>
      </c>
      <c r="V667" s="23" t="n">
        <f aca="false">IF(T667&lt;=Parametros!$B$7,M667,IF(T667&lt;=Parametros!$B$8,Q667,P667))</f>
        <v>104683.14074855</v>
      </c>
      <c r="W667" s="26" t="n">
        <f aca="false">ROUND(V667,0)</f>
        <v>104683</v>
      </c>
      <c r="X667" s="27" t="n">
        <f aca="false">K667/G667</f>
        <v>1.49403566523952</v>
      </c>
      <c r="Y667" s="27" t="n">
        <f aca="false">L667/G667</f>
        <v>1.25570522659342</v>
      </c>
    </row>
    <row r="668" customFormat="false" ht="39" hidden="false" customHeight="true" outlineLevel="0" collapsed="false">
      <c r="A668" s="4" t="s">
        <v>956</v>
      </c>
      <c r="B668" s="4" t="s">
        <v>95</v>
      </c>
      <c r="C668" s="4" t="s">
        <v>957</v>
      </c>
      <c r="D668" s="4" t="s">
        <v>958</v>
      </c>
      <c r="E668" s="4" t="s">
        <v>98</v>
      </c>
      <c r="F668" s="4" t="s">
        <v>99</v>
      </c>
      <c r="G668" s="23" t="n">
        <v>179551</v>
      </c>
      <c r="H668" s="24" t="n">
        <f aca="false">Parametros!$B$3</f>
        <v>160.42</v>
      </c>
      <c r="I668" s="24" t="n">
        <f aca="false">Parametros!$B$4</f>
        <v>151.76</v>
      </c>
      <c r="J668" s="23" t="n">
        <f aca="false">G668*H668/I668</f>
        <v>189796.859646811</v>
      </c>
      <c r="K668" s="23" t="n">
        <v>268254.55</v>
      </c>
      <c r="L668" s="23" t="n">
        <v>225505</v>
      </c>
      <c r="M668" s="23" t="n">
        <f aca="false">MIN(J668:L668)</f>
        <v>189796.859646811</v>
      </c>
      <c r="N668" s="23" t="n">
        <f aca="false">MAX(J668:L668)</f>
        <v>268254.55</v>
      </c>
      <c r="O668" s="23" t="n">
        <f aca="false">MEDIAN(J668:L668)</f>
        <v>225505</v>
      </c>
      <c r="P668" s="23" t="n">
        <f aca="false">AVERAGE(J668:L668)</f>
        <v>227852.136548937</v>
      </c>
      <c r="Q668" s="23" t="n">
        <f aca="false">AVERAGE(M668,O668)</f>
        <v>207650.929823405</v>
      </c>
      <c r="R668" s="23" t="n">
        <f aca="false">AVERAGE(N668,O668)</f>
        <v>246879.775</v>
      </c>
      <c r="S668" s="23" t="n">
        <f aca="false">STDEV(J668:L668)</f>
        <v>39281.4724949784</v>
      </c>
      <c r="T668" s="25" t="n">
        <f aca="false">IF(P668&gt;0,S668/P668,NA())</f>
        <v>0.172398964916187</v>
      </c>
      <c r="U668" s="4" t="str">
        <f aca="false">IF(T668&lt;=Parametros!$B$7,"MENOR",IF(T668&lt;=Parametros!$B$8,"PROMEDIO MENOR-MEDIANA","PROMEDIO"))</f>
        <v>MENOR</v>
      </c>
      <c r="V668" s="23" t="n">
        <f aca="false">IF(T668&lt;=Parametros!$B$7,M668,IF(T668&lt;=Parametros!$B$8,Q668,P668))</f>
        <v>189796.859646811</v>
      </c>
      <c r="W668" s="26" t="n">
        <f aca="false">ROUND(V668,0)</f>
        <v>189797</v>
      </c>
      <c r="X668" s="27" t="n">
        <f aca="false">K668/G668</f>
        <v>1.49402982996475</v>
      </c>
      <c r="Y668" s="27" t="n">
        <f aca="false">L668/G668</f>
        <v>1.25593842418032</v>
      </c>
    </row>
    <row r="669" customFormat="false" ht="39" hidden="false" customHeight="true" outlineLevel="0" collapsed="false">
      <c r="A669" s="4" t="s">
        <v>959</v>
      </c>
      <c r="B669" s="4" t="s">
        <v>95</v>
      </c>
      <c r="C669" s="4" t="s">
        <v>960</v>
      </c>
      <c r="D669" s="4" t="s">
        <v>958</v>
      </c>
      <c r="E669" s="4" t="s">
        <v>98</v>
      </c>
      <c r="F669" s="4" t="s">
        <v>99</v>
      </c>
      <c r="G669" s="23" t="n">
        <v>179551</v>
      </c>
      <c r="H669" s="24" t="n">
        <f aca="false">Parametros!$B$3</f>
        <v>160.42</v>
      </c>
      <c r="I669" s="24" t="n">
        <f aca="false">Parametros!$B$4</f>
        <v>151.76</v>
      </c>
      <c r="J669" s="23" t="n">
        <f aca="false">G669*H669/I669</f>
        <v>189796.859646811</v>
      </c>
      <c r="K669" s="23" t="n">
        <v>268254.55</v>
      </c>
      <c r="L669" s="23" t="n">
        <v>225505</v>
      </c>
      <c r="M669" s="23" t="n">
        <f aca="false">MIN(J669:L669)</f>
        <v>189796.859646811</v>
      </c>
      <c r="N669" s="23" t="n">
        <f aca="false">MAX(J669:L669)</f>
        <v>268254.55</v>
      </c>
      <c r="O669" s="23" t="n">
        <f aca="false">MEDIAN(J669:L669)</f>
        <v>225505</v>
      </c>
      <c r="P669" s="23" t="n">
        <f aca="false">AVERAGE(J669:L669)</f>
        <v>227852.136548937</v>
      </c>
      <c r="Q669" s="23" t="n">
        <f aca="false">AVERAGE(M669,O669)</f>
        <v>207650.929823405</v>
      </c>
      <c r="R669" s="23" t="n">
        <f aca="false">AVERAGE(N669,O669)</f>
        <v>246879.775</v>
      </c>
      <c r="S669" s="23" t="n">
        <f aca="false">STDEV(J669:L669)</f>
        <v>39281.4724949784</v>
      </c>
      <c r="T669" s="25" t="n">
        <f aca="false">IF(P669&gt;0,S669/P669,NA())</f>
        <v>0.172398964916187</v>
      </c>
      <c r="U669" s="4" t="str">
        <f aca="false">IF(T669&lt;=Parametros!$B$7,"MENOR",IF(T669&lt;=Parametros!$B$8,"PROMEDIO MENOR-MEDIANA","PROMEDIO"))</f>
        <v>MENOR</v>
      </c>
      <c r="V669" s="23" t="n">
        <f aca="false">IF(T669&lt;=Parametros!$B$7,M669,IF(T669&lt;=Parametros!$B$8,Q669,P669))</f>
        <v>189796.859646811</v>
      </c>
      <c r="W669" s="26" t="n">
        <f aca="false">ROUND(V669,0)</f>
        <v>189797</v>
      </c>
      <c r="X669" s="27" t="n">
        <f aca="false">K669/G669</f>
        <v>1.49402982996475</v>
      </c>
      <c r="Y669" s="27" t="n">
        <f aca="false">L669/G669</f>
        <v>1.25593842418032</v>
      </c>
    </row>
    <row r="670" customFormat="false" ht="15" hidden="false" customHeight="true" outlineLevel="0" collapsed="false">
      <c r="A670" s="22" t="s">
        <v>961</v>
      </c>
      <c r="B670" s="22" t="s">
        <v>962</v>
      </c>
      <c r="C670" s="22"/>
      <c r="D670" s="22"/>
      <c r="E670" s="22"/>
      <c r="F670" s="22"/>
      <c r="G670" s="22"/>
      <c r="H670" s="22"/>
      <c r="I670" s="22"/>
      <c r="J670" s="22"/>
      <c r="K670" s="22"/>
      <c r="L670" s="22"/>
      <c r="M670" s="22"/>
      <c r="N670" s="22"/>
      <c r="O670" s="22"/>
      <c r="P670" s="22"/>
      <c r="Q670" s="22"/>
      <c r="R670" s="22"/>
      <c r="S670" s="22"/>
      <c r="T670" s="22"/>
      <c r="U670" s="22"/>
      <c r="V670" s="22"/>
      <c r="W670" s="22"/>
    </row>
    <row r="671" customFormat="false" ht="39" hidden="false" customHeight="true" outlineLevel="0" collapsed="false">
      <c r="A671" s="4" t="s">
        <v>963</v>
      </c>
      <c r="B671" s="4" t="s">
        <v>95</v>
      </c>
      <c r="C671" s="4" t="s">
        <v>964</v>
      </c>
      <c r="D671" s="4" t="s">
        <v>965</v>
      </c>
      <c r="E671" s="4" t="s">
        <v>98</v>
      </c>
      <c r="F671" s="4" t="s">
        <v>99</v>
      </c>
      <c r="G671" s="23" t="n">
        <v>1408580</v>
      </c>
      <c r="H671" s="24" t="n">
        <f aca="false">Parametros!$B$3</f>
        <v>160.42</v>
      </c>
      <c r="I671" s="24" t="n">
        <f aca="false">Parametros!$B$4</f>
        <v>151.76</v>
      </c>
      <c r="J671" s="23" t="n">
        <f aca="false">G671*H671/I671</f>
        <v>1488958.90616763</v>
      </c>
      <c r="K671" s="23" t="n">
        <v>2104464.85</v>
      </c>
      <c r="L671" s="23" t="n">
        <v>1769887</v>
      </c>
      <c r="M671" s="23" t="n">
        <f aca="false">MIN(J671:L671)</f>
        <v>1488958.90616763</v>
      </c>
      <c r="N671" s="23" t="n">
        <f aca="false">MAX(J671:L671)</f>
        <v>2104464.85</v>
      </c>
      <c r="O671" s="23" t="n">
        <f aca="false">MEDIAN(J671:L671)</f>
        <v>1769887</v>
      </c>
      <c r="P671" s="23" t="n">
        <f aca="false">AVERAGE(J671:L671)</f>
        <v>1787770.25205588</v>
      </c>
      <c r="Q671" s="23" t="n">
        <f aca="false">AVERAGE(M671,O671)</f>
        <v>1629422.95308382</v>
      </c>
      <c r="R671" s="23" t="n">
        <f aca="false">AVERAGE(N671,O671)</f>
        <v>1937175.925</v>
      </c>
      <c r="S671" s="23" t="n">
        <f aca="false">STDEV(J671:L671)</f>
        <v>308142.41796824</v>
      </c>
      <c r="T671" s="25" t="n">
        <f aca="false">IF(P671&gt;0,S671/P671,NA())</f>
        <v>0.172361307396119</v>
      </c>
      <c r="U671" s="4" t="str">
        <f aca="false">IF(T671&lt;=Parametros!$B$7,"MENOR",IF(T671&lt;=Parametros!$B$8,"PROMEDIO MENOR-MEDIANA","PROMEDIO"))</f>
        <v>MENOR</v>
      </c>
      <c r="V671" s="23" t="n">
        <f aca="false">IF(T671&lt;=Parametros!$B$7,M671,IF(T671&lt;=Parametros!$B$8,Q671,P671))</f>
        <v>1488958.90616763</v>
      </c>
      <c r="W671" s="26" t="n">
        <f aca="false">ROUND(V671,0)</f>
        <v>1488959</v>
      </c>
      <c r="X671" s="27" t="n">
        <f aca="false">K671/G671</f>
        <v>1.49403289128058</v>
      </c>
      <c r="Y671" s="27" t="n">
        <f aca="false">L671/G671</f>
        <v>1.25650442289398</v>
      </c>
    </row>
    <row r="672" customFormat="false" ht="51.75" hidden="false" customHeight="true" outlineLevel="0" collapsed="false">
      <c r="A672" s="4" t="s">
        <v>966</v>
      </c>
      <c r="B672" s="4" t="s">
        <v>95</v>
      </c>
      <c r="C672" s="4" t="s">
        <v>967</v>
      </c>
      <c r="D672" s="4" t="s">
        <v>1159</v>
      </c>
      <c r="E672" s="4" t="s">
        <v>98</v>
      </c>
      <c r="F672" s="4" t="s">
        <v>99</v>
      </c>
      <c r="G672" s="23" t="n">
        <v>1277013</v>
      </c>
      <c r="H672" s="24" t="n">
        <f aca="false">Parametros!$B$3</f>
        <v>160.42</v>
      </c>
      <c r="I672" s="24" t="n">
        <f aca="false">Parametros!$B$4</f>
        <v>151.76</v>
      </c>
      <c r="J672" s="23" t="n">
        <f aca="false">G672*H672/I672</f>
        <v>1349884.19517659</v>
      </c>
      <c r="K672" s="23" t="n">
        <v>1907898.94</v>
      </c>
      <c r="L672" s="23" t="n">
        <v>1604596</v>
      </c>
      <c r="M672" s="23" t="n">
        <f aca="false">MIN(J672:L672)</f>
        <v>1349884.19517659</v>
      </c>
      <c r="N672" s="23" t="n">
        <f aca="false">MAX(J672:L672)</f>
        <v>1907898.94</v>
      </c>
      <c r="O672" s="23" t="n">
        <f aca="false">MEDIAN(J672:L672)</f>
        <v>1604596</v>
      </c>
      <c r="P672" s="23" t="n">
        <f aca="false">AVERAGE(J672:L672)</f>
        <v>1620793.04505886</v>
      </c>
      <c r="Q672" s="23" t="n">
        <f aca="false">AVERAGE(M672,O672)</f>
        <v>1477240.0975883</v>
      </c>
      <c r="R672" s="23" t="n">
        <f aca="false">AVERAGE(N672,O672)</f>
        <v>1756247.47</v>
      </c>
      <c r="S672" s="23" t="n">
        <f aca="false">STDEV(J672:L672)</f>
        <v>279359.75383287</v>
      </c>
      <c r="T672" s="25" t="n">
        <f aca="false">IF(P672&gt;0,S672/P672,NA())</f>
        <v>0.172359916452334</v>
      </c>
      <c r="U672" s="4" t="str">
        <f aca="false">IF(T672&lt;=Parametros!$B$7,"MENOR",IF(T672&lt;=Parametros!$B$8,"PROMEDIO MENOR-MEDIANA","PROMEDIO"))</f>
        <v>MENOR</v>
      </c>
      <c r="V672" s="23" t="n">
        <f aca="false">IF(T672&lt;=Parametros!$B$7,M672,IF(T672&lt;=Parametros!$B$8,Q672,P672))</f>
        <v>1349884.19517659</v>
      </c>
      <c r="W672" s="26" t="n">
        <f aca="false">ROUND(V672,0)</f>
        <v>1349884</v>
      </c>
      <c r="X672" s="27" t="n">
        <f aca="false">K672/G672</f>
        <v>1.49403251180685</v>
      </c>
      <c r="Y672" s="27" t="n">
        <f aca="false">L672/G672</f>
        <v>1.25652283884346</v>
      </c>
    </row>
    <row r="673" customFormat="false" ht="77.25" hidden="false" customHeight="true" outlineLevel="0" collapsed="false">
      <c r="A673" s="4" t="s">
        <v>969</v>
      </c>
      <c r="B673" s="4" t="s">
        <v>95</v>
      </c>
      <c r="C673" s="4" t="s">
        <v>970</v>
      </c>
      <c r="D673" s="4" t="s">
        <v>971</v>
      </c>
      <c r="E673" s="4" t="s">
        <v>98</v>
      </c>
      <c r="F673" s="4" t="s">
        <v>99</v>
      </c>
      <c r="G673" s="23" t="n">
        <v>429400</v>
      </c>
      <c r="H673" s="24" t="n">
        <f aca="false">Parametros!$B$3</f>
        <v>160.42</v>
      </c>
      <c r="I673" s="24" t="n">
        <f aca="false">Parametros!$B$4</f>
        <v>151.76</v>
      </c>
      <c r="J673" s="23" t="n">
        <f aca="false">G673*H673/I673</f>
        <v>453903.189246178</v>
      </c>
      <c r="K673" s="23" t="n">
        <v>641538.01</v>
      </c>
      <c r="L673" s="23" t="n">
        <v>539546</v>
      </c>
      <c r="M673" s="23" t="n">
        <f aca="false">MIN(J673:L673)</f>
        <v>453903.189246178</v>
      </c>
      <c r="N673" s="23" t="n">
        <f aca="false">MAX(J673:L673)</f>
        <v>641538.01</v>
      </c>
      <c r="O673" s="23" t="n">
        <f aca="false">MEDIAN(J673:L673)</f>
        <v>539546</v>
      </c>
      <c r="P673" s="23" t="n">
        <f aca="false">AVERAGE(J673:L673)</f>
        <v>544995.733082059</v>
      </c>
      <c r="Q673" s="23" t="n">
        <f aca="false">AVERAGE(M673,O673)</f>
        <v>496724.594623089</v>
      </c>
      <c r="R673" s="23" t="n">
        <f aca="false">AVERAGE(N673,O673)</f>
        <v>590542.005</v>
      </c>
      <c r="S673" s="23" t="n">
        <f aca="false">STDEV(J673:L673)</f>
        <v>93936.0483671151</v>
      </c>
      <c r="T673" s="25" t="n">
        <f aca="false">IF(P673&gt;0,S673/P673,NA())</f>
        <v>0.172361071225068</v>
      </c>
      <c r="U673" s="4" t="str">
        <f aca="false">IF(T673&lt;=Parametros!$B$7,"MENOR",IF(T673&lt;=Parametros!$B$8,"PROMEDIO MENOR-MEDIANA","PROMEDIO"))</f>
        <v>MENOR</v>
      </c>
      <c r="V673" s="23" t="n">
        <f aca="false">IF(T673&lt;=Parametros!$B$7,M673,IF(T673&lt;=Parametros!$B$8,Q673,P673))</f>
        <v>453903.189246178</v>
      </c>
      <c r="W673" s="26" t="n">
        <f aca="false">ROUND(V673,0)</f>
        <v>453903</v>
      </c>
      <c r="X673" s="27" t="n">
        <f aca="false">K673/G673</f>
        <v>1.49403355845366</v>
      </c>
      <c r="Y673" s="27" t="n">
        <f aca="false">L673/G673</f>
        <v>1.25651141127154</v>
      </c>
    </row>
    <row r="674" customFormat="false" ht="51.75" hidden="false" customHeight="true" outlineLevel="0" collapsed="false">
      <c r="A674" s="4" t="s">
        <v>972</v>
      </c>
      <c r="B674" s="4" t="s">
        <v>95</v>
      </c>
      <c r="C674" s="4" t="s">
        <v>973</v>
      </c>
      <c r="D674" s="4" t="s">
        <v>974</v>
      </c>
      <c r="E674" s="4" t="s">
        <v>98</v>
      </c>
      <c r="F674" s="4" t="s">
        <v>99</v>
      </c>
      <c r="G674" s="23" t="n">
        <v>23750</v>
      </c>
      <c r="H674" s="24" t="n">
        <f aca="false">Parametros!$B$3</f>
        <v>160.42</v>
      </c>
      <c r="I674" s="24" t="n">
        <f aca="false">Parametros!$B$4</f>
        <v>151.76</v>
      </c>
      <c r="J674" s="23" t="n">
        <f aca="false">G674*H674/I674</f>
        <v>25105.2648919346</v>
      </c>
      <c r="K674" s="23" t="n">
        <v>35483.34</v>
      </c>
      <c r="L674" s="23" t="n">
        <v>29750</v>
      </c>
      <c r="M674" s="23" t="n">
        <f aca="false">MIN(J674:L674)</f>
        <v>25105.2648919346</v>
      </c>
      <c r="N674" s="23" t="n">
        <f aca="false">MAX(J674:L674)</f>
        <v>35483.34</v>
      </c>
      <c r="O674" s="23" t="n">
        <f aca="false">MEDIAN(J674:L674)</f>
        <v>29750</v>
      </c>
      <c r="P674" s="23" t="n">
        <f aca="false">AVERAGE(J674:L674)</f>
        <v>30112.8682973115</v>
      </c>
      <c r="Q674" s="23" t="n">
        <f aca="false">AVERAGE(M674,O674)</f>
        <v>27427.6324459673</v>
      </c>
      <c r="R674" s="23" t="n">
        <f aca="false">AVERAGE(N674,O674)</f>
        <v>32616.67</v>
      </c>
      <c r="S674" s="23" t="n">
        <f aca="false">STDEV(J674:L674)</f>
        <v>5198.54458363654</v>
      </c>
      <c r="T674" s="25" t="n">
        <f aca="false">IF(P674&gt;0,S674/P674,NA())</f>
        <v>0.172635317642613</v>
      </c>
      <c r="U674" s="4" t="str">
        <f aca="false">IF(T674&lt;=Parametros!$B$7,"MENOR",IF(T674&lt;=Parametros!$B$8,"PROMEDIO MENOR-MEDIANA","PROMEDIO"))</f>
        <v>MENOR</v>
      </c>
      <c r="V674" s="23" t="n">
        <f aca="false">IF(T674&lt;=Parametros!$B$7,M674,IF(T674&lt;=Parametros!$B$8,Q674,P674))</f>
        <v>25105.2648919346</v>
      </c>
      <c r="W674" s="26" t="n">
        <f aca="false">ROUND(V674,0)</f>
        <v>25105</v>
      </c>
      <c r="X674" s="27" t="n">
        <f aca="false">K674/G674</f>
        <v>1.49403536842105</v>
      </c>
      <c r="Y674" s="27" t="n">
        <f aca="false">L674/G674</f>
        <v>1.25263157894737</v>
      </c>
    </row>
    <row r="675" customFormat="false" ht="51.75" hidden="false" customHeight="true" outlineLevel="0" collapsed="false">
      <c r="A675" s="4" t="s">
        <v>975</v>
      </c>
      <c r="B675" s="4" t="s">
        <v>95</v>
      </c>
      <c r="C675" s="4" t="s">
        <v>976</v>
      </c>
      <c r="D675" s="4" t="s">
        <v>977</v>
      </c>
      <c r="E675" s="4" t="s">
        <v>98</v>
      </c>
      <c r="F675" s="4" t="s">
        <v>99</v>
      </c>
      <c r="G675" s="23" t="n">
        <v>394262</v>
      </c>
      <c r="H675" s="24" t="n">
        <f aca="false">Parametros!$B$3</f>
        <v>160.42</v>
      </c>
      <c r="I675" s="24" t="n">
        <f aca="false">Parametros!$B$4</f>
        <v>151.76</v>
      </c>
      <c r="J675" s="23" t="n">
        <f aca="false">G675*H675/I675</f>
        <v>416760.081971534</v>
      </c>
      <c r="K675" s="23" t="n">
        <v>589039.96</v>
      </c>
      <c r="L675" s="23" t="n">
        <v>495397</v>
      </c>
      <c r="M675" s="23" t="n">
        <f aca="false">MIN(J675:L675)</f>
        <v>416760.081971534</v>
      </c>
      <c r="N675" s="23" t="n">
        <f aca="false">MAX(J675:L675)</f>
        <v>589039.96</v>
      </c>
      <c r="O675" s="23" t="n">
        <f aca="false">MEDIAN(J675:L675)</f>
        <v>495397</v>
      </c>
      <c r="P675" s="23" t="n">
        <f aca="false">AVERAGE(J675:L675)</f>
        <v>500399.013990511</v>
      </c>
      <c r="Q675" s="23" t="n">
        <f aca="false">AVERAGE(M675,O675)</f>
        <v>456078.540985767</v>
      </c>
      <c r="R675" s="23" t="n">
        <f aca="false">AVERAGE(N675,O675)</f>
        <v>542218.48</v>
      </c>
      <c r="S675" s="23" t="n">
        <f aca="false">STDEV(J675:L675)</f>
        <v>86248.7924631223</v>
      </c>
      <c r="T675" s="25" t="n">
        <f aca="false">IF(P675&gt;0,S675/P675,NA())</f>
        <v>0.172360036794073</v>
      </c>
      <c r="U675" s="4" t="str">
        <f aca="false">IF(T675&lt;=Parametros!$B$7,"MENOR",IF(T675&lt;=Parametros!$B$8,"PROMEDIO MENOR-MEDIANA","PROMEDIO"))</f>
        <v>MENOR</v>
      </c>
      <c r="V675" s="23" t="n">
        <f aca="false">IF(T675&lt;=Parametros!$B$7,M675,IF(T675&lt;=Parametros!$B$8,Q675,P675))</f>
        <v>416760.081971534</v>
      </c>
      <c r="W675" s="26" t="n">
        <f aca="false">ROUND(V675,0)</f>
        <v>416760</v>
      </c>
      <c r="X675" s="27" t="n">
        <f aca="false">K675/G675</f>
        <v>1.49403178596974</v>
      </c>
      <c r="Y675" s="27" t="n">
        <f aca="false">L675/G675</f>
        <v>1.256517239805</v>
      </c>
    </row>
    <row r="676" customFormat="false" ht="51.75" hidden="false" customHeight="true" outlineLevel="0" collapsed="false">
      <c r="A676" s="4" t="s">
        <v>978</v>
      </c>
      <c r="B676" s="4" t="s">
        <v>95</v>
      </c>
      <c r="C676" s="4" t="s">
        <v>979</v>
      </c>
      <c r="D676" s="4" t="s">
        <v>980</v>
      </c>
      <c r="E676" s="4" t="s">
        <v>98</v>
      </c>
      <c r="F676" s="4" t="s">
        <v>99</v>
      </c>
      <c r="G676" s="23" t="n">
        <v>1996417</v>
      </c>
      <c r="H676" s="24" t="n">
        <f aca="false">Parametros!$B$3</f>
        <v>160.42</v>
      </c>
      <c r="I676" s="24" t="n">
        <f aca="false">Parametros!$B$4</f>
        <v>151.76</v>
      </c>
      <c r="J676" s="23" t="n">
        <f aca="false">G676*H676/I676</f>
        <v>2110340.11030575</v>
      </c>
      <c r="K676" s="23" t="n">
        <v>2982712.06</v>
      </c>
      <c r="L676" s="23" t="n">
        <v>2508520</v>
      </c>
      <c r="M676" s="23" t="n">
        <f aca="false">MIN(J676:L676)</f>
        <v>2110340.11030575</v>
      </c>
      <c r="N676" s="23" t="n">
        <f aca="false">MAX(J676:L676)</f>
        <v>2982712.06</v>
      </c>
      <c r="O676" s="23" t="n">
        <f aca="false">MEDIAN(J676:L676)</f>
        <v>2508520</v>
      </c>
      <c r="P676" s="23" t="n">
        <f aca="false">AVERAGE(J676:L676)</f>
        <v>2533857.39010192</v>
      </c>
      <c r="Q676" s="23" t="n">
        <f aca="false">AVERAGE(M676,O676)</f>
        <v>2309430.05515287</v>
      </c>
      <c r="R676" s="23" t="n">
        <f aca="false">AVERAGE(N676,O676)</f>
        <v>2745616.03</v>
      </c>
      <c r="S676" s="23" t="n">
        <f aca="false">STDEV(J676:L676)</f>
        <v>436737.555239094</v>
      </c>
      <c r="T676" s="25" t="n">
        <f aca="false">IF(P676&gt;0,S676/P676,NA())</f>
        <v>0.172360748061487</v>
      </c>
      <c r="U676" s="4" t="str">
        <f aca="false">IF(T676&lt;=Parametros!$B$7,"MENOR",IF(T676&lt;=Parametros!$B$8,"PROMEDIO MENOR-MEDIANA","PROMEDIO"))</f>
        <v>MENOR</v>
      </c>
      <c r="V676" s="23" t="n">
        <f aca="false">IF(T676&lt;=Parametros!$B$7,M676,IF(T676&lt;=Parametros!$B$8,Q676,P676))</f>
        <v>2110340.11030575</v>
      </c>
      <c r="W676" s="26" t="n">
        <f aca="false">ROUND(V676,0)</f>
        <v>2110340</v>
      </c>
      <c r="X676" s="27" t="n">
        <f aca="false">K676/G676</f>
        <v>1.49403258938388</v>
      </c>
      <c r="Y676" s="27" t="n">
        <f aca="false">L676/G676</f>
        <v>1.25651103952731</v>
      </c>
    </row>
    <row r="677" customFormat="false" ht="64.5" hidden="false" customHeight="true" outlineLevel="0" collapsed="false">
      <c r="A677" s="4" t="s">
        <v>981</v>
      </c>
      <c r="B677" s="4" t="s">
        <v>95</v>
      </c>
      <c r="C677" s="4" t="s">
        <v>982</v>
      </c>
      <c r="D677" s="4" t="s">
        <v>983</v>
      </c>
      <c r="E677" s="4" t="s">
        <v>98</v>
      </c>
      <c r="F677" s="4" t="s">
        <v>99</v>
      </c>
      <c r="G677" s="23" t="n">
        <v>512050</v>
      </c>
      <c r="H677" s="24" t="n">
        <f aca="false">Parametros!$B$3</f>
        <v>160.42</v>
      </c>
      <c r="I677" s="24" t="n">
        <f aca="false">Parametros!$B$4</f>
        <v>151.76</v>
      </c>
      <c r="J677" s="23" t="n">
        <f aca="false">G677*H677/I677</f>
        <v>541269.511070111</v>
      </c>
      <c r="K677" s="23" t="n">
        <v>765019.85</v>
      </c>
      <c r="L677" s="23" t="n">
        <v>643314</v>
      </c>
      <c r="M677" s="23" t="n">
        <f aca="false">MIN(J677:L677)</f>
        <v>541269.511070111</v>
      </c>
      <c r="N677" s="23" t="n">
        <f aca="false">MAX(J677:L677)</f>
        <v>765019.85</v>
      </c>
      <c r="O677" s="23" t="n">
        <f aca="false">MEDIAN(J677:L677)</f>
        <v>643314</v>
      </c>
      <c r="P677" s="23" t="n">
        <f aca="false">AVERAGE(J677:L677)</f>
        <v>649867.78702337</v>
      </c>
      <c r="Q677" s="23" t="n">
        <f aca="false">AVERAGE(M677,O677)</f>
        <v>592291.755535055</v>
      </c>
      <c r="R677" s="23" t="n">
        <f aca="false">AVERAGE(N677,O677)</f>
        <v>704166.925</v>
      </c>
      <c r="S677" s="23" t="n">
        <f aca="false">STDEV(J677:L677)</f>
        <v>112019.050326589</v>
      </c>
      <c r="T677" s="25" t="n">
        <f aca="false">IF(P677&gt;0,S677/P677,NA())</f>
        <v>0.172372061769174</v>
      </c>
      <c r="U677" s="4" t="str">
        <f aca="false">IF(T677&lt;=Parametros!$B$7,"MENOR",IF(T677&lt;=Parametros!$B$8,"PROMEDIO MENOR-MEDIANA","PROMEDIO"))</f>
        <v>MENOR</v>
      </c>
      <c r="V677" s="23" t="n">
        <f aca="false">IF(T677&lt;=Parametros!$B$7,M677,IF(T677&lt;=Parametros!$B$8,Q677,P677))</f>
        <v>541269.511070111</v>
      </c>
      <c r="W677" s="26" t="n">
        <f aca="false">ROUND(V677,0)</f>
        <v>541270</v>
      </c>
      <c r="X677" s="27" t="n">
        <f aca="false">K677/G677</f>
        <v>1.49403349282297</v>
      </c>
      <c r="Y677" s="27" t="n">
        <f aca="false">L677/G677</f>
        <v>1.25634996582365</v>
      </c>
    </row>
    <row r="678" customFormat="false" ht="64.5" hidden="false" customHeight="true" outlineLevel="0" collapsed="false">
      <c r="A678" s="4" t="s">
        <v>984</v>
      </c>
      <c r="B678" s="4" t="s">
        <v>95</v>
      </c>
      <c r="C678" s="4" t="s">
        <v>985</v>
      </c>
      <c r="D678" s="4" t="s">
        <v>986</v>
      </c>
      <c r="E678" s="4" t="s">
        <v>98</v>
      </c>
      <c r="F678" s="4" t="s">
        <v>99</v>
      </c>
      <c r="G678" s="23" t="n">
        <v>1669183</v>
      </c>
      <c r="H678" s="24" t="n">
        <f aca="false">Parametros!$B$3</f>
        <v>160.42</v>
      </c>
      <c r="I678" s="24" t="n">
        <f aca="false">Parametros!$B$4</f>
        <v>151.76</v>
      </c>
      <c r="J678" s="23" t="n">
        <f aca="false">G678*H678/I678</f>
        <v>1764432.89971007</v>
      </c>
      <c r="K678" s="23" t="n">
        <v>2493814.19</v>
      </c>
      <c r="L678" s="23" t="n">
        <v>2097375</v>
      </c>
      <c r="M678" s="23" t="n">
        <f aca="false">MIN(J678:L678)</f>
        <v>1764432.89971007</v>
      </c>
      <c r="N678" s="23" t="n">
        <f aca="false">MAX(J678:L678)</f>
        <v>2493814.19</v>
      </c>
      <c r="O678" s="23" t="n">
        <f aca="false">MEDIAN(J678:L678)</f>
        <v>2097375</v>
      </c>
      <c r="P678" s="23" t="n">
        <f aca="false">AVERAGE(J678:L678)</f>
        <v>2118540.69657002</v>
      </c>
      <c r="Q678" s="23" t="n">
        <f aca="false">AVERAGE(M678,O678)</f>
        <v>1930903.94985503</v>
      </c>
      <c r="R678" s="23" t="n">
        <f aca="false">AVERAGE(N678,O678)</f>
        <v>2295594.595</v>
      </c>
      <c r="S678" s="23" t="n">
        <f aca="false">STDEV(J678:L678)</f>
        <v>365151.005324814</v>
      </c>
      <c r="T678" s="25" t="n">
        <f aca="false">IF(P678&gt;0,S678/P678,NA())</f>
        <v>0.1723596841524</v>
      </c>
      <c r="U678" s="4" t="str">
        <f aca="false">IF(T678&lt;=Parametros!$B$7,"MENOR",IF(T678&lt;=Parametros!$B$8,"PROMEDIO MENOR-MEDIANA","PROMEDIO"))</f>
        <v>MENOR</v>
      </c>
      <c r="V678" s="23" t="n">
        <f aca="false">IF(T678&lt;=Parametros!$B$7,M678,IF(T678&lt;=Parametros!$B$8,Q678,P678))</f>
        <v>1764432.89971007</v>
      </c>
      <c r="W678" s="26" t="n">
        <f aca="false">ROUND(V678,0)</f>
        <v>1764433</v>
      </c>
      <c r="X678" s="27" t="n">
        <f aca="false">K678/G678</f>
        <v>1.49403282324347</v>
      </c>
      <c r="Y678" s="27" t="n">
        <f aca="false">L678/G678</f>
        <v>1.25652789418536</v>
      </c>
    </row>
    <row r="679" customFormat="false" ht="77.25" hidden="false" customHeight="true" outlineLevel="0" collapsed="false">
      <c r="A679" s="4" t="s">
        <v>987</v>
      </c>
      <c r="B679" s="4" t="s">
        <v>95</v>
      </c>
      <c r="C679" s="4" t="s">
        <v>988</v>
      </c>
      <c r="D679" s="4" t="s">
        <v>989</v>
      </c>
      <c r="E679" s="4" t="s">
        <v>98</v>
      </c>
      <c r="F679" s="4" t="s">
        <v>99</v>
      </c>
      <c r="G679" s="23" t="n">
        <v>820800</v>
      </c>
      <c r="H679" s="24" t="n">
        <f aca="false">Parametros!$B$3</f>
        <v>160.42</v>
      </c>
      <c r="I679" s="24" t="n">
        <f aca="false">Parametros!$B$4</f>
        <v>151.76</v>
      </c>
      <c r="J679" s="23" t="n">
        <f aca="false">G679*H679/I679</f>
        <v>867637.954665261</v>
      </c>
      <c r="K679" s="23" t="n">
        <v>1226301.82</v>
      </c>
      <c r="L679" s="23" t="n">
        <v>1031254</v>
      </c>
      <c r="M679" s="23" t="n">
        <f aca="false">MIN(J679:L679)</f>
        <v>867637.954665261</v>
      </c>
      <c r="N679" s="23" t="n">
        <f aca="false">MAX(J679:L679)</f>
        <v>1226301.82</v>
      </c>
      <c r="O679" s="23" t="n">
        <f aca="false">MEDIAN(J679:L679)</f>
        <v>1031254</v>
      </c>
      <c r="P679" s="23" t="n">
        <f aca="false">AVERAGE(J679:L679)</f>
        <v>1041731.25822175</v>
      </c>
      <c r="Q679" s="23" t="n">
        <f aca="false">AVERAGE(M679,O679)</f>
        <v>949445.97733263</v>
      </c>
      <c r="R679" s="23" t="n">
        <f aca="false">AVERAGE(N679,O679)</f>
        <v>1128777.91</v>
      </c>
      <c r="S679" s="23" t="n">
        <f aca="false">STDEV(J679:L679)</f>
        <v>179561.331525187</v>
      </c>
      <c r="T679" s="25" t="n">
        <f aca="false">IF(P679&gt;0,S679/P679,NA())</f>
        <v>0.172368190075912</v>
      </c>
      <c r="U679" s="4" t="str">
        <f aca="false">IF(T679&lt;=Parametros!$B$7,"MENOR",IF(T679&lt;=Parametros!$B$8,"PROMEDIO MENOR-MEDIANA","PROMEDIO"))</f>
        <v>MENOR</v>
      </c>
      <c r="V679" s="23" t="n">
        <f aca="false">IF(T679&lt;=Parametros!$B$7,M679,IF(T679&lt;=Parametros!$B$8,Q679,P679))</f>
        <v>867637.954665261</v>
      </c>
      <c r="W679" s="26" t="n">
        <f aca="false">ROUND(V679,0)</f>
        <v>867638</v>
      </c>
      <c r="X679" s="27" t="n">
        <f aca="false">K679/G679</f>
        <v>1.49403243177388</v>
      </c>
      <c r="Y679" s="27" t="n">
        <f aca="false">L679/G679</f>
        <v>1.25640107212476</v>
      </c>
    </row>
    <row r="680" customFormat="false" ht="64.5" hidden="false" customHeight="true" outlineLevel="0" collapsed="false">
      <c r="A680" s="4" t="s">
        <v>990</v>
      </c>
      <c r="B680" s="4" t="s">
        <v>95</v>
      </c>
      <c r="C680" s="4" t="s">
        <v>991</v>
      </c>
      <c r="D680" s="4" t="s">
        <v>992</v>
      </c>
      <c r="E680" s="4" t="s">
        <v>98</v>
      </c>
      <c r="F680" s="4" t="s">
        <v>99</v>
      </c>
      <c r="G680" s="23" t="n">
        <v>397101</v>
      </c>
      <c r="H680" s="24" t="n">
        <f aca="false">Parametros!$B$3</f>
        <v>160.42</v>
      </c>
      <c r="I680" s="24" t="n">
        <f aca="false">Parametros!$B$4</f>
        <v>151.76</v>
      </c>
      <c r="J680" s="23" t="n">
        <f aca="false">G680*H680/I680</f>
        <v>419761.086056932</v>
      </c>
      <c r="K680" s="23" t="n">
        <v>593281.87</v>
      </c>
      <c r="L680" s="23" t="n">
        <v>498967</v>
      </c>
      <c r="M680" s="23" t="n">
        <f aca="false">MIN(J680:L680)</f>
        <v>419761.086056932</v>
      </c>
      <c r="N680" s="23" t="n">
        <f aca="false">MAX(J680:L680)</f>
        <v>593281.87</v>
      </c>
      <c r="O680" s="23" t="n">
        <f aca="false">MEDIAN(J680:L680)</f>
        <v>498967</v>
      </c>
      <c r="P680" s="23" t="n">
        <f aca="false">AVERAGE(J680:L680)</f>
        <v>504003.318685644</v>
      </c>
      <c r="Q680" s="23" t="n">
        <f aca="false">AVERAGE(M680,O680)</f>
        <v>459364.043028466</v>
      </c>
      <c r="R680" s="23" t="n">
        <f aca="false">AVERAGE(N680,O680)</f>
        <v>546124.435</v>
      </c>
      <c r="S680" s="23" t="n">
        <f aca="false">STDEV(J680:L680)</f>
        <v>86869.9544979836</v>
      </c>
      <c r="T680" s="25" t="n">
        <f aca="false">IF(P680&gt;0,S680/P680,NA())</f>
        <v>0.172359885892271</v>
      </c>
      <c r="U680" s="4" t="str">
        <f aca="false">IF(T680&lt;=Parametros!$B$7,"MENOR",IF(T680&lt;=Parametros!$B$8,"PROMEDIO MENOR-MEDIANA","PROMEDIO"))</f>
        <v>MENOR</v>
      </c>
      <c r="V680" s="23" t="n">
        <f aca="false">IF(T680&lt;=Parametros!$B$7,M680,IF(T680&lt;=Parametros!$B$8,Q680,P680))</f>
        <v>419761.086056932</v>
      </c>
      <c r="W680" s="26" t="n">
        <f aca="false">ROUND(V680,0)</f>
        <v>419761</v>
      </c>
      <c r="X680" s="27" t="n">
        <f aca="false">K680/G680</f>
        <v>1.49403267682529</v>
      </c>
      <c r="Y680" s="27" t="n">
        <f aca="false">L680/G680</f>
        <v>1.2565241588412</v>
      </c>
    </row>
    <row r="681" customFormat="false" ht="39" hidden="false" customHeight="true" outlineLevel="0" collapsed="false">
      <c r="A681" s="4" t="s">
        <v>993</v>
      </c>
      <c r="B681" s="4" t="s">
        <v>95</v>
      </c>
      <c r="C681" s="4" t="s">
        <v>994</v>
      </c>
      <c r="D681" s="4" t="s">
        <v>995</v>
      </c>
      <c r="E681" s="4" t="s">
        <v>98</v>
      </c>
      <c r="F681" s="4" t="s">
        <v>99</v>
      </c>
      <c r="G681" s="23" t="n">
        <v>23750</v>
      </c>
      <c r="H681" s="24" t="n">
        <f aca="false">Parametros!$B$3</f>
        <v>160.42</v>
      </c>
      <c r="I681" s="24" t="n">
        <f aca="false">Parametros!$B$4</f>
        <v>151.76</v>
      </c>
      <c r="J681" s="23" t="n">
        <f aca="false">G681*H681/I681</f>
        <v>25105.2648919346</v>
      </c>
      <c r="K681" s="23" t="n">
        <v>35483.34</v>
      </c>
      <c r="L681" s="23" t="n">
        <v>29750</v>
      </c>
      <c r="M681" s="23" t="n">
        <f aca="false">MIN(J681:L681)</f>
        <v>25105.2648919346</v>
      </c>
      <c r="N681" s="23" t="n">
        <f aca="false">MAX(J681:L681)</f>
        <v>35483.34</v>
      </c>
      <c r="O681" s="23" t="n">
        <f aca="false">MEDIAN(J681:L681)</f>
        <v>29750</v>
      </c>
      <c r="P681" s="23" t="n">
        <f aca="false">AVERAGE(J681:L681)</f>
        <v>30112.8682973115</v>
      </c>
      <c r="Q681" s="23" t="n">
        <f aca="false">AVERAGE(M681,O681)</f>
        <v>27427.6324459673</v>
      </c>
      <c r="R681" s="23" t="n">
        <f aca="false">AVERAGE(N681,O681)</f>
        <v>32616.67</v>
      </c>
      <c r="S681" s="23" t="n">
        <f aca="false">STDEV(J681:L681)</f>
        <v>5198.54458363654</v>
      </c>
      <c r="T681" s="25" t="n">
        <f aca="false">IF(P681&gt;0,S681/P681,NA())</f>
        <v>0.172635317642613</v>
      </c>
      <c r="U681" s="4" t="str">
        <f aca="false">IF(T681&lt;=Parametros!$B$7,"MENOR",IF(T681&lt;=Parametros!$B$8,"PROMEDIO MENOR-MEDIANA","PROMEDIO"))</f>
        <v>MENOR</v>
      </c>
      <c r="V681" s="23" t="n">
        <f aca="false">IF(T681&lt;=Parametros!$B$7,M681,IF(T681&lt;=Parametros!$B$8,Q681,P681))</f>
        <v>25105.2648919346</v>
      </c>
      <c r="W681" s="26" t="n">
        <f aca="false">ROUND(V681,0)</f>
        <v>25105</v>
      </c>
      <c r="X681" s="27" t="n">
        <f aca="false">K681/G681</f>
        <v>1.49403536842105</v>
      </c>
      <c r="Y681" s="27" t="n">
        <f aca="false">L681/G681</f>
        <v>1.25263157894737</v>
      </c>
    </row>
    <row r="682" customFormat="false" ht="39" hidden="false" customHeight="true" outlineLevel="0" collapsed="false">
      <c r="A682" s="4" t="s">
        <v>996</v>
      </c>
      <c r="B682" s="4" t="s">
        <v>95</v>
      </c>
      <c r="C682" s="4" t="s">
        <v>997</v>
      </c>
      <c r="D682" s="4" t="s">
        <v>998</v>
      </c>
      <c r="E682" s="4" t="s">
        <v>98</v>
      </c>
      <c r="F682" s="4" t="s">
        <v>99</v>
      </c>
      <c r="G682" s="23" t="n">
        <v>30297</v>
      </c>
      <c r="H682" s="24" t="n">
        <f aca="false">Parametros!$B$3</f>
        <v>160.42</v>
      </c>
      <c r="I682" s="24" t="n">
        <f aca="false">Parametros!$B$4</f>
        <v>151.76</v>
      </c>
      <c r="J682" s="23" t="n">
        <f aca="false">G682*H682/I682</f>
        <v>32025.8614918292</v>
      </c>
      <c r="K682" s="23" t="n">
        <v>45264.12</v>
      </c>
      <c r="L682" s="23" t="n">
        <v>37961</v>
      </c>
      <c r="M682" s="23" t="n">
        <f aca="false">MIN(J682:L682)</f>
        <v>32025.8614918292</v>
      </c>
      <c r="N682" s="23" t="n">
        <f aca="false">MAX(J682:L682)</f>
        <v>45264.12</v>
      </c>
      <c r="O682" s="23" t="n">
        <f aca="false">MEDIAN(J682:L682)</f>
        <v>37961</v>
      </c>
      <c r="P682" s="23" t="n">
        <f aca="false">AVERAGE(J682:L682)</f>
        <v>38416.9938306097</v>
      </c>
      <c r="Q682" s="23" t="n">
        <f aca="false">AVERAGE(M682,O682)</f>
        <v>34993.4307459146</v>
      </c>
      <c r="R682" s="23" t="n">
        <f aca="false">AVERAGE(N682,O682)</f>
        <v>41612.56</v>
      </c>
      <c r="S682" s="23" t="n">
        <f aca="false">STDEV(J682:L682)</f>
        <v>6630.89887288705</v>
      </c>
      <c r="T682" s="25" t="n">
        <f aca="false">IF(P682&gt;0,S682/P682,NA())</f>
        <v>0.172603272971445</v>
      </c>
      <c r="U682" s="4" t="str">
        <f aca="false">IF(T682&lt;=Parametros!$B$7,"MENOR",IF(T682&lt;=Parametros!$B$8,"PROMEDIO MENOR-MEDIANA","PROMEDIO"))</f>
        <v>MENOR</v>
      </c>
      <c r="V682" s="23" t="n">
        <f aca="false">IF(T682&lt;=Parametros!$B$7,M682,IF(T682&lt;=Parametros!$B$8,Q682,P682))</f>
        <v>32025.8614918292</v>
      </c>
      <c r="W682" s="26" t="n">
        <f aca="false">ROUND(V682,0)</f>
        <v>32026</v>
      </c>
      <c r="X682" s="27" t="n">
        <f aca="false">K682/G682</f>
        <v>1.49401326864046</v>
      </c>
      <c r="Y682" s="27" t="n">
        <f aca="false">L682/G682</f>
        <v>1.25296233950556</v>
      </c>
    </row>
    <row r="683" customFormat="false" ht="51.75" hidden="false" customHeight="true" outlineLevel="0" collapsed="false">
      <c r="A683" s="4" t="s">
        <v>999</v>
      </c>
      <c r="B683" s="4" t="s">
        <v>95</v>
      </c>
      <c r="C683" s="4" t="s">
        <v>1000</v>
      </c>
      <c r="D683" s="4" t="s">
        <v>1001</v>
      </c>
      <c r="E683" s="4" t="s">
        <v>98</v>
      </c>
      <c r="F683" s="4" t="s">
        <v>99</v>
      </c>
      <c r="G683" s="23" t="n">
        <v>250800</v>
      </c>
      <c r="H683" s="24" t="n">
        <f aca="false">Parametros!$B$3</f>
        <v>160.42</v>
      </c>
      <c r="I683" s="24" t="n">
        <f aca="false">Parametros!$B$4</f>
        <v>151.76</v>
      </c>
      <c r="J683" s="23" t="n">
        <f aca="false">G683*H683/I683</f>
        <v>265111.59725883</v>
      </c>
      <c r="K683" s="23" t="n">
        <v>374703.13</v>
      </c>
      <c r="L683" s="23" t="n">
        <v>315112</v>
      </c>
      <c r="M683" s="23" t="n">
        <f aca="false">MIN(J683:L683)</f>
        <v>265111.59725883</v>
      </c>
      <c r="N683" s="23" t="n">
        <f aca="false">MAX(J683:L683)</f>
        <v>374703.13</v>
      </c>
      <c r="O683" s="23" t="n">
        <f aca="false">MEDIAN(J683:L683)</f>
        <v>315112</v>
      </c>
      <c r="P683" s="23" t="n">
        <f aca="false">AVERAGE(J683:L683)</f>
        <v>318308.909086277</v>
      </c>
      <c r="Q683" s="23" t="n">
        <f aca="false">AVERAGE(M683,O683)</f>
        <v>290111.798629415</v>
      </c>
      <c r="R683" s="23" t="n">
        <f aca="false">AVERAGE(N683,O683)</f>
        <v>344907.565</v>
      </c>
      <c r="S683" s="23" t="n">
        <f aca="false">STDEV(J683:L683)</f>
        <v>54865.6648817745</v>
      </c>
      <c r="T683" s="25" t="n">
        <f aca="false">IF(P683&gt;0,S683/P683,NA())</f>
        <v>0.172366098829183</v>
      </c>
      <c r="U683" s="4" t="str">
        <f aca="false">IF(T683&lt;=Parametros!$B$7,"MENOR",IF(T683&lt;=Parametros!$B$8,"PROMEDIO MENOR-MEDIANA","PROMEDIO"))</f>
        <v>MENOR</v>
      </c>
      <c r="V683" s="23" t="n">
        <f aca="false">IF(T683&lt;=Parametros!$B$7,M683,IF(T683&lt;=Parametros!$B$8,Q683,P683))</f>
        <v>265111.59725883</v>
      </c>
      <c r="W683" s="26" t="n">
        <f aca="false">ROUND(V683,0)</f>
        <v>265112</v>
      </c>
      <c r="X683" s="27" t="n">
        <f aca="false">K683/G683</f>
        <v>1.49403161881978</v>
      </c>
      <c r="Y683" s="27" t="n">
        <f aca="false">L683/G683</f>
        <v>1.25642743221691</v>
      </c>
    </row>
    <row r="684" customFormat="false" ht="64.5" hidden="false" customHeight="true" outlineLevel="0" collapsed="false">
      <c r="A684" s="4" t="s">
        <v>1002</v>
      </c>
      <c r="B684" s="4" t="s">
        <v>95</v>
      </c>
      <c r="C684" s="4" t="s">
        <v>1003</v>
      </c>
      <c r="D684" s="4" t="s">
        <v>1004</v>
      </c>
      <c r="E684" s="4" t="s">
        <v>98</v>
      </c>
      <c r="F684" s="4" t="s">
        <v>99</v>
      </c>
      <c r="G684" s="23" t="n">
        <v>1535200</v>
      </c>
      <c r="H684" s="24" t="n">
        <f aca="false">Parametros!$B$3</f>
        <v>160.42</v>
      </c>
      <c r="I684" s="24" t="n">
        <f aca="false">Parametros!$B$4</f>
        <v>151.76</v>
      </c>
      <c r="J684" s="23" t="n">
        <f aca="false">G684*H684/I684</f>
        <v>1622804.32261465</v>
      </c>
      <c r="K684" s="23" t="n">
        <v>2293638.45</v>
      </c>
      <c r="L684" s="23" t="n">
        <v>1928990</v>
      </c>
      <c r="M684" s="23" t="n">
        <f aca="false">MIN(J684:L684)</f>
        <v>1622804.32261465</v>
      </c>
      <c r="N684" s="23" t="n">
        <f aca="false">MAX(J684:L684)</f>
        <v>2293638.45</v>
      </c>
      <c r="O684" s="23" t="n">
        <f aca="false">MEDIAN(J684:L684)</f>
        <v>1928990</v>
      </c>
      <c r="P684" s="23" t="n">
        <f aca="false">AVERAGE(J684:L684)</f>
        <v>1948477.59087155</v>
      </c>
      <c r="Q684" s="23" t="n">
        <f aca="false">AVERAGE(M684,O684)</f>
        <v>1775897.16130733</v>
      </c>
      <c r="R684" s="23" t="n">
        <f aca="false">AVERAGE(N684,O684)</f>
        <v>2111314.225</v>
      </c>
      <c r="S684" s="23" t="n">
        <f aca="false">STDEV(J684:L684)</f>
        <v>335841.378130654</v>
      </c>
      <c r="T684" s="25" t="n">
        <f aca="false">IF(P684&gt;0,S684/P684,NA())</f>
        <v>0.172360913825256</v>
      </c>
      <c r="U684" s="4" t="str">
        <f aca="false">IF(T684&lt;=Parametros!$B$7,"MENOR",IF(T684&lt;=Parametros!$B$8,"PROMEDIO MENOR-MEDIANA","PROMEDIO"))</f>
        <v>MENOR</v>
      </c>
      <c r="V684" s="23" t="n">
        <f aca="false">IF(T684&lt;=Parametros!$B$7,M684,IF(T684&lt;=Parametros!$B$8,Q684,P684))</f>
        <v>1622804.32261465</v>
      </c>
      <c r="W684" s="26" t="n">
        <f aca="false">ROUND(V684,0)</f>
        <v>1622804</v>
      </c>
      <c r="X684" s="27" t="n">
        <f aca="false">K684/G684</f>
        <v>1.49403234106305</v>
      </c>
      <c r="Y684" s="27" t="n">
        <f aca="false">L684/G684</f>
        <v>1.25650729546639</v>
      </c>
    </row>
    <row r="685" customFormat="false" ht="77.25" hidden="false" customHeight="true" outlineLevel="0" collapsed="false">
      <c r="A685" s="4" t="s">
        <v>1005</v>
      </c>
      <c r="B685" s="4" t="s">
        <v>95</v>
      </c>
      <c r="C685" s="4" t="s">
        <v>1006</v>
      </c>
      <c r="D685" s="4" t="s">
        <v>1160</v>
      </c>
      <c r="E685" s="4" t="s">
        <v>98</v>
      </c>
      <c r="F685" s="4" t="s">
        <v>99</v>
      </c>
      <c r="G685" s="23" t="n">
        <v>158650</v>
      </c>
      <c r="H685" s="24" t="n">
        <f aca="false">Parametros!$B$3</f>
        <v>160.42</v>
      </c>
      <c r="I685" s="24" t="n">
        <f aca="false">Parametros!$B$4</f>
        <v>151.76</v>
      </c>
      <c r="J685" s="23" t="n">
        <f aca="false">G685*H685/I685</f>
        <v>167703.169478123</v>
      </c>
      <c r="K685" s="23" t="n">
        <v>237028.81</v>
      </c>
      <c r="L685" s="23" t="n">
        <v>199325</v>
      </c>
      <c r="M685" s="23" t="n">
        <f aca="false">MIN(J685:L685)</f>
        <v>167703.169478123</v>
      </c>
      <c r="N685" s="23" t="n">
        <f aca="false">MAX(J685:L685)</f>
        <v>237028.81</v>
      </c>
      <c r="O685" s="23" t="n">
        <f aca="false">MEDIAN(J685:L685)</f>
        <v>199325</v>
      </c>
      <c r="P685" s="23" t="n">
        <f aca="false">AVERAGE(J685:L685)</f>
        <v>201352.326492708</v>
      </c>
      <c r="Q685" s="23" t="n">
        <f aca="false">AVERAGE(M685,O685)</f>
        <v>183514.084739062</v>
      </c>
      <c r="R685" s="23" t="n">
        <f aca="false">AVERAGE(N685,O685)</f>
        <v>218176.905</v>
      </c>
      <c r="S685" s="23" t="n">
        <f aca="false">STDEV(J685:L685)</f>
        <v>34707.2564166795</v>
      </c>
      <c r="T685" s="25" t="n">
        <f aca="false">IF(P685&gt;0,S685/P685,NA())</f>
        <v>0.172370774260393</v>
      </c>
      <c r="U685" s="4" t="str">
        <f aca="false">IF(T685&lt;=Parametros!$B$7,"MENOR",IF(T685&lt;=Parametros!$B$8,"PROMEDIO MENOR-MEDIANA","PROMEDIO"))</f>
        <v>MENOR</v>
      </c>
      <c r="V685" s="23" t="n">
        <f aca="false">IF(T685&lt;=Parametros!$B$7,M685,IF(T685&lt;=Parametros!$B$8,Q685,P685))</f>
        <v>167703.169478123</v>
      </c>
      <c r="W685" s="26" t="n">
        <f aca="false">ROUND(V685,0)</f>
        <v>167703</v>
      </c>
      <c r="X685" s="27" t="n">
        <f aca="false">K685/G685</f>
        <v>1.49403599117554</v>
      </c>
      <c r="Y685" s="27" t="n">
        <f aca="false">L685/G685</f>
        <v>1.25638197289631</v>
      </c>
    </row>
    <row r="686" customFormat="false" ht="64.5" hidden="false" customHeight="true" outlineLevel="0" collapsed="false">
      <c r="A686" s="4" t="s">
        <v>1008</v>
      </c>
      <c r="B686" s="4" t="s">
        <v>95</v>
      </c>
      <c r="C686" s="4" t="s">
        <v>1009</v>
      </c>
      <c r="D686" s="4" t="s">
        <v>1161</v>
      </c>
      <c r="E686" s="4" t="s">
        <v>98</v>
      </c>
      <c r="F686" s="4" t="s">
        <v>99</v>
      </c>
      <c r="G686" s="23" t="n">
        <v>6780739</v>
      </c>
      <c r="H686" s="24" t="n">
        <f aca="false">Parametros!$B$3</f>
        <v>160.42</v>
      </c>
      <c r="I686" s="24" t="n">
        <f aca="false">Parametros!$B$4</f>
        <v>151.76</v>
      </c>
      <c r="J686" s="23" t="n">
        <f aca="false">G686*H686/I686</f>
        <v>7167673.63191882</v>
      </c>
      <c r="K686" s="23" t="n">
        <v>10130644.92</v>
      </c>
      <c r="L686" s="23" t="n">
        <v>8520162</v>
      </c>
      <c r="M686" s="23" t="n">
        <f aca="false">MIN(J686:L686)</f>
        <v>7167673.63191882</v>
      </c>
      <c r="N686" s="23" t="n">
        <f aca="false">MAX(J686:L686)</f>
        <v>10130644.92</v>
      </c>
      <c r="O686" s="23" t="n">
        <f aca="false">MEDIAN(J686:L686)</f>
        <v>8520162</v>
      </c>
      <c r="P686" s="23" t="n">
        <f aca="false">AVERAGE(J686:L686)</f>
        <v>8606160.18397294</v>
      </c>
      <c r="Q686" s="23" t="n">
        <f aca="false">AVERAGE(M686,O686)</f>
        <v>7843917.81595941</v>
      </c>
      <c r="R686" s="23" t="n">
        <f aca="false">AVERAGE(N686,O686)</f>
        <v>9325403.46</v>
      </c>
      <c r="S686" s="23" t="n">
        <f aca="false">STDEV(J686:L686)</f>
        <v>1483356.49094658</v>
      </c>
      <c r="T686" s="25" t="n">
        <f aca="false">IF(P686&gt;0,S686/P686,NA())</f>
        <v>0.172359851459539</v>
      </c>
      <c r="U686" s="4" t="str">
        <f aca="false">IF(T686&lt;=Parametros!$B$7,"MENOR",IF(T686&lt;=Parametros!$B$8,"PROMEDIO MENOR-MEDIANA","PROMEDIO"))</f>
        <v>MENOR</v>
      </c>
      <c r="V686" s="23" t="n">
        <f aca="false">IF(T686&lt;=Parametros!$B$7,M686,IF(T686&lt;=Parametros!$B$8,Q686,P686))</f>
        <v>7167673.63191882</v>
      </c>
      <c r="W686" s="26" t="n">
        <f aca="false">ROUND(V686,0)</f>
        <v>7167674</v>
      </c>
      <c r="X686" s="27" t="n">
        <f aca="false">K686/G686</f>
        <v>1.49403257078616</v>
      </c>
      <c r="Y686" s="27" t="n">
        <f aca="false">L686/G686</f>
        <v>1.25652410452607</v>
      </c>
    </row>
    <row r="687" customFormat="false" ht="51.75" hidden="false" customHeight="true" outlineLevel="0" collapsed="false">
      <c r="A687" s="4" t="s">
        <v>1011</v>
      </c>
      <c r="B687" s="4" t="s">
        <v>95</v>
      </c>
      <c r="C687" s="4" t="s">
        <v>1012</v>
      </c>
      <c r="D687" s="4" t="s">
        <v>1010</v>
      </c>
      <c r="E687" s="4" t="s">
        <v>98</v>
      </c>
      <c r="F687" s="4" t="s">
        <v>99</v>
      </c>
      <c r="G687" s="23" t="n">
        <v>3849595</v>
      </c>
      <c r="H687" s="24" t="n">
        <f aca="false">Parametros!$B$3</f>
        <v>160.42</v>
      </c>
      <c r="I687" s="24" t="n">
        <f aca="false">Parametros!$B$4</f>
        <v>151.76</v>
      </c>
      <c r="J687" s="23" t="n">
        <f aca="false">G687*H687/I687</f>
        <v>4069267.46112283</v>
      </c>
      <c r="K687" s="23" t="n">
        <v>5751419.74</v>
      </c>
      <c r="L687" s="23" t="n">
        <v>4837112</v>
      </c>
      <c r="M687" s="23" t="n">
        <f aca="false">MIN(J687:L687)</f>
        <v>4069267.46112283</v>
      </c>
      <c r="N687" s="23" t="n">
        <f aca="false">MAX(J687:L687)</f>
        <v>5751419.74</v>
      </c>
      <c r="O687" s="23" t="n">
        <f aca="false">MEDIAN(J687:L687)</f>
        <v>4837112</v>
      </c>
      <c r="P687" s="23" t="n">
        <f aca="false">AVERAGE(J687:L687)</f>
        <v>4885933.06704094</v>
      </c>
      <c r="Q687" s="23" t="n">
        <f aca="false">AVERAGE(M687,O687)</f>
        <v>4453189.73056141</v>
      </c>
      <c r="R687" s="23" t="n">
        <f aca="false">AVERAGE(N687,O687)</f>
        <v>5294265.87</v>
      </c>
      <c r="S687" s="23" t="n">
        <f aca="false">STDEV(J687:L687)</f>
        <v>842138.168457635</v>
      </c>
      <c r="T687" s="25" t="n">
        <f aca="false">IF(P687&gt;0,S687/P687,NA())</f>
        <v>0.172359743144754</v>
      </c>
      <c r="U687" s="4" t="str">
        <f aca="false">IF(T687&lt;=Parametros!$B$7,"MENOR",IF(T687&lt;=Parametros!$B$8,"PROMEDIO MENOR-MEDIANA","PROMEDIO"))</f>
        <v>MENOR</v>
      </c>
      <c r="V687" s="23" t="n">
        <f aca="false">IF(T687&lt;=Parametros!$B$7,M687,IF(T687&lt;=Parametros!$B$8,Q687,P687))</f>
        <v>4069267.46112283</v>
      </c>
      <c r="W687" s="26" t="n">
        <f aca="false">ROUND(V687,0)</f>
        <v>4069267</v>
      </c>
      <c r="X687" s="27" t="n">
        <f aca="false">K687/G687</f>
        <v>1.4940324215924</v>
      </c>
      <c r="Y687" s="27" t="n">
        <f aca="false">L687/G687</f>
        <v>1.25652490716556</v>
      </c>
    </row>
    <row r="688" customFormat="false" ht="51.75" hidden="false" customHeight="true" outlineLevel="0" collapsed="false">
      <c r="A688" s="4" t="s">
        <v>1013</v>
      </c>
      <c r="B688" s="4" t="s">
        <v>95</v>
      </c>
      <c r="C688" s="4" t="s">
        <v>1014</v>
      </c>
      <c r="D688" s="4" t="s">
        <v>1015</v>
      </c>
      <c r="E688" s="4" t="s">
        <v>98</v>
      </c>
      <c r="F688" s="4" t="s">
        <v>99</v>
      </c>
      <c r="G688" s="23" t="n">
        <v>2336051</v>
      </c>
      <c r="H688" s="24" t="n">
        <f aca="false">Parametros!$B$3</f>
        <v>160.42</v>
      </c>
      <c r="I688" s="24" t="n">
        <f aca="false">Parametros!$B$4</f>
        <v>151.76</v>
      </c>
      <c r="J688" s="23" t="n">
        <f aca="false">G688*H688/I688</f>
        <v>2469354.91183448</v>
      </c>
      <c r="K688" s="23" t="n">
        <v>3490135.64</v>
      </c>
      <c r="L688" s="23" t="n">
        <v>2935254</v>
      </c>
      <c r="M688" s="23" t="n">
        <f aca="false">MIN(J688:L688)</f>
        <v>2469354.91183448</v>
      </c>
      <c r="N688" s="23" t="n">
        <f aca="false">MAX(J688:L688)</f>
        <v>3490135.64</v>
      </c>
      <c r="O688" s="23" t="n">
        <f aca="false">MEDIAN(J688:L688)</f>
        <v>2935254</v>
      </c>
      <c r="P688" s="23" t="n">
        <f aca="false">AVERAGE(J688:L688)</f>
        <v>2964914.85061149</v>
      </c>
      <c r="Q688" s="23" t="n">
        <f aca="false">AVERAGE(M688,O688)</f>
        <v>2702304.45591724</v>
      </c>
      <c r="R688" s="23" t="n">
        <f aca="false">AVERAGE(N688,O688)</f>
        <v>3212694.82</v>
      </c>
      <c r="S688" s="23" t="n">
        <f aca="false">STDEV(J688:L688)</f>
        <v>511036.347330386</v>
      </c>
      <c r="T688" s="25" t="n">
        <f aca="false">IF(P688&gt;0,S688/P688,NA())</f>
        <v>0.172361222186529</v>
      </c>
      <c r="U688" s="4" t="str">
        <f aca="false">IF(T688&lt;=Parametros!$B$7,"MENOR",IF(T688&lt;=Parametros!$B$8,"PROMEDIO MENOR-MEDIANA","PROMEDIO"))</f>
        <v>MENOR</v>
      </c>
      <c r="V688" s="23" t="n">
        <f aca="false">IF(T688&lt;=Parametros!$B$7,M688,IF(T688&lt;=Parametros!$B$8,Q688,P688))</f>
        <v>2469354.91183448</v>
      </c>
      <c r="W688" s="26" t="n">
        <f aca="false">ROUND(V688,0)</f>
        <v>2469355</v>
      </c>
      <c r="X688" s="27" t="n">
        <f aca="false">K688/G688</f>
        <v>1.49403229638394</v>
      </c>
      <c r="Y688" s="27" t="n">
        <f aca="false">L688/G688</f>
        <v>1.25650253354914</v>
      </c>
    </row>
    <row r="689" customFormat="false" ht="77.25" hidden="false" customHeight="true" outlineLevel="0" collapsed="false">
      <c r="A689" s="4" t="s">
        <v>1016</v>
      </c>
      <c r="B689" s="4" t="s">
        <v>95</v>
      </c>
      <c r="C689" s="4" t="s">
        <v>1017</v>
      </c>
      <c r="D689" s="4" t="s">
        <v>1162</v>
      </c>
      <c r="E689" s="4" t="s">
        <v>98</v>
      </c>
      <c r="F689" s="4" t="s">
        <v>99</v>
      </c>
      <c r="G689" s="23" t="n">
        <v>1184650</v>
      </c>
      <c r="H689" s="24" t="n">
        <f aca="false">Parametros!$B$3</f>
        <v>160.42</v>
      </c>
      <c r="I689" s="24" t="n">
        <f aca="false">Parametros!$B$4</f>
        <v>151.76</v>
      </c>
      <c r="J689" s="23" t="n">
        <f aca="false">G689*H689/I689</f>
        <v>1252250.6128097</v>
      </c>
      <c r="K689" s="23" t="n">
        <v>1769905.01</v>
      </c>
      <c r="L689" s="23" t="n">
        <v>1488452</v>
      </c>
      <c r="M689" s="23" t="n">
        <f aca="false">MIN(J689:L689)</f>
        <v>1252250.6128097</v>
      </c>
      <c r="N689" s="23" t="n">
        <f aca="false">MAX(J689:L689)</f>
        <v>1769905.01</v>
      </c>
      <c r="O689" s="23" t="n">
        <f aca="false">MEDIAN(J689:L689)</f>
        <v>1488452</v>
      </c>
      <c r="P689" s="23" t="n">
        <f aca="false">AVERAGE(J689:L689)</f>
        <v>1503535.8742699</v>
      </c>
      <c r="Q689" s="23" t="n">
        <f aca="false">AVERAGE(M689,O689)</f>
        <v>1370351.30640485</v>
      </c>
      <c r="R689" s="23" t="n">
        <f aca="false">AVERAGE(N689,O689)</f>
        <v>1629178.505</v>
      </c>
      <c r="S689" s="23" t="n">
        <f aca="false">STDEV(J689:L689)</f>
        <v>259156.634450781</v>
      </c>
      <c r="T689" s="25" t="n">
        <f aca="false">IF(P689&gt;0,S689/P689,NA())</f>
        <v>0.172364782833416</v>
      </c>
      <c r="U689" s="4" t="str">
        <f aca="false">IF(T689&lt;=Parametros!$B$7,"MENOR",IF(T689&lt;=Parametros!$B$8,"PROMEDIO MENOR-MEDIANA","PROMEDIO"))</f>
        <v>MENOR</v>
      </c>
      <c r="V689" s="23" t="n">
        <f aca="false">IF(T689&lt;=Parametros!$B$7,M689,IF(T689&lt;=Parametros!$B$8,Q689,P689))</f>
        <v>1252250.6128097</v>
      </c>
      <c r="W689" s="26" t="n">
        <f aca="false">ROUND(V689,0)</f>
        <v>1252251</v>
      </c>
      <c r="X689" s="27" t="n">
        <f aca="false">K689/G689</f>
        <v>1.49403200101296</v>
      </c>
      <c r="Y689" s="27" t="n">
        <f aca="false">L689/G689</f>
        <v>1.25644874013422</v>
      </c>
    </row>
    <row r="690" customFormat="false" ht="64.5" hidden="false" customHeight="true" outlineLevel="0" collapsed="false">
      <c r="A690" s="4" t="s">
        <v>1019</v>
      </c>
      <c r="B690" s="4" t="s">
        <v>95</v>
      </c>
      <c r="C690" s="4" t="s">
        <v>1020</v>
      </c>
      <c r="D690" s="4" t="s">
        <v>1018</v>
      </c>
      <c r="E690" s="4" t="s">
        <v>98</v>
      </c>
      <c r="F690" s="4" t="s">
        <v>99</v>
      </c>
      <c r="G690" s="23" t="n">
        <v>3391500</v>
      </c>
      <c r="H690" s="24" t="n">
        <f aca="false">Parametros!$B$3</f>
        <v>160.42</v>
      </c>
      <c r="I690" s="24" t="n">
        <f aca="false">Parametros!$B$4</f>
        <v>151.76</v>
      </c>
      <c r="J690" s="23" t="n">
        <f aca="false">G690*H690/I690</f>
        <v>3585031.82656827</v>
      </c>
      <c r="K690" s="23" t="n">
        <v>5067011.8</v>
      </c>
      <c r="L690" s="23" t="n">
        <v>4261509</v>
      </c>
      <c r="M690" s="23" t="n">
        <f aca="false">MIN(J690:L690)</f>
        <v>3585031.82656827</v>
      </c>
      <c r="N690" s="23" t="n">
        <f aca="false">MAX(J690:L690)</f>
        <v>5067011.8</v>
      </c>
      <c r="O690" s="23" t="n">
        <f aca="false">MEDIAN(J690:L690)</f>
        <v>4261509</v>
      </c>
      <c r="P690" s="23" t="n">
        <f aca="false">AVERAGE(J690:L690)</f>
        <v>4304517.54218942</v>
      </c>
      <c r="Q690" s="23" t="n">
        <f aca="false">AVERAGE(M690,O690)</f>
        <v>3923270.41328413</v>
      </c>
      <c r="R690" s="23" t="n">
        <f aca="false">AVERAGE(N690,O690)</f>
        <v>4664260.4</v>
      </c>
      <c r="S690" s="23" t="n">
        <f aca="false">STDEV(J690:L690)</f>
        <v>741925.50936002</v>
      </c>
      <c r="T690" s="25" t="n">
        <f aca="false">IF(P690&gt;0,S690/P690,NA())</f>
        <v>0.17235973650665</v>
      </c>
      <c r="U690" s="4" t="str">
        <f aca="false">IF(T690&lt;=Parametros!$B$7,"MENOR",IF(T690&lt;=Parametros!$B$8,"PROMEDIO MENOR-MEDIANA","PROMEDIO"))</f>
        <v>MENOR</v>
      </c>
      <c r="V690" s="23" t="n">
        <f aca="false">IF(T690&lt;=Parametros!$B$7,M690,IF(T690&lt;=Parametros!$B$8,Q690,P690))</f>
        <v>3585031.82656827</v>
      </c>
      <c r="W690" s="26" t="n">
        <f aca="false">ROUND(V690,0)</f>
        <v>3585032</v>
      </c>
      <c r="X690" s="27" t="n">
        <f aca="false">K690/G690</f>
        <v>1.49403266991007</v>
      </c>
      <c r="Y690" s="27" t="n">
        <f aca="false">L690/G690</f>
        <v>1.25652631578947</v>
      </c>
    </row>
    <row r="691" customFormat="false" ht="39" hidden="false" customHeight="true" outlineLevel="0" collapsed="false">
      <c r="A691" s="4" t="s">
        <v>1021</v>
      </c>
      <c r="B691" s="4" t="s">
        <v>95</v>
      </c>
      <c r="C691" s="4" t="s">
        <v>1022</v>
      </c>
      <c r="D691" s="4" t="s">
        <v>1023</v>
      </c>
      <c r="E691" s="4" t="s">
        <v>98</v>
      </c>
      <c r="F691" s="4" t="s">
        <v>99</v>
      </c>
      <c r="G691" s="23" t="n">
        <v>390249</v>
      </c>
      <c r="H691" s="24" t="n">
        <f aca="false">Parametros!$B$3</f>
        <v>160.42</v>
      </c>
      <c r="I691" s="24" t="n">
        <f aca="false">Parametros!$B$4</f>
        <v>151.76</v>
      </c>
      <c r="J691" s="23" t="n">
        <f aca="false">G691*H691/I691</f>
        <v>412518.085002636</v>
      </c>
      <c r="K691" s="23" t="n">
        <v>583044.5</v>
      </c>
      <c r="L691" s="23" t="n">
        <v>490280</v>
      </c>
      <c r="M691" s="23" t="n">
        <f aca="false">MIN(J691:L691)</f>
        <v>412518.085002636</v>
      </c>
      <c r="N691" s="23" t="n">
        <f aca="false">MAX(J691:L691)</f>
        <v>583044.5</v>
      </c>
      <c r="O691" s="23" t="n">
        <f aca="false">MEDIAN(J691:L691)</f>
        <v>490280</v>
      </c>
      <c r="P691" s="23" t="n">
        <f aca="false">AVERAGE(J691:L691)</f>
        <v>495280.861667545</v>
      </c>
      <c r="Q691" s="23" t="n">
        <f aca="false">AVERAGE(M691,O691)</f>
        <v>451399.042501318</v>
      </c>
      <c r="R691" s="23" t="n">
        <f aca="false">AVERAGE(N691,O691)</f>
        <v>536662.25</v>
      </c>
      <c r="S691" s="23" t="n">
        <f aca="false">STDEV(J691:L691)</f>
        <v>85373.1281846153</v>
      </c>
      <c r="T691" s="25" t="n">
        <f aca="false">IF(P691&gt;0,S691/P691,NA())</f>
        <v>0.172373161961428</v>
      </c>
      <c r="U691" s="4" t="str">
        <f aca="false">IF(T691&lt;=Parametros!$B$7,"MENOR",IF(T691&lt;=Parametros!$B$8,"PROMEDIO MENOR-MEDIANA","PROMEDIO"))</f>
        <v>MENOR</v>
      </c>
      <c r="V691" s="23" t="n">
        <f aca="false">IF(T691&lt;=Parametros!$B$7,M691,IF(T691&lt;=Parametros!$B$8,Q691,P691))</f>
        <v>412518.085002636</v>
      </c>
      <c r="W691" s="26" t="n">
        <f aca="false">ROUND(V691,0)</f>
        <v>412518</v>
      </c>
      <c r="X691" s="27" t="n">
        <f aca="false">K691/G691</f>
        <v>1.4940320154568</v>
      </c>
      <c r="Y691" s="27" t="n">
        <f aca="false">L691/G691</f>
        <v>1.25632608924046</v>
      </c>
    </row>
    <row r="692" customFormat="false" ht="51.75" hidden="false" customHeight="true" outlineLevel="0" collapsed="false">
      <c r="A692" s="4" t="s">
        <v>1024</v>
      </c>
      <c r="B692" s="4" t="s">
        <v>95</v>
      </c>
      <c r="C692" s="4" t="s">
        <v>1025</v>
      </c>
      <c r="D692" s="4" t="s">
        <v>1026</v>
      </c>
      <c r="E692" s="4" t="s">
        <v>98</v>
      </c>
      <c r="F692" s="4" t="s">
        <v>99</v>
      </c>
      <c r="G692" s="23" t="n">
        <v>30400</v>
      </c>
      <c r="H692" s="24" t="n">
        <f aca="false">Parametros!$B$3</f>
        <v>160.42</v>
      </c>
      <c r="I692" s="24" t="n">
        <f aca="false">Parametros!$B$4</f>
        <v>151.76</v>
      </c>
      <c r="J692" s="23" t="n">
        <f aca="false">G692*H692/I692</f>
        <v>32134.7390616763</v>
      </c>
      <c r="K692" s="23" t="n">
        <v>45418.22</v>
      </c>
      <c r="L692" s="23" t="n">
        <v>38080</v>
      </c>
      <c r="M692" s="23" t="n">
        <f aca="false">MIN(J692:L692)</f>
        <v>32134.7390616763</v>
      </c>
      <c r="N692" s="23" t="n">
        <f aca="false">MAX(J692:L692)</f>
        <v>45418.22</v>
      </c>
      <c r="O692" s="23" t="n">
        <f aca="false">MEDIAN(J692:L692)</f>
        <v>38080</v>
      </c>
      <c r="P692" s="23" t="n">
        <f aca="false">AVERAGE(J692:L692)</f>
        <v>38544.3196872254</v>
      </c>
      <c r="Q692" s="23" t="n">
        <f aca="false">AVERAGE(M692,O692)</f>
        <v>35107.3695308382</v>
      </c>
      <c r="R692" s="23" t="n">
        <f aca="false">AVERAGE(N692,O692)</f>
        <v>41749.11</v>
      </c>
      <c r="S692" s="23" t="n">
        <f aca="false">STDEV(J692:L692)</f>
        <v>6653.90194086604</v>
      </c>
      <c r="T692" s="25" t="n">
        <f aca="false">IF(P692&gt;0,S692/P692,NA())</f>
        <v>0.172629897086271</v>
      </c>
      <c r="U692" s="4" t="str">
        <f aca="false">IF(T692&lt;=Parametros!$B$7,"MENOR",IF(T692&lt;=Parametros!$B$8,"PROMEDIO MENOR-MEDIANA","PROMEDIO"))</f>
        <v>MENOR</v>
      </c>
      <c r="V692" s="23" t="n">
        <f aca="false">IF(T692&lt;=Parametros!$B$7,M692,IF(T692&lt;=Parametros!$B$8,Q692,P692))</f>
        <v>32134.7390616763</v>
      </c>
      <c r="W692" s="26" t="n">
        <f aca="false">ROUND(V692,0)</f>
        <v>32135</v>
      </c>
      <c r="X692" s="27" t="n">
        <f aca="false">K692/G692</f>
        <v>1.49402039473684</v>
      </c>
      <c r="Y692" s="27" t="n">
        <f aca="false">L692/G692</f>
        <v>1.25263157894737</v>
      </c>
    </row>
    <row r="693" customFormat="false" ht="39" hidden="false" customHeight="true" outlineLevel="0" collapsed="false">
      <c r="A693" s="4" t="s">
        <v>1027</v>
      </c>
      <c r="B693" s="4" t="s">
        <v>95</v>
      </c>
      <c r="C693" s="4" t="s">
        <v>1028</v>
      </c>
      <c r="D693" s="4" t="s">
        <v>1029</v>
      </c>
      <c r="E693" s="4" t="s">
        <v>98</v>
      </c>
      <c r="F693" s="4" t="s">
        <v>99</v>
      </c>
      <c r="G693" s="23" t="n">
        <v>79800</v>
      </c>
      <c r="H693" s="24" t="n">
        <f aca="false">Parametros!$B$3</f>
        <v>160.42</v>
      </c>
      <c r="I693" s="24" t="n">
        <f aca="false">Parametros!$B$4</f>
        <v>151.76</v>
      </c>
      <c r="J693" s="23" t="n">
        <f aca="false">G693*H693/I693</f>
        <v>84353.6900369004</v>
      </c>
      <c r="K693" s="23" t="n">
        <v>119224.24</v>
      </c>
      <c r="L693" s="23" t="n">
        <v>100198</v>
      </c>
      <c r="M693" s="23" t="n">
        <f aca="false">MIN(J693:L693)</f>
        <v>84353.6900369004</v>
      </c>
      <c r="N693" s="23" t="n">
        <f aca="false">MAX(J693:L693)</f>
        <v>119224.24</v>
      </c>
      <c r="O693" s="23" t="n">
        <f aca="false">MEDIAN(J693:L693)</f>
        <v>100198</v>
      </c>
      <c r="P693" s="23" t="n">
        <f aca="false">AVERAGE(J693:L693)</f>
        <v>101258.643345633</v>
      </c>
      <c r="Q693" s="23" t="n">
        <f aca="false">AVERAGE(M693,O693)</f>
        <v>92275.8450184502</v>
      </c>
      <c r="R693" s="23" t="n">
        <f aca="false">AVERAGE(N693,O693)</f>
        <v>109711.12</v>
      </c>
      <c r="S693" s="23" t="n">
        <f aca="false">STDEV(J693:L693)</f>
        <v>17459.4540840266</v>
      </c>
      <c r="T693" s="25" t="n">
        <f aca="false">IF(P693&gt;0,S693/P693,NA())</f>
        <v>0.172424333441157</v>
      </c>
      <c r="U693" s="4" t="str">
        <f aca="false">IF(T693&lt;=Parametros!$B$7,"MENOR",IF(T693&lt;=Parametros!$B$8,"PROMEDIO MENOR-MEDIANA","PROMEDIO"))</f>
        <v>MENOR</v>
      </c>
      <c r="V693" s="23" t="n">
        <f aca="false">IF(T693&lt;=Parametros!$B$7,M693,IF(T693&lt;=Parametros!$B$8,Q693,P693))</f>
        <v>84353.6900369004</v>
      </c>
      <c r="W693" s="26" t="n">
        <f aca="false">ROUND(V693,0)</f>
        <v>84354</v>
      </c>
      <c r="X693" s="27" t="n">
        <f aca="false">K693/G693</f>
        <v>1.4940380952381</v>
      </c>
      <c r="Y693" s="27" t="n">
        <f aca="false">L693/G693</f>
        <v>1.25561403508772</v>
      </c>
    </row>
    <row r="694" customFormat="false" ht="26.25" hidden="false" customHeight="true" outlineLevel="0" collapsed="false">
      <c r="A694" s="4" t="s">
        <v>1030</v>
      </c>
      <c r="B694" s="4" t="s">
        <v>95</v>
      </c>
      <c r="C694" s="4" t="s">
        <v>1031</v>
      </c>
      <c r="D694" s="4" t="s">
        <v>1163</v>
      </c>
      <c r="E694" s="4" t="s">
        <v>98</v>
      </c>
      <c r="F694" s="4" t="s">
        <v>99</v>
      </c>
      <c r="G694" s="23" t="n">
        <v>559711</v>
      </c>
      <c r="H694" s="24" t="n">
        <f aca="false">Parametros!$B$3</f>
        <v>160.42</v>
      </c>
      <c r="I694" s="24" t="n">
        <f aca="false">Parametros!$B$4</f>
        <v>151.76</v>
      </c>
      <c r="J694" s="23" t="n">
        <f aca="false">G694*H694/I694</f>
        <v>591650.228123353</v>
      </c>
      <c r="K694" s="23" t="n">
        <v>836226.23</v>
      </c>
      <c r="L694" s="23" t="n">
        <v>703290</v>
      </c>
      <c r="M694" s="23" t="n">
        <f aca="false">MIN(J694:L694)</f>
        <v>591650.228123353</v>
      </c>
      <c r="N694" s="23" t="n">
        <f aca="false">MAX(J694:L694)</f>
        <v>836226.23</v>
      </c>
      <c r="O694" s="23" t="n">
        <f aca="false">MEDIAN(J694:L694)</f>
        <v>703290</v>
      </c>
      <c r="P694" s="23" t="n">
        <f aca="false">AVERAGE(J694:L694)</f>
        <v>710388.819374451</v>
      </c>
      <c r="Q694" s="23" t="n">
        <f aca="false">AVERAGE(M694,O694)</f>
        <v>647470.114061676</v>
      </c>
      <c r="R694" s="23" t="n">
        <f aca="false">AVERAGE(N694,O694)</f>
        <v>769758.115</v>
      </c>
      <c r="S694" s="23" t="n">
        <f aca="false">STDEV(J694:L694)</f>
        <v>122442.435866307</v>
      </c>
      <c r="T694" s="25" t="n">
        <f aca="false">IF(P694&gt;0,S694/P694,NA())</f>
        <v>0.172359745152136</v>
      </c>
      <c r="U694" s="4" t="str">
        <f aca="false">IF(T694&lt;=Parametros!$B$7,"MENOR",IF(T694&lt;=Parametros!$B$8,"PROMEDIO MENOR-MEDIANA","PROMEDIO"))</f>
        <v>MENOR</v>
      </c>
      <c r="V694" s="23" t="n">
        <f aca="false">IF(T694&lt;=Parametros!$B$7,M694,IF(T694&lt;=Parametros!$B$8,Q694,P694))</f>
        <v>591650.228123353</v>
      </c>
      <c r="W694" s="26" t="n">
        <f aca="false">ROUND(V694,0)</f>
        <v>591650</v>
      </c>
      <c r="X694" s="27" t="n">
        <f aca="false">K694/G694</f>
        <v>1.49403215230717</v>
      </c>
      <c r="Y694" s="27" t="n">
        <f aca="false">L694/G694</f>
        <v>1.2565234558549</v>
      </c>
    </row>
    <row r="695" customFormat="false" ht="26.25" hidden="false" customHeight="true" outlineLevel="0" collapsed="false">
      <c r="A695" s="4" t="s">
        <v>1033</v>
      </c>
      <c r="B695" s="4" t="s">
        <v>95</v>
      </c>
      <c r="C695" s="4" t="s">
        <v>1034</v>
      </c>
      <c r="D695" s="4" t="s">
        <v>1164</v>
      </c>
      <c r="E695" s="4" t="s">
        <v>98</v>
      </c>
      <c r="F695" s="4" t="s">
        <v>99</v>
      </c>
      <c r="G695" s="23" t="n">
        <v>559711</v>
      </c>
      <c r="H695" s="24" t="n">
        <f aca="false">Parametros!$B$3</f>
        <v>160.42</v>
      </c>
      <c r="I695" s="24" t="n">
        <f aca="false">Parametros!$B$4</f>
        <v>151.76</v>
      </c>
      <c r="J695" s="23" t="n">
        <f aca="false">G695*H695/I695</f>
        <v>591650.228123353</v>
      </c>
      <c r="K695" s="23" t="n">
        <v>836226.23</v>
      </c>
      <c r="L695" s="23" t="n">
        <v>703290</v>
      </c>
      <c r="M695" s="23" t="n">
        <f aca="false">MIN(J695:L695)</f>
        <v>591650.228123353</v>
      </c>
      <c r="N695" s="23" t="n">
        <f aca="false">MAX(J695:L695)</f>
        <v>836226.23</v>
      </c>
      <c r="O695" s="23" t="n">
        <f aca="false">MEDIAN(J695:L695)</f>
        <v>703290</v>
      </c>
      <c r="P695" s="23" t="n">
        <f aca="false">AVERAGE(J695:L695)</f>
        <v>710388.819374451</v>
      </c>
      <c r="Q695" s="23" t="n">
        <f aca="false">AVERAGE(M695,O695)</f>
        <v>647470.114061676</v>
      </c>
      <c r="R695" s="23" t="n">
        <f aca="false">AVERAGE(N695,O695)</f>
        <v>769758.115</v>
      </c>
      <c r="S695" s="23" t="n">
        <f aca="false">STDEV(J695:L695)</f>
        <v>122442.435866307</v>
      </c>
      <c r="T695" s="25" t="n">
        <f aca="false">IF(P695&gt;0,S695/P695,NA())</f>
        <v>0.172359745152136</v>
      </c>
      <c r="U695" s="4" t="str">
        <f aca="false">IF(T695&lt;=Parametros!$B$7,"MENOR",IF(T695&lt;=Parametros!$B$8,"PROMEDIO MENOR-MEDIANA","PROMEDIO"))</f>
        <v>MENOR</v>
      </c>
      <c r="V695" s="23" t="n">
        <f aca="false">IF(T695&lt;=Parametros!$B$7,M695,IF(T695&lt;=Parametros!$B$8,Q695,P695))</f>
        <v>591650.228123353</v>
      </c>
      <c r="W695" s="26" t="n">
        <f aca="false">ROUND(V695,0)</f>
        <v>591650</v>
      </c>
      <c r="X695" s="27" t="n">
        <f aca="false">K695/G695</f>
        <v>1.49403215230717</v>
      </c>
      <c r="Y695" s="27" t="n">
        <f aca="false">L695/G695</f>
        <v>1.2565234558549</v>
      </c>
    </row>
    <row r="696" customFormat="false" ht="51.75" hidden="false" customHeight="true" outlineLevel="0" collapsed="false">
      <c r="A696" s="4" t="s">
        <v>1036</v>
      </c>
      <c r="B696" s="4" t="s">
        <v>95</v>
      </c>
      <c r="C696" s="4" t="s">
        <v>1037</v>
      </c>
      <c r="D696" s="4" t="s">
        <v>1038</v>
      </c>
      <c r="E696" s="4" t="s">
        <v>98</v>
      </c>
      <c r="F696" s="4" t="s">
        <v>99</v>
      </c>
      <c r="G696" s="23" t="n">
        <v>113050</v>
      </c>
      <c r="H696" s="24" t="n">
        <f aca="false">Parametros!$B$3</f>
        <v>160.42</v>
      </c>
      <c r="I696" s="24" t="n">
        <f aca="false">Parametros!$B$4</f>
        <v>151.76</v>
      </c>
      <c r="J696" s="23" t="n">
        <f aca="false">G696*H696/I696</f>
        <v>119501.060885609</v>
      </c>
      <c r="K696" s="23" t="n">
        <v>168900.06</v>
      </c>
      <c r="L696" s="23" t="n">
        <v>141967</v>
      </c>
      <c r="M696" s="23" t="n">
        <f aca="false">MIN(J696:L696)</f>
        <v>119501.060885609</v>
      </c>
      <c r="N696" s="23" t="n">
        <f aca="false">MAX(J696:L696)</f>
        <v>168900.06</v>
      </c>
      <c r="O696" s="23" t="n">
        <f aca="false">MEDIAN(J696:L696)</f>
        <v>141967</v>
      </c>
      <c r="P696" s="23" t="n">
        <f aca="false">AVERAGE(J696:L696)</f>
        <v>143456.040295203</v>
      </c>
      <c r="Q696" s="23" t="n">
        <f aca="false">AVERAGE(M696,O696)</f>
        <v>130734.030442804</v>
      </c>
      <c r="R696" s="23" t="n">
        <f aca="false">AVERAGE(N696,O696)</f>
        <v>155433.53</v>
      </c>
      <c r="S696" s="23" t="n">
        <f aca="false">STDEV(J696:L696)</f>
        <v>24733.1398962295</v>
      </c>
      <c r="T696" s="25" t="n">
        <f aca="false">IF(P696&gt;0,S696/P696,NA())</f>
        <v>0.17240919131278</v>
      </c>
      <c r="U696" s="4" t="str">
        <f aca="false">IF(T696&lt;=Parametros!$B$7,"MENOR",IF(T696&lt;=Parametros!$B$8,"PROMEDIO MENOR-MEDIANA","PROMEDIO"))</f>
        <v>MENOR</v>
      </c>
      <c r="V696" s="23" t="n">
        <f aca="false">IF(T696&lt;=Parametros!$B$7,M696,IF(T696&lt;=Parametros!$B$8,Q696,P696))</f>
        <v>119501.060885609</v>
      </c>
      <c r="W696" s="26" t="n">
        <f aca="false">ROUND(V696,0)</f>
        <v>119501</v>
      </c>
      <c r="X696" s="27" t="n">
        <f aca="false">K696/G696</f>
        <v>1.49402972136223</v>
      </c>
      <c r="Y696" s="27" t="n">
        <f aca="false">L696/G696</f>
        <v>1.25578947368421</v>
      </c>
    </row>
    <row r="697" customFormat="false" ht="64.5" hidden="false" customHeight="true" outlineLevel="0" collapsed="false">
      <c r="A697" s="4" t="s">
        <v>1039</v>
      </c>
      <c r="B697" s="4" t="s">
        <v>95</v>
      </c>
      <c r="C697" s="4" t="s">
        <v>1040</v>
      </c>
      <c r="D697" s="4" t="s">
        <v>1041</v>
      </c>
      <c r="E697" s="4" t="s">
        <v>98</v>
      </c>
      <c r="F697" s="4" t="s">
        <v>99</v>
      </c>
      <c r="G697" s="23" t="n">
        <v>248900</v>
      </c>
      <c r="H697" s="24" t="n">
        <f aca="false">Parametros!$B$3</f>
        <v>160.42</v>
      </c>
      <c r="I697" s="24" t="n">
        <f aca="false">Parametros!$B$4</f>
        <v>151.76</v>
      </c>
      <c r="J697" s="23" t="n">
        <f aca="false">G697*H697/I697</f>
        <v>263103.176067475</v>
      </c>
      <c r="K697" s="23" t="n">
        <v>371865.21</v>
      </c>
      <c r="L697" s="23" t="n">
        <v>312732</v>
      </c>
      <c r="M697" s="23" t="n">
        <f aca="false">MIN(J697:L697)</f>
        <v>263103.176067475</v>
      </c>
      <c r="N697" s="23" t="n">
        <f aca="false">MAX(J697:L697)</f>
        <v>371865.21</v>
      </c>
      <c r="O697" s="23" t="n">
        <f aca="false">MEDIAN(J697:L697)</f>
        <v>312732</v>
      </c>
      <c r="P697" s="23" t="n">
        <f aca="false">AVERAGE(J697:L697)</f>
        <v>315900.128689158</v>
      </c>
      <c r="Q697" s="23" t="n">
        <f aca="false">AVERAGE(M697,O697)</f>
        <v>287917.588033738</v>
      </c>
      <c r="R697" s="23" t="n">
        <f aca="false">AVERAGE(N697,O697)</f>
        <v>342298.605</v>
      </c>
      <c r="S697" s="23" t="n">
        <f aca="false">STDEV(J697:L697)</f>
        <v>54450.1862790958</v>
      </c>
      <c r="T697" s="25" t="n">
        <f aca="false">IF(P697&gt;0,S697/P697,NA())</f>
        <v>0.172365191825148</v>
      </c>
      <c r="U697" s="4" t="str">
        <f aca="false">IF(T697&lt;=Parametros!$B$7,"MENOR",IF(T697&lt;=Parametros!$B$8,"PROMEDIO MENOR-MEDIANA","PROMEDIO"))</f>
        <v>MENOR</v>
      </c>
      <c r="V697" s="23" t="n">
        <f aca="false">IF(T697&lt;=Parametros!$B$7,M697,IF(T697&lt;=Parametros!$B$8,Q697,P697))</f>
        <v>263103.176067475</v>
      </c>
      <c r="W697" s="26" t="n">
        <f aca="false">ROUND(V697,0)</f>
        <v>263103</v>
      </c>
      <c r="X697" s="27" t="n">
        <f aca="false">K697/G697</f>
        <v>1.49403459220571</v>
      </c>
      <c r="Y697" s="27" t="n">
        <f aca="false">L697/G697</f>
        <v>1.25645640819606</v>
      </c>
    </row>
    <row r="698" customFormat="false" ht="77.25" hidden="false" customHeight="true" outlineLevel="0" collapsed="false">
      <c r="A698" s="4" t="s">
        <v>1042</v>
      </c>
      <c r="B698" s="4" t="s">
        <v>95</v>
      </c>
      <c r="C698" s="4" t="s">
        <v>1043</v>
      </c>
      <c r="D698" s="4" t="s">
        <v>1044</v>
      </c>
      <c r="E698" s="4" t="s">
        <v>98</v>
      </c>
      <c r="F698" s="4" t="s">
        <v>99</v>
      </c>
      <c r="G698" s="23" t="n">
        <v>241300</v>
      </c>
      <c r="H698" s="24" t="n">
        <f aca="false">Parametros!$B$3</f>
        <v>160.42</v>
      </c>
      <c r="I698" s="24" t="n">
        <f aca="false">Parametros!$B$4</f>
        <v>151.76</v>
      </c>
      <c r="J698" s="23" t="n">
        <f aca="false">G698*H698/I698</f>
        <v>255069.491302056</v>
      </c>
      <c r="K698" s="23" t="n">
        <v>360510.66</v>
      </c>
      <c r="L698" s="23" t="n">
        <v>303093</v>
      </c>
      <c r="M698" s="23" t="n">
        <f aca="false">MIN(J698:L698)</f>
        <v>255069.491302056</v>
      </c>
      <c r="N698" s="23" t="n">
        <f aca="false">MAX(J698:L698)</f>
        <v>360510.66</v>
      </c>
      <c r="O698" s="23" t="n">
        <f aca="false">MEDIAN(J698:L698)</f>
        <v>303093</v>
      </c>
      <c r="P698" s="23" t="n">
        <f aca="false">AVERAGE(J698:L698)</f>
        <v>306224.383767352</v>
      </c>
      <c r="Q698" s="23" t="n">
        <f aca="false">AVERAGE(M698,O698)</f>
        <v>279081.245651028</v>
      </c>
      <c r="R698" s="23" t="n">
        <f aca="false">AVERAGE(N698,O698)</f>
        <v>331801.83</v>
      </c>
      <c r="S698" s="23" t="n">
        <f aca="false">STDEV(J698:L698)</f>
        <v>52790.2849710143</v>
      </c>
      <c r="T698" s="25" t="n">
        <f aca="false">IF(P698&gt;0,S698/P698,NA())</f>
        <v>0.172390860327833</v>
      </c>
      <c r="U698" s="4" t="str">
        <f aca="false">IF(T698&lt;=Parametros!$B$7,"MENOR",IF(T698&lt;=Parametros!$B$8,"PROMEDIO MENOR-MEDIANA","PROMEDIO"))</f>
        <v>MENOR</v>
      </c>
      <c r="V698" s="23" t="n">
        <f aca="false">IF(T698&lt;=Parametros!$B$7,M698,IF(T698&lt;=Parametros!$B$8,Q698,P698))</f>
        <v>255069.491302056</v>
      </c>
      <c r="W698" s="26" t="n">
        <f aca="false">ROUND(V698,0)</f>
        <v>255069</v>
      </c>
      <c r="X698" s="27" t="n">
        <f aca="false">K698/G698</f>
        <v>1.49403506009117</v>
      </c>
      <c r="Y698" s="27" t="n">
        <f aca="false">L698/G698</f>
        <v>1.25608371322006</v>
      </c>
    </row>
    <row r="699" customFormat="false" ht="51.75" hidden="false" customHeight="true" outlineLevel="0" collapsed="false">
      <c r="A699" s="4" t="s">
        <v>1045</v>
      </c>
      <c r="B699" s="4" t="s">
        <v>95</v>
      </c>
      <c r="C699" s="4" t="s">
        <v>1046</v>
      </c>
      <c r="D699" s="4" t="s">
        <v>1047</v>
      </c>
      <c r="E699" s="4" t="s">
        <v>98</v>
      </c>
      <c r="F699" s="4" t="s">
        <v>99</v>
      </c>
      <c r="G699" s="23" t="n">
        <v>284051</v>
      </c>
      <c r="H699" s="24" t="n">
        <f aca="false">Parametros!$B$3</f>
        <v>160.42</v>
      </c>
      <c r="I699" s="24" t="n">
        <f aca="false">Parametros!$B$4</f>
        <v>151.76</v>
      </c>
      <c r="J699" s="23" t="n">
        <f aca="false">G699*H699/I699</f>
        <v>300260.025171323</v>
      </c>
      <c r="K699" s="23" t="n">
        <v>424381.81</v>
      </c>
      <c r="L699" s="23" t="n">
        <v>356881</v>
      </c>
      <c r="M699" s="23" t="n">
        <f aca="false">MIN(J699:L699)</f>
        <v>300260.025171323</v>
      </c>
      <c r="N699" s="23" t="n">
        <f aca="false">MAX(J699:L699)</f>
        <v>424381.81</v>
      </c>
      <c r="O699" s="23" t="n">
        <f aca="false">MEDIAN(J699:L699)</f>
        <v>356881</v>
      </c>
      <c r="P699" s="23" t="n">
        <f aca="false">AVERAGE(J699:L699)</f>
        <v>360507.611723774</v>
      </c>
      <c r="Q699" s="23" t="n">
        <f aca="false">AVERAGE(M699,O699)</f>
        <v>328570.512585662</v>
      </c>
      <c r="R699" s="23" t="n">
        <f aca="false">AVERAGE(N699,O699)</f>
        <v>390631.405</v>
      </c>
      <c r="S699" s="23" t="n">
        <f aca="false">STDEV(J699:L699)</f>
        <v>62140.3138205011</v>
      </c>
      <c r="T699" s="25" t="n">
        <f aca="false">IF(P699&gt;0,S699/P699,NA())</f>
        <v>0.172368937020153</v>
      </c>
      <c r="U699" s="4" t="str">
        <f aca="false">IF(T699&lt;=Parametros!$B$7,"MENOR",IF(T699&lt;=Parametros!$B$8,"PROMEDIO MENOR-MEDIANA","PROMEDIO"))</f>
        <v>MENOR</v>
      </c>
      <c r="V699" s="23" t="n">
        <f aca="false">IF(T699&lt;=Parametros!$B$7,M699,IF(T699&lt;=Parametros!$B$8,Q699,P699))</f>
        <v>300260.025171323</v>
      </c>
      <c r="W699" s="26" t="n">
        <f aca="false">ROUND(V699,0)</f>
        <v>300260</v>
      </c>
      <c r="X699" s="27" t="n">
        <f aca="false">K699/G699</f>
        <v>1.49403385307568</v>
      </c>
      <c r="Y699" s="27" t="n">
        <f aca="false">L699/G699</f>
        <v>1.25639761873748</v>
      </c>
    </row>
    <row r="700" customFormat="false" ht="64.5" hidden="false" customHeight="true" outlineLevel="0" collapsed="false">
      <c r="A700" s="4" t="s">
        <v>1048</v>
      </c>
      <c r="B700" s="4" t="s">
        <v>95</v>
      </c>
      <c r="C700" s="4" t="s">
        <v>1049</v>
      </c>
      <c r="D700" s="4" t="s">
        <v>1050</v>
      </c>
      <c r="E700" s="4" t="s">
        <v>98</v>
      </c>
      <c r="F700" s="4" t="s">
        <v>99</v>
      </c>
      <c r="G700" s="23" t="n">
        <v>152000</v>
      </c>
      <c r="H700" s="24" t="n">
        <f aca="false">Parametros!$B$3</f>
        <v>160.42</v>
      </c>
      <c r="I700" s="24" t="n">
        <f aca="false">Parametros!$B$4</f>
        <v>151.76</v>
      </c>
      <c r="J700" s="23" t="n">
        <f aca="false">G700*H700/I700</f>
        <v>160673.695308382</v>
      </c>
      <c r="K700" s="23" t="n">
        <v>227092.51</v>
      </c>
      <c r="L700" s="23" t="n">
        <v>190876</v>
      </c>
      <c r="M700" s="23" t="n">
        <f aca="false">MIN(J700:L700)</f>
        <v>160673.695308382</v>
      </c>
      <c r="N700" s="23" t="n">
        <f aca="false">MAX(J700:L700)</f>
        <v>227092.51</v>
      </c>
      <c r="O700" s="23" t="n">
        <f aca="false">MEDIAN(J700:L700)</f>
        <v>190876</v>
      </c>
      <c r="P700" s="23" t="n">
        <f aca="false">AVERAGE(J700:L700)</f>
        <v>192880.735102794</v>
      </c>
      <c r="Q700" s="23" t="n">
        <f aca="false">AVERAGE(M700,O700)</f>
        <v>175774.847654191</v>
      </c>
      <c r="R700" s="23" t="n">
        <f aca="false">AVERAGE(N700,O700)</f>
        <v>208984.255</v>
      </c>
      <c r="S700" s="23" t="n">
        <f aca="false">STDEV(J700:L700)</f>
        <v>33254.7584322028</v>
      </c>
      <c r="T700" s="25" t="n">
        <f aca="false">IF(P700&gt;0,S700/P700,NA())</f>
        <v>0.172410989695161</v>
      </c>
      <c r="U700" s="4" t="str">
        <f aca="false">IF(T700&lt;=Parametros!$B$7,"MENOR",IF(T700&lt;=Parametros!$B$8,"PROMEDIO MENOR-MEDIANA","PROMEDIO"))</f>
        <v>MENOR</v>
      </c>
      <c r="V700" s="23" t="n">
        <f aca="false">IF(T700&lt;=Parametros!$B$7,M700,IF(T700&lt;=Parametros!$B$8,Q700,P700))</f>
        <v>160673.695308382</v>
      </c>
      <c r="W700" s="26" t="n">
        <f aca="false">ROUND(V700,0)</f>
        <v>160674</v>
      </c>
      <c r="X700" s="27" t="n">
        <f aca="false">K700/G700</f>
        <v>1.49402967105263</v>
      </c>
      <c r="Y700" s="27" t="n">
        <f aca="false">L700/G700</f>
        <v>1.25576315789474</v>
      </c>
    </row>
    <row r="701" customFormat="false" ht="39" hidden="false" customHeight="true" outlineLevel="0" collapsed="false">
      <c r="A701" s="4" t="s">
        <v>1051</v>
      </c>
      <c r="B701" s="4" t="s">
        <v>95</v>
      </c>
      <c r="C701" s="4" t="s">
        <v>1052</v>
      </c>
      <c r="D701" s="4" t="s">
        <v>1053</v>
      </c>
      <c r="E701" s="4" t="s">
        <v>98</v>
      </c>
      <c r="F701" s="4" t="s">
        <v>99</v>
      </c>
      <c r="G701" s="23" t="n">
        <v>1593150</v>
      </c>
      <c r="H701" s="24" t="n">
        <f aca="false">Parametros!$B$3</f>
        <v>160.42</v>
      </c>
      <c r="I701" s="24" t="n">
        <f aca="false">Parametros!$B$4</f>
        <v>151.76</v>
      </c>
      <c r="J701" s="23" t="n">
        <f aca="false">G701*H701/I701</f>
        <v>1684061.16895098</v>
      </c>
      <c r="K701" s="23" t="n">
        <v>2380217.28</v>
      </c>
      <c r="L701" s="23" t="n">
        <v>2001818</v>
      </c>
      <c r="M701" s="23" t="n">
        <f aca="false">MIN(J701:L701)</f>
        <v>1684061.16895098</v>
      </c>
      <c r="N701" s="23" t="n">
        <f aca="false">MAX(J701:L701)</f>
        <v>2380217.28</v>
      </c>
      <c r="O701" s="23" t="n">
        <f aca="false">MEDIAN(J701:L701)</f>
        <v>2001818</v>
      </c>
      <c r="P701" s="23" t="n">
        <f aca="false">AVERAGE(J701:L701)</f>
        <v>2022032.14965033</v>
      </c>
      <c r="Q701" s="23" t="n">
        <f aca="false">AVERAGE(M701,O701)</f>
        <v>1842939.58447549</v>
      </c>
      <c r="R701" s="23" t="n">
        <f aca="false">AVERAGE(N701,O701)</f>
        <v>2191017.64</v>
      </c>
      <c r="S701" s="23" t="n">
        <f aca="false">STDEV(J701:L701)</f>
        <v>348517.99325471</v>
      </c>
      <c r="T701" s="25" t="n">
        <f aca="false">IF(P701&gt;0,S701/P701,NA())</f>
        <v>0.172360263072464</v>
      </c>
      <c r="U701" s="4" t="str">
        <f aca="false">IF(T701&lt;=Parametros!$B$7,"MENOR",IF(T701&lt;=Parametros!$B$8,"PROMEDIO MENOR-MEDIANA","PROMEDIO"))</f>
        <v>MENOR</v>
      </c>
      <c r="V701" s="23" t="n">
        <f aca="false">IF(T701&lt;=Parametros!$B$7,M701,IF(T701&lt;=Parametros!$B$8,Q701,P701))</f>
        <v>1684061.16895098</v>
      </c>
      <c r="W701" s="26" t="n">
        <f aca="false">ROUND(V701,0)</f>
        <v>1684061</v>
      </c>
      <c r="X701" s="27" t="n">
        <f aca="false">K701/G701</f>
        <v>1.49403212503531</v>
      </c>
      <c r="Y701" s="27" t="n">
        <f aca="false">L701/G701</f>
        <v>1.25651570787434</v>
      </c>
    </row>
    <row r="702" customFormat="false" ht="39" hidden="false" customHeight="true" outlineLevel="0" collapsed="false">
      <c r="A702" s="4" t="s">
        <v>1054</v>
      </c>
      <c r="B702" s="4" t="s">
        <v>95</v>
      </c>
      <c r="C702" s="4" t="s">
        <v>1055</v>
      </c>
      <c r="D702" s="4" t="s">
        <v>1056</v>
      </c>
      <c r="E702" s="4" t="s">
        <v>98</v>
      </c>
      <c r="F702" s="4" t="s">
        <v>99</v>
      </c>
      <c r="G702" s="23" t="n">
        <v>152950</v>
      </c>
      <c r="H702" s="24" t="n">
        <f aca="false">Parametros!$B$3</f>
        <v>160.42</v>
      </c>
      <c r="I702" s="24" t="n">
        <f aca="false">Parametros!$B$4</f>
        <v>151.76</v>
      </c>
      <c r="J702" s="23" t="n">
        <f aca="false">G702*H702/I702</f>
        <v>161677.905904059</v>
      </c>
      <c r="K702" s="23" t="n">
        <v>228512.18</v>
      </c>
      <c r="L702" s="23" t="n">
        <v>192185</v>
      </c>
      <c r="M702" s="23" t="n">
        <f aca="false">MIN(J702:L702)</f>
        <v>161677.905904059</v>
      </c>
      <c r="N702" s="23" t="n">
        <f aca="false">MAX(J702:L702)</f>
        <v>228512.18</v>
      </c>
      <c r="O702" s="23" t="n">
        <f aca="false">MEDIAN(J702:L702)</f>
        <v>192185</v>
      </c>
      <c r="P702" s="23" t="n">
        <f aca="false">AVERAGE(J702:L702)</f>
        <v>194125.028634686</v>
      </c>
      <c r="Q702" s="23" t="n">
        <f aca="false">AVERAGE(M702,O702)</f>
        <v>176931.45295203</v>
      </c>
      <c r="R702" s="23" t="n">
        <f aca="false">AVERAGE(N702,O702)</f>
        <v>210348.59</v>
      </c>
      <c r="S702" s="23" t="n">
        <f aca="false">STDEV(J702:L702)</f>
        <v>33459.3459561061</v>
      </c>
      <c r="T702" s="25" t="n">
        <f aca="false">IF(P702&gt;0,S702/P702,NA())</f>
        <v>0.172359773448232</v>
      </c>
      <c r="U702" s="4" t="str">
        <f aca="false">IF(T702&lt;=Parametros!$B$7,"MENOR",IF(T702&lt;=Parametros!$B$8,"PROMEDIO MENOR-MEDIANA","PROMEDIO"))</f>
        <v>MENOR</v>
      </c>
      <c r="V702" s="23" t="n">
        <f aca="false">IF(T702&lt;=Parametros!$B$7,M702,IF(T702&lt;=Parametros!$B$8,Q702,P702))</f>
        <v>161677.905904059</v>
      </c>
      <c r="W702" s="26" t="n">
        <f aca="false">ROUND(V702,0)</f>
        <v>161678</v>
      </c>
      <c r="X702" s="27" t="n">
        <f aca="false">K702/G702</f>
        <v>1.49403190585159</v>
      </c>
      <c r="Y702" s="27" t="n">
        <f aca="false">L702/G702</f>
        <v>1.25652173913043</v>
      </c>
    </row>
    <row r="703" customFormat="false" ht="39" hidden="false" customHeight="true" outlineLevel="0" collapsed="false">
      <c r="A703" s="4" t="s">
        <v>1057</v>
      </c>
      <c r="B703" s="4" t="s">
        <v>95</v>
      </c>
      <c r="C703" s="4" t="s">
        <v>1058</v>
      </c>
      <c r="D703" s="4" t="s">
        <v>1059</v>
      </c>
      <c r="E703" s="4" t="s">
        <v>98</v>
      </c>
      <c r="F703" s="4" t="s">
        <v>99</v>
      </c>
      <c r="G703" s="23" t="n">
        <v>1117725</v>
      </c>
      <c r="H703" s="24" t="n">
        <f aca="false">Parametros!$B$3</f>
        <v>160.42</v>
      </c>
      <c r="I703" s="24" t="n">
        <f aca="false">Parametros!$B$4</f>
        <v>151.76</v>
      </c>
      <c r="J703" s="23" t="n">
        <f aca="false">G703*H703/I703</f>
        <v>1181506.61900369</v>
      </c>
      <c r="K703" s="23" t="n">
        <v>1669917.02</v>
      </c>
      <c r="L703" s="23" t="n">
        <v>1404438</v>
      </c>
      <c r="M703" s="23" t="n">
        <f aca="false">MIN(J703:L703)</f>
        <v>1181506.61900369</v>
      </c>
      <c r="N703" s="23" t="n">
        <f aca="false">MAX(J703:L703)</f>
        <v>1669917.02</v>
      </c>
      <c r="O703" s="23" t="n">
        <f aca="false">MEDIAN(J703:L703)</f>
        <v>1404438</v>
      </c>
      <c r="P703" s="23" t="n">
        <f aca="false">AVERAGE(J703:L703)</f>
        <v>1418620.54633456</v>
      </c>
      <c r="Q703" s="23" t="n">
        <f aca="false">AVERAGE(M703,O703)</f>
        <v>1292972.30950185</v>
      </c>
      <c r="R703" s="23" t="n">
        <f aca="false">AVERAGE(N703,O703)</f>
        <v>1537177.51</v>
      </c>
      <c r="S703" s="23" t="n">
        <f aca="false">STDEV(J703:L703)</f>
        <v>244513.881846702</v>
      </c>
      <c r="T703" s="25" t="n">
        <f aca="false">IF(P703&gt;0,S703/P703,NA())</f>
        <v>0.172360313318793</v>
      </c>
      <c r="U703" s="4" t="str">
        <f aca="false">IF(T703&lt;=Parametros!$B$7,"MENOR",IF(T703&lt;=Parametros!$B$8,"PROMEDIO MENOR-MEDIANA","PROMEDIO"))</f>
        <v>MENOR</v>
      </c>
      <c r="V703" s="23" t="n">
        <f aca="false">IF(T703&lt;=Parametros!$B$7,M703,IF(T703&lt;=Parametros!$B$8,Q703,P703))</f>
        <v>1181506.61900369</v>
      </c>
      <c r="W703" s="26" t="n">
        <f aca="false">ROUND(V703,0)</f>
        <v>1181507</v>
      </c>
      <c r="X703" s="27" t="n">
        <f aca="false">K703/G703</f>
        <v>1.49403209197253</v>
      </c>
      <c r="Y703" s="27" t="n">
        <f aca="false">L703/G703</f>
        <v>1.25651479567872</v>
      </c>
    </row>
    <row r="704" customFormat="false" ht="39" hidden="false" customHeight="true" outlineLevel="0" collapsed="false">
      <c r="A704" s="4" t="s">
        <v>1060</v>
      </c>
      <c r="B704" s="4" t="s">
        <v>95</v>
      </c>
      <c r="C704" s="4" t="s">
        <v>1061</v>
      </c>
      <c r="D704" s="4" t="s">
        <v>1062</v>
      </c>
      <c r="E704" s="4" t="s">
        <v>98</v>
      </c>
      <c r="F704" s="4" t="s">
        <v>99</v>
      </c>
      <c r="G704" s="23" t="n">
        <v>554849</v>
      </c>
      <c r="H704" s="24" t="n">
        <f aca="false">Parametros!$B$3</f>
        <v>160.42</v>
      </c>
      <c r="I704" s="24" t="n">
        <f aca="false">Parametros!$B$4</f>
        <v>151.76</v>
      </c>
      <c r="J704" s="23" t="n">
        <f aca="false">G704*H704/I704</f>
        <v>586510.784001054</v>
      </c>
      <c r="K704" s="23" t="n">
        <v>828962.34</v>
      </c>
      <c r="L704" s="23" t="n">
        <v>697102</v>
      </c>
      <c r="M704" s="23" t="n">
        <f aca="false">MIN(J704:L704)</f>
        <v>586510.784001054</v>
      </c>
      <c r="N704" s="23" t="n">
        <f aca="false">MAX(J704:L704)</f>
        <v>828962.34</v>
      </c>
      <c r="O704" s="23" t="n">
        <f aca="false">MEDIAN(J704:L704)</f>
        <v>697102</v>
      </c>
      <c r="P704" s="23" t="n">
        <f aca="false">AVERAGE(J704:L704)</f>
        <v>704191.708000351</v>
      </c>
      <c r="Q704" s="23" t="n">
        <f aca="false">AVERAGE(M704,O704)</f>
        <v>641806.392000527</v>
      </c>
      <c r="R704" s="23" t="n">
        <f aca="false">AVERAGE(N704,O704)</f>
        <v>763032.17</v>
      </c>
      <c r="S704" s="23" t="n">
        <f aca="false">STDEV(J704:L704)</f>
        <v>121381.165018405</v>
      </c>
      <c r="T704" s="25" t="n">
        <f aca="false">IF(P704&gt;0,S704/P704,NA())</f>
        <v>0.172369489216343</v>
      </c>
      <c r="U704" s="4" t="str">
        <f aca="false">IF(T704&lt;=Parametros!$B$7,"MENOR",IF(T704&lt;=Parametros!$B$8,"PROMEDIO MENOR-MEDIANA","PROMEDIO"))</f>
        <v>MENOR</v>
      </c>
      <c r="V704" s="23" t="n">
        <f aca="false">IF(T704&lt;=Parametros!$B$7,M704,IF(T704&lt;=Parametros!$B$8,Q704,P704))</f>
        <v>586510.784001054</v>
      </c>
      <c r="W704" s="26" t="n">
        <f aca="false">ROUND(V704,0)</f>
        <v>586511</v>
      </c>
      <c r="X704" s="27" t="n">
        <f aca="false">K704/G704</f>
        <v>1.49403232230751</v>
      </c>
      <c r="Y704" s="27" t="n">
        <f aca="false">L704/G704</f>
        <v>1.25638146594839</v>
      </c>
    </row>
    <row r="705" customFormat="false" ht="39" hidden="false" customHeight="true" outlineLevel="0" collapsed="false">
      <c r="A705" s="4" t="s">
        <v>1063</v>
      </c>
      <c r="B705" s="4" t="s">
        <v>95</v>
      </c>
      <c r="C705" s="4" t="s">
        <v>1064</v>
      </c>
      <c r="D705" s="4" t="s">
        <v>1165</v>
      </c>
      <c r="E705" s="4" t="s">
        <v>98</v>
      </c>
      <c r="F705" s="4" t="s">
        <v>99</v>
      </c>
      <c r="G705" s="23" t="n">
        <v>2045350</v>
      </c>
      <c r="H705" s="24" t="n">
        <f aca="false">Parametros!$B$3</f>
        <v>160.42</v>
      </c>
      <c r="I705" s="24" t="n">
        <f aca="false">Parametros!$B$4</f>
        <v>151.76</v>
      </c>
      <c r="J705" s="23" t="n">
        <f aca="false">G705*H705/I705</f>
        <v>2162065.41249341</v>
      </c>
      <c r="K705" s="23" t="n">
        <v>3055818.95</v>
      </c>
      <c r="L705" s="23" t="n">
        <v>2570043</v>
      </c>
      <c r="M705" s="23" t="n">
        <f aca="false">MIN(J705:L705)</f>
        <v>2162065.41249341</v>
      </c>
      <c r="N705" s="23" t="n">
        <f aca="false">MAX(J705:L705)</f>
        <v>3055818.95</v>
      </c>
      <c r="O705" s="23" t="n">
        <f aca="false">MEDIAN(J705:L705)</f>
        <v>2570043</v>
      </c>
      <c r="P705" s="23" t="n">
        <f aca="false">AVERAGE(J705:L705)</f>
        <v>2595975.7874978</v>
      </c>
      <c r="Q705" s="23" t="n">
        <f aca="false">AVERAGE(M705,O705)</f>
        <v>2366054.20624671</v>
      </c>
      <c r="R705" s="23" t="n">
        <f aca="false">AVERAGE(N705,O705)</f>
        <v>2812930.975</v>
      </c>
      <c r="S705" s="23" t="n">
        <f aca="false">STDEV(J705:L705)</f>
        <v>447440.754236737</v>
      </c>
      <c r="T705" s="25" t="n">
        <f aca="false">IF(P705&gt;0,S705/P705,NA())</f>
        <v>0.172359371143447</v>
      </c>
      <c r="U705" s="4" t="str">
        <f aca="false">IF(T705&lt;=Parametros!$B$7,"MENOR",IF(T705&lt;=Parametros!$B$8,"PROMEDIO MENOR-MEDIANA","PROMEDIO"))</f>
        <v>MENOR</v>
      </c>
      <c r="V705" s="23" t="n">
        <f aca="false">IF(T705&lt;=Parametros!$B$7,M705,IF(T705&lt;=Parametros!$B$8,Q705,P705))</f>
        <v>2162065.41249341</v>
      </c>
      <c r="W705" s="26" t="n">
        <f aca="false">ROUND(V705,0)</f>
        <v>2162065</v>
      </c>
      <c r="X705" s="27" t="n">
        <f aca="false">K705/G705</f>
        <v>1.49403229276163</v>
      </c>
      <c r="Y705" s="27" t="n">
        <f aca="false">L705/G705</f>
        <v>1.25652968929523</v>
      </c>
    </row>
    <row r="706" customFormat="false" ht="39" hidden="false" customHeight="true" outlineLevel="0" collapsed="false">
      <c r="A706" s="4" t="s">
        <v>1066</v>
      </c>
      <c r="B706" s="4" t="s">
        <v>95</v>
      </c>
      <c r="C706" s="4" t="s">
        <v>1067</v>
      </c>
      <c r="D706" s="4" t="s">
        <v>1068</v>
      </c>
      <c r="E706" s="4" t="s">
        <v>98</v>
      </c>
      <c r="F706" s="4" t="s">
        <v>99</v>
      </c>
      <c r="G706" s="23" t="n">
        <v>2113750</v>
      </c>
      <c r="H706" s="24" t="n">
        <f aca="false">Parametros!$B$3</f>
        <v>160.42</v>
      </c>
      <c r="I706" s="24" t="n">
        <f aca="false">Parametros!$B$4</f>
        <v>151.76</v>
      </c>
      <c r="J706" s="23" t="n">
        <f aca="false">G706*H706/I706</f>
        <v>2234368.57538218</v>
      </c>
      <c r="K706" s="23" t="n">
        <v>3158011.36</v>
      </c>
      <c r="L706" s="23" t="n">
        <v>2655961</v>
      </c>
      <c r="M706" s="23" t="n">
        <f aca="false">MIN(J706:L706)</f>
        <v>2234368.57538218</v>
      </c>
      <c r="N706" s="23" t="n">
        <f aca="false">MAX(J706:L706)</f>
        <v>3158011.36</v>
      </c>
      <c r="O706" s="23" t="n">
        <f aca="false">MEDIAN(J706:L706)</f>
        <v>2655961</v>
      </c>
      <c r="P706" s="23" t="n">
        <f aca="false">AVERAGE(J706:L706)</f>
        <v>2682780.31179406</v>
      </c>
      <c r="Q706" s="23" t="n">
        <f aca="false">AVERAGE(M706,O706)</f>
        <v>2445164.78769109</v>
      </c>
      <c r="R706" s="23" t="n">
        <f aca="false">AVERAGE(N706,O706)</f>
        <v>2906986.18</v>
      </c>
      <c r="S706" s="23" t="n">
        <f aca="false">STDEV(J706:L706)</f>
        <v>462405.076754105</v>
      </c>
      <c r="T706" s="25" t="n">
        <f aca="false">IF(P706&gt;0,S706/P706,NA())</f>
        <v>0.172360395937482</v>
      </c>
      <c r="U706" s="4" t="str">
        <f aca="false">IF(T706&lt;=Parametros!$B$7,"MENOR",IF(T706&lt;=Parametros!$B$8,"PROMEDIO MENOR-MEDIANA","PROMEDIO"))</f>
        <v>MENOR</v>
      </c>
      <c r="V706" s="23" t="n">
        <f aca="false">IF(T706&lt;=Parametros!$B$7,M706,IF(T706&lt;=Parametros!$B$8,Q706,P706))</f>
        <v>2234368.57538218</v>
      </c>
      <c r="W706" s="26" t="n">
        <f aca="false">ROUND(V706,0)</f>
        <v>2234369</v>
      </c>
      <c r="X706" s="27" t="n">
        <f aca="false">K706/G706</f>
        <v>1.49403257717327</v>
      </c>
      <c r="Y706" s="27" t="n">
        <f aca="false">L706/G706</f>
        <v>1.25651614429332</v>
      </c>
    </row>
    <row r="707" customFormat="false" ht="51.75" hidden="false" customHeight="true" outlineLevel="0" collapsed="false">
      <c r="A707" s="4" t="s">
        <v>1069</v>
      </c>
      <c r="B707" s="4" t="s">
        <v>95</v>
      </c>
      <c r="C707" s="4" t="s">
        <v>1070</v>
      </c>
      <c r="D707" s="4" t="s">
        <v>1071</v>
      </c>
      <c r="E707" s="4" t="s">
        <v>98</v>
      </c>
      <c r="F707" s="4" t="s">
        <v>99</v>
      </c>
      <c r="G707" s="23" t="n">
        <v>1208401</v>
      </c>
      <c r="H707" s="24" t="n">
        <f aca="false">Parametros!$B$3</f>
        <v>160.42</v>
      </c>
      <c r="I707" s="24" t="n">
        <f aca="false">Parametros!$B$4</f>
        <v>151.76</v>
      </c>
      <c r="J707" s="23" t="n">
        <f aca="false">G707*H707/I707</f>
        <v>1277356.93476542</v>
      </c>
      <c r="K707" s="23" t="n">
        <v>1805389.78</v>
      </c>
      <c r="L707" s="23" t="n">
        <v>1518321</v>
      </c>
      <c r="M707" s="23" t="n">
        <f aca="false">MIN(J707:L707)</f>
        <v>1277356.93476542</v>
      </c>
      <c r="N707" s="23" t="n">
        <f aca="false">MAX(J707:L707)</f>
        <v>1805389.78</v>
      </c>
      <c r="O707" s="23" t="n">
        <f aca="false">MEDIAN(J707:L707)</f>
        <v>1518321</v>
      </c>
      <c r="P707" s="23" t="n">
        <f aca="false">AVERAGE(J707:L707)</f>
        <v>1533689.23825514</v>
      </c>
      <c r="Q707" s="23" t="n">
        <f aca="false">AVERAGE(M707,O707)</f>
        <v>1397838.96738271</v>
      </c>
      <c r="R707" s="23" t="n">
        <f aca="false">AVERAGE(N707,O707)</f>
        <v>1661855.39</v>
      </c>
      <c r="S707" s="23" t="n">
        <f aca="false">STDEV(J707:L707)</f>
        <v>264351.675750187</v>
      </c>
      <c r="T707" s="25" t="n">
        <f aca="false">IF(P707&gt;0,S707/P707,NA())</f>
        <v>0.172363259229058</v>
      </c>
      <c r="U707" s="4" t="str">
        <f aca="false">IF(T707&lt;=Parametros!$B$7,"MENOR",IF(T707&lt;=Parametros!$B$8,"PROMEDIO MENOR-MEDIANA","PROMEDIO"))</f>
        <v>MENOR</v>
      </c>
      <c r="V707" s="23" t="n">
        <f aca="false">IF(T707&lt;=Parametros!$B$7,M707,IF(T707&lt;=Parametros!$B$8,Q707,P707))</f>
        <v>1277356.93476542</v>
      </c>
      <c r="W707" s="26" t="n">
        <f aca="false">ROUND(V707,0)</f>
        <v>1277357</v>
      </c>
      <c r="X707" s="27" t="n">
        <f aca="false">K707/G707</f>
        <v>1.4940320142072</v>
      </c>
      <c r="Y707" s="27" t="n">
        <f aca="false">L707/G707</f>
        <v>1.25647115485671</v>
      </c>
    </row>
    <row r="708" customFormat="false" ht="51.75" hidden="false" customHeight="true" outlineLevel="0" collapsed="false">
      <c r="A708" s="4" t="s">
        <v>1072</v>
      </c>
      <c r="B708" s="4" t="s">
        <v>95</v>
      </c>
      <c r="C708" s="4" t="s">
        <v>1073</v>
      </c>
      <c r="D708" s="4" t="s">
        <v>1074</v>
      </c>
      <c r="E708" s="4" t="s">
        <v>98</v>
      </c>
      <c r="F708" s="4" t="s">
        <v>99</v>
      </c>
      <c r="G708" s="23" t="n">
        <v>645289</v>
      </c>
      <c r="H708" s="24" t="n">
        <f aca="false">Parametros!$B$3</f>
        <v>160.42</v>
      </c>
      <c r="I708" s="24" t="n">
        <f aca="false">Parametros!$B$4</f>
        <v>151.76</v>
      </c>
      <c r="J708" s="23" t="n">
        <f aca="false">G708*H708/I708</f>
        <v>682111.632709541</v>
      </c>
      <c r="K708" s="23" t="n">
        <v>964082.68</v>
      </c>
      <c r="L708" s="23" t="n">
        <v>810747</v>
      </c>
      <c r="M708" s="23" t="n">
        <f aca="false">MIN(J708:L708)</f>
        <v>682111.632709541</v>
      </c>
      <c r="N708" s="23" t="n">
        <f aca="false">MAX(J708:L708)</f>
        <v>964082.68</v>
      </c>
      <c r="O708" s="23" t="n">
        <f aca="false">MEDIAN(J708:L708)</f>
        <v>810747</v>
      </c>
      <c r="P708" s="23" t="n">
        <f aca="false">AVERAGE(J708:L708)</f>
        <v>818980.437569847</v>
      </c>
      <c r="Q708" s="23" t="n">
        <f aca="false">AVERAGE(M708,O708)</f>
        <v>746429.316354771</v>
      </c>
      <c r="R708" s="23" t="n">
        <f aca="false">AVERAGE(N708,O708)</f>
        <v>887414.84</v>
      </c>
      <c r="S708" s="23" t="n">
        <f aca="false">STDEV(J708:L708)</f>
        <v>141165.718211547</v>
      </c>
      <c r="T708" s="25" t="n">
        <f aca="false">IF(P708&gt;0,S708/P708,NA())</f>
        <v>0.172367631430156</v>
      </c>
      <c r="U708" s="4" t="str">
        <f aca="false">IF(T708&lt;=Parametros!$B$7,"MENOR",IF(T708&lt;=Parametros!$B$8,"PROMEDIO MENOR-MEDIANA","PROMEDIO"))</f>
        <v>MENOR</v>
      </c>
      <c r="V708" s="23" t="n">
        <f aca="false">IF(T708&lt;=Parametros!$B$7,M708,IF(T708&lt;=Parametros!$B$8,Q708,P708))</f>
        <v>682111.632709541</v>
      </c>
      <c r="W708" s="26" t="n">
        <f aca="false">ROUND(V708,0)</f>
        <v>682112</v>
      </c>
      <c r="X708" s="27" t="n">
        <f aca="false">K708/G708</f>
        <v>1.49403241028438</v>
      </c>
      <c r="Y708" s="27" t="n">
        <f aca="false">L708/G708</f>
        <v>1.25640914380998</v>
      </c>
    </row>
    <row r="709" customFormat="false" ht="39" hidden="false" customHeight="true" outlineLevel="0" collapsed="false">
      <c r="A709" s="4" t="s">
        <v>1075</v>
      </c>
      <c r="B709" s="4" t="s">
        <v>95</v>
      </c>
      <c r="C709" s="4" t="s">
        <v>1076</v>
      </c>
      <c r="D709" s="4" t="s">
        <v>1077</v>
      </c>
      <c r="E709" s="4" t="s">
        <v>98</v>
      </c>
      <c r="F709" s="4" t="s">
        <v>99</v>
      </c>
      <c r="G709" s="23" t="n">
        <v>300200</v>
      </c>
      <c r="H709" s="24" t="n">
        <f aca="false">Parametros!$B$3</f>
        <v>160.42</v>
      </c>
      <c r="I709" s="24" t="n">
        <f aca="false">Parametros!$B$4</f>
        <v>151.76</v>
      </c>
      <c r="J709" s="23" t="n">
        <f aca="false">G709*H709/I709</f>
        <v>317330.548234054</v>
      </c>
      <c r="K709" s="23" t="n">
        <v>448509.16</v>
      </c>
      <c r="L709" s="23" t="n">
        <v>377111</v>
      </c>
      <c r="M709" s="23" t="n">
        <f aca="false">MIN(J709:L709)</f>
        <v>317330.548234054</v>
      </c>
      <c r="N709" s="23" t="n">
        <f aca="false">MAX(J709:L709)</f>
        <v>448509.16</v>
      </c>
      <c r="O709" s="23" t="n">
        <f aca="false">MEDIAN(J709:L709)</f>
        <v>377111</v>
      </c>
      <c r="P709" s="23" t="n">
        <f aca="false">AVERAGE(J709:L709)</f>
        <v>380983.569411351</v>
      </c>
      <c r="Q709" s="23" t="n">
        <f aca="false">AVERAGE(M709,O709)</f>
        <v>347220.774117027</v>
      </c>
      <c r="R709" s="23" t="n">
        <f aca="false">AVERAGE(N709,O709)</f>
        <v>412810.08</v>
      </c>
      <c r="S709" s="23" t="n">
        <f aca="false">STDEV(J709:L709)</f>
        <v>65674.9925130907</v>
      </c>
      <c r="T709" s="25" t="n">
        <f aca="false">IF(P709&gt;0,S709/P709,NA())</f>
        <v>0.172382742422629</v>
      </c>
      <c r="U709" s="4" t="str">
        <f aca="false">IF(T709&lt;=Parametros!$B$7,"MENOR",IF(T709&lt;=Parametros!$B$8,"PROMEDIO MENOR-MEDIANA","PROMEDIO"))</f>
        <v>MENOR</v>
      </c>
      <c r="V709" s="23" t="n">
        <f aca="false">IF(T709&lt;=Parametros!$B$7,M709,IF(T709&lt;=Parametros!$B$8,Q709,P709))</f>
        <v>317330.548234054</v>
      </c>
      <c r="W709" s="26" t="n">
        <f aca="false">ROUND(V709,0)</f>
        <v>317331</v>
      </c>
      <c r="X709" s="27" t="n">
        <f aca="false">K709/G709</f>
        <v>1.49403451032645</v>
      </c>
      <c r="Y709" s="27" t="n">
        <f aca="false">L709/G709</f>
        <v>1.25619920053298</v>
      </c>
    </row>
    <row r="710" customFormat="false" ht="51.75" hidden="false" customHeight="true" outlineLevel="0" collapsed="false">
      <c r="A710" s="4" t="s">
        <v>1078</v>
      </c>
      <c r="B710" s="4" t="s">
        <v>95</v>
      </c>
      <c r="C710" s="4" t="s">
        <v>1079</v>
      </c>
      <c r="D710" s="4" t="s">
        <v>1080</v>
      </c>
      <c r="E710" s="4" t="s">
        <v>98</v>
      </c>
      <c r="F710" s="4" t="s">
        <v>99</v>
      </c>
      <c r="G710" s="23" t="n">
        <v>5782734</v>
      </c>
      <c r="H710" s="24" t="n">
        <f aca="false">Parametros!$B$3</f>
        <v>160.42</v>
      </c>
      <c r="I710" s="24" t="n">
        <f aca="false">Parametros!$B$4</f>
        <v>151.76</v>
      </c>
      <c r="J710" s="23" t="n">
        <f aca="false">G710*H710/I710</f>
        <v>6112718.68924618</v>
      </c>
      <c r="K710" s="23" t="n">
        <v>8639592.8</v>
      </c>
      <c r="L710" s="23" t="n">
        <v>7266140</v>
      </c>
      <c r="M710" s="23" t="n">
        <f aca="false">MIN(J710:L710)</f>
        <v>6112718.68924618</v>
      </c>
      <c r="N710" s="23" t="n">
        <f aca="false">MAX(J710:L710)</f>
        <v>8639592.8</v>
      </c>
      <c r="O710" s="23" t="n">
        <f aca="false">MEDIAN(J710:L710)</f>
        <v>7266140</v>
      </c>
      <c r="P710" s="23" t="n">
        <f aca="false">AVERAGE(J710:L710)</f>
        <v>7339483.82974873</v>
      </c>
      <c r="Q710" s="23" t="n">
        <f aca="false">AVERAGE(M710,O710)</f>
        <v>6689429.34462309</v>
      </c>
      <c r="R710" s="23" t="n">
        <f aca="false">AVERAGE(N710,O710)</f>
        <v>7952866.4</v>
      </c>
      <c r="S710" s="23" t="n">
        <f aca="false">STDEV(J710:L710)</f>
        <v>1265032.67978386</v>
      </c>
      <c r="T710" s="25" t="n">
        <f aca="false">IF(P710&gt;0,S710/P710,NA())</f>
        <v>0.17235989738902</v>
      </c>
      <c r="U710" s="4" t="str">
        <f aca="false">IF(T710&lt;=Parametros!$B$7,"MENOR",IF(T710&lt;=Parametros!$B$8,"PROMEDIO MENOR-MEDIANA","PROMEDIO"))</f>
        <v>MENOR</v>
      </c>
      <c r="V710" s="23" t="n">
        <f aca="false">IF(T710&lt;=Parametros!$B$7,M710,IF(T710&lt;=Parametros!$B$8,Q710,P710))</f>
        <v>6112718.68924618</v>
      </c>
      <c r="W710" s="26" t="n">
        <f aca="false">ROUND(V710,0)</f>
        <v>6112719</v>
      </c>
      <c r="X710" s="27" t="n">
        <f aca="false">K710/G710</f>
        <v>1.49403254585115</v>
      </c>
      <c r="Y710" s="27" t="n">
        <f aca="false">L710/G710</f>
        <v>1.25652329849514</v>
      </c>
    </row>
    <row r="711" customFormat="false" ht="51.75" hidden="false" customHeight="true" outlineLevel="0" collapsed="false">
      <c r="A711" s="4" t="s">
        <v>1081</v>
      </c>
      <c r="B711" s="4" t="s">
        <v>95</v>
      </c>
      <c r="C711" s="4" t="s">
        <v>1082</v>
      </c>
      <c r="D711" s="4" t="s">
        <v>1080</v>
      </c>
      <c r="E711" s="4" t="s">
        <v>98</v>
      </c>
      <c r="F711" s="4" t="s">
        <v>99</v>
      </c>
      <c r="G711" s="23" t="n">
        <v>4256785</v>
      </c>
      <c r="H711" s="24" t="n">
        <f aca="false">Parametros!$B$3</f>
        <v>160.42</v>
      </c>
      <c r="I711" s="24" t="n">
        <f aca="false">Parametros!$B$4</f>
        <v>151.76</v>
      </c>
      <c r="J711" s="23" t="n">
        <f aca="false">G711*H711/I711</f>
        <v>4499693.26370585</v>
      </c>
      <c r="K711" s="23" t="n">
        <v>6359775.86</v>
      </c>
      <c r="L711" s="23" t="n">
        <v>5348693</v>
      </c>
      <c r="M711" s="23" t="n">
        <f aca="false">MIN(J711:L711)</f>
        <v>4499693.26370585</v>
      </c>
      <c r="N711" s="23" t="n">
        <f aca="false">MAX(J711:L711)</f>
        <v>6359775.86</v>
      </c>
      <c r="O711" s="23" t="n">
        <f aca="false">MEDIAN(J711:L711)</f>
        <v>5348693</v>
      </c>
      <c r="P711" s="23" t="n">
        <f aca="false">AVERAGE(J711:L711)</f>
        <v>5402720.70790195</v>
      </c>
      <c r="Q711" s="23" t="n">
        <f aca="false">AVERAGE(M711,O711)</f>
        <v>4924193.13185293</v>
      </c>
      <c r="R711" s="23" t="n">
        <f aca="false">AVERAGE(N711,O711)</f>
        <v>5854234.43</v>
      </c>
      <c r="S711" s="23" t="n">
        <f aca="false">STDEV(J711:L711)</f>
        <v>931217.515500514</v>
      </c>
      <c r="T711" s="25" t="n">
        <f aca="false">IF(P711&gt;0,S711/P711,NA())</f>
        <v>0.17236084666352</v>
      </c>
      <c r="U711" s="4" t="str">
        <f aca="false">IF(T711&lt;=Parametros!$B$7,"MENOR",IF(T711&lt;=Parametros!$B$8,"PROMEDIO MENOR-MEDIANA","PROMEDIO"))</f>
        <v>MENOR</v>
      </c>
      <c r="V711" s="23" t="n">
        <f aca="false">IF(T711&lt;=Parametros!$B$7,M711,IF(T711&lt;=Parametros!$B$8,Q711,P711))</f>
        <v>4499693.26370585</v>
      </c>
      <c r="W711" s="26" t="n">
        <f aca="false">ROUND(V711,0)</f>
        <v>4499693</v>
      </c>
      <c r="X711" s="27" t="n">
        <f aca="false">K711/G711</f>
        <v>1.49403267019593</v>
      </c>
      <c r="Y711" s="27" t="n">
        <f aca="false">L711/G711</f>
        <v>1.2565100187113</v>
      </c>
    </row>
    <row r="712" customFormat="false" ht="51.75" hidden="false" customHeight="true" outlineLevel="0" collapsed="false">
      <c r="A712" s="4" t="s">
        <v>1083</v>
      </c>
      <c r="B712" s="4" t="s">
        <v>95</v>
      </c>
      <c r="C712" s="4" t="s">
        <v>1084</v>
      </c>
      <c r="D712" s="4" t="s">
        <v>1085</v>
      </c>
      <c r="E712" s="4" t="s">
        <v>98</v>
      </c>
      <c r="F712" s="4" t="s">
        <v>99</v>
      </c>
      <c r="G712" s="23" t="n">
        <v>6123896</v>
      </c>
      <c r="H712" s="24" t="n">
        <f aca="false">Parametros!$B$3</f>
        <v>160.42</v>
      </c>
      <c r="I712" s="24" t="n">
        <f aca="false">Parametros!$B$4</f>
        <v>151.76</v>
      </c>
      <c r="J712" s="23" t="n">
        <f aca="false">G712*H712/I712</f>
        <v>6473348.68423827</v>
      </c>
      <c r="K712" s="23" t="n">
        <v>9149299.27</v>
      </c>
      <c r="L712" s="23" t="n">
        <v>7694897</v>
      </c>
      <c r="M712" s="23" t="n">
        <f aca="false">MIN(J712:L712)</f>
        <v>6473348.68423827</v>
      </c>
      <c r="N712" s="23" t="n">
        <f aca="false">MAX(J712:L712)</f>
        <v>9149299.27</v>
      </c>
      <c r="O712" s="23" t="n">
        <f aca="false">MEDIAN(J712:L712)</f>
        <v>7694897</v>
      </c>
      <c r="P712" s="23" t="n">
        <f aca="false">AVERAGE(J712:L712)</f>
        <v>7772514.98474609</v>
      </c>
      <c r="Q712" s="23" t="n">
        <f aca="false">AVERAGE(M712,O712)</f>
        <v>7084122.84211914</v>
      </c>
      <c r="R712" s="23" t="n">
        <f aca="false">AVERAGE(N712,O712)</f>
        <v>8422098.135</v>
      </c>
      <c r="S712" s="23" t="n">
        <f aca="false">STDEV(J712:L712)</f>
        <v>1339662.7553331</v>
      </c>
      <c r="T712" s="25" t="n">
        <f aca="false">IF(P712&gt;0,S712/P712,NA())</f>
        <v>0.172358980067873</v>
      </c>
      <c r="U712" s="4" t="str">
        <f aca="false">IF(T712&lt;=Parametros!$B$7,"MENOR",IF(T712&lt;=Parametros!$B$8,"PROMEDIO MENOR-MEDIANA","PROMEDIO"))</f>
        <v>MENOR</v>
      </c>
      <c r="V712" s="23" t="n">
        <f aca="false">IF(T712&lt;=Parametros!$B$7,M712,IF(T712&lt;=Parametros!$B$8,Q712,P712))</f>
        <v>6473348.68423827</v>
      </c>
      <c r="W712" s="26" t="n">
        <f aca="false">ROUND(V712,0)</f>
        <v>6473349</v>
      </c>
      <c r="X712" s="27" t="n">
        <f aca="false">K712/G712</f>
        <v>1.49403243784676</v>
      </c>
      <c r="Y712" s="27" t="n">
        <f aca="false">L712/G712</f>
        <v>1.2565361985246</v>
      </c>
    </row>
    <row r="713" customFormat="false" ht="51.75" hidden="false" customHeight="true" outlineLevel="0" collapsed="false">
      <c r="A713" s="4" t="s">
        <v>1086</v>
      </c>
      <c r="B713" s="4" t="s">
        <v>95</v>
      </c>
      <c r="C713" s="4" t="s">
        <v>1087</v>
      </c>
      <c r="D713" s="4" t="s">
        <v>1088</v>
      </c>
      <c r="E713" s="4" t="s">
        <v>98</v>
      </c>
      <c r="F713" s="4" t="s">
        <v>99</v>
      </c>
      <c r="G713" s="23" t="n">
        <v>6123896</v>
      </c>
      <c r="H713" s="24" t="n">
        <f aca="false">Parametros!$B$3</f>
        <v>160.42</v>
      </c>
      <c r="I713" s="24" t="n">
        <f aca="false">Parametros!$B$4</f>
        <v>151.76</v>
      </c>
      <c r="J713" s="23" t="n">
        <f aca="false">G713*H713/I713</f>
        <v>6473348.68423827</v>
      </c>
      <c r="K713" s="23" t="n">
        <v>9149299.27</v>
      </c>
      <c r="L713" s="23" t="n">
        <v>7694897</v>
      </c>
      <c r="M713" s="23" t="n">
        <f aca="false">MIN(J713:L713)</f>
        <v>6473348.68423827</v>
      </c>
      <c r="N713" s="23" t="n">
        <f aca="false">MAX(J713:L713)</f>
        <v>9149299.27</v>
      </c>
      <c r="O713" s="23" t="n">
        <f aca="false">MEDIAN(J713:L713)</f>
        <v>7694897</v>
      </c>
      <c r="P713" s="23" t="n">
        <f aca="false">AVERAGE(J713:L713)</f>
        <v>7772514.98474609</v>
      </c>
      <c r="Q713" s="23" t="n">
        <f aca="false">AVERAGE(M713,O713)</f>
        <v>7084122.84211914</v>
      </c>
      <c r="R713" s="23" t="n">
        <f aca="false">AVERAGE(N713,O713)</f>
        <v>8422098.135</v>
      </c>
      <c r="S713" s="23" t="n">
        <f aca="false">STDEV(J713:L713)</f>
        <v>1339662.7553331</v>
      </c>
      <c r="T713" s="25" t="n">
        <f aca="false">IF(P713&gt;0,S713/P713,NA())</f>
        <v>0.172358980067873</v>
      </c>
      <c r="U713" s="4" t="str">
        <f aca="false">IF(T713&lt;=Parametros!$B$7,"MENOR",IF(T713&lt;=Parametros!$B$8,"PROMEDIO MENOR-MEDIANA","PROMEDIO"))</f>
        <v>MENOR</v>
      </c>
      <c r="V713" s="23" t="n">
        <f aca="false">IF(T713&lt;=Parametros!$B$7,M713,IF(T713&lt;=Parametros!$B$8,Q713,P713))</f>
        <v>6473348.68423827</v>
      </c>
      <c r="W713" s="26" t="n">
        <f aca="false">ROUND(V713,0)</f>
        <v>6473349</v>
      </c>
      <c r="X713" s="27" t="n">
        <f aca="false">K713/G713</f>
        <v>1.49403243784676</v>
      </c>
      <c r="Y713" s="27" t="n">
        <f aca="false">L713/G713</f>
        <v>1.2565361985246</v>
      </c>
    </row>
    <row r="714" customFormat="false" ht="39" hidden="false" customHeight="true" outlineLevel="0" collapsed="false">
      <c r="A714" s="4" t="s">
        <v>1089</v>
      </c>
      <c r="B714" s="4" t="s">
        <v>95</v>
      </c>
      <c r="C714" s="4" t="s">
        <v>1090</v>
      </c>
      <c r="D714" s="4" t="s">
        <v>1091</v>
      </c>
      <c r="E714" s="4" t="s">
        <v>98</v>
      </c>
      <c r="F714" s="4" t="s">
        <v>99</v>
      </c>
      <c r="G714" s="23" t="n">
        <v>94050</v>
      </c>
      <c r="H714" s="24" t="n">
        <f aca="false">Parametros!$B$3</f>
        <v>160.42</v>
      </c>
      <c r="I714" s="24" t="n">
        <f aca="false">Parametros!$B$4</f>
        <v>151.76</v>
      </c>
      <c r="J714" s="23" t="n">
        <f aca="false">G714*H714/I714</f>
        <v>99416.8489720611</v>
      </c>
      <c r="K714" s="23" t="n">
        <v>140513.68</v>
      </c>
      <c r="L714" s="23" t="n">
        <v>118167</v>
      </c>
      <c r="M714" s="23" t="n">
        <f aca="false">MIN(J714:L714)</f>
        <v>99416.8489720611</v>
      </c>
      <c r="N714" s="23" t="n">
        <f aca="false">MAX(J714:L714)</f>
        <v>140513.68</v>
      </c>
      <c r="O714" s="23" t="n">
        <f aca="false">MEDIAN(J714:L714)</f>
        <v>118167</v>
      </c>
      <c r="P714" s="23" t="n">
        <f aca="false">AVERAGE(J714:L714)</f>
        <v>119365.842990687</v>
      </c>
      <c r="Q714" s="23" t="n">
        <f aca="false">AVERAGE(M714,O714)</f>
        <v>108791.924486031</v>
      </c>
      <c r="R714" s="23" t="n">
        <f aca="false">AVERAGE(N714,O714)</f>
        <v>129340.34</v>
      </c>
      <c r="S714" s="23" t="n">
        <f aca="false">STDEV(J714:L714)</f>
        <v>20574.6275427279</v>
      </c>
      <c r="T714" s="25" t="n">
        <f aca="false">IF(P714&gt;0,S714/P714,NA())</f>
        <v>0.172366122730212</v>
      </c>
      <c r="U714" s="4" t="str">
        <f aca="false">IF(T714&lt;=Parametros!$B$7,"MENOR",IF(T714&lt;=Parametros!$B$8,"PROMEDIO MENOR-MEDIANA","PROMEDIO"))</f>
        <v>MENOR</v>
      </c>
      <c r="V714" s="23" t="n">
        <f aca="false">IF(T714&lt;=Parametros!$B$7,M714,IF(T714&lt;=Parametros!$B$8,Q714,P714))</f>
        <v>99416.8489720611</v>
      </c>
      <c r="W714" s="26" t="n">
        <f aca="false">ROUND(V714,0)</f>
        <v>99417</v>
      </c>
      <c r="X714" s="27" t="n">
        <f aca="false">K714/G714</f>
        <v>1.49403168527379</v>
      </c>
      <c r="Y714" s="27" t="n">
        <f aca="false">L714/G714</f>
        <v>1.25642743221691</v>
      </c>
    </row>
    <row r="715" customFormat="false" ht="51.75" hidden="false" customHeight="true" outlineLevel="0" collapsed="false">
      <c r="A715" s="4" t="s">
        <v>1092</v>
      </c>
      <c r="B715" s="4" t="s">
        <v>95</v>
      </c>
      <c r="C715" s="4" t="s">
        <v>1093</v>
      </c>
      <c r="D715" s="4" t="s">
        <v>1094</v>
      </c>
      <c r="E715" s="4" t="s">
        <v>98</v>
      </c>
      <c r="F715" s="4" t="s">
        <v>99</v>
      </c>
      <c r="G715" s="23" t="n">
        <v>2788251</v>
      </c>
      <c r="H715" s="24" t="n">
        <f aca="false">Parametros!$B$3</f>
        <v>160.42</v>
      </c>
      <c r="I715" s="24" t="n">
        <f aca="false">Parametros!$B$4</f>
        <v>151.76</v>
      </c>
      <c r="J715" s="23" t="n">
        <f aca="false">G715*H715/I715</f>
        <v>2947359.15537691</v>
      </c>
      <c r="K715" s="23" t="n">
        <v>4165737.3</v>
      </c>
      <c r="L715" s="23" t="n">
        <v>3503479</v>
      </c>
      <c r="M715" s="23" t="n">
        <f aca="false">MIN(J715:L715)</f>
        <v>2947359.15537691</v>
      </c>
      <c r="N715" s="23" t="n">
        <f aca="false">MAX(J715:L715)</f>
        <v>4165737.3</v>
      </c>
      <c r="O715" s="23" t="n">
        <f aca="false">MEDIAN(J715:L715)</f>
        <v>3503479</v>
      </c>
      <c r="P715" s="23" t="n">
        <f aca="false">AVERAGE(J715:L715)</f>
        <v>3538858.48512564</v>
      </c>
      <c r="Q715" s="23" t="n">
        <f aca="false">AVERAGE(M715,O715)</f>
        <v>3225419.07768846</v>
      </c>
      <c r="R715" s="23" t="n">
        <f aca="false">AVERAGE(N715,O715)</f>
        <v>3834608.15</v>
      </c>
      <c r="S715" s="23" t="n">
        <f aca="false">STDEV(J715:L715)</f>
        <v>609959.102563128</v>
      </c>
      <c r="T715" s="25" t="n">
        <f aca="false">IF(P715&gt;0,S715/P715,NA())</f>
        <v>0.172360410885849</v>
      </c>
      <c r="U715" s="4" t="str">
        <f aca="false">IF(T715&lt;=Parametros!$B$7,"MENOR",IF(T715&lt;=Parametros!$B$8,"PROMEDIO MENOR-MEDIANA","PROMEDIO"))</f>
        <v>MENOR</v>
      </c>
      <c r="V715" s="23" t="n">
        <f aca="false">IF(T715&lt;=Parametros!$B$7,M715,IF(T715&lt;=Parametros!$B$8,Q715,P715))</f>
        <v>2947359.15537691</v>
      </c>
      <c r="W715" s="26" t="n">
        <f aca="false">ROUND(V715,0)</f>
        <v>2947359</v>
      </c>
      <c r="X715" s="27" t="n">
        <f aca="false">K715/G715</f>
        <v>1.49403238804541</v>
      </c>
      <c r="Y715" s="27" t="n">
        <f aca="false">L715/G715</f>
        <v>1.25651492638217</v>
      </c>
    </row>
    <row r="716" customFormat="false" ht="39" hidden="false" customHeight="true" outlineLevel="0" collapsed="false">
      <c r="A716" s="4" t="s">
        <v>1095</v>
      </c>
      <c r="B716" s="4" t="s">
        <v>95</v>
      </c>
      <c r="C716" s="4" t="s">
        <v>1096</v>
      </c>
      <c r="D716" s="4" t="s">
        <v>1097</v>
      </c>
      <c r="E716" s="4" t="s">
        <v>98</v>
      </c>
      <c r="F716" s="4" t="s">
        <v>99</v>
      </c>
      <c r="G716" s="23" t="n">
        <v>85466</v>
      </c>
      <c r="H716" s="24" t="n">
        <f aca="false">Parametros!$B$3</f>
        <v>160.42</v>
      </c>
      <c r="I716" s="24" t="n">
        <f aca="false">Parametros!$B$4</f>
        <v>151.76</v>
      </c>
      <c r="J716" s="23" t="n">
        <f aca="false">G716*H716/I716</f>
        <v>90343.0134422773</v>
      </c>
      <c r="K716" s="23" t="n">
        <v>127689.51</v>
      </c>
      <c r="L716" s="23" t="n">
        <v>107338</v>
      </c>
      <c r="M716" s="23" t="n">
        <f aca="false">MIN(J716:L716)</f>
        <v>90343.0134422773</v>
      </c>
      <c r="N716" s="23" t="n">
        <f aca="false">MAX(J716:L716)</f>
        <v>127689.51</v>
      </c>
      <c r="O716" s="23" t="n">
        <f aca="false">MEDIAN(J716:L716)</f>
        <v>107338</v>
      </c>
      <c r="P716" s="23" t="n">
        <f aca="false">AVERAGE(J716:L716)</f>
        <v>108456.841147426</v>
      </c>
      <c r="Q716" s="23" t="n">
        <f aca="false">AVERAGE(M716,O716)</f>
        <v>98840.5067211386</v>
      </c>
      <c r="R716" s="23" t="n">
        <f aca="false">AVERAGE(N716,O716)</f>
        <v>117513.755</v>
      </c>
      <c r="S716" s="23" t="n">
        <f aca="false">STDEV(J716:L716)</f>
        <v>18698.3703947397</v>
      </c>
      <c r="T716" s="25" t="n">
        <f aca="false">IF(P716&gt;0,S716/P716,NA())</f>
        <v>0.172403789349931</v>
      </c>
      <c r="U716" s="4" t="str">
        <f aca="false">IF(T716&lt;=Parametros!$B$7,"MENOR",IF(T716&lt;=Parametros!$B$8,"PROMEDIO MENOR-MEDIANA","PROMEDIO"))</f>
        <v>MENOR</v>
      </c>
      <c r="V716" s="23" t="n">
        <f aca="false">IF(T716&lt;=Parametros!$B$7,M716,IF(T716&lt;=Parametros!$B$8,Q716,P716))</f>
        <v>90343.0134422773</v>
      </c>
      <c r="W716" s="26" t="n">
        <f aca="false">ROUND(V716,0)</f>
        <v>90343</v>
      </c>
      <c r="X716" s="27" t="n">
        <f aca="false">K716/G716</f>
        <v>1.494038682049</v>
      </c>
      <c r="Y716" s="27" t="n">
        <f aca="false">L716/G716</f>
        <v>1.25591463271944</v>
      </c>
    </row>
    <row r="717" customFormat="false" ht="39" hidden="false" customHeight="true" outlineLevel="0" collapsed="false">
      <c r="A717" s="4" t="s">
        <v>1098</v>
      </c>
      <c r="B717" s="4" t="s">
        <v>95</v>
      </c>
      <c r="C717" s="4" t="s">
        <v>1099</v>
      </c>
      <c r="D717" s="4" t="s">
        <v>1100</v>
      </c>
      <c r="E717" s="4" t="s">
        <v>98</v>
      </c>
      <c r="F717" s="4" t="s">
        <v>99</v>
      </c>
      <c r="G717" s="23" t="n">
        <v>176701</v>
      </c>
      <c r="H717" s="24" t="n">
        <f aca="false">Parametros!$B$3</f>
        <v>160.42</v>
      </c>
      <c r="I717" s="24" t="n">
        <f aca="false">Parametros!$B$4</f>
        <v>151.76</v>
      </c>
      <c r="J717" s="23" t="n">
        <f aca="false">G717*H717/I717</f>
        <v>186784.227859779</v>
      </c>
      <c r="K717" s="23" t="n">
        <v>263996.95</v>
      </c>
      <c r="L717" s="23" t="n">
        <v>221935</v>
      </c>
      <c r="M717" s="23" t="n">
        <f aca="false">MIN(J717:L717)</f>
        <v>186784.227859779</v>
      </c>
      <c r="N717" s="23" t="n">
        <f aca="false">MAX(J717:L717)</f>
        <v>263996.95</v>
      </c>
      <c r="O717" s="23" t="n">
        <f aca="false">MEDIAN(J717:L717)</f>
        <v>221935</v>
      </c>
      <c r="P717" s="23" t="n">
        <f aca="false">AVERAGE(J717:L717)</f>
        <v>224238.72595326</v>
      </c>
      <c r="Q717" s="23" t="n">
        <f aca="false">AVERAGE(M717,O717)</f>
        <v>204359.613929889</v>
      </c>
      <c r="R717" s="23" t="n">
        <f aca="false">AVERAGE(N717,O717)</f>
        <v>242965.975</v>
      </c>
      <c r="S717" s="23" t="n">
        <f aca="false">STDEV(J717:L717)</f>
        <v>38657.8773347238</v>
      </c>
      <c r="T717" s="25" t="n">
        <f aca="false">IF(P717&gt;0,S717/P717,NA())</f>
        <v>0.172396079982998</v>
      </c>
      <c r="U717" s="4" t="str">
        <f aca="false">IF(T717&lt;=Parametros!$B$7,"MENOR",IF(T717&lt;=Parametros!$B$8,"PROMEDIO MENOR-MEDIANA","PROMEDIO"))</f>
        <v>MENOR</v>
      </c>
      <c r="V717" s="23" t="n">
        <f aca="false">IF(T717&lt;=Parametros!$B$7,M717,IF(T717&lt;=Parametros!$B$8,Q717,P717))</f>
        <v>186784.227859779</v>
      </c>
      <c r="W717" s="26" t="n">
        <f aca="false">ROUND(V717,0)</f>
        <v>186784</v>
      </c>
      <c r="X717" s="27" t="n">
        <f aca="false">K717/G717</f>
        <v>1.49403200887375</v>
      </c>
      <c r="Y717" s="27" t="n">
        <f aca="false">L717/G717</f>
        <v>1.25599176009191</v>
      </c>
    </row>
    <row r="720" customFormat="false" ht="15" hidden="false" customHeight="true" outlineLevel="0" collapsed="false">
      <c r="A720" s="20" t="s">
        <v>1166</v>
      </c>
      <c r="B720" s="20"/>
      <c r="C720" s="20"/>
      <c r="D720" s="20"/>
      <c r="E720" s="20"/>
      <c r="F720" s="20"/>
      <c r="G720" s="20"/>
      <c r="H720" s="20"/>
      <c r="I720" s="20"/>
      <c r="J720" s="20"/>
      <c r="K720" s="20"/>
      <c r="L720" s="20"/>
      <c r="M720" s="20"/>
      <c r="N720" s="20"/>
      <c r="O720" s="20"/>
      <c r="P720" s="20"/>
      <c r="Q720" s="20"/>
      <c r="R720" s="20"/>
      <c r="S720" s="20"/>
      <c r="T720" s="20"/>
      <c r="U720" s="20"/>
      <c r="V720" s="20"/>
      <c r="W720" s="20"/>
    </row>
    <row r="721" customFormat="false" ht="77.25" hidden="false" customHeight="true" outlineLevel="0" collapsed="false">
      <c r="A721" s="21" t="s">
        <v>67</v>
      </c>
      <c r="B721" s="21" t="s">
        <v>68</v>
      </c>
      <c r="C721" s="21" t="s">
        <v>69</v>
      </c>
      <c r="D721" s="21" t="s">
        <v>70</v>
      </c>
      <c r="E721" s="21" t="s">
        <v>71</v>
      </c>
      <c r="F721" s="21" t="s">
        <v>72</v>
      </c>
      <c r="G721" s="21" t="s">
        <v>73</v>
      </c>
      <c r="H721" s="21" t="s">
        <v>74</v>
      </c>
      <c r="I721" s="21" t="s">
        <v>75</v>
      </c>
      <c r="J721" s="21" t="s">
        <v>76</v>
      </c>
      <c r="K721" s="21" t="s">
        <v>77</v>
      </c>
      <c r="L721" s="21" t="s">
        <v>78</v>
      </c>
      <c r="M721" s="21" t="s">
        <v>79</v>
      </c>
      <c r="N721" s="21" t="s">
        <v>80</v>
      </c>
      <c r="O721" s="21" t="s">
        <v>81</v>
      </c>
      <c r="P721" s="21" t="s">
        <v>82</v>
      </c>
      <c r="Q721" s="21" t="s">
        <v>83</v>
      </c>
      <c r="R721" s="21" t="s">
        <v>84</v>
      </c>
      <c r="S721" s="21" t="s">
        <v>85</v>
      </c>
      <c r="T721" s="21" t="s">
        <v>86</v>
      </c>
      <c r="U721" s="21" t="s">
        <v>87</v>
      </c>
      <c r="V721" s="21" t="s">
        <v>88</v>
      </c>
      <c r="W721" s="21" t="s">
        <v>89</v>
      </c>
      <c r="X721" s="21" t="s">
        <v>90</v>
      </c>
      <c r="Y721" s="21" t="s">
        <v>91</v>
      </c>
    </row>
    <row r="722" customFormat="false" ht="15" hidden="false" customHeight="true" outlineLevel="0" collapsed="false">
      <c r="A722" s="22" t="s">
        <v>92</v>
      </c>
      <c r="B722" s="22" t="s">
        <v>93</v>
      </c>
      <c r="C722" s="22"/>
      <c r="D722" s="22"/>
      <c r="E722" s="22"/>
      <c r="F722" s="22"/>
      <c r="G722" s="22"/>
      <c r="H722" s="22"/>
      <c r="I722" s="22"/>
      <c r="J722" s="22"/>
      <c r="K722" s="22"/>
      <c r="L722" s="22"/>
      <c r="M722" s="22"/>
      <c r="N722" s="22"/>
      <c r="O722" s="22"/>
      <c r="P722" s="22"/>
      <c r="Q722" s="22"/>
      <c r="R722" s="22"/>
      <c r="S722" s="22"/>
      <c r="T722" s="22"/>
      <c r="U722" s="22"/>
      <c r="V722" s="22"/>
      <c r="W722" s="22"/>
    </row>
    <row r="723" customFormat="false" ht="128.25" hidden="false" customHeight="true" outlineLevel="0" collapsed="false">
      <c r="A723" s="4" t="s">
        <v>94</v>
      </c>
      <c r="B723" s="4" t="s">
        <v>95</v>
      </c>
      <c r="C723" s="4" t="s">
        <v>96</v>
      </c>
      <c r="D723" s="4" t="s">
        <v>97</v>
      </c>
      <c r="E723" s="4" t="s">
        <v>98</v>
      </c>
      <c r="F723" s="4" t="s">
        <v>99</v>
      </c>
      <c r="G723" s="23" t="n">
        <v>12362945</v>
      </c>
      <c r="H723" s="24" t="n">
        <f aca="false">Parametros!$B$3</f>
        <v>160.42</v>
      </c>
      <c r="I723" s="24" t="n">
        <f aca="false">Parametros!$B$4</f>
        <v>151.76</v>
      </c>
      <c r="J723" s="23" t="n">
        <f aca="false">G723*H723/I723</f>
        <v>13068421.4345018</v>
      </c>
      <c r="K723" s="23" t="n">
        <v>17962275.58</v>
      </c>
      <c r="L723" s="23" t="n">
        <v>15534379</v>
      </c>
      <c r="M723" s="23" t="n">
        <f aca="false">MIN(J723:L723)</f>
        <v>13068421.4345018</v>
      </c>
      <c r="N723" s="23" t="n">
        <f aca="false">MAX(J723:L723)</f>
        <v>17962275.58</v>
      </c>
      <c r="O723" s="23" t="n">
        <f aca="false">MEDIAN(J723:L723)</f>
        <v>15534379</v>
      </c>
      <c r="P723" s="23" t="n">
        <f aca="false">AVERAGE(J723:L723)</f>
        <v>15521692.0048339</v>
      </c>
      <c r="Q723" s="23" t="n">
        <f aca="false">AVERAGE(M723,O723)</f>
        <v>14301400.2172509</v>
      </c>
      <c r="R723" s="23" t="n">
        <f aca="false">AVERAGE(N723,O723)</f>
        <v>16748327.29</v>
      </c>
      <c r="S723" s="23" t="n">
        <f aca="false">STDEV(J723:L723)</f>
        <v>2446951.74027546</v>
      </c>
      <c r="T723" s="25" t="n">
        <f aca="false">IF(P723&gt;0,S723/P723,NA())</f>
        <v>0.157647229407297</v>
      </c>
      <c r="U723" s="4" t="str">
        <f aca="false">IF(T723&lt;=Parametros!$B$7,"MENOR",IF(T723&lt;=Parametros!$B$8,"PROMEDIO MENOR-MEDIANA","PROMEDIO"))</f>
        <v>MENOR</v>
      </c>
      <c r="V723" s="23" t="n">
        <f aca="false">IF(T723&lt;=Parametros!$B$7,M723,IF(T723&lt;=Parametros!$B$8,Q723,P723))</f>
        <v>13068421.4345018</v>
      </c>
      <c r="W723" s="26" t="n">
        <f aca="false">ROUND(V723,0)</f>
        <v>13068421</v>
      </c>
      <c r="X723" s="27" t="n">
        <f aca="false">K723/G723</f>
        <v>1.45291235866535</v>
      </c>
      <c r="Y723" s="27" t="n">
        <f aca="false">L723/G723</f>
        <v>1.25652738890289</v>
      </c>
    </row>
    <row r="724" customFormat="false" ht="90" hidden="false" customHeight="true" outlineLevel="0" collapsed="false">
      <c r="A724" s="4" t="s">
        <v>100</v>
      </c>
      <c r="B724" s="4" t="s">
        <v>95</v>
      </c>
      <c r="C724" s="4" t="s">
        <v>101</v>
      </c>
      <c r="D724" s="4" t="s">
        <v>102</v>
      </c>
      <c r="E724" s="4" t="s">
        <v>98</v>
      </c>
      <c r="F724" s="4" t="s">
        <v>99</v>
      </c>
      <c r="G724" s="23" t="n">
        <v>916321</v>
      </c>
      <c r="H724" s="24" t="n">
        <f aca="false">Parametros!$B$3</f>
        <v>160.42</v>
      </c>
      <c r="I724" s="24" t="n">
        <f aca="false">Parametros!$B$4</f>
        <v>151.76</v>
      </c>
      <c r="J724" s="23" t="n">
        <f aca="false">G724*H724/I724</f>
        <v>968609.744464945</v>
      </c>
      <c r="K724" s="23" t="n">
        <v>1331333.53</v>
      </c>
      <c r="L724" s="23" t="n">
        <v>1151325</v>
      </c>
      <c r="M724" s="23" t="n">
        <f aca="false">MIN(J724:L724)</f>
        <v>968609.744464945</v>
      </c>
      <c r="N724" s="23" t="n">
        <f aca="false">MAX(J724:L724)</f>
        <v>1331333.53</v>
      </c>
      <c r="O724" s="23" t="n">
        <f aca="false">MEDIAN(J724:L724)</f>
        <v>1151325</v>
      </c>
      <c r="P724" s="23" t="n">
        <f aca="false">AVERAGE(J724:L724)</f>
        <v>1150422.75815498</v>
      </c>
      <c r="Q724" s="23" t="n">
        <f aca="false">AVERAGE(M724,O724)</f>
        <v>1059967.37223247</v>
      </c>
      <c r="R724" s="23" t="n">
        <f aca="false">AVERAGE(N724,O724)</f>
        <v>1241329.265</v>
      </c>
      <c r="S724" s="23" t="n">
        <f aca="false">STDEV(J724:L724)</f>
        <v>181363.57594203</v>
      </c>
      <c r="T724" s="25" t="n">
        <f aca="false">IF(P724&gt;0,S724/P724,NA())</f>
        <v>0.157649502894828</v>
      </c>
      <c r="U724" s="4" t="str">
        <f aca="false">IF(T724&lt;=Parametros!$B$7,"MENOR",IF(T724&lt;=Parametros!$B$8,"PROMEDIO MENOR-MEDIANA","PROMEDIO"))</f>
        <v>MENOR</v>
      </c>
      <c r="V724" s="23" t="n">
        <f aca="false">IF(T724&lt;=Parametros!$B$7,M724,IF(T724&lt;=Parametros!$B$8,Q724,P724))</f>
        <v>968609.744464945</v>
      </c>
      <c r="W724" s="26" t="n">
        <f aca="false">ROUND(V724,0)</f>
        <v>968610</v>
      </c>
      <c r="X724" s="27" t="n">
        <f aca="false">K724/G724</f>
        <v>1.45291173071446</v>
      </c>
      <c r="Y724" s="27" t="n">
        <f aca="false">L724/G724</f>
        <v>1.25646471051084</v>
      </c>
    </row>
    <row r="725" customFormat="false" ht="77.25" hidden="false" customHeight="true" outlineLevel="0" collapsed="false">
      <c r="A725" s="4" t="s">
        <v>103</v>
      </c>
      <c r="B725" s="4" t="s">
        <v>95</v>
      </c>
      <c r="C725" s="4" t="s">
        <v>104</v>
      </c>
      <c r="D725" s="4" t="s">
        <v>105</v>
      </c>
      <c r="E725" s="4" t="s">
        <v>98</v>
      </c>
      <c r="F725" s="4" t="s">
        <v>99</v>
      </c>
      <c r="G725" s="23" t="n">
        <v>1066390</v>
      </c>
      <c r="H725" s="24" t="n">
        <f aca="false">Parametros!$B$3</f>
        <v>160.42</v>
      </c>
      <c r="I725" s="24" t="n">
        <f aca="false">Parametros!$B$4</f>
        <v>151.76</v>
      </c>
      <c r="J725" s="23" t="n">
        <f aca="false">G725*H725/I725</f>
        <v>1127242.24960464</v>
      </c>
      <c r="K725" s="23" t="n">
        <v>1549371.57</v>
      </c>
      <c r="L725" s="23" t="n">
        <v>1339940</v>
      </c>
      <c r="M725" s="23" t="n">
        <f aca="false">MIN(J725:L725)</f>
        <v>1127242.24960464</v>
      </c>
      <c r="N725" s="23" t="n">
        <f aca="false">MAX(J725:L725)</f>
        <v>1549371.57</v>
      </c>
      <c r="O725" s="23" t="n">
        <f aca="false">MEDIAN(J725:L725)</f>
        <v>1339940</v>
      </c>
      <c r="P725" s="23" t="n">
        <f aca="false">AVERAGE(J725:L725)</f>
        <v>1338851.27320155</v>
      </c>
      <c r="Q725" s="23" t="n">
        <f aca="false">AVERAGE(M725,O725)</f>
        <v>1233591.12480232</v>
      </c>
      <c r="R725" s="23" t="n">
        <f aca="false">AVERAGE(N725,O725)</f>
        <v>1444655.785</v>
      </c>
      <c r="S725" s="23" t="n">
        <f aca="false">STDEV(J725:L725)</f>
        <v>211066.766163917</v>
      </c>
      <c r="T725" s="25" t="n">
        <f aca="false">IF(P725&gt;0,S725/P725,NA())</f>
        <v>0.157647656904565</v>
      </c>
      <c r="U725" s="4" t="str">
        <f aca="false">IF(T725&lt;=Parametros!$B$7,"MENOR",IF(T725&lt;=Parametros!$B$8,"PROMEDIO MENOR-MEDIANA","PROMEDIO"))</f>
        <v>MENOR</v>
      </c>
      <c r="V725" s="23" t="n">
        <f aca="false">IF(T725&lt;=Parametros!$B$7,M725,IF(T725&lt;=Parametros!$B$8,Q725,P725))</f>
        <v>1127242.24960464</v>
      </c>
      <c r="W725" s="26" t="n">
        <f aca="false">ROUND(V725,0)</f>
        <v>1127242</v>
      </c>
      <c r="X725" s="27" t="n">
        <f aca="false">K725/G725</f>
        <v>1.45291269610555</v>
      </c>
      <c r="Y725" s="27" t="n">
        <f aca="false">L725/G725</f>
        <v>1.25651965978676</v>
      </c>
    </row>
    <row r="726" customFormat="false" ht="51.75" hidden="false" customHeight="true" outlineLevel="0" collapsed="false">
      <c r="A726" s="4" t="s">
        <v>106</v>
      </c>
      <c r="B726" s="4" t="s">
        <v>95</v>
      </c>
      <c r="C726" s="4" t="s">
        <v>107</v>
      </c>
      <c r="D726" s="4" t="s">
        <v>108</v>
      </c>
      <c r="E726" s="4" t="s">
        <v>98</v>
      </c>
      <c r="F726" s="4" t="s">
        <v>99</v>
      </c>
      <c r="G726" s="23" t="n">
        <v>24846</v>
      </c>
      <c r="H726" s="24" t="n">
        <f aca="false">Parametros!$B$3</f>
        <v>160.42</v>
      </c>
      <c r="I726" s="24" t="n">
        <f aca="false">Parametros!$B$4</f>
        <v>151.76</v>
      </c>
      <c r="J726" s="23" t="n">
        <f aca="false">G726*H726/I726</f>
        <v>26263.8068002109</v>
      </c>
      <c r="K726" s="23" t="n">
        <v>36099.63</v>
      </c>
      <c r="L726" s="23" t="n">
        <v>31178</v>
      </c>
      <c r="M726" s="23" t="n">
        <f aca="false">MIN(J726:L726)</f>
        <v>26263.8068002109</v>
      </c>
      <c r="N726" s="23" t="n">
        <f aca="false">MAX(J726:L726)</f>
        <v>36099.63</v>
      </c>
      <c r="O726" s="23" t="n">
        <f aca="false">MEDIAN(J726:L726)</f>
        <v>31178</v>
      </c>
      <c r="P726" s="23" t="n">
        <f aca="false">AVERAGE(J726:L726)</f>
        <v>31180.4789334036</v>
      </c>
      <c r="Q726" s="23" t="n">
        <f aca="false">AVERAGE(M726,O726)</f>
        <v>28720.9034001054</v>
      </c>
      <c r="R726" s="23" t="n">
        <f aca="false">AVERAGE(N726,O726)</f>
        <v>33638.815</v>
      </c>
      <c r="S726" s="23" t="n">
        <f aca="false">STDEV(J726:L726)</f>
        <v>4917.91206847079</v>
      </c>
      <c r="T726" s="25" t="n">
        <f aca="false">IF(P726&gt;0,S726/P726,NA())</f>
        <v>0.157724070851338</v>
      </c>
      <c r="U726" s="4" t="str">
        <f aca="false">IF(T726&lt;=Parametros!$B$7,"MENOR",IF(T726&lt;=Parametros!$B$8,"PROMEDIO MENOR-MEDIANA","PROMEDIO"))</f>
        <v>MENOR</v>
      </c>
      <c r="V726" s="23" t="n">
        <f aca="false">IF(T726&lt;=Parametros!$B$7,M726,IF(T726&lt;=Parametros!$B$8,Q726,P726))</f>
        <v>26263.8068002109</v>
      </c>
      <c r="W726" s="26" t="n">
        <f aca="false">ROUND(V726,0)</f>
        <v>26264</v>
      </c>
      <c r="X726" s="27" t="n">
        <f aca="false">K726/G726</f>
        <v>1.45293528133301</v>
      </c>
      <c r="Y726" s="27" t="n">
        <f aca="false">L726/G726</f>
        <v>1.25484987523143</v>
      </c>
    </row>
    <row r="727" customFormat="false" ht="77.25" hidden="false" customHeight="true" outlineLevel="0" collapsed="false">
      <c r="A727" s="4" t="s">
        <v>109</v>
      </c>
      <c r="B727" s="4" t="s">
        <v>95</v>
      </c>
      <c r="C727" s="4" t="s">
        <v>110</v>
      </c>
      <c r="D727" s="4" t="s">
        <v>111</v>
      </c>
      <c r="E727" s="4" t="s">
        <v>112</v>
      </c>
      <c r="F727" s="4" t="s">
        <v>99</v>
      </c>
      <c r="G727" s="23" t="n">
        <v>592329</v>
      </c>
      <c r="H727" s="24" t="n">
        <f aca="false">Parametros!$B$3</f>
        <v>160.42</v>
      </c>
      <c r="I727" s="24" t="n">
        <f aca="false">Parametros!$B$4</f>
        <v>151.76</v>
      </c>
      <c r="J727" s="23" t="n">
        <f aca="false">G727*H727/I727</f>
        <v>626129.534659989</v>
      </c>
      <c r="K727" s="23" t="n">
        <v>860602.26</v>
      </c>
      <c r="L727" s="23" t="n">
        <v>744226</v>
      </c>
      <c r="M727" s="23" t="n">
        <f aca="false">MIN(J727:L727)</f>
        <v>626129.534659989</v>
      </c>
      <c r="N727" s="23" t="n">
        <f aca="false">MAX(J727:L727)</f>
        <v>860602.26</v>
      </c>
      <c r="O727" s="23" t="n">
        <f aca="false">MEDIAN(J727:L727)</f>
        <v>744226</v>
      </c>
      <c r="P727" s="23" t="n">
        <f aca="false">AVERAGE(J727:L727)</f>
        <v>743652.598219996</v>
      </c>
      <c r="Q727" s="23" t="n">
        <f aca="false">AVERAGE(M727,O727)</f>
        <v>685177.767329995</v>
      </c>
      <c r="R727" s="23" t="n">
        <f aca="false">AVERAGE(N727,O727)</f>
        <v>802414.13</v>
      </c>
      <c r="S727" s="23" t="n">
        <f aca="false">STDEV(J727:L727)</f>
        <v>117237.414353499</v>
      </c>
      <c r="T727" s="25" t="n">
        <f aca="false">IF(P727&gt;0,S727/P727,NA())</f>
        <v>0.157650782951768</v>
      </c>
      <c r="U727" s="4" t="str">
        <f aca="false">IF(T727&lt;=Parametros!$B$7,"MENOR",IF(T727&lt;=Parametros!$B$8,"PROMEDIO MENOR-MEDIANA","PROMEDIO"))</f>
        <v>MENOR</v>
      </c>
      <c r="V727" s="23" t="n">
        <f aca="false">IF(T727&lt;=Parametros!$B$7,M727,IF(T727&lt;=Parametros!$B$8,Q727,P727))</f>
        <v>626129.534659989</v>
      </c>
      <c r="W727" s="26" t="n">
        <f aca="false">ROUND(V727,0)</f>
        <v>626130</v>
      </c>
      <c r="X727" s="27" t="n">
        <f aca="false">K727/G727</f>
        <v>1.4529125874303</v>
      </c>
      <c r="Y727" s="27" t="n">
        <f aca="false">L727/G727</f>
        <v>1.25644025533107</v>
      </c>
    </row>
    <row r="728" customFormat="false" ht="39" hidden="false" customHeight="true" outlineLevel="0" collapsed="false">
      <c r="A728" s="4" t="s">
        <v>113</v>
      </c>
      <c r="B728" s="4" t="s">
        <v>95</v>
      </c>
      <c r="C728" s="4" t="s">
        <v>114</v>
      </c>
      <c r="D728" s="4" t="s">
        <v>115</v>
      </c>
      <c r="E728" s="4" t="s">
        <v>98</v>
      </c>
      <c r="F728" s="4" t="s">
        <v>99</v>
      </c>
      <c r="G728" s="23" t="n">
        <v>316992</v>
      </c>
      <c r="H728" s="24" t="n">
        <f aca="false">Parametros!$B$3</f>
        <v>160.42</v>
      </c>
      <c r="I728" s="24" t="n">
        <f aca="false">Parametros!$B$4</f>
        <v>151.76</v>
      </c>
      <c r="J728" s="23" t="n">
        <f aca="false">G728*H728/I728</f>
        <v>335080.76331049</v>
      </c>
      <c r="K728" s="23" t="n">
        <v>460561.99</v>
      </c>
      <c r="L728" s="23" t="n">
        <v>398293</v>
      </c>
      <c r="M728" s="23" t="n">
        <f aca="false">MIN(J728:L728)</f>
        <v>335080.76331049</v>
      </c>
      <c r="N728" s="23" t="n">
        <f aca="false">MAX(J728:L728)</f>
        <v>460561.99</v>
      </c>
      <c r="O728" s="23" t="n">
        <f aca="false">MEDIAN(J728:L728)</f>
        <v>398293</v>
      </c>
      <c r="P728" s="23" t="n">
        <f aca="false">AVERAGE(J728:L728)</f>
        <v>397978.58443683</v>
      </c>
      <c r="Q728" s="23" t="n">
        <f aca="false">AVERAGE(M728,O728)</f>
        <v>366686.881655245</v>
      </c>
      <c r="R728" s="23" t="n">
        <f aca="false">AVERAGE(N728,O728)</f>
        <v>429427.495</v>
      </c>
      <c r="S728" s="23" t="n">
        <f aca="false">STDEV(J728:L728)</f>
        <v>62741.2042101186</v>
      </c>
      <c r="T728" s="25" t="n">
        <f aca="false">IF(P728&gt;0,S728/P728,NA())</f>
        <v>0.157649699415113</v>
      </c>
      <c r="U728" s="4" t="str">
        <f aca="false">IF(T728&lt;=Parametros!$B$7,"MENOR",IF(T728&lt;=Parametros!$B$8,"PROMEDIO MENOR-MEDIANA","PROMEDIO"))</f>
        <v>MENOR</v>
      </c>
      <c r="V728" s="23" t="n">
        <f aca="false">IF(T728&lt;=Parametros!$B$7,M728,IF(T728&lt;=Parametros!$B$8,Q728,P728))</f>
        <v>335080.76331049</v>
      </c>
      <c r="W728" s="26" t="n">
        <f aca="false">ROUND(V728,0)</f>
        <v>335081</v>
      </c>
      <c r="X728" s="27" t="n">
        <f aca="false">K728/G728</f>
        <v>1.45291360665253</v>
      </c>
      <c r="Y728" s="27" t="n">
        <f aca="false">L728/G728</f>
        <v>1.25647650413891</v>
      </c>
    </row>
    <row r="729" customFormat="false" ht="64.5" hidden="false" customHeight="true" outlineLevel="0" collapsed="false">
      <c r="A729" s="4" t="s">
        <v>116</v>
      </c>
      <c r="B729" s="4" t="s">
        <v>95</v>
      </c>
      <c r="C729" s="4" t="s">
        <v>117</v>
      </c>
      <c r="D729" s="4" t="s">
        <v>118</v>
      </c>
      <c r="E729" s="4" t="s">
        <v>112</v>
      </c>
      <c r="F729" s="4" t="s">
        <v>99</v>
      </c>
      <c r="G729" s="23" t="n">
        <v>454371</v>
      </c>
      <c r="H729" s="24" t="n">
        <f aca="false">Parametros!$B$3</f>
        <v>160.42</v>
      </c>
      <c r="I729" s="24" t="n">
        <f aca="false">Parametros!$B$4</f>
        <v>151.76</v>
      </c>
      <c r="J729" s="23" t="n">
        <f aca="false">G729*H729/I729</f>
        <v>480299.129019505</v>
      </c>
      <c r="K729" s="23" t="n">
        <v>660161.01</v>
      </c>
      <c r="L729" s="23" t="n">
        <v>570843</v>
      </c>
      <c r="M729" s="23" t="n">
        <f aca="false">MIN(J729:L729)</f>
        <v>480299.129019505</v>
      </c>
      <c r="N729" s="23" t="n">
        <f aca="false">MAX(J729:L729)</f>
        <v>660161.01</v>
      </c>
      <c r="O729" s="23" t="n">
        <f aca="false">MEDIAN(J729:L729)</f>
        <v>570843</v>
      </c>
      <c r="P729" s="23" t="n">
        <f aca="false">AVERAGE(J729:L729)</f>
        <v>570434.379673168</v>
      </c>
      <c r="Q729" s="23" t="n">
        <f aca="false">AVERAGE(M729,O729)</f>
        <v>525571.064509752</v>
      </c>
      <c r="R729" s="23" t="n">
        <f aca="false">AVERAGE(N729,O729)</f>
        <v>615502.005</v>
      </c>
      <c r="S729" s="23" t="n">
        <f aca="false">STDEV(J729:L729)</f>
        <v>89931.6367325154</v>
      </c>
      <c r="T729" s="25" t="n">
        <f aca="false">IF(P729&gt;0,S729/P729,NA())</f>
        <v>0.157654657463041</v>
      </c>
      <c r="U729" s="4" t="str">
        <f aca="false">IF(T729&lt;=Parametros!$B$7,"MENOR",IF(T729&lt;=Parametros!$B$8,"PROMEDIO MENOR-MEDIANA","PROMEDIO"))</f>
        <v>MENOR</v>
      </c>
      <c r="V729" s="23" t="n">
        <f aca="false">IF(T729&lt;=Parametros!$B$7,M729,IF(T729&lt;=Parametros!$B$8,Q729,P729))</f>
        <v>480299.129019505</v>
      </c>
      <c r="W729" s="26" t="n">
        <f aca="false">ROUND(V729,0)</f>
        <v>480299</v>
      </c>
      <c r="X729" s="27" t="n">
        <f aca="false">K729/G729</f>
        <v>1.45291184956786</v>
      </c>
      <c r="Y729" s="27" t="n">
        <f aca="false">L729/G729</f>
        <v>1.25633678205695</v>
      </c>
    </row>
    <row r="730" customFormat="false" ht="77.25" hidden="false" customHeight="true" outlineLevel="0" collapsed="false">
      <c r="A730" s="4" t="s">
        <v>119</v>
      </c>
      <c r="B730" s="4" t="s">
        <v>95</v>
      </c>
      <c r="C730" s="4" t="s">
        <v>120</v>
      </c>
      <c r="D730" s="4" t="s">
        <v>121</v>
      </c>
      <c r="E730" s="4" t="s">
        <v>112</v>
      </c>
      <c r="F730" s="4" t="s">
        <v>99</v>
      </c>
      <c r="G730" s="23" t="n">
        <v>583112</v>
      </c>
      <c r="H730" s="24" t="n">
        <f aca="false">Parametros!$B$3</f>
        <v>160.42</v>
      </c>
      <c r="I730" s="24" t="n">
        <f aca="false">Parametros!$B$4</f>
        <v>151.76</v>
      </c>
      <c r="J730" s="23" t="n">
        <f aca="false">G730*H730/I730</f>
        <v>616386.577754349</v>
      </c>
      <c r="K730" s="23" t="n">
        <v>847211.11</v>
      </c>
      <c r="L730" s="23" t="n">
        <v>732683</v>
      </c>
      <c r="M730" s="23" t="n">
        <f aca="false">MIN(J730:L730)</f>
        <v>616386.577754349</v>
      </c>
      <c r="N730" s="23" t="n">
        <f aca="false">MAX(J730:L730)</f>
        <v>847211.11</v>
      </c>
      <c r="O730" s="23" t="n">
        <f aca="false">MEDIAN(J730:L730)</f>
        <v>732683</v>
      </c>
      <c r="P730" s="23" t="n">
        <f aca="false">AVERAGE(J730:L730)</f>
        <v>732093.562584783</v>
      </c>
      <c r="Q730" s="23" t="n">
        <f aca="false">AVERAGE(M730,O730)</f>
        <v>674534.788877175</v>
      </c>
      <c r="R730" s="23" t="n">
        <f aca="false">AVERAGE(N730,O730)</f>
        <v>789947.055</v>
      </c>
      <c r="S730" s="23" t="n">
        <f aca="false">STDEV(J730:L730)</f>
        <v>115413.395015292</v>
      </c>
      <c r="T730" s="25" t="n">
        <f aca="false">IF(P730&gt;0,S730/P730,NA())</f>
        <v>0.15764842216042</v>
      </c>
      <c r="U730" s="4" t="str">
        <f aca="false">IF(T730&lt;=Parametros!$B$7,"MENOR",IF(T730&lt;=Parametros!$B$8,"PROMEDIO MENOR-MEDIANA","PROMEDIO"))</f>
        <v>MENOR</v>
      </c>
      <c r="V730" s="23" t="n">
        <f aca="false">IF(T730&lt;=Parametros!$B$7,M730,IF(T730&lt;=Parametros!$B$8,Q730,P730))</f>
        <v>616386.577754349</v>
      </c>
      <c r="W730" s="26" t="n">
        <f aca="false">ROUND(V730,0)</f>
        <v>616387</v>
      </c>
      <c r="X730" s="27" t="n">
        <f aca="false">K730/G730</f>
        <v>1.4529131796293</v>
      </c>
      <c r="Y730" s="27" t="n">
        <f aca="false">L730/G730</f>
        <v>1.25650475380373</v>
      </c>
    </row>
    <row r="731" customFormat="false" ht="64.5" hidden="false" customHeight="true" outlineLevel="0" collapsed="false">
      <c r="A731" s="4" t="s">
        <v>122</v>
      </c>
      <c r="B731" s="4" t="s">
        <v>95</v>
      </c>
      <c r="C731" s="4" t="s">
        <v>123</v>
      </c>
      <c r="D731" s="4" t="s">
        <v>124</v>
      </c>
      <c r="E731" s="4" t="s">
        <v>98</v>
      </c>
      <c r="F731" s="4" t="s">
        <v>99</v>
      </c>
      <c r="G731" s="23" t="n">
        <v>1803623</v>
      </c>
      <c r="H731" s="24" t="n">
        <f aca="false">Parametros!$B$3</f>
        <v>160.42</v>
      </c>
      <c r="I731" s="24" t="n">
        <f aca="false">Parametros!$B$4</f>
        <v>151.76</v>
      </c>
      <c r="J731" s="23" t="n">
        <f aca="false">G731*H731/I731</f>
        <v>1906544.55495519</v>
      </c>
      <c r="K731" s="23" t="n">
        <v>2620506.66</v>
      </c>
      <c r="L731" s="23" t="n">
        <v>2266236</v>
      </c>
      <c r="M731" s="23" t="n">
        <f aca="false">MIN(J731:L731)</f>
        <v>1906544.55495519</v>
      </c>
      <c r="N731" s="23" t="n">
        <f aca="false">MAX(J731:L731)</f>
        <v>2620506.66</v>
      </c>
      <c r="O731" s="23" t="n">
        <f aca="false">MEDIAN(J731:L731)</f>
        <v>2266236</v>
      </c>
      <c r="P731" s="23" t="n">
        <f aca="false">AVERAGE(J731:L731)</f>
        <v>2264429.07165173</v>
      </c>
      <c r="Q731" s="23" t="n">
        <f aca="false">AVERAGE(M731,O731)</f>
        <v>2086390.2774776</v>
      </c>
      <c r="R731" s="23" t="n">
        <f aca="false">AVERAGE(N731,O731)</f>
        <v>2443371.33</v>
      </c>
      <c r="S731" s="23" t="n">
        <f aca="false">STDEV(J731:L731)</f>
        <v>356984.482299364</v>
      </c>
      <c r="T731" s="25" t="n">
        <f aca="false">IF(P731&gt;0,S731/P731,NA())</f>
        <v>0.157648780775885</v>
      </c>
      <c r="U731" s="4" t="str">
        <f aca="false">IF(T731&lt;=Parametros!$B$7,"MENOR",IF(T731&lt;=Parametros!$B$8,"PROMEDIO MENOR-MEDIANA","PROMEDIO"))</f>
        <v>MENOR</v>
      </c>
      <c r="V731" s="23" t="n">
        <f aca="false">IF(T731&lt;=Parametros!$B$7,M731,IF(T731&lt;=Parametros!$B$8,Q731,P731))</f>
        <v>1906544.55495519</v>
      </c>
      <c r="W731" s="26" t="n">
        <f aca="false">ROUND(V731,0)</f>
        <v>1906545</v>
      </c>
      <c r="X731" s="27" t="n">
        <f aca="false">K731/G731</f>
        <v>1.45291264305235</v>
      </c>
      <c r="Y731" s="27" t="n">
        <f aca="false">L731/G731</f>
        <v>1.25649096291187</v>
      </c>
    </row>
    <row r="732" customFormat="false" ht="64.5" hidden="false" customHeight="true" outlineLevel="0" collapsed="false">
      <c r="A732" s="4" t="s">
        <v>125</v>
      </c>
      <c r="B732" s="4" t="s">
        <v>95</v>
      </c>
      <c r="C732" s="4" t="s">
        <v>126</v>
      </c>
      <c r="D732" s="4" t="s">
        <v>127</v>
      </c>
      <c r="E732" s="4" t="s">
        <v>98</v>
      </c>
      <c r="F732" s="4" t="s">
        <v>99</v>
      </c>
      <c r="G732" s="23" t="n">
        <v>1681577</v>
      </c>
      <c r="H732" s="24" t="n">
        <f aca="false">Parametros!$B$3</f>
        <v>160.42</v>
      </c>
      <c r="I732" s="24" t="n">
        <f aca="false">Parametros!$B$4</f>
        <v>151.76</v>
      </c>
      <c r="J732" s="23" t="n">
        <f aca="false">G732*H732/I732</f>
        <v>1777534.14826041</v>
      </c>
      <c r="K732" s="23" t="n">
        <v>2443184.59</v>
      </c>
      <c r="L732" s="23" t="n">
        <v>2112845</v>
      </c>
      <c r="M732" s="23" t="n">
        <f aca="false">MIN(J732:L732)</f>
        <v>1777534.14826041</v>
      </c>
      <c r="N732" s="23" t="n">
        <f aca="false">MAX(J732:L732)</f>
        <v>2443184.59</v>
      </c>
      <c r="O732" s="23" t="n">
        <f aca="false">MEDIAN(J732:L732)</f>
        <v>2112845</v>
      </c>
      <c r="P732" s="23" t="n">
        <f aca="false">AVERAGE(J732:L732)</f>
        <v>2111187.91275347</v>
      </c>
      <c r="Q732" s="23" t="n">
        <f aca="false">AVERAGE(M732,O732)</f>
        <v>1945189.57413021</v>
      </c>
      <c r="R732" s="23" t="n">
        <f aca="false">AVERAGE(N732,O732)</f>
        <v>2278014.795</v>
      </c>
      <c r="S732" s="23" t="n">
        <f aca="false">STDEV(J732:L732)</f>
        <v>332828.314751967</v>
      </c>
      <c r="T732" s="25" t="n">
        <f aca="false">IF(P732&gt;0,S732/P732,NA())</f>
        <v>0.157649782258313</v>
      </c>
      <c r="U732" s="4" t="str">
        <f aca="false">IF(T732&lt;=Parametros!$B$7,"MENOR",IF(T732&lt;=Parametros!$B$8,"PROMEDIO MENOR-MEDIANA","PROMEDIO"))</f>
        <v>MENOR</v>
      </c>
      <c r="V732" s="23" t="n">
        <f aca="false">IF(T732&lt;=Parametros!$B$7,M732,IF(T732&lt;=Parametros!$B$8,Q732,P732))</f>
        <v>1777534.14826041</v>
      </c>
      <c r="W732" s="26" t="n">
        <f aca="false">ROUND(V732,0)</f>
        <v>1777534</v>
      </c>
      <c r="X732" s="27" t="n">
        <f aca="false">K732/G732</f>
        <v>1.45291270634648</v>
      </c>
      <c r="Y732" s="27" t="n">
        <f aca="false">L732/G732</f>
        <v>1.25646640028973</v>
      </c>
    </row>
    <row r="733" customFormat="false" ht="77.25" hidden="false" customHeight="true" outlineLevel="0" collapsed="false">
      <c r="A733" s="4" t="s">
        <v>128</v>
      </c>
      <c r="B733" s="4" t="s">
        <v>95</v>
      </c>
      <c r="C733" s="4" t="s">
        <v>129</v>
      </c>
      <c r="D733" s="4" t="s">
        <v>130</v>
      </c>
      <c r="E733" s="4" t="s">
        <v>98</v>
      </c>
      <c r="F733" s="4" t="s">
        <v>99</v>
      </c>
      <c r="G733" s="23" t="n">
        <v>684000</v>
      </c>
      <c r="H733" s="24" t="n">
        <f aca="false">Parametros!$B$3</f>
        <v>160.42</v>
      </c>
      <c r="I733" s="24" t="n">
        <f aca="false">Parametros!$B$4</f>
        <v>151.76</v>
      </c>
      <c r="J733" s="23" t="n">
        <f aca="false">G733*H733/I733</f>
        <v>723031.628887717</v>
      </c>
      <c r="K733" s="23" t="n">
        <v>993792.22</v>
      </c>
      <c r="L733" s="23" t="n">
        <v>859418</v>
      </c>
      <c r="M733" s="23" t="n">
        <f aca="false">MIN(J733:L733)</f>
        <v>723031.628887717</v>
      </c>
      <c r="N733" s="23" t="n">
        <f aca="false">MAX(J733:L733)</f>
        <v>993792.22</v>
      </c>
      <c r="O733" s="23" t="n">
        <f aca="false">MEDIAN(J733:L733)</f>
        <v>859418</v>
      </c>
      <c r="P733" s="23" t="n">
        <f aca="false">AVERAGE(J733:L733)</f>
        <v>858747.282962572</v>
      </c>
      <c r="Q733" s="23" t="n">
        <f aca="false">AVERAGE(M733,O733)</f>
        <v>791224.814443859</v>
      </c>
      <c r="R733" s="23" t="n">
        <f aca="false">AVERAGE(N733,O733)</f>
        <v>926605.11</v>
      </c>
      <c r="S733" s="23" t="n">
        <f aca="false">STDEV(J733:L733)</f>
        <v>135381.54165497</v>
      </c>
      <c r="T733" s="25" t="n">
        <f aca="false">IF(P733&gt;0,S733/P733,NA())</f>
        <v>0.157650037841075</v>
      </c>
      <c r="U733" s="4" t="str">
        <f aca="false">IF(T733&lt;=Parametros!$B$7,"MENOR",IF(T733&lt;=Parametros!$B$8,"PROMEDIO MENOR-MEDIANA","PROMEDIO"))</f>
        <v>MENOR</v>
      </c>
      <c r="V733" s="23" t="n">
        <f aca="false">IF(T733&lt;=Parametros!$B$7,M733,IF(T733&lt;=Parametros!$B$8,Q733,P733))</f>
        <v>723031.628887717</v>
      </c>
      <c r="W733" s="26" t="n">
        <f aca="false">ROUND(V733,0)</f>
        <v>723032</v>
      </c>
      <c r="X733" s="27" t="n">
        <f aca="false">K733/G733</f>
        <v>1.45291260233918</v>
      </c>
      <c r="Y733" s="27" t="n">
        <f aca="false">L733/G733</f>
        <v>1.25645906432749</v>
      </c>
    </row>
    <row r="734" customFormat="false" ht="90" hidden="false" customHeight="true" outlineLevel="0" collapsed="false">
      <c r="A734" s="4" t="s">
        <v>131</v>
      </c>
      <c r="B734" s="4" t="s">
        <v>95</v>
      </c>
      <c r="C734" s="4" t="s">
        <v>132</v>
      </c>
      <c r="D734" s="4" t="s">
        <v>1102</v>
      </c>
      <c r="E734" s="4" t="s">
        <v>98</v>
      </c>
      <c r="F734" s="4" t="s">
        <v>99</v>
      </c>
      <c r="G734" s="23" t="n">
        <v>221350</v>
      </c>
      <c r="H734" s="24" t="n">
        <f aca="false">Parametros!$B$3</f>
        <v>160.42</v>
      </c>
      <c r="I734" s="24" t="n">
        <f aca="false">Parametros!$B$4</f>
        <v>151.76</v>
      </c>
      <c r="J734" s="23" t="n">
        <f aca="false">G734*H734/I734</f>
        <v>233981.068792831</v>
      </c>
      <c r="K734" s="23" t="n">
        <v>321602.63</v>
      </c>
      <c r="L734" s="23" t="n">
        <v>278103</v>
      </c>
      <c r="M734" s="23" t="n">
        <f aca="false">MIN(J734:L734)</f>
        <v>233981.068792831</v>
      </c>
      <c r="N734" s="23" t="n">
        <f aca="false">MAX(J734:L734)</f>
        <v>321602.63</v>
      </c>
      <c r="O734" s="23" t="n">
        <f aca="false">MEDIAN(J734:L734)</f>
        <v>278103</v>
      </c>
      <c r="P734" s="23" t="n">
        <f aca="false">AVERAGE(J734:L734)</f>
        <v>277895.566264277</v>
      </c>
      <c r="Q734" s="23" t="n">
        <f aca="false">AVERAGE(M734,O734)</f>
        <v>256042.034396415</v>
      </c>
      <c r="R734" s="23" t="n">
        <f aca="false">AVERAGE(N734,O734)</f>
        <v>299852.815</v>
      </c>
      <c r="S734" s="23" t="n">
        <f aca="false">STDEV(J734:L734)</f>
        <v>43811.1489082569</v>
      </c>
      <c r="T734" s="25" t="n">
        <f aca="false">IF(P734&gt;0,S734/P734,NA())</f>
        <v>0.157653284999131</v>
      </c>
      <c r="U734" s="4" t="str">
        <f aca="false">IF(T734&lt;=Parametros!$B$7,"MENOR",IF(T734&lt;=Parametros!$B$8,"PROMEDIO MENOR-MEDIANA","PROMEDIO"))</f>
        <v>MENOR</v>
      </c>
      <c r="V734" s="23" t="n">
        <f aca="false">IF(T734&lt;=Parametros!$B$7,M734,IF(T734&lt;=Parametros!$B$8,Q734,P734))</f>
        <v>233981.068792831</v>
      </c>
      <c r="W734" s="26" t="n">
        <f aca="false">ROUND(V734,0)</f>
        <v>233981</v>
      </c>
      <c r="X734" s="27" t="n">
        <f aca="false">K734/G734</f>
        <v>1.4529145245087</v>
      </c>
      <c r="Y734" s="27" t="n">
        <f aca="false">L734/G734</f>
        <v>1.25639484978541</v>
      </c>
    </row>
    <row r="735" customFormat="false" ht="90" hidden="false" customHeight="true" outlineLevel="0" collapsed="false">
      <c r="A735" s="4" t="s">
        <v>134</v>
      </c>
      <c r="B735" s="4" t="s">
        <v>95</v>
      </c>
      <c r="C735" s="4" t="s">
        <v>135</v>
      </c>
      <c r="D735" s="4" t="s">
        <v>1103</v>
      </c>
      <c r="E735" s="4" t="s">
        <v>98</v>
      </c>
      <c r="F735" s="4" t="s">
        <v>99</v>
      </c>
      <c r="G735" s="23" t="n">
        <v>117800</v>
      </c>
      <c r="H735" s="24" t="n">
        <f aca="false">Parametros!$B$3</f>
        <v>160.42</v>
      </c>
      <c r="I735" s="24" t="n">
        <f aca="false">Parametros!$B$4</f>
        <v>151.76</v>
      </c>
      <c r="J735" s="23" t="n">
        <f aca="false">G735*H735/I735</f>
        <v>124522.113863996</v>
      </c>
      <c r="K735" s="23" t="n">
        <v>171153.06</v>
      </c>
      <c r="L735" s="23" t="n">
        <v>147917</v>
      </c>
      <c r="M735" s="23" t="n">
        <f aca="false">MIN(J735:L735)</f>
        <v>124522.113863996</v>
      </c>
      <c r="N735" s="23" t="n">
        <f aca="false">MAX(J735:L735)</f>
        <v>171153.06</v>
      </c>
      <c r="O735" s="23" t="n">
        <f aca="false">MEDIAN(J735:L735)</f>
        <v>147917</v>
      </c>
      <c r="P735" s="23" t="n">
        <f aca="false">AVERAGE(J735:L735)</f>
        <v>147864.057954665</v>
      </c>
      <c r="Q735" s="23" t="n">
        <f aca="false">AVERAGE(M735,O735)</f>
        <v>136219.556931998</v>
      </c>
      <c r="R735" s="23" t="n">
        <f aca="false">AVERAGE(N735,O735)</f>
        <v>159535.03</v>
      </c>
      <c r="S735" s="23" t="n">
        <f aca="false">STDEV(J735:L735)</f>
        <v>23315.5181484318</v>
      </c>
      <c r="T735" s="25" t="n">
        <f aca="false">IF(P735&gt;0,S735/P735,NA())</f>
        <v>0.157682120124015</v>
      </c>
      <c r="U735" s="4" t="str">
        <f aca="false">IF(T735&lt;=Parametros!$B$7,"MENOR",IF(T735&lt;=Parametros!$B$8,"PROMEDIO MENOR-MEDIANA","PROMEDIO"))</f>
        <v>MENOR</v>
      </c>
      <c r="V735" s="23" t="n">
        <f aca="false">IF(T735&lt;=Parametros!$B$7,M735,IF(T735&lt;=Parametros!$B$8,Q735,P735))</f>
        <v>124522.113863996</v>
      </c>
      <c r="W735" s="26" t="n">
        <f aca="false">ROUND(V735,0)</f>
        <v>124522</v>
      </c>
      <c r="X735" s="27" t="n">
        <f aca="false">K735/G735</f>
        <v>1.45291222410866</v>
      </c>
      <c r="Y735" s="27" t="n">
        <f aca="false">L735/G735</f>
        <v>1.25566213921902</v>
      </c>
    </row>
    <row r="736" customFormat="false" ht="64.5" hidden="false" customHeight="true" outlineLevel="0" collapsed="false">
      <c r="A736" s="4" t="s">
        <v>136</v>
      </c>
      <c r="B736" s="4" t="s">
        <v>95</v>
      </c>
      <c r="C736" s="4" t="s">
        <v>137</v>
      </c>
      <c r="D736" s="4" t="s">
        <v>1104</v>
      </c>
      <c r="E736" s="4" t="s">
        <v>98</v>
      </c>
      <c r="F736" s="4" t="s">
        <v>99</v>
      </c>
      <c r="G736" s="23" t="n">
        <v>4239375</v>
      </c>
      <c r="H736" s="24" t="n">
        <f aca="false">Parametros!$B$3</f>
        <v>160.42</v>
      </c>
      <c r="I736" s="24" t="n">
        <f aca="false">Parametros!$B$4</f>
        <v>151.76</v>
      </c>
      <c r="J736" s="23" t="n">
        <f aca="false">G736*H736/I736</f>
        <v>4481289.78321033</v>
      </c>
      <c r="K736" s="23" t="n">
        <v>6159439.91</v>
      </c>
      <c r="L736" s="23" t="n">
        <v>5326916</v>
      </c>
      <c r="M736" s="23" t="n">
        <f aca="false">MIN(J736:L736)</f>
        <v>4481289.78321033</v>
      </c>
      <c r="N736" s="23" t="n">
        <f aca="false">MAX(J736:L736)</f>
        <v>6159439.91</v>
      </c>
      <c r="O736" s="23" t="n">
        <f aca="false">MEDIAN(J736:L736)</f>
        <v>5326916</v>
      </c>
      <c r="P736" s="23" t="n">
        <f aca="false">AVERAGE(J736:L736)</f>
        <v>5322548.56440344</v>
      </c>
      <c r="Q736" s="23" t="n">
        <f aca="false">AVERAGE(M736,O736)</f>
        <v>4904102.89160517</v>
      </c>
      <c r="R736" s="23" t="n">
        <f aca="false">AVERAGE(N736,O736)</f>
        <v>5743177.955</v>
      </c>
      <c r="S736" s="23" t="n">
        <f aca="false">STDEV(J736:L736)</f>
        <v>839083.588137268</v>
      </c>
      <c r="T736" s="25" t="n">
        <f aca="false">IF(P736&gt;0,S736/P736,NA())</f>
        <v>0.15764695765276</v>
      </c>
      <c r="U736" s="4" t="str">
        <f aca="false">IF(T736&lt;=Parametros!$B$7,"MENOR",IF(T736&lt;=Parametros!$B$8,"PROMEDIO MENOR-MEDIANA","PROMEDIO"))</f>
        <v>MENOR</v>
      </c>
      <c r="V736" s="23" t="n">
        <f aca="false">IF(T736&lt;=Parametros!$B$7,M736,IF(T736&lt;=Parametros!$B$8,Q736,P736))</f>
        <v>4481289.78321033</v>
      </c>
      <c r="W736" s="26" t="n">
        <f aca="false">ROUND(V736,0)</f>
        <v>4481290</v>
      </c>
      <c r="X736" s="27" t="n">
        <f aca="false">K736/G736</f>
        <v>1.45291225947221</v>
      </c>
      <c r="Y736" s="27" t="n">
        <f aca="false">L736/G736</f>
        <v>1.25653333333333</v>
      </c>
    </row>
    <row r="737" customFormat="false" ht="64.5" hidden="false" customHeight="true" outlineLevel="0" collapsed="false">
      <c r="A737" s="4" t="s">
        <v>139</v>
      </c>
      <c r="B737" s="4" t="s">
        <v>95</v>
      </c>
      <c r="C737" s="4" t="s">
        <v>140</v>
      </c>
      <c r="D737" s="4" t="s">
        <v>1105</v>
      </c>
      <c r="E737" s="4" t="s">
        <v>98</v>
      </c>
      <c r="F737" s="4" t="s">
        <v>99</v>
      </c>
      <c r="G737" s="23" t="n">
        <v>8089157</v>
      </c>
      <c r="H737" s="24" t="n">
        <f aca="false">Parametros!$B$3</f>
        <v>160.42</v>
      </c>
      <c r="I737" s="24" t="n">
        <f aca="false">Parametros!$B$4</f>
        <v>151.76</v>
      </c>
      <c r="J737" s="23" t="n">
        <f aca="false">G737*H737/I737</f>
        <v>8550754.91526094</v>
      </c>
      <c r="K737" s="23" t="n">
        <v>11752835.66</v>
      </c>
      <c r="L737" s="23" t="n">
        <v>10164266</v>
      </c>
      <c r="M737" s="23" t="n">
        <f aca="false">MIN(J737:L737)</f>
        <v>8550754.91526094</v>
      </c>
      <c r="N737" s="23" t="n">
        <f aca="false">MAX(J737:L737)</f>
        <v>11752835.66</v>
      </c>
      <c r="O737" s="23" t="n">
        <f aca="false">MEDIAN(J737:L737)</f>
        <v>10164266</v>
      </c>
      <c r="P737" s="23" t="n">
        <f aca="false">AVERAGE(J737:L737)</f>
        <v>10155952.1917536</v>
      </c>
      <c r="Q737" s="23" t="n">
        <f aca="false">AVERAGE(M737,O737)</f>
        <v>9357510.45763047</v>
      </c>
      <c r="R737" s="23" t="n">
        <f aca="false">AVERAGE(N737,O737)</f>
        <v>10958550.83</v>
      </c>
      <c r="S737" s="23" t="n">
        <f aca="false">STDEV(J737:L737)</f>
        <v>1601056.56162199</v>
      </c>
      <c r="T737" s="25" t="n">
        <f aca="false">IF(P737&gt;0,S737/P737,NA())</f>
        <v>0.157647114853692</v>
      </c>
      <c r="U737" s="4" t="str">
        <f aca="false">IF(T737&lt;=Parametros!$B$7,"MENOR",IF(T737&lt;=Parametros!$B$8,"PROMEDIO MENOR-MEDIANA","PROMEDIO"))</f>
        <v>MENOR</v>
      </c>
      <c r="V737" s="23" t="n">
        <f aca="false">IF(T737&lt;=Parametros!$B$7,M737,IF(T737&lt;=Parametros!$B$8,Q737,P737))</f>
        <v>8550754.91526094</v>
      </c>
      <c r="W737" s="26" t="n">
        <f aca="false">ROUND(V737,0)</f>
        <v>8550755</v>
      </c>
      <c r="X737" s="27" t="n">
        <f aca="false">K737/G737</f>
        <v>1.45291229481638</v>
      </c>
      <c r="Y737" s="27" t="n">
        <f aca="false">L737/G737</f>
        <v>1.25652969771757</v>
      </c>
    </row>
    <row r="738" customFormat="false" ht="64.5" hidden="false" customHeight="true" outlineLevel="0" collapsed="false">
      <c r="A738" s="4" t="s">
        <v>142</v>
      </c>
      <c r="B738" s="4" t="s">
        <v>95</v>
      </c>
      <c r="C738" s="4" t="s">
        <v>143</v>
      </c>
      <c r="D738" s="4" t="s">
        <v>1106</v>
      </c>
      <c r="E738" s="4" t="s">
        <v>98</v>
      </c>
      <c r="F738" s="4" t="s">
        <v>99</v>
      </c>
      <c r="G738" s="23" t="n">
        <v>8492809</v>
      </c>
      <c r="H738" s="24" t="n">
        <f aca="false">Parametros!$B$3</f>
        <v>160.42</v>
      </c>
      <c r="I738" s="24" t="n">
        <f aca="false">Parametros!$B$4</f>
        <v>151.76</v>
      </c>
      <c r="J738" s="23" t="n">
        <f aca="false">G738*H738/I738</f>
        <v>8977440.82617291</v>
      </c>
      <c r="K738" s="23" t="n">
        <v>12339307.19</v>
      </c>
      <c r="L738" s="23" t="n">
        <v>10671444</v>
      </c>
      <c r="M738" s="23" t="n">
        <f aca="false">MIN(J738:L738)</f>
        <v>8977440.82617291</v>
      </c>
      <c r="N738" s="23" t="n">
        <f aca="false">MAX(J738:L738)</f>
        <v>12339307.19</v>
      </c>
      <c r="O738" s="23" t="n">
        <f aca="false">MEDIAN(J738:L738)</f>
        <v>10671444</v>
      </c>
      <c r="P738" s="23" t="n">
        <f aca="false">AVERAGE(J738:L738)</f>
        <v>10662730.6720576</v>
      </c>
      <c r="Q738" s="23" t="n">
        <f aca="false">AVERAGE(M738,O738)</f>
        <v>9824442.41308645</v>
      </c>
      <c r="R738" s="23" t="n">
        <f aca="false">AVERAGE(N738,O738)</f>
        <v>11505375.595</v>
      </c>
      <c r="S738" s="23" t="n">
        <f aca="false">STDEV(J738:L738)</f>
        <v>1680950.11931374</v>
      </c>
      <c r="T738" s="25" t="n">
        <f aca="false">IF(P738&gt;0,S738/P738,NA())</f>
        <v>0.157647245439555</v>
      </c>
      <c r="U738" s="4" t="str">
        <f aca="false">IF(T738&lt;=Parametros!$B$7,"MENOR",IF(T738&lt;=Parametros!$B$8,"PROMEDIO MENOR-MEDIANA","PROMEDIO"))</f>
        <v>MENOR</v>
      </c>
      <c r="V738" s="23" t="n">
        <f aca="false">IF(T738&lt;=Parametros!$B$7,M738,IF(T738&lt;=Parametros!$B$8,Q738,P738))</f>
        <v>8977440.82617291</v>
      </c>
      <c r="W738" s="26" t="n">
        <f aca="false">ROUND(V738,0)</f>
        <v>8977441</v>
      </c>
      <c r="X738" s="27" t="n">
        <f aca="false">K738/G738</f>
        <v>1.45291236268236</v>
      </c>
      <c r="Y738" s="27" t="n">
        <f aca="false">L738/G738</f>
        <v>1.25652702186049</v>
      </c>
    </row>
    <row r="739" customFormat="false" ht="77.25" hidden="false" customHeight="true" outlineLevel="0" collapsed="false">
      <c r="A739" s="4" t="s">
        <v>145</v>
      </c>
      <c r="B739" s="4" t="s">
        <v>95</v>
      </c>
      <c r="C739" s="4" t="s">
        <v>146</v>
      </c>
      <c r="D739" s="4" t="s">
        <v>1107</v>
      </c>
      <c r="E739" s="4" t="s">
        <v>98</v>
      </c>
      <c r="F739" s="4" t="s">
        <v>99</v>
      </c>
      <c r="G739" s="23" t="n">
        <v>141719</v>
      </c>
      <c r="H739" s="24" t="n">
        <f aca="false">Parametros!$B$3</f>
        <v>160.42</v>
      </c>
      <c r="I739" s="24" t="n">
        <f aca="false">Parametros!$B$4</f>
        <v>151.76</v>
      </c>
      <c r="J739" s="23" t="n">
        <f aca="false">G739*H739/I739</f>
        <v>149806.022535582</v>
      </c>
      <c r="K739" s="23" t="n">
        <v>205905.39</v>
      </c>
      <c r="L739" s="23" t="n">
        <v>178024</v>
      </c>
      <c r="M739" s="23" t="n">
        <f aca="false">MIN(J739:L739)</f>
        <v>149806.022535582</v>
      </c>
      <c r="N739" s="23" t="n">
        <f aca="false">MAX(J739:L739)</f>
        <v>205905.39</v>
      </c>
      <c r="O739" s="23" t="n">
        <f aca="false">MEDIAN(J739:L739)</f>
        <v>178024</v>
      </c>
      <c r="P739" s="23" t="n">
        <f aca="false">AVERAGE(J739:L739)</f>
        <v>177911.804178527</v>
      </c>
      <c r="Q739" s="23" t="n">
        <f aca="false">AVERAGE(M739,O739)</f>
        <v>163915.011267791</v>
      </c>
      <c r="R739" s="23" t="n">
        <f aca="false">AVERAGE(N739,O739)</f>
        <v>191964.695</v>
      </c>
      <c r="S739" s="23" t="n">
        <f aca="false">STDEV(J739:L739)</f>
        <v>28049.8520210661</v>
      </c>
      <c r="T739" s="25" t="n">
        <f aca="false">IF(P739&gt;0,S739/P739,NA())</f>
        <v>0.157661556806648</v>
      </c>
      <c r="U739" s="4" t="str">
        <f aca="false">IF(T739&lt;=Parametros!$B$7,"MENOR",IF(T739&lt;=Parametros!$B$8,"PROMEDIO MENOR-MEDIANA","PROMEDIO"))</f>
        <v>MENOR</v>
      </c>
      <c r="V739" s="23" t="n">
        <f aca="false">IF(T739&lt;=Parametros!$B$7,M739,IF(T739&lt;=Parametros!$B$8,Q739,P739))</f>
        <v>149806.022535582</v>
      </c>
      <c r="W739" s="26" t="n">
        <f aca="false">ROUND(V739,0)</f>
        <v>149806</v>
      </c>
      <c r="X739" s="27" t="n">
        <f aca="false">K739/G739</f>
        <v>1.45291308857669</v>
      </c>
      <c r="Y739" s="27" t="n">
        <f aca="false">L739/G739</f>
        <v>1.25617595382412</v>
      </c>
    </row>
    <row r="740" customFormat="false" ht="77.25" hidden="false" customHeight="true" outlineLevel="0" collapsed="false">
      <c r="A740" s="4" t="s">
        <v>148</v>
      </c>
      <c r="B740" s="4" t="s">
        <v>95</v>
      </c>
      <c r="C740" s="4" t="s">
        <v>149</v>
      </c>
      <c r="D740" s="4" t="s">
        <v>1108</v>
      </c>
      <c r="E740" s="4" t="s">
        <v>98</v>
      </c>
      <c r="F740" s="4" t="s">
        <v>99</v>
      </c>
      <c r="G740" s="23" t="n">
        <v>133950</v>
      </c>
      <c r="H740" s="24" t="n">
        <f aca="false">Parametros!$B$3</f>
        <v>160.42</v>
      </c>
      <c r="I740" s="24" t="n">
        <f aca="false">Parametros!$B$4</f>
        <v>151.76</v>
      </c>
      <c r="J740" s="23" t="n">
        <f aca="false">G740*H740/I740</f>
        <v>141593.693990511</v>
      </c>
      <c r="K740" s="23" t="n">
        <v>194617.75</v>
      </c>
      <c r="L740" s="23" t="n">
        <v>168266</v>
      </c>
      <c r="M740" s="23" t="n">
        <f aca="false">MIN(J740:L740)</f>
        <v>141593.693990511</v>
      </c>
      <c r="N740" s="23" t="n">
        <f aca="false">MAX(J740:L740)</f>
        <v>194617.75</v>
      </c>
      <c r="O740" s="23" t="n">
        <f aca="false">MEDIAN(J740:L740)</f>
        <v>168266</v>
      </c>
      <c r="P740" s="23" t="n">
        <f aca="false">AVERAGE(J740:L740)</f>
        <v>168159.147996837</v>
      </c>
      <c r="Q740" s="23" t="n">
        <f aca="false">AVERAGE(M740,O740)</f>
        <v>154929.846995256</v>
      </c>
      <c r="R740" s="23" t="n">
        <f aca="false">AVERAGE(N740,O740)</f>
        <v>181441.875</v>
      </c>
      <c r="S740" s="23" t="n">
        <f aca="false">STDEV(J740:L740)</f>
        <v>26512.1894972347</v>
      </c>
      <c r="T740" s="25" t="n">
        <f aca="false">IF(P740&gt;0,S740/P740,NA())</f>
        <v>0.157661297723353</v>
      </c>
      <c r="U740" s="4" t="str">
        <f aca="false">IF(T740&lt;=Parametros!$B$7,"MENOR",IF(T740&lt;=Parametros!$B$8,"PROMEDIO MENOR-MEDIANA","PROMEDIO"))</f>
        <v>MENOR</v>
      </c>
      <c r="V740" s="23" t="n">
        <f aca="false">IF(T740&lt;=Parametros!$B$7,M740,IF(T740&lt;=Parametros!$B$8,Q740,P740))</f>
        <v>141593.693990511</v>
      </c>
      <c r="W740" s="26" t="n">
        <f aca="false">ROUND(V740,0)</f>
        <v>141594</v>
      </c>
      <c r="X740" s="27" t="n">
        <f aca="false">K740/G740</f>
        <v>1.45291340052258</v>
      </c>
      <c r="Y740" s="27" t="n">
        <f aca="false">L740/G740</f>
        <v>1.25618514371034</v>
      </c>
    </row>
    <row r="741" customFormat="false" ht="77.25" hidden="false" customHeight="true" outlineLevel="0" collapsed="false">
      <c r="A741" s="4" t="s">
        <v>151</v>
      </c>
      <c r="B741" s="4" t="s">
        <v>95</v>
      </c>
      <c r="C741" s="4" t="s">
        <v>152</v>
      </c>
      <c r="D741" s="4" t="s">
        <v>1109</v>
      </c>
      <c r="E741" s="4" t="s">
        <v>98</v>
      </c>
      <c r="F741" s="4" t="s">
        <v>99</v>
      </c>
      <c r="G741" s="23" t="n">
        <v>1846799</v>
      </c>
      <c r="H741" s="24" t="n">
        <f aca="false">Parametros!$B$3</f>
        <v>160.42</v>
      </c>
      <c r="I741" s="24" t="n">
        <f aca="false">Parametros!$B$4</f>
        <v>151.76</v>
      </c>
      <c r="J741" s="23" t="n">
        <f aca="false">G741*H741/I741</f>
        <v>1952184.34093305</v>
      </c>
      <c r="K741" s="23" t="n">
        <v>2683237.34</v>
      </c>
      <c r="L741" s="23" t="n">
        <v>2320500</v>
      </c>
      <c r="M741" s="23" t="n">
        <f aca="false">MIN(J741:L741)</f>
        <v>1952184.34093305</v>
      </c>
      <c r="N741" s="23" t="n">
        <f aca="false">MAX(J741:L741)</f>
        <v>2683237.34</v>
      </c>
      <c r="O741" s="23" t="n">
        <f aca="false">MEDIAN(J741:L741)</f>
        <v>2320500</v>
      </c>
      <c r="P741" s="23" t="n">
        <f aca="false">AVERAGE(J741:L741)</f>
        <v>2318640.56031102</v>
      </c>
      <c r="Q741" s="23" t="n">
        <f aca="false">AVERAGE(M741,O741)</f>
        <v>2136342.17046653</v>
      </c>
      <c r="R741" s="23" t="n">
        <f aca="false">AVERAGE(N741,O741)</f>
        <v>2501868.67</v>
      </c>
      <c r="S741" s="23" t="n">
        <f aca="false">STDEV(J741:L741)</f>
        <v>365530.046642082</v>
      </c>
      <c r="T741" s="25" t="n">
        <f aca="false">IF(P741&gt;0,S741/P741,NA())</f>
        <v>0.157648431110448</v>
      </c>
      <c r="U741" s="4" t="str">
        <f aca="false">IF(T741&lt;=Parametros!$B$7,"MENOR",IF(T741&lt;=Parametros!$B$8,"PROMEDIO MENOR-MEDIANA","PROMEDIO"))</f>
        <v>MENOR</v>
      </c>
      <c r="V741" s="23" t="n">
        <f aca="false">IF(T741&lt;=Parametros!$B$7,M741,IF(T741&lt;=Parametros!$B$8,Q741,P741))</f>
        <v>1952184.34093305</v>
      </c>
      <c r="W741" s="26" t="n">
        <f aca="false">ROUND(V741,0)</f>
        <v>1952184</v>
      </c>
      <c r="X741" s="27" t="n">
        <f aca="false">K741/G741</f>
        <v>1.45291249345489</v>
      </c>
      <c r="Y741" s="27" t="n">
        <f aca="false">L741/G741</f>
        <v>1.25649840616115</v>
      </c>
    </row>
    <row r="742" customFormat="false" ht="90" hidden="false" customHeight="true" outlineLevel="0" collapsed="false">
      <c r="A742" s="4" t="s">
        <v>154</v>
      </c>
      <c r="B742" s="4" t="s">
        <v>95</v>
      </c>
      <c r="C742" s="4" t="s">
        <v>155</v>
      </c>
      <c r="D742" s="4" t="s">
        <v>1110</v>
      </c>
      <c r="E742" s="4" t="s">
        <v>98</v>
      </c>
      <c r="F742" s="4" t="s">
        <v>99</v>
      </c>
      <c r="G742" s="23" t="n">
        <v>141313</v>
      </c>
      <c r="H742" s="24" t="n">
        <f aca="false">Parametros!$B$3</f>
        <v>160.42</v>
      </c>
      <c r="I742" s="24" t="n">
        <f aca="false">Parametros!$B$4</f>
        <v>151.76</v>
      </c>
      <c r="J742" s="23" t="n">
        <f aca="false">G742*H742/I742</f>
        <v>149376.854638904</v>
      </c>
      <c r="K742" s="23" t="n">
        <v>205315.68</v>
      </c>
      <c r="L742" s="23" t="n">
        <v>177548</v>
      </c>
      <c r="M742" s="23" t="n">
        <f aca="false">MIN(J742:L742)</f>
        <v>149376.854638904</v>
      </c>
      <c r="N742" s="23" t="n">
        <f aca="false">MAX(J742:L742)</f>
        <v>205315.68</v>
      </c>
      <c r="O742" s="23" t="n">
        <f aca="false">MEDIAN(J742:L742)</f>
        <v>177548</v>
      </c>
      <c r="P742" s="23" t="n">
        <f aca="false">AVERAGE(J742:L742)</f>
        <v>177413.511546301</v>
      </c>
      <c r="Q742" s="23" t="n">
        <f aca="false">AVERAGE(M742,O742)</f>
        <v>163462.427319452</v>
      </c>
      <c r="R742" s="23" t="n">
        <f aca="false">AVERAGE(N742,O742)</f>
        <v>191431.84</v>
      </c>
      <c r="S742" s="23" t="n">
        <f aca="false">STDEV(J742:L742)</f>
        <v>27969.6551829469</v>
      </c>
      <c r="T742" s="25" t="n">
        <f aca="false">IF(P742&gt;0,S742/P742,NA())</f>
        <v>0.15765233966212</v>
      </c>
      <c r="U742" s="4" t="str">
        <f aca="false">IF(T742&lt;=Parametros!$B$7,"MENOR",IF(T742&lt;=Parametros!$B$8,"PROMEDIO MENOR-MEDIANA","PROMEDIO"))</f>
        <v>MENOR</v>
      </c>
      <c r="V742" s="23" t="n">
        <f aca="false">IF(T742&lt;=Parametros!$B$7,M742,IF(T742&lt;=Parametros!$B$8,Q742,P742))</f>
        <v>149376.854638904</v>
      </c>
      <c r="W742" s="26" t="n">
        <f aca="false">ROUND(V742,0)</f>
        <v>149377</v>
      </c>
      <c r="X742" s="27" t="n">
        <f aca="false">K742/G742</f>
        <v>1.45291431078528</v>
      </c>
      <c r="Y742" s="27" t="n">
        <f aca="false">L742/G742</f>
        <v>1.25641660710621</v>
      </c>
    </row>
    <row r="743" customFormat="false" ht="64.5" hidden="false" customHeight="true" outlineLevel="0" collapsed="false">
      <c r="A743" s="4" t="s">
        <v>157</v>
      </c>
      <c r="B743" s="4" t="s">
        <v>95</v>
      </c>
      <c r="C743" s="4" t="s">
        <v>158</v>
      </c>
      <c r="D743" s="4" t="s">
        <v>1111</v>
      </c>
      <c r="E743" s="4" t="s">
        <v>98</v>
      </c>
      <c r="F743" s="4" t="s">
        <v>99</v>
      </c>
      <c r="G743" s="23" t="n">
        <v>413650</v>
      </c>
      <c r="H743" s="24" t="n">
        <f aca="false">Parametros!$B$3</f>
        <v>160.42</v>
      </c>
      <c r="I743" s="24" t="n">
        <f aca="false">Parametros!$B$4</f>
        <v>151.76</v>
      </c>
      <c r="J743" s="23" t="n">
        <f aca="false">G743*H743/I743</f>
        <v>437254.434633632</v>
      </c>
      <c r="K743" s="23" t="n">
        <v>600997.69</v>
      </c>
      <c r="L743" s="23" t="n">
        <v>519673</v>
      </c>
      <c r="M743" s="23" t="n">
        <f aca="false">MIN(J743:L743)</f>
        <v>437254.434633632</v>
      </c>
      <c r="N743" s="23" t="n">
        <f aca="false">MAX(J743:L743)</f>
        <v>600997.69</v>
      </c>
      <c r="O743" s="23" t="n">
        <f aca="false">MEDIAN(J743:L743)</f>
        <v>519673</v>
      </c>
      <c r="P743" s="23" t="n">
        <f aca="false">AVERAGE(J743:L743)</f>
        <v>519308.374877877</v>
      </c>
      <c r="Q743" s="23" t="n">
        <f aca="false">AVERAGE(M743,O743)</f>
        <v>478463.717316816</v>
      </c>
      <c r="R743" s="23" t="n">
        <f aca="false">AVERAGE(N743,O743)</f>
        <v>560335.345</v>
      </c>
      <c r="S743" s="23" t="n">
        <f aca="false">STDEV(J743:L743)</f>
        <v>81872.2366440765</v>
      </c>
      <c r="T743" s="25" t="n">
        <f aca="false">IF(P743&gt;0,S743/P743,NA())</f>
        <v>0.157656299425808</v>
      </c>
      <c r="U743" s="4" t="str">
        <f aca="false">IF(T743&lt;=Parametros!$B$7,"MENOR",IF(T743&lt;=Parametros!$B$8,"PROMEDIO MENOR-MEDIANA","PROMEDIO"))</f>
        <v>MENOR</v>
      </c>
      <c r="V743" s="23" t="n">
        <f aca="false">IF(T743&lt;=Parametros!$B$7,M743,IF(T743&lt;=Parametros!$B$8,Q743,P743))</f>
        <v>437254.434633632</v>
      </c>
      <c r="W743" s="26" t="n">
        <f aca="false">ROUND(V743,0)</f>
        <v>437254</v>
      </c>
      <c r="X743" s="27" t="n">
        <f aca="false">K743/G743</f>
        <v>1.45291355010274</v>
      </c>
      <c r="Y743" s="27" t="n">
        <f aca="false">L743/G743</f>
        <v>1.25631089084975</v>
      </c>
    </row>
    <row r="744" customFormat="false" ht="141" hidden="false" customHeight="true" outlineLevel="0" collapsed="false">
      <c r="A744" s="4" t="s">
        <v>160</v>
      </c>
      <c r="B744" s="4" t="s">
        <v>95</v>
      </c>
      <c r="C744" s="4" t="s">
        <v>161</v>
      </c>
      <c r="D744" s="4" t="s">
        <v>1112</v>
      </c>
      <c r="E744" s="4" t="s">
        <v>98</v>
      </c>
      <c r="F744" s="4" t="s">
        <v>99</v>
      </c>
      <c r="G744" s="23" t="n">
        <v>780610</v>
      </c>
      <c r="H744" s="24" t="n">
        <f aca="false">Parametros!$B$3</f>
        <v>160.42</v>
      </c>
      <c r="I744" s="24" t="n">
        <f aca="false">Parametros!$B$4</f>
        <v>151.76</v>
      </c>
      <c r="J744" s="23" t="n">
        <f aca="false">G744*H744/I744</f>
        <v>825154.561149183</v>
      </c>
      <c r="K744" s="23" t="n">
        <v>1134158.55</v>
      </c>
      <c r="L744" s="23" t="n">
        <v>980798</v>
      </c>
      <c r="M744" s="23" t="n">
        <f aca="false">MIN(J744:L744)</f>
        <v>825154.561149183</v>
      </c>
      <c r="N744" s="23" t="n">
        <f aca="false">MAX(J744:L744)</f>
        <v>1134158.55</v>
      </c>
      <c r="O744" s="23" t="n">
        <f aca="false">MEDIAN(J744:L744)</f>
        <v>980798</v>
      </c>
      <c r="P744" s="23" t="n">
        <f aca="false">AVERAGE(J744:L744)</f>
        <v>980037.037049728</v>
      </c>
      <c r="Q744" s="23" t="n">
        <f aca="false">AVERAGE(M744,O744)</f>
        <v>902976.280574591</v>
      </c>
      <c r="R744" s="23" t="n">
        <f aca="false">AVERAGE(N744,O744)</f>
        <v>1057478.275</v>
      </c>
      <c r="S744" s="23" t="n">
        <f aca="false">STDEV(J744:L744)</f>
        <v>154503.399897503</v>
      </c>
      <c r="T744" s="25" t="n">
        <f aca="false">IF(P744&gt;0,S744/P744,NA())</f>
        <v>0.157650572434094</v>
      </c>
      <c r="U744" s="4" t="str">
        <f aca="false">IF(T744&lt;=Parametros!$B$7,"MENOR",IF(T744&lt;=Parametros!$B$8,"PROMEDIO MENOR-MEDIANA","PROMEDIO"))</f>
        <v>MENOR</v>
      </c>
      <c r="V744" s="23" t="n">
        <f aca="false">IF(T744&lt;=Parametros!$B$7,M744,IF(T744&lt;=Parametros!$B$8,Q744,P744))</f>
        <v>825154.561149183</v>
      </c>
      <c r="W744" s="26" t="n">
        <f aca="false">ROUND(V744,0)</f>
        <v>825155</v>
      </c>
      <c r="X744" s="27" t="n">
        <f aca="false">K744/G744</f>
        <v>1.45291317046925</v>
      </c>
      <c r="Y744" s="27" t="n">
        <f aca="false">L744/G744</f>
        <v>1.25645072443346</v>
      </c>
    </row>
    <row r="745" customFormat="false" ht="165.75" hidden="false" customHeight="true" outlineLevel="0" collapsed="false">
      <c r="A745" s="4" t="s">
        <v>163</v>
      </c>
      <c r="B745" s="4" t="s">
        <v>95</v>
      </c>
      <c r="C745" s="4" t="s">
        <v>164</v>
      </c>
      <c r="D745" s="4" t="s">
        <v>1113</v>
      </c>
      <c r="E745" s="4" t="s">
        <v>98</v>
      </c>
      <c r="F745" s="4" t="s">
        <v>99</v>
      </c>
      <c r="G745" s="23" t="n">
        <v>802881</v>
      </c>
      <c r="H745" s="24" t="n">
        <f aca="false">Parametros!$B$3</f>
        <v>160.42</v>
      </c>
      <c r="I745" s="24" t="n">
        <f aca="false">Parametros!$B$4</f>
        <v>151.76</v>
      </c>
      <c r="J745" s="23" t="n">
        <f aca="false">G745*H745/I745</f>
        <v>848696.428703216</v>
      </c>
      <c r="K745" s="23" t="n">
        <v>1166515.98</v>
      </c>
      <c r="L745" s="23" t="n">
        <v>1008763</v>
      </c>
      <c r="M745" s="23" t="n">
        <f aca="false">MIN(J745:L745)</f>
        <v>848696.428703216</v>
      </c>
      <c r="N745" s="23" t="n">
        <f aca="false">MAX(J745:L745)</f>
        <v>1166515.98</v>
      </c>
      <c r="O745" s="23" t="n">
        <f aca="false">MEDIAN(J745:L745)</f>
        <v>1008763</v>
      </c>
      <c r="P745" s="23" t="n">
        <f aca="false">AVERAGE(J745:L745)</f>
        <v>1007991.80290107</v>
      </c>
      <c r="Q745" s="23" t="n">
        <f aca="false">AVERAGE(M745,O745)</f>
        <v>928729.714351608</v>
      </c>
      <c r="R745" s="23" t="n">
        <f aca="false">AVERAGE(N745,O745)</f>
        <v>1087639.49</v>
      </c>
      <c r="S745" s="23" t="n">
        <f aca="false">STDEV(J745:L745)</f>
        <v>158911.179138997</v>
      </c>
      <c r="T745" s="25" t="n">
        <f aca="false">IF(P745&gt;0,S745/P745,NA())</f>
        <v>0.157651261331332</v>
      </c>
      <c r="U745" s="4" t="str">
        <f aca="false">IF(T745&lt;=Parametros!$B$7,"MENOR",IF(T745&lt;=Parametros!$B$8,"PROMEDIO MENOR-MEDIANA","PROMEDIO"))</f>
        <v>MENOR</v>
      </c>
      <c r="V745" s="23" t="n">
        <f aca="false">IF(T745&lt;=Parametros!$B$7,M745,IF(T745&lt;=Parametros!$B$8,Q745,P745))</f>
        <v>848696.428703216</v>
      </c>
      <c r="W745" s="26" t="n">
        <f aca="false">ROUND(V745,0)</f>
        <v>848696</v>
      </c>
      <c r="X745" s="27" t="n">
        <f aca="false">K745/G745</f>
        <v>1.45291267323551</v>
      </c>
      <c r="Y745" s="27" t="n">
        <f aca="false">L745/G745</f>
        <v>1.25642903493793</v>
      </c>
    </row>
    <row r="746" customFormat="false" ht="191.25" hidden="false" customHeight="true" outlineLevel="0" collapsed="false">
      <c r="A746" s="4" t="s">
        <v>166</v>
      </c>
      <c r="B746" s="4" t="s">
        <v>95</v>
      </c>
      <c r="C746" s="4" t="s">
        <v>167</v>
      </c>
      <c r="D746" s="4" t="s">
        <v>1114</v>
      </c>
      <c r="E746" s="4" t="s">
        <v>98</v>
      </c>
      <c r="F746" s="4" t="s">
        <v>99</v>
      </c>
      <c r="G746" s="23" t="n">
        <v>516525</v>
      </c>
      <c r="H746" s="24" t="n">
        <f aca="false">Parametros!$B$3</f>
        <v>160.42</v>
      </c>
      <c r="I746" s="24" t="n">
        <f aca="false">Parametros!$B$4</f>
        <v>151.76</v>
      </c>
      <c r="J746" s="23" t="n">
        <f aca="false">G746*H746/I746</f>
        <v>545999.871507644</v>
      </c>
      <c r="K746" s="23" t="n">
        <v>750464.88</v>
      </c>
      <c r="L746" s="23" t="n">
        <v>649026</v>
      </c>
      <c r="M746" s="23" t="n">
        <f aca="false">MIN(J746:L746)</f>
        <v>545999.871507644</v>
      </c>
      <c r="N746" s="23" t="n">
        <f aca="false">MAX(J746:L746)</f>
        <v>750464.88</v>
      </c>
      <c r="O746" s="23" t="n">
        <f aca="false">MEDIAN(J746:L746)</f>
        <v>649026</v>
      </c>
      <c r="P746" s="23" t="n">
        <f aca="false">AVERAGE(J746:L746)</f>
        <v>648496.917169215</v>
      </c>
      <c r="Q746" s="23" t="n">
        <f aca="false">AVERAGE(M746,O746)</f>
        <v>597512.935753822</v>
      </c>
      <c r="R746" s="23" t="n">
        <f aca="false">AVERAGE(N746,O746)</f>
        <v>699745.44</v>
      </c>
      <c r="S746" s="23" t="n">
        <f aca="false">STDEV(J746:L746)</f>
        <v>102233.531049877</v>
      </c>
      <c r="T746" s="25" t="n">
        <f aca="false">IF(P746&gt;0,S746/P746,NA())</f>
        <v>0.157646903698697</v>
      </c>
      <c r="U746" s="4" t="str">
        <f aca="false">IF(T746&lt;=Parametros!$B$7,"MENOR",IF(T746&lt;=Parametros!$B$8,"PROMEDIO MENOR-MEDIANA","PROMEDIO"))</f>
        <v>MENOR</v>
      </c>
      <c r="V746" s="23" t="n">
        <f aca="false">IF(T746&lt;=Parametros!$B$7,M746,IF(T746&lt;=Parametros!$B$8,Q746,P746))</f>
        <v>545999.871507644</v>
      </c>
      <c r="W746" s="26" t="n">
        <f aca="false">ROUND(V746,0)</f>
        <v>546000</v>
      </c>
      <c r="X746" s="27" t="n">
        <f aca="false">K746/G746</f>
        <v>1.45291104980398</v>
      </c>
      <c r="Y746" s="27" t="n">
        <f aca="false">L746/G746</f>
        <v>1.25652388558153</v>
      </c>
    </row>
    <row r="747" customFormat="false" ht="90" hidden="false" customHeight="true" outlineLevel="0" collapsed="false">
      <c r="A747" s="4" t="s">
        <v>169</v>
      </c>
      <c r="B747" s="4" t="s">
        <v>95</v>
      </c>
      <c r="C747" s="4" t="s">
        <v>170</v>
      </c>
      <c r="D747" s="4" t="s">
        <v>1115</v>
      </c>
      <c r="E747" s="4" t="s">
        <v>98</v>
      </c>
      <c r="F747" s="4" t="s">
        <v>99</v>
      </c>
      <c r="G747" s="23" t="n">
        <v>210160</v>
      </c>
      <c r="H747" s="24" t="n">
        <f aca="false">Parametros!$B$3</f>
        <v>160.42</v>
      </c>
      <c r="I747" s="24" t="n">
        <f aca="false">Parametros!$B$4</f>
        <v>151.76</v>
      </c>
      <c r="J747" s="23" t="n">
        <f aca="false">G747*H747/I747</f>
        <v>222152.525039536</v>
      </c>
      <c r="K747" s="23" t="n">
        <v>305343.44</v>
      </c>
      <c r="L747" s="23" t="n">
        <v>264061</v>
      </c>
      <c r="M747" s="23" t="n">
        <f aca="false">MIN(J747:L747)</f>
        <v>222152.525039536</v>
      </c>
      <c r="N747" s="23" t="n">
        <f aca="false">MAX(J747:L747)</f>
        <v>305343.44</v>
      </c>
      <c r="O747" s="23" t="n">
        <f aca="false">MEDIAN(J747:L747)</f>
        <v>264061</v>
      </c>
      <c r="P747" s="23" t="n">
        <f aca="false">AVERAGE(J747:L747)</f>
        <v>263852.321679845</v>
      </c>
      <c r="Q747" s="23" t="n">
        <f aca="false">AVERAGE(M747,O747)</f>
        <v>243106.762519768</v>
      </c>
      <c r="R747" s="23" t="n">
        <f aca="false">AVERAGE(N747,O747)</f>
        <v>284702.22</v>
      </c>
      <c r="S747" s="23" t="n">
        <f aca="false">STDEV(J747:L747)</f>
        <v>41595.8500690966</v>
      </c>
      <c r="T747" s="25" t="n">
        <f aca="false">IF(P747&gt;0,S747/P747,NA())</f>
        <v>0.15764822459879</v>
      </c>
      <c r="U747" s="4" t="str">
        <f aca="false">IF(T747&lt;=Parametros!$B$7,"MENOR",IF(T747&lt;=Parametros!$B$8,"PROMEDIO MENOR-MEDIANA","PROMEDIO"))</f>
        <v>MENOR</v>
      </c>
      <c r="V747" s="23" t="n">
        <f aca="false">IF(T747&lt;=Parametros!$B$7,M747,IF(T747&lt;=Parametros!$B$8,Q747,P747))</f>
        <v>222152.525039536</v>
      </c>
      <c r="W747" s="26" t="n">
        <f aca="false">ROUND(V747,0)</f>
        <v>222153</v>
      </c>
      <c r="X747" s="27" t="n">
        <f aca="false">K747/G747</f>
        <v>1.45290940236011</v>
      </c>
      <c r="Y747" s="27" t="n">
        <f aca="false">L747/G747</f>
        <v>1.25647601827179</v>
      </c>
    </row>
    <row r="748" customFormat="false" ht="115.5" hidden="false" customHeight="true" outlineLevel="0" collapsed="false">
      <c r="A748" s="4" t="s">
        <v>172</v>
      </c>
      <c r="B748" s="4" t="s">
        <v>95</v>
      </c>
      <c r="C748" s="4" t="s">
        <v>173</v>
      </c>
      <c r="D748" s="4" t="s">
        <v>1116</v>
      </c>
      <c r="E748" s="4" t="s">
        <v>98</v>
      </c>
      <c r="F748" s="4" t="s">
        <v>99</v>
      </c>
      <c r="G748" s="23" t="n">
        <v>842223</v>
      </c>
      <c r="H748" s="24" t="n">
        <f aca="false">Parametros!$B$3</f>
        <v>160.42</v>
      </c>
      <c r="I748" s="24" t="n">
        <f aca="false">Parametros!$B$4</f>
        <v>151.76</v>
      </c>
      <c r="J748" s="23" t="n">
        <f aca="false">G748*H748/I748</f>
        <v>890283.432129678</v>
      </c>
      <c r="K748" s="23" t="n">
        <v>1223675.69</v>
      </c>
      <c r="L748" s="23" t="n">
        <v>1058267</v>
      </c>
      <c r="M748" s="23" t="n">
        <f aca="false">MIN(J748:L748)</f>
        <v>890283.432129678</v>
      </c>
      <c r="N748" s="23" t="n">
        <f aca="false">MAX(J748:L748)</f>
        <v>1223675.69</v>
      </c>
      <c r="O748" s="23" t="n">
        <f aca="false">MEDIAN(J748:L748)</f>
        <v>1058267</v>
      </c>
      <c r="P748" s="23" t="n">
        <f aca="false">AVERAGE(J748:L748)</f>
        <v>1057408.70737656</v>
      </c>
      <c r="Q748" s="23" t="n">
        <f aca="false">AVERAGE(M748,O748)</f>
        <v>974275.216064839</v>
      </c>
      <c r="R748" s="23" t="n">
        <f aca="false">AVERAGE(N748,O748)</f>
        <v>1140971.345</v>
      </c>
      <c r="S748" s="23" t="n">
        <f aca="false">STDEV(J748:L748)</f>
        <v>166697.786132985</v>
      </c>
      <c r="T748" s="25" t="n">
        <f aca="false">IF(P748&gt;0,S748/P748,NA())</f>
        <v>0.157647449817737</v>
      </c>
      <c r="U748" s="4" t="str">
        <f aca="false">IF(T748&lt;=Parametros!$B$7,"MENOR",IF(T748&lt;=Parametros!$B$8,"PROMEDIO MENOR-MEDIANA","PROMEDIO"))</f>
        <v>MENOR</v>
      </c>
      <c r="V748" s="23" t="n">
        <f aca="false">IF(T748&lt;=Parametros!$B$7,M748,IF(T748&lt;=Parametros!$B$8,Q748,P748))</f>
        <v>890283.432129678</v>
      </c>
      <c r="W748" s="26" t="n">
        <f aca="false">ROUND(V748,0)</f>
        <v>890283</v>
      </c>
      <c r="X748" s="27" t="n">
        <f aca="false">K748/G748</f>
        <v>1.45291174665142</v>
      </c>
      <c r="Y748" s="27" t="n">
        <f aca="false">L748/G748</f>
        <v>1.25651638580281</v>
      </c>
    </row>
    <row r="749" customFormat="false" ht="77.25" hidden="false" customHeight="true" outlineLevel="0" collapsed="false">
      <c r="A749" s="4" t="s">
        <v>175</v>
      </c>
      <c r="B749" s="4" t="s">
        <v>95</v>
      </c>
      <c r="C749" s="4" t="s">
        <v>176</v>
      </c>
      <c r="D749" s="4" t="s">
        <v>1117</v>
      </c>
      <c r="E749" s="4" t="s">
        <v>98</v>
      </c>
      <c r="F749" s="4" t="s">
        <v>99</v>
      </c>
      <c r="G749" s="23" t="n">
        <v>673326</v>
      </c>
      <c r="H749" s="24" t="n">
        <f aca="false">Parametros!$B$3</f>
        <v>160.42</v>
      </c>
      <c r="I749" s="24" t="n">
        <f aca="false">Parametros!$B$4</f>
        <v>151.76</v>
      </c>
      <c r="J749" s="23" t="n">
        <f aca="false">G749*H749/I749</f>
        <v>711748.530047443</v>
      </c>
      <c r="K749" s="23" t="n">
        <v>978283.69</v>
      </c>
      <c r="L749" s="23" t="n">
        <v>845971</v>
      </c>
      <c r="M749" s="23" t="n">
        <f aca="false">MIN(J749:L749)</f>
        <v>711748.530047443</v>
      </c>
      <c r="N749" s="23" t="n">
        <f aca="false">MAX(J749:L749)</f>
        <v>978283.69</v>
      </c>
      <c r="O749" s="23" t="n">
        <f aca="false">MEDIAN(J749:L749)</f>
        <v>845971</v>
      </c>
      <c r="P749" s="23" t="n">
        <f aca="false">AVERAGE(J749:L749)</f>
        <v>845334.406682481</v>
      </c>
      <c r="Q749" s="23" t="n">
        <f aca="false">AVERAGE(M749,O749)</f>
        <v>778859.765023722</v>
      </c>
      <c r="R749" s="23" t="n">
        <f aca="false">AVERAGE(N749,O749)</f>
        <v>912127.345</v>
      </c>
      <c r="S749" s="23" t="n">
        <f aca="false">STDEV(J749:L749)</f>
        <v>133268.720302338</v>
      </c>
      <c r="T749" s="25" t="n">
        <f aca="false">IF(P749&gt;0,S749/P749,NA())</f>
        <v>0.157652071474709</v>
      </c>
      <c r="U749" s="4" t="str">
        <f aca="false">IF(T749&lt;=Parametros!$B$7,"MENOR",IF(T749&lt;=Parametros!$B$8,"PROMEDIO MENOR-MEDIANA","PROMEDIO"))</f>
        <v>MENOR</v>
      </c>
      <c r="V749" s="23" t="n">
        <f aca="false">IF(T749&lt;=Parametros!$B$7,M749,IF(T749&lt;=Parametros!$B$8,Q749,P749))</f>
        <v>711748.530047443</v>
      </c>
      <c r="W749" s="26" t="n">
        <f aca="false">ROUND(V749,0)</f>
        <v>711749</v>
      </c>
      <c r="X749" s="27" t="n">
        <f aca="false">K749/G749</f>
        <v>1.45291239310527</v>
      </c>
      <c r="Y749" s="27" t="n">
        <f aca="false">L749/G749</f>
        <v>1.25640625788994</v>
      </c>
    </row>
    <row r="750" customFormat="false" ht="64.5" hidden="false" customHeight="true" outlineLevel="0" collapsed="false">
      <c r="A750" s="4" t="s">
        <v>178</v>
      </c>
      <c r="B750" s="4" t="s">
        <v>95</v>
      </c>
      <c r="C750" s="4" t="s">
        <v>179</v>
      </c>
      <c r="D750" s="4" t="s">
        <v>1118</v>
      </c>
      <c r="E750" s="4" t="s">
        <v>98</v>
      </c>
      <c r="F750" s="4" t="s">
        <v>99</v>
      </c>
      <c r="G750" s="23" t="n">
        <v>6957074</v>
      </c>
      <c r="H750" s="24" t="n">
        <f aca="false">Parametros!$B$3</f>
        <v>160.42</v>
      </c>
      <c r="I750" s="24" t="n">
        <f aca="false">Parametros!$B$4</f>
        <v>151.76</v>
      </c>
      <c r="J750" s="23" t="n">
        <f aca="false">G750*H750/I750</f>
        <v>7354070.97443332</v>
      </c>
      <c r="K750" s="23" t="n">
        <v>10108019.38</v>
      </c>
      <c r="L750" s="23" t="n">
        <v>8741740</v>
      </c>
      <c r="M750" s="23" t="n">
        <f aca="false">MIN(J750:L750)</f>
        <v>7354070.97443332</v>
      </c>
      <c r="N750" s="23" t="n">
        <f aca="false">MAX(J750:L750)</f>
        <v>10108019.38</v>
      </c>
      <c r="O750" s="23" t="n">
        <f aca="false">MEDIAN(J750:L750)</f>
        <v>8741740</v>
      </c>
      <c r="P750" s="23" t="n">
        <f aca="false">AVERAGE(J750:L750)</f>
        <v>8734610.11814444</v>
      </c>
      <c r="Q750" s="23" t="n">
        <f aca="false">AVERAGE(M750,O750)</f>
        <v>8047905.48721666</v>
      </c>
      <c r="R750" s="23" t="n">
        <f aca="false">AVERAGE(N750,O750)</f>
        <v>9424879.69</v>
      </c>
      <c r="S750" s="23" t="n">
        <f aca="false">STDEV(J750:L750)</f>
        <v>1376988.04698599</v>
      </c>
      <c r="T750" s="25" t="n">
        <f aca="false">IF(P750&gt;0,S750/P750,NA())</f>
        <v>0.157647339533285</v>
      </c>
      <c r="U750" s="4" t="str">
        <f aca="false">IF(T750&lt;=Parametros!$B$7,"MENOR",IF(T750&lt;=Parametros!$B$8,"PROMEDIO MENOR-MEDIANA","PROMEDIO"))</f>
        <v>MENOR</v>
      </c>
      <c r="V750" s="23" t="n">
        <f aca="false">IF(T750&lt;=Parametros!$B$7,M750,IF(T750&lt;=Parametros!$B$8,Q750,P750))</f>
        <v>7354070.97443332</v>
      </c>
      <c r="W750" s="26" t="n">
        <f aca="false">ROUND(V750,0)</f>
        <v>7354071</v>
      </c>
      <c r="X750" s="27" t="n">
        <f aca="false">K750/G750</f>
        <v>1.45291244278845</v>
      </c>
      <c r="Y750" s="27" t="n">
        <f aca="false">L750/G750</f>
        <v>1.25652537259198</v>
      </c>
    </row>
    <row r="751" customFormat="false" ht="141" hidden="false" customHeight="true" outlineLevel="0" collapsed="false">
      <c r="A751" s="4" t="s">
        <v>181</v>
      </c>
      <c r="B751" s="4" t="s">
        <v>95</v>
      </c>
      <c r="C751" s="4" t="s">
        <v>182</v>
      </c>
      <c r="D751" s="4" t="s">
        <v>1119</v>
      </c>
      <c r="E751" s="4" t="s">
        <v>98</v>
      </c>
      <c r="F751" s="4" t="s">
        <v>99</v>
      </c>
      <c r="G751" s="23" t="n">
        <v>2673300</v>
      </c>
      <c r="H751" s="24" t="n">
        <f aca="false">Parametros!$B$3</f>
        <v>160.42</v>
      </c>
      <c r="I751" s="24" t="n">
        <f aca="false">Parametros!$B$4</f>
        <v>151.76</v>
      </c>
      <c r="J751" s="23" t="n">
        <f aca="false">G751*H751/I751</f>
        <v>2825848.61623616</v>
      </c>
      <c r="K751" s="23" t="n">
        <v>3884069.96</v>
      </c>
      <c r="L751" s="23" t="n">
        <v>3359013</v>
      </c>
      <c r="M751" s="23" t="n">
        <f aca="false">MIN(J751:L751)</f>
        <v>2825848.61623616</v>
      </c>
      <c r="N751" s="23" t="n">
        <f aca="false">MAX(J751:L751)</f>
        <v>3884069.96</v>
      </c>
      <c r="O751" s="23" t="n">
        <f aca="false">MEDIAN(J751:L751)</f>
        <v>3359013</v>
      </c>
      <c r="P751" s="23" t="n">
        <f aca="false">AVERAGE(J751:L751)</f>
        <v>3356310.52541205</v>
      </c>
      <c r="Q751" s="23" t="n">
        <f aca="false">AVERAGE(M751,O751)</f>
        <v>3092430.80811808</v>
      </c>
      <c r="R751" s="23" t="n">
        <f aca="false">AVERAGE(N751,O751)</f>
        <v>3621541.48</v>
      </c>
      <c r="S751" s="23" t="n">
        <f aca="false">STDEV(J751:L751)</f>
        <v>529115.848020081</v>
      </c>
      <c r="T751" s="25" t="n">
        <f aca="false">IF(P751&gt;0,S751/P751,NA())</f>
        <v>0.157648061469259</v>
      </c>
      <c r="U751" s="4" t="str">
        <f aca="false">IF(T751&lt;=Parametros!$B$7,"MENOR",IF(T751&lt;=Parametros!$B$8,"PROMEDIO MENOR-MEDIANA","PROMEDIO"))</f>
        <v>MENOR</v>
      </c>
      <c r="V751" s="23" t="n">
        <f aca="false">IF(T751&lt;=Parametros!$B$7,M751,IF(T751&lt;=Parametros!$B$8,Q751,P751))</f>
        <v>2825848.61623616</v>
      </c>
      <c r="W751" s="26" t="n">
        <f aca="false">ROUND(V751,0)</f>
        <v>2825849</v>
      </c>
      <c r="X751" s="27" t="n">
        <f aca="false">K751/G751</f>
        <v>1.45291211611117</v>
      </c>
      <c r="Y751" s="27" t="n">
        <f aca="false">L751/G751</f>
        <v>1.25650432050275</v>
      </c>
    </row>
    <row r="752" customFormat="false" ht="64.5" hidden="false" customHeight="true" outlineLevel="0" collapsed="false">
      <c r="A752" s="4" t="s">
        <v>184</v>
      </c>
      <c r="B752" s="4" t="s">
        <v>95</v>
      </c>
      <c r="C752" s="4" t="s">
        <v>185</v>
      </c>
      <c r="D752" s="4" t="s">
        <v>1120</v>
      </c>
      <c r="E752" s="4" t="s">
        <v>98</v>
      </c>
      <c r="F752" s="4" t="s">
        <v>99</v>
      </c>
      <c r="G752" s="23" t="n">
        <v>744886</v>
      </c>
      <c r="H752" s="24" t="n">
        <f aca="false">Parametros!$B$3</f>
        <v>160.42</v>
      </c>
      <c r="I752" s="24" t="n">
        <f aca="false">Parametros!$B$4</f>
        <v>151.76</v>
      </c>
      <c r="J752" s="23" t="n">
        <f aca="false">G752*H752/I752</f>
        <v>787392.014496574</v>
      </c>
      <c r="K752" s="23" t="n">
        <v>1082253.45</v>
      </c>
      <c r="L752" s="23" t="n">
        <v>935935</v>
      </c>
      <c r="M752" s="23" t="n">
        <f aca="false">MIN(J752:L752)</f>
        <v>787392.014496574</v>
      </c>
      <c r="N752" s="23" t="n">
        <f aca="false">MAX(J752:L752)</f>
        <v>1082253.45</v>
      </c>
      <c r="O752" s="23" t="n">
        <f aca="false">MEDIAN(J752:L752)</f>
        <v>935935</v>
      </c>
      <c r="P752" s="23" t="n">
        <f aca="false">AVERAGE(J752:L752)</f>
        <v>935193.488165524</v>
      </c>
      <c r="Q752" s="23" t="n">
        <f aca="false">AVERAGE(M752,O752)</f>
        <v>861663.507248287</v>
      </c>
      <c r="R752" s="23" t="n">
        <f aca="false">AVERAGE(N752,O752)</f>
        <v>1009094.225</v>
      </c>
      <c r="S752" s="23" t="n">
        <f aca="false">STDEV(J752:L752)</f>
        <v>147432.116299794</v>
      </c>
      <c r="T752" s="25" t="n">
        <f aca="false">IF(P752&gt;0,S752/P752,NA())</f>
        <v>0.157648784091725</v>
      </c>
      <c r="U752" s="4" t="str">
        <f aca="false">IF(T752&lt;=Parametros!$B$7,"MENOR",IF(T752&lt;=Parametros!$B$8,"PROMEDIO MENOR-MEDIANA","PROMEDIO"))</f>
        <v>MENOR</v>
      </c>
      <c r="V752" s="23" t="n">
        <f aca="false">IF(T752&lt;=Parametros!$B$7,M752,IF(T752&lt;=Parametros!$B$8,Q752,P752))</f>
        <v>787392.014496574</v>
      </c>
      <c r="W752" s="26" t="n">
        <f aca="false">ROUND(V752,0)</f>
        <v>787392</v>
      </c>
      <c r="X752" s="27" t="n">
        <f aca="false">K752/G752</f>
        <v>1.45291151934658</v>
      </c>
      <c r="Y752" s="27" t="n">
        <f aca="false">L752/G752</f>
        <v>1.25648085747349</v>
      </c>
    </row>
    <row r="753" customFormat="false" ht="64.5" hidden="false" customHeight="true" outlineLevel="0" collapsed="false">
      <c r="A753" s="4" t="s">
        <v>187</v>
      </c>
      <c r="B753" s="4" t="s">
        <v>95</v>
      </c>
      <c r="C753" s="4" t="s">
        <v>1121</v>
      </c>
      <c r="D753" s="4" t="s">
        <v>1122</v>
      </c>
      <c r="E753" s="4" t="s">
        <v>98</v>
      </c>
      <c r="F753" s="4" t="s">
        <v>99</v>
      </c>
      <c r="G753" s="23" t="n">
        <v>319200</v>
      </c>
      <c r="H753" s="24" t="n">
        <f aca="false">Parametros!$B$3</f>
        <v>160.42</v>
      </c>
      <c r="I753" s="24" t="n">
        <f aca="false">Parametros!$B$4</f>
        <v>151.76</v>
      </c>
      <c r="J753" s="23" t="n">
        <f aca="false">G753*H753/I753</f>
        <v>337414.760147601</v>
      </c>
      <c r="K753" s="23" t="n">
        <v>463769.98</v>
      </c>
      <c r="L753" s="23" t="n">
        <v>401030</v>
      </c>
      <c r="M753" s="23" t="n">
        <f aca="false">MIN(J753:L753)</f>
        <v>337414.760147601</v>
      </c>
      <c r="N753" s="23" t="n">
        <f aca="false">MAX(J753:L753)</f>
        <v>463769.98</v>
      </c>
      <c r="O753" s="23" t="n">
        <f aca="false">MEDIAN(J753:L753)</f>
        <v>401030</v>
      </c>
      <c r="P753" s="23" t="n">
        <f aca="false">AVERAGE(J753:L753)</f>
        <v>400738.246715867</v>
      </c>
      <c r="Q753" s="23" t="n">
        <f aca="false">AVERAGE(M753,O753)</f>
        <v>369222.380073801</v>
      </c>
      <c r="R753" s="23" t="n">
        <f aca="false">AVERAGE(N753,O753)</f>
        <v>432399.99</v>
      </c>
      <c r="S753" s="23" t="n">
        <f aca="false">STDEV(J753:L753)</f>
        <v>63178.1151663382</v>
      </c>
      <c r="T753" s="25" t="n">
        <f aca="false">IF(P753&gt;0,S753/P753,NA())</f>
        <v>0.157654318458734</v>
      </c>
      <c r="U753" s="4" t="str">
        <f aca="false">IF(T753&lt;=Parametros!$B$7,"MENOR",IF(T753&lt;=Parametros!$B$8,"PROMEDIO MENOR-MEDIANA","PROMEDIO"))</f>
        <v>MENOR</v>
      </c>
      <c r="V753" s="23" t="n">
        <f aca="false">IF(T753&lt;=Parametros!$B$7,M753,IF(T753&lt;=Parametros!$B$8,Q753,P753))</f>
        <v>337414.760147601</v>
      </c>
      <c r="W753" s="26" t="n">
        <f aca="false">ROUND(V753,0)</f>
        <v>337415</v>
      </c>
      <c r="X753" s="27" t="n">
        <f aca="false">K753/G753</f>
        <v>1.45291347117794</v>
      </c>
      <c r="Y753" s="27" t="n">
        <f aca="false">L753/G753</f>
        <v>1.25635964912281</v>
      </c>
    </row>
    <row r="754" customFormat="false" ht="64.5" hidden="false" customHeight="true" outlineLevel="0" collapsed="false">
      <c r="A754" s="4" t="s">
        <v>190</v>
      </c>
      <c r="B754" s="4" t="s">
        <v>95</v>
      </c>
      <c r="C754" s="4" t="s">
        <v>1123</v>
      </c>
      <c r="D754" s="4" t="s">
        <v>1124</v>
      </c>
      <c r="E754" s="4" t="s">
        <v>98</v>
      </c>
      <c r="F754" s="4" t="s">
        <v>99</v>
      </c>
      <c r="G754" s="23" t="n">
        <v>299300</v>
      </c>
      <c r="H754" s="24" t="n">
        <f aca="false">Parametros!$B$3</f>
        <v>160.42</v>
      </c>
      <c r="I754" s="24" t="n">
        <f aca="false">Parametros!$B$4</f>
        <v>151.76</v>
      </c>
      <c r="J754" s="23" t="n">
        <f aca="false">G754*H754/I754</f>
        <v>316379.190827623</v>
      </c>
      <c r="K754" s="23" t="n">
        <v>434856.42</v>
      </c>
      <c r="L754" s="23" t="n">
        <v>376040</v>
      </c>
      <c r="M754" s="23" t="n">
        <f aca="false">MIN(J754:L754)</f>
        <v>316379.190827623</v>
      </c>
      <c r="N754" s="23" t="n">
        <f aca="false">MAX(J754:L754)</f>
        <v>434856.42</v>
      </c>
      <c r="O754" s="23" t="n">
        <f aca="false">MEDIAN(J754:L754)</f>
        <v>376040</v>
      </c>
      <c r="P754" s="23" t="n">
        <f aca="false">AVERAGE(J754:L754)</f>
        <v>375758.536942541</v>
      </c>
      <c r="Q754" s="23" t="n">
        <f aca="false">AVERAGE(M754,O754)</f>
        <v>346209.595413811</v>
      </c>
      <c r="R754" s="23" t="n">
        <f aca="false">AVERAGE(N754,O754)</f>
        <v>405448.21</v>
      </c>
      <c r="S754" s="23" t="n">
        <f aca="false">STDEV(J754:L754)</f>
        <v>59239.1160820327</v>
      </c>
      <c r="T754" s="25" t="n">
        <f aca="false">IF(P754&gt;0,S754/P754,NA())</f>
        <v>0.157652083074539</v>
      </c>
      <c r="U754" s="4" t="str">
        <f aca="false">IF(T754&lt;=Parametros!$B$7,"MENOR",IF(T754&lt;=Parametros!$B$8,"PROMEDIO MENOR-MEDIANA","PROMEDIO"))</f>
        <v>MENOR</v>
      </c>
      <c r="V754" s="23" t="n">
        <f aca="false">IF(T754&lt;=Parametros!$B$7,M754,IF(T754&lt;=Parametros!$B$8,Q754,P754))</f>
        <v>316379.190827623</v>
      </c>
      <c r="W754" s="26" t="n">
        <f aca="false">ROUND(V754,0)</f>
        <v>316379</v>
      </c>
      <c r="X754" s="27" t="n">
        <f aca="false">K754/G754</f>
        <v>1.45291152689609</v>
      </c>
      <c r="Y754" s="27" t="n">
        <f aca="false">L754/G754</f>
        <v>1.25639826261276</v>
      </c>
    </row>
    <row r="755" customFormat="false" ht="115.5" hidden="false" customHeight="true" outlineLevel="0" collapsed="false">
      <c r="A755" s="4" t="s">
        <v>193</v>
      </c>
      <c r="B755" s="4" t="s">
        <v>95</v>
      </c>
      <c r="C755" s="4" t="s">
        <v>1125</v>
      </c>
      <c r="D755" s="4" t="s">
        <v>1126</v>
      </c>
      <c r="E755" s="4" t="s">
        <v>98</v>
      </c>
      <c r="F755" s="4" t="s">
        <v>99</v>
      </c>
      <c r="G755" s="23" t="n">
        <v>745904</v>
      </c>
      <c r="H755" s="24" t="n">
        <f aca="false">Parametros!$B$3</f>
        <v>160.42</v>
      </c>
      <c r="I755" s="24" t="n">
        <f aca="false">Parametros!$B$4</f>
        <v>151.76</v>
      </c>
      <c r="J755" s="23" t="n">
        <f aca="false">G755*H755/I755</f>
        <v>788468.105429626</v>
      </c>
      <c r="K755" s="23" t="n">
        <v>1083732.57</v>
      </c>
      <c r="L755" s="23" t="n">
        <v>937244</v>
      </c>
      <c r="M755" s="23" t="n">
        <f aca="false">MIN(J755:L755)</f>
        <v>788468.105429626</v>
      </c>
      <c r="N755" s="23" t="n">
        <f aca="false">MAX(J755:L755)</f>
        <v>1083732.57</v>
      </c>
      <c r="O755" s="23" t="n">
        <f aca="false">MEDIAN(J755:L755)</f>
        <v>937244</v>
      </c>
      <c r="P755" s="23" t="n">
        <f aca="false">AVERAGE(J755:L755)</f>
        <v>936481.558476542</v>
      </c>
      <c r="Q755" s="23" t="n">
        <f aca="false">AVERAGE(M755,O755)</f>
        <v>862856.052714813</v>
      </c>
      <c r="R755" s="23" t="n">
        <f aca="false">AVERAGE(N755,O755)</f>
        <v>1010488.285</v>
      </c>
      <c r="S755" s="23" t="n">
        <f aca="false">STDEV(J755:L755)</f>
        <v>147633.708878816</v>
      </c>
      <c r="T755" s="25" t="n">
        <f aca="false">IF(P755&gt;0,S755/P755,NA())</f>
        <v>0.15764721423771</v>
      </c>
      <c r="U755" s="4" t="str">
        <f aca="false">IF(T755&lt;=Parametros!$B$7,"MENOR",IF(T755&lt;=Parametros!$B$8,"PROMEDIO MENOR-MEDIANA","PROMEDIO"))</f>
        <v>MENOR</v>
      </c>
      <c r="V755" s="23" t="n">
        <f aca="false">IF(T755&lt;=Parametros!$B$7,M755,IF(T755&lt;=Parametros!$B$8,Q755,P755))</f>
        <v>788468.105429626</v>
      </c>
      <c r="W755" s="26" t="n">
        <f aca="false">ROUND(V755,0)</f>
        <v>788468</v>
      </c>
      <c r="X755" s="27" t="n">
        <f aca="false">K755/G755</f>
        <v>1.45291159452155</v>
      </c>
      <c r="Y755" s="27" t="n">
        <f aca="false">L755/G755</f>
        <v>1.25652094639525</v>
      </c>
    </row>
    <row r="756" customFormat="false" ht="64.5" hidden="false" customHeight="true" outlineLevel="0" collapsed="false">
      <c r="A756" s="4" t="s">
        <v>196</v>
      </c>
      <c r="B756" s="4" t="s">
        <v>95</v>
      </c>
      <c r="C756" s="4" t="s">
        <v>1127</v>
      </c>
      <c r="D756" s="4" t="s">
        <v>1128</v>
      </c>
      <c r="E756" s="4" t="s">
        <v>98</v>
      </c>
      <c r="F756" s="4" t="s">
        <v>99</v>
      </c>
      <c r="G756" s="23" t="n">
        <v>250800</v>
      </c>
      <c r="H756" s="24" t="n">
        <f aca="false">Parametros!$B$3</f>
        <v>160.42</v>
      </c>
      <c r="I756" s="24" t="n">
        <f aca="false">Parametros!$B$4</f>
        <v>151.76</v>
      </c>
      <c r="J756" s="23" t="n">
        <f aca="false">G756*H756/I756</f>
        <v>265111.59725883</v>
      </c>
      <c r="K756" s="23" t="n">
        <v>364390.2</v>
      </c>
      <c r="L756" s="23" t="n">
        <v>315112</v>
      </c>
      <c r="M756" s="23" t="n">
        <f aca="false">MIN(J756:L756)</f>
        <v>265111.59725883</v>
      </c>
      <c r="N756" s="23" t="n">
        <f aca="false">MAX(J756:L756)</f>
        <v>364390.2</v>
      </c>
      <c r="O756" s="23" t="n">
        <f aca="false">MEDIAN(J756:L756)</f>
        <v>315112</v>
      </c>
      <c r="P756" s="23" t="n">
        <f aca="false">AVERAGE(J756:L756)</f>
        <v>314871.265752943</v>
      </c>
      <c r="Q756" s="23" t="n">
        <f aca="false">AVERAGE(M756,O756)</f>
        <v>290111.798629415</v>
      </c>
      <c r="R756" s="23" t="n">
        <f aca="false">AVERAGE(N756,O756)</f>
        <v>339751.1</v>
      </c>
      <c r="S756" s="23" t="n">
        <f aca="false">STDEV(J756:L756)</f>
        <v>49639.7391743052</v>
      </c>
      <c r="T756" s="25" t="n">
        <f aca="false">IF(P756&gt;0,S756/P756,NA())</f>
        <v>0.157650902363552</v>
      </c>
      <c r="U756" s="4" t="str">
        <f aca="false">IF(T756&lt;=Parametros!$B$7,"MENOR",IF(T756&lt;=Parametros!$B$8,"PROMEDIO MENOR-MEDIANA","PROMEDIO"))</f>
        <v>MENOR</v>
      </c>
      <c r="V756" s="23" t="n">
        <f aca="false">IF(T756&lt;=Parametros!$B$7,M756,IF(T756&lt;=Parametros!$B$8,Q756,P756))</f>
        <v>265111.59725883</v>
      </c>
      <c r="W756" s="26" t="n">
        <f aca="false">ROUND(V756,0)</f>
        <v>265112</v>
      </c>
      <c r="X756" s="27" t="n">
        <f aca="false">K756/G756</f>
        <v>1.45291148325359</v>
      </c>
      <c r="Y756" s="27" t="n">
        <f aca="false">L756/G756</f>
        <v>1.25642743221691</v>
      </c>
    </row>
    <row r="757" customFormat="false" ht="64.5" hidden="false" customHeight="true" outlineLevel="0" collapsed="false">
      <c r="A757" s="4" t="s">
        <v>199</v>
      </c>
      <c r="B757" s="4" t="s">
        <v>95</v>
      </c>
      <c r="C757" s="4" t="s">
        <v>200</v>
      </c>
      <c r="D757" s="4" t="s">
        <v>1129</v>
      </c>
      <c r="E757" s="4" t="s">
        <v>98</v>
      </c>
      <c r="F757" s="4" t="s">
        <v>99</v>
      </c>
      <c r="G757" s="23" t="n">
        <v>7600</v>
      </c>
      <c r="H757" s="24" t="n">
        <f aca="false">Parametros!$B$3</f>
        <v>160.42</v>
      </c>
      <c r="I757" s="24" t="n">
        <f aca="false">Parametros!$B$4</f>
        <v>151.76</v>
      </c>
      <c r="J757" s="23" t="n">
        <f aca="false">G757*H757/I757</f>
        <v>8033.68476541908</v>
      </c>
      <c r="K757" s="23" t="n">
        <v>11042.04</v>
      </c>
      <c r="L757" s="23" t="n">
        <v>9520</v>
      </c>
      <c r="M757" s="23" t="n">
        <f aca="false">MIN(J757:L757)</f>
        <v>8033.68476541908</v>
      </c>
      <c r="N757" s="23" t="n">
        <f aca="false">MAX(J757:L757)</f>
        <v>11042.04</v>
      </c>
      <c r="O757" s="23" t="n">
        <f aca="false">MEDIAN(J757:L757)</f>
        <v>9520</v>
      </c>
      <c r="P757" s="23" t="n">
        <f aca="false">AVERAGE(J757:L757)</f>
        <v>9531.9082551397</v>
      </c>
      <c r="Q757" s="23" t="n">
        <f aca="false">AVERAGE(M757,O757)</f>
        <v>8776.84238270954</v>
      </c>
      <c r="R757" s="23" t="n">
        <f aca="false">AVERAGE(N757,O757)</f>
        <v>10281.02</v>
      </c>
      <c r="S757" s="23" t="n">
        <f aca="false">STDEV(J757:L757)</f>
        <v>1504.21297004877</v>
      </c>
      <c r="T757" s="25" t="n">
        <f aca="false">IF(P757&gt;0,S757/P757,NA())</f>
        <v>0.15780816703074</v>
      </c>
      <c r="U757" s="4" t="str">
        <f aca="false">IF(T757&lt;=Parametros!$B$7,"MENOR",IF(T757&lt;=Parametros!$B$8,"PROMEDIO MENOR-MEDIANA","PROMEDIO"))</f>
        <v>MENOR</v>
      </c>
      <c r="V757" s="23" t="n">
        <f aca="false">IF(T757&lt;=Parametros!$B$7,M757,IF(T757&lt;=Parametros!$B$8,Q757,P757))</f>
        <v>8033.68476541908</v>
      </c>
      <c r="W757" s="26" t="n">
        <f aca="false">ROUND(V757,0)</f>
        <v>8034</v>
      </c>
      <c r="X757" s="27" t="n">
        <f aca="false">K757/G757</f>
        <v>1.4529</v>
      </c>
      <c r="Y757" s="27" t="n">
        <f aca="false">L757/G757</f>
        <v>1.25263157894737</v>
      </c>
    </row>
    <row r="758" customFormat="false" ht="64.5" hidden="false" customHeight="true" outlineLevel="0" collapsed="false">
      <c r="A758" s="4" t="s">
        <v>202</v>
      </c>
      <c r="B758" s="4" t="s">
        <v>95</v>
      </c>
      <c r="C758" s="4" t="s">
        <v>203</v>
      </c>
      <c r="D758" s="4" t="s">
        <v>1130</v>
      </c>
      <c r="E758" s="4" t="s">
        <v>98</v>
      </c>
      <c r="F758" s="4" t="s">
        <v>99</v>
      </c>
      <c r="G758" s="23" t="n">
        <v>15200</v>
      </c>
      <c r="H758" s="24" t="n">
        <f aca="false">Parametros!$B$3</f>
        <v>160.42</v>
      </c>
      <c r="I758" s="24" t="n">
        <f aca="false">Parametros!$B$4</f>
        <v>151.76</v>
      </c>
      <c r="J758" s="23" t="n">
        <f aca="false">G758*H758/I758</f>
        <v>16067.3695308382</v>
      </c>
      <c r="K758" s="23" t="n">
        <v>22084.09</v>
      </c>
      <c r="L758" s="23" t="n">
        <v>19040</v>
      </c>
      <c r="M758" s="23" t="n">
        <f aca="false">MIN(J758:L758)</f>
        <v>16067.3695308382</v>
      </c>
      <c r="N758" s="23" t="n">
        <f aca="false">MAX(J758:L758)</f>
        <v>22084.09</v>
      </c>
      <c r="O758" s="23" t="n">
        <f aca="false">MEDIAN(J758:L758)</f>
        <v>19040</v>
      </c>
      <c r="P758" s="23" t="n">
        <f aca="false">AVERAGE(J758:L758)</f>
        <v>19063.8198436127</v>
      </c>
      <c r="Q758" s="23" t="n">
        <f aca="false">AVERAGE(M758,O758)</f>
        <v>17553.6847654191</v>
      </c>
      <c r="R758" s="23" t="n">
        <f aca="false">AVERAGE(N758,O758)</f>
        <v>20562.045</v>
      </c>
      <c r="S758" s="23" t="n">
        <f aca="false">STDEV(J758:L758)</f>
        <v>3008.43095977289</v>
      </c>
      <c r="T758" s="25" t="n">
        <f aca="false">IF(P758&gt;0,S758/P758,NA())</f>
        <v>0.15780840274678</v>
      </c>
      <c r="U758" s="4" t="str">
        <f aca="false">IF(T758&lt;=Parametros!$B$7,"MENOR",IF(T758&lt;=Parametros!$B$8,"PROMEDIO MENOR-MEDIANA","PROMEDIO"))</f>
        <v>MENOR</v>
      </c>
      <c r="V758" s="23" t="n">
        <f aca="false">IF(T758&lt;=Parametros!$B$7,M758,IF(T758&lt;=Parametros!$B$8,Q758,P758))</f>
        <v>16067.3695308382</v>
      </c>
      <c r="W758" s="26" t="n">
        <f aca="false">ROUND(V758,0)</f>
        <v>16067</v>
      </c>
      <c r="X758" s="27" t="n">
        <f aca="false">K758/G758</f>
        <v>1.45290065789474</v>
      </c>
      <c r="Y758" s="27" t="n">
        <f aca="false">L758/G758</f>
        <v>1.25263157894737</v>
      </c>
    </row>
    <row r="759" customFormat="false" ht="64.5" hidden="false" customHeight="true" outlineLevel="0" collapsed="false">
      <c r="A759" s="4" t="s">
        <v>205</v>
      </c>
      <c r="B759" s="4" t="s">
        <v>95</v>
      </c>
      <c r="C759" s="4" t="s">
        <v>206</v>
      </c>
      <c r="D759" s="4" t="s">
        <v>1131</v>
      </c>
      <c r="E759" s="4" t="s">
        <v>98</v>
      </c>
      <c r="F759" s="4" t="s">
        <v>99</v>
      </c>
      <c r="G759" s="23" t="n">
        <v>8550</v>
      </c>
      <c r="H759" s="24" t="n">
        <f aca="false">Parametros!$B$3</f>
        <v>160.42</v>
      </c>
      <c r="I759" s="24" t="n">
        <f aca="false">Parametros!$B$4</f>
        <v>151.76</v>
      </c>
      <c r="J759" s="23" t="n">
        <f aca="false">G759*H759/I759</f>
        <v>9037.89536109647</v>
      </c>
      <c r="K759" s="23" t="n">
        <v>12422.65</v>
      </c>
      <c r="L759" s="23" t="n">
        <v>10710</v>
      </c>
      <c r="M759" s="23" t="n">
        <f aca="false">MIN(J759:L759)</f>
        <v>9037.89536109647</v>
      </c>
      <c r="N759" s="23" t="n">
        <f aca="false">MAX(J759:L759)</f>
        <v>12422.65</v>
      </c>
      <c r="O759" s="23" t="n">
        <f aca="false">MEDIAN(J759:L759)</f>
        <v>10710</v>
      </c>
      <c r="P759" s="23" t="n">
        <f aca="false">AVERAGE(J759:L759)</f>
        <v>10723.5151203655</v>
      </c>
      <c r="Q759" s="23" t="n">
        <f aca="false">AVERAGE(M759,O759)</f>
        <v>9873.94768054823</v>
      </c>
      <c r="R759" s="23" t="n">
        <f aca="false">AVERAGE(N759,O759)</f>
        <v>11566.325</v>
      </c>
      <c r="S759" s="23" t="n">
        <f aca="false">STDEV(J759:L759)</f>
        <v>1692.41779276088</v>
      </c>
      <c r="T759" s="25" t="n">
        <f aca="false">IF(P759&gt;0,S759/P759,NA())</f>
        <v>0.157823043448387</v>
      </c>
      <c r="U759" s="4" t="str">
        <f aca="false">IF(T759&lt;=Parametros!$B$7,"MENOR",IF(T759&lt;=Parametros!$B$8,"PROMEDIO MENOR-MEDIANA","PROMEDIO"))</f>
        <v>MENOR</v>
      </c>
      <c r="V759" s="23" t="n">
        <f aca="false">IF(T759&lt;=Parametros!$B$7,M759,IF(T759&lt;=Parametros!$B$8,Q759,P759))</f>
        <v>9037.89536109647</v>
      </c>
      <c r="W759" s="26" t="n">
        <f aca="false">ROUND(V759,0)</f>
        <v>9038</v>
      </c>
      <c r="X759" s="27" t="n">
        <f aca="false">K759/G759</f>
        <v>1.45294152046784</v>
      </c>
      <c r="Y759" s="27" t="n">
        <f aca="false">L759/G759</f>
        <v>1.25263157894737</v>
      </c>
    </row>
    <row r="760" customFormat="false" ht="51.75" hidden="false" customHeight="true" outlineLevel="0" collapsed="false">
      <c r="A760" s="4" t="s">
        <v>208</v>
      </c>
      <c r="B760" s="4" t="s">
        <v>95</v>
      </c>
      <c r="C760" s="4" t="s">
        <v>209</v>
      </c>
      <c r="D760" s="4" t="s">
        <v>1132</v>
      </c>
      <c r="E760" s="4" t="s">
        <v>98</v>
      </c>
      <c r="F760" s="4" t="s">
        <v>99</v>
      </c>
      <c r="G760" s="23" t="n">
        <v>250800</v>
      </c>
      <c r="H760" s="24" t="n">
        <f aca="false">Parametros!$B$3</f>
        <v>160.42</v>
      </c>
      <c r="I760" s="24" t="n">
        <f aca="false">Parametros!$B$4</f>
        <v>151.76</v>
      </c>
      <c r="J760" s="23" t="n">
        <f aca="false">G760*H760/I760</f>
        <v>265111.59725883</v>
      </c>
      <c r="K760" s="23" t="n">
        <v>364390.2</v>
      </c>
      <c r="L760" s="23" t="n">
        <v>315112</v>
      </c>
      <c r="M760" s="23" t="n">
        <f aca="false">MIN(J760:L760)</f>
        <v>265111.59725883</v>
      </c>
      <c r="N760" s="23" t="n">
        <f aca="false">MAX(J760:L760)</f>
        <v>364390.2</v>
      </c>
      <c r="O760" s="23" t="n">
        <f aca="false">MEDIAN(J760:L760)</f>
        <v>315112</v>
      </c>
      <c r="P760" s="23" t="n">
        <f aca="false">AVERAGE(J760:L760)</f>
        <v>314871.265752943</v>
      </c>
      <c r="Q760" s="23" t="n">
        <f aca="false">AVERAGE(M760,O760)</f>
        <v>290111.798629415</v>
      </c>
      <c r="R760" s="23" t="n">
        <f aca="false">AVERAGE(N760,O760)</f>
        <v>339751.1</v>
      </c>
      <c r="S760" s="23" t="n">
        <f aca="false">STDEV(J760:L760)</f>
        <v>49639.7391743052</v>
      </c>
      <c r="T760" s="25" t="n">
        <f aca="false">IF(P760&gt;0,S760/P760,NA())</f>
        <v>0.157650902363552</v>
      </c>
      <c r="U760" s="4" t="str">
        <f aca="false">IF(T760&lt;=Parametros!$B$7,"MENOR",IF(T760&lt;=Parametros!$B$8,"PROMEDIO MENOR-MEDIANA","PROMEDIO"))</f>
        <v>MENOR</v>
      </c>
      <c r="V760" s="23" t="n">
        <f aca="false">IF(T760&lt;=Parametros!$B$7,M760,IF(T760&lt;=Parametros!$B$8,Q760,P760))</f>
        <v>265111.59725883</v>
      </c>
      <c r="W760" s="26" t="n">
        <f aca="false">ROUND(V760,0)</f>
        <v>265112</v>
      </c>
      <c r="X760" s="27" t="n">
        <f aca="false">K760/G760</f>
        <v>1.45291148325359</v>
      </c>
      <c r="Y760" s="27" t="n">
        <f aca="false">L760/G760</f>
        <v>1.25642743221691</v>
      </c>
    </row>
    <row r="761" customFormat="false" ht="51.75" hidden="false" customHeight="true" outlineLevel="0" collapsed="false">
      <c r="A761" s="4" t="s">
        <v>211</v>
      </c>
      <c r="B761" s="4" t="s">
        <v>95</v>
      </c>
      <c r="C761" s="4" t="s">
        <v>212</v>
      </c>
      <c r="D761" s="4" t="s">
        <v>1132</v>
      </c>
      <c r="E761" s="4" t="s">
        <v>98</v>
      </c>
      <c r="F761" s="4" t="s">
        <v>99</v>
      </c>
      <c r="G761" s="23" t="n">
        <v>250800</v>
      </c>
      <c r="H761" s="24" t="n">
        <f aca="false">Parametros!$B$3</f>
        <v>160.42</v>
      </c>
      <c r="I761" s="24" t="n">
        <f aca="false">Parametros!$B$4</f>
        <v>151.76</v>
      </c>
      <c r="J761" s="23" t="n">
        <f aca="false">G761*H761/I761</f>
        <v>265111.59725883</v>
      </c>
      <c r="K761" s="23" t="n">
        <v>364390.2</v>
      </c>
      <c r="L761" s="23" t="n">
        <v>315112</v>
      </c>
      <c r="M761" s="23" t="n">
        <f aca="false">MIN(J761:L761)</f>
        <v>265111.59725883</v>
      </c>
      <c r="N761" s="23" t="n">
        <f aca="false">MAX(J761:L761)</f>
        <v>364390.2</v>
      </c>
      <c r="O761" s="23" t="n">
        <f aca="false">MEDIAN(J761:L761)</f>
        <v>315112</v>
      </c>
      <c r="P761" s="23" t="n">
        <f aca="false">AVERAGE(J761:L761)</f>
        <v>314871.265752943</v>
      </c>
      <c r="Q761" s="23" t="n">
        <f aca="false">AVERAGE(M761,O761)</f>
        <v>290111.798629415</v>
      </c>
      <c r="R761" s="23" t="n">
        <f aca="false">AVERAGE(N761,O761)</f>
        <v>339751.1</v>
      </c>
      <c r="S761" s="23" t="n">
        <f aca="false">STDEV(J761:L761)</f>
        <v>49639.7391743052</v>
      </c>
      <c r="T761" s="25" t="n">
        <f aca="false">IF(P761&gt;0,S761/P761,NA())</f>
        <v>0.157650902363552</v>
      </c>
      <c r="U761" s="4" t="str">
        <f aca="false">IF(T761&lt;=Parametros!$B$7,"MENOR",IF(T761&lt;=Parametros!$B$8,"PROMEDIO MENOR-MEDIANA","PROMEDIO"))</f>
        <v>MENOR</v>
      </c>
      <c r="V761" s="23" t="n">
        <f aca="false">IF(T761&lt;=Parametros!$B$7,M761,IF(T761&lt;=Parametros!$B$8,Q761,P761))</f>
        <v>265111.59725883</v>
      </c>
      <c r="W761" s="26" t="n">
        <f aca="false">ROUND(V761,0)</f>
        <v>265112</v>
      </c>
      <c r="X761" s="27" t="n">
        <f aca="false">K761/G761</f>
        <v>1.45291148325359</v>
      </c>
      <c r="Y761" s="27" t="n">
        <f aca="false">L761/G761</f>
        <v>1.25642743221691</v>
      </c>
    </row>
    <row r="762" customFormat="false" ht="15" hidden="false" customHeight="true" outlineLevel="0" collapsed="false">
      <c r="A762" s="22" t="s">
        <v>213</v>
      </c>
      <c r="B762" s="22" t="s">
        <v>214</v>
      </c>
      <c r="C762" s="22"/>
      <c r="D762" s="22"/>
      <c r="E762" s="22"/>
      <c r="F762" s="22"/>
      <c r="G762" s="22"/>
      <c r="H762" s="22"/>
      <c r="I762" s="22"/>
      <c r="J762" s="22"/>
      <c r="K762" s="22"/>
      <c r="L762" s="22"/>
      <c r="M762" s="22"/>
      <c r="N762" s="22"/>
      <c r="O762" s="22"/>
      <c r="P762" s="22"/>
      <c r="Q762" s="22"/>
      <c r="R762" s="22"/>
      <c r="S762" s="22"/>
      <c r="T762" s="22"/>
      <c r="U762" s="22"/>
      <c r="V762" s="22"/>
      <c r="W762" s="22"/>
    </row>
    <row r="763" customFormat="false" ht="90" hidden="false" customHeight="true" outlineLevel="0" collapsed="false">
      <c r="A763" s="4" t="s">
        <v>215</v>
      </c>
      <c r="B763" s="4" t="s">
        <v>95</v>
      </c>
      <c r="C763" s="4" t="s">
        <v>216</v>
      </c>
      <c r="D763" s="4" t="s">
        <v>1133</v>
      </c>
      <c r="E763" s="4" t="s">
        <v>98</v>
      </c>
      <c r="F763" s="4" t="s">
        <v>99</v>
      </c>
      <c r="G763" s="23" t="n">
        <v>1278699</v>
      </c>
      <c r="H763" s="24" t="n">
        <f aca="false">Parametros!$B$3</f>
        <v>160.42</v>
      </c>
      <c r="I763" s="24" t="n">
        <f aca="false">Parametros!$B$4</f>
        <v>151.76</v>
      </c>
      <c r="J763" s="23" t="n">
        <f aca="false">G763*H763/I763</f>
        <v>1351666.40471798</v>
      </c>
      <c r="K763" s="23" t="n">
        <v>1857836.97</v>
      </c>
      <c r="L763" s="23" t="n">
        <v>1606619</v>
      </c>
      <c r="M763" s="23" t="n">
        <f aca="false">MIN(J763:L763)</f>
        <v>1351666.40471798</v>
      </c>
      <c r="N763" s="23" t="n">
        <f aca="false">MAX(J763:L763)</f>
        <v>1857836.97</v>
      </c>
      <c r="O763" s="23" t="n">
        <f aca="false">MEDIAN(J763:L763)</f>
        <v>1606619</v>
      </c>
      <c r="P763" s="23" t="n">
        <f aca="false">AVERAGE(J763:L763)</f>
        <v>1605374.12490599</v>
      </c>
      <c r="Q763" s="23" t="n">
        <f aca="false">AVERAGE(M763,O763)</f>
        <v>1479142.70235899</v>
      </c>
      <c r="R763" s="23" t="n">
        <f aca="false">AVERAGE(N763,O763)</f>
        <v>1732227.985</v>
      </c>
      <c r="S763" s="23" t="n">
        <f aca="false">STDEV(J763:L763)</f>
        <v>253087.578863485</v>
      </c>
      <c r="T763" s="25" t="n">
        <f aca="false">IF(P763&gt;0,S763/P763,NA())</f>
        <v>0.157650216816784</v>
      </c>
      <c r="U763" s="4" t="str">
        <f aca="false">IF(T763&lt;=Parametros!$B$7,"MENOR",IF(T763&lt;=Parametros!$B$8,"PROMEDIO MENOR-MEDIANA","PROMEDIO"))</f>
        <v>MENOR</v>
      </c>
      <c r="V763" s="23" t="n">
        <f aca="false">IF(T763&lt;=Parametros!$B$7,M763,IF(T763&lt;=Parametros!$B$8,Q763,P763))</f>
        <v>1351666.40471798</v>
      </c>
      <c r="W763" s="26" t="n">
        <f aca="false">ROUND(V763,0)</f>
        <v>1351666</v>
      </c>
      <c r="X763" s="27" t="n">
        <f aca="false">K763/G763</f>
        <v>1.45291188152959</v>
      </c>
      <c r="Y763" s="27" t="n">
        <f aca="false">L763/G763</f>
        <v>1.25644815550806</v>
      </c>
    </row>
    <row r="764" customFormat="false" ht="77.25" hidden="false" customHeight="true" outlineLevel="0" collapsed="false">
      <c r="A764" s="4" t="s">
        <v>218</v>
      </c>
      <c r="B764" s="4" t="s">
        <v>95</v>
      </c>
      <c r="C764" s="4" t="s">
        <v>219</v>
      </c>
      <c r="D764" s="4" t="s">
        <v>1134</v>
      </c>
      <c r="E764" s="4" t="s">
        <v>98</v>
      </c>
      <c r="F764" s="4" t="s">
        <v>99</v>
      </c>
      <c r="G764" s="23" t="n">
        <v>1096698</v>
      </c>
      <c r="H764" s="24" t="n">
        <f aca="false">Parametros!$B$3</f>
        <v>160.42</v>
      </c>
      <c r="I764" s="24" t="n">
        <f aca="false">Parametros!$B$4</f>
        <v>151.76</v>
      </c>
      <c r="J764" s="23" t="n">
        <f aca="false">G764*H764/I764</f>
        <v>1159279.7387981</v>
      </c>
      <c r="K764" s="23" t="n">
        <v>1593406.53</v>
      </c>
      <c r="L764" s="23" t="n">
        <v>1378020</v>
      </c>
      <c r="M764" s="23" t="n">
        <f aca="false">MIN(J764:L764)</f>
        <v>1159279.7387981</v>
      </c>
      <c r="N764" s="23" t="n">
        <f aca="false">MAX(J764:L764)</f>
        <v>1593406.53</v>
      </c>
      <c r="O764" s="23" t="n">
        <f aca="false">MEDIAN(J764:L764)</f>
        <v>1378020</v>
      </c>
      <c r="P764" s="23" t="n">
        <f aca="false">AVERAGE(J764:L764)</f>
        <v>1376902.08959937</v>
      </c>
      <c r="Q764" s="23" t="n">
        <f aca="false">AVERAGE(M764,O764)</f>
        <v>1268649.86939905</v>
      </c>
      <c r="R764" s="23" t="n">
        <f aca="false">AVERAGE(N764,O764)</f>
        <v>1485713.265</v>
      </c>
      <c r="S764" s="23" t="n">
        <f aca="false">STDEV(J764:L764)</f>
        <v>217065.55462017</v>
      </c>
      <c r="T764" s="25" t="n">
        <f aca="false">IF(P764&gt;0,S764/P764,NA())</f>
        <v>0.157647777761256</v>
      </c>
      <c r="U764" s="4" t="str">
        <f aca="false">IF(T764&lt;=Parametros!$B$7,"MENOR",IF(T764&lt;=Parametros!$B$8,"PROMEDIO MENOR-MEDIANA","PROMEDIO"))</f>
        <v>MENOR</v>
      </c>
      <c r="V764" s="23" t="n">
        <f aca="false">IF(T764&lt;=Parametros!$B$7,M764,IF(T764&lt;=Parametros!$B$8,Q764,P764))</f>
        <v>1159279.7387981</v>
      </c>
      <c r="W764" s="26" t="n">
        <f aca="false">ROUND(V764,0)</f>
        <v>1159280</v>
      </c>
      <c r="X764" s="27" t="n">
        <f aca="false">K764/G764</f>
        <v>1.45291277088132</v>
      </c>
      <c r="Y764" s="27" t="n">
        <f aca="false">L764/G764</f>
        <v>1.25651729099533</v>
      </c>
    </row>
    <row r="765" customFormat="false" ht="77.25" hidden="false" customHeight="true" outlineLevel="0" collapsed="false">
      <c r="A765" s="4" t="s">
        <v>221</v>
      </c>
      <c r="B765" s="4" t="s">
        <v>95</v>
      </c>
      <c r="C765" s="4" t="s">
        <v>222</v>
      </c>
      <c r="D765" s="4" t="s">
        <v>1134</v>
      </c>
      <c r="E765" s="4" t="s">
        <v>112</v>
      </c>
      <c r="F765" s="4" t="s">
        <v>99</v>
      </c>
      <c r="G765" s="23" t="n">
        <v>1096698</v>
      </c>
      <c r="H765" s="24" t="n">
        <f aca="false">Parametros!$B$3</f>
        <v>160.42</v>
      </c>
      <c r="I765" s="24" t="n">
        <f aca="false">Parametros!$B$4</f>
        <v>151.76</v>
      </c>
      <c r="J765" s="23" t="n">
        <f aca="false">G765*H765/I765</f>
        <v>1159279.7387981</v>
      </c>
      <c r="K765" s="23" t="n">
        <v>1593406.53</v>
      </c>
      <c r="L765" s="23" t="n">
        <v>1378020</v>
      </c>
      <c r="M765" s="23" t="n">
        <f aca="false">MIN(J765:L765)</f>
        <v>1159279.7387981</v>
      </c>
      <c r="N765" s="23" t="n">
        <f aca="false">MAX(J765:L765)</f>
        <v>1593406.53</v>
      </c>
      <c r="O765" s="23" t="n">
        <f aca="false">MEDIAN(J765:L765)</f>
        <v>1378020</v>
      </c>
      <c r="P765" s="23" t="n">
        <f aca="false">AVERAGE(J765:L765)</f>
        <v>1376902.08959937</v>
      </c>
      <c r="Q765" s="23" t="n">
        <f aca="false">AVERAGE(M765,O765)</f>
        <v>1268649.86939905</v>
      </c>
      <c r="R765" s="23" t="n">
        <f aca="false">AVERAGE(N765,O765)</f>
        <v>1485713.265</v>
      </c>
      <c r="S765" s="23" t="n">
        <f aca="false">STDEV(J765:L765)</f>
        <v>217065.55462017</v>
      </c>
      <c r="T765" s="25" t="n">
        <f aca="false">IF(P765&gt;0,S765/P765,NA())</f>
        <v>0.157647777761256</v>
      </c>
      <c r="U765" s="4" t="str">
        <f aca="false">IF(T765&lt;=Parametros!$B$7,"MENOR",IF(T765&lt;=Parametros!$B$8,"PROMEDIO MENOR-MEDIANA","PROMEDIO"))</f>
        <v>MENOR</v>
      </c>
      <c r="V765" s="23" t="n">
        <f aca="false">IF(T765&lt;=Parametros!$B$7,M765,IF(T765&lt;=Parametros!$B$8,Q765,P765))</f>
        <v>1159279.7387981</v>
      </c>
      <c r="W765" s="26" t="n">
        <f aca="false">ROUND(V765,0)</f>
        <v>1159280</v>
      </c>
      <c r="X765" s="27" t="n">
        <f aca="false">K765/G765</f>
        <v>1.45291277088132</v>
      </c>
      <c r="Y765" s="27" t="n">
        <f aca="false">L765/G765</f>
        <v>1.25651729099533</v>
      </c>
    </row>
    <row r="766" customFormat="false" ht="51.75" hidden="false" customHeight="true" outlineLevel="0" collapsed="false">
      <c r="A766" s="4" t="s">
        <v>223</v>
      </c>
      <c r="B766" s="4" t="s">
        <v>95</v>
      </c>
      <c r="C766" s="4" t="s">
        <v>224</v>
      </c>
      <c r="D766" s="4" t="s">
        <v>1135</v>
      </c>
      <c r="E766" s="4" t="s">
        <v>112</v>
      </c>
      <c r="F766" s="4" t="s">
        <v>99</v>
      </c>
      <c r="G766" s="23" t="n">
        <v>197838</v>
      </c>
      <c r="H766" s="24" t="n">
        <f aca="false">Parametros!$B$3</f>
        <v>160.42</v>
      </c>
      <c r="I766" s="24" t="n">
        <f aca="false">Parametros!$B$4</f>
        <v>151.76</v>
      </c>
      <c r="J766" s="23" t="n">
        <f aca="false">G766*H766/I766</f>
        <v>209127.385081708</v>
      </c>
      <c r="K766" s="23" t="n">
        <v>287441.4</v>
      </c>
      <c r="L766" s="23" t="n">
        <v>248472</v>
      </c>
      <c r="M766" s="23" t="n">
        <f aca="false">MIN(J766:L766)</f>
        <v>209127.385081708</v>
      </c>
      <c r="N766" s="23" t="n">
        <f aca="false">MAX(J766:L766)</f>
        <v>287441.4</v>
      </c>
      <c r="O766" s="23" t="n">
        <f aca="false">MEDIAN(J766:L766)</f>
        <v>248472</v>
      </c>
      <c r="P766" s="23" t="n">
        <f aca="false">AVERAGE(J766:L766)</f>
        <v>248346.928360569</v>
      </c>
      <c r="Q766" s="23" t="n">
        <f aca="false">AVERAGE(M766,O766)</f>
        <v>228799.692540854</v>
      </c>
      <c r="R766" s="23" t="n">
        <f aca="false">AVERAGE(N766,O766)</f>
        <v>267956.7</v>
      </c>
      <c r="S766" s="23" t="n">
        <f aca="false">STDEV(J766:L766)</f>
        <v>39157.1572683955</v>
      </c>
      <c r="T766" s="25" t="n">
        <f aca="false">IF(P766&gt;0,S766/P766,NA())</f>
        <v>0.157671196204787</v>
      </c>
      <c r="U766" s="4" t="str">
        <f aca="false">IF(T766&lt;=Parametros!$B$7,"MENOR",IF(T766&lt;=Parametros!$B$8,"PROMEDIO MENOR-MEDIANA","PROMEDIO"))</f>
        <v>MENOR</v>
      </c>
      <c r="V766" s="23" t="n">
        <f aca="false">IF(T766&lt;=Parametros!$B$7,M766,IF(T766&lt;=Parametros!$B$8,Q766,P766))</f>
        <v>209127.385081708</v>
      </c>
      <c r="W766" s="26" t="n">
        <f aca="false">ROUND(V766,0)</f>
        <v>209127</v>
      </c>
      <c r="X766" s="27" t="n">
        <f aca="false">K766/G766</f>
        <v>1.45291298941558</v>
      </c>
      <c r="Y766" s="27" t="n">
        <f aca="false">L766/G766</f>
        <v>1.25593667546174</v>
      </c>
    </row>
    <row r="767" customFormat="false" ht="77.25" hidden="false" customHeight="true" outlineLevel="0" collapsed="false">
      <c r="A767" s="4" t="s">
        <v>226</v>
      </c>
      <c r="B767" s="4" t="s">
        <v>95</v>
      </c>
      <c r="C767" s="4" t="s">
        <v>227</v>
      </c>
      <c r="D767" s="4" t="s">
        <v>1136</v>
      </c>
      <c r="E767" s="4" t="s">
        <v>112</v>
      </c>
      <c r="F767" s="4" t="s">
        <v>99</v>
      </c>
      <c r="G767" s="23" t="n">
        <v>378100</v>
      </c>
      <c r="H767" s="24" t="n">
        <f aca="false">Parametros!$B$3</f>
        <v>160.42</v>
      </c>
      <c r="I767" s="24" t="n">
        <f aca="false">Parametros!$B$4</f>
        <v>151.76</v>
      </c>
      <c r="J767" s="23" t="n">
        <f aca="false">G767*H767/I767</f>
        <v>399675.817079599</v>
      </c>
      <c r="K767" s="23" t="n">
        <v>549346.51</v>
      </c>
      <c r="L767" s="23" t="n">
        <v>475048</v>
      </c>
      <c r="M767" s="23" t="n">
        <f aca="false">MIN(J767:L767)</f>
        <v>399675.817079599</v>
      </c>
      <c r="N767" s="23" t="n">
        <f aca="false">MAX(J767:L767)</f>
        <v>549346.51</v>
      </c>
      <c r="O767" s="23" t="n">
        <f aca="false">MEDIAN(J767:L767)</f>
        <v>475048</v>
      </c>
      <c r="P767" s="23" t="n">
        <f aca="false">AVERAGE(J767:L767)</f>
        <v>474690.109026533</v>
      </c>
      <c r="Q767" s="23" t="n">
        <f aca="false">AVERAGE(M767,O767)</f>
        <v>437361.9085398</v>
      </c>
      <c r="R767" s="23" t="n">
        <f aca="false">AVERAGE(N767,O767)</f>
        <v>512197.255</v>
      </c>
      <c r="S767" s="23" t="n">
        <f aca="false">STDEV(J767:L767)</f>
        <v>74835.9882962728</v>
      </c>
      <c r="T767" s="25" t="n">
        <f aca="false">IF(P767&gt;0,S767/P767,NA())</f>
        <v>0.157652301729527</v>
      </c>
      <c r="U767" s="4" t="str">
        <f aca="false">IF(T767&lt;=Parametros!$B$7,"MENOR",IF(T767&lt;=Parametros!$B$8,"PROMEDIO MENOR-MEDIANA","PROMEDIO"))</f>
        <v>MENOR</v>
      </c>
      <c r="V767" s="23" t="n">
        <f aca="false">IF(T767&lt;=Parametros!$B$7,M767,IF(T767&lt;=Parametros!$B$8,Q767,P767))</f>
        <v>399675.817079599</v>
      </c>
      <c r="W767" s="26" t="n">
        <f aca="false">ROUND(V767,0)</f>
        <v>399676</v>
      </c>
      <c r="X767" s="27" t="n">
        <f aca="false">K767/G767</f>
        <v>1.45291327691087</v>
      </c>
      <c r="Y767" s="27" t="n">
        <f aca="false">L767/G767</f>
        <v>1.25640835757736</v>
      </c>
    </row>
    <row r="768" customFormat="false" ht="77.25" hidden="false" customHeight="true" outlineLevel="0" collapsed="false">
      <c r="A768" s="4" t="s">
        <v>229</v>
      </c>
      <c r="B768" s="4" t="s">
        <v>95</v>
      </c>
      <c r="C768" s="4" t="s">
        <v>230</v>
      </c>
      <c r="D768" s="4" t="s">
        <v>1136</v>
      </c>
      <c r="E768" s="4" t="s">
        <v>112</v>
      </c>
      <c r="F768" s="4" t="s">
        <v>99</v>
      </c>
      <c r="G768" s="23" t="n">
        <v>378100</v>
      </c>
      <c r="H768" s="24" t="n">
        <f aca="false">Parametros!$B$3</f>
        <v>160.42</v>
      </c>
      <c r="I768" s="24" t="n">
        <f aca="false">Parametros!$B$4</f>
        <v>151.76</v>
      </c>
      <c r="J768" s="23" t="n">
        <f aca="false">G768*H768/I768</f>
        <v>399675.817079599</v>
      </c>
      <c r="K768" s="23" t="n">
        <v>549346.51</v>
      </c>
      <c r="L768" s="23" t="n">
        <v>475048</v>
      </c>
      <c r="M768" s="23" t="n">
        <f aca="false">MIN(J768:L768)</f>
        <v>399675.817079599</v>
      </c>
      <c r="N768" s="23" t="n">
        <f aca="false">MAX(J768:L768)</f>
        <v>549346.51</v>
      </c>
      <c r="O768" s="23" t="n">
        <f aca="false">MEDIAN(J768:L768)</f>
        <v>475048</v>
      </c>
      <c r="P768" s="23" t="n">
        <f aca="false">AVERAGE(J768:L768)</f>
        <v>474690.109026533</v>
      </c>
      <c r="Q768" s="23" t="n">
        <f aca="false">AVERAGE(M768,O768)</f>
        <v>437361.9085398</v>
      </c>
      <c r="R768" s="23" t="n">
        <f aca="false">AVERAGE(N768,O768)</f>
        <v>512197.255</v>
      </c>
      <c r="S768" s="23" t="n">
        <f aca="false">STDEV(J768:L768)</f>
        <v>74835.9882962728</v>
      </c>
      <c r="T768" s="25" t="n">
        <f aca="false">IF(P768&gt;0,S768/P768,NA())</f>
        <v>0.157652301729527</v>
      </c>
      <c r="U768" s="4" t="str">
        <f aca="false">IF(T768&lt;=Parametros!$B$7,"MENOR",IF(T768&lt;=Parametros!$B$8,"PROMEDIO MENOR-MEDIANA","PROMEDIO"))</f>
        <v>MENOR</v>
      </c>
      <c r="V768" s="23" t="n">
        <f aca="false">IF(T768&lt;=Parametros!$B$7,M768,IF(T768&lt;=Parametros!$B$8,Q768,P768))</f>
        <v>399675.817079599</v>
      </c>
      <c r="W768" s="26" t="n">
        <f aca="false">ROUND(V768,0)</f>
        <v>399676</v>
      </c>
      <c r="X768" s="27" t="n">
        <f aca="false">K768/G768</f>
        <v>1.45291327691087</v>
      </c>
      <c r="Y768" s="27" t="n">
        <f aca="false">L768/G768</f>
        <v>1.25640835757736</v>
      </c>
    </row>
    <row r="769" customFormat="false" ht="64.5" hidden="false" customHeight="true" outlineLevel="0" collapsed="false">
      <c r="A769" s="4" t="s">
        <v>231</v>
      </c>
      <c r="B769" s="4" t="s">
        <v>95</v>
      </c>
      <c r="C769" s="4" t="s">
        <v>232</v>
      </c>
      <c r="D769" s="4" t="s">
        <v>1137</v>
      </c>
      <c r="E769" s="4" t="s">
        <v>112</v>
      </c>
      <c r="F769" s="4" t="s">
        <v>99</v>
      </c>
      <c r="G769" s="23" t="n">
        <v>1278699</v>
      </c>
      <c r="H769" s="24" t="n">
        <f aca="false">Parametros!$B$3</f>
        <v>160.42</v>
      </c>
      <c r="I769" s="24" t="n">
        <f aca="false">Parametros!$B$4</f>
        <v>151.76</v>
      </c>
      <c r="J769" s="23" t="n">
        <f aca="false">G769*H769/I769</f>
        <v>1351666.40471798</v>
      </c>
      <c r="K769" s="23" t="n">
        <v>1857836.97</v>
      </c>
      <c r="L769" s="23" t="n">
        <v>1606619</v>
      </c>
      <c r="M769" s="23" t="n">
        <f aca="false">MIN(J769:L769)</f>
        <v>1351666.40471798</v>
      </c>
      <c r="N769" s="23" t="n">
        <f aca="false">MAX(J769:L769)</f>
        <v>1857836.97</v>
      </c>
      <c r="O769" s="23" t="n">
        <f aca="false">MEDIAN(J769:L769)</f>
        <v>1606619</v>
      </c>
      <c r="P769" s="23" t="n">
        <f aca="false">AVERAGE(J769:L769)</f>
        <v>1605374.12490599</v>
      </c>
      <c r="Q769" s="23" t="n">
        <f aca="false">AVERAGE(M769,O769)</f>
        <v>1479142.70235899</v>
      </c>
      <c r="R769" s="23" t="n">
        <f aca="false">AVERAGE(N769,O769)</f>
        <v>1732227.985</v>
      </c>
      <c r="S769" s="23" t="n">
        <f aca="false">STDEV(J769:L769)</f>
        <v>253087.578863485</v>
      </c>
      <c r="T769" s="25" t="n">
        <f aca="false">IF(P769&gt;0,S769/P769,NA())</f>
        <v>0.157650216816784</v>
      </c>
      <c r="U769" s="4" t="str">
        <f aca="false">IF(T769&lt;=Parametros!$B$7,"MENOR",IF(T769&lt;=Parametros!$B$8,"PROMEDIO MENOR-MEDIANA","PROMEDIO"))</f>
        <v>MENOR</v>
      </c>
      <c r="V769" s="23" t="n">
        <f aca="false">IF(T769&lt;=Parametros!$B$7,M769,IF(T769&lt;=Parametros!$B$8,Q769,P769))</f>
        <v>1351666.40471798</v>
      </c>
      <c r="W769" s="26" t="n">
        <f aca="false">ROUND(V769,0)</f>
        <v>1351666</v>
      </c>
      <c r="X769" s="27" t="n">
        <f aca="false">K769/G769</f>
        <v>1.45291188152959</v>
      </c>
      <c r="Y769" s="27" t="n">
        <f aca="false">L769/G769</f>
        <v>1.25644815550806</v>
      </c>
    </row>
    <row r="770" customFormat="false" ht="51.75" hidden="false" customHeight="true" outlineLevel="0" collapsed="false">
      <c r="A770" s="4" t="s">
        <v>234</v>
      </c>
      <c r="B770" s="4" t="s">
        <v>95</v>
      </c>
      <c r="C770" s="4" t="s">
        <v>224</v>
      </c>
      <c r="D770" s="4" t="s">
        <v>1138</v>
      </c>
      <c r="E770" s="4" t="s">
        <v>112</v>
      </c>
      <c r="F770" s="4" t="s">
        <v>99</v>
      </c>
      <c r="G770" s="23" t="n">
        <v>198742</v>
      </c>
      <c r="H770" s="24" t="n">
        <f aca="false">Parametros!$B$3</f>
        <v>160.42</v>
      </c>
      <c r="I770" s="24" t="n">
        <f aca="false">Parametros!$B$4</f>
        <v>151.76</v>
      </c>
      <c r="J770" s="23" t="n">
        <f aca="false">G770*H770/I770</f>
        <v>210082.970743279</v>
      </c>
      <c r="K770" s="23" t="n">
        <v>288755.4</v>
      </c>
      <c r="L770" s="23" t="n">
        <v>249662</v>
      </c>
      <c r="M770" s="23" t="n">
        <f aca="false">MIN(J770:L770)</f>
        <v>210082.970743279</v>
      </c>
      <c r="N770" s="23" t="n">
        <f aca="false">MAX(J770:L770)</f>
        <v>288755.4</v>
      </c>
      <c r="O770" s="23" t="n">
        <f aca="false">MEDIAN(J770:L770)</f>
        <v>249662</v>
      </c>
      <c r="P770" s="23" t="n">
        <f aca="false">AVERAGE(J770:L770)</f>
        <v>249500.123581093</v>
      </c>
      <c r="Q770" s="23" t="n">
        <f aca="false">AVERAGE(M770,O770)</f>
        <v>229872.485371639</v>
      </c>
      <c r="R770" s="23" t="n">
        <f aca="false">AVERAGE(N770,O770)</f>
        <v>269208.7</v>
      </c>
      <c r="S770" s="23" t="n">
        <f aca="false">STDEV(J770:L770)</f>
        <v>39336.464435301</v>
      </c>
      <c r="T770" s="25" t="n">
        <f aca="false">IF(P770&gt;0,S770/P770,NA())</f>
        <v>0.157661102009498</v>
      </c>
      <c r="U770" s="4" t="str">
        <f aca="false">IF(T770&lt;=Parametros!$B$7,"MENOR",IF(T770&lt;=Parametros!$B$8,"PROMEDIO MENOR-MEDIANA","PROMEDIO"))</f>
        <v>MENOR</v>
      </c>
      <c r="V770" s="23" t="n">
        <f aca="false">IF(T770&lt;=Parametros!$B$7,M770,IF(T770&lt;=Parametros!$B$8,Q770,P770))</f>
        <v>210082.970743279</v>
      </c>
      <c r="W770" s="26" t="n">
        <f aca="false">ROUND(V770,0)</f>
        <v>210083</v>
      </c>
      <c r="X770" s="27" t="n">
        <f aca="false">K770/G770</f>
        <v>1.45291584063761</v>
      </c>
      <c r="Y770" s="27" t="n">
        <f aca="false">L770/G770</f>
        <v>1.25621157078021</v>
      </c>
    </row>
    <row r="771" customFormat="false" ht="51.75" hidden="false" customHeight="true" outlineLevel="0" collapsed="false">
      <c r="A771" s="4" t="s">
        <v>236</v>
      </c>
      <c r="B771" s="4" t="s">
        <v>95</v>
      </c>
      <c r="C771" s="4" t="s">
        <v>237</v>
      </c>
      <c r="D771" s="4" t="s">
        <v>1139</v>
      </c>
      <c r="E771" s="4" t="s">
        <v>112</v>
      </c>
      <c r="F771" s="4" t="s">
        <v>99</v>
      </c>
      <c r="G771" s="23" t="n">
        <v>300487</v>
      </c>
      <c r="H771" s="24" t="n">
        <f aca="false">Parametros!$B$3</f>
        <v>160.42</v>
      </c>
      <c r="I771" s="24" t="n">
        <f aca="false">Parametros!$B$4</f>
        <v>151.76</v>
      </c>
      <c r="J771" s="23" t="n">
        <f aca="false">G771*H771/I771</f>
        <v>317633.925540327</v>
      </c>
      <c r="K771" s="23" t="n">
        <v>436581.14</v>
      </c>
      <c r="L771" s="23" t="n">
        <v>377468</v>
      </c>
      <c r="M771" s="23" t="n">
        <f aca="false">MIN(J771:L771)</f>
        <v>317633.925540327</v>
      </c>
      <c r="N771" s="23" t="n">
        <f aca="false">MAX(J771:L771)</f>
        <v>436581.14</v>
      </c>
      <c r="O771" s="23" t="n">
        <f aca="false">MEDIAN(J771:L771)</f>
        <v>377468</v>
      </c>
      <c r="P771" s="23" t="n">
        <f aca="false">AVERAGE(J771:L771)</f>
        <v>377227.688513442</v>
      </c>
      <c r="Q771" s="23" t="n">
        <f aca="false">AVERAGE(M771,O771)</f>
        <v>347550.962770163</v>
      </c>
      <c r="R771" s="23" t="n">
        <f aca="false">AVERAGE(N771,O771)</f>
        <v>407024.57</v>
      </c>
      <c r="S771" s="23" t="n">
        <f aca="false">STDEV(J771:L771)</f>
        <v>59473.9713583749</v>
      </c>
      <c r="T771" s="25" t="n">
        <f aca="false">IF(P771&gt;0,S771/P771,NA())</f>
        <v>0.157660673299849</v>
      </c>
      <c r="U771" s="4" t="str">
        <f aca="false">IF(T771&lt;=Parametros!$B$7,"MENOR",IF(T771&lt;=Parametros!$B$8,"PROMEDIO MENOR-MEDIANA","PROMEDIO"))</f>
        <v>MENOR</v>
      </c>
      <c r="V771" s="23" t="n">
        <f aca="false">IF(T771&lt;=Parametros!$B$7,M771,IF(T771&lt;=Parametros!$B$8,Q771,P771))</f>
        <v>317633.925540327</v>
      </c>
      <c r="W771" s="26" t="n">
        <f aca="false">ROUND(V771,0)</f>
        <v>317634</v>
      </c>
      <c r="X771" s="27" t="n">
        <f aca="false">K771/G771</f>
        <v>1.45291190633871</v>
      </c>
      <c r="Y771" s="27" t="n">
        <f aca="false">L771/G771</f>
        <v>1.25618745569692</v>
      </c>
    </row>
    <row r="772" customFormat="false" ht="51.75" hidden="false" customHeight="true" outlineLevel="0" collapsed="false">
      <c r="A772" s="4" t="s">
        <v>239</v>
      </c>
      <c r="B772" s="4" t="s">
        <v>95</v>
      </c>
      <c r="C772" s="4" t="s">
        <v>240</v>
      </c>
      <c r="D772" s="4" t="s">
        <v>1140</v>
      </c>
      <c r="E772" s="4" t="s">
        <v>112</v>
      </c>
      <c r="F772" s="4" t="s">
        <v>99</v>
      </c>
      <c r="G772" s="23" t="n">
        <v>174800</v>
      </c>
      <c r="H772" s="24" t="n">
        <f aca="false">Parametros!$B$3</f>
        <v>160.42</v>
      </c>
      <c r="I772" s="24" t="n">
        <f aca="false">Parametros!$B$4</f>
        <v>151.76</v>
      </c>
      <c r="J772" s="23" t="n">
        <f aca="false">G772*H772/I772</f>
        <v>184774.749604639</v>
      </c>
      <c r="K772" s="23" t="n">
        <v>253969.77</v>
      </c>
      <c r="L772" s="23" t="n">
        <v>219555</v>
      </c>
      <c r="M772" s="23" t="n">
        <f aca="false">MIN(J772:L772)</f>
        <v>184774.749604639</v>
      </c>
      <c r="N772" s="23" t="n">
        <f aca="false">MAX(J772:L772)</f>
        <v>253969.77</v>
      </c>
      <c r="O772" s="23" t="n">
        <f aca="false">MEDIAN(J772:L772)</f>
        <v>219555</v>
      </c>
      <c r="P772" s="23" t="n">
        <f aca="false">AVERAGE(J772:L772)</f>
        <v>219433.173201546</v>
      </c>
      <c r="Q772" s="23" t="n">
        <f aca="false">AVERAGE(M772,O772)</f>
        <v>202164.874802319</v>
      </c>
      <c r="R772" s="23" t="n">
        <f aca="false">AVERAGE(N772,O772)</f>
        <v>236762.385</v>
      </c>
      <c r="S772" s="23" t="n">
        <f aca="false">STDEV(J772:L772)</f>
        <v>34597.6710662037</v>
      </c>
      <c r="T772" s="25" t="n">
        <f aca="false">IF(P772&gt;0,S772/P772,NA())</f>
        <v>0.157668371474655</v>
      </c>
      <c r="U772" s="4" t="str">
        <f aca="false">IF(T772&lt;=Parametros!$B$7,"MENOR",IF(T772&lt;=Parametros!$B$8,"PROMEDIO MENOR-MEDIANA","PROMEDIO"))</f>
        <v>MENOR</v>
      </c>
      <c r="V772" s="23" t="n">
        <f aca="false">IF(T772&lt;=Parametros!$B$7,M772,IF(T772&lt;=Parametros!$B$8,Q772,P772))</f>
        <v>184774.749604639</v>
      </c>
      <c r="W772" s="26" t="n">
        <f aca="false">ROUND(V772,0)</f>
        <v>184775</v>
      </c>
      <c r="X772" s="27" t="n">
        <f aca="false">K772/G772</f>
        <v>1.45291630434783</v>
      </c>
      <c r="Y772" s="27" t="n">
        <f aca="false">L772/G772</f>
        <v>1.25603546910755</v>
      </c>
    </row>
    <row r="773" customFormat="false" ht="51.75" hidden="false" customHeight="true" outlineLevel="0" collapsed="false">
      <c r="A773" s="4" t="s">
        <v>242</v>
      </c>
      <c r="B773" s="4" t="s">
        <v>95</v>
      </c>
      <c r="C773" s="4" t="s">
        <v>243</v>
      </c>
      <c r="D773" s="4" t="s">
        <v>1140</v>
      </c>
      <c r="E773" s="4" t="s">
        <v>98</v>
      </c>
      <c r="F773" s="4" t="s">
        <v>99</v>
      </c>
      <c r="G773" s="23" t="n">
        <v>174800</v>
      </c>
      <c r="H773" s="24" t="n">
        <f aca="false">Parametros!$B$3</f>
        <v>160.42</v>
      </c>
      <c r="I773" s="24" t="n">
        <f aca="false">Parametros!$B$4</f>
        <v>151.76</v>
      </c>
      <c r="J773" s="23" t="n">
        <f aca="false">G773*H773/I773</f>
        <v>184774.749604639</v>
      </c>
      <c r="K773" s="23" t="n">
        <v>253969.77</v>
      </c>
      <c r="L773" s="23" t="n">
        <v>219555</v>
      </c>
      <c r="M773" s="23" t="n">
        <f aca="false">MIN(J773:L773)</f>
        <v>184774.749604639</v>
      </c>
      <c r="N773" s="23" t="n">
        <f aca="false">MAX(J773:L773)</f>
        <v>253969.77</v>
      </c>
      <c r="O773" s="23" t="n">
        <f aca="false">MEDIAN(J773:L773)</f>
        <v>219555</v>
      </c>
      <c r="P773" s="23" t="n">
        <f aca="false">AVERAGE(J773:L773)</f>
        <v>219433.173201546</v>
      </c>
      <c r="Q773" s="23" t="n">
        <f aca="false">AVERAGE(M773,O773)</f>
        <v>202164.874802319</v>
      </c>
      <c r="R773" s="23" t="n">
        <f aca="false">AVERAGE(N773,O773)</f>
        <v>236762.385</v>
      </c>
      <c r="S773" s="23" t="n">
        <f aca="false">STDEV(J773:L773)</f>
        <v>34597.6710662037</v>
      </c>
      <c r="T773" s="25" t="n">
        <f aca="false">IF(P773&gt;0,S773/P773,NA())</f>
        <v>0.157668371474655</v>
      </c>
      <c r="U773" s="4" t="str">
        <f aca="false">IF(T773&lt;=Parametros!$B$7,"MENOR",IF(T773&lt;=Parametros!$B$8,"PROMEDIO MENOR-MEDIANA","PROMEDIO"))</f>
        <v>MENOR</v>
      </c>
      <c r="V773" s="23" t="n">
        <f aca="false">IF(T773&lt;=Parametros!$B$7,M773,IF(T773&lt;=Parametros!$B$8,Q773,P773))</f>
        <v>184774.749604639</v>
      </c>
      <c r="W773" s="26" t="n">
        <f aca="false">ROUND(V773,0)</f>
        <v>184775</v>
      </c>
      <c r="X773" s="27" t="n">
        <f aca="false">K773/G773</f>
        <v>1.45291630434783</v>
      </c>
      <c r="Y773" s="27" t="n">
        <f aca="false">L773/G773</f>
        <v>1.25603546910755</v>
      </c>
    </row>
    <row r="774" customFormat="false" ht="64.5" hidden="false" customHeight="true" outlineLevel="0" collapsed="false">
      <c r="A774" s="4" t="s">
        <v>244</v>
      </c>
      <c r="B774" s="4" t="s">
        <v>95</v>
      </c>
      <c r="C774" s="4" t="s">
        <v>245</v>
      </c>
      <c r="D774" s="4" t="s">
        <v>1141</v>
      </c>
      <c r="E774" s="4" t="s">
        <v>98</v>
      </c>
      <c r="F774" s="4" t="s">
        <v>99</v>
      </c>
      <c r="G774" s="23" t="n">
        <v>174800</v>
      </c>
      <c r="H774" s="24" t="n">
        <f aca="false">Parametros!$B$3</f>
        <v>160.42</v>
      </c>
      <c r="I774" s="24" t="n">
        <f aca="false">Parametros!$B$4</f>
        <v>151.76</v>
      </c>
      <c r="J774" s="23" t="n">
        <f aca="false">G774*H774/I774</f>
        <v>184774.749604639</v>
      </c>
      <c r="K774" s="23" t="n">
        <v>253969.77</v>
      </c>
      <c r="L774" s="23" t="n">
        <v>219555</v>
      </c>
      <c r="M774" s="23" t="n">
        <f aca="false">MIN(J774:L774)</f>
        <v>184774.749604639</v>
      </c>
      <c r="N774" s="23" t="n">
        <f aca="false">MAX(J774:L774)</f>
        <v>253969.77</v>
      </c>
      <c r="O774" s="23" t="n">
        <f aca="false">MEDIAN(J774:L774)</f>
        <v>219555</v>
      </c>
      <c r="P774" s="23" t="n">
        <f aca="false">AVERAGE(J774:L774)</f>
        <v>219433.173201546</v>
      </c>
      <c r="Q774" s="23" t="n">
        <f aca="false">AVERAGE(M774,O774)</f>
        <v>202164.874802319</v>
      </c>
      <c r="R774" s="23" t="n">
        <f aca="false">AVERAGE(N774,O774)</f>
        <v>236762.385</v>
      </c>
      <c r="S774" s="23" t="n">
        <f aca="false">STDEV(J774:L774)</f>
        <v>34597.6710662037</v>
      </c>
      <c r="T774" s="25" t="n">
        <f aca="false">IF(P774&gt;0,S774/P774,NA())</f>
        <v>0.157668371474655</v>
      </c>
      <c r="U774" s="4" t="str">
        <f aca="false">IF(T774&lt;=Parametros!$B$7,"MENOR",IF(T774&lt;=Parametros!$B$8,"PROMEDIO MENOR-MEDIANA","PROMEDIO"))</f>
        <v>MENOR</v>
      </c>
      <c r="V774" s="23" t="n">
        <f aca="false">IF(T774&lt;=Parametros!$B$7,M774,IF(T774&lt;=Parametros!$B$8,Q774,P774))</f>
        <v>184774.749604639</v>
      </c>
      <c r="W774" s="26" t="n">
        <f aca="false">ROUND(V774,0)</f>
        <v>184775</v>
      </c>
      <c r="X774" s="27" t="n">
        <f aca="false">K774/G774</f>
        <v>1.45291630434783</v>
      </c>
      <c r="Y774" s="27" t="n">
        <f aca="false">L774/G774</f>
        <v>1.25603546910755</v>
      </c>
    </row>
    <row r="775" customFormat="false" ht="64.5" hidden="false" customHeight="true" outlineLevel="0" collapsed="false">
      <c r="A775" s="4" t="s">
        <v>247</v>
      </c>
      <c r="B775" s="4" t="s">
        <v>95</v>
      </c>
      <c r="C775" s="4" t="s">
        <v>248</v>
      </c>
      <c r="D775" s="4" t="s">
        <v>1141</v>
      </c>
      <c r="E775" s="4" t="s">
        <v>98</v>
      </c>
      <c r="F775" s="4" t="s">
        <v>99</v>
      </c>
      <c r="G775" s="23" t="n">
        <v>174800</v>
      </c>
      <c r="H775" s="24" t="n">
        <f aca="false">Parametros!$B$3</f>
        <v>160.42</v>
      </c>
      <c r="I775" s="24" t="n">
        <f aca="false">Parametros!$B$4</f>
        <v>151.76</v>
      </c>
      <c r="J775" s="23" t="n">
        <f aca="false">G775*H775/I775</f>
        <v>184774.749604639</v>
      </c>
      <c r="K775" s="23" t="n">
        <v>253969.77</v>
      </c>
      <c r="L775" s="23" t="n">
        <v>219555</v>
      </c>
      <c r="M775" s="23" t="n">
        <f aca="false">MIN(J775:L775)</f>
        <v>184774.749604639</v>
      </c>
      <c r="N775" s="23" t="n">
        <f aca="false">MAX(J775:L775)</f>
        <v>253969.77</v>
      </c>
      <c r="O775" s="23" t="n">
        <f aca="false">MEDIAN(J775:L775)</f>
        <v>219555</v>
      </c>
      <c r="P775" s="23" t="n">
        <f aca="false">AVERAGE(J775:L775)</f>
        <v>219433.173201546</v>
      </c>
      <c r="Q775" s="23" t="n">
        <f aca="false">AVERAGE(M775,O775)</f>
        <v>202164.874802319</v>
      </c>
      <c r="R775" s="23" t="n">
        <f aca="false">AVERAGE(N775,O775)</f>
        <v>236762.385</v>
      </c>
      <c r="S775" s="23" t="n">
        <f aca="false">STDEV(J775:L775)</f>
        <v>34597.6710662037</v>
      </c>
      <c r="T775" s="25" t="n">
        <f aca="false">IF(P775&gt;0,S775/P775,NA())</f>
        <v>0.157668371474655</v>
      </c>
      <c r="U775" s="4" t="str">
        <f aca="false">IF(T775&lt;=Parametros!$B$7,"MENOR",IF(T775&lt;=Parametros!$B$8,"PROMEDIO MENOR-MEDIANA","PROMEDIO"))</f>
        <v>MENOR</v>
      </c>
      <c r="V775" s="23" t="n">
        <f aca="false">IF(T775&lt;=Parametros!$B$7,M775,IF(T775&lt;=Parametros!$B$8,Q775,P775))</f>
        <v>184774.749604639</v>
      </c>
      <c r="W775" s="26" t="n">
        <f aca="false">ROUND(V775,0)</f>
        <v>184775</v>
      </c>
      <c r="X775" s="27" t="n">
        <f aca="false">K775/G775</f>
        <v>1.45291630434783</v>
      </c>
      <c r="Y775" s="27" t="n">
        <f aca="false">L775/G775</f>
        <v>1.25603546910755</v>
      </c>
    </row>
    <row r="776" customFormat="false" ht="51.75" hidden="false" customHeight="true" outlineLevel="0" collapsed="false">
      <c r="A776" s="4" t="s">
        <v>249</v>
      </c>
      <c r="B776" s="4" t="s">
        <v>95</v>
      </c>
      <c r="C776" s="4" t="s">
        <v>250</v>
      </c>
      <c r="D776" s="4" t="s">
        <v>1142</v>
      </c>
      <c r="E776" s="4" t="s">
        <v>98</v>
      </c>
      <c r="F776" s="4" t="s">
        <v>99</v>
      </c>
      <c r="G776" s="23" t="n">
        <v>50350</v>
      </c>
      <c r="H776" s="24" t="n">
        <f aca="false">Parametros!$B$3</f>
        <v>160.42</v>
      </c>
      <c r="I776" s="24" t="n">
        <f aca="false">Parametros!$B$4</f>
        <v>151.76</v>
      </c>
      <c r="J776" s="23" t="n">
        <f aca="false">G776*H776/I776</f>
        <v>53223.1615709014</v>
      </c>
      <c r="K776" s="23" t="n">
        <v>73153.88</v>
      </c>
      <c r="L776" s="23" t="n">
        <v>63189</v>
      </c>
      <c r="M776" s="23" t="n">
        <f aca="false">MIN(J776:L776)</f>
        <v>53223.1615709014</v>
      </c>
      <c r="N776" s="23" t="n">
        <f aca="false">MAX(J776:L776)</f>
        <v>73153.88</v>
      </c>
      <c r="O776" s="23" t="n">
        <f aca="false">MEDIAN(J776:L776)</f>
        <v>63189</v>
      </c>
      <c r="P776" s="23" t="n">
        <f aca="false">AVERAGE(J776:L776)</f>
        <v>63188.6805236338</v>
      </c>
      <c r="Q776" s="23" t="n">
        <f aca="false">AVERAGE(M776,O776)</f>
        <v>58206.0807854507</v>
      </c>
      <c r="R776" s="23" t="n">
        <f aca="false">AVERAGE(N776,O776)</f>
        <v>68171.44</v>
      </c>
      <c r="S776" s="23" t="n">
        <f aca="false">STDEV(J776:L776)</f>
        <v>9965.35921839004</v>
      </c>
      <c r="T776" s="25" t="n">
        <f aca="false">IF(P776&gt;0,S776/P776,NA())</f>
        <v>0.157707980856837</v>
      </c>
      <c r="U776" s="4" t="str">
        <f aca="false">IF(T776&lt;=Parametros!$B$7,"MENOR",IF(T776&lt;=Parametros!$B$8,"PROMEDIO MENOR-MEDIANA","PROMEDIO"))</f>
        <v>MENOR</v>
      </c>
      <c r="V776" s="23" t="n">
        <f aca="false">IF(T776&lt;=Parametros!$B$7,M776,IF(T776&lt;=Parametros!$B$8,Q776,P776))</f>
        <v>53223.1615709014</v>
      </c>
      <c r="W776" s="26" t="n">
        <f aca="false">ROUND(V776,0)</f>
        <v>53223</v>
      </c>
      <c r="X776" s="27" t="n">
        <f aca="false">K776/G776</f>
        <v>1.45290724925521</v>
      </c>
      <c r="Y776" s="27" t="n">
        <f aca="false">L776/G776</f>
        <v>1.2549950347567</v>
      </c>
    </row>
    <row r="777" customFormat="false" ht="64.5" hidden="false" customHeight="true" outlineLevel="0" collapsed="false">
      <c r="A777" s="4" t="s">
        <v>252</v>
      </c>
      <c r="B777" s="4" t="s">
        <v>95</v>
      </c>
      <c r="C777" s="4" t="s">
        <v>253</v>
      </c>
      <c r="D777" s="4" t="s">
        <v>1143</v>
      </c>
      <c r="E777" s="4" t="s">
        <v>98</v>
      </c>
      <c r="F777" s="4" t="s">
        <v>99</v>
      </c>
      <c r="G777" s="23" t="n">
        <v>50350</v>
      </c>
      <c r="H777" s="24" t="n">
        <f aca="false">Parametros!$B$3</f>
        <v>160.42</v>
      </c>
      <c r="I777" s="24" t="n">
        <f aca="false">Parametros!$B$4</f>
        <v>151.76</v>
      </c>
      <c r="J777" s="23" t="n">
        <f aca="false">G777*H777/I777</f>
        <v>53223.1615709014</v>
      </c>
      <c r="K777" s="23" t="n">
        <v>73153.88</v>
      </c>
      <c r="L777" s="23" t="n">
        <v>63189</v>
      </c>
      <c r="M777" s="23" t="n">
        <f aca="false">MIN(J777:L777)</f>
        <v>53223.1615709014</v>
      </c>
      <c r="N777" s="23" t="n">
        <f aca="false">MAX(J777:L777)</f>
        <v>73153.88</v>
      </c>
      <c r="O777" s="23" t="n">
        <f aca="false">MEDIAN(J777:L777)</f>
        <v>63189</v>
      </c>
      <c r="P777" s="23" t="n">
        <f aca="false">AVERAGE(J777:L777)</f>
        <v>63188.6805236338</v>
      </c>
      <c r="Q777" s="23" t="n">
        <f aca="false">AVERAGE(M777,O777)</f>
        <v>58206.0807854507</v>
      </c>
      <c r="R777" s="23" t="n">
        <f aca="false">AVERAGE(N777,O777)</f>
        <v>68171.44</v>
      </c>
      <c r="S777" s="23" t="n">
        <f aca="false">STDEV(J777:L777)</f>
        <v>9965.35921839004</v>
      </c>
      <c r="T777" s="25" t="n">
        <f aca="false">IF(P777&gt;0,S777/P777,NA())</f>
        <v>0.157707980856837</v>
      </c>
      <c r="U777" s="4" t="str">
        <f aca="false">IF(T777&lt;=Parametros!$B$7,"MENOR",IF(T777&lt;=Parametros!$B$8,"PROMEDIO MENOR-MEDIANA","PROMEDIO"))</f>
        <v>MENOR</v>
      </c>
      <c r="V777" s="23" t="n">
        <f aca="false">IF(T777&lt;=Parametros!$B$7,M777,IF(T777&lt;=Parametros!$B$8,Q777,P777))</f>
        <v>53223.1615709014</v>
      </c>
      <c r="W777" s="26" t="n">
        <f aca="false">ROUND(V777,0)</f>
        <v>53223</v>
      </c>
      <c r="X777" s="27" t="n">
        <f aca="false">K777/G777</f>
        <v>1.45290724925521</v>
      </c>
      <c r="Y777" s="27" t="n">
        <f aca="false">L777/G777</f>
        <v>1.2549950347567</v>
      </c>
    </row>
    <row r="778" customFormat="false" ht="64.5" hidden="false" customHeight="true" outlineLevel="0" collapsed="false">
      <c r="A778" s="4" t="s">
        <v>255</v>
      </c>
      <c r="B778" s="4" t="s">
        <v>95</v>
      </c>
      <c r="C778" s="4" t="s">
        <v>256</v>
      </c>
      <c r="D778" s="4" t="s">
        <v>1143</v>
      </c>
      <c r="E778" s="4" t="s">
        <v>98</v>
      </c>
      <c r="F778" s="4" t="s">
        <v>99</v>
      </c>
      <c r="G778" s="23" t="n">
        <v>50350</v>
      </c>
      <c r="H778" s="24" t="n">
        <f aca="false">Parametros!$B$3</f>
        <v>160.42</v>
      </c>
      <c r="I778" s="24" t="n">
        <f aca="false">Parametros!$B$4</f>
        <v>151.76</v>
      </c>
      <c r="J778" s="23" t="n">
        <f aca="false">G778*H778/I778</f>
        <v>53223.1615709014</v>
      </c>
      <c r="K778" s="23" t="n">
        <v>73153.88</v>
      </c>
      <c r="L778" s="23" t="n">
        <v>63189</v>
      </c>
      <c r="M778" s="23" t="n">
        <f aca="false">MIN(J778:L778)</f>
        <v>53223.1615709014</v>
      </c>
      <c r="N778" s="23" t="n">
        <f aca="false">MAX(J778:L778)</f>
        <v>73153.88</v>
      </c>
      <c r="O778" s="23" t="n">
        <f aca="false">MEDIAN(J778:L778)</f>
        <v>63189</v>
      </c>
      <c r="P778" s="23" t="n">
        <f aca="false">AVERAGE(J778:L778)</f>
        <v>63188.6805236338</v>
      </c>
      <c r="Q778" s="23" t="n">
        <f aca="false">AVERAGE(M778,O778)</f>
        <v>58206.0807854507</v>
      </c>
      <c r="R778" s="23" t="n">
        <f aca="false">AVERAGE(N778,O778)</f>
        <v>68171.44</v>
      </c>
      <c r="S778" s="23" t="n">
        <f aca="false">STDEV(J778:L778)</f>
        <v>9965.35921839004</v>
      </c>
      <c r="T778" s="25" t="n">
        <f aca="false">IF(P778&gt;0,S778/P778,NA())</f>
        <v>0.157707980856837</v>
      </c>
      <c r="U778" s="4" t="str">
        <f aca="false">IF(T778&lt;=Parametros!$B$7,"MENOR",IF(T778&lt;=Parametros!$B$8,"PROMEDIO MENOR-MEDIANA","PROMEDIO"))</f>
        <v>MENOR</v>
      </c>
      <c r="V778" s="23" t="n">
        <f aca="false">IF(T778&lt;=Parametros!$B$7,M778,IF(T778&lt;=Parametros!$B$8,Q778,P778))</f>
        <v>53223.1615709014</v>
      </c>
      <c r="W778" s="26" t="n">
        <f aca="false">ROUND(V778,0)</f>
        <v>53223</v>
      </c>
      <c r="X778" s="27" t="n">
        <f aca="false">K778/G778</f>
        <v>1.45290724925521</v>
      </c>
      <c r="Y778" s="27" t="n">
        <f aca="false">L778/G778</f>
        <v>1.2549950347567</v>
      </c>
    </row>
    <row r="779" customFormat="false" ht="64.5" hidden="false" customHeight="true" outlineLevel="0" collapsed="false">
      <c r="A779" s="4" t="s">
        <v>257</v>
      </c>
      <c r="B779" s="4" t="s">
        <v>95</v>
      </c>
      <c r="C779" s="4" t="s">
        <v>258</v>
      </c>
      <c r="D779" s="4" t="s">
        <v>1144</v>
      </c>
      <c r="E779" s="4" t="s">
        <v>98</v>
      </c>
      <c r="F779" s="4" t="s">
        <v>99</v>
      </c>
      <c r="G779" s="23" t="n">
        <v>475601</v>
      </c>
      <c r="H779" s="24" t="n">
        <f aca="false">Parametros!$B$3</f>
        <v>160.42</v>
      </c>
      <c r="I779" s="24" t="n">
        <f aca="false">Parametros!$B$4</f>
        <v>151.76</v>
      </c>
      <c r="J779" s="23" t="n">
        <f aca="false">G779*H779/I779</f>
        <v>502740.593173432</v>
      </c>
      <c r="K779" s="23" t="n">
        <v>691006.02</v>
      </c>
      <c r="L779" s="23" t="n">
        <v>597499</v>
      </c>
      <c r="M779" s="23" t="n">
        <f aca="false">MIN(J779:L779)</f>
        <v>502740.593173432</v>
      </c>
      <c r="N779" s="23" t="n">
        <f aca="false">MAX(J779:L779)</f>
        <v>691006.02</v>
      </c>
      <c r="O779" s="23" t="n">
        <f aca="false">MEDIAN(J779:L779)</f>
        <v>597499</v>
      </c>
      <c r="P779" s="23" t="n">
        <f aca="false">AVERAGE(J779:L779)</f>
        <v>597081.871057811</v>
      </c>
      <c r="Q779" s="23" t="n">
        <f aca="false">AVERAGE(M779,O779)</f>
        <v>550119.796586716</v>
      </c>
      <c r="R779" s="23" t="n">
        <f aca="false">AVERAGE(N779,O779)</f>
        <v>644252.51</v>
      </c>
      <c r="S779" s="23" t="n">
        <f aca="false">STDEV(J779:L779)</f>
        <v>94133.4065672931</v>
      </c>
      <c r="T779" s="25" t="n">
        <f aca="false">IF(P779&gt;0,S779/P779,NA())</f>
        <v>0.157655777423828</v>
      </c>
      <c r="U779" s="4" t="str">
        <f aca="false">IF(T779&lt;=Parametros!$B$7,"MENOR",IF(T779&lt;=Parametros!$B$8,"PROMEDIO MENOR-MEDIANA","PROMEDIO"))</f>
        <v>MENOR</v>
      </c>
      <c r="V779" s="23" t="n">
        <f aca="false">IF(T779&lt;=Parametros!$B$7,M779,IF(T779&lt;=Parametros!$B$8,Q779,P779))</f>
        <v>502740.593173432</v>
      </c>
      <c r="W779" s="26" t="n">
        <f aca="false">ROUND(V779,0)</f>
        <v>502741</v>
      </c>
      <c r="X779" s="27" t="n">
        <f aca="false">K779/G779</f>
        <v>1.45291120077544</v>
      </c>
      <c r="Y779" s="27" t="n">
        <f aca="false">L779/G779</f>
        <v>1.25630307757974</v>
      </c>
    </row>
    <row r="780" customFormat="false" ht="51.75" hidden="false" customHeight="true" outlineLevel="0" collapsed="false">
      <c r="A780" s="4" t="s">
        <v>260</v>
      </c>
      <c r="B780" s="4" t="s">
        <v>95</v>
      </c>
      <c r="C780" s="4" t="s">
        <v>261</v>
      </c>
      <c r="D780" s="4" t="s">
        <v>1145</v>
      </c>
      <c r="E780" s="4" t="s">
        <v>98</v>
      </c>
      <c r="F780" s="4" t="s">
        <v>99</v>
      </c>
      <c r="G780" s="23" t="n">
        <v>2832016</v>
      </c>
      <c r="H780" s="24" t="n">
        <f aca="false">Parametros!$B$3</f>
        <v>160.42</v>
      </c>
      <c r="I780" s="24" t="n">
        <f aca="false">Parametros!$B$4</f>
        <v>151.76</v>
      </c>
      <c r="J780" s="23" t="n">
        <f aca="false">G780*H780/I780</f>
        <v>2993621.55192409</v>
      </c>
      <c r="K780" s="23" t="n">
        <v>4114670.78</v>
      </c>
      <c r="L780" s="23" t="n">
        <v>3558457</v>
      </c>
      <c r="M780" s="23" t="n">
        <f aca="false">MIN(J780:L780)</f>
        <v>2993621.55192409</v>
      </c>
      <c r="N780" s="23" t="n">
        <f aca="false">MAX(J780:L780)</f>
        <v>4114670.78</v>
      </c>
      <c r="O780" s="23" t="n">
        <f aca="false">MEDIAN(J780:L780)</f>
        <v>3558457</v>
      </c>
      <c r="P780" s="23" t="n">
        <f aca="false">AVERAGE(J780:L780)</f>
        <v>3555583.11064136</v>
      </c>
      <c r="Q780" s="23" t="n">
        <f aca="false">AVERAGE(M780,O780)</f>
        <v>3276039.27596205</v>
      </c>
      <c r="R780" s="23" t="n">
        <f aca="false">AVERAGE(N780,O780)</f>
        <v>3836563.89</v>
      </c>
      <c r="S780" s="23" t="n">
        <f aca="false">STDEV(J780:L780)</f>
        <v>560530.139575413</v>
      </c>
      <c r="T780" s="25" t="n">
        <f aca="false">IF(P780&gt;0,S780/P780,NA())</f>
        <v>0.157647880005343</v>
      </c>
      <c r="U780" s="4" t="str">
        <f aca="false">IF(T780&lt;=Parametros!$B$7,"MENOR",IF(T780&lt;=Parametros!$B$8,"PROMEDIO MENOR-MEDIANA","PROMEDIO"))</f>
        <v>MENOR</v>
      </c>
      <c r="V780" s="23" t="n">
        <f aca="false">IF(T780&lt;=Parametros!$B$7,M780,IF(T780&lt;=Parametros!$B$8,Q780,P780))</f>
        <v>2993621.55192409</v>
      </c>
      <c r="W780" s="26" t="n">
        <f aca="false">ROUND(V780,0)</f>
        <v>2993622</v>
      </c>
      <c r="X780" s="27" t="n">
        <f aca="false">K780/G780</f>
        <v>1.45291226461997</v>
      </c>
      <c r="Y780" s="27" t="n">
        <f aca="false">L780/G780</f>
        <v>1.25651020333218</v>
      </c>
    </row>
    <row r="781" customFormat="false" ht="51.75" hidden="false" customHeight="true" outlineLevel="0" collapsed="false">
      <c r="A781" s="4" t="s">
        <v>263</v>
      </c>
      <c r="B781" s="4" t="s">
        <v>95</v>
      </c>
      <c r="C781" s="4" t="s">
        <v>264</v>
      </c>
      <c r="D781" s="4" t="s">
        <v>1145</v>
      </c>
      <c r="E781" s="4" t="s">
        <v>98</v>
      </c>
      <c r="F781" s="4" t="s">
        <v>99</v>
      </c>
      <c r="G781" s="23" t="n">
        <v>2824350</v>
      </c>
      <c r="H781" s="24" t="n">
        <f aca="false">Parametros!$B$3</f>
        <v>160.42</v>
      </c>
      <c r="I781" s="24" t="n">
        <f aca="false">Parametros!$B$4</f>
        <v>151.76</v>
      </c>
      <c r="J781" s="23" t="n">
        <f aca="false">G781*H781/I781</f>
        <v>2985518.10094887</v>
      </c>
      <c r="K781" s="23" t="n">
        <v>4103533</v>
      </c>
      <c r="L781" s="23" t="n">
        <v>3548818</v>
      </c>
      <c r="M781" s="23" t="n">
        <f aca="false">MIN(J781:L781)</f>
        <v>2985518.10094887</v>
      </c>
      <c r="N781" s="23" t="n">
        <f aca="false">MAX(J781:L781)</f>
        <v>4103533</v>
      </c>
      <c r="O781" s="23" t="n">
        <f aca="false">MEDIAN(J781:L781)</f>
        <v>3548818</v>
      </c>
      <c r="P781" s="23" t="n">
        <f aca="false">AVERAGE(J781:L781)</f>
        <v>3545956.36698296</v>
      </c>
      <c r="Q781" s="23" t="n">
        <f aca="false">AVERAGE(M781,O781)</f>
        <v>3267168.05047443</v>
      </c>
      <c r="R781" s="23" t="n">
        <f aca="false">AVERAGE(N781,O781)</f>
        <v>3826175.5</v>
      </c>
      <c r="S781" s="23" t="n">
        <f aca="false">STDEV(J781:L781)</f>
        <v>559012.942902687</v>
      </c>
      <c r="T781" s="25" t="n">
        <f aca="false">IF(P781&gt;0,S781/P781,NA())</f>
        <v>0.157648003824231</v>
      </c>
      <c r="U781" s="4" t="str">
        <f aca="false">IF(T781&lt;=Parametros!$B$7,"MENOR",IF(T781&lt;=Parametros!$B$8,"PROMEDIO MENOR-MEDIANA","PROMEDIO"))</f>
        <v>MENOR</v>
      </c>
      <c r="V781" s="23" t="n">
        <f aca="false">IF(T781&lt;=Parametros!$B$7,M781,IF(T781&lt;=Parametros!$B$8,Q781,P781))</f>
        <v>2985518.10094887</v>
      </c>
      <c r="W781" s="26" t="n">
        <f aca="false">ROUND(V781,0)</f>
        <v>2985518</v>
      </c>
      <c r="X781" s="27" t="n">
        <f aca="false">K781/G781</f>
        <v>1.45291235151451</v>
      </c>
      <c r="Y781" s="27" t="n">
        <f aca="false">L781/G781</f>
        <v>1.25650786906722</v>
      </c>
    </row>
    <row r="782" customFormat="false" ht="77.25" hidden="false" customHeight="true" outlineLevel="0" collapsed="false">
      <c r="A782" s="4" t="s">
        <v>265</v>
      </c>
      <c r="B782" s="4" t="s">
        <v>95</v>
      </c>
      <c r="C782" s="4" t="s">
        <v>266</v>
      </c>
      <c r="D782" s="4" t="s">
        <v>1146</v>
      </c>
      <c r="E782" s="4" t="s">
        <v>98</v>
      </c>
      <c r="F782" s="4" t="s">
        <v>99</v>
      </c>
      <c r="G782" s="23" t="n">
        <v>76950</v>
      </c>
      <c r="H782" s="24" t="n">
        <f aca="false">Parametros!$B$3</f>
        <v>160.42</v>
      </c>
      <c r="I782" s="24" t="n">
        <f aca="false">Parametros!$B$4</f>
        <v>151.76</v>
      </c>
      <c r="J782" s="23" t="n">
        <f aca="false">G782*H782/I782</f>
        <v>81341.0582498682</v>
      </c>
      <c r="K782" s="23" t="n">
        <v>111801.04</v>
      </c>
      <c r="L782" s="23" t="n">
        <v>96628</v>
      </c>
      <c r="M782" s="23" t="n">
        <f aca="false">MIN(J782:L782)</f>
        <v>81341.0582498682</v>
      </c>
      <c r="N782" s="23" t="n">
        <f aca="false">MAX(J782:L782)</f>
        <v>111801.04</v>
      </c>
      <c r="O782" s="23" t="n">
        <f aca="false">MEDIAN(J782:L782)</f>
        <v>96628</v>
      </c>
      <c r="P782" s="23" t="n">
        <f aca="false">AVERAGE(J782:L782)</f>
        <v>96590.0327499561</v>
      </c>
      <c r="Q782" s="23" t="n">
        <f aca="false">AVERAGE(M782,O782)</f>
        <v>88984.5291249341</v>
      </c>
      <c r="R782" s="23" t="n">
        <f aca="false">AVERAGE(N782,O782)</f>
        <v>104214.52</v>
      </c>
      <c r="S782" s="23" t="n">
        <f aca="false">STDEV(J782:L782)</f>
        <v>15230.026368613</v>
      </c>
      <c r="T782" s="25" t="n">
        <f aca="false">IF(P782&gt;0,S782/P782,NA())</f>
        <v>0.157676997667442</v>
      </c>
      <c r="U782" s="4" t="str">
        <f aca="false">IF(T782&lt;=Parametros!$B$7,"MENOR",IF(T782&lt;=Parametros!$B$8,"PROMEDIO MENOR-MEDIANA","PROMEDIO"))</f>
        <v>MENOR</v>
      </c>
      <c r="V782" s="23" t="n">
        <f aca="false">IF(T782&lt;=Parametros!$B$7,M782,IF(T782&lt;=Parametros!$B$8,Q782,P782))</f>
        <v>81341.0582498682</v>
      </c>
      <c r="W782" s="26" t="n">
        <f aca="false">ROUND(V782,0)</f>
        <v>81341</v>
      </c>
      <c r="X782" s="27" t="n">
        <f aca="false">K782/G782</f>
        <v>1.45290500324886</v>
      </c>
      <c r="Y782" s="27" t="n">
        <f aca="false">L782/G782</f>
        <v>1.25572449642625</v>
      </c>
    </row>
    <row r="783" customFormat="false" ht="51.75" hidden="false" customHeight="true" outlineLevel="0" collapsed="false">
      <c r="A783" s="4" t="s">
        <v>268</v>
      </c>
      <c r="B783" s="4" t="s">
        <v>95</v>
      </c>
      <c r="C783" s="4" t="s">
        <v>269</v>
      </c>
      <c r="D783" s="4" t="s">
        <v>1147</v>
      </c>
      <c r="E783" s="4" t="s">
        <v>98</v>
      </c>
      <c r="F783" s="4" t="s">
        <v>99</v>
      </c>
      <c r="G783" s="23" t="n">
        <v>326800</v>
      </c>
      <c r="H783" s="24" t="n">
        <f aca="false">Parametros!$B$3</f>
        <v>160.42</v>
      </c>
      <c r="I783" s="24" t="n">
        <f aca="false">Parametros!$B$4</f>
        <v>151.76</v>
      </c>
      <c r="J783" s="23" t="n">
        <f aca="false">G783*H783/I783</f>
        <v>345448.444913021</v>
      </c>
      <c r="K783" s="23" t="n">
        <v>474812.03</v>
      </c>
      <c r="L783" s="23" t="n">
        <v>410550</v>
      </c>
      <c r="M783" s="23" t="n">
        <f aca="false">MIN(J783:L783)</f>
        <v>345448.444913021</v>
      </c>
      <c r="N783" s="23" t="n">
        <f aca="false">MAX(J783:L783)</f>
        <v>474812.03</v>
      </c>
      <c r="O783" s="23" t="n">
        <f aca="false">MEDIAN(J783:L783)</f>
        <v>410550</v>
      </c>
      <c r="P783" s="23" t="n">
        <f aca="false">AVERAGE(J783:L783)</f>
        <v>410270.15830434</v>
      </c>
      <c r="Q783" s="23" t="n">
        <f aca="false">AVERAGE(M783,O783)</f>
        <v>377999.22245651</v>
      </c>
      <c r="R783" s="23" t="n">
        <f aca="false">AVERAGE(N783,O783)</f>
        <v>442681.015</v>
      </c>
      <c r="S783" s="23" t="n">
        <f aca="false">STDEV(J783:L783)</f>
        <v>64682.2465609383</v>
      </c>
      <c r="T783" s="25" t="n">
        <f aca="false">IF(P783&gt;0,S783/P783,NA())</f>
        <v>0.157657692746341</v>
      </c>
      <c r="U783" s="4" t="str">
        <f aca="false">IF(T783&lt;=Parametros!$B$7,"MENOR",IF(T783&lt;=Parametros!$B$8,"PROMEDIO MENOR-MEDIANA","PROMEDIO"))</f>
        <v>MENOR</v>
      </c>
      <c r="V783" s="23" t="n">
        <f aca="false">IF(T783&lt;=Parametros!$B$7,M783,IF(T783&lt;=Parametros!$B$8,Q783,P783))</f>
        <v>345448.444913021</v>
      </c>
      <c r="W783" s="26" t="n">
        <f aca="false">ROUND(V783,0)</f>
        <v>345448</v>
      </c>
      <c r="X783" s="27" t="n">
        <f aca="false">K783/G783</f>
        <v>1.45291318849449</v>
      </c>
      <c r="Y783" s="27" t="n">
        <f aca="false">L783/G783</f>
        <v>1.2562729498164</v>
      </c>
    </row>
    <row r="784" customFormat="false" ht="51.75" hidden="false" customHeight="true" outlineLevel="0" collapsed="false">
      <c r="A784" s="4" t="s">
        <v>271</v>
      </c>
      <c r="B784" s="4" t="s">
        <v>95</v>
      </c>
      <c r="C784" s="4" t="s">
        <v>272</v>
      </c>
      <c r="D784" s="4" t="s">
        <v>273</v>
      </c>
      <c r="E784" s="4" t="s">
        <v>98</v>
      </c>
      <c r="F784" s="4" t="s">
        <v>99</v>
      </c>
      <c r="G784" s="23" t="n">
        <v>326800</v>
      </c>
      <c r="H784" s="24" t="n">
        <f aca="false">Parametros!$B$3</f>
        <v>160.42</v>
      </c>
      <c r="I784" s="24" t="n">
        <f aca="false">Parametros!$B$4</f>
        <v>151.76</v>
      </c>
      <c r="J784" s="23" t="n">
        <f aca="false">G784*H784/I784</f>
        <v>345448.444913021</v>
      </c>
      <c r="K784" s="23" t="n">
        <v>474812.03</v>
      </c>
      <c r="L784" s="23" t="n">
        <v>410550</v>
      </c>
      <c r="M784" s="23" t="n">
        <f aca="false">MIN(J784:L784)</f>
        <v>345448.444913021</v>
      </c>
      <c r="N784" s="23" t="n">
        <f aca="false">MAX(J784:L784)</f>
        <v>474812.03</v>
      </c>
      <c r="O784" s="23" t="n">
        <f aca="false">MEDIAN(J784:L784)</f>
        <v>410550</v>
      </c>
      <c r="P784" s="23" t="n">
        <f aca="false">AVERAGE(J784:L784)</f>
        <v>410270.15830434</v>
      </c>
      <c r="Q784" s="23" t="n">
        <f aca="false">AVERAGE(M784,O784)</f>
        <v>377999.22245651</v>
      </c>
      <c r="R784" s="23" t="n">
        <f aca="false">AVERAGE(N784,O784)</f>
        <v>442681.015</v>
      </c>
      <c r="S784" s="23" t="n">
        <f aca="false">STDEV(J784:L784)</f>
        <v>64682.2465609383</v>
      </c>
      <c r="T784" s="25" t="n">
        <f aca="false">IF(P784&gt;0,S784/P784,NA())</f>
        <v>0.157657692746341</v>
      </c>
      <c r="U784" s="4" t="str">
        <f aca="false">IF(T784&lt;=Parametros!$B$7,"MENOR",IF(T784&lt;=Parametros!$B$8,"PROMEDIO MENOR-MEDIANA","PROMEDIO"))</f>
        <v>MENOR</v>
      </c>
      <c r="V784" s="23" t="n">
        <f aca="false">IF(T784&lt;=Parametros!$B$7,M784,IF(T784&lt;=Parametros!$B$8,Q784,P784))</f>
        <v>345448.444913021</v>
      </c>
      <c r="W784" s="26" t="n">
        <f aca="false">ROUND(V784,0)</f>
        <v>345448</v>
      </c>
      <c r="X784" s="27" t="n">
        <f aca="false">K784/G784</f>
        <v>1.45291318849449</v>
      </c>
      <c r="Y784" s="27" t="n">
        <f aca="false">L784/G784</f>
        <v>1.2562729498164</v>
      </c>
    </row>
    <row r="785" customFormat="false" ht="51.75" hidden="false" customHeight="true" outlineLevel="0" collapsed="false">
      <c r="A785" s="4" t="s">
        <v>274</v>
      </c>
      <c r="B785" s="4" t="s">
        <v>95</v>
      </c>
      <c r="C785" s="4" t="s">
        <v>275</v>
      </c>
      <c r="D785" s="4" t="s">
        <v>276</v>
      </c>
      <c r="E785" s="4" t="s">
        <v>98</v>
      </c>
      <c r="F785" s="4" t="s">
        <v>99</v>
      </c>
      <c r="G785" s="23" t="n">
        <v>854050</v>
      </c>
      <c r="H785" s="24" t="n">
        <f aca="false">Parametros!$B$3</f>
        <v>160.42</v>
      </c>
      <c r="I785" s="24" t="n">
        <f aca="false">Parametros!$B$4</f>
        <v>151.76</v>
      </c>
      <c r="J785" s="23" t="n">
        <f aca="false">G785*H785/I785</f>
        <v>902785.32551397</v>
      </c>
      <c r="K785" s="23" t="n">
        <v>1240860.37</v>
      </c>
      <c r="L785" s="23" t="n">
        <v>1073142</v>
      </c>
      <c r="M785" s="23" t="n">
        <f aca="false">MIN(J785:L785)</f>
        <v>902785.32551397</v>
      </c>
      <c r="N785" s="23" t="n">
        <f aca="false">MAX(J785:L785)</f>
        <v>1240860.37</v>
      </c>
      <c r="O785" s="23" t="n">
        <f aca="false">MEDIAN(J785:L785)</f>
        <v>1073142</v>
      </c>
      <c r="P785" s="23" t="n">
        <f aca="false">AVERAGE(J785:L785)</f>
        <v>1072262.56517132</v>
      </c>
      <c r="Q785" s="23" t="n">
        <f aca="false">AVERAGE(M785,O785)</f>
        <v>987963.662756985</v>
      </c>
      <c r="R785" s="23" t="n">
        <f aca="false">AVERAGE(N785,O785)</f>
        <v>1157001.185</v>
      </c>
      <c r="S785" s="23" t="n">
        <f aca="false">STDEV(J785:L785)</f>
        <v>169039.237990093</v>
      </c>
      <c r="T785" s="25" t="n">
        <f aca="false">IF(P785&gt;0,S785/P785,NA())</f>
        <v>0.15764724376355</v>
      </c>
      <c r="U785" s="4" t="str">
        <f aca="false">IF(T785&lt;=Parametros!$B$7,"MENOR",IF(T785&lt;=Parametros!$B$8,"PROMEDIO MENOR-MEDIANA","PROMEDIO"))</f>
        <v>MENOR</v>
      </c>
      <c r="V785" s="23" t="n">
        <f aca="false">IF(T785&lt;=Parametros!$B$7,M785,IF(T785&lt;=Parametros!$B$8,Q785,P785))</f>
        <v>902785.32551397</v>
      </c>
      <c r="W785" s="26" t="n">
        <f aca="false">ROUND(V785,0)</f>
        <v>902785</v>
      </c>
      <c r="X785" s="27" t="n">
        <f aca="false">K785/G785</f>
        <v>1.45291302616943</v>
      </c>
      <c r="Y785" s="27" t="n">
        <f aca="false">L785/G785</f>
        <v>1.25653298987179</v>
      </c>
    </row>
    <row r="786" customFormat="false" ht="51.75" hidden="false" customHeight="true" outlineLevel="0" collapsed="false">
      <c r="A786" s="4" t="s">
        <v>277</v>
      </c>
      <c r="B786" s="4" t="s">
        <v>95</v>
      </c>
      <c r="C786" s="4" t="s">
        <v>278</v>
      </c>
      <c r="D786" s="4" t="s">
        <v>276</v>
      </c>
      <c r="E786" s="4" t="s">
        <v>98</v>
      </c>
      <c r="F786" s="4" t="s">
        <v>99</v>
      </c>
      <c r="G786" s="23" t="n">
        <v>854050</v>
      </c>
      <c r="H786" s="24" t="n">
        <f aca="false">Parametros!$B$3</f>
        <v>160.42</v>
      </c>
      <c r="I786" s="24" t="n">
        <f aca="false">Parametros!$B$4</f>
        <v>151.76</v>
      </c>
      <c r="J786" s="23" t="n">
        <f aca="false">G786*H786/I786</f>
        <v>902785.32551397</v>
      </c>
      <c r="K786" s="23" t="n">
        <v>1240860.37</v>
      </c>
      <c r="L786" s="23" t="n">
        <v>1073142</v>
      </c>
      <c r="M786" s="23" t="n">
        <f aca="false">MIN(J786:L786)</f>
        <v>902785.32551397</v>
      </c>
      <c r="N786" s="23" t="n">
        <f aca="false">MAX(J786:L786)</f>
        <v>1240860.37</v>
      </c>
      <c r="O786" s="23" t="n">
        <f aca="false">MEDIAN(J786:L786)</f>
        <v>1073142</v>
      </c>
      <c r="P786" s="23" t="n">
        <f aca="false">AVERAGE(J786:L786)</f>
        <v>1072262.56517132</v>
      </c>
      <c r="Q786" s="23" t="n">
        <f aca="false">AVERAGE(M786,O786)</f>
        <v>987963.662756985</v>
      </c>
      <c r="R786" s="23" t="n">
        <f aca="false">AVERAGE(N786,O786)</f>
        <v>1157001.185</v>
      </c>
      <c r="S786" s="23" t="n">
        <f aca="false">STDEV(J786:L786)</f>
        <v>169039.237990093</v>
      </c>
      <c r="T786" s="25" t="n">
        <f aca="false">IF(P786&gt;0,S786/P786,NA())</f>
        <v>0.15764724376355</v>
      </c>
      <c r="U786" s="4" t="str">
        <f aca="false">IF(T786&lt;=Parametros!$B$7,"MENOR",IF(T786&lt;=Parametros!$B$8,"PROMEDIO MENOR-MEDIANA","PROMEDIO"))</f>
        <v>MENOR</v>
      </c>
      <c r="V786" s="23" t="n">
        <f aca="false">IF(T786&lt;=Parametros!$B$7,M786,IF(T786&lt;=Parametros!$B$8,Q786,P786))</f>
        <v>902785.32551397</v>
      </c>
      <c r="W786" s="26" t="n">
        <f aca="false">ROUND(V786,0)</f>
        <v>902785</v>
      </c>
      <c r="X786" s="27" t="n">
        <f aca="false">K786/G786</f>
        <v>1.45291302616943</v>
      </c>
      <c r="Y786" s="27" t="n">
        <f aca="false">L786/G786</f>
        <v>1.25653298987179</v>
      </c>
    </row>
    <row r="787" customFormat="false" ht="51.75" hidden="false" customHeight="true" outlineLevel="0" collapsed="false">
      <c r="A787" s="4" t="s">
        <v>279</v>
      </c>
      <c r="B787" s="4" t="s">
        <v>95</v>
      </c>
      <c r="C787" s="4" t="s">
        <v>280</v>
      </c>
      <c r="D787" s="4" t="s">
        <v>281</v>
      </c>
      <c r="E787" s="4" t="s">
        <v>98</v>
      </c>
      <c r="F787" s="4" t="s">
        <v>99</v>
      </c>
      <c r="G787" s="23" t="n">
        <v>210160</v>
      </c>
      <c r="H787" s="24" t="n">
        <f aca="false">Parametros!$B$3</f>
        <v>160.42</v>
      </c>
      <c r="I787" s="24" t="n">
        <f aca="false">Parametros!$B$4</f>
        <v>151.76</v>
      </c>
      <c r="J787" s="23" t="n">
        <f aca="false">G787*H787/I787</f>
        <v>222152.525039536</v>
      </c>
      <c r="K787" s="23" t="n">
        <v>305343.44</v>
      </c>
      <c r="L787" s="23" t="n">
        <v>264061</v>
      </c>
      <c r="M787" s="23" t="n">
        <f aca="false">MIN(J787:L787)</f>
        <v>222152.525039536</v>
      </c>
      <c r="N787" s="23" t="n">
        <f aca="false">MAX(J787:L787)</f>
        <v>305343.44</v>
      </c>
      <c r="O787" s="23" t="n">
        <f aca="false">MEDIAN(J787:L787)</f>
        <v>264061</v>
      </c>
      <c r="P787" s="23" t="n">
        <f aca="false">AVERAGE(J787:L787)</f>
        <v>263852.321679845</v>
      </c>
      <c r="Q787" s="23" t="n">
        <f aca="false">AVERAGE(M787,O787)</f>
        <v>243106.762519768</v>
      </c>
      <c r="R787" s="23" t="n">
        <f aca="false">AVERAGE(N787,O787)</f>
        <v>284702.22</v>
      </c>
      <c r="S787" s="23" t="n">
        <f aca="false">STDEV(J787:L787)</f>
        <v>41595.8500690966</v>
      </c>
      <c r="T787" s="25" t="n">
        <f aca="false">IF(P787&gt;0,S787/P787,NA())</f>
        <v>0.15764822459879</v>
      </c>
      <c r="U787" s="4" t="str">
        <f aca="false">IF(T787&lt;=Parametros!$B$7,"MENOR",IF(T787&lt;=Parametros!$B$8,"PROMEDIO MENOR-MEDIANA","PROMEDIO"))</f>
        <v>MENOR</v>
      </c>
      <c r="V787" s="23" t="n">
        <f aca="false">IF(T787&lt;=Parametros!$B$7,M787,IF(T787&lt;=Parametros!$B$8,Q787,P787))</f>
        <v>222152.525039536</v>
      </c>
      <c r="W787" s="26" t="n">
        <f aca="false">ROUND(V787,0)</f>
        <v>222153</v>
      </c>
      <c r="X787" s="27" t="n">
        <f aca="false">K787/G787</f>
        <v>1.45290940236011</v>
      </c>
      <c r="Y787" s="27" t="n">
        <f aca="false">L787/G787</f>
        <v>1.25647601827179</v>
      </c>
    </row>
    <row r="788" customFormat="false" ht="51.75" hidden="false" customHeight="true" outlineLevel="0" collapsed="false">
      <c r="A788" s="4" t="s">
        <v>282</v>
      </c>
      <c r="B788" s="4" t="s">
        <v>95</v>
      </c>
      <c r="C788" s="4" t="s">
        <v>283</v>
      </c>
      <c r="D788" s="4" t="s">
        <v>281</v>
      </c>
      <c r="E788" s="4" t="s">
        <v>98</v>
      </c>
      <c r="F788" s="4" t="s">
        <v>99</v>
      </c>
      <c r="G788" s="23" t="n">
        <v>210160</v>
      </c>
      <c r="H788" s="24" t="n">
        <f aca="false">Parametros!$B$3</f>
        <v>160.42</v>
      </c>
      <c r="I788" s="24" t="n">
        <f aca="false">Parametros!$B$4</f>
        <v>151.76</v>
      </c>
      <c r="J788" s="23" t="n">
        <f aca="false">G788*H788/I788</f>
        <v>222152.525039536</v>
      </c>
      <c r="K788" s="23" t="n">
        <v>305343.44</v>
      </c>
      <c r="L788" s="23" t="n">
        <v>264061</v>
      </c>
      <c r="M788" s="23" t="n">
        <f aca="false">MIN(J788:L788)</f>
        <v>222152.525039536</v>
      </c>
      <c r="N788" s="23" t="n">
        <f aca="false">MAX(J788:L788)</f>
        <v>305343.44</v>
      </c>
      <c r="O788" s="23" t="n">
        <f aca="false">MEDIAN(J788:L788)</f>
        <v>264061</v>
      </c>
      <c r="P788" s="23" t="n">
        <f aca="false">AVERAGE(J788:L788)</f>
        <v>263852.321679845</v>
      </c>
      <c r="Q788" s="23" t="n">
        <f aca="false">AVERAGE(M788,O788)</f>
        <v>243106.762519768</v>
      </c>
      <c r="R788" s="23" t="n">
        <f aca="false">AVERAGE(N788,O788)</f>
        <v>284702.22</v>
      </c>
      <c r="S788" s="23" t="n">
        <f aca="false">STDEV(J788:L788)</f>
        <v>41595.8500690966</v>
      </c>
      <c r="T788" s="25" t="n">
        <f aca="false">IF(P788&gt;0,S788/P788,NA())</f>
        <v>0.15764822459879</v>
      </c>
      <c r="U788" s="4" t="str">
        <f aca="false">IF(T788&lt;=Parametros!$B$7,"MENOR",IF(T788&lt;=Parametros!$B$8,"PROMEDIO MENOR-MEDIANA","PROMEDIO"))</f>
        <v>MENOR</v>
      </c>
      <c r="V788" s="23" t="n">
        <f aca="false">IF(T788&lt;=Parametros!$B$7,M788,IF(T788&lt;=Parametros!$B$8,Q788,P788))</f>
        <v>222152.525039536</v>
      </c>
      <c r="W788" s="26" t="n">
        <f aca="false">ROUND(V788,0)</f>
        <v>222153</v>
      </c>
      <c r="X788" s="27" t="n">
        <f aca="false">K788/G788</f>
        <v>1.45290940236011</v>
      </c>
      <c r="Y788" s="27" t="n">
        <f aca="false">L788/G788</f>
        <v>1.25647601827179</v>
      </c>
    </row>
    <row r="789" customFormat="false" ht="51.75" hidden="false" customHeight="true" outlineLevel="0" collapsed="false">
      <c r="A789" s="4" t="s">
        <v>284</v>
      </c>
      <c r="B789" s="4" t="s">
        <v>95</v>
      </c>
      <c r="C789" s="4" t="s">
        <v>285</v>
      </c>
      <c r="D789" s="4" t="s">
        <v>286</v>
      </c>
      <c r="E789" s="4" t="s">
        <v>98</v>
      </c>
      <c r="F789" s="4" t="s">
        <v>99</v>
      </c>
      <c r="G789" s="23" t="n">
        <v>98800</v>
      </c>
      <c r="H789" s="24" t="n">
        <f aca="false">Parametros!$B$3</f>
        <v>160.42</v>
      </c>
      <c r="I789" s="24" t="n">
        <f aca="false">Parametros!$B$4</f>
        <v>151.76</v>
      </c>
      <c r="J789" s="23" t="n">
        <f aca="false">G789*H789/I789</f>
        <v>104437.901950448</v>
      </c>
      <c r="K789" s="23" t="n">
        <v>143547.95</v>
      </c>
      <c r="L789" s="23" t="n">
        <v>124117</v>
      </c>
      <c r="M789" s="23" t="n">
        <f aca="false">MIN(J789:L789)</f>
        <v>104437.901950448</v>
      </c>
      <c r="N789" s="23" t="n">
        <f aca="false">MAX(J789:L789)</f>
        <v>143547.95</v>
      </c>
      <c r="O789" s="23" t="n">
        <f aca="false">MEDIAN(J789:L789)</f>
        <v>124117</v>
      </c>
      <c r="P789" s="23" t="n">
        <f aca="false">AVERAGE(J789:L789)</f>
        <v>124034.283983483</v>
      </c>
      <c r="Q789" s="23" t="n">
        <f aca="false">AVERAGE(M789,O789)</f>
        <v>114277.450975224</v>
      </c>
      <c r="R789" s="23" t="n">
        <f aca="false">AVERAGE(N789,O789)</f>
        <v>133832.475</v>
      </c>
      <c r="S789" s="23" t="n">
        <f aca="false">STDEV(J789:L789)</f>
        <v>19555.1552298648</v>
      </c>
      <c r="T789" s="25" t="n">
        <f aca="false">IF(P789&gt;0,S789/P789,NA())</f>
        <v>0.157659274531458</v>
      </c>
      <c r="U789" s="4" t="str">
        <f aca="false">IF(T789&lt;=Parametros!$B$7,"MENOR",IF(T789&lt;=Parametros!$B$8,"PROMEDIO MENOR-MEDIANA","PROMEDIO"))</f>
        <v>MENOR</v>
      </c>
      <c r="V789" s="23" t="n">
        <f aca="false">IF(T789&lt;=Parametros!$B$7,M789,IF(T789&lt;=Parametros!$B$8,Q789,P789))</f>
        <v>104437.901950448</v>
      </c>
      <c r="W789" s="26" t="n">
        <f aca="false">ROUND(V789,0)</f>
        <v>104438</v>
      </c>
      <c r="X789" s="27" t="n">
        <f aca="false">K789/G789</f>
        <v>1.45291447368421</v>
      </c>
      <c r="Y789" s="27" t="n">
        <f aca="false">L789/G789</f>
        <v>1.25624493927126</v>
      </c>
    </row>
    <row r="790" customFormat="false" ht="39" hidden="false" customHeight="true" outlineLevel="0" collapsed="false">
      <c r="A790" s="4" t="s">
        <v>287</v>
      </c>
      <c r="B790" s="4" t="s">
        <v>95</v>
      </c>
      <c r="C790" s="4" t="s">
        <v>288</v>
      </c>
      <c r="D790" s="4" t="s">
        <v>289</v>
      </c>
      <c r="E790" s="4" t="s">
        <v>98</v>
      </c>
      <c r="F790" s="4" t="s">
        <v>99</v>
      </c>
      <c r="G790" s="23" t="n">
        <v>367243</v>
      </c>
      <c r="H790" s="24" t="n">
        <f aca="false">Parametros!$B$3</f>
        <v>160.42</v>
      </c>
      <c r="I790" s="24" t="n">
        <f aca="false">Parametros!$B$4</f>
        <v>151.76</v>
      </c>
      <c r="J790" s="23" t="n">
        <f aca="false">G790*H790/I790</f>
        <v>388199.275566684</v>
      </c>
      <c r="K790" s="23" t="n">
        <v>533571.57</v>
      </c>
      <c r="L790" s="23" t="n">
        <v>461363</v>
      </c>
      <c r="M790" s="23" t="n">
        <f aca="false">MIN(J790:L790)</f>
        <v>388199.275566684</v>
      </c>
      <c r="N790" s="23" t="n">
        <f aca="false">MAX(J790:L790)</f>
        <v>533571.57</v>
      </c>
      <c r="O790" s="23" t="n">
        <f aca="false">MEDIAN(J790:L790)</f>
        <v>461363</v>
      </c>
      <c r="P790" s="23" t="n">
        <f aca="false">AVERAGE(J790:L790)</f>
        <v>461044.615188895</v>
      </c>
      <c r="Q790" s="23" t="n">
        <f aca="false">AVERAGE(M790,O790)</f>
        <v>424781.137783342</v>
      </c>
      <c r="R790" s="23" t="n">
        <f aca="false">AVERAGE(N790,O790)</f>
        <v>497467.285</v>
      </c>
      <c r="S790" s="23" t="n">
        <f aca="false">STDEV(J790:L790)</f>
        <v>72686.6701938369</v>
      </c>
      <c r="T790" s="25" t="n">
        <f aca="false">IF(P790&gt;0,S790/P790,NA())</f>
        <v>0.157656477918208</v>
      </c>
      <c r="U790" s="4" t="str">
        <f aca="false">IF(T790&lt;=Parametros!$B$7,"MENOR",IF(T790&lt;=Parametros!$B$8,"PROMEDIO MENOR-MEDIANA","PROMEDIO"))</f>
        <v>MENOR</v>
      </c>
      <c r="V790" s="23" t="n">
        <f aca="false">IF(T790&lt;=Parametros!$B$7,M790,IF(T790&lt;=Parametros!$B$8,Q790,P790))</f>
        <v>388199.275566684</v>
      </c>
      <c r="W790" s="26" t="n">
        <f aca="false">ROUND(V790,0)</f>
        <v>388199</v>
      </c>
      <c r="X790" s="27" t="n">
        <f aca="false">K790/G790</f>
        <v>1.45291147823103</v>
      </c>
      <c r="Y790" s="27" t="n">
        <f aca="false">L790/G790</f>
        <v>1.25628807084138</v>
      </c>
    </row>
    <row r="791" customFormat="false" ht="39" hidden="false" customHeight="true" outlineLevel="0" collapsed="false">
      <c r="A791" s="4" t="s">
        <v>290</v>
      </c>
      <c r="B791" s="4" t="s">
        <v>95</v>
      </c>
      <c r="C791" s="4" t="s">
        <v>291</v>
      </c>
      <c r="D791" s="4" t="s">
        <v>292</v>
      </c>
      <c r="E791" s="4" t="s">
        <v>98</v>
      </c>
      <c r="F791" s="4" t="s">
        <v>99</v>
      </c>
      <c r="G791" s="23" t="n">
        <v>1229380</v>
      </c>
      <c r="H791" s="24" t="n">
        <f aca="false">Parametros!$B$3</f>
        <v>160.42</v>
      </c>
      <c r="I791" s="24" t="n">
        <f aca="false">Parametros!$B$4</f>
        <v>151.76</v>
      </c>
      <c r="J791" s="23" t="n">
        <f aca="false">G791*H791/I791</f>
        <v>1299533.07590933</v>
      </c>
      <c r="K791" s="23" t="n">
        <v>1786181.63</v>
      </c>
      <c r="L791" s="23" t="n">
        <v>1544739</v>
      </c>
      <c r="M791" s="23" t="n">
        <f aca="false">MIN(J791:L791)</f>
        <v>1299533.07590933</v>
      </c>
      <c r="N791" s="23" t="n">
        <f aca="false">MAX(J791:L791)</f>
        <v>1786181.63</v>
      </c>
      <c r="O791" s="23" t="n">
        <f aca="false">MEDIAN(J791:L791)</f>
        <v>1544739</v>
      </c>
      <c r="P791" s="23" t="n">
        <f aca="false">AVERAGE(J791:L791)</f>
        <v>1543484.56863644</v>
      </c>
      <c r="Q791" s="23" t="n">
        <f aca="false">AVERAGE(M791,O791)</f>
        <v>1422136.03795467</v>
      </c>
      <c r="R791" s="23" t="n">
        <f aca="false">AVERAGE(N791,O791)</f>
        <v>1665460.315</v>
      </c>
      <c r="S791" s="23" t="n">
        <f aca="false">STDEV(J791:L791)</f>
        <v>243326.70218899</v>
      </c>
      <c r="T791" s="25" t="n">
        <f aca="false">IF(P791&gt;0,S791/P791,NA())</f>
        <v>0.157647641663143</v>
      </c>
      <c r="U791" s="4" t="str">
        <f aca="false">IF(T791&lt;=Parametros!$B$7,"MENOR",IF(T791&lt;=Parametros!$B$8,"PROMEDIO MENOR-MEDIANA","PROMEDIO"))</f>
        <v>MENOR</v>
      </c>
      <c r="V791" s="23" t="n">
        <f aca="false">IF(T791&lt;=Parametros!$B$7,M791,IF(T791&lt;=Parametros!$B$8,Q791,P791))</f>
        <v>1299533.07590933</v>
      </c>
      <c r="W791" s="26" t="n">
        <f aca="false">ROUND(V791,0)</f>
        <v>1299533</v>
      </c>
      <c r="X791" s="27" t="n">
        <f aca="false">K791/G791</f>
        <v>1.45291254941515</v>
      </c>
      <c r="Y791" s="27" t="n">
        <f aca="false">L791/G791</f>
        <v>1.2565187330199</v>
      </c>
    </row>
    <row r="792" customFormat="false" ht="39" hidden="false" customHeight="true" outlineLevel="0" collapsed="false">
      <c r="A792" s="4" t="s">
        <v>293</v>
      </c>
      <c r="B792" s="4" t="s">
        <v>95</v>
      </c>
      <c r="C792" s="4" t="s">
        <v>294</v>
      </c>
      <c r="D792" s="4" t="s">
        <v>295</v>
      </c>
      <c r="E792" s="4" t="s">
        <v>98</v>
      </c>
      <c r="F792" s="4" t="s">
        <v>99</v>
      </c>
      <c r="G792" s="23" t="n">
        <v>426550</v>
      </c>
      <c r="H792" s="24" t="n">
        <f aca="false">Parametros!$B$3</f>
        <v>160.42</v>
      </c>
      <c r="I792" s="24" t="n">
        <f aca="false">Parametros!$B$4</f>
        <v>151.76</v>
      </c>
      <c r="J792" s="23" t="n">
        <f aca="false">G792*H792/I792</f>
        <v>450890.557459146</v>
      </c>
      <c r="K792" s="23" t="n">
        <v>619739.19</v>
      </c>
      <c r="L792" s="23" t="n">
        <v>535857</v>
      </c>
      <c r="M792" s="23" t="n">
        <f aca="false">MIN(J792:L792)</f>
        <v>450890.557459146</v>
      </c>
      <c r="N792" s="23" t="n">
        <f aca="false">MAX(J792:L792)</f>
        <v>619739.19</v>
      </c>
      <c r="O792" s="23" t="n">
        <f aca="false">MEDIAN(J792:L792)</f>
        <v>535857</v>
      </c>
      <c r="P792" s="23" t="n">
        <f aca="false">AVERAGE(J792:L792)</f>
        <v>535495.582486382</v>
      </c>
      <c r="Q792" s="23" t="n">
        <f aca="false">AVERAGE(M792,O792)</f>
        <v>493373.778729573</v>
      </c>
      <c r="R792" s="23" t="n">
        <f aca="false">AVERAGE(N792,O792)</f>
        <v>577798.095</v>
      </c>
      <c r="S792" s="23" t="n">
        <f aca="false">STDEV(J792:L792)</f>
        <v>84424.8964742832</v>
      </c>
      <c r="T792" s="25" t="n">
        <f aca="false">IF(P792&gt;0,S792/P792,NA())</f>
        <v>0.157657503134361</v>
      </c>
      <c r="U792" s="4" t="str">
        <f aca="false">IF(T792&lt;=Parametros!$B$7,"MENOR",IF(T792&lt;=Parametros!$B$8,"PROMEDIO MENOR-MEDIANA","PROMEDIO"))</f>
        <v>MENOR</v>
      </c>
      <c r="V792" s="23" t="n">
        <f aca="false">IF(T792&lt;=Parametros!$B$7,M792,IF(T792&lt;=Parametros!$B$8,Q792,P792))</f>
        <v>450890.557459146</v>
      </c>
      <c r="W792" s="26" t="n">
        <f aca="false">ROUND(V792,0)</f>
        <v>450891</v>
      </c>
      <c r="X792" s="27" t="n">
        <f aca="false">K792/G792</f>
        <v>1.45291100691595</v>
      </c>
      <c r="Y792" s="27" t="n">
        <f aca="false">L792/G792</f>
        <v>1.2562583518931</v>
      </c>
    </row>
    <row r="793" customFormat="false" ht="39" hidden="false" customHeight="true" outlineLevel="0" collapsed="false">
      <c r="A793" s="4" t="s">
        <v>296</v>
      </c>
      <c r="B793" s="4" t="s">
        <v>95</v>
      </c>
      <c r="C793" s="4" t="s">
        <v>297</v>
      </c>
      <c r="D793" s="4" t="s">
        <v>298</v>
      </c>
      <c r="E793" s="4" t="s">
        <v>98</v>
      </c>
      <c r="F793" s="4" t="s">
        <v>99</v>
      </c>
      <c r="G793" s="23" t="n">
        <v>58900</v>
      </c>
      <c r="H793" s="24" t="n">
        <f aca="false">Parametros!$B$3</f>
        <v>160.42</v>
      </c>
      <c r="I793" s="24" t="n">
        <f aca="false">Parametros!$B$4</f>
        <v>151.76</v>
      </c>
      <c r="J793" s="23" t="n">
        <f aca="false">G793*H793/I793</f>
        <v>62261.0569319979</v>
      </c>
      <c r="K793" s="23" t="n">
        <v>85576.53</v>
      </c>
      <c r="L793" s="23" t="n">
        <v>73899</v>
      </c>
      <c r="M793" s="23" t="n">
        <f aca="false">MIN(J793:L793)</f>
        <v>62261.0569319979</v>
      </c>
      <c r="N793" s="23" t="n">
        <f aca="false">MAX(J793:L793)</f>
        <v>85576.53</v>
      </c>
      <c r="O793" s="23" t="n">
        <f aca="false">MEDIAN(J793:L793)</f>
        <v>73899</v>
      </c>
      <c r="P793" s="23" t="n">
        <f aca="false">AVERAGE(J793:L793)</f>
        <v>73912.1956439993</v>
      </c>
      <c r="Q793" s="23" t="n">
        <f aca="false">AVERAGE(M793,O793)</f>
        <v>68080.0284659989</v>
      </c>
      <c r="R793" s="23" t="n">
        <f aca="false">AVERAGE(N793,O793)</f>
        <v>79737.765</v>
      </c>
      <c r="S793" s="23" t="n">
        <f aca="false">STDEV(J793:L793)</f>
        <v>11657.7421351627</v>
      </c>
      <c r="T793" s="25" t="n">
        <f aca="false">IF(P793&gt;0,S793/P793,NA())</f>
        <v>0.157724202800207</v>
      </c>
      <c r="U793" s="4" t="str">
        <f aca="false">IF(T793&lt;=Parametros!$B$7,"MENOR",IF(T793&lt;=Parametros!$B$8,"PROMEDIO MENOR-MEDIANA","PROMEDIO"))</f>
        <v>MENOR</v>
      </c>
      <c r="V793" s="23" t="n">
        <f aca="false">IF(T793&lt;=Parametros!$B$7,M793,IF(T793&lt;=Parametros!$B$8,Q793,P793))</f>
        <v>62261.0569319979</v>
      </c>
      <c r="W793" s="26" t="n">
        <f aca="false">ROUND(V793,0)</f>
        <v>62261</v>
      </c>
      <c r="X793" s="27" t="n">
        <f aca="false">K793/G793</f>
        <v>1.45291222410866</v>
      </c>
      <c r="Y793" s="27" t="n">
        <f aca="false">L793/G793</f>
        <v>1.2546519524618</v>
      </c>
    </row>
    <row r="794" customFormat="false" ht="39" hidden="false" customHeight="true" outlineLevel="0" collapsed="false">
      <c r="A794" s="4" t="s">
        <v>299</v>
      </c>
      <c r="B794" s="4" t="s">
        <v>95</v>
      </c>
      <c r="C794" s="4" t="s">
        <v>300</v>
      </c>
      <c r="D794" s="4" t="s">
        <v>298</v>
      </c>
      <c r="E794" s="4" t="s">
        <v>98</v>
      </c>
      <c r="F794" s="4" t="s">
        <v>99</v>
      </c>
      <c r="G794" s="23" t="n">
        <v>58900</v>
      </c>
      <c r="H794" s="24" t="n">
        <f aca="false">Parametros!$B$3</f>
        <v>160.42</v>
      </c>
      <c r="I794" s="24" t="n">
        <f aca="false">Parametros!$B$4</f>
        <v>151.76</v>
      </c>
      <c r="J794" s="23" t="n">
        <f aca="false">G794*H794/I794</f>
        <v>62261.0569319979</v>
      </c>
      <c r="K794" s="23" t="n">
        <v>85576.53</v>
      </c>
      <c r="L794" s="23" t="n">
        <v>73899</v>
      </c>
      <c r="M794" s="23" t="n">
        <f aca="false">MIN(J794:L794)</f>
        <v>62261.0569319979</v>
      </c>
      <c r="N794" s="23" t="n">
        <f aca="false">MAX(J794:L794)</f>
        <v>85576.53</v>
      </c>
      <c r="O794" s="23" t="n">
        <f aca="false">MEDIAN(J794:L794)</f>
        <v>73899</v>
      </c>
      <c r="P794" s="23" t="n">
        <f aca="false">AVERAGE(J794:L794)</f>
        <v>73912.1956439993</v>
      </c>
      <c r="Q794" s="23" t="n">
        <f aca="false">AVERAGE(M794,O794)</f>
        <v>68080.0284659989</v>
      </c>
      <c r="R794" s="23" t="n">
        <f aca="false">AVERAGE(N794,O794)</f>
        <v>79737.765</v>
      </c>
      <c r="S794" s="23" t="n">
        <f aca="false">STDEV(J794:L794)</f>
        <v>11657.7421351627</v>
      </c>
      <c r="T794" s="25" t="n">
        <f aca="false">IF(P794&gt;0,S794/P794,NA())</f>
        <v>0.157724202800207</v>
      </c>
      <c r="U794" s="4" t="str">
        <f aca="false">IF(T794&lt;=Parametros!$B$7,"MENOR",IF(T794&lt;=Parametros!$B$8,"PROMEDIO MENOR-MEDIANA","PROMEDIO"))</f>
        <v>MENOR</v>
      </c>
      <c r="V794" s="23" t="n">
        <f aca="false">IF(T794&lt;=Parametros!$B$7,M794,IF(T794&lt;=Parametros!$B$8,Q794,P794))</f>
        <v>62261.0569319979</v>
      </c>
      <c r="W794" s="26" t="n">
        <f aca="false">ROUND(V794,0)</f>
        <v>62261</v>
      </c>
      <c r="X794" s="27" t="n">
        <f aca="false">K794/G794</f>
        <v>1.45291222410866</v>
      </c>
      <c r="Y794" s="27" t="n">
        <f aca="false">L794/G794</f>
        <v>1.2546519524618</v>
      </c>
    </row>
    <row r="795" customFormat="false" ht="51.75" hidden="false" customHeight="true" outlineLevel="0" collapsed="false">
      <c r="A795" s="4" t="s">
        <v>301</v>
      </c>
      <c r="B795" s="4" t="s">
        <v>95</v>
      </c>
      <c r="C795" s="4" t="s">
        <v>302</v>
      </c>
      <c r="D795" s="4" t="s">
        <v>303</v>
      </c>
      <c r="E795" s="4" t="s">
        <v>98</v>
      </c>
      <c r="F795" s="4" t="s">
        <v>99</v>
      </c>
      <c r="G795" s="23" t="n">
        <v>1871238</v>
      </c>
      <c r="H795" s="24" t="n">
        <f aca="false">Parametros!$B$3</f>
        <v>160.42</v>
      </c>
      <c r="I795" s="24" t="n">
        <f aca="false">Parametros!$B$4</f>
        <v>151.76</v>
      </c>
      <c r="J795" s="23" t="n">
        <f aca="false">G795*H795/I795</f>
        <v>1978017.9227728</v>
      </c>
      <c r="K795" s="23" t="n">
        <v>2718744.49</v>
      </c>
      <c r="L795" s="23" t="n">
        <v>2351202</v>
      </c>
      <c r="M795" s="23" t="n">
        <f aca="false">MIN(J795:L795)</f>
        <v>1978017.9227728</v>
      </c>
      <c r="N795" s="23" t="n">
        <f aca="false">MAX(J795:L795)</f>
        <v>2718744.49</v>
      </c>
      <c r="O795" s="23" t="n">
        <f aca="false">MEDIAN(J795:L795)</f>
        <v>2351202</v>
      </c>
      <c r="P795" s="23" t="n">
        <f aca="false">AVERAGE(J795:L795)</f>
        <v>2349321.47092427</v>
      </c>
      <c r="Q795" s="23" t="n">
        <f aca="false">AVERAGE(M795,O795)</f>
        <v>2164609.9613864</v>
      </c>
      <c r="R795" s="23" t="n">
        <f aca="false">AVERAGE(N795,O795)</f>
        <v>2534973.245</v>
      </c>
      <c r="S795" s="23" t="n">
        <f aca="false">STDEV(J795:L795)</f>
        <v>370366.86425928</v>
      </c>
      <c r="T795" s="25" t="n">
        <f aca="false">IF(P795&gt;0,S795/P795,NA())</f>
        <v>0.157648439706113</v>
      </c>
      <c r="U795" s="4" t="str">
        <f aca="false">IF(T795&lt;=Parametros!$B$7,"MENOR",IF(T795&lt;=Parametros!$B$8,"PROMEDIO MENOR-MEDIANA","PROMEDIO"))</f>
        <v>MENOR</v>
      </c>
      <c r="V795" s="23" t="n">
        <f aca="false">IF(T795&lt;=Parametros!$B$7,M795,IF(T795&lt;=Parametros!$B$8,Q795,P795))</f>
        <v>1978017.9227728</v>
      </c>
      <c r="W795" s="26" t="n">
        <f aca="false">ROUND(V795,0)</f>
        <v>1978018</v>
      </c>
      <c r="X795" s="27" t="n">
        <f aca="false">K795/G795</f>
        <v>1.45291218433999</v>
      </c>
      <c r="Y795" s="27" t="n">
        <f aca="false">L795/G795</f>
        <v>1.25649543243564</v>
      </c>
    </row>
    <row r="796" customFormat="false" ht="51.75" hidden="false" customHeight="true" outlineLevel="0" collapsed="false">
      <c r="A796" s="4" t="s">
        <v>304</v>
      </c>
      <c r="B796" s="4" t="s">
        <v>95</v>
      </c>
      <c r="C796" s="4" t="s">
        <v>305</v>
      </c>
      <c r="D796" s="4" t="s">
        <v>306</v>
      </c>
      <c r="E796" s="4" t="s">
        <v>98</v>
      </c>
      <c r="F796" s="4" t="s">
        <v>99</v>
      </c>
      <c r="G796" s="23" t="n">
        <v>2933761</v>
      </c>
      <c r="H796" s="24" t="n">
        <f aca="false">Parametros!$B$3</f>
        <v>160.42</v>
      </c>
      <c r="I796" s="24" t="n">
        <f aca="false">Parametros!$B$4</f>
        <v>151.76</v>
      </c>
      <c r="J796" s="23" t="n">
        <f aca="false">G796*H796/I796</f>
        <v>3101172.50672114</v>
      </c>
      <c r="K796" s="23" t="n">
        <v>4262497.9</v>
      </c>
      <c r="L796" s="23" t="n">
        <v>3686263</v>
      </c>
      <c r="M796" s="23" t="n">
        <f aca="false">MIN(J796:L796)</f>
        <v>3101172.50672114</v>
      </c>
      <c r="N796" s="23" t="n">
        <f aca="false">MAX(J796:L796)</f>
        <v>4262497.9</v>
      </c>
      <c r="O796" s="23" t="n">
        <f aca="false">MEDIAN(J796:L796)</f>
        <v>3686263</v>
      </c>
      <c r="P796" s="23" t="n">
        <f aca="false">AVERAGE(J796:L796)</f>
        <v>3683311.13557371</v>
      </c>
      <c r="Q796" s="23" t="n">
        <f aca="false">AVERAGE(M796,O796)</f>
        <v>3393717.75336057</v>
      </c>
      <c r="R796" s="23" t="n">
        <f aca="false">AVERAGE(N796,O796)</f>
        <v>3974380.45</v>
      </c>
      <c r="S796" s="23" t="n">
        <f aca="false">STDEV(J796:L796)</f>
        <v>580668.32391329</v>
      </c>
      <c r="T796" s="25" t="n">
        <f aca="false">IF(P796&gt;0,S796/P796,NA())</f>
        <v>0.157648458829652</v>
      </c>
      <c r="U796" s="4" t="str">
        <f aca="false">IF(T796&lt;=Parametros!$B$7,"MENOR",IF(T796&lt;=Parametros!$B$8,"PROMEDIO MENOR-MEDIANA","PROMEDIO"))</f>
        <v>MENOR</v>
      </c>
      <c r="V796" s="23" t="n">
        <f aca="false">IF(T796&lt;=Parametros!$B$7,M796,IF(T796&lt;=Parametros!$B$8,Q796,P796))</f>
        <v>3101172.50672114</v>
      </c>
      <c r="W796" s="26" t="n">
        <f aca="false">ROUND(V796,0)</f>
        <v>3101173</v>
      </c>
      <c r="X796" s="27" t="n">
        <f aca="false">K796/G796</f>
        <v>1.45291245605896</v>
      </c>
      <c r="Y796" s="27" t="n">
        <f aca="false">L796/G796</f>
        <v>1.25649737657567</v>
      </c>
    </row>
    <row r="797" customFormat="false" ht="39" hidden="false" customHeight="true" outlineLevel="0" collapsed="false">
      <c r="A797" s="4" t="s">
        <v>307</v>
      </c>
      <c r="B797" s="4" t="s">
        <v>95</v>
      </c>
      <c r="C797" s="4" t="s">
        <v>308</v>
      </c>
      <c r="D797" s="4" t="s">
        <v>309</v>
      </c>
      <c r="E797" s="4" t="s">
        <v>98</v>
      </c>
      <c r="F797" s="4" t="s">
        <v>99</v>
      </c>
      <c r="G797" s="23" t="n">
        <v>324906</v>
      </c>
      <c r="H797" s="24" t="n">
        <f aca="false">Parametros!$B$3</f>
        <v>160.42</v>
      </c>
      <c r="I797" s="24" t="n">
        <f aca="false">Parametros!$B$4</f>
        <v>151.76</v>
      </c>
      <c r="J797" s="23" t="n">
        <f aca="false">G797*H797/I797</f>
        <v>343446.366104375</v>
      </c>
      <c r="K797" s="23" t="n">
        <v>472060.53</v>
      </c>
      <c r="L797" s="23" t="n">
        <v>408170</v>
      </c>
      <c r="M797" s="23" t="n">
        <f aca="false">MIN(J797:L797)</f>
        <v>343446.366104375</v>
      </c>
      <c r="N797" s="23" t="n">
        <f aca="false">MAX(J797:L797)</f>
        <v>472060.53</v>
      </c>
      <c r="O797" s="23" t="n">
        <f aca="false">MEDIAN(J797:L797)</f>
        <v>408170</v>
      </c>
      <c r="P797" s="23" t="n">
        <f aca="false">AVERAGE(J797:L797)</f>
        <v>407892.298701458</v>
      </c>
      <c r="Q797" s="23" t="n">
        <f aca="false">AVERAGE(M797,O797)</f>
        <v>375808.183052188</v>
      </c>
      <c r="R797" s="23" t="n">
        <f aca="false">AVERAGE(N797,O797)</f>
        <v>440115.265</v>
      </c>
      <c r="S797" s="23" t="n">
        <f aca="false">STDEV(J797:L797)</f>
        <v>64307.5316518296</v>
      </c>
      <c r="T797" s="25" t="n">
        <f aca="false">IF(P797&gt;0,S797/P797,NA())</f>
        <v>0.157658116754239</v>
      </c>
      <c r="U797" s="4" t="str">
        <f aca="false">IF(T797&lt;=Parametros!$B$7,"MENOR",IF(T797&lt;=Parametros!$B$8,"PROMEDIO MENOR-MEDIANA","PROMEDIO"))</f>
        <v>MENOR</v>
      </c>
      <c r="V797" s="23" t="n">
        <f aca="false">IF(T797&lt;=Parametros!$B$7,M797,IF(T797&lt;=Parametros!$B$8,Q797,P797))</f>
        <v>343446.366104375</v>
      </c>
      <c r="W797" s="26" t="n">
        <f aca="false">ROUND(V797,0)</f>
        <v>343446</v>
      </c>
      <c r="X797" s="27" t="n">
        <f aca="false">K797/G797</f>
        <v>1.45291416594338</v>
      </c>
      <c r="Y797" s="27" t="n">
        <f aca="false">L797/G797</f>
        <v>1.25627104454827</v>
      </c>
    </row>
    <row r="798" customFormat="false" ht="39" hidden="false" customHeight="true" outlineLevel="0" collapsed="false">
      <c r="A798" s="4" t="s">
        <v>310</v>
      </c>
      <c r="B798" s="4" t="s">
        <v>95</v>
      </c>
      <c r="C798" s="4" t="s">
        <v>311</v>
      </c>
      <c r="D798" s="4" t="s">
        <v>312</v>
      </c>
      <c r="E798" s="4" t="s">
        <v>98</v>
      </c>
      <c r="F798" s="4" t="s">
        <v>99</v>
      </c>
      <c r="G798" s="23" t="n">
        <v>324906</v>
      </c>
      <c r="H798" s="24" t="n">
        <f aca="false">Parametros!$B$3</f>
        <v>160.42</v>
      </c>
      <c r="I798" s="24" t="n">
        <f aca="false">Parametros!$B$4</f>
        <v>151.76</v>
      </c>
      <c r="J798" s="23" t="n">
        <f aca="false">G798*H798/I798</f>
        <v>343446.366104375</v>
      </c>
      <c r="K798" s="23" t="n">
        <v>472060.53</v>
      </c>
      <c r="L798" s="23" t="n">
        <v>408170</v>
      </c>
      <c r="M798" s="23" t="n">
        <f aca="false">MIN(J798:L798)</f>
        <v>343446.366104375</v>
      </c>
      <c r="N798" s="23" t="n">
        <f aca="false">MAX(J798:L798)</f>
        <v>472060.53</v>
      </c>
      <c r="O798" s="23" t="n">
        <f aca="false">MEDIAN(J798:L798)</f>
        <v>408170</v>
      </c>
      <c r="P798" s="23" t="n">
        <f aca="false">AVERAGE(J798:L798)</f>
        <v>407892.298701458</v>
      </c>
      <c r="Q798" s="23" t="n">
        <f aca="false">AVERAGE(M798,O798)</f>
        <v>375808.183052188</v>
      </c>
      <c r="R798" s="23" t="n">
        <f aca="false">AVERAGE(N798,O798)</f>
        <v>440115.265</v>
      </c>
      <c r="S798" s="23" t="n">
        <f aca="false">STDEV(J798:L798)</f>
        <v>64307.5316518296</v>
      </c>
      <c r="T798" s="25" t="n">
        <f aca="false">IF(P798&gt;0,S798/P798,NA())</f>
        <v>0.157658116754239</v>
      </c>
      <c r="U798" s="4" t="str">
        <f aca="false">IF(T798&lt;=Parametros!$B$7,"MENOR",IF(T798&lt;=Parametros!$B$8,"PROMEDIO MENOR-MEDIANA","PROMEDIO"))</f>
        <v>MENOR</v>
      </c>
      <c r="V798" s="23" t="n">
        <f aca="false">IF(T798&lt;=Parametros!$B$7,M798,IF(T798&lt;=Parametros!$B$8,Q798,P798))</f>
        <v>343446.366104375</v>
      </c>
      <c r="W798" s="26" t="n">
        <f aca="false">ROUND(V798,0)</f>
        <v>343446</v>
      </c>
      <c r="X798" s="27" t="n">
        <f aca="false">K798/G798</f>
        <v>1.45291416594338</v>
      </c>
      <c r="Y798" s="27" t="n">
        <f aca="false">L798/G798</f>
        <v>1.25627104454827</v>
      </c>
    </row>
    <row r="799" customFormat="false" ht="39" hidden="false" customHeight="true" outlineLevel="0" collapsed="false">
      <c r="A799" s="4" t="s">
        <v>313</v>
      </c>
      <c r="B799" s="4" t="s">
        <v>95</v>
      </c>
      <c r="C799" s="4" t="s">
        <v>314</v>
      </c>
      <c r="D799" s="4" t="s">
        <v>312</v>
      </c>
      <c r="E799" s="4" t="s">
        <v>98</v>
      </c>
      <c r="F799" s="4" t="s">
        <v>99</v>
      </c>
      <c r="G799" s="23" t="n">
        <v>324906</v>
      </c>
      <c r="H799" s="24" t="n">
        <f aca="false">Parametros!$B$3</f>
        <v>160.42</v>
      </c>
      <c r="I799" s="24" t="n">
        <f aca="false">Parametros!$B$4</f>
        <v>151.76</v>
      </c>
      <c r="J799" s="23" t="n">
        <f aca="false">G799*H799/I799</f>
        <v>343446.366104375</v>
      </c>
      <c r="K799" s="23" t="n">
        <v>472060.53</v>
      </c>
      <c r="L799" s="23" t="n">
        <v>408170</v>
      </c>
      <c r="M799" s="23" t="n">
        <f aca="false">MIN(J799:L799)</f>
        <v>343446.366104375</v>
      </c>
      <c r="N799" s="23" t="n">
        <f aca="false">MAX(J799:L799)</f>
        <v>472060.53</v>
      </c>
      <c r="O799" s="23" t="n">
        <f aca="false">MEDIAN(J799:L799)</f>
        <v>408170</v>
      </c>
      <c r="P799" s="23" t="n">
        <f aca="false">AVERAGE(J799:L799)</f>
        <v>407892.298701458</v>
      </c>
      <c r="Q799" s="23" t="n">
        <f aca="false">AVERAGE(M799,O799)</f>
        <v>375808.183052188</v>
      </c>
      <c r="R799" s="23" t="n">
        <f aca="false">AVERAGE(N799,O799)</f>
        <v>440115.265</v>
      </c>
      <c r="S799" s="23" t="n">
        <f aca="false">STDEV(J799:L799)</f>
        <v>64307.5316518296</v>
      </c>
      <c r="T799" s="25" t="n">
        <f aca="false">IF(P799&gt;0,S799/P799,NA())</f>
        <v>0.157658116754239</v>
      </c>
      <c r="U799" s="4" t="str">
        <f aca="false">IF(T799&lt;=Parametros!$B$7,"MENOR",IF(T799&lt;=Parametros!$B$8,"PROMEDIO MENOR-MEDIANA","PROMEDIO"))</f>
        <v>MENOR</v>
      </c>
      <c r="V799" s="23" t="n">
        <f aca="false">IF(T799&lt;=Parametros!$B$7,M799,IF(T799&lt;=Parametros!$B$8,Q799,P799))</f>
        <v>343446.366104375</v>
      </c>
      <c r="W799" s="26" t="n">
        <f aca="false">ROUND(V799,0)</f>
        <v>343446</v>
      </c>
      <c r="X799" s="27" t="n">
        <f aca="false">K799/G799</f>
        <v>1.45291416594338</v>
      </c>
      <c r="Y799" s="27" t="n">
        <f aca="false">L799/G799</f>
        <v>1.25627104454827</v>
      </c>
    </row>
    <row r="800" customFormat="false" ht="39" hidden="false" customHeight="true" outlineLevel="0" collapsed="false">
      <c r="A800" s="4" t="s">
        <v>315</v>
      </c>
      <c r="B800" s="4" t="s">
        <v>95</v>
      </c>
      <c r="C800" s="4" t="s">
        <v>316</v>
      </c>
      <c r="D800" s="4" t="s">
        <v>317</v>
      </c>
      <c r="E800" s="4" t="s">
        <v>98</v>
      </c>
      <c r="F800" s="4" t="s">
        <v>99</v>
      </c>
      <c r="G800" s="23" t="n">
        <v>317105</v>
      </c>
      <c r="H800" s="24" t="n">
        <f aca="false">Parametros!$B$3</f>
        <v>160.42</v>
      </c>
      <c r="I800" s="24" t="n">
        <f aca="false">Parametros!$B$4</f>
        <v>151.76</v>
      </c>
      <c r="J800" s="23" t="n">
        <f aca="false">G800*H800/I800</f>
        <v>335200.211518187</v>
      </c>
      <c r="K800" s="23" t="n">
        <v>460725.72</v>
      </c>
      <c r="L800" s="23" t="n">
        <v>398412</v>
      </c>
      <c r="M800" s="23" t="n">
        <f aca="false">MIN(J800:L800)</f>
        <v>335200.211518187</v>
      </c>
      <c r="N800" s="23" t="n">
        <f aca="false">MAX(J800:L800)</f>
        <v>460725.72</v>
      </c>
      <c r="O800" s="23" t="n">
        <f aca="false">MEDIAN(J800:L800)</f>
        <v>398412</v>
      </c>
      <c r="P800" s="23" t="n">
        <f aca="false">AVERAGE(J800:L800)</f>
        <v>398112.643839396</v>
      </c>
      <c r="Q800" s="23" t="n">
        <f aca="false">AVERAGE(M800,O800)</f>
        <v>366806.105759093</v>
      </c>
      <c r="R800" s="23" t="n">
        <f aca="false">AVERAGE(N800,O800)</f>
        <v>429568.86</v>
      </c>
      <c r="S800" s="23" t="n">
        <f aca="false">STDEV(J800:L800)</f>
        <v>62763.2896722887</v>
      </c>
      <c r="T800" s="25" t="n">
        <f aca="false">IF(P800&gt;0,S800/P800,NA())</f>
        <v>0.157652088280844</v>
      </c>
      <c r="U800" s="4" t="str">
        <f aca="false">IF(T800&lt;=Parametros!$B$7,"MENOR",IF(T800&lt;=Parametros!$B$8,"PROMEDIO MENOR-MEDIANA","PROMEDIO"))</f>
        <v>MENOR</v>
      </c>
      <c r="V800" s="23" t="n">
        <f aca="false">IF(T800&lt;=Parametros!$B$7,M800,IF(T800&lt;=Parametros!$B$8,Q800,P800))</f>
        <v>335200.211518187</v>
      </c>
      <c r="W800" s="26" t="n">
        <f aca="false">ROUND(V800,0)</f>
        <v>335200</v>
      </c>
      <c r="X800" s="27" t="n">
        <f aca="false">K800/G800</f>
        <v>1.45291218996862</v>
      </c>
      <c r="Y800" s="27" t="n">
        <f aca="false">L800/G800</f>
        <v>1.25640403021081</v>
      </c>
    </row>
    <row r="801" customFormat="false" ht="39" hidden="false" customHeight="true" outlineLevel="0" collapsed="false">
      <c r="A801" s="4" t="s">
        <v>318</v>
      </c>
      <c r="B801" s="4" t="s">
        <v>95</v>
      </c>
      <c r="C801" s="4" t="s">
        <v>319</v>
      </c>
      <c r="D801" s="4" t="s">
        <v>320</v>
      </c>
      <c r="E801" s="4" t="s">
        <v>98</v>
      </c>
      <c r="F801" s="4" t="s">
        <v>99</v>
      </c>
      <c r="G801" s="23" t="n">
        <v>409128</v>
      </c>
      <c r="H801" s="24" t="n">
        <f aca="false">Parametros!$B$3</f>
        <v>160.42</v>
      </c>
      <c r="I801" s="24" t="n">
        <f aca="false">Parametros!$B$4</f>
        <v>151.76</v>
      </c>
      <c r="J801" s="23" t="n">
        <f aca="false">G801*H801/I801</f>
        <v>432474.392198208</v>
      </c>
      <c r="K801" s="23" t="n">
        <v>594427.69</v>
      </c>
      <c r="L801" s="23" t="n">
        <v>514080</v>
      </c>
      <c r="M801" s="23" t="n">
        <f aca="false">MIN(J801:L801)</f>
        <v>432474.392198208</v>
      </c>
      <c r="N801" s="23" t="n">
        <f aca="false">MAX(J801:L801)</f>
        <v>594427.69</v>
      </c>
      <c r="O801" s="23" t="n">
        <f aca="false">MEDIAN(J801:L801)</f>
        <v>514080</v>
      </c>
      <c r="P801" s="23" t="n">
        <f aca="false">AVERAGE(J801:L801)</f>
        <v>513660.694066069</v>
      </c>
      <c r="Q801" s="23" t="n">
        <f aca="false">AVERAGE(M801,O801)</f>
        <v>473277.196099104</v>
      </c>
      <c r="R801" s="23" t="n">
        <f aca="false">AVERAGE(N801,O801)</f>
        <v>554253.845</v>
      </c>
      <c r="S801" s="23" t="n">
        <f aca="false">STDEV(J801:L801)</f>
        <v>80977.463101277</v>
      </c>
      <c r="T801" s="25" t="n">
        <f aca="false">IF(P801&gt;0,S801/P801,NA())</f>
        <v>0.1576477702825</v>
      </c>
      <c r="U801" s="4" t="str">
        <f aca="false">IF(T801&lt;=Parametros!$B$7,"MENOR",IF(T801&lt;=Parametros!$B$8,"PROMEDIO MENOR-MEDIANA","PROMEDIO"))</f>
        <v>MENOR</v>
      </c>
      <c r="V801" s="23" t="n">
        <f aca="false">IF(T801&lt;=Parametros!$B$7,M801,IF(T801&lt;=Parametros!$B$8,Q801,P801))</f>
        <v>432474.392198208</v>
      </c>
      <c r="W801" s="26" t="n">
        <f aca="false">ROUND(V801,0)</f>
        <v>432474</v>
      </c>
      <c r="X801" s="27" t="n">
        <f aca="false">K801/G801</f>
        <v>1.45291373359926</v>
      </c>
      <c r="Y801" s="27" t="n">
        <f aca="false">L801/G801</f>
        <v>1.2565260749692</v>
      </c>
    </row>
    <row r="802" customFormat="false" ht="39" hidden="false" customHeight="true" outlineLevel="0" collapsed="false">
      <c r="A802" s="4" t="s">
        <v>321</v>
      </c>
      <c r="B802" s="4" t="s">
        <v>95</v>
      </c>
      <c r="C802" s="4" t="s">
        <v>322</v>
      </c>
      <c r="D802" s="4" t="s">
        <v>320</v>
      </c>
      <c r="E802" s="4" t="s">
        <v>98</v>
      </c>
      <c r="F802" s="4" t="s">
        <v>99</v>
      </c>
      <c r="G802" s="23" t="n">
        <v>409128</v>
      </c>
      <c r="H802" s="24" t="n">
        <f aca="false">Parametros!$B$3</f>
        <v>160.42</v>
      </c>
      <c r="I802" s="24" t="n">
        <f aca="false">Parametros!$B$4</f>
        <v>151.76</v>
      </c>
      <c r="J802" s="23" t="n">
        <f aca="false">G802*H802/I802</f>
        <v>432474.392198208</v>
      </c>
      <c r="K802" s="23" t="n">
        <v>594427.69</v>
      </c>
      <c r="L802" s="23" t="n">
        <v>514080</v>
      </c>
      <c r="M802" s="23" t="n">
        <f aca="false">MIN(J802:L802)</f>
        <v>432474.392198208</v>
      </c>
      <c r="N802" s="23" t="n">
        <f aca="false">MAX(J802:L802)</f>
        <v>594427.69</v>
      </c>
      <c r="O802" s="23" t="n">
        <f aca="false">MEDIAN(J802:L802)</f>
        <v>514080</v>
      </c>
      <c r="P802" s="23" t="n">
        <f aca="false">AVERAGE(J802:L802)</f>
        <v>513660.694066069</v>
      </c>
      <c r="Q802" s="23" t="n">
        <f aca="false">AVERAGE(M802,O802)</f>
        <v>473277.196099104</v>
      </c>
      <c r="R802" s="23" t="n">
        <f aca="false">AVERAGE(N802,O802)</f>
        <v>554253.845</v>
      </c>
      <c r="S802" s="23" t="n">
        <f aca="false">STDEV(J802:L802)</f>
        <v>80977.463101277</v>
      </c>
      <c r="T802" s="25" t="n">
        <f aca="false">IF(P802&gt;0,S802/P802,NA())</f>
        <v>0.1576477702825</v>
      </c>
      <c r="U802" s="4" t="str">
        <f aca="false">IF(T802&lt;=Parametros!$B$7,"MENOR",IF(T802&lt;=Parametros!$B$8,"PROMEDIO MENOR-MEDIANA","PROMEDIO"))</f>
        <v>MENOR</v>
      </c>
      <c r="V802" s="23" t="n">
        <f aca="false">IF(T802&lt;=Parametros!$B$7,M802,IF(T802&lt;=Parametros!$B$8,Q802,P802))</f>
        <v>432474.392198208</v>
      </c>
      <c r="W802" s="26" t="n">
        <f aca="false">ROUND(V802,0)</f>
        <v>432474</v>
      </c>
      <c r="X802" s="27" t="n">
        <f aca="false">K802/G802</f>
        <v>1.45291373359926</v>
      </c>
      <c r="Y802" s="27" t="n">
        <f aca="false">L802/G802</f>
        <v>1.2565260749692</v>
      </c>
    </row>
    <row r="803" customFormat="false" ht="51.75" hidden="false" customHeight="true" outlineLevel="0" collapsed="false">
      <c r="A803" s="4" t="s">
        <v>323</v>
      </c>
      <c r="B803" s="4" t="s">
        <v>95</v>
      </c>
      <c r="C803" s="4" t="s">
        <v>324</v>
      </c>
      <c r="D803" s="4" t="s">
        <v>325</v>
      </c>
      <c r="E803" s="4" t="s">
        <v>98</v>
      </c>
      <c r="F803" s="4" t="s">
        <v>99</v>
      </c>
      <c r="G803" s="23" t="n">
        <v>563350</v>
      </c>
      <c r="H803" s="24" t="n">
        <f aca="false">Parametros!$B$3</f>
        <v>160.42</v>
      </c>
      <c r="I803" s="24" t="n">
        <f aca="false">Parametros!$B$4</f>
        <v>151.76</v>
      </c>
      <c r="J803" s="23" t="n">
        <f aca="false">G803*H803/I803</f>
        <v>595496.88323669</v>
      </c>
      <c r="K803" s="23" t="n">
        <v>818498.75</v>
      </c>
      <c r="L803" s="23" t="n">
        <v>707812</v>
      </c>
      <c r="M803" s="23" t="n">
        <f aca="false">MIN(J803:L803)</f>
        <v>595496.88323669</v>
      </c>
      <c r="N803" s="23" t="n">
        <f aca="false">MAX(J803:L803)</f>
        <v>818498.75</v>
      </c>
      <c r="O803" s="23" t="n">
        <f aca="false">MEDIAN(J803:L803)</f>
        <v>707812</v>
      </c>
      <c r="P803" s="23" t="n">
        <f aca="false">AVERAGE(J803:L803)</f>
        <v>707269.211078897</v>
      </c>
      <c r="Q803" s="23" t="n">
        <f aca="false">AVERAGE(M803,O803)</f>
        <v>651654.441618345</v>
      </c>
      <c r="R803" s="23" t="n">
        <f aca="false">AVERAGE(N803,O803)</f>
        <v>763155.375</v>
      </c>
      <c r="S803" s="23" t="n">
        <f aca="false">STDEV(J803:L803)</f>
        <v>111501.924242768</v>
      </c>
      <c r="T803" s="25" t="n">
        <f aca="false">IF(P803&gt;0,S803/P803,NA())</f>
        <v>0.157651319322495</v>
      </c>
      <c r="U803" s="4" t="str">
        <f aca="false">IF(T803&lt;=Parametros!$B$7,"MENOR",IF(T803&lt;=Parametros!$B$8,"PROMEDIO MENOR-MEDIANA","PROMEDIO"))</f>
        <v>MENOR</v>
      </c>
      <c r="V803" s="23" t="n">
        <f aca="false">IF(T803&lt;=Parametros!$B$7,M803,IF(T803&lt;=Parametros!$B$8,Q803,P803))</f>
        <v>595496.88323669</v>
      </c>
      <c r="W803" s="26" t="n">
        <f aca="false">ROUND(V803,0)</f>
        <v>595497</v>
      </c>
      <c r="X803" s="27" t="n">
        <f aca="false">K803/G803</f>
        <v>1.45291337534392</v>
      </c>
      <c r="Y803" s="27" t="n">
        <f aca="false">L803/G803</f>
        <v>1.25643383331854</v>
      </c>
    </row>
    <row r="804" customFormat="false" ht="51.75" hidden="false" customHeight="true" outlineLevel="0" collapsed="false">
      <c r="A804" s="4" t="s">
        <v>326</v>
      </c>
      <c r="B804" s="4" t="s">
        <v>95</v>
      </c>
      <c r="C804" s="4" t="s">
        <v>327</v>
      </c>
      <c r="D804" s="4" t="s">
        <v>325</v>
      </c>
      <c r="E804" s="4" t="s">
        <v>98</v>
      </c>
      <c r="F804" s="4" t="s">
        <v>99</v>
      </c>
      <c r="G804" s="23" t="n">
        <v>843127</v>
      </c>
      <c r="H804" s="24" t="n">
        <f aca="false">Parametros!$B$3</f>
        <v>160.42</v>
      </c>
      <c r="I804" s="24" t="n">
        <f aca="false">Parametros!$B$4</f>
        <v>151.76</v>
      </c>
      <c r="J804" s="23" t="n">
        <f aca="false">G804*H804/I804</f>
        <v>891239.017791249</v>
      </c>
      <c r="K804" s="23" t="n">
        <v>1224989.69</v>
      </c>
      <c r="L804" s="23" t="n">
        <v>1059338</v>
      </c>
      <c r="M804" s="23" t="n">
        <f aca="false">MIN(J804:L804)</f>
        <v>891239.017791249</v>
      </c>
      <c r="N804" s="23" t="n">
        <f aca="false">MAX(J804:L804)</f>
        <v>1224989.69</v>
      </c>
      <c r="O804" s="23" t="n">
        <f aca="false">MEDIAN(J804:L804)</f>
        <v>1059338</v>
      </c>
      <c r="P804" s="23" t="n">
        <f aca="false">AVERAGE(J804:L804)</f>
        <v>1058522.23593042</v>
      </c>
      <c r="Q804" s="23" t="n">
        <f aca="false">AVERAGE(M804,O804)</f>
        <v>975288.508895625</v>
      </c>
      <c r="R804" s="23" t="n">
        <f aca="false">AVERAGE(N804,O804)</f>
        <v>1142163.845</v>
      </c>
      <c r="S804" s="23" t="n">
        <f aca="false">STDEV(J804:L804)</f>
        <v>166876.831535151</v>
      </c>
      <c r="T804" s="25" t="n">
        <f aca="false">IF(P804&gt;0,S804/P804,NA())</f>
        <v>0.157650756753797</v>
      </c>
      <c r="U804" s="4" t="str">
        <f aca="false">IF(T804&lt;=Parametros!$B$7,"MENOR",IF(T804&lt;=Parametros!$B$8,"PROMEDIO MENOR-MEDIANA","PROMEDIO"))</f>
        <v>MENOR</v>
      </c>
      <c r="V804" s="23" t="n">
        <f aca="false">IF(T804&lt;=Parametros!$B$7,M804,IF(T804&lt;=Parametros!$B$8,Q804,P804))</f>
        <v>891239.017791249</v>
      </c>
      <c r="W804" s="26" t="n">
        <f aca="false">ROUND(V804,0)</f>
        <v>891239</v>
      </c>
      <c r="X804" s="27" t="n">
        <f aca="false">K804/G804</f>
        <v>1.45291242007432</v>
      </c>
      <c r="Y804" s="27" t="n">
        <f aca="false">L804/G804</f>
        <v>1.25643942134459</v>
      </c>
    </row>
    <row r="805" customFormat="false" ht="39" hidden="false" customHeight="true" outlineLevel="0" collapsed="false">
      <c r="A805" s="4" t="s">
        <v>328</v>
      </c>
      <c r="B805" s="4" t="s">
        <v>95</v>
      </c>
      <c r="C805" s="4" t="s">
        <v>329</v>
      </c>
      <c r="D805" s="4" t="s">
        <v>330</v>
      </c>
      <c r="E805" s="4" t="s">
        <v>98</v>
      </c>
      <c r="F805" s="4" t="s">
        <v>99</v>
      </c>
      <c r="G805" s="23" t="n">
        <v>712780</v>
      </c>
      <c r="H805" s="24" t="n">
        <f aca="false">Parametros!$B$3</f>
        <v>160.42</v>
      </c>
      <c r="I805" s="24" t="n">
        <f aca="false">Parametros!$B$4</f>
        <v>151.76</v>
      </c>
      <c r="J805" s="23" t="n">
        <f aca="false">G805*H805/I805</f>
        <v>753453.924617818</v>
      </c>
      <c r="K805" s="23" t="n">
        <v>1035607.13</v>
      </c>
      <c r="L805" s="23" t="n">
        <v>895594</v>
      </c>
      <c r="M805" s="23" t="n">
        <f aca="false">MIN(J805:L805)</f>
        <v>753453.924617818</v>
      </c>
      <c r="N805" s="23" t="n">
        <f aca="false">MAX(J805:L805)</f>
        <v>1035607.13</v>
      </c>
      <c r="O805" s="23" t="n">
        <f aca="false">MEDIAN(J805:L805)</f>
        <v>895594</v>
      </c>
      <c r="P805" s="23" t="n">
        <f aca="false">AVERAGE(J805:L805)</f>
        <v>894885.018205939</v>
      </c>
      <c r="Q805" s="23" t="n">
        <f aca="false">AVERAGE(M805,O805)</f>
        <v>824523.962308909</v>
      </c>
      <c r="R805" s="23" t="n">
        <f aca="false">AVERAGE(N805,O805)</f>
        <v>965600.565</v>
      </c>
      <c r="S805" s="23" t="n">
        <f aca="false">STDEV(J805:L805)</f>
        <v>141077.938807768</v>
      </c>
      <c r="T805" s="25" t="n">
        <f aca="false">IF(P805&gt;0,S805/P805,NA())</f>
        <v>0.1576492353069</v>
      </c>
      <c r="U805" s="4" t="str">
        <f aca="false">IF(T805&lt;=Parametros!$B$7,"MENOR",IF(T805&lt;=Parametros!$B$8,"PROMEDIO MENOR-MEDIANA","PROMEDIO"))</f>
        <v>MENOR</v>
      </c>
      <c r="V805" s="23" t="n">
        <f aca="false">IF(T805&lt;=Parametros!$B$7,M805,IF(T805&lt;=Parametros!$B$8,Q805,P805))</f>
        <v>753453.924617818</v>
      </c>
      <c r="W805" s="26" t="n">
        <f aca="false">ROUND(V805,0)</f>
        <v>753454</v>
      </c>
      <c r="X805" s="27" t="n">
        <f aca="false">K805/G805</f>
        <v>1.45291272201801</v>
      </c>
      <c r="Y805" s="27" t="n">
        <f aca="false">L805/G805</f>
        <v>1.2564802603889</v>
      </c>
    </row>
    <row r="806" customFormat="false" ht="39" hidden="false" customHeight="true" outlineLevel="0" collapsed="false">
      <c r="A806" s="4" t="s">
        <v>331</v>
      </c>
      <c r="B806" s="4" t="s">
        <v>95</v>
      </c>
      <c r="C806" s="4" t="s">
        <v>332</v>
      </c>
      <c r="D806" s="4" t="s">
        <v>333</v>
      </c>
      <c r="E806" s="4" t="s">
        <v>98</v>
      </c>
      <c r="F806" s="4" t="s">
        <v>99</v>
      </c>
      <c r="G806" s="23" t="n">
        <v>765349</v>
      </c>
      <c r="H806" s="24" t="n">
        <f aca="false">Parametros!$B$3</f>
        <v>160.42</v>
      </c>
      <c r="I806" s="24" t="n">
        <f aca="false">Parametros!$B$4</f>
        <v>151.76</v>
      </c>
      <c r="J806" s="23" t="n">
        <f aca="false">G806*H806/I806</f>
        <v>809022.710727464</v>
      </c>
      <c r="K806" s="23" t="n">
        <v>1111985.66</v>
      </c>
      <c r="L806" s="23" t="n">
        <v>961639</v>
      </c>
      <c r="M806" s="23" t="n">
        <f aca="false">MIN(J806:L806)</f>
        <v>809022.710727464</v>
      </c>
      <c r="N806" s="23" t="n">
        <f aca="false">MAX(J806:L806)</f>
        <v>1111985.66</v>
      </c>
      <c r="O806" s="23" t="n">
        <f aca="false">MEDIAN(J806:L806)</f>
        <v>961639</v>
      </c>
      <c r="P806" s="23" t="n">
        <f aca="false">AVERAGE(J806:L806)</f>
        <v>960882.456909155</v>
      </c>
      <c r="Q806" s="23" t="n">
        <f aca="false">AVERAGE(M806,O806)</f>
        <v>885330.855363732</v>
      </c>
      <c r="R806" s="23" t="n">
        <f aca="false">AVERAGE(N806,O806)</f>
        <v>1036812.33</v>
      </c>
      <c r="S806" s="23" t="n">
        <f aca="false">STDEV(J806:L806)</f>
        <v>151482.891529256</v>
      </c>
      <c r="T806" s="25" t="n">
        <f aca="false">IF(P806&gt;0,S806/P806,NA())</f>
        <v>0.157649762923685</v>
      </c>
      <c r="U806" s="4" t="str">
        <f aca="false">IF(T806&lt;=Parametros!$B$7,"MENOR",IF(T806&lt;=Parametros!$B$8,"PROMEDIO MENOR-MEDIANA","PROMEDIO"))</f>
        <v>MENOR</v>
      </c>
      <c r="V806" s="23" t="n">
        <f aca="false">IF(T806&lt;=Parametros!$B$7,M806,IF(T806&lt;=Parametros!$B$8,Q806,P806))</f>
        <v>809022.710727464</v>
      </c>
      <c r="W806" s="26" t="n">
        <f aca="false">ROUND(V806,0)</f>
        <v>809023</v>
      </c>
      <c r="X806" s="27" t="n">
        <f aca="false">K806/G806</f>
        <v>1.45291319385013</v>
      </c>
      <c r="Y806" s="27" t="n">
        <f aca="false">L806/G806</f>
        <v>1.25647123077184</v>
      </c>
    </row>
    <row r="807" customFormat="false" ht="39" hidden="false" customHeight="true" outlineLevel="0" collapsed="false">
      <c r="A807" s="4" t="s">
        <v>334</v>
      </c>
      <c r="B807" s="4" t="s">
        <v>95</v>
      </c>
      <c r="C807" s="4" t="s">
        <v>335</v>
      </c>
      <c r="D807" s="4" t="s">
        <v>336</v>
      </c>
      <c r="E807" s="4" t="s">
        <v>98</v>
      </c>
      <c r="F807" s="4" t="s">
        <v>99</v>
      </c>
      <c r="G807" s="23" t="n">
        <v>88350</v>
      </c>
      <c r="H807" s="24" t="n">
        <f aca="false">Parametros!$B$3</f>
        <v>160.42</v>
      </c>
      <c r="I807" s="24" t="n">
        <f aca="false">Parametros!$B$4</f>
        <v>151.76</v>
      </c>
      <c r="J807" s="23" t="n">
        <f aca="false">G807*H807/I807</f>
        <v>93391.5853979968</v>
      </c>
      <c r="K807" s="23" t="n">
        <v>128365.49</v>
      </c>
      <c r="L807" s="23" t="n">
        <v>110908</v>
      </c>
      <c r="M807" s="23" t="n">
        <f aca="false">MIN(J807:L807)</f>
        <v>93391.5853979968</v>
      </c>
      <c r="N807" s="23" t="n">
        <f aca="false">MAX(J807:L807)</f>
        <v>128365.49</v>
      </c>
      <c r="O807" s="23" t="n">
        <f aca="false">MEDIAN(J807:L807)</f>
        <v>110908</v>
      </c>
      <c r="P807" s="23" t="n">
        <f aca="false">AVERAGE(J807:L807)</f>
        <v>110888.358465999</v>
      </c>
      <c r="Q807" s="23" t="n">
        <f aca="false">AVERAGE(M807,O807)</f>
        <v>102149.792698998</v>
      </c>
      <c r="R807" s="23" t="n">
        <f aca="false">AVERAGE(N807,O807)</f>
        <v>119636.745</v>
      </c>
      <c r="S807" s="23" t="n">
        <f aca="false">STDEV(J807:L807)</f>
        <v>17486.9605740934</v>
      </c>
      <c r="T807" s="25" t="n">
        <f aca="false">IF(P807&gt;0,S807/P807,NA())</f>
        <v>0.157698795581462</v>
      </c>
      <c r="U807" s="4" t="str">
        <f aca="false">IF(T807&lt;=Parametros!$B$7,"MENOR",IF(T807&lt;=Parametros!$B$8,"PROMEDIO MENOR-MEDIANA","PROMEDIO"))</f>
        <v>MENOR</v>
      </c>
      <c r="V807" s="23" t="n">
        <f aca="false">IF(T807&lt;=Parametros!$B$7,M807,IF(T807&lt;=Parametros!$B$8,Q807,P807))</f>
        <v>93391.5853979968</v>
      </c>
      <c r="W807" s="26" t="n">
        <f aca="false">ROUND(V807,0)</f>
        <v>93392</v>
      </c>
      <c r="X807" s="27" t="n">
        <f aca="false">K807/G807</f>
        <v>1.45292009054895</v>
      </c>
      <c r="Y807" s="27" t="n">
        <f aca="false">L807/G807</f>
        <v>1.25532541029994</v>
      </c>
    </row>
    <row r="808" customFormat="false" ht="51.75" hidden="false" customHeight="true" outlineLevel="0" collapsed="false">
      <c r="A808" s="4" t="s">
        <v>337</v>
      </c>
      <c r="B808" s="4" t="s">
        <v>95</v>
      </c>
      <c r="C808" s="4" t="s">
        <v>338</v>
      </c>
      <c r="D808" s="4" t="s">
        <v>339</v>
      </c>
      <c r="E808" s="4" t="s">
        <v>98</v>
      </c>
      <c r="F808" s="4" t="s">
        <v>99</v>
      </c>
      <c r="G808" s="23" t="n">
        <v>88350</v>
      </c>
      <c r="H808" s="24" t="n">
        <f aca="false">Parametros!$B$3</f>
        <v>160.42</v>
      </c>
      <c r="I808" s="24" t="n">
        <f aca="false">Parametros!$B$4</f>
        <v>151.76</v>
      </c>
      <c r="J808" s="23" t="n">
        <f aca="false">G808*H808/I808</f>
        <v>93391.5853979968</v>
      </c>
      <c r="K808" s="23" t="n">
        <v>128365.49</v>
      </c>
      <c r="L808" s="23" t="n">
        <v>110908</v>
      </c>
      <c r="M808" s="23" t="n">
        <f aca="false">MIN(J808:L808)</f>
        <v>93391.5853979968</v>
      </c>
      <c r="N808" s="23" t="n">
        <f aca="false">MAX(J808:L808)</f>
        <v>128365.49</v>
      </c>
      <c r="O808" s="23" t="n">
        <f aca="false">MEDIAN(J808:L808)</f>
        <v>110908</v>
      </c>
      <c r="P808" s="23" t="n">
        <f aca="false">AVERAGE(J808:L808)</f>
        <v>110888.358465999</v>
      </c>
      <c r="Q808" s="23" t="n">
        <f aca="false">AVERAGE(M808,O808)</f>
        <v>102149.792698998</v>
      </c>
      <c r="R808" s="23" t="n">
        <f aca="false">AVERAGE(N808,O808)</f>
        <v>119636.745</v>
      </c>
      <c r="S808" s="23" t="n">
        <f aca="false">STDEV(J808:L808)</f>
        <v>17486.9605740934</v>
      </c>
      <c r="T808" s="25" t="n">
        <f aca="false">IF(P808&gt;0,S808/P808,NA())</f>
        <v>0.157698795581462</v>
      </c>
      <c r="U808" s="4" t="str">
        <f aca="false">IF(T808&lt;=Parametros!$B$7,"MENOR",IF(T808&lt;=Parametros!$B$8,"PROMEDIO MENOR-MEDIANA","PROMEDIO"))</f>
        <v>MENOR</v>
      </c>
      <c r="V808" s="23" t="n">
        <f aca="false">IF(T808&lt;=Parametros!$B$7,M808,IF(T808&lt;=Parametros!$B$8,Q808,P808))</f>
        <v>93391.5853979968</v>
      </c>
      <c r="W808" s="26" t="n">
        <f aca="false">ROUND(V808,0)</f>
        <v>93392</v>
      </c>
      <c r="X808" s="27" t="n">
        <f aca="false">K808/G808</f>
        <v>1.45292009054895</v>
      </c>
      <c r="Y808" s="27" t="n">
        <f aca="false">L808/G808</f>
        <v>1.25532541029994</v>
      </c>
    </row>
    <row r="809" customFormat="false" ht="39" hidden="false" customHeight="true" outlineLevel="0" collapsed="false">
      <c r="A809" s="4" t="s">
        <v>340</v>
      </c>
      <c r="B809" s="4" t="s">
        <v>95</v>
      </c>
      <c r="C809" s="4" t="s">
        <v>341</v>
      </c>
      <c r="D809" s="4" t="s">
        <v>342</v>
      </c>
      <c r="E809" s="4" t="s">
        <v>98</v>
      </c>
      <c r="F809" s="4" t="s">
        <v>99</v>
      </c>
      <c r="G809" s="23" t="n">
        <v>81700</v>
      </c>
      <c r="H809" s="24" t="n">
        <f aca="false">Parametros!$B$3</f>
        <v>160.42</v>
      </c>
      <c r="I809" s="24" t="n">
        <f aca="false">Parametros!$B$4</f>
        <v>151.76</v>
      </c>
      <c r="J809" s="23" t="n">
        <f aca="false">G809*H809/I809</f>
        <v>86362.1112282551</v>
      </c>
      <c r="K809" s="23" t="n">
        <v>118702.66</v>
      </c>
      <c r="L809" s="23" t="n">
        <v>102578</v>
      </c>
      <c r="M809" s="23" t="n">
        <f aca="false">MIN(J809:L809)</f>
        <v>86362.1112282551</v>
      </c>
      <c r="N809" s="23" t="n">
        <f aca="false">MAX(J809:L809)</f>
        <v>118702.66</v>
      </c>
      <c r="O809" s="23" t="n">
        <f aca="false">MEDIAN(J809:L809)</f>
        <v>102578</v>
      </c>
      <c r="P809" s="23" t="n">
        <f aca="false">AVERAGE(J809:L809)</f>
        <v>102547.590409418</v>
      </c>
      <c r="Q809" s="23" t="n">
        <f aca="false">AVERAGE(M809,O809)</f>
        <v>94470.0556141276</v>
      </c>
      <c r="R809" s="23" t="n">
        <f aca="false">AVERAGE(N809,O809)</f>
        <v>110640.33</v>
      </c>
      <c r="S809" s="23" t="n">
        <f aca="false">STDEV(J809:L809)</f>
        <v>16170.2958313013</v>
      </c>
      <c r="T809" s="25" t="n">
        <f aca="false">IF(P809&gt;0,S809/P809,NA())</f>
        <v>0.157685770740608</v>
      </c>
      <c r="U809" s="4" t="str">
        <f aca="false">IF(T809&lt;=Parametros!$B$7,"MENOR",IF(T809&lt;=Parametros!$B$8,"PROMEDIO MENOR-MEDIANA","PROMEDIO"))</f>
        <v>MENOR</v>
      </c>
      <c r="V809" s="23" t="n">
        <f aca="false">IF(T809&lt;=Parametros!$B$7,M809,IF(T809&lt;=Parametros!$B$8,Q809,P809))</f>
        <v>86362.1112282551</v>
      </c>
      <c r="W809" s="26" t="n">
        <f aca="false">ROUND(V809,0)</f>
        <v>86362</v>
      </c>
      <c r="X809" s="27" t="n">
        <f aca="false">K809/G809</f>
        <v>1.45290893512852</v>
      </c>
      <c r="Y809" s="27" t="n">
        <f aca="false">L809/G809</f>
        <v>1.25554467564259</v>
      </c>
    </row>
    <row r="810" customFormat="false" ht="39" hidden="false" customHeight="true" outlineLevel="0" collapsed="false">
      <c r="A810" s="4" t="s">
        <v>343</v>
      </c>
      <c r="B810" s="4" t="s">
        <v>95</v>
      </c>
      <c r="C810" s="4" t="s">
        <v>344</v>
      </c>
      <c r="D810" s="4" t="s">
        <v>345</v>
      </c>
      <c r="E810" s="4" t="s">
        <v>98</v>
      </c>
      <c r="F810" s="4" t="s">
        <v>99</v>
      </c>
      <c r="G810" s="23" t="n">
        <v>209000</v>
      </c>
      <c r="H810" s="24" t="n">
        <f aca="false">Parametros!$B$3</f>
        <v>160.42</v>
      </c>
      <c r="I810" s="24" t="n">
        <f aca="false">Parametros!$B$4</f>
        <v>151.76</v>
      </c>
      <c r="J810" s="23" t="n">
        <f aca="false">G810*H810/I810</f>
        <v>220926.331049025</v>
      </c>
      <c r="K810" s="23" t="n">
        <v>303658.97</v>
      </c>
      <c r="L810" s="23" t="n">
        <v>262514</v>
      </c>
      <c r="M810" s="23" t="n">
        <f aca="false">MIN(J810:L810)</f>
        <v>220926.331049025</v>
      </c>
      <c r="N810" s="23" t="n">
        <f aca="false">MAX(J810:L810)</f>
        <v>303658.97</v>
      </c>
      <c r="O810" s="23" t="n">
        <f aca="false">MEDIAN(J810:L810)</f>
        <v>262514</v>
      </c>
      <c r="P810" s="23" t="n">
        <f aca="false">AVERAGE(J810:L810)</f>
        <v>262366.433683008</v>
      </c>
      <c r="Q810" s="23" t="n">
        <f aca="false">AVERAGE(M810,O810)</f>
        <v>241720.165524512</v>
      </c>
      <c r="R810" s="23" t="n">
        <f aca="false">AVERAGE(N810,O810)</f>
        <v>283086.485</v>
      </c>
      <c r="S810" s="23" t="n">
        <f aca="false">STDEV(J810:L810)</f>
        <v>41366.516880341</v>
      </c>
      <c r="T810" s="25" t="n">
        <f aca="false">IF(P810&gt;0,S810/P810,NA())</f>
        <v>0.157666955714008</v>
      </c>
      <c r="U810" s="4" t="str">
        <f aca="false">IF(T810&lt;=Parametros!$B$7,"MENOR",IF(T810&lt;=Parametros!$B$8,"PROMEDIO MENOR-MEDIANA","PROMEDIO"))</f>
        <v>MENOR</v>
      </c>
      <c r="V810" s="23" t="n">
        <f aca="false">IF(T810&lt;=Parametros!$B$7,M810,IF(T810&lt;=Parametros!$B$8,Q810,P810))</f>
        <v>220926.331049025</v>
      </c>
      <c r="W810" s="26" t="n">
        <f aca="false">ROUND(V810,0)</f>
        <v>220926</v>
      </c>
      <c r="X810" s="27" t="n">
        <f aca="false">K810/G810</f>
        <v>1.45291373205742</v>
      </c>
      <c r="Y810" s="27" t="n">
        <f aca="false">L810/G810</f>
        <v>1.25604784688995</v>
      </c>
    </row>
    <row r="811" customFormat="false" ht="15" hidden="false" customHeight="true" outlineLevel="0" collapsed="false">
      <c r="A811" s="22" t="s">
        <v>346</v>
      </c>
      <c r="B811" s="22" t="s">
        <v>347</v>
      </c>
      <c r="C811" s="22"/>
      <c r="D811" s="22"/>
      <c r="E811" s="22"/>
      <c r="F811" s="22"/>
      <c r="G811" s="22"/>
      <c r="H811" s="22"/>
      <c r="I811" s="22"/>
      <c r="J811" s="22"/>
      <c r="K811" s="22"/>
      <c r="L811" s="22"/>
      <c r="M811" s="22"/>
      <c r="N811" s="22"/>
      <c r="O811" s="22"/>
      <c r="P811" s="22"/>
      <c r="Q811" s="22"/>
      <c r="R811" s="22"/>
      <c r="S811" s="22"/>
      <c r="T811" s="22"/>
      <c r="U811" s="22"/>
      <c r="V811" s="22"/>
      <c r="W811" s="22"/>
    </row>
    <row r="812" customFormat="false" ht="39" hidden="false" customHeight="true" outlineLevel="0" collapsed="false">
      <c r="A812" s="4" t="s">
        <v>348</v>
      </c>
      <c r="B812" s="4" t="s">
        <v>95</v>
      </c>
      <c r="C812" s="4" t="s">
        <v>349</v>
      </c>
      <c r="D812" s="4" t="s">
        <v>350</v>
      </c>
      <c r="E812" s="4" t="s">
        <v>98</v>
      </c>
      <c r="F812" s="4" t="s">
        <v>99</v>
      </c>
      <c r="G812" s="23" t="n">
        <v>3835150</v>
      </c>
      <c r="H812" s="24" t="n">
        <f aca="false">Parametros!$B$3</f>
        <v>160.42</v>
      </c>
      <c r="I812" s="24" t="n">
        <f aca="false">Parametros!$B$4</f>
        <v>151.76</v>
      </c>
      <c r="J812" s="23" t="n">
        <f aca="false">G812*H812/I812</f>
        <v>4053998.17474961</v>
      </c>
      <c r="K812" s="23" t="n">
        <v>5572137.25</v>
      </c>
      <c r="L812" s="23" t="n">
        <v>4818905</v>
      </c>
      <c r="M812" s="23" t="n">
        <f aca="false">MIN(J812:L812)</f>
        <v>4053998.17474961</v>
      </c>
      <c r="N812" s="23" t="n">
        <f aca="false">MAX(J812:L812)</f>
        <v>5572137.25</v>
      </c>
      <c r="O812" s="23" t="n">
        <f aca="false">MEDIAN(J812:L812)</f>
        <v>4818905</v>
      </c>
      <c r="P812" s="23" t="n">
        <f aca="false">AVERAGE(J812:L812)</f>
        <v>4815013.47491654</v>
      </c>
      <c r="Q812" s="23" t="n">
        <f aca="false">AVERAGE(M812,O812)</f>
        <v>4436451.5873748</v>
      </c>
      <c r="R812" s="23" t="n">
        <f aca="false">AVERAGE(N812,O812)</f>
        <v>5195521.125</v>
      </c>
      <c r="S812" s="23" t="n">
        <f aca="false">STDEV(J812:L812)</f>
        <v>759077.019100261</v>
      </c>
      <c r="T812" s="25" t="n">
        <f aca="false">IF(P812&gt;0,S812/P812,NA())</f>
        <v>0.157647953230997</v>
      </c>
      <c r="U812" s="4" t="str">
        <f aca="false">IF(T812&lt;=Parametros!$B$7,"MENOR",IF(T812&lt;=Parametros!$B$8,"PROMEDIO MENOR-MEDIANA","PROMEDIO"))</f>
        <v>MENOR</v>
      </c>
      <c r="V812" s="23" t="n">
        <f aca="false">IF(T812&lt;=Parametros!$B$7,M812,IF(T812&lt;=Parametros!$B$8,Q812,P812))</f>
        <v>4053998.17474961</v>
      </c>
      <c r="W812" s="26" t="n">
        <f aca="false">ROUND(V812,0)</f>
        <v>4053998</v>
      </c>
      <c r="X812" s="27" t="n">
        <f aca="false">K812/G812</f>
        <v>1.45291246756972</v>
      </c>
      <c r="Y812" s="27" t="n">
        <f aca="false">L812/G812</f>
        <v>1.25651017561243</v>
      </c>
    </row>
    <row r="813" customFormat="false" ht="51.75" hidden="false" customHeight="true" outlineLevel="0" collapsed="false">
      <c r="A813" s="4" t="s">
        <v>351</v>
      </c>
      <c r="B813" s="4" t="s">
        <v>95</v>
      </c>
      <c r="C813" s="4" t="s">
        <v>352</v>
      </c>
      <c r="D813" s="4" t="s">
        <v>353</v>
      </c>
      <c r="E813" s="4" t="s">
        <v>112</v>
      </c>
      <c r="F813" s="4" t="s">
        <v>99</v>
      </c>
      <c r="G813" s="23" t="n">
        <v>1288200</v>
      </c>
      <c r="H813" s="24" t="n">
        <f aca="false">Parametros!$B$3</f>
        <v>160.42</v>
      </c>
      <c r="I813" s="24" t="n">
        <f aca="false">Parametros!$B$4</f>
        <v>151.76</v>
      </c>
      <c r="J813" s="23" t="n">
        <f aca="false">G813*H813/I813</f>
        <v>1361709.56773853</v>
      </c>
      <c r="K813" s="23" t="n">
        <v>1871641.61</v>
      </c>
      <c r="L813" s="23" t="n">
        <v>1618638</v>
      </c>
      <c r="M813" s="23" t="n">
        <f aca="false">MIN(J813:L813)</f>
        <v>1361709.56773853</v>
      </c>
      <c r="N813" s="23" t="n">
        <f aca="false">MAX(J813:L813)</f>
        <v>1871641.61</v>
      </c>
      <c r="O813" s="23" t="n">
        <f aca="false">MEDIAN(J813:L813)</f>
        <v>1618638</v>
      </c>
      <c r="P813" s="23" t="n">
        <f aca="false">AVERAGE(J813:L813)</f>
        <v>1617329.72591284</v>
      </c>
      <c r="Q813" s="23" t="n">
        <f aca="false">AVERAGE(M813,O813)</f>
        <v>1490173.78386927</v>
      </c>
      <c r="R813" s="23" t="n">
        <f aca="false">AVERAGE(N813,O813)</f>
        <v>1745139.805</v>
      </c>
      <c r="S813" s="23" t="n">
        <f aca="false">STDEV(J813:L813)</f>
        <v>254968.538484756</v>
      </c>
      <c r="T813" s="25" t="n">
        <f aca="false">IF(P813&gt;0,S813/P813,NA())</f>
        <v>0.157647840387555</v>
      </c>
      <c r="U813" s="4" t="str">
        <f aca="false">IF(T813&lt;=Parametros!$B$7,"MENOR",IF(T813&lt;=Parametros!$B$8,"PROMEDIO MENOR-MEDIANA","PROMEDIO"))</f>
        <v>MENOR</v>
      </c>
      <c r="V813" s="23" t="n">
        <f aca="false">IF(T813&lt;=Parametros!$B$7,M813,IF(T813&lt;=Parametros!$B$8,Q813,P813))</f>
        <v>1361709.56773853</v>
      </c>
      <c r="W813" s="26" t="n">
        <f aca="false">ROUND(V813,0)</f>
        <v>1361710</v>
      </c>
      <c r="X813" s="27" t="n">
        <f aca="false">K813/G813</f>
        <v>1.45291228846452</v>
      </c>
      <c r="Y813" s="27" t="n">
        <f aca="false">L813/G813</f>
        <v>1.25651141127154</v>
      </c>
    </row>
    <row r="814" customFormat="false" ht="51.75" hidden="false" customHeight="true" outlineLevel="0" collapsed="false">
      <c r="A814" s="4" t="s">
        <v>354</v>
      </c>
      <c r="B814" s="4" t="s">
        <v>95</v>
      </c>
      <c r="C814" s="4" t="s">
        <v>355</v>
      </c>
      <c r="D814" s="4" t="s">
        <v>356</v>
      </c>
      <c r="E814" s="4" t="s">
        <v>98</v>
      </c>
      <c r="F814" s="4" t="s">
        <v>99</v>
      </c>
      <c r="G814" s="23" t="n">
        <v>100700</v>
      </c>
      <c r="H814" s="24" t="n">
        <f aca="false">Parametros!$B$3</f>
        <v>160.42</v>
      </c>
      <c r="I814" s="24" t="n">
        <f aca="false">Parametros!$B$4</f>
        <v>151.76</v>
      </c>
      <c r="J814" s="23" t="n">
        <f aca="false">G814*H814/I814</f>
        <v>106446.323141803</v>
      </c>
      <c r="K814" s="23" t="n">
        <v>146307.77</v>
      </c>
      <c r="L814" s="23" t="n">
        <v>126497</v>
      </c>
      <c r="M814" s="23" t="n">
        <f aca="false">MIN(J814:L814)</f>
        <v>106446.323141803</v>
      </c>
      <c r="N814" s="23" t="n">
        <f aca="false">MAX(J814:L814)</f>
        <v>146307.77</v>
      </c>
      <c r="O814" s="23" t="n">
        <f aca="false">MEDIAN(J814:L814)</f>
        <v>126497</v>
      </c>
      <c r="P814" s="23" t="n">
        <f aca="false">AVERAGE(J814:L814)</f>
        <v>126417.031047268</v>
      </c>
      <c r="Q814" s="23" t="n">
        <f aca="false">AVERAGE(M814,O814)</f>
        <v>116471.661570901</v>
      </c>
      <c r="R814" s="23" t="n">
        <f aca="false">AVERAGE(N814,O814)</f>
        <v>136402.385</v>
      </c>
      <c r="S814" s="23" t="n">
        <f aca="false">STDEV(J814:L814)</f>
        <v>19930.8437523922</v>
      </c>
      <c r="T814" s="25" t="n">
        <f aca="false">IF(P814&gt;0,S814/P814,NA())</f>
        <v>0.157659482961121</v>
      </c>
      <c r="U814" s="4" t="str">
        <f aca="false">IF(T814&lt;=Parametros!$B$7,"MENOR",IF(T814&lt;=Parametros!$B$8,"PROMEDIO MENOR-MEDIANA","PROMEDIO"))</f>
        <v>MENOR</v>
      </c>
      <c r="V814" s="23" t="n">
        <f aca="false">IF(T814&lt;=Parametros!$B$7,M814,IF(T814&lt;=Parametros!$B$8,Q814,P814))</f>
        <v>106446.323141803</v>
      </c>
      <c r="W814" s="26" t="n">
        <f aca="false">ROUND(V814,0)</f>
        <v>106446</v>
      </c>
      <c r="X814" s="27" t="n">
        <f aca="false">K814/G814</f>
        <v>1.45290734856008</v>
      </c>
      <c r="Y814" s="27" t="n">
        <f aca="false">L814/G814</f>
        <v>1.25617676266137</v>
      </c>
    </row>
    <row r="815" customFormat="false" ht="39" hidden="false" customHeight="true" outlineLevel="0" collapsed="false">
      <c r="A815" s="4" t="s">
        <v>357</v>
      </c>
      <c r="B815" s="4" t="s">
        <v>95</v>
      </c>
      <c r="C815" s="4" t="s">
        <v>358</v>
      </c>
      <c r="D815" s="4" t="s">
        <v>359</v>
      </c>
      <c r="E815" s="4" t="s">
        <v>98</v>
      </c>
      <c r="F815" s="4" t="s">
        <v>99</v>
      </c>
      <c r="G815" s="23" t="n">
        <v>6343122</v>
      </c>
      <c r="H815" s="24" t="n">
        <f aca="false">Parametros!$B$3</f>
        <v>160.42</v>
      </c>
      <c r="I815" s="24" t="n">
        <f aca="false">Parametros!$B$4</f>
        <v>151.76</v>
      </c>
      <c r="J815" s="23" t="n">
        <f aca="false">G815*H815/I815</f>
        <v>6705084.54955192</v>
      </c>
      <c r="K815" s="23" t="n">
        <v>9216000.44</v>
      </c>
      <c r="L815" s="23" t="n">
        <v>7970263</v>
      </c>
      <c r="M815" s="23" t="n">
        <f aca="false">MIN(J815:L815)</f>
        <v>6705084.54955192</v>
      </c>
      <c r="N815" s="23" t="n">
        <f aca="false">MAX(J815:L815)</f>
        <v>9216000.44</v>
      </c>
      <c r="O815" s="23" t="n">
        <f aca="false">MEDIAN(J815:L815)</f>
        <v>7970263</v>
      </c>
      <c r="P815" s="23" t="n">
        <f aca="false">AVERAGE(J815:L815)</f>
        <v>7963782.66318398</v>
      </c>
      <c r="Q815" s="23" t="n">
        <f aca="false">AVERAGE(M815,O815)</f>
        <v>7337673.77477596</v>
      </c>
      <c r="R815" s="23" t="n">
        <f aca="false">AVERAGE(N815,O815)</f>
        <v>8593131.72</v>
      </c>
      <c r="S815" s="23" t="n">
        <f aca="false">STDEV(J815:L815)</f>
        <v>1255470.48882086</v>
      </c>
      <c r="T815" s="25" t="n">
        <f aca="false">IF(P815&gt;0,S815/P815,NA())</f>
        <v>0.15764750771324</v>
      </c>
      <c r="U815" s="4" t="str">
        <f aca="false">IF(T815&lt;=Parametros!$B$7,"MENOR",IF(T815&lt;=Parametros!$B$8,"PROMEDIO MENOR-MEDIANA","PROMEDIO"))</f>
        <v>MENOR</v>
      </c>
      <c r="V815" s="23" t="n">
        <f aca="false">IF(T815&lt;=Parametros!$B$7,M815,IF(T815&lt;=Parametros!$B$8,Q815,P815))</f>
        <v>6705084.54955192</v>
      </c>
      <c r="W815" s="26" t="n">
        <f aca="false">ROUND(V815,0)</f>
        <v>6705085</v>
      </c>
      <c r="X815" s="27" t="n">
        <f aca="false">K815/G815</f>
        <v>1.45291237343378</v>
      </c>
      <c r="Y815" s="27" t="n">
        <f aca="false">L815/G815</f>
        <v>1.25652052727348</v>
      </c>
    </row>
    <row r="816" customFormat="false" ht="51.75" hidden="false" customHeight="true" outlineLevel="0" collapsed="false">
      <c r="A816" s="4" t="s">
        <v>360</v>
      </c>
      <c r="B816" s="4" t="s">
        <v>95</v>
      </c>
      <c r="C816" s="4" t="s">
        <v>361</v>
      </c>
      <c r="D816" s="4" t="s">
        <v>362</v>
      </c>
      <c r="E816" s="4" t="s">
        <v>112</v>
      </c>
      <c r="F816" s="4" t="s">
        <v>99</v>
      </c>
      <c r="G816" s="23" t="n">
        <v>1001510</v>
      </c>
      <c r="H816" s="24" t="n">
        <f aca="false">Parametros!$B$3</f>
        <v>160.42</v>
      </c>
      <c r="I816" s="24" t="n">
        <f aca="false">Parametros!$B$4</f>
        <v>151.76</v>
      </c>
      <c r="J816" s="23" t="n">
        <f aca="false">G816*H816/I816</f>
        <v>1058659.9512388</v>
      </c>
      <c r="K816" s="23" t="n">
        <v>1455106.26</v>
      </c>
      <c r="L816" s="23" t="n">
        <v>1258425</v>
      </c>
      <c r="M816" s="23" t="n">
        <f aca="false">MIN(J816:L816)</f>
        <v>1058659.9512388</v>
      </c>
      <c r="N816" s="23" t="n">
        <f aca="false">MAX(J816:L816)</f>
        <v>1455106.26</v>
      </c>
      <c r="O816" s="23" t="n">
        <f aca="false">MEDIAN(J816:L816)</f>
        <v>1258425</v>
      </c>
      <c r="P816" s="23" t="n">
        <f aca="false">AVERAGE(J816:L816)</f>
        <v>1257397.07041293</v>
      </c>
      <c r="Q816" s="23" t="n">
        <f aca="false">AVERAGE(M816,O816)</f>
        <v>1158542.4756194</v>
      </c>
      <c r="R816" s="23" t="n">
        <f aca="false">AVERAGE(N816,O816)</f>
        <v>1356765.63</v>
      </c>
      <c r="S816" s="23" t="n">
        <f aca="false">STDEV(J816:L816)</f>
        <v>198225.153328286</v>
      </c>
      <c r="T816" s="25" t="n">
        <f aca="false">IF(P816&gt;0,S816/P816,NA())</f>
        <v>0.157647220589745</v>
      </c>
      <c r="U816" s="4" t="str">
        <f aca="false">IF(T816&lt;=Parametros!$B$7,"MENOR",IF(T816&lt;=Parametros!$B$8,"PROMEDIO MENOR-MEDIANA","PROMEDIO"))</f>
        <v>MENOR</v>
      </c>
      <c r="V816" s="23" t="n">
        <f aca="false">IF(T816&lt;=Parametros!$B$7,M816,IF(T816&lt;=Parametros!$B$8,Q816,P816))</f>
        <v>1058659.9512388</v>
      </c>
      <c r="W816" s="26" t="n">
        <f aca="false">ROUND(V816,0)</f>
        <v>1058660</v>
      </c>
      <c r="X816" s="27" t="n">
        <f aca="false">K816/G816</f>
        <v>1.45291236233288</v>
      </c>
      <c r="Y816" s="27" t="n">
        <f aca="false">L816/G816</f>
        <v>1.25652764325868</v>
      </c>
    </row>
    <row r="817" customFormat="false" ht="51.75" hidden="false" customHeight="true" outlineLevel="0" collapsed="false">
      <c r="A817" s="4" t="s">
        <v>363</v>
      </c>
      <c r="B817" s="4" t="s">
        <v>95</v>
      </c>
      <c r="C817" s="4" t="s">
        <v>364</v>
      </c>
      <c r="D817" s="4" t="s">
        <v>365</v>
      </c>
      <c r="E817" s="4" t="s">
        <v>98</v>
      </c>
      <c r="F817" s="4" t="s">
        <v>99</v>
      </c>
      <c r="G817" s="23" t="n">
        <v>763450</v>
      </c>
      <c r="H817" s="24" t="n">
        <f aca="false">Parametros!$B$3</f>
        <v>160.42</v>
      </c>
      <c r="I817" s="24" t="n">
        <f aca="false">Parametros!$B$4</f>
        <v>151.76</v>
      </c>
      <c r="J817" s="23" t="n">
        <f aca="false">G817*H817/I817</f>
        <v>807015.346599895</v>
      </c>
      <c r="K817" s="23" t="n">
        <v>1109225.84</v>
      </c>
      <c r="L817" s="23" t="n">
        <v>959259</v>
      </c>
      <c r="M817" s="23" t="n">
        <f aca="false">MIN(J817:L817)</f>
        <v>807015.346599895</v>
      </c>
      <c r="N817" s="23" t="n">
        <f aca="false">MAX(J817:L817)</f>
        <v>1109225.84</v>
      </c>
      <c r="O817" s="23" t="n">
        <f aca="false">MEDIAN(J817:L817)</f>
        <v>959259</v>
      </c>
      <c r="P817" s="23" t="n">
        <f aca="false">AVERAGE(J817:L817)</f>
        <v>958500.062199965</v>
      </c>
      <c r="Q817" s="23" t="n">
        <f aca="false">AVERAGE(M817,O817)</f>
        <v>883137.173299947</v>
      </c>
      <c r="R817" s="23" t="n">
        <f aca="false">AVERAGE(N817,O817)</f>
        <v>1034242.42</v>
      </c>
      <c r="S817" s="23" t="n">
        <f aca="false">STDEV(J817:L817)</f>
        <v>151106.676127238</v>
      </c>
      <c r="T817" s="25" t="n">
        <f aca="false">IF(P817&gt;0,S817/P817,NA())</f>
        <v>0.157649104143421</v>
      </c>
      <c r="U817" s="4" t="str">
        <f aca="false">IF(T817&lt;=Parametros!$B$7,"MENOR",IF(T817&lt;=Parametros!$B$8,"PROMEDIO MENOR-MEDIANA","PROMEDIO"))</f>
        <v>MENOR</v>
      </c>
      <c r="V817" s="23" t="n">
        <f aca="false">IF(T817&lt;=Parametros!$B$7,M817,IF(T817&lt;=Parametros!$B$8,Q817,P817))</f>
        <v>807015.346599895</v>
      </c>
      <c r="W817" s="26" t="n">
        <f aca="false">ROUND(V817,0)</f>
        <v>807015</v>
      </c>
      <c r="X817" s="27" t="n">
        <f aca="false">K817/G817</f>
        <v>1.45291222738883</v>
      </c>
      <c r="Y817" s="27" t="n">
        <f aca="false">L817/G817</f>
        <v>1.25647914074268</v>
      </c>
    </row>
    <row r="818" customFormat="false" ht="39" hidden="false" customHeight="true" outlineLevel="0" collapsed="false">
      <c r="A818" s="4" t="s">
        <v>366</v>
      </c>
      <c r="B818" s="4" t="s">
        <v>95</v>
      </c>
      <c r="C818" s="4" t="s">
        <v>367</v>
      </c>
      <c r="D818" s="4" t="s">
        <v>368</v>
      </c>
      <c r="E818" s="4" t="s">
        <v>98</v>
      </c>
      <c r="F818" s="4" t="s">
        <v>99</v>
      </c>
      <c r="G818" s="23" t="n">
        <v>327750</v>
      </c>
      <c r="H818" s="24" t="n">
        <f aca="false">Parametros!$B$3</f>
        <v>160.42</v>
      </c>
      <c r="I818" s="24" t="n">
        <f aca="false">Parametros!$B$4</f>
        <v>151.76</v>
      </c>
      <c r="J818" s="23" t="n">
        <f aca="false">G818*H818/I818</f>
        <v>346452.655508698</v>
      </c>
      <c r="K818" s="23" t="n">
        <v>476192.63</v>
      </c>
      <c r="L818" s="23" t="n">
        <v>411740</v>
      </c>
      <c r="M818" s="23" t="n">
        <f aca="false">MIN(J818:L818)</f>
        <v>346452.655508698</v>
      </c>
      <c r="N818" s="23" t="n">
        <f aca="false">MAX(J818:L818)</f>
        <v>476192.63</v>
      </c>
      <c r="O818" s="23" t="n">
        <f aca="false">MEDIAN(J818:L818)</f>
        <v>411740</v>
      </c>
      <c r="P818" s="23" t="n">
        <f aca="false">AVERAGE(J818:L818)</f>
        <v>411461.761836233</v>
      </c>
      <c r="Q818" s="23" t="n">
        <f aca="false">AVERAGE(M818,O818)</f>
        <v>379096.327754349</v>
      </c>
      <c r="R818" s="23" t="n">
        <f aca="false">AVERAGE(N818,O818)</f>
        <v>443966.315</v>
      </c>
      <c r="S818" s="23" t="n">
        <f aca="false">STDEV(J818:L818)</f>
        <v>64870.4347727666</v>
      </c>
      <c r="T818" s="25" t="n">
        <f aca="false">IF(P818&gt;0,S818/P818,NA())</f>
        <v>0.157658477140789</v>
      </c>
      <c r="U818" s="4" t="str">
        <f aca="false">IF(T818&lt;=Parametros!$B$7,"MENOR",IF(T818&lt;=Parametros!$B$8,"PROMEDIO MENOR-MEDIANA","PROMEDIO"))</f>
        <v>MENOR</v>
      </c>
      <c r="V818" s="23" t="n">
        <f aca="false">IF(T818&lt;=Parametros!$B$7,M818,IF(T818&lt;=Parametros!$B$8,Q818,P818))</f>
        <v>346452.655508698</v>
      </c>
      <c r="W818" s="26" t="n">
        <f aca="false">ROUND(V818,0)</f>
        <v>346453</v>
      </c>
      <c r="X818" s="27" t="n">
        <f aca="false">K818/G818</f>
        <v>1.45291420289855</v>
      </c>
      <c r="Y818" s="27" t="n">
        <f aca="false">L818/G818</f>
        <v>1.25626239511823</v>
      </c>
    </row>
    <row r="819" customFormat="false" ht="51.75" hidden="false" customHeight="true" outlineLevel="0" collapsed="false">
      <c r="A819" s="4" t="s">
        <v>369</v>
      </c>
      <c r="B819" s="4" t="s">
        <v>95</v>
      </c>
      <c r="C819" s="4" t="s">
        <v>370</v>
      </c>
      <c r="D819" s="4" t="s">
        <v>371</v>
      </c>
      <c r="E819" s="4" t="s">
        <v>98</v>
      </c>
      <c r="F819" s="4" t="s">
        <v>99</v>
      </c>
      <c r="G819" s="23" t="n">
        <v>808450</v>
      </c>
      <c r="H819" s="24" t="n">
        <f aca="false">Parametros!$B$3</f>
        <v>160.42</v>
      </c>
      <c r="I819" s="24" t="n">
        <f aca="false">Parametros!$B$4</f>
        <v>151.76</v>
      </c>
      <c r="J819" s="23" t="n">
        <f aca="false">G819*H819/I819</f>
        <v>854583.216921455</v>
      </c>
      <c r="K819" s="23" t="n">
        <v>1174606.72</v>
      </c>
      <c r="L819" s="23" t="n">
        <v>1015784</v>
      </c>
      <c r="M819" s="23" t="n">
        <f aca="false">MIN(J819:L819)</f>
        <v>854583.216921455</v>
      </c>
      <c r="N819" s="23" t="n">
        <f aca="false">MAX(J819:L819)</f>
        <v>1174606.72</v>
      </c>
      <c r="O819" s="23" t="n">
        <f aca="false">MEDIAN(J819:L819)</f>
        <v>1015784</v>
      </c>
      <c r="P819" s="23" t="n">
        <f aca="false">AVERAGE(J819:L819)</f>
        <v>1014991.31230715</v>
      </c>
      <c r="Q819" s="23" t="n">
        <f aca="false">AVERAGE(M819,O819)</f>
        <v>935183.608460727</v>
      </c>
      <c r="R819" s="23" t="n">
        <f aca="false">AVERAGE(N819,O819)</f>
        <v>1095195.36</v>
      </c>
      <c r="S819" s="23" t="n">
        <f aca="false">STDEV(J819:L819)</f>
        <v>160013.224128507</v>
      </c>
      <c r="T819" s="25" t="n">
        <f aca="false">IF(P819&gt;0,S819/P819,NA())</f>
        <v>0.157649846051179</v>
      </c>
      <c r="U819" s="4" t="str">
        <f aca="false">IF(T819&lt;=Parametros!$B$7,"MENOR",IF(T819&lt;=Parametros!$B$8,"PROMEDIO MENOR-MEDIANA","PROMEDIO"))</f>
        <v>MENOR</v>
      </c>
      <c r="V819" s="23" t="n">
        <f aca="false">IF(T819&lt;=Parametros!$B$7,M819,IF(T819&lt;=Parametros!$B$8,Q819,P819))</f>
        <v>854583.216921455</v>
      </c>
      <c r="W819" s="26" t="n">
        <f aca="false">ROUND(V819,0)</f>
        <v>854583</v>
      </c>
      <c r="X819" s="27" t="n">
        <f aca="false">K819/G819</f>
        <v>1.45291201682231</v>
      </c>
      <c r="Y819" s="27" t="n">
        <f aca="false">L819/G819</f>
        <v>1.25645865545179</v>
      </c>
    </row>
    <row r="820" customFormat="false" ht="77.25" hidden="false" customHeight="true" outlineLevel="0" collapsed="false">
      <c r="A820" s="4" t="s">
        <v>372</v>
      </c>
      <c r="B820" s="4" t="s">
        <v>95</v>
      </c>
      <c r="C820" s="4" t="s">
        <v>373</v>
      </c>
      <c r="D820" s="4" t="s">
        <v>374</v>
      </c>
      <c r="E820" s="4" t="s">
        <v>98</v>
      </c>
      <c r="F820" s="4" t="s">
        <v>99</v>
      </c>
      <c r="G820" s="23" t="n">
        <v>403475</v>
      </c>
      <c r="H820" s="24" t="n">
        <f aca="false">Parametros!$B$3</f>
        <v>160.42</v>
      </c>
      <c r="I820" s="24" t="n">
        <f aca="false">Parametros!$B$4</f>
        <v>151.76</v>
      </c>
      <c r="J820" s="23" t="n">
        <f aca="false">G820*H820/I820</f>
        <v>426498.810622035</v>
      </c>
      <c r="K820" s="23" t="n">
        <v>586213.45</v>
      </c>
      <c r="L820" s="23" t="n">
        <v>506940</v>
      </c>
      <c r="M820" s="23" t="n">
        <f aca="false">MIN(J820:L820)</f>
        <v>426498.810622035</v>
      </c>
      <c r="N820" s="23" t="n">
        <f aca="false">MAX(J820:L820)</f>
        <v>586213.45</v>
      </c>
      <c r="O820" s="23" t="n">
        <f aca="false">MEDIAN(J820:L820)</f>
        <v>506940</v>
      </c>
      <c r="P820" s="23" t="n">
        <f aca="false">AVERAGE(J820:L820)</f>
        <v>506550.753540678</v>
      </c>
      <c r="Q820" s="23" t="n">
        <f aca="false">AVERAGE(M820,O820)</f>
        <v>466719.405311017</v>
      </c>
      <c r="R820" s="23" t="n">
        <f aca="false">AVERAGE(N820,O820)</f>
        <v>546576.725</v>
      </c>
      <c r="S820" s="23" t="n">
        <f aca="false">STDEV(J820:L820)</f>
        <v>79858.0311710284</v>
      </c>
      <c r="T820" s="25" t="n">
        <f aca="false">IF(P820&gt;0,S820/P820,NA())</f>
        <v>0.157650601865338</v>
      </c>
      <c r="U820" s="4" t="str">
        <f aca="false">IF(T820&lt;=Parametros!$B$7,"MENOR",IF(T820&lt;=Parametros!$B$8,"PROMEDIO MENOR-MEDIANA","PROMEDIO"))</f>
        <v>MENOR</v>
      </c>
      <c r="V820" s="23" t="n">
        <f aca="false">IF(T820&lt;=Parametros!$B$7,M820,IF(T820&lt;=Parametros!$B$8,Q820,P820))</f>
        <v>426498.810622035</v>
      </c>
      <c r="W820" s="26" t="n">
        <f aca="false">ROUND(V820,0)</f>
        <v>426499</v>
      </c>
      <c r="X820" s="27" t="n">
        <f aca="false">K820/G820</f>
        <v>1.45291145671975</v>
      </c>
      <c r="Y820" s="27" t="n">
        <f aca="false">L820/G820</f>
        <v>1.25643472334098</v>
      </c>
    </row>
    <row r="821" customFormat="false" ht="51.75" hidden="false" customHeight="true" outlineLevel="0" collapsed="false">
      <c r="A821" s="4" t="s">
        <v>375</v>
      </c>
      <c r="B821" s="4" t="s">
        <v>95</v>
      </c>
      <c r="C821" s="4" t="s">
        <v>376</v>
      </c>
      <c r="D821" s="4" t="s">
        <v>377</v>
      </c>
      <c r="E821" s="4" t="s">
        <v>98</v>
      </c>
      <c r="F821" s="4" t="s">
        <v>99</v>
      </c>
      <c r="G821" s="23" t="n">
        <v>209821</v>
      </c>
      <c r="H821" s="24" t="n">
        <f aca="false">Parametros!$B$3</f>
        <v>160.42</v>
      </c>
      <c r="I821" s="24" t="n">
        <f aca="false">Parametros!$B$4</f>
        <v>151.76</v>
      </c>
      <c r="J821" s="23" t="n">
        <f aca="false">G821*H821/I821</f>
        <v>221794.180416447</v>
      </c>
      <c r="K821" s="23" t="n">
        <v>304850.86</v>
      </c>
      <c r="L821" s="23" t="n">
        <v>263585</v>
      </c>
      <c r="M821" s="23" t="n">
        <f aca="false">MIN(J821:L821)</f>
        <v>221794.180416447</v>
      </c>
      <c r="N821" s="23" t="n">
        <f aca="false">MAX(J821:L821)</f>
        <v>304850.86</v>
      </c>
      <c r="O821" s="23" t="n">
        <f aca="false">MEDIAN(J821:L821)</f>
        <v>263585</v>
      </c>
      <c r="P821" s="23" t="n">
        <f aca="false">AVERAGE(J821:L821)</f>
        <v>263410.013472149</v>
      </c>
      <c r="Q821" s="23" t="n">
        <f aca="false">AVERAGE(M821,O821)</f>
        <v>242689.590208224</v>
      </c>
      <c r="R821" s="23" t="n">
        <f aca="false">AVERAGE(N821,O821)</f>
        <v>284217.93</v>
      </c>
      <c r="S821" s="23" t="n">
        <f aca="false">STDEV(J821:L821)</f>
        <v>41528.6162913592</v>
      </c>
      <c r="T821" s="25" t="n">
        <f aca="false">IF(P821&gt;0,S821/P821,NA())</f>
        <v>0.157657697761555</v>
      </c>
      <c r="U821" s="4" t="str">
        <f aca="false">IF(T821&lt;=Parametros!$B$7,"MENOR",IF(T821&lt;=Parametros!$B$8,"PROMEDIO MENOR-MEDIANA","PROMEDIO"))</f>
        <v>MENOR</v>
      </c>
      <c r="V821" s="23" t="n">
        <f aca="false">IF(T821&lt;=Parametros!$B$7,M821,IF(T821&lt;=Parametros!$B$8,Q821,P821))</f>
        <v>221794.180416447</v>
      </c>
      <c r="W821" s="26" t="n">
        <f aca="false">ROUND(V821,0)</f>
        <v>221794</v>
      </c>
      <c r="X821" s="27" t="n">
        <f aca="false">K821/G821</f>
        <v>1.45290919402729</v>
      </c>
      <c r="Y821" s="27" t="n">
        <f aca="false">L821/G821</f>
        <v>1.25623745954885</v>
      </c>
    </row>
    <row r="822" customFormat="false" ht="39" hidden="false" customHeight="true" outlineLevel="0" collapsed="false">
      <c r="A822" s="4" t="s">
        <v>378</v>
      </c>
      <c r="B822" s="4" t="s">
        <v>95</v>
      </c>
      <c r="C822" s="4" t="s">
        <v>379</v>
      </c>
      <c r="D822" s="4" t="s">
        <v>380</v>
      </c>
      <c r="E822" s="4" t="s">
        <v>98</v>
      </c>
      <c r="F822" s="4" t="s">
        <v>99</v>
      </c>
      <c r="G822" s="23" t="n">
        <v>983987</v>
      </c>
      <c r="H822" s="24" t="n">
        <f aca="false">Parametros!$B$3</f>
        <v>160.42</v>
      </c>
      <c r="I822" s="24" t="n">
        <f aca="false">Parametros!$B$4</f>
        <v>151.76</v>
      </c>
      <c r="J822" s="23" t="n">
        <f aca="false">G822*H822/I822</f>
        <v>1040137.02253558</v>
      </c>
      <c r="K822" s="23" t="n">
        <v>1429646.29</v>
      </c>
      <c r="L822" s="23" t="n">
        <v>1236410</v>
      </c>
      <c r="M822" s="23" t="n">
        <f aca="false">MIN(J822:L822)</f>
        <v>1040137.02253558</v>
      </c>
      <c r="N822" s="23" t="n">
        <f aca="false">MAX(J822:L822)</f>
        <v>1429646.29</v>
      </c>
      <c r="O822" s="23" t="n">
        <f aca="false">MEDIAN(J822:L822)</f>
        <v>1236410</v>
      </c>
      <c r="P822" s="23" t="n">
        <f aca="false">AVERAGE(J822:L822)</f>
        <v>1235397.77084519</v>
      </c>
      <c r="Q822" s="23" t="n">
        <f aca="false">AVERAGE(M822,O822)</f>
        <v>1138273.51126779</v>
      </c>
      <c r="R822" s="23" t="n">
        <f aca="false">AVERAGE(N822,O822)</f>
        <v>1333028.145</v>
      </c>
      <c r="S822" s="23" t="n">
        <f aca="false">STDEV(J822:L822)</f>
        <v>194756.606604406</v>
      </c>
      <c r="T822" s="25" t="n">
        <f aca="false">IF(P822&gt;0,S822/P822,NA())</f>
        <v>0.157646882000737</v>
      </c>
      <c r="U822" s="4" t="str">
        <f aca="false">IF(T822&lt;=Parametros!$B$7,"MENOR",IF(T822&lt;=Parametros!$B$8,"PROMEDIO MENOR-MEDIANA","PROMEDIO"))</f>
        <v>MENOR</v>
      </c>
      <c r="V822" s="23" t="n">
        <f aca="false">IF(T822&lt;=Parametros!$B$7,M822,IF(T822&lt;=Parametros!$B$8,Q822,P822))</f>
        <v>1040137.02253558</v>
      </c>
      <c r="W822" s="26" t="n">
        <f aca="false">ROUND(V822,0)</f>
        <v>1040137</v>
      </c>
      <c r="X822" s="27" t="n">
        <f aca="false">K822/G822</f>
        <v>1.45291176611073</v>
      </c>
      <c r="Y822" s="27" t="n">
        <f aca="false">L822/G822</f>
        <v>1.25653082815118</v>
      </c>
    </row>
    <row r="823" customFormat="false" ht="51.75" hidden="false" customHeight="true" outlineLevel="0" collapsed="false">
      <c r="A823" s="4" t="s">
        <v>381</v>
      </c>
      <c r="B823" s="4" t="s">
        <v>95</v>
      </c>
      <c r="C823" s="4" t="s">
        <v>382</v>
      </c>
      <c r="D823" s="4" t="s">
        <v>383</v>
      </c>
      <c r="E823" s="4" t="s">
        <v>98</v>
      </c>
      <c r="F823" s="4" t="s">
        <v>99</v>
      </c>
      <c r="G823" s="23" t="n">
        <v>1108116</v>
      </c>
      <c r="H823" s="24" t="n">
        <f aca="false">Parametros!$B$3</f>
        <v>160.42</v>
      </c>
      <c r="I823" s="24" t="n">
        <f aca="false">Parametros!$B$4</f>
        <v>151.76</v>
      </c>
      <c r="J823" s="23" t="n">
        <f aca="false">G823*H823/I823</f>
        <v>1171349.29309436</v>
      </c>
      <c r="K823" s="23" t="n">
        <v>1609995.96</v>
      </c>
      <c r="L823" s="23" t="n">
        <v>1392300</v>
      </c>
      <c r="M823" s="23" t="n">
        <f aca="false">MIN(J823:L823)</f>
        <v>1171349.29309436</v>
      </c>
      <c r="N823" s="23" t="n">
        <f aca="false">MAX(J823:L823)</f>
        <v>1609995.96</v>
      </c>
      <c r="O823" s="23" t="n">
        <f aca="false">MEDIAN(J823:L823)</f>
        <v>1392300</v>
      </c>
      <c r="P823" s="23" t="n">
        <f aca="false">AVERAGE(J823:L823)</f>
        <v>1391215.08436479</v>
      </c>
      <c r="Q823" s="23" t="n">
        <f aca="false">AVERAGE(M823,O823)</f>
        <v>1281824.64654718</v>
      </c>
      <c r="R823" s="23" t="n">
        <f aca="false">AVERAGE(N823,O823)</f>
        <v>1501147.98</v>
      </c>
      <c r="S823" s="23" t="n">
        <f aca="false">STDEV(J823:L823)</f>
        <v>219325.345955064</v>
      </c>
      <c r="T823" s="25" t="n">
        <f aca="false">IF(P823&gt;0,S823/P823,NA())</f>
        <v>0.157650206944964</v>
      </c>
      <c r="U823" s="4" t="str">
        <f aca="false">IF(T823&lt;=Parametros!$B$7,"MENOR",IF(T823&lt;=Parametros!$B$8,"PROMEDIO MENOR-MEDIANA","PROMEDIO"))</f>
        <v>MENOR</v>
      </c>
      <c r="V823" s="23" t="n">
        <f aca="false">IF(T823&lt;=Parametros!$B$7,M823,IF(T823&lt;=Parametros!$B$8,Q823,P823))</f>
        <v>1171349.29309436</v>
      </c>
      <c r="W823" s="26" t="n">
        <f aca="false">ROUND(V823,0)</f>
        <v>1171349</v>
      </c>
      <c r="X823" s="27" t="n">
        <f aca="false">K823/G823</f>
        <v>1.45291283584029</v>
      </c>
      <c r="Y823" s="27" t="n">
        <f aca="false">L823/G823</f>
        <v>1.25645690523375</v>
      </c>
    </row>
    <row r="824" customFormat="false" ht="39" hidden="false" customHeight="true" outlineLevel="0" collapsed="false">
      <c r="A824" s="4" t="s">
        <v>384</v>
      </c>
      <c r="B824" s="4" t="s">
        <v>95</v>
      </c>
      <c r="C824" s="4" t="s">
        <v>385</v>
      </c>
      <c r="D824" s="4" t="s">
        <v>386</v>
      </c>
      <c r="E824" s="4" t="s">
        <v>98</v>
      </c>
      <c r="F824" s="4" t="s">
        <v>99</v>
      </c>
      <c r="G824" s="23" t="n">
        <v>6343179</v>
      </c>
      <c r="H824" s="24" t="n">
        <f aca="false">Parametros!$B$3</f>
        <v>160.42</v>
      </c>
      <c r="I824" s="24" t="n">
        <f aca="false">Parametros!$B$4</f>
        <v>151.76</v>
      </c>
      <c r="J824" s="23" t="n">
        <f aca="false">G824*H824/I824</f>
        <v>6705144.80218766</v>
      </c>
      <c r="K824" s="23" t="n">
        <v>9216083.69</v>
      </c>
      <c r="L824" s="23" t="n">
        <v>7970382</v>
      </c>
      <c r="M824" s="23" t="n">
        <f aca="false">MIN(J824:L824)</f>
        <v>6705144.80218766</v>
      </c>
      <c r="N824" s="23" t="n">
        <f aca="false">MAX(J824:L824)</f>
        <v>9216083.69</v>
      </c>
      <c r="O824" s="23" t="n">
        <f aca="false">MEDIAN(J824:L824)</f>
        <v>7970382</v>
      </c>
      <c r="P824" s="23" t="n">
        <f aca="false">AVERAGE(J824:L824)</f>
        <v>7963870.16406256</v>
      </c>
      <c r="Q824" s="23" t="n">
        <f aca="false">AVERAGE(M824,O824)</f>
        <v>7337763.40109383</v>
      </c>
      <c r="R824" s="23" t="n">
        <f aca="false">AVERAGE(N824,O824)</f>
        <v>8593232.845</v>
      </c>
      <c r="S824" s="23" t="n">
        <f aca="false">STDEV(J824:L824)</f>
        <v>1255482.10962463</v>
      </c>
      <c r="T824" s="25" t="n">
        <f aca="false">IF(P824&gt;0,S824/P824,NA())</f>
        <v>0.157647234794217</v>
      </c>
      <c r="U824" s="4" t="str">
        <f aca="false">IF(T824&lt;=Parametros!$B$7,"MENOR",IF(T824&lt;=Parametros!$B$8,"PROMEDIO MENOR-MEDIANA","PROMEDIO"))</f>
        <v>MENOR</v>
      </c>
      <c r="V824" s="23" t="n">
        <f aca="false">IF(T824&lt;=Parametros!$B$7,M824,IF(T824&lt;=Parametros!$B$8,Q824,P824))</f>
        <v>6705144.80218766</v>
      </c>
      <c r="W824" s="26" t="n">
        <f aca="false">ROUND(V824,0)</f>
        <v>6705145</v>
      </c>
      <c r="X824" s="27" t="n">
        <f aca="false">K824/G824</f>
        <v>1.45291244185289</v>
      </c>
      <c r="Y824" s="27" t="n">
        <f aca="false">L824/G824</f>
        <v>1.25652799645099</v>
      </c>
    </row>
    <row r="825" customFormat="false" ht="51.75" hidden="false" customHeight="true" outlineLevel="0" collapsed="false">
      <c r="A825" s="4" t="s">
        <v>387</v>
      </c>
      <c r="B825" s="4" t="s">
        <v>95</v>
      </c>
      <c r="C825" s="4" t="s">
        <v>388</v>
      </c>
      <c r="D825" s="4" t="s">
        <v>389</v>
      </c>
      <c r="E825" s="4" t="s">
        <v>98</v>
      </c>
      <c r="F825" s="4" t="s">
        <v>99</v>
      </c>
      <c r="G825" s="23" t="n">
        <v>509403</v>
      </c>
      <c r="H825" s="24" t="n">
        <f aca="false">Parametros!$B$3</f>
        <v>160.42</v>
      </c>
      <c r="I825" s="24" t="n">
        <f aca="false">Parametros!$B$4</f>
        <v>151.76</v>
      </c>
      <c r="J825" s="23" t="n">
        <f aca="false">G825*H825/I825</f>
        <v>538471.463231418</v>
      </c>
      <c r="K825" s="23" t="n">
        <v>740118</v>
      </c>
      <c r="L825" s="23" t="n">
        <v>639982</v>
      </c>
      <c r="M825" s="23" t="n">
        <f aca="false">MIN(J825:L825)</f>
        <v>538471.463231418</v>
      </c>
      <c r="N825" s="23" t="n">
        <f aca="false">MAX(J825:L825)</f>
        <v>740118</v>
      </c>
      <c r="O825" s="23" t="n">
        <f aca="false">MEDIAN(J825:L825)</f>
        <v>639982</v>
      </c>
      <c r="P825" s="23" t="n">
        <f aca="false">AVERAGE(J825:L825)</f>
        <v>639523.821077139</v>
      </c>
      <c r="Q825" s="23" t="n">
        <f aca="false">AVERAGE(M825,O825)</f>
        <v>589226.731615709</v>
      </c>
      <c r="R825" s="23" t="n">
        <f aca="false">AVERAGE(N825,O825)</f>
        <v>690050</v>
      </c>
      <c r="S825" s="23" t="n">
        <f aca="false">STDEV(J825:L825)</f>
        <v>100824.049182895</v>
      </c>
      <c r="T825" s="25" t="n">
        <f aca="false">IF(P825&gt;0,S825/P825,NA())</f>
        <v>0.157654876737943</v>
      </c>
      <c r="U825" s="4" t="str">
        <f aca="false">IF(T825&lt;=Parametros!$B$7,"MENOR",IF(T825&lt;=Parametros!$B$8,"PROMEDIO MENOR-MEDIANA","PROMEDIO"))</f>
        <v>MENOR</v>
      </c>
      <c r="V825" s="23" t="n">
        <f aca="false">IF(T825&lt;=Parametros!$B$7,M825,IF(T825&lt;=Parametros!$B$8,Q825,P825))</f>
        <v>538471.463231418</v>
      </c>
      <c r="W825" s="26" t="n">
        <f aca="false">ROUND(V825,0)</f>
        <v>538471</v>
      </c>
      <c r="X825" s="27" t="n">
        <f aca="false">K825/G825</f>
        <v>1.45291252701692</v>
      </c>
      <c r="Y825" s="27" t="n">
        <f aca="false">L825/G825</f>
        <v>1.25633732035343</v>
      </c>
    </row>
    <row r="826" customFormat="false" ht="39" hidden="false" customHeight="true" outlineLevel="0" collapsed="false">
      <c r="A826" s="4" t="s">
        <v>390</v>
      </c>
      <c r="B826" s="4" t="s">
        <v>95</v>
      </c>
      <c r="C826" s="4" t="s">
        <v>391</v>
      </c>
      <c r="D826" s="4" t="s">
        <v>392</v>
      </c>
      <c r="E826" s="4" t="s">
        <v>98</v>
      </c>
      <c r="F826" s="4" t="s">
        <v>99</v>
      </c>
      <c r="G826" s="23" t="n">
        <v>7284599</v>
      </c>
      <c r="H826" s="24" t="n">
        <f aca="false">Parametros!$B$3</f>
        <v>160.42</v>
      </c>
      <c r="I826" s="24" t="n">
        <f aca="false">Parametros!$B$4</f>
        <v>151.76</v>
      </c>
      <c r="J826" s="23" t="n">
        <f aca="false">G826*H826/I826</f>
        <v>7700285.79059041</v>
      </c>
      <c r="K826" s="23" t="n">
        <v>10583884.55</v>
      </c>
      <c r="L826" s="23" t="n">
        <v>9153361</v>
      </c>
      <c r="M826" s="23" t="n">
        <f aca="false">MIN(J826:L826)</f>
        <v>7700285.79059041</v>
      </c>
      <c r="N826" s="23" t="n">
        <f aca="false">MAX(J826:L826)</f>
        <v>10583884.55</v>
      </c>
      <c r="O826" s="23" t="n">
        <f aca="false">MEDIAN(J826:L826)</f>
        <v>9153361</v>
      </c>
      <c r="P826" s="23" t="n">
        <f aca="false">AVERAGE(J826:L826)</f>
        <v>9145843.7801968</v>
      </c>
      <c r="Q826" s="23" t="n">
        <f aca="false">AVERAGE(M826,O826)</f>
        <v>8426823.3952952</v>
      </c>
      <c r="R826" s="23" t="n">
        <f aca="false">AVERAGE(N826,O826)</f>
        <v>9868622.775</v>
      </c>
      <c r="S826" s="23" t="n">
        <f aca="false">STDEV(J826:L826)</f>
        <v>1441814.07704403</v>
      </c>
      <c r="T826" s="25" t="n">
        <f aca="false">IF(P826&gt;0,S826/P826,NA())</f>
        <v>0.157646917189417</v>
      </c>
      <c r="U826" s="4" t="str">
        <f aca="false">IF(T826&lt;=Parametros!$B$7,"MENOR",IF(T826&lt;=Parametros!$B$8,"PROMEDIO MENOR-MEDIANA","PROMEDIO"))</f>
        <v>MENOR</v>
      </c>
      <c r="V826" s="23" t="n">
        <f aca="false">IF(T826&lt;=Parametros!$B$7,M826,IF(T826&lt;=Parametros!$B$8,Q826,P826))</f>
        <v>7700285.79059041</v>
      </c>
      <c r="W826" s="26" t="n">
        <f aca="false">ROUND(V826,0)</f>
        <v>7700286</v>
      </c>
      <c r="X826" s="27" t="n">
        <f aca="false">K826/G826</f>
        <v>1.45291244583264</v>
      </c>
      <c r="Y826" s="27" t="n">
        <f aca="false">L826/G826</f>
        <v>1.25653601522884</v>
      </c>
    </row>
    <row r="827" customFormat="false" ht="51.75" hidden="false" customHeight="true" outlineLevel="0" collapsed="false">
      <c r="A827" s="4" t="s">
        <v>393</v>
      </c>
      <c r="B827" s="4" t="s">
        <v>95</v>
      </c>
      <c r="C827" s="4" t="s">
        <v>394</v>
      </c>
      <c r="D827" s="4" t="s">
        <v>395</v>
      </c>
      <c r="E827" s="4" t="s">
        <v>98</v>
      </c>
      <c r="F827" s="4" t="s">
        <v>99</v>
      </c>
      <c r="G827" s="23" t="n">
        <v>4369050</v>
      </c>
      <c r="H827" s="24" t="n">
        <f aca="false">Parametros!$B$3</f>
        <v>160.42</v>
      </c>
      <c r="I827" s="24" t="n">
        <f aca="false">Parametros!$B$4</f>
        <v>151.76</v>
      </c>
      <c r="J827" s="23" t="n">
        <f aca="false">G827*H827/I827</f>
        <v>4618364.5295203</v>
      </c>
      <c r="K827" s="23" t="n">
        <v>6347847.03</v>
      </c>
      <c r="L827" s="23" t="n">
        <v>5489827</v>
      </c>
      <c r="M827" s="23" t="n">
        <f aca="false">MIN(J827:L827)</f>
        <v>4618364.5295203</v>
      </c>
      <c r="N827" s="23" t="n">
        <f aca="false">MAX(J827:L827)</f>
        <v>6347847.03</v>
      </c>
      <c r="O827" s="23" t="n">
        <f aca="false">MEDIAN(J827:L827)</f>
        <v>5489827</v>
      </c>
      <c r="P827" s="23" t="n">
        <f aca="false">AVERAGE(J827:L827)</f>
        <v>5485346.18650677</v>
      </c>
      <c r="Q827" s="23" t="n">
        <f aca="false">AVERAGE(M827,O827)</f>
        <v>5054095.76476015</v>
      </c>
      <c r="R827" s="23" t="n">
        <f aca="false">AVERAGE(N827,O827)</f>
        <v>5918837.015</v>
      </c>
      <c r="S827" s="23" t="n">
        <f aca="false">STDEV(J827:L827)</f>
        <v>864749.957001186</v>
      </c>
      <c r="T827" s="25" t="n">
        <f aca="false">IF(P827&gt;0,S827/P827,NA())</f>
        <v>0.157647289268334</v>
      </c>
      <c r="U827" s="4" t="str">
        <f aca="false">IF(T827&lt;=Parametros!$B$7,"MENOR",IF(T827&lt;=Parametros!$B$8,"PROMEDIO MENOR-MEDIANA","PROMEDIO"))</f>
        <v>MENOR</v>
      </c>
      <c r="V827" s="23" t="n">
        <f aca="false">IF(T827&lt;=Parametros!$B$7,M827,IF(T827&lt;=Parametros!$B$8,Q827,P827))</f>
        <v>4618364.5295203</v>
      </c>
      <c r="W827" s="26" t="n">
        <f aca="false">ROUND(V827,0)</f>
        <v>4618365</v>
      </c>
      <c r="X827" s="27" t="n">
        <f aca="false">K827/G827</f>
        <v>1.45291242489786</v>
      </c>
      <c r="Y827" s="27" t="n">
        <f aca="false">L827/G827</f>
        <v>1.25652647600737</v>
      </c>
    </row>
    <row r="828" customFormat="false" ht="51.75" hidden="false" customHeight="true" outlineLevel="0" collapsed="false">
      <c r="A828" s="4" t="s">
        <v>396</v>
      </c>
      <c r="B828" s="4" t="s">
        <v>95</v>
      </c>
      <c r="C828" s="4" t="s">
        <v>397</v>
      </c>
      <c r="D828" s="4" t="s">
        <v>398</v>
      </c>
      <c r="E828" s="4" t="s">
        <v>98</v>
      </c>
      <c r="F828" s="4" t="s">
        <v>99</v>
      </c>
      <c r="G828" s="23" t="n">
        <v>2217261</v>
      </c>
      <c r="H828" s="24" t="n">
        <f aca="false">Parametros!$B$3</f>
        <v>160.42</v>
      </c>
      <c r="I828" s="24" t="n">
        <f aca="false">Parametros!$B$4</f>
        <v>151.76</v>
      </c>
      <c r="J828" s="23" t="n">
        <f aca="false">G828*H828/I828</f>
        <v>2343786.30482341</v>
      </c>
      <c r="K828" s="23" t="n">
        <v>3221486.31</v>
      </c>
      <c r="L828" s="23" t="n">
        <v>2786028</v>
      </c>
      <c r="M828" s="23" t="n">
        <f aca="false">MIN(J828:L828)</f>
        <v>2343786.30482341</v>
      </c>
      <c r="N828" s="23" t="n">
        <f aca="false">MAX(J828:L828)</f>
        <v>3221486.31</v>
      </c>
      <c r="O828" s="23" t="n">
        <f aca="false">MEDIAN(J828:L828)</f>
        <v>2786028</v>
      </c>
      <c r="P828" s="23" t="n">
        <f aca="false">AVERAGE(J828:L828)</f>
        <v>2783766.8716078</v>
      </c>
      <c r="Q828" s="23" t="n">
        <f aca="false">AVERAGE(M828,O828)</f>
        <v>2564907.1524117</v>
      </c>
      <c r="R828" s="23" t="n">
        <f aca="false">AVERAGE(N828,O828)</f>
        <v>3003757.155</v>
      </c>
      <c r="S828" s="23" t="n">
        <f aca="false">STDEV(J828:L828)</f>
        <v>438854.371401212</v>
      </c>
      <c r="T828" s="25" t="n">
        <f aca="false">IF(P828&gt;0,S828/P828,NA())</f>
        <v>0.157647673688906</v>
      </c>
      <c r="U828" s="4" t="str">
        <f aca="false">IF(T828&lt;=Parametros!$B$7,"MENOR",IF(T828&lt;=Parametros!$B$8,"PROMEDIO MENOR-MEDIANA","PROMEDIO"))</f>
        <v>MENOR</v>
      </c>
      <c r="V828" s="23" t="n">
        <f aca="false">IF(T828&lt;=Parametros!$B$7,M828,IF(T828&lt;=Parametros!$B$8,Q828,P828))</f>
        <v>2343786.30482341</v>
      </c>
      <c r="W828" s="26" t="n">
        <f aca="false">ROUND(V828,0)</f>
        <v>2343786</v>
      </c>
      <c r="X828" s="27" t="n">
        <f aca="false">K828/G828</f>
        <v>1.45291253938981</v>
      </c>
      <c r="Y828" s="27" t="n">
        <f aca="false">L828/G828</f>
        <v>1.25651783890124</v>
      </c>
    </row>
    <row r="829" customFormat="false" ht="51.75" hidden="false" customHeight="true" outlineLevel="0" collapsed="false">
      <c r="A829" s="4" t="s">
        <v>399</v>
      </c>
      <c r="B829" s="4" t="s">
        <v>95</v>
      </c>
      <c r="C829" s="4" t="s">
        <v>400</v>
      </c>
      <c r="D829" s="4" t="s">
        <v>401</v>
      </c>
      <c r="E829" s="4" t="s">
        <v>98</v>
      </c>
      <c r="F829" s="4" t="s">
        <v>99</v>
      </c>
      <c r="G829" s="23" t="n">
        <v>1062100</v>
      </c>
      <c r="H829" s="24" t="n">
        <f aca="false">Parametros!$B$3</f>
        <v>160.42</v>
      </c>
      <c r="I829" s="24" t="n">
        <f aca="false">Parametros!$B$4</f>
        <v>151.76</v>
      </c>
      <c r="J829" s="23" t="n">
        <f aca="false">G829*H829/I829</f>
        <v>1122707.44596732</v>
      </c>
      <c r="K829" s="23" t="n">
        <v>1543138.74</v>
      </c>
      <c r="L829" s="23" t="n">
        <v>1334466</v>
      </c>
      <c r="M829" s="23" t="n">
        <f aca="false">MIN(J829:L829)</f>
        <v>1122707.44596732</v>
      </c>
      <c r="N829" s="23" t="n">
        <f aca="false">MAX(J829:L829)</f>
        <v>1543138.74</v>
      </c>
      <c r="O829" s="23" t="n">
        <f aca="false">MEDIAN(J829:L829)</f>
        <v>1334466</v>
      </c>
      <c r="P829" s="23" t="n">
        <f aca="false">AVERAGE(J829:L829)</f>
        <v>1333437.39532244</v>
      </c>
      <c r="Q829" s="23" t="n">
        <f aca="false">AVERAGE(M829,O829)</f>
        <v>1228586.72298366</v>
      </c>
      <c r="R829" s="23" t="n">
        <f aca="false">AVERAGE(N829,O829)</f>
        <v>1438802.37</v>
      </c>
      <c r="S829" s="23" t="n">
        <f aca="false">STDEV(J829:L829)</f>
        <v>210217.534404688</v>
      </c>
      <c r="T829" s="25" t="n">
        <f aca="false">IF(P829&gt;0,S829/P829,NA())</f>
        <v>0.157650846707996</v>
      </c>
      <c r="U829" s="4" t="str">
        <f aca="false">IF(T829&lt;=Parametros!$B$7,"MENOR",IF(T829&lt;=Parametros!$B$8,"PROMEDIO MENOR-MEDIANA","PROMEDIO"))</f>
        <v>MENOR</v>
      </c>
      <c r="V829" s="23" t="n">
        <f aca="false">IF(T829&lt;=Parametros!$B$7,M829,IF(T829&lt;=Parametros!$B$8,Q829,P829))</f>
        <v>1122707.44596732</v>
      </c>
      <c r="W829" s="26" t="n">
        <f aca="false">ROUND(V829,0)</f>
        <v>1122707</v>
      </c>
      <c r="X829" s="27" t="n">
        <f aca="false">K829/G829</f>
        <v>1.45291285189718</v>
      </c>
      <c r="Y829" s="27" t="n">
        <f aca="false">L829/G829</f>
        <v>1.25644101308728</v>
      </c>
    </row>
    <row r="830" customFormat="false" ht="39" hidden="false" customHeight="true" outlineLevel="0" collapsed="false">
      <c r="A830" s="4" t="s">
        <v>402</v>
      </c>
      <c r="B830" s="4" t="s">
        <v>95</v>
      </c>
      <c r="C830" s="4" t="s">
        <v>403</v>
      </c>
      <c r="D830" s="4" t="s">
        <v>404</v>
      </c>
      <c r="E830" s="4" t="s">
        <v>98</v>
      </c>
      <c r="F830" s="4" t="s">
        <v>99</v>
      </c>
      <c r="G830" s="23" t="n">
        <v>6501279</v>
      </c>
      <c r="H830" s="24" t="n">
        <f aca="false">Parametros!$B$3</f>
        <v>160.42</v>
      </c>
      <c r="I830" s="24" t="n">
        <f aca="false">Parametros!$B$4</f>
        <v>151.76</v>
      </c>
      <c r="J830" s="23" t="n">
        <f aca="false">G830*H830/I830</f>
        <v>6872266.58658408</v>
      </c>
      <c r="K830" s="23" t="n">
        <v>9445788.17</v>
      </c>
      <c r="L830" s="23" t="n">
        <v>8168993</v>
      </c>
      <c r="M830" s="23" t="n">
        <f aca="false">MIN(J830:L830)</f>
        <v>6872266.58658408</v>
      </c>
      <c r="N830" s="23" t="n">
        <f aca="false">MAX(J830:L830)</f>
        <v>9445788.17</v>
      </c>
      <c r="O830" s="23" t="n">
        <f aca="false">MEDIAN(J830:L830)</f>
        <v>8168993</v>
      </c>
      <c r="P830" s="23" t="n">
        <f aca="false">AVERAGE(J830:L830)</f>
        <v>8162349.25219469</v>
      </c>
      <c r="Q830" s="23" t="n">
        <f aca="false">AVERAGE(M830,O830)</f>
        <v>7520629.79329204</v>
      </c>
      <c r="R830" s="23" t="n">
        <f aca="false">AVERAGE(N830,O830)</f>
        <v>8807390.585</v>
      </c>
      <c r="S830" s="23" t="n">
        <f aca="false">STDEV(J830:L830)</f>
        <v>1286773.65516068</v>
      </c>
      <c r="T830" s="25" t="n">
        <f aca="false">IF(P830&gt;0,S830/P830,NA())</f>
        <v>0.157647463420496</v>
      </c>
      <c r="U830" s="4" t="str">
        <f aca="false">IF(T830&lt;=Parametros!$B$7,"MENOR",IF(T830&lt;=Parametros!$B$8,"PROMEDIO MENOR-MEDIANA","PROMEDIO"))</f>
        <v>MENOR</v>
      </c>
      <c r="V830" s="23" t="n">
        <f aca="false">IF(T830&lt;=Parametros!$B$7,M830,IF(T830&lt;=Parametros!$B$8,Q830,P830))</f>
        <v>6872266.58658408</v>
      </c>
      <c r="W830" s="26" t="n">
        <f aca="false">ROUND(V830,0)</f>
        <v>6872267</v>
      </c>
      <c r="X830" s="27" t="n">
        <f aca="false">K830/G830</f>
        <v>1.45291229156601</v>
      </c>
      <c r="Y830" s="27" t="n">
        <f aca="false">L830/G830</f>
        <v>1.25652090919341</v>
      </c>
    </row>
    <row r="831" customFormat="false" ht="51.75" hidden="false" customHeight="true" outlineLevel="0" collapsed="false">
      <c r="A831" s="4" t="s">
        <v>405</v>
      </c>
      <c r="B831" s="4" t="s">
        <v>95</v>
      </c>
      <c r="C831" s="4" t="s">
        <v>406</v>
      </c>
      <c r="D831" s="4" t="s">
        <v>407</v>
      </c>
      <c r="E831" s="4" t="s">
        <v>98</v>
      </c>
      <c r="F831" s="4" t="s">
        <v>99</v>
      </c>
      <c r="G831" s="23" t="n">
        <v>274033</v>
      </c>
      <c r="H831" s="24" t="n">
        <f aca="false">Parametros!$B$3</f>
        <v>160.42</v>
      </c>
      <c r="I831" s="24" t="n">
        <f aca="false">Parametros!$B$4</f>
        <v>151.76</v>
      </c>
      <c r="J831" s="23" t="n">
        <f aca="false">G831*H831/I831</f>
        <v>289670.360173959</v>
      </c>
      <c r="K831" s="23" t="n">
        <v>398146.28</v>
      </c>
      <c r="L831" s="23" t="n">
        <v>344267</v>
      </c>
      <c r="M831" s="23" t="n">
        <f aca="false">MIN(J831:L831)</f>
        <v>289670.360173959</v>
      </c>
      <c r="N831" s="23" t="n">
        <f aca="false">MAX(J831:L831)</f>
        <v>398146.28</v>
      </c>
      <c r="O831" s="23" t="n">
        <f aca="false">MEDIAN(J831:L831)</f>
        <v>344267</v>
      </c>
      <c r="P831" s="23" t="n">
        <f aca="false">AVERAGE(J831:L831)</f>
        <v>344027.880057986</v>
      </c>
      <c r="Q831" s="23" t="n">
        <f aca="false">AVERAGE(M831,O831)</f>
        <v>316968.680086979</v>
      </c>
      <c r="R831" s="23" t="n">
        <f aca="false">AVERAGE(N831,O831)</f>
        <v>371206.64</v>
      </c>
      <c r="S831" s="23" t="n">
        <f aca="false">STDEV(J831:L831)</f>
        <v>54238.3552413458</v>
      </c>
      <c r="T831" s="25" t="n">
        <f aca="false">IF(P831&gt;0,S831/P831,NA())</f>
        <v>0.1576568597644</v>
      </c>
      <c r="U831" s="4" t="str">
        <f aca="false">IF(T831&lt;=Parametros!$B$7,"MENOR",IF(T831&lt;=Parametros!$B$8,"PROMEDIO MENOR-MEDIANA","PROMEDIO"))</f>
        <v>MENOR</v>
      </c>
      <c r="V831" s="23" t="n">
        <f aca="false">IF(T831&lt;=Parametros!$B$7,M831,IF(T831&lt;=Parametros!$B$8,Q831,P831))</f>
        <v>289670.360173959</v>
      </c>
      <c r="W831" s="26" t="n">
        <f aca="false">ROUND(V831,0)</f>
        <v>289670</v>
      </c>
      <c r="X831" s="27" t="n">
        <f aca="false">K831/G831</f>
        <v>1.45291362719089</v>
      </c>
      <c r="Y831" s="27" t="n">
        <f aca="false">L831/G831</f>
        <v>1.25629759919426</v>
      </c>
    </row>
    <row r="832" customFormat="false" ht="51.75" hidden="false" customHeight="true" outlineLevel="0" collapsed="false">
      <c r="A832" s="4" t="s">
        <v>408</v>
      </c>
      <c r="B832" s="4" t="s">
        <v>95</v>
      </c>
      <c r="C832" s="4" t="s">
        <v>409</v>
      </c>
      <c r="D832" s="4" t="s">
        <v>410</v>
      </c>
      <c r="E832" s="4" t="s">
        <v>98</v>
      </c>
      <c r="F832" s="4" t="s">
        <v>99</v>
      </c>
      <c r="G832" s="23" t="n">
        <v>274033</v>
      </c>
      <c r="H832" s="24" t="n">
        <f aca="false">Parametros!$B$3</f>
        <v>160.42</v>
      </c>
      <c r="I832" s="24" t="n">
        <f aca="false">Parametros!$B$4</f>
        <v>151.76</v>
      </c>
      <c r="J832" s="23" t="n">
        <f aca="false">G832*H832/I832</f>
        <v>289670.360173959</v>
      </c>
      <c r="K832" s="23" t="n">
        <v>398146.28</v>
      </c>
      <c r="L832" s="23" t="n">
        <v>344267</v>
      </c>
      <c r="M832" s="23" t="n">
        <f aca="false">MIN(J832:L832)</f>
        <v>289670.360173959</v>
      </c>
      <c r="N832" s="23" t="n">
        <f aca="false">MAX(J832:L832)</f>
        <v>398146.28</v>
      </c>
      <c r="O832" s="23" t="n">
        <f aca="false">MEDIAN(J832:L832)</f>
        <v>344267</v>
      </c>
      <c r="P832" s="23" t="n">
        <f aca="false">AVERAGE(J832:L832)</f>
        <v>344027.880057986</v>
      </c>
      <c r="Q832" s="23" t="n">
        <f aca="false">AVERAGE(M832,O832)</f>
        <v>316968.680086979</v>
      </c>
      <c r="R832" s="23" t="n">
        <f aca="false">AVERAGE(N832,O832)</f>
        <v>371206.64</v>
      </c>
      <c r="S832" s="23" t="n">
        <f aca="false">STDEV(J832:L832)</f>
        <v>54238.3552413458</v>
      </c>
      <c r="T832" s="25" t="n">
        <f aca="false">IF(P832&gt;0,S832/P832,NA())</f>
        <v>0.1576568597644</v>
      </c>
      <c r="U832" s="4" t="str">
        <f aca="false">IF(T832&lt;=Parametros!$B$7,"MENOR",IF(T832&lt;=Parametros!$B$8,"PROMEDIO MENOR-MEDIANA","PROMEDIO"))</f>
        <v>MENOR</v>
      </c>
      <c r="V832" s="23" t="n">
        <f aca="false">IF(T832&lt;=Parametros!$B$7,M832,IF(T832&lt;=Parametros!$B$8,Q832,P832))</f>
        <v>289670.360173959</v>
      </c>
      <c r="W832" s="26" t="n">
        <f aca="false">ROUND(V832,0)</f>
        <v>289670</v>
      </c>
      <c r="X832" s="27" t="n">
        <f aca="false">K832/G832</f>
        <v>1.45291362719089</v>
      </c>
      <c r="Y832" s="27" t="n">
        <f aca="false">L832/G832</f>
        <v>1.25629759919426</v>
      </c>
    </row>
    <row r="833" customFormat="false" ht="102.75" hidden="false" customHeight="true" outlineLevel="0" collapsed="false">
      <c r="A833" s="4" t="s">
        <v>411</v>
      </c>
      <c r="B833" s="4" t="s">
        <v>95</v>
      </c>
      <c r="C833" s="4" t="s">
        <v>412</v>
      </c>
      <c r="D833" s="4" t="s">
        <v>413</v>
      </c>
      <c r="E833" s="4" t="s">
        <v>98</v>
      </c>
      <c r="F833" s="4" t="s">
        <v>99</v>
      </c>
      <c r="G833" s="23" t="n">
        <v>111150</v>
      </c>
      <c r="H833" s="24" t="n">
        <f aca="false">Parametros!$B$3</f>
        <v>160.42</v>
      </c>
      <c r="I833" s="24" t="n">
        <f aca="false">Parametros!$B$4</f>
        <v>151.76</v>
      </c>
      <c r="J833" s="23" t="n">
        <f aca="false">G833*H833/I833</f>
        <v>117492.639694254</v>
      </c>
      <c r="K833" s="23" t="n">
        <v>161491.62</v>
      </c>
      <c r="L833" s="23" t="n">
        <v>139587</v>
      </c>
      <c r="M833" s="23" t="n">
        <f aca="false">MIN(J833:L833)</f>
        <v>117492.639694254</v>
      </c>
      <c r="N833" s="23" t="n">
        <f aca="false">MAX(J833:L833)</f>
        <v>161491.62</v>
      </c>
      <c r="O833" s="23" t="n">
        <f aca="false">MEDIAN(J833:L833)</f>
        <v>139587</v>
      </c>
      <c r="P833" s="23" t="n">
        <f aca="false">AVERAGE(J833:L833)</f>
        <v>139523.753231418</v>
      </c>
      <c r="Q833" s="23" t="n">
        <f aca="false">AVERAGE(M833,O833)</f>
        <v>128539.819847127</v>
      </c>
      <c r="R833" s="23" t="n">
        <f aca="false">AVERAGE(N833,O833)</f>
        <v>150539.31</v>
      </c>
      <c r="S833" s="23" t="n">
        <f aca="false">STDEV(J833:L833)</f>
        <v>21999.5583387862</v>
      </c>
      <c r="T833" s="25" t="n">
        <f aca="false">IF(P833&gt;0,S833/P833,NA())</f>
        <v>0.157676079013565</v>
      </c>
      <c r="U833" s="4" t="str">
        <f aca="false">IF(T833&lt;=Parametros!$B$7,"MENOR",IF(T833&lt;=Parametros!$B$8,"PROMEDIO MENOR-MEDIANA","PROMEDIO"))</f>
        <v>MENOR</v>
      </c>
      <c r="V833" s="23" t="n">
        <f aca="false">IF(T833&lt;=Parametros!$B$7,M833,IF(T833&lt;=Parametros!$B$8,Q833,P833))</f>
        <v>117492.639694254</v>
      </c>
      <c r="W833" s="26" t="n">
        <f aca="false">ROUND(V833,0)</f>
        <v>117493</v>
      </c>
      <c r="X833" s="27" t="n">
        <f aca="false">K833/G833</f>
        <v>1.45291605937922</v>
      </c>
      <c r="Y833" s="27" t="n">
        <f aca="false">L833/G833</f>
        <v>1.25584345479082</v>
      </c>
    </row>
    <row r="834" customFormat="false" ht="51.75" hidden="false" customHeight="true" outlineLevel="0" collapsed="false">
      <c r="A834" s="4" t="s">
        <v>414</v>
      </c>
      <c r="B834" s="4" t="s">
        <v>95</v>
      </c>
      <c r="C834" s="4" t="s">
        <v>415</v>
      </c>
      <c r="D834" s="4" t="s">
        <v>416</v>
      </c>
      <c r="E834" s="4" t="s">
        <v>98</v>
      </c>
      <c r="F834" s="4" t="s">
        <v>99</v>
      </c>
      <c r="G834" s="23" t="n">
        <v>276450</v>
      </c>
      <c r="H834" s="24" t="n">
        <f aca="false">Parametros!$B$3</f>
        <v>160.42</v>
      </c>
      <c r="I834" s="24" t="n">
        <f aca="false">Parametros!$B$4</f>
        <v>151.76</v>
      </c>
      <c r="J834" s="23" t="n">
        <f aca="false">G834*H834/I834</f>
        <v>292225.283342119</v>
      </c>
      <c r="K834" s="23" t="n">
        <v>401658.14</v>
      </c>
      <c r="L834" s="23" t="n">
        <v>347361</v>
      </c>
      <c r="M834" s="23" t="n">
        <f aca="false">MIN(J834:L834)</f>
        <v>292225.283342119</v>
      </c>
      <c r="N834" s="23" t="n">
        <f aca="false">MAX(J834:L834)</f>
        <v>401658.14</v>
      </c>
      <c r="O834" s="23" t="n">
        <f aca="false">MEDIAN(J834:L834)</f>
        <v>347361</v>
      </c>
      <c r="P834" s="23" t="n">
        <f aca="false">AVERAGE(J834:L834)</f>
        <v>347081.474447373</v>
      </c>
      <c r="Q834" s="23" t="n">
        <f aca="false">AVERAGE(M834,O834)</f>
        <v>319793.14167106</v>
      </c>
      <c r="R834" s="23" t="n">
        <f aca="false">AVERAGE(N834,O834)</f>
        <v>374509.57</v>
      </c>
      <c r="S834" s="23" t="n">
        <f aca="false">STDEV(J834:L834)</f>
        <v>54716.9638227214</v>
      </c>
      <c r="T834" s="25" t="n">
        <f aca="false">IF(P834&gt;0,S834/P834,NA())</f>
        <v>0.157648759300226</v>
      </c>
      <c r="U834" s="4" t="str">
        <f aca="false">IF(T834&lt;=Parametros!$B$7,"MENOR",IF(T834&lt;=Parametros!$B$8,"PROMEDIO MENOR-MEDIANA","PROMEDIO"))</f>
        <v>MENOR</v>
      </c>
      <c r="V834" s="23" t="n">
        <f aca="false">IF(T834&lt;=Parametros!$B$7,M834,IF(T834&lt;=Parametros!$B$8,Q834,P834))</f>
        <v>292225.283342119</v>
      </c>
      <c r="W834" s="26" t="n">
        <f aca="false">ROUND(V834,0)</f>
        <v>292225</v>
      </c>
      <c r="X834" s="27" t="n">
        <f aca="false">K834/G834</f>
        <v>1.45291423403871</v>
      </c>
      <c r="Y834" s="27" t="n">
        <f aca="false">L834/G834</f>
        <v>1.25650569723277</v>
      </c>
    </row>
    <row r="835" customFormat="false" ht="39" hidden="false" customHeight="true" outlineLevel="0" collapsed="false">
      <c r="A835" s="4" t="s">
        <v>417</v>
      </c>
      <c r="B835" s="4" t="s">
        <v>95</v>
      </c>
      <c r="C835" s="4" t="s">
        <v>418</v>
      </c>
      <c r="D835" s="4" t="s">
        <v>419</v>
      </c>
      <c r="E835" s="4" t="s">
        <v>98</v>
      </c>
      <c r="F835" s="4" t="s">
        <v>99</v>
      </c>
      <c r="G835" s="23" t="n">
        <v>1874369</v>
      </c>
      <c r="H835" s="24" t="n">
        <f aca="false">Parametros!$B$3</f>
        <v>160.42</v>
      </c>
      <c r="I835" s="24" t="n">
        <f aca="false">Parametros!$B$4</f>
        <v>151.76</v>
      </c>
      <c r="J835" s="23" t="n">
        <f aca="false">G835*H835/I835</f>
        <v>1981327.58948339</v>
      </c>
      <c r="K835" s="23" t="n">
        <v>2723294.23</v>
      </c>
      <c r="L835" s="23" t="n">
        <v>2355129</v>
      </c>
      <c r="M835" s="23" t="n">
        <f aca="false">MIN(J835:L835)</f>
        <v>1981327.58948339</v>
      </c>
      <c r="N835" s="23" t="n">
        <f aca="false">MAX(J835:L835)</f>
        <v>2723294.23</v>
      </c>
      <c r="O835" s="23" t="n">
        <f aca="false">MEDIAN(J835:L835)</f>
        <v>2355129</v>
      </c>
      <c r="P835" s="23" t="n">
        <f aca="false">AVERAGE(J835:L835)</f>
        <v>2353250.27316113</v>
      </c>
      <c r="Q835" s="23" t="n">
        <f aca="false">AVERAGE(M835,O835)</f>
        <v>2168228.2947417</v>
      </c>
      <c r="R835" s="23" t="n">
        <f aca="false">AVERAGE(N835,O835)</f>
        <v>2539211.615</v>
      </c>
      <c r="S835" s="23" t="n">
        <f aca="false">STDEV(J835:L835)</f>
        <v>370986.88807123</v>
      </c>
      <c r="T835" s="25" t="n">
        <f aca="false">IF(P835&gt;0,S835/P835,NA())</f>
        <v>0.157648717734082</v>
      </c>
      <c r="U835" s="4" t="str">
        <f aca="false">IF(T835&lt;=Parametros!$B$7,"MENOR",IF(T835&lt;=Parametros!$B$8,"PROMEDIO MENOR-MEDIANA","PROMEDIO"))</f>
        <v>MENOR</v>
      </c>
      <c r="V835" s="23" t="n">
        <f aca="false">IF(T835&lt;=Parametros!$B$7,M835,IF(T835&lt;=Parametros!$B$8,Q835,P835))</f>
        <v>1981327.58948339</v>
      </c>
      <c r="W835" s="26" t="n">
        <f aca="false">ROUND(V835,0)</f>
        <v>1981328</v>
      </c>
      <c r="X835" s="27" t="n">
        <f aca="false">K835/G835</f>
        <v>1.45291254283442</v>
      </c>
      <c r="Y835" s="27" t="n">
        <f aca="false">L835/G835</f>
        <v>1.25649165132373</v>
      </c>
    </row>
    <row r="836" customFormat="false" ht="15" hidden="false" customHeight="true" outlineLevel="0" collapsed="false">
      <c r="A836" s="22" t="s">
        <v>420</v>
      </c>
      <c r="B836" s="22" t="s">
        <v>421</v>
      </c>
      <c r="C836" s="22"/>
      <c r="D836" s="22"/>
      <c r="E836" s="22"/>
      <c r="F836" s="22"/>
      <c r="G836" s="22"/>
      <c r="H836" s="22"/>
      <c r="I836" s="22"/>
      <c r="J836" s="22"/>
      <c r="K836" s="22"/>
      <c r="L836" s="22"/>
      <c r="M836" s="22"/>
      <c r="N836" s="22"/>
      <c r="O836" s="22"/>
      <c r="P836" s="22"/>
      <c r="Q836" s="22"/>
      <c r="R836" s="22"/>
      <c r="S836" s="22"/>
      <c r="T836" s="22"/>
      <c r="U836" s="22"/>
      <c r="V836" s="22"/>
      <c r="W836" s="22"/>
    </row>
    <row r="837" customFormat="false" ht="51.75" hidden="false" customHeight="true" outlineLevel="0" collapsed="false">
      <c r="A837" s="4" t="s">
        <v>422</v>
      </c>
      <c r="B837" s="4" t="s">
        <v>95</v>
      </c>
      <c r="C837" s="4" t="s">
        <v>423</v>
      </c>
      <c r="D837" s="4" t="s">
        <v>424</v>
      </c>
      <c r="E837" s="4" t="s">
        <v>98</v>
      </c>
      <c r="F837" s="4" t="s">
        <v>99</v>
      </c>
      <c r="G837" s="23" t="n">
        <v>3625200</v>
      </c>
      <c r="H837" s="24" t="n">
        <f aca="false">Parametros!$B$3</f>
        <v>160.42</v>
      </c>
      <c r="I837" s="24" t="n">
        <f aca="false">Parametros!$B$4</f>
        <v>151.76</v>
      </c>
      <c r="J837" s="23" t="n">
        <f aca="false">G837*H837/I837</f>
        <v>3832067.6331049</v>
      </c>
      <c r="K837" s="23" t="n">
        <v>5267097.68</v>
      </c>
      <c r="L837" s="23" t="n">
        <v>4555082</v>
      </c>
      <c r="M837" s="23" t="n">
        <f aca="false">MIN(J837:L837)</f>
        <v>3832067.6331049</v>
      </c>
      <c r="N837" s="23" t="n">
        <f aca="false">MAX(J837:L837)</f>
        <v>5267097.68</v>
      </c>
      <c r="O837" s="23" t="n">
        <f aca="false">MEDIAN(J837:L837)</f>
        <v>4555082</v>
      </c>
      <c r="P837" s="23" t="n">
        <f aca="false">AVERAGE(J837:L837)</f>
        <v>4551415.77103497</v>
      </c>
      <c r="Q837" s="23" t="n">
        <f aca="false">AVERAGE(M837,O837)</f>
        <v>4193574.81655245</v>
      </c>
      <c r="R837" s="23" t="n">
        <f aca="false">AVERAGE(N837,O837)</f>
        <v>4911089.84</v>
      </c>
      <c r="S837" s="23" t="n">
        <f aca="false">STDEV(J837:L837)</f>
        <v>717522.048301691</v>
      </c>
      <c r="T837" s="25" t="n">
        <f aca="false">IF(P837&gt;0,S837/P837,NA())</f>
        <v>0.157648099931448</v>
      </c>
      <c r="U837" s="4" t="str">
        <f aca="false">IF(T837&lt;=Parametros!$B$7,"MENOR",IF(T837&lt;=Parametros!$B$8,"PROMEDIO MENOR-MEDIANA","PROMEDIO"))</f>
        <v>MENOR</v>
      </c>
      <c r="V837" s="23" t="n">
        <f aca="false">IF(T837&lt;=Parametros!$B$7,M837,IF(T837&lt;=Parametros!$B$8,Q837,P837))</f>
        <v>3832067.6331049</v>
      </c>
      <c r="W837" s="26" t="n">
        <f aca="false">ROUND(V837,0)</f>
        <v>3832068</v>
      </c>
      <c r="X837" s="27" t="n">
        <f aca="false">K837/G837</f>
        <v>1.4529123027695</v>
      </c>
      <c r="Y837" s="27" t="n">
        <f aca="false">L837/G837</f>
        <v>1.25650502041267</v>
      </c>
    </row>
    <row r="838" customFormat="false" ht="51.75" hidden="false" customHeight="true" outlineLevel="0" collapsed="false">
      <c r="A838" s="4" t="s">
        <v>425</v>
      </c>
      <c r="B838" s="4" t="s">
        <v>95</v>
      </c>
      <c r="C838" s="4" t="s">
        <v>426</v>
      </c>
      <c r="D838" s="4" t="s">
        <v>424</v>
      </c>
      <c r="E838" s="4" t="s">
        <v>98</v>
      </c>
      <c r="F838" s="4" t="s">
        <v>99</v>
      </c>
      <c r="G838" s="23" t="n">
        <v>3625200</v>
      </c>
      <c r="H838" s="24" t="n">
        <f aca="false">Parametros!$B$3</f>
        <v>160.42</v>
      </c>
      <c r="I838" s="24" t="n">
        <f aca="false">Parametros!$B$4</f>
        <v>151.76</v>
      </c>
      <c r="J838" s="23" t="n">
        <f aca="false">G838*H838/I838</f>
        <v>3832067.6331049</v>
      </c>
      <c r="K838" s="23" t="n">
        <v>5267097.68</v>
      </c>
      <c r="L838" s="23" t="n">
        <v>4555082</v>
      </c>
      <c r="M838" s="23" t="n">
        <f aca="false">MIN(J838:L838)</f>
        <v>3832067.6331049</v>
      </c>
      <c r="N838" s="23" t="n">
        <f aca="false">MAX(J838:L838)</f>
        <v>5267097.68</v>
      </c>
      <c r="O838" s="23" t="n">
        <f aca="false">MEDIAN(J838:L838)</f>
        <v>4555082</v>
      </c>
      <c r="P838" s="23" t="n">
        <f aca="false">AVERAGE(J838:L838)</f>
        <v>4551415.77103497</v>
      </c>
      <c r="Q838" s="23" t="n">
        <f aca="false">AVERAGE(M838,O838)</f>
        <v>4193574.81655245</v>
      </c>
      <c r="R838" s="23" t="n">
        <f aca="false">AVERAGE(N838,O838)</f>
        <v>4911089.84</v>
      </c>
      <c r="S838" s="23" t="n">
        <f aca="false">STDEV(J838:L838)</f>
        <v>717522.048301691</v>
      </c>
      <c r="T838" s="25" t="n">
        <f aca="false">IF(P838&gt;0,S838/P838,NA())</f>
        <v>0.157648099931448</v>
      </c>
      <c r="U838" s="4" t="str">
        <f aca="false">IF(T838&lt;=Parametros!$B$7,"MENOR",IF(T838&lt;=Parametros!$B$8,"PROMEDIO MENOR-MEDIANA","PROMEDIO"))</f>
        <v>MENOR</v>
      </c>
      <c r="V838" s="23" t="n">
        <f aca="false">IF(T838&lt;=Parametros!$B$7,M838,IF(T838&lt;=Parametros!$B$8,Q838,P838))</f>
        <v>3832067.6331049</v>
      </c>
      <c r="W838" s="26" t="n">
        <f aca="false">ROUND(V838,0)</f>
        <v>3832068</v>
      </c>
      <c r="X838" s="27" t="n">
        <f aca="false">K838/G838</f>
        <v>1.4529123027695</v>
      </c>
      <c r="Y838" s="27" t="n">
        <f aca="false">L838/G838</f>
        <v>1.25650502041267</v>
      </c>
    </row>
    <row r="839" customFormat="false" ht="77.25" hidden="false" customHeight="true" outlineLevel="0" collapsed="false">
      <c r="A839" s="4" t="s">
        <v>427</v>
      </c>
      <c r="B839" s="4" t="s">
        <v>95</v>
      </c>
      <c r="C839" s="4" t="s">
        <v>428</v>
      </c>
      <c r="D839" s="4" t="s">
        <v>429</v>
      </c>
      <c r="E839" s="4" t="s">
        <v>98</v>
      </c>
      <c r="F839" s="4" t="s">
        <v>99</v>
      </c>
      <c r="G839" s="23" t="n">
        <v>508725</v>
      </c>
      <c r="H839" s="24" t="n">
        <f aca="false">Parametros!$B$3</f>
        <v>160.42</v>
      </c>
      <c r="I839" s="24" t="n">
        <f aca="false">Parametros!$B$4</f>
        <v>151.76</v>
      </c>
      <c r="J839" s="23" t="n">
        <f aca="false">G839*H839/I839</f>
        <v>537754.77398524</v>
      </c>
      <c r="K839" s="23" t="n">
        <v>739132.85</v>
      </c>
      <c r="L839" s="23" t="n">
        <v>639149</v>
      </c>
      <c r="M839" s="23" t="n">
        <f aca="false">MIN(J839:L839)</f>
        <v>537754.77398524</v>
      </c>
      <c r="N839" s="23" t="n">
        <f aca="false">MAX(J839:L839)</f>
        <v>739132.85</v>
      </c>
      <c r="O839" s="23" t="n">
        <f aca="false">MEDIAN(J839:L839)</f>
        <v>639149</v>
      </c>
      <c r="P839" s="23" t="n">
        <f aca="false">AVERAGE(J839:L839)</f>
        <v>638678.874661747</v>
      </c>
      <c r="Q839" s="23" t="n">
        <f aca="false">AVERAGE(M839,O839)</f>
        <v>588451.88699262</v>
      </c>
      <c r="R839" s="23" t="n">
        <f aca="false">AVERAGE(N839,O839)</f>
        <v>689140.925</v>
      </c>
      <c r="S839" s="23" t="n">
        <f aca="false">STDEV(J839:L839)</f>
        <v>100689.861149109</v>
      </c>
      <c r="T839" s="25" t="n">
        <f aca="false">IF(P839&gt;0,S839/P839,NA())</f>
        <v>0.157653345278464</v>
      </c>
      <c r="U839" s="4" t="str">
        <f aca="false">IF(T839&lt;=Parametros!$B$7,"MENOR",IF(T839&lt;=Parametros!$B$8,"PROMEDIO MENOR-MEDIANA","PROMEDIO"))</f>
        <v>MENOR</v>
      </c>
      <c r="V839" s="23" t="n">
        <f aca="false">IF(T839&lt;=Parametros!$B$7,M839,IF(T839&lt;=Parametros!$B$8,Q839,P839))</f>
        <v>537754.77398524</v>
      </c>
      <c r="W839" s="26" t="n">
        <f aca="false">ROUND(V839,0)</f>
        <v>537755</v>
      </c>
      <c r="X839" s="27" t="n">
        <f aca="false">K839/G839</f>
        <v>1.45291237898668</v>
      </c>
      <c r="Y839" s="27" t="n">
        <f aca="false">L839/G839</f>
        <v>1.25637426900585</v>
      </c>
    </row>
    <row r="840" customFormat="false" ht="77.25" hidden="false" customHeight="true" outlineLevel="0" collapsed="false">
      <c r="A840" s="4" t="s">
        <v>430</v>
      </c>
      <c r="B840" s="4" t="s">
        <v>95</v>
      </c>
      <c r="C840" s="4" t="s">
        <v>431</v>
      </c>
      <c r="D840" s="4" t="s">
        <v>429</v>
      </c>
      <c r="E840" s="4" t="s">
        <v>98</v>
      </c>
      <c r="F840" s="4" t="s">
        <v>99</v>
      </c>
      <c r="G840" s="23" t="n">
        <v>515508</v>
      </c>
      <c r="H840" s="24" t="n">
        <f aca="false">Parametros!$B$3</f>
        <v>160.42</v>
      </c>
      <c r="I840" s="24" t="n">
        <f aca="false">Parametros!$B$4</f>
        <v>151.76</v>
      </c>
      <c r="J840" s="23" t="n">
        <f aca="false">G840*H840/I840</f>
        <v>544924.837638376</v>
      </c>
      <c r="K840" s="23" t="n">
        <v>748988.54</v>
      </c>
      <c r="L840" s="23" t="n">
        <v>647717</v>
      </c>
      <c r="M840" s="23" t="n">
        <f aca="false">MIN(J840:L840)</f>
        <v>544924.837638376</v>
      </c>
      <c r="N840" s="23" t="n">
        <f aca="false">MAX(J840:L840)</f>
        <v>748988.54</v>
      </c>
      <c r="O840" s="23" t="n">
        <f aca="false">MEDIAN(J840:L840)</f>
        <v>647717</v>
      </c>
      <c r="P840" s="23" t="n">
        <f aca="false">AVERAGE(J840:L840)</f>
        <v>647210.125879459</v>
      </c>
      <c r="Q840" s="23" t="n">
        <f aca="false">AVERAGE(M840,O840)</f>
        <v>596320.918819188</v>
      </c>
      <c r="R840" s="23" t="n">
        <f aca="false">AVERAGE(N840,O840)</f>
        <v>698352.77</v>
      </c>
      <c r="S840" s="23" t="n">
        <f aca="false">STDEV(J840:L840)</f>
        <v>102032.795445454</v>
      </c>
      <c r="T840" s="25" t="n">
        <f aca="false">IF(P840&gt;0,S840/P840,NA())</f>
        <v>0.157650184021468</v>
      </c>
      <c r="U840" s="4" t="str">
        <f aca="false">IF(T840&lt;=Parametros!$B$7,"MENOR",IF(T840&lt;=Parametros!$B$8,"PROMEDIO MENOR-MEDIANA","PROMEDIO"))</f>
        <v>MENOR</v>
      </c>
      <c r="V840" s="23" t="n">
        <f aca="false">IF(T840&lt;=Parametros!$B$7,M840,IF(T840&lt;=Parametros!$B$8,Q840,P840))</f>
        <v>544924.837638376</v>
      </c>
      <c r="W840" s="26" t="n">
        <f aca="false">ROUND(V840,0)</f>
        <v>544925</v>
      </c>
      <c r="X840" s="27" t="n">
        <f aca="false">K840/G840</f>
        <v>1.45291351443625</v>
      </c>
      <c r="Y840" s="27" t="n">
        <f aca="false">L840/G840</f>
        <v>1.25646352723915</v>
      </c>
    </row>
    <row r="841" customFormat="false" ht="128.25" hidden="false" customHeight="true" outlineLevel="0" collapsed="false">
      <c r="A841" s="4" t="s">
        <v>432</v>
      </c>
      <c r="B841" s="4" t="s">
        <v>95</v>
      </c>
      <c r="C841" s="4" t="s">
        <v>433</v>
      </c>
      <c r="D841" s="4" t="s">
        <v>434</v>
      </c>
      <c r="E841" s="4" t="s">
        <v>98</v>
      </c>
      <c r="F841" s="4" t="s">
        <v>99</v>
      </c>
      <c r="G841" s="23" t="n">
        <v>854050</v>
      </c>
      <c r="H841" s="24" t="n">
        <f aca="false">Parametros!$B$3</f>
        <v>160.42</v>
      </c>
      <c r="I841" s="24" t="n">
        <f aca="false">Parametros!$B$4</f>
        <v>151.76</v>
      </c>
      <c r="J841" s="23" t="n">
        <f aca="false">G841*H841/I841</f>
        <v>902785.32551397</v>
      </c>
      <c r="K841" s="23" t="n">
        <v>1240860.37</v>
      </c>
      <c r="L841" s="23" t="n">
        <v>1073142</v>
      </c>
      <c r="M841" s="23" t="n">
        <f aca="false">MIN(J841:L841)</f>
        <v>902785.32551397</v>
      </c>
      <c r="N841" s="23" t="n">
        <f aca="false">MAX(J841:L841)</f>
        <v>1240860.37</v>
      </c>
      <c r="O841" s="23" t="n">
        <f aca="false">MEDIAN(J841:L841)</f>
        <v>1073142</v>
      </c>
      <c r="P841" s="23" t="n">
        <f aca="false">AVERAGE(J841:L841)</f>
        <v>1072262.56517132</v>
      </c>
      <c r="Q841" s="23" t="n">
        <f aca="false">AVERAGE(M841,O841)</f>
        <v>987963.662756985</v>
      </c>
      <c r="R841" s="23" t="n">
        <f aca="false">AVERAGE(N841,O841)</f>
        <v>1157001.185</v>
      </c>
      <c r="S841" s="23" t="n">
        <f aca="false">STDEV(J841:L841)</f>
        <v>169039.237990093</v>
      </c>
      <c r="T841" s="25" t="n">
        <f aca="false">IF(P841&gt;0,S841/P841,NA())</f>
        <v>0.15764724376355</v>
      </c>
      <c r="U841" s="4" t="str">
        <f aca="false">IF(T841&lt;=Parametros!$B$7,"MENOR",IF(T841&lt;=Parametros!$B$8,"PROMEDIO MENOR-MEDIANA","PROMEDIO"))</f>
        <v>MENOR</v>
      </c>
      <c r="V841" s="23" t="n">
        <f aca="false">IF(T841&lt;=Parametros!$B$7,M841,IF(T841&lt;=Parametros!$B$8,Q841,P841))</f>
        <v>902785.32551397</v>
      </c>
      <c r="W841" s="26" t="n">
        <f aca="false">ROUND(V841,0)</f>
        <v>902785</v>
      </c>
      <c r="X841" s="27" t="n">
        <f aca="false">K841/G841</f>
        <v>1.45291302616943</v>
      </c>
      <c r="Y841" s="27" t="n">
        <f aca="false">L841/G841</f>
        <v>1.25653298987179</v>
      </c>
    </row>
    <row r="842" customFormat="false" ht="128.25" hidden="false" customHeight="true" outlineLevel="0" collapsed="false">
      <c r="A842" s="4" t="s">
        <v>435</v>
      </c>
      <c r="B842" s="4" t="s">
        <v>95</v>
      </c>
      <c r="C842" s="4" t="s">
        <v>436</v>
      </c>
      <c r="D842" s="4" t="s">
        <v>434</v>
      </c>
      <c r="E842" s="4" t="s">
        <v>112</v>
      </c>
      <c r="F842" s="4" t="s">
        <v>99</v>
      </c>
      <c r="G842" s="23" t="n">
        <v>854050</v>
      </c>
      <c r="H842" s="24" t="n">
        <f aca="false">Parametros!$B$3</f>
        <v>160.42</v>
      </c>
      <c r="I842" s="24" t="n">
        <f aca="false">Parametros!$B$4</f>
        <v>151.76</v>
      </c>
      <c r="J842" s="23" t="n">
        <f aca="false">G842*H842/I842</f>
        <v>902785.32551397</v>
      </c>
      <c r="K842" s="23" t="n">
        <v>1240860.37</v>
      </c>
      <c r="L842" s="23" t="n">
        <v>1073142</v>
      </c>
      <c r="M842" s="23" t="n">
        <f aca="false">MIN(J842:L842)</f>
        <v>902785.32551397</v>
      </c>
      <c r="N842" s="23" t="n">
        <f aca="false">MAX(J842:L842)</f>
        <v>1240860.37</v>
      </c>
      <c r="O842" s="23" t="n">
        <f aca="false">MEDIAN(J842:L842)</f>
        <v>1073142</v>
      </c>
      <c r="P842" s="23" t="n">
        <f aca="false">AVERAGE(J842:L842)</f>
        <v>1072262.56517132</v>
      </c>
      <c r="Q842" s="23" t="n">
        <f aca="false">AVERAGE(M842,O842)</f>
        <v>987963.662756985</v>
      </c>
      <c r="R842" s="23" t="n">
        <f aca="false">AVERAGE(N842,O842)</f>
        <v>1157001.185</v>
      </c>
      <c r="S842" s="23" t="n">
        <f aca="false">STDEV(J842:L842)</f>
        <v>169039.237990093</v>
      </c>
      <c r="T842" s="25" t="n">
        <f aca="false">IF(P842&gt;0,S842/P842,NA())</f>
        <v>0.15764724376355</v>
      </c>
      <c r="U842" s="4" t="str">
        <f aca="false">IF(T842&lt;=Parametros!$B$7,"MENOR",IF(T842&lt;=Parametros!$B$8,"PROMEDIO MENOR-MEDIANA","PROMEDIO"))</f>
        <v>MENOR</v>
      </c>
      <c r="V842" s="23" t="n">
        <f aca="false">IF(T842&lt;=Parametros!$B$7,M842,IF(T842&lt;=Parametros!$B$8,Q842,P842))</f>
        <v>902785.32551397</v>
      </c>
      <c r="W842" s="26" t="n">
        <f aca="false">ROUND(V842,0)</f>
        <v>902785</v>
      </c>
      <c r="X842" s="27" t="n">
        <f aca="false">K842/G842</f>
        <v>1.45291302616943</v>
      </c>
      <c r="Y842" s="27" t="n">
        <f aca="false">L842/G842</f>
        <v>1.25653298987179</v>
      </c>
    </row>
    <row r="843" customFormat="false" ht="39" hidden="false" customHeight="true" outlineLevel="0" collapsed="false">
      <c r="A843" s="4" t="s">
        <v>437</v>
      </c>
      <c r="B843" s="4" t="s">
        <v>95</v>
      </c>
      <c r="C843" s="4" t="s">
        <v>438</v>
      </c>
      <c r="D843" s="4" t="s">
        <v>439</v>
      </c>
      <c r="E843" s="4" t="s">
        <v>98</v>
      </c>
      <c r="F843" s="4" t="s">
        <v>99</v>
      </c>
      <c r="G843" s="23" t="n">
        <v>196707</v>
      </c>
      <c r="H843" s="24" t="n">
        <f aca="false">Parametros!$B$3</f>
        <v>160.42</v>
      </c>
      <c r="I843" s="24" t="n">
        <f aca="false">Parametros!$B$4</f>
        <v>151.76</v>
      </c>
      <c r="J843" s="23" t="n">
        <f aca="false">G843*H843/I843</f>
        <v>207931.845940959</v>
      </c>
      <c r="K843" s="23" t="n">
        <v>285798.55</v>
      </c>
      <c r="L843" s="23" t="n">
        <v>247163</v>
      </c>
      <c r="M843" s="23" t="n">
        <f aca="false">MIN(J843:L843)</f>
        <v>207931.845940959</v>
      </c>
      <c r="N843" s="23" t="n">
        <f aca="false">MAX(J843:L843)</f>
        <v>285798.55</v>
      </c>
      <c r="O843" s="23" t="n">
        <f aca="false">MEDIAN(J843:L843)</f>
        <v>247163</v>
      </c>
      <c r="P843" s="23" t="n">
        <f aca="false">AVERAGE(J843:L843)</f>
        <v>246964.465313653</v>
      </c>
      <c r="Q843" s="23" t="n">
        <f aca="false">AVERAGE(M843,O843)</f>
        <v>227547.42297048</v>
      </c>
      <c r="R843" s="23" t="n">
        <f aca="false">AVERAGE(N843,O843)</f>
        <v>266480.775</v>
      </c>
      <c r="S843" s="23" t="n">
        <f aca="false">STDEV(J843:L843)</f>
        <v>38933.7316766684</v>
      </c>
      <c r="T843" s="25" t="n">
        <f aca="false">IF(P843&gt;0,S843/P843,NA())</f>
        <v>0.157649124246362</v>
      </c>
      <c r="U843" s="4" t="str">
        <f aca="false">IF(T843&lt;=Parametros!$B$7,"MENOR",IF(T843&lt;=Parametros!$B$8,"PROMEDIO MENOR-MEDIANA","PROMEDIO"))</f>
        <v>MENOR</v>
      </c>
      <c r="V843" s="23" t="n">
        <f aca="false">IF(T843&lt;=Parametros!$B$7,M843,IF(T843&lt;=Parametros!$B$8,Q843,P843))</f>
        <v>207931.845940959</v>
      </c>
      <c r="W843" s="26" t="n">
        <f aca="false">ROUND(V843,0)</f>
        <v>207932</v>
      </c>
      <c r="X843" s="27" t="n">
        <f aca="false">K843/G843</f>
        <v>1.45291499539925</v>
      </c>
      <c r="Y843" s="27" t="n">
        <f aca="false">L843/G843</f>
        <v>1.25650332728373</v>
      </c>
    </row>
    <row r="844" customFormat="false" ht="39" hidden="false" customHeight="true" outlineLevel="0" collapsed="false">
      <c r="A844" s="4" t="s">
        <v>440</v>
      </c>
      <c r="B844" s="4" t="s">
        <v>95</v>
      </c>
      <c r="C844" s="4" t="s">
        <v>441</v>
      </c>
      <c r="D844" s="4" t="s">
        <v>442</v>
      </c>
      <c r="E844" s="4" t="s">
        <v>98</v>
      </c>
      <c r="F844" s="4" t="s">
        <v>99</v>
      </c>
      <c r="G844" s="23" t="n">
        <v>413250</v>
      </c>
      <c r="H844" s="24" t="n">
        <f aca="false">Parametros!$B$3</f>
        <v>160.42</v>
      </c>
      <c r="I844" s="24" t="n">
        <f aca="false">Parametros!$B$4</f>
        <v>151.76</v>
      </c>
      <c r="J844" s="23" t="n">
        <f aca="false">G844*H844/I844</f>
        <v>436831.609119663</v>
      </c>
      <c r="K844" s="23" t="n">
        <v>600416.31</v>
      </c>
      <c r="L844" s="23" t="n">
        <v>519197</v>
      </c>
      <c r="M844" s="23" t="n">
        <f aca="false">MIN(J844:L844)</f>
        <v>436831.609119663</v>
      </c>
      <c r="N844" s="23" t="n">
        <f aca="false">MAX(J844:L844)</f>
        <v>600416.31</v>
      </c>
      <c r="O844" s="23" t="n">
        <f aca="false">MEDIAN(J844:L844)</f>
        <v>519197</v>
      </c>
      <c r="P844" s="23" t="n">
        <f aca="false">AVERAGE(J844:L844)</f>
        <v>518814.973039888</v>
      </c>
      <c r="Q844" s="23" t="n">
        <f aca="false">AVERAGE(M844,O844)</f>
        <v>478014.304559831</v>
      </c>
      <c r="R844" s="23" t="n">
        <f aca="false">AVERAGE(N844,O844)</f>
        <v>559806.655</v>
      </c>
      <c r="S844" s="23" t="n">
        <f aca="false">STDEV(J844:L844)</f>
        <v>81793.0195614275</v>
      </c>
      <c r="T844" s="25" t="n">
        <f aca="false">IF(P844&gt;0,S844/P844,NA())</f>
        <v>0.157653544735185</v>
      </c>
      <c r="U844" s="4" t="str">
        <f aca="false">IF(T844&lt;=Parametros!$B$7,"MENOR",IF(T844&lt;=Parametros!$B$8,"PROMEDIO MENOR-MEDIANA","PROMEDIO"))</f>
        <v>MENOR</v>
      </c>
      <c r="V844" s="23" t="n">
        <f aca="false">IF(T844&lt;=Parametros!$B$7,M844,IF(T844&lt;=Parametros!$B$8,Q844,P844))</f>
        <v>436831.609119663</v>
      </c>
      <c r="W844" s="26" t="n">
        <f aca="false">ROUND(V844,0)</f>
        <v>436832</v>
      </c>
      <c r="X844" s="27" t="n">
        <f aca="false">K844/G844</f>
        <v>1.45291303085299</v>
      </c>
      <c r="Y844" s="27" t="n">
        <f aca="false">L844/G844</f>
        <v>1.25637507562008</v>
      </c>
    </row>
    <row r="845" customFormat="false" ht="64.5" hidden="false" customHeight="true" outlineLevel="0" collapsed="false">
      <c r="A845" s="4" t="s">
        <v>443</v>
      </c>
      <c r="B845" s="4" t="s">
        <v>95</v>
      </c>
      <c r="C845" s="4" t="s">
        <v>444</v>
      </c>
      <c r="D845" s="4" t="s">
        <v>445</v>
      </c>
      <c r="E845" s="4" t="s">
        <v>98</v>
      </c>
      <c r="F845" s="4" t="s">
        <v>99</v>
      </c>
      <c r="G845" s="23" t="n">
        <v>2928459</v>
      </c>
      <c r="H845" s="24" t="n">
        <f aca="false">Parametros!$B$3</f>
        <v>160.42</v>
      </c>
      <c r="I845" s="24" t="n">
        <f aca="false">Parametros!$B$4</f>
        <v>151.76</v>
      </c>
      <c r="J845" s="23" t="n">
        <f aca="false">G845*H845/I845</f>
        <v>3095567.95453347</v>
      </c>
      <c r="K845" s="23" t="n">
        <v>4254794.28</v>
      </c>
      <c r="L845" s="23" t="n">
        <v>3679599</v>
      </c>
      <c r="M845" s="23" t="n">
        <f aca="false">MIN(J845:L845)</f>
        <v>3095567.95453347</v>
      </c>
      <c r="N845" s="23" t="n">
        <f aca="false">MAX(J845:L845)</f>
        <v>4254794.28</v>
      </c>
      <c r="O845" s="23" t="n">
        <f aca="false">MEDIAN(J845:L845)</f>
        <v>3679599</v>
      </c>
      <c r="P845" s="23" t="n">
        <f aca="false">AVERAGE(J845:L845)</f>
        <v>3676653.74484449</v>
      </c>
      <c r="Q845" s="23" t="n">
        <f aca="false">AVERAGE(M845,O845)</f>
        <v>3387583.47726674</v>
      </c>
      <c r="R845" s="23" t="n">
        <f aca="false">AVERAGE(N845,O845)</f>
        <v>3967196.64</v>
      </c>
      <c r="S845" s="23" t="n">
        <f aca="false">STDEV(J845:L845)</f>
        <v>579618.774980249</v>
      </c>
      <c r="T845" s="25" t="n">
        <f aca="false">IF(P845&gt;0,S845/P845,NA())</f>
        <v>0.157648452969771</v>
      </c>
      <c r="U845" s="4" t="str">
        <f aca="false">IF(T845&lt;=Parametros!$B$7,"MENOR",IF(T845&lt;=Parametros!$B$8,"PROMEDIO MENOR-MEDIANA","PROMEDIO"))</f>
        <v>MENOR</v>
      </c>
      <c r="V845" s="23" t="n">
        <f aca="false">IF(T845&lt;=Parametros!$B$7,M845,IF(T845&lt;=Parametros!$B$8,Q845,P845))</f>
        <v>3095567.95453347</v>
      </c>
      <c r="W845" s="26" t="n">
        <f aca="false">ROUND(V845,0)</f>
        <v>3095568</v>
      </c>
      <c r="X845" s="27" t="n">
        <f aca="false">K845/G845</f>
        <v>1.45291236107454</v>
      </c>
      <c r="Y845" s="27" t="n">
        <f aca="false">L845/G845</f>
        <v>1.25649667623825</v>
      </c>
    </row>
    <row r="846" customFormat="false" ht="39" hidden="false" customHeight="true" outlineLevel="0" collapsed="false">
      <c r="A846" s="4" t="s">
        <v>446</v>
      </c>
      <c r="B846" s="4" t="s">
        <v>95</v>
      </c>
      <c r="C846" s="4" t="s">
        <v>447</v>
      </c>
      <c r="D846" s="4" t="s">
        <v>448</v>
      </c>
      <c r="E846" s="4" t="s">
        <v>98</v>
      </c>
      <c r="F846" s="4" t="s">
        <v>99</v>
      </c>
      <c r="G846" s="23" t="n">
        <v>791350</v>
      </c>
      <c r="H846" s="24" t="n">
        <f aca="false">Parametros!$B$3</f>
        <v>160.42</v>
      </c>
      <c r="I846" s="24" t="n">
        <f aca="false">Parametros!$B$4</f>
        <v>151.76</v>
      </c>
      <c r="J846" s="23" t="n">
        <f aca="false">G846*H846/I846</f>
        <v>836507.426199262</v>
      </c>
      <c r="K846" s="23" t="n">
        <v>1149762.82</v>
      </c>
      <c r="L846" s="23" t="n">
        <v>994245</v>
      </c>
      <c r="M846" s="23" t="n">
        <f aca="false">MIN(J846:L846)</f>
        <v>836507.426199262</v>
      </c>
      <c r="N846" s="23" t="n">
        <f aca="false">MAX(J846:L846)</f>
        <v>1149762.82</v>
      </c>
      <c r="O846" s="23" t="n">
        <f aca="false">MEDIAN(J846:L846)</f>
        <v>994245</v>
      </c>
      <c r="P846" s="23" t="n">
        <f aca="false">AVERAGE(J846:L846)</f>
        <v>993505.082066421</v>
      </c>
      <c r="Q846" s="23" t="n">
        <f aca="false">AVERAGE(M846,O846)</f>
        <v>915376.213099631</v>
      </c>
      <c r="R846" s="23" t="n">
        <f aca="false">AVERAGE(N846,O846)</f>
        <v>1072003.91</v>
      </c>
      <c r="S846" s="23" t="n">
        <f aca="false">STDEV(J846:L846)</f>
        <v>156629.007674904</v>
      </c>
      <c r="T846" s="25" t="n">
        <f aca="false">IF(P846&gt;0,S846/P846,NA())</f>
        <v>0.157652950651372</v>
      </c>
      <c r="U846" s="4" t="str">
        <f aca="false">IF(T846&lt;=Parametros!$B$7,"MENOR",IF(T846&lt;=Parametros!$B$8,"PROMEDIO MENOR-MEDIANA","PROMEDIO"))</f>
        <v>MENOR</v>
      </c>
      <c r="V846" s="23" t="n">
        <f aca="false">IF(T846&lt;=Parametros!$B$7,M846,IF(T846&lt;=Parametros!$B$8,Q846,P846))</f>
        <v>836507.426199262</v>
      </c>
      <c r="W846" s="26" t="n">
        <f aca="false">ROUND(V846,0)</f>
        <v>836507</v>
      </c>
      <c r="X846" s="27" t="n">
        <f aca="false">K846/G846</f>
        <v>1.45291314841726</v>
      </c>
      <c r="Y846" s="27" t="n">
        <f aca="false">L846/G846</f>
        <v>1.25639097744361</v>
      </c>
    </row>
    <row r="847" customFormat="false" ht="39" hidden="false" customHeight="true" outlineLevel="0" collapsed="false">
      <c r="A847" s="4" t="s">
        <v>449</v>
      </c>
      <c r="B847" s="4" t="s">
        <v>95</v>
      </c>
      <c r="C847" s="4" t="s">
        <v>450</v>
      </c>
      <c r="D847" s="4" t="s">
        <v>448</v>
      </c>
      <c r="E847" s="4" t="s">
        <v>98</v>
      </c>
      <c r="F847" s="4" t="s">
        <v>99</v>
      </c>
      <c r="G847" s="23" t="n">
        <v>791350</v>
      </c>
      <c r="H847" s="24" t="n">
        <f aca="false">Parametros!$B$3</f>
        <v>160.42</v>
      </c>
      <c r="I847" s="24" t="n">
        <f aca="false">Parametros!$B$4</f>
        <v>151.76</v>
      </c>
      <c r="J847" s="23" t="n">
        <f aca="false">G847*H847/I847</f>
        <v>836507.426199262</v>
      </c>
      <c r="K847" s="23" t="n">
        <v>1149762.82</v>
      </c>
      <c r="L847" s="23" t="n">
        <v>994245</v>
      </c>
      <c r="M847" s="23" t="n">
        <f aca="false">MIN(J847:L847)</f>
        <v>836507.426199262</v>
      </c>
      <c r="N847" s="23" t="n">
        <f aca="false">MAX(J847:L847)</f>
        <v>1149762.82</v>
      </c>
      <c r="O847" s="23" t="n">
        <f aca="false">MEDIAN(J847:L847)</f>
        <v>994245</v>
      </c>
      <c r="P847" s="23" t="n">
        <f aca="false">AVERAGE(J847:L847)</f>
        <v>993505.082066421</v>
      </c>
      <c r="Q847" s="23" t="n">
        <f aca="false">AVERAGE(M847,O847)</f>
        <v>915376.213099631</v>
      </c>
      <c r="R847" s="23" t="n">
        <f aca="false">AVERAGE(N847,O847)</f>
        <v>1072003.91</v>
      </c>
      <c r="S847" s="23" t="n">
        <f aca="false">STDEV(J847:L847)</f>
        <v>156629.007674904</v>
      </c>
      <c r="T847" s="25" t="n">
        <f aca="false">IF(P847&gt;0,S847/P847,NA())</f>
        <v>0.157652950651372</v>
      </c>
      <c r="U847" s="4" t="str">
        <f aca="false">IF(T847&lt;=Parametros!$B$7,"MENOR",IF(T847&lt;=Parametros!$B$8,"PROMEDIO MENOR-MEDIANA","PROMEDIO"))</f>
        <v>MENOR</v>
      </c>
      <c r="V847" s="23" t="n">
        <f aca="false">IF(T847&lt;=Parametros!$B$7,M847,IF(T847&lt;=Parametros!$B$8,Q847,P847))</f>
        <v>836507.426199262</v>
      </c>
      <c r="W847" s="26" t="n">
        <f aca="false">ROUND(V847,0)</f>
        <v>836507</v>
      </c>
      <c r="X847" s="27" t="n">
        <f aca="false">K847/G847</f>
        <v>1.45291314841726</v>
      </c>
      <c r="Y847" s="27" t="n">
        <f aca="false">L847/G847</f>
        <v>1.25639097744361</v>
      </c>
    </row>
    <row r="848" customFormat="false" ht="51.75" hidden="false" customHeight="true" outlineLevel="0" collapsed="false">
      <c r="A848" s="4" t="s">
        <v>451</v>
      </c>
      <c r="B848" s="4" t="s">
        <v>95</v>
      </c>
      <c r="C848" s="4" t="s">
        <v>452</v>
      </c>
      <c r="D848" s="4" t="s">
        <v>453</v>
      </c>
      <c r="E848" s="4" t="s">
        <v>98</v>
      </c>
      <c r="F848" s="4" t="s">
        <v>99</v>
      </c>
      <c r="G848" s="23" t="n">
        <v>3619838</v>
      </c>
      <c r="H848" s="24" t="n">
        <f aca="false">Parametros!$B$3</f>
        <v>160.42</v>
      </c>
      <c r="I848" s="24" t="n">
        <f aca="false">Parametros!$B$4</f>
        <v>151.76</v>
      </c>
      <c r="J848" s="23" t="n">
        <f aca="false">G848*H848/I848</f>
        <v>3826399.65709014</v>
      </c>
      <c r="K848" s="23" t="n">
        <v>5259308.03</v>
      </c>
      <c r="L848" s="23" t="n">
        <v>4548418</v>
      </c>
      <c r="M848" s="23" t="n">
        <f aca="false">MIN(J848:L848)</f>
        <v>3826399.65709014</v>
      </c>
      <c r="N848" s="23" t="n">
        <f aca="false">MAX(J848:L848)</f>
        <v>5259308.03</v>
      </c>
      <c r="O848" s="23" t="n">
        <f aca="false">MEDIAN(J848:L848)</f>
        <v>4548418</v>
      </c>
      <c r="P848" s="23" t="n">
        <f aca="false">AVERAGE(J848:L848)</f>
        <v>4544708.56236338</v>
      </c>
      <c r="Q848" s="23" t="n">
        <f aca="false">AVERAGE(M848,O848)</f>
        <v>4187408.82854507</v>
      </c>
      <c r="R848" s="23" t="n">
        <f aca="false">AVERAGE(N848,O848)</f>
        <v>4903863.015</v>
      </c>
      <c r="S848" s="23" t="n">
        <f aca="false">STDEV(J848:L848)</f>
        <v>716461.388516143</v>
      </c>
      <c r="T848" s="25" t="n">
        <f aca="false">IF(P848&gt;0,S848/P848,NA())</f>
        <v>0.157647377974785</v>
      </c>
      <c r="U848" s="4" t="str">
        <f aca="false">IF(T848&lt;=Parametros!$B$7,"MENOR",IF(T848&lt;=Parametros!$B$8,"PROMEDIO MENOR-MEDIANA","PROMEDIO"))</f>
        <v>MENOR</v>
      </c>
      <c r="V848" s="23" t="n">
        <f aca="false">IF(T848&lt;=Parametros!$B$7,M848,IF(T848&lt;=Parametros!$B$8,Q848,P848))</f>
        <v>3826399.65709014</v>
      </c>
      <c r="W848" s="26" t="n">
        <f aca="false">ROUND(V848,0)</f>
        <v>3826400</v>
      </c>
      <c r="X848" s="27" t="n">
        <f aca="false">K848/G848</f>
        <v>1.45291254194248</v>
      </c>
      <c r="Y848" s="27" t="n">
        <f aca="false">L848/G848</f>
        <v>1.25652529201583</v>
      </c>
    </row>
    <row r="849" customFormat="false" ht="51.75" hidden="false" customHeight="true" outlineLevel="0" collapsed="false">
      <c r="A849" s="4" t="s">
        <v>454</v>
      </c>
      <c r="B849" s="4" t="s">
        <v>95</v>
      </c>
      <c r="C849" s="4" t="s">
        <v>455</v>
      </c>
      <c r="D849" s="4" t="s">
        <v>453</v>
      </c>
      <c r="E849" s="4" t="s">
        <v>98</v>
      </c>
      <c r="F849" s="4" t="s">
        <v>99</v>
      </c>
      <c r="G849" s="23" t="n">
        <v>3619838</v>
      </c>
      <c r="H849" s="24" t="n">
        <f aca="false">Parametros!$B$3</f>
        <v>160.42</v>
      </c>
      <c r="I849" s="24" t="n">
        <f aca="false">Parametros!$B$4</f>
        <v>151.76</v>
      </c>
      <c r="J849" s="23" t="n">
        <f aca="false">G849*H849/I849</f>
        <v>3826399.65709014</v>
      </c>
      <c r="K849" s="23" t="n">
        <v>5259308.03</v>
      </c>
      <c r="L849" s="23" t="n">
        <v>4548418</v>
      </c>
      <c r="M849" s="23" t="n">
        <f aca="false">MIN(J849:L849)</f>
        <v>3826399.65709014</v>
      </c>
      <c r="N849" s="23" t="n">
        <f aca="false">MAX(J849:L849)</f>
        <v>5259308.03</v>
      </c>
      <c r="O849" s="23" t="n">
        <f aca="false">MEDIAN(J849:L849)</f>
        <v>4548418</v>
      </c>
      <c r="P849" s="23" t="n">
        <f aca="false">AVERAGE(J849:L849)</f>
        <v>4544708.56236338</v>
      </c>
      <c r="Q849" s="23" t="n">
        <f aca="false">AVERAGE(M849,O849)</f>
        <v>4187408.82854507</v>
      </c>
      <c r="R849" s="23" t="n">
        <f aca="false">AVERAGE(N849,O849)</f>
        <v>4903863.015</v>
      </c>
      <c r="S849" s="23" t="n">
        <f aca="false">STDEV(J849:L849)</f>
        <v>716461.388516143</v>
      </c>
      <c r="T849" s="25" t="n">
        <f aca="false">IF(P849&gt;0,S849/P849,NA())</f>
        <v>0.157647377974785</v>
      </c>
      <c r="U849" s="4" t="str">
        <f aca="false">IF(T849&lt;=Parametros!$B$7,"MENOR",IF(T849&lt;=Parametros!$B$8,"PROMEDIO MENOR-MEDIANA","PROMEDIO"))</f>
        <v>MENOR</v>
      </c>
      <c r="V849" s="23" t="n">
        <f aca="false">IF(T849&lt;=Parametros!$B$7,M849,IF(T849&lt;=Parametros!$B$8,Q849,P849))</f>
        <v>3826399.65709014</v>
      </c>
      <c r="W849" s="26" t="n">
        <f aca="false">ROUND(V849,0)</f>
        <v>3826400</v>
      </c>
      <c r="X849" s="27" t="n">
        <f aca="false">K849/G849</f>
        <v>1.45291254194248</v>
      </c>
      <c r="Y849" s="27" t="n">
        <f aca="false">L849/G849</f>
        <v>1.25652529201583</v>
      </c>
    </row>
    <row r="850" customFormat="false" ht="39" hidden="false" customHeight="true" outlineLevel="0" collapsed="false">
      <c r="A850" s="4" t="s">
        <v>456</v>
      </c>
      <c r="B850" s="4" t="s">
        <v>95</v>
      </c>
      <c r="C850" s="4" t="s">
        <v>457</v>
      </c>
      <c r="D850" s="4" t="s">
        <v>458</v>
      </c>
      <c r="E850" s="4" t="s">
        <v>98</v>
      </c>
      <c r="F850" s="4" t="s">
        <v>99</v>
      </c>
      <c r="G850" s="23" t="n">
        <v>2023500</v>
      </c>
      <c r="H850" s="24" t="n">
        <f aca="false">Parametros!$B$3</f>
        <v>160.42</v>
      </c>
      <c r="I850" s="24" t="n">
        <f aca="false">Parametros!$B$4</f>
        <v>151.76</v>
      </c>
      <c r="J850" s="23" t="n">
        <f aca="false">G850*H850/I850</f>
        <v>2138968.56879283</v>
      </c>
      <c r="K850" s="23" t="n">
        <v>2939968.32</v>
      </c>
      <c r="L850" s="23" t="n">
        <v>2542554</v>
      </c>
      <c r="M850" s="23" t="n">
        <f aca="false">MIN(J850:L850)</f>
        <v>2138968.56879283</v>
      </c>
      <c r="N850" s="23" t="n">
        <f aca="false">MAX(J850:L850)</f>
        <v>2939968.32</v>
      </c>
      <c r="O850" s="23" t="n">
        <f aca="false">MEDIAN(J850:L850)</f>
        <v>2542554</v>
      </c>
      <c r="P850" s="23" t="n">
        <f aca="false">AVERAGE(J850:L850)</f>
        <v>2540496.96293094</v>
      </c>
      <c r="Q850" s="23" t="n">
        <f aca="false">AVERAGE(M850,O850)</f>
        <v>2340761.28439642</v>
      </c>
      <c r="R850" s="23" t="n">
        <f aca="false">AVERAGE(N850,O850)</f>
        <v>2741261.16</v>
      </c>
      <c r="S850" s="23" t="n">
        <f aca="false">STDEV(J850:L850)</f>
        <v>400503.837571645</v>
      </c>
      <c r="T850" s="25" t="n">
        <f aca="false">IF(P850&gt;0,S850/P850,NA())</f>
        <v>0.157647831670536</v>
      </c>
      <c r="U850" s="4" t="str">
        <f aca="false">IF(T850&lt;=Parametros!$B$7,"MENOR",IF(T850&lt;=Parametros!$B$8,"PROMEDIO MENOR-MEDIANA","PROMEDIO"))</f>
        <v>MENOR</v>
      </c>
      <c r="V850" s="23" t="n">
        <f aca="false">IF(T850&lt;=Parametros!$B$7,M850,IF(T850&lt;=Parametros!$B$8,Q850,P850))</f>
        <v>2138968.56879283</v>
      </c>
      <c r="W850" s="26" t="n">
        <f aca="false">ROUND(V850,0)</f>
        <v>2138969</v>
      </c>
      <c r="X850" s="27" t="n">
        <f aca="false">K850/G850</f>
        <v>1.45291243884359</v>
      </c>
      <c r="Y850" s="27" t="n">
        <f aca="false">L850/G850</f>
        <v>1.25651297257228</v>
      </c>
    </row>
    <row r="851" customFormat="false" ht="39" hidden="false" customHeight="true" outlineLevel="0" collapsed="false">
      <c r="A851" s="4" t="s">
        <v>459</v>
      </c>
      <c r="B851" s="4" t="s">
        <v>95</v>
      </c>
      <c r="C851" s="4" t="s">
        <v>460</v>
      </c>
      <c r="D851" s="4" t="s">
        <v>458</v>
      </c>
      <c r="E851" s="4" t="s">
        <v>98</v>
      </c>
      <c r="F851" s="4" t="s">
        <v>99</v>
      </c>
      <c r="G851" s="23" t="n">
        <v>2023500</v>
      </c>
      <c r="H851" s="24" t="n">
        <f aca="false">Parametros!$B$3</f>
        <v>160.42</v>
      </c>
      <c r="I851" s="24" t="n">
        <f aca="false">Parametros!$B$4</f>
        <v>151.76</v>
      </c>
      <c r="J851" s="23" t="n">
        <f aca="false">G851*H851/I851</f>
        <v>2138968.56879283</v>
      </c>
      <c r="K851" s="23" t="n">
        <v>2939968.32</v>
      </c>
      <c r="L851" s="23" t="n">
        <v>2542554</v>
      </c>
      <c r="M851" s="23" t="n">
        <f aca="false">MIN(J851:L851)</f>
        <v>2138968.56879283</v>
      </c>
      <c r="N851" s="23" t="n">
        <f aca="false">MAX(J851:L851)</f>
        <v>2939968.32</v>
      </c>
      <c r="O851" s="23" t="n">
        <f aca="false">MEDIAN(J851:L851)</f>
        <v>2542554</v>
      </c>
      <c r="P851" s="23" t="n">
        <f aca="false">AVERAGE(J851:L851)</f>
        <v>2540496.96293094</v>
      </c>
      <c r="Q851" s="23" t="n">
        <f aca="false">AVERAGE(M851,O851)</f>
        <v>2340761.28439642</v>
      </c>
      <c r="R851" s="23" t="n">
        <f aca="false">AVERAGE(N851,O851)</f>
        <v>2741261.16</v>
      </c>
      <c r="S851" s="23" t="n">
        <f aca="false">STDEV(J851:L851)</f>
        <v>400503.837571645</v>
      </c>
      <c r="T851" s="25" t="n">
        <f aca="false">IF(P851&gt;0,S851/P851,NA())</f>
        <v>0.157647831670536</v>
      </c>
      <c r="U851" s="4" t="str">
        <f aca="false">IF(T851&lt;=Parametros!$B$7,"MENOR",IF(T851&lt;=Parametros!$B$8,"PROMEDIO MENOR-MEDIANA","PROMEDIO"))</f>
        <v>MENOR</v>
      </c>
      <c r="V851" s="23" t="n">
        <f aca="false">IF(T851&lt;=Parametros!$B$7,M851,IF(T851&lt;=Parametros!$B$8,Q851,P851))</f>
        <v>2138968.56879283</v>
      </c>
      <c r="W851" s="26" t="n">
        <f aca="false">ROUND(V851,0)</f>
        <v>2138969</v>
      </c>
      <c r="X851" s="27" t="n">
        <f aca="false">K851/G851</f>
        <v>1.45291243884359</v>
      </c>
      <c r="Y851" s="27" t="n">
        <f aca="false">L851/G851</f>
        <v>1.25651297257228</v>
      </c>
    </row>
    <row r="852" customFormat="false" ht="51.75" hidden="false" customHeight="true" outlineLevel="0" collapsed="false">
      <c r="A852" s="4" t="s">
        <v>461</v>
      </c>
      <c r="B852" s="4" t="s">
        <v>95</v>
      </c>
      <c r="C852" s="4" t="s">
        <v>462</v>
      </c>
      <c r="D852" s="4" t="s">
        <v>463</v>
      </c>
      <c r="E852" s="4" t="s">
        <v>98</v>
      </c>
      <c r="F852" s="4" t="s">
        <v>99</v>
      </c>
      <c r="G852" s="23" t="n">
        <v>51300</v>
      </c>
      <c r="H852" s="24" t="n">
        <f aca="false">Parametros!$B$3</f>
        <v>160.42</v>
      </c>
      <c r="I852" s="24" t="n">
        <f aca="false">Parametros!$B$4</f>
        <v>151.76</v>
      </c>
      <c r="J852" s="23" t="n">
        <f aca="false">G852*H852/I852</f>
        <v>54227.3721665788</v>
      </c>
      <c r="K852" s="23" t="n">
        <v>74534.49</v>
      </c>
      <c r="L852" s="23" t="n">
        <v>64379</v>
      </c>
      <c r="M852" s="23" t="n">
        <f aca="false">MIN(J852:L852)</f>
        <v>54227.3721665788</v>
      </c>
      <c r="N852" s="23" t="n">
        <f aca="false">MAX(J852:L852)</f>
        <v>74534.49</v>
      </c>
      <c r="O852" s="23" t="n">
        <f aca="false">MEDIAN(J852:L852)</f>
        <v>64379</v>
      </c>
      <c r="P852" s="23" t="n">
        <f aca="false">AVERAGE(J852:L852)</f>
        <v>64380.2873888596</v>
      </c>
      <c r="Q852" s="23" t="n">
        <f aca="false">AVERAGE(M852,O852)</f>
        <v>59303.1860832894</v>
      </c>
      <c r="R852" s="23" t="n">
        <f aca="false">AVERAGE(N852,O852)</f>
        <v>69456.745</v>
      </c>
      <c r="S852" s="23" t="n">
        <f aca="false">STDEV(J852:L852)</f>
        <v>10153.558977922</v>
      </c>
      <c r="T852" s="25" t="n">
        <f aca="false">IF(P852&gt;0,S852/P852,NA())</f>
        <v>0.157712234439</v>
      </c>
      <c r="U852" s="4" t="str">
        <f aca="false">IF(T852&lt;=Parametros!$B$7,"MENOR",IF(T852&lt;=Parametros!$B$8,"PROMEDIO MENOR-MEDIANA","PROMEDIO"))</f>
        <v>MENOR</v>
      </c>
      <c r="V852" s="23" t="n">
        <f aca="false">IF(T852&lt;=Parametros!$B$7,M852,IF(T852&lt;=Parametros!$B$8,Q852,P852))</f>
        <v>54227.3721665788</v>
      </c>
      <c r="W852" s="26" t="n">
        <f aca="false">ROUND(V852,0)</f>
        <v>54227</v>
      </c>
      <c r="X852" s="27" t="n">
        <f aca="false">K852/G852</f>
        <v>1.45291403508772</v>
      </c>
      <c r="Y852" s="27" t="n">
        <f aca="false">L852/G852</f>
        <v>1.25495126705653</v>
      </c>
    </row>
    <row r="853" customFormat="false" ht="51.75" hidden="false" customHeight="true" outlineLevel="0" collapsed="false">
      <c r="A853" s="4" t="s">
        <v>464</v>
      </c>
      <c r="B853" s="4" t="s">
        <v>95</v>
      </c>
      <c r="C853" s="4" t="s">
        <v>465</v>
      </c>
      <c r="D853" s="4" t="s">
        <v>463</v>
      </c>
      <c r="E853" s="4" t="s">
        <v>98</v>
      </c>
      <c r="F853" s="4" t="s">
        <v>99</v>
      </c>
      <c r="G853" s="23" t="n">
        <v>51300</v>
      </c>
      <c r="H853" s="24" t="n">
        <f aca="false">Parametros!$B$3</f>
        <v>160.42</v>
      </c>
      <c r="I853" s="24" t="n">
        <f aca="false">Parametros!$B$4</f>
        <v>151.76</v>
      </c>
      <c r="J853" s="23" t="n">
        <f aca="false">G853*H853/I853</f>
        <v>54227.3721665788</v>
      </c>
      <c r="K853" s="23" t="n">
        <v>74534.49</v>
      </c>
      <c r="L853" s="23" t="n">
        <v>64379</v>
      </c>
      <c r="M853" s="23" t="n">
        <f aca="false">MIN(J853:L853)</f>
        <v>54227.3721665788</v>
      </c>
      <c r="N853" s="23" t="n">
        <f aca="false">MAX(J853:L853)</f>
        <v>74534.49</v>
      </c>
      <c r="O853" s="23" t="n">
        <f aca="false">MEDIAN(J853:L853)</f>
        <v>64379</v>
      </c>
      <c r="P853" s="23" t="n">
        <f aca="false">AVERAGE(J853:L853)</f>
        <v>64380.2873888596</v>
      </c>
      <c r="Q853" s="23" t="n">
        <f aca="false">AVERAGE(M853,O853)</f>
        <v>59303.1860832894</v>
      </c>
      <c r="R853" s="23" t="n">
        <f aca="false">AVERAGE(N853,O853)</f>
        <v>69456.745</v>
      </c>
      <c r="S853" s="23" t="n">
        <f aca="false">STDEV(J853:L853)</f>
        <v>10153.558977922</v>
      </c>
      <c r="T853" s="25" t="n">
        <f aca="false">IF(P853&gt;0,S853/P853,NA())</f>
        <v>0.157712234439</v>
      </c>
      <c r="U853" s="4" t="str">
        <f aca="false">IF(T853&lt;=Parametros!$B$7,"MENOR",IF(T853&lt;=Parametros!$B$8,"PROMEDIO MENOR-MEDIANA","PROMEDIO"))</f>
        <v>MENOR</v>
      </c>
      <c r="V853" s="23" t="n">
        <f aca="false">IF(T853&lt;=Parametros!$B$7,M853,IF(T853&lt;=Parametros!$B$8,Q853,P853))</f>
        <v>54227.3721665788</v>
      </c>
      <c r="W853" s="26" t="n">
        <f aca="false">ROUND(V853,0)</f>
        <v>54227</v>
      </c>
      <c r="X853" s="27" t="n">
        <f aca="false">K853/G853</f>
        <v>1.45291403508772</v>
      </c>
      <c r="Y853" s="27" t="n">
        <f aca="false">L853/G853</f>
        <v>1.25495126705653</v>
      </c>
    </row>
    <row r="854" customFormat="false" ht="39" hidden="false" customHeight="true" outlineLevel="0" collapsed="false">
      <c r="A854" s="4" t="s">
        <v>466</v>
      </c>
      <c r="B854" s="4" t="s">
        <v>95</v>
      </c>
      <c r="C854" s="4" t="s">
        <v>467</v>
      </c>
      <c r="D854" s="4" t="s">
        <v>468</v>
      </c>
      <c r="E854" s="4" t="s">
        <v>98</v>
      </c>
      <c r="F854" s="4" t="s">
        <v>99</v>
      </c>
      <c r="G854" s="23" t="n">
        <v>1720450</v>
      </c>
      <c r="H854" s="24" t="n">
        <f aca="false">Parametros!$B$3</f>
        <v>160.42</v>
      </c>
      <c r="I854" s="24" t="n">
        <f aca="false">Parametros!$B$4</f>
        <v>151.76</v>
      </c>
      <c r="J854" s="23" t="n">
        <f aca="false">G854*H854/I854</f>
        <v>1818625.38877175</v>
      </c>
      <c r="K854" s="23" t="n">
        <v>2499663.02</v>
      </c>
      <c r="L854" s="23" t="n">
        <v>2161754</v>
      </c>
      <c r="M854" s="23" t="n">
        <f aca="false">MIN(J854:L854)</f>
        <v>1818625.38877175</v>
      </c>
      <c r="N854" s="23" t="n">
        <f aca="false">MAX(J854:L854)</f>
        <v>2499663.02</v>
      </c>
      <c r="O854" s="23" t="n">
        <f aca="false">MEDIAN(J854:L854)</f>
        <v>2161754</v>
      </c>
      <c r="P854" s="23" t="n">
        <f aca="false">AVERAGE(J854:L854)</f>
        <v>2160014.13625725</v>
      </c>
      <c r="Q854" s="23" t="n">
        <f aca="false">AVERAGE(M854,O854)</f>
        <v>1990189.69438587</v>
      </c>
      <c r="R854" s="23" t="n">
        <f aca="false">AVERAGE(N854,O854)</f>
        <v>2330708.51</v>
      </c>
      <c r="S854" s="23" t="n">
        <f aca="false">STDEV(J854:L854)</f>
        <v>340522.14925263</v>
      </c>
      <c r="T854" s="25" t="n">
        <f aca="false">IF(P854&gt;0,S854/P854,NA())</f>
        <v>0.157648111434432</v>
      </c>
      <c r="U854" s="4" t="str">
        <f aca="false">IF(T854&lt;=Parametros!$B$7,"MENOR",IF(T854&lt;=Parametros!$B$8,"PROMEDIO MENOR-MEDIANA","PROMEDIO"))</f>
        <v>MENOR</v>
      </c>
      <c r="V854" s="23" t="n">
        <f aca="false">IF(T854&lt;=Parametros!$B$7,M854,IF(T854&lt;=Parametros!$B$8,Q854,P854))</f>
        <v>1818625.38877175</v>
      </c>
      <c r="W854" s="26" t="n">
        <f aca="false">ROUND(V854,0)</f>
        <v>1818625</v>
      </c>
      <c r="X854" s="27" t="n">
        <f aca="false">K854/G854</f>
        <v>1.45291233107617</v>
      </c>
      <c r="Y854" s="27" t="n">
        <f aca="false">L854/G854</f>
        <v>1.25650498416112</v>
      </c>
    </row>
    <row r="855" customFormat="false" ht="39" hidden="false" customHeight="true" outlineLevel="0" collapsed="false">
      <c r="A855" s="4" t="s">
        <v>469</v>
      </c>
      <c r="B855" s="4" t="s">
        <v>95</v>
      </c>
      <c r="C855" s="4" t="s">
        <v>470</v>
      </c>
      <c r="D855" s="4" t="s">
        <v>468</v>
      </c>
      <c r="E855" s="4" t="s">
        <v>98</v>
      </c>
      <c r="F855" s="4" t="s">
        <v>99</v>
      </c>
      <c r="G855" s="23" t="n">
        <v>1766050</v>
      </c>
      <c r="H855" s="24" t="n">
        <f aca="false">Parametros!$B$3</f>
        <v>160.42</v>
      </c>
      <c r="I855" s="24" t="n">
        <f aca="false">Parametros!$B$4</f>
        <v>151.76</v>
      </c>
      <c r="J855" s="23" t="n">
        <f aca="false">G855*H855/I855</f>
        <v>1866827.49736426</v>
      </c>
      <c r="K855" s="23" t="n">
        <v>2565915.28</v>
      </c>
      <c r="L855" s="23" t="n">
        <v>2218993</v>
      </c>
      <c r="M855" s="23" t="n">
        <f aca="false">MIN(J855:L855)</f>
        <v>1866827.49736426</v>
      </c>
      <c r="N855" s="23" t="n">
        <f aca="false">MAX(J855:L855)</f>
        <v>2565915.28</v>
      </c>
      <c r="O855" s="23" t="n">
        <f aca="false">MEDIAN(J855:L855)</f>
        <v>2218993</v>
      </c>
      <c r="P855" s="23" t="n">
        <f aca="false">AVERAGE(J855:L855)</f>
        <v>2217245.25912142</v>
      </c>
      <c r="Q855" s="23" t="n">
        <f aca="false">AVERAGE(M855,O855)</f>
        <v>2042910.24868213</v>
      </c>
      <c r="R855" s="23" t="n">
        <f aca="false">AVERAGE(N855,O855)</f>
        <v>2392454.14</v>
      </c>
      <c r="S855" s="23" t="n">
        <f aca="false">STDEV(J855:L855)</f>
        <v>349547.168356823</v>
      </c>
      <c r="T855" s="25" t="n">
        <f aca="false">IF(P855&gt;0,S855/P855,NA())</f>
        <v>0.157649302402987</v>
      </c>
      <c r="U855" s="4" t="str">
        <f aca="false">IF(T855&lt;=Parametros!$B$7,"MENOR",IF(T855&lt;=Parametros!$B$8,"PROMEDIO MENOR-MEDIANA","PROMEDIO"))</f>
        <v>MENOR</v>
      </c>
      <c r="V855" s="23" t="n">
        <f aca="false">IF(T855&lt;=Parametros!$B$7,M855,IF(T855&lt;=Parametros!$B$8,Q855,P855))</f>
        <v>1866827.49736426</v>
      </c>
      <c r="W855" s="26" t="n">
        <f aca="false">ROUND(V855,0)</f>
        <v>1866827</v>
      </c>
      <c r="X855" s="27" t="n">
        <f aca="false">K855/G855</f>
        <v>1.45291202400838</v>
      </c>
      <c r="Y855" s="27" t="n">
        <f aca="false">L855/G855</f>
        <v>1.25647235355737</v>
      </c>
    </row>
    <row r="856" customFormat="false" ht="51.75" hidden="false" customHeight="true" outlineLevel="0" collapsed="false">
      <c r="A856" s="4" t="s">
        <v>471</v>
      </c>
      <c r="B856" s="4" t="s">
        <v>95</v>
      </c>
      <c r="C856" s="4" t="s">
        <v>472</v>
      </c>
      <c r="D856" s="4" t="s">
        <v>473</v>
      </c>
      <c r="E856" s="4" t="s">
        <v>98</v>
      </c>
      <c r="F856" s="4" t="s">
        <v>99</v>
      </c>
      <c r="G856" s="23" t="n">
        <v>1066849</v>
      </c>
      <c r="H856" s="24" t="n">
        <f aca="false">Parametros!$B$3</f>
        <v>160.42</v>
      </c>
      <c r="I856" s="24" t="n">
        <f aca="false">Parametros!$B$4</f>
        <v>151.76</v>
      </c>
      <c r="J856" s="23" t="n">
        <f aca="false">G856*H856/I856</f>
        <v>1127727.44188192</v>
      </c>
      <c r="K856" s="23" t="n">
        <v>1550037.58</v>
      </c>
      <c r="L856" s="23" t="n">
        <v>1340416</v>
      </c>
      <c r="M856" s="23" t="n">
        <f aca="false">MIN(J856:L856)</f>
        <v>1127727.44188192</v>
      </c>
      <c r="N856" s="23" t="n">
        <f aca="false">MAX(J856:L856)</f>
        <v>1550037.58</v>
      </c>
      <c r="O856" s="23" t="n">
        <f aca="false">MEDIAN(J856:L856)</f>
        <v>1340416</v>
      </c>
      <c r="P856" s="23" t="n">
        <f aca="false">AVERAGE(J856:L856)</f>
        <v>1339393.67396064</v>
      </c>
      <c r="Q856" s="23" t="n">
        <f aca="false">AVERAGE(M856,O856)</f>
        <v>1234071.72094096</v>
      </c>
      <c r="R856" s="23" t="n">
        <f aca="false">AVERAGE(N856,O856)</f>
        <v>1445226.79</v>
      </c>
      <c r="S856" s="23" t="n">
        <f aca="false">STDEV(J856:L856)</f>
        <v>211156.925181786</v>
      </c>
      <c r="T856" s="25" t="n">
        <f aca="false">IF(P856&gt;0,S856/P856,NA())</f>
        <v>0.157651129228785</v>
      </c>
      <c r="U856" s="4" t="str">
        <f aca="false">IF(T856&lt;=Parametros!$B$7,"MENOR",IF(T856&lt;=Parametros!$B$8,"PROMEDIO MENOR-MEDIANA","PROMEDIO"))</f>
        <v>MENOR</v>
      </c>
      <c r="V856" s="23" t="n">
        <f aca="false">IF(T856&lt;=Parametros!$B$7,M856,IF(T856&lt;=Parametros!$B$8,Q856,P856))</f>
        <v>1127727.44188192</v>
      </c>
      <c r="W856" s="26" t="n">
        <f aca="false">ROUND(V856,0)</f>
        <v>1127727</v>
      </c>
      <c r="X856" s="27" t="n">
        <f aca="false">K856/G856</f>
        <v>1.45291187412652</v>
      </c>
      <c r="Y856" s="27" t="n">
        <f aca="false">L856/G856</f>
        <v>1.25642522981228</v>
      </c>
    </row>
    <row r="857" customFormat="false" ht="39" hidden="false" customHeight="true" outlineLevel="0" collapsed="false">
      <c r="A857" s="4" t="s">
        <v>474</v>
      </c>
      <c r="B857" s="4" t="s">
        <v>95</v>
      </c>
      <c r="C857" s="4" t="s">
        <v>475</v>
      </c>
      <c r="D857" s="4" t="s">
        <v>476</v>
      </c>
      <c r="E857" s="4" t="s">
        <v>98</v>
      </c>
      <c r="F857" s="4" t="s">
        <v>99</v>
      </c>
      <c r="G857" s="23" t="n">
        <v>219450</v>
      </c>
      <c r="H857" s="24" t="n">
        <f aca="false">Parametros!$B$3</f>
        <v>160.42</v>
      </c>
      <c r="I857" s="24" t="n">
        <f aca="false">Parametros!$B$4</f>
        <v>151.76</v>
      </c>
      <c r="J857" s="23" t="n">
        <f aca="false">G857*H857/I857</f>
        <v>231972.647601476</v>
      </c>
      <c r="K857" s="23" t="n">
        <v>318841.43</v>
      </c>
      <c r="L857" s="23" t="n">
        <v>275723</v>
      </c>
      <c r="M857" s="23" t="n">
        <f aca="false">MIN(J857:L857)</f>
        <v>231972.647601476</v>
      </c>
      <c r="N857" s="23" t="n">
        <f aca="false">MAX(J857:L857)</f>
        <v>318841.43</v>
      </c>
      <c r="O857" s="23" t="n">
        <f aca="false">MEDIAN(J857:L857)</f>
        <v>275723</v>
      </c>
      <c r="P857" s="23" t="n">
        <f aca="false">AVERAGE(J857:L857)</f>
        <v>275512.359200492</v>
      </c>
      <c r="Q857" s="23" t="n">
        <f aca="false">AVERAGE(M857,O857)</f>
        <v>253847.823800738</v>
      </c>
      <c r="R857" s="23" t="n">
        <f aca="false">AVERAGE(N857,O857)</f>
        <v>297282.215</v>
      </c>
      <c r="S857" s="23" t="n">
        <f aca="false">STDEV(J857:L857)</f>
        <v>43434.774271433</v>
      </c>
      <c r="T857" s="25" t="n">
        <f aca="false">IF(P857&gt;0,S857/P857,NA())</f>
        <v>0.157650910461789</v>
      </c>
      <c r="U857" s="4" t="str">
        <f aca="false">IF(T857&lt;=Parametros!$B$7,"MENOR",IF(T857&lt;=Parametros!$B$8,"PROMEDIO MENOR-MEDIANA","PROMEDIO"))</f>
        <v>MENOR</v>
      </c>
      <c r="V857" s="23" t="n">
        <f aca="false">IF(T857&lt;=Parametros!$B$7,M857,IF(T857&lt;=Parametros!$B$8,Q857,P857))</f>
        <v>231972.647601476</v>
      </c>
      <c r="W857" s="26" t="n">
        <f aca="false">ROUND(V857,0)</f>
        <v>231973</v>
      </c>
      <c r="X857" s="27" t="n">
        <f aca="false">K857/G857</f>
        <v>1.45291150603782</v>
      </c>
      <c r="Y857" s="27" t="n">
        <f aca="false">L857/G857</f>
        <v>1.25642743221691</v>
      </c>
    </row>
    <row r="858" customFormat="false" ht="39" hidden="false" customHeight="true" outlineLevel="0" collapsed="false">
      <c r="A858" s="4" t="s">
        <v>477</v>
      </c>
      <c r="B858" s="4" t="s">
        <v>95</v>
      </c>
      <c r="C858" s="4" t="s">
        <v>478</v>
      </c>
      <c r="D858" s="4" t="s">
        <v>484</v>
      </c>
      <c r="E858" s="4" t="s">
        <v>98</v>
      </c>
      <c r="F858" s="4" t="s">
        <v>99</v>
      </c>
      <c r="G858" s="23" t="n">
        <v>1066849</v>
      </c>
      <c r="H858" s="24" t="n">
        <f aca="false">Parametros!$B$3</f>
        <v>160.42</v>
      </c>
      <c r="I858" s="24" t="n">
        <f aca="false">Parametros!$B$4</f>
        <v>151.76</v>
      </c>
      <c r="J858" s="23" t="n">
        <f aca="false">G858*H858/I858</f>
        <v>1127727.44188192</v>
      </c>
      <c r="K858" s="23" t="n">
        <v>1550037.58</v>
      </c>
      <c r="L858" s="23" t="n">
        <v>1340416</v>
      </c>
      <c r="M858" s="23" t="n">
        <f aca="false">MIN(J858:L858)</f>
        <v>1127727.44188192</v>
      </c>
      <c r="N858" s="23" t="n">
        <f aca="false">MAX(J858:L858)</f>
        <v>1550037.58</v>
      </c>
      <c r="O858" s="23" t="n">
        <f aca="false">MEDIAN(J858:L858)</f>
        <v>1340416</v>
      </c>
      <c r="P858" s="23" t="n">
        <f aca="false">AVERAGE(J858:L858)</f>
        <v>1339393.67396064</v>
      </c>
      <c r="Q858" s="23" t="n">
        <f aca="false">AVERAGE(M858,O858)</f>
        <v>1234071.72094096</v>
      </c>
      <c r="R858" s="23" t="n">
        <f aca="false">AVERAGE(N858,O858)</f>
        <v>1445226.79</v>
      </c>
      <c r="S858" s="23" t="n">
        <f aca="false">STDEV(J858:L858)</f>
        <v>211156.925181786</v>
      </c>
      <c r="T858" s="25" t="n">
        <f aca="false">IF(P858&gt;0,S858/P858,NA())</f>
        <v>0.157651129228785</v>
      </c>
      <c r="U858" s="4" t="str">
        <f aca="false">IF(T858&lt;=Parametros!$B$7,"MENOR",IF(T858&lt;=Parametros!$B$8,"PROMEDIO MENOR-MEDIANA","PROMEDIO"))</f>
        <v>MENOR</v>
      </c>
      <c r="V858" s="23" t="n">
        <f aca="false">IF(T858&lt;=Parametros!$B$7,M858,IF(T858&lt;=Parametros!$B$8,Q858,P858))</f>
        <v>1127727.44188192</v>
      </c>
      <c r="W858" s="26" t="n">
        <f aca="false">ROUND(V858,0)</f>
        <v>1127727</v>
      </c>
      <c r="X858" s="27" t="n">
        <f aca="false">K858/G858</f>
        <v>1.45291187412652</v>
      </c>
      <c r="Y858" s="27" t="n">
        <f aca="false">L858/G858</f>
        <v>1.25642522981228</v>
      </c>
    </row>
    <row r="859" customFormat="false" ht="39" hidden="false" customHeight="true" outlineLevel="0" collapsed="false">
      <c r="A859" s="4" t="s">
        <v>480</v>
      </c>
      <c r="B859" s="4" t="s">
        <v>95</v>
      </c>
      <c r="C859" s="4" t="s">
        <v>481</v>
      </c>
      <c r="D859" s="4" t="s">
        <v>484</v>
      </c>
      <c r="E859" s="4" t="s">
        <v>98</v>
      </c>
      <c r="F859" s="4" t="s">
        <v>99</v>
      </c>
      <c r="G859" s="23" t="n">
        <v>1066849</v>
      </c>
      <c r="H859" s="24" t="n">
        <f aca="false">Parametros!$B$3</f>
        <v>160.42</v>
      </c>
      <c r="I859" s="24" t="n">
        <f aca="false">Parametros!$B$4</f>
        <v>151.76</v>
      </c>
      <c r="J859" s="23" t="n">
        <f aca="false">G859*H859/I859</f>
        <v>1127727.44188192</v>
      </c>
      <c r="K859" s="23" t="n">
        <v>1550037.58</v>
      </c>
      <c r="L859" s="23" t="n">
        <v>1340416</v>
      </c>
      <c r="M859" s="23" t="n">
        <f aca="false">MIN(J859:L859)</f>
        <v>1127727.44188192</v>
      </c>
      <c r="N859" s="23" t="n">
        <f aca="false">MAX(J859:L859)</f>
        <v>1550037.58</v>
      </c>
      <c r="O859" s="23" t="n">
        <f aca="false">MEDIAN(J859:L859)</f>
        <v>1340416</v>
      </c>
      <c r="P859" s="23" t="n">
        <f aca="false">AVERAGE(J859:L859)</f>
        <v>1339393.67396064</v>
      </c>
      <c r="Q859" s="23" t="n">
        <f aca="false">AVERAGE(M859,O859)</f>
        <v>1234071.72094096</v>
      </c>
      <c r="R859" s="23" t="n">
        <f aca="false">AVERAGE(N859,O859)</f>
        <v>1445226.79</v>
      </c>
      <c r="S859" s="23" t="n">
        <f aca="false">STDEV(J859:L859)</f>
        <v>211156.925181786</v>
      </c>
      <c r="T859" s="25" t="n">
        <f aca="false">IF(P859&gt;0,S859/P859,NA())</f>
        <v>0.157651129228785</v>
      </c>
      <c r="U859" s="4" t="str">
        <f aca="false">IF(T859&lt;=Parametros!$B$7,"MENOR",IF(T859&lt;=Parametros!$B$8,"PROMEDIO MENOR-MEDIANA","PROMEDIO"))</f>
        <v>MENOR</v>
      </c>
      <c r="V859" s="23" t="n">
        <f aca="false">IF(T859&lt;=Parametros!$B$7,M859,IF(T859&lt;=Parametros!$B$8,Q859,P859))</f>
        <v>1127727.44188192</v>
      </c>
      <c r="W859" s="26" t="n">
        <f aca="false">ROUND(V859,0)</f>
        <v>1127727</v>
      </c>
      <c r="X859" s="27" t="n">
        <f aca="false">K859/G859</f>
        <v>1.45291187412652</v>
      </c>
      <c r="Y859" s="27" t="n">
        <f aca="false">L859/G859</f>
        <v>1.25642522981228</v>
      </c>
    </row>
    <row r="860" customFormat="false" ht="39" hidden="false" customHeight="true" outlineLevel="0" collapsed="false">
      <c r="A860" s="4" t="s">
        <v>482</v>
      </c>
      <c r="B860" s="4" t="s">
        <v>95</v>
      </c>
      <c r="C860" s="4" t="s">
        <v>483</v>
      </c>
      <c r="D860" s="4" t="s">
        <v>484</v>
      </c>
      <c r="E860" s="4" t="s">
        <v>98</v>
      </c>
      <c r="F860" s="4" t="s">
        <v>99</v>
      </c>
      <c r="G860" s="23" t="n">
        <v>1066849</v>
      </c>
      <c r="H860" s="24" t="n">
        <f aca="false">Parametros!$B$3</f>
        <v>160.42</v>
      </c>
      <c r="I860" s="24" t="n">
        <f aca="false">Parametros!$B$4</f>
        <v>151.76</v>
      </c>
      <c r="J860" s="23" t="n">
        <f aca="false">G860*H860/I860</f>
        <v>1127727.44188192</v>
      </c>
      <c r="K860" s="23" t="n">
        <v>1550037.58</v>
      </c>
      <c r="L860" s="23" t="n">
        <v>1340416</v>
      </c>
      <c r="M860" s="23" t="n">
        <f aca="false">MIN(J860:L860)</f>
        <v>1127727.44188192</v>
      </c>
      <c r="N860" s="23" t="n">
        <f aca="false">MAX(J860:L860)</f>
        <v>1550037.58</v>
      </c>
      <c r="O860" s="23" t="n">
        <f aca="false">MEDIAN(J860:L860)</f>
        <v>1340416</v>
      </c>
      <c r="P860" s="23" t="n">
        <f aca="false">AVERAGE(J860:L860)</f>
        <v>1339393.67396064</v>
      </c>
      <c r="Q860" s="23" t="n">
        <f aca="false">AVERAGE(M860,O860)</f>
        <v>1234071.72094096</v>
      </c>
      <c r="R860" s="23" t="n">
        <f aca="false">AVERAGE(N860,O860)</f>
        <v>1445226.79</v>
      </c>
      <c r="S860" s="23" t="n">
        <f aca="false">STDEV(J860:L860)</f>
        <v>211156.925181786</v>
      </c>
      <c r="T860" s="25" t="n">
        <f aca="false">IF(P860&gt;0,S860/P860,NA())</f>
        <v>0.157651129228785</v>
      </c>
      <c r="U860" s="4" t="str">
        <f aca="false">IF(T860&lt;=Parametros!$B$7,"MENOR",IF(T860&lt;=Parametros!$B$8,"PROMEDIO MENOR-MEDIANA","PROMEDIO"))</f>
        <v>MENOR</v>
      </c>
      <c r="V860" s="23" t="n">
        <f aca="false">IF(T860&lt;=Parametros!$B$7,M860,IF(T860&lt;=Parametros!$B$8,Q860,P860))</f>
        <v>1127727.44188192</v>
      </c>
      <c r="W860" s="26" t="n">
        <f aca="false">ROUND(V860,0)</f>
        <v>1127727</v>
      </c>
      <c r="X860" s="27" t="n">
        <f aca="false">K860/G860</f>
        <v>1.45291187412652</v>
      </c>
      <c r="Y860" s="27" t="n">
        <f aca="false">L860/G860</f>
        <v>1.25642522981228</v>
      </c>
    </row>
    <row r="861" customFormat="false" ht="64.5" hidden="false" customHeight="true" outlineLevel="0" collapsed="false">
      <c r="A861" s="4" t="s">
        <v>485</v>
      </c>
      <c r="B861" s="4" t="s">
        <v>95</v>
      </c>
      <c r="C861" s="4" t="s">
        <v>486</v>
      </c>
      <c r="D861" s="4" t="s">
        <v>487</v>
      </c>
      <c r="E861" s="4" t="s">
        <v>98</v>
      </c>
      <c r="F861" s="4" t="s">
        <v>99</v>
      </c>
      <c r="G861" s="23" t="n">
        <v>14117256</v>
      </c>
      <c r="H861" s="24" t="n">
        <f aca="false">Parametros!$B$3</f>
        <v>160.42</v>
      </c>
      <c r="I861" s="24" t="n">
        <f aca="false">Parametros!$B$4</f>
        <v>151.76</v>
      </c>
      <c r="J861" s="23" t="n">
        <f aca="false">G861*H861/I861</f>
        <v>14922840.0600949</v>
      </c>
      <c r="K861" s="23" t="n">
        <v>20511135.22</v>
      </c>
      <c r="L861" s="23" t="n">
        <v>17738735</v>
      </c>
      <c r="M861" s="23" t="n">
        <f aca="false">MIN(J861:L861)</f>
        <v>14922840.0600949</v>
      </c>
      <c r="N861" s="23" t="n">
        <f aca="false">MAX(J861:L861)</f>
        <v>20511135.22</v>
      </c>
      <c r="O861" s="23" t="n">
        <f aca="false">MEDIAN(J861:L861)</f>
        <v>17738735</v>
      </c>
      <c r="P861" s="23" t="n">
        <f aca="false">AVERAGE(J861:L861)</f>
        <v>17724236.7600316</v>
      </c>
      <c r="Q861" s="23" t="n">
        <f aca="false">AVERAGE(M861,O861)</f>
        <v>16330787.5300474</v>
      </c>
      <c r="R861" s="23" t="n">
        <f aca="false">AVERAGE(N861,O861)</f>
        <v>19124935.11</v>
      </c>
      <c r="S861" s="23" t="n">
        <f aca="false">STDEV(J861:L861)</f>
        <v>2794175.79042128</v>
      </c>
      <c r="T861" s="25" t="n">
        <f aca="false">IF(P861&gt;0,S861/P861,NA())</f>
        <v>0.157647171398781</v>
      </c>
      <c r="U861" s="4" t="str">
        <f aca="false">IF(T861&lt;=Parametros!$B$7,"MENOR",IF(T861&lt;=Parametros!$B$8,"PROMEDIO MENOR-MEDIANA","PROMEDIO"))</f>
        <v>MENOR</v>
      </c>
      <c r="V861" s="23" t="n">
        <f aca="false">IF(T861&lt;=Parametros!$B$7,M861,IF(T861&lt;=Parametros!$B$8,Q861,P861))</f>
        <v>14922840.0600949</v>
      </c>
      <c r="W861" s="26" t="n">
        <f aca="false">ROUND(V861,0)</f>
        <v>14922840</v>
      </c>
      <c r="X861" s="27" t="n">
        <f aca="false">K861/G861</f>
        <v>1.4529123237547</v>
      </c>
      <c r="Y861" s="27" t="n">
        <f aca="false">L861/G861</f>
        <v>1.25652853500709</v>
      </c>
    </row>
    <row r="862" customFormat="false" ht="39" hidden="false" customHeight="true" outlineLevel="0" collapsed="false">
      <c r="A862" s="4" t="s">
        <v>488</v>
      </c>
      <c r="B862" s="4" t="s">
        <v>95</v>
      </c>
      <c r="C862" s="4" t="s">
        <v>489</v>
      </c>
      <c r="D862" s="4" t="s">
        <v>490</v>
      </c>
      <c r="E862" s="4" t="s">
        <v>98</v>
      </c>
      <c r="F862" s="4" t="s">
        <v>99</v>
      </c>
      <c r="G862" s="23" t="n">
        <v>72201</v>
      </c>
      <c r="H862" s="24" t="n">
        <f aca="false">Parametros!$B$3</f>
        <v>160.42</v>
      </c>
      <c r="I862" s="24" t="n">
        <f aca="false">Parametros!$B$4</f>
        <v>151.76</v>
      </c>
      <c r="J862" s="23" t="n">
        <f aca="false">G862*H862/I862</f>
        <v>76321.0623352662</v>
      </c>
      <c r="K862" s="23" t="n">
        <v>104902.19</v>
      </c>
      <c r="L862" s="23" t="n">
        <v>90678</v>
      </c>
      <c r="M862" s="23" t="n">
        <f aca="false">MIN(J862:L862)</f>
        <v>76321.0623352662</v>
      </c>
      <c r="N862" s="23" t="n">
        <f aca="false">MAX(J862:L862)</f>
        <v>104902.19</v>
      </c>
      <c r="O862" s="23" t="n">
        <f aca="false">MEDIAN(J862:L862)</f>
        <v>90678</v>
      </c>
      <c r="P862" s="23" t="n">
        <f aca="false">AVERAGE(J862:L862)</f>
        <v>90633.7507784221</v>
      </c>
      <c r="Q862" s="23" t="n">
        <f aca="false">AVERAGE(M862,O862)</f>
        <v>83499.5311676331</v>
      </c>
      <c r="R862" s="23" t="n">
        <f aca="false">AVERAGE(N862,O862)</f>
        <v>97790.095</v>
      </c>
      <c r="S862" s="23" t="n">
        <f aca="false">STDEV(J862:L862)</f>
        <v>14290.615212165</v>
      </c>
      <c r="T862" s="25" t="n">
        <f aca="false">IF(P862&gt;0,S862/P862,NA())</f>
        <v>0.157674322086726</v>
      </c>
      <c r="U862" s="4" t="str">
        <f aca="false">IF(T862&lt;=Parametros!$B$7,"MENOR",IF(T862&lt;=Parametros!$B$8,"PROMEDIO MENOR-MEDIANA","PROMEDIO"))</f>
        <v>MENOR</v>
      </c>
      <c r="V862" s="23" t="n">
        <f aca="false">IF(T862&lt;=Parametros!$B$7,M862,IF(T862&lt;=Parametros!$B$8,Q862,P862))</f>
        <v>76321.0623352662</v>
      </c>
      <c r="W862" s="26" t="n">
        <f aca="false">ROUND(V862,0)</f>
        <v>76321</v>
      </c>
      <c r="X862" s="27" t="n">
        <f aca="false">K862/G862</f>
        <v>1.45291879613856</v>
      </c>
      <c r="Y862" s="27" t="n">
        <f aca="false">L862/G862</f>
        <v>1.25591058295591</v>
      </c>
    </row>
    <row r="863" customFormat="false" ht="51.75" hidden="false" customHeight="true" outlineLevel="0" collapsed="false">
      <c r="A863" s="4" t="s">
        <v>491</v>
      </c>
      <c r="B863" s="4" t="s">
        <v>95</v>
      </c>
      <c r="C863" s="4" t="s">
        <v>492</v>
      </c>
      <c r="D863" s="4" t="s">
        <v>493</v>
      </c>
      <c r="E863" s="4" t="s">
        <v>98</v>
      </c>
      <c r="F863" s="4" t="s">
        <v>99</v>
      </c>
      <c r="G863" s="23" t="n">
        <v>20900</v>
      </c>
      <c r="H863" s="24" t="n">
        <f aca="false">Parametros!$B$3</f>
        <v>160.42</v>
      </c>
      <c r="I863" s="24" t="n">
        <f aca="false">Parametros!$B$4</f>
        <v>151.76</v>
      </c>
      <c r="J863" s="23" t="n">
        <f aca="false">G863*H863/I863</f>
        <v>22092.6331049025</v>
      </c>
      <c r="K863" s="23" t="n">
        <v>30366.31</v>
      </c>
      <c r="L863" s="23" t="n">
        <v>26180</v>
      </c>
      <c r="M863" s="23" t="n">
        <f aca="false">MIN(J863:L863)</f>
        <v>22092.6331049025</v>
      </c>
      <c r="N863" s="23" t="n">
        <f aca="false">MAX(J863:L863)</f>
        <v>30366.31</v>
      </c>
      <c r="O863" s="23" t="n">
        <f aca="false">MEDIAN(J863:L863)</f>
        <v>26180</v>
      </c>
      <c r="P863" s="23" t="n">
        <f aca="false">AVERAGE(J863:L863)</f>
        <v>26212.9810349675</v>
      </c>
      <c r="Q863" s="23" t="n">
        <f aca="false">AVERAGE(M863,O863)</f>
        <v>24136.3165524512</v>
      </c>
      <c r="R863" s="23" t="n">
        <f aca="false">AVERAGE(N863,O863)</f>
        <v>28273.155</v>
      </c>
      <c r="S863" s="23" t="n">
        <f aca="false">STDEV(J863:L863)</f>
        <v>4136.93704963205</v>
      </c>
      <c r="T863" s="25" t="n">
        <f aca="false">IF(P863&gt;0,S863/P863,NA())</f>
        <v>0.157820167195538</v>
      </c>
      <c r="U863" s="4" t="str">
        <f aca="false">IF(T863&lt;=Parametros!$B$7,"MENOR",IF(T863&lt;=Parametros!$B$8,"PROMEDIO MENOR-MEDIANA","PROMEDIO"))</f>
        <v>MENOR</v>
      </c>
      <c r="V863" s="23" t="n">
        <f aca="false">IF(T863&lt;=Parametros!$B$7,M863,IF(T863&lt;=Parametros!$B$8,Q863,P863))</f>
        <v>22092.6331049025</v>
      </c>
      <c r="W863" s="26" t="n">
        <f aca="false">ROUND(V863,0)</f>
        <v>22093</v>
      </c>
      <c r="X863" s="27" t="n">
        <f aca="false">K863/G863</f>
        <v>1.45293349282297</v>
      </c>
      <c r="Y863" s="27" t="n">
        <f aca="false">L863/G863</f>
        <v>1.25263157894737</v>
      </c>
    </row>
    <row r="864" customFormat="false" ht="51.75" hidden="false" customHeight="true" outlineLevel="0" collapsed="false">
      <c r="A864" s="4" t="s">
        <v>494</v>
      </c>
      <c r="B864" s="4" t="s">
        <v>95</v>
      </c>
      <c r="C864" s="4" t="s">
        <v>495</v>
      </c>
      <c r="D864" s="4" t="s">
        <v>496</v>
      </c>
      <c r="E864" s="4" t="s">
        <v>98</v>
      </c>
      <c r="F864" s="4" t="s">
        <v>99</v>
      </c>
      <c r="G864" s="23" t="n">
        <v>33712</v>
      </c>
      <c r="H864" s="24" t="n">
        <f aca="false">Parametros!$B$3</f>
        <v>160.42</v>
      </c>
      <c r="I864" s="24" t="n">
        <f aca="false">Parametros!$B$4</f>
        <v>151.76</v>
      </c>
      <c r="J864" s="23" t="n">
        <f aca="false">G864*H864/I864</f>
        <v>35635.7343173432</v>
      </c>
      <c r="K864" s="23" t="n">
        <v>48980.16</v>
      </c>
      <c r="L864" s="23" t="n">
        <v>42245</v>
      </c>
      <c r="M864" s="23" t="n">
        <f aca="false">MIN(J864:L864)</f>
        <v>35635.7343173432</v>
      </c>
      <c r="N864" s="23" t="n">
        <f aca="false">MAX(J864:L864)</f>
        <v>48980.16</v>
      </c>
      <c r="O864" s="23" t="n">
        <f aca="false">MEDIAN(J864:L864)</f>
        <v>42245</v>
      </c>
      <c r="P864" s="23" t="n">
        <f aca="false">AVERAGE(J864:L864)</f>
        <v>42286.9647724477</v>
      </c>
      <c r="Q864" s="23" t="n">
        <f aca="false">AVERAGE(M864,O864)</f>
        <v>38940.3671586716</v>
      </c>
      <c r="R864" s="23" t="n">
        <f aca="false">AVERAGE(N864,O864)</f>
        <v>45612.58</v>
      </c>
      <c r="S864" s="23" t="n">
        <f aca="false">STDEV(J864:L864)</f>
        <v>6672.31181687298</v>
      </c>
      <c r="T864" s="25" t="n">
        <f aca="false">IF(P864&gt;0,S864/P864,NA())</f>
        <v>0.15778649171861</v>
      </c>
      <c r="U864" s="4" t="str">
        <f aca="false">IF(T864&lt;=Parametros!$B$7,"MENOR",IF(T864&lt;=Parametros!$B$8,"PROMEDIO MENOR-MEDIANA","PROMEDIO"))</f>
        <v>MENOR</v>
      </c>
      <c r="V864" s="23" t="n">
        <f aca="false">IF(T864&lt;=Parametros!$B$7,M864,IF(T864&lt;=Parametros!$B$8,Q864,P864))</f>
        <v>35635.7343173432</v>
      </c>
      <c r="W864" s="26" t="n">
        <f aca="false">ROUND(V864,0)</f>
        <v>35636</v>
      </c>
      <c r="X864" s="27" t="n">
        <f aca="false">K864/G864</f>
        <v>1.45289985761747</v>
      </c>
      <c r="Y864" s="27" t="n">
        <f aca="false">L864/G864</f>
        <v>1.2531146179402</v>
      </c>
    </row>
    <row r="865" customFormat="false" ht="64.5" hidden="false" customHeight="true" outlineLevel="0" collapsed="false">
      <c r="A865" s="4" t="s">
        <v>497</v>
      </c>
      <c r="B865" s="4" t="s">
        <v>95</v>
      </c>
      <c r="C865" s="4" t="s">
        <v>498</v>
      </c>
      <c r="D865" s="4" t="s">
        <v>499</v>
      </c>
      <c r="E865" s="4" t="s">
        <v>98</v>
      </c>
      <c r="F865" s="4" t="s">
        <v>99</v>
      </c>
      <c r="G865" s="23" t="n">
        <v>37999</v>
      </c>
      <c r="H865" s="24" t="n">
        <f aca="false">Parametros!$B$3</f>
        <v>160.42</v>
      </c>
      <c r="I865" s="24" t="n">
        <f aca="false">Parametros!$B$4</f>
        <v>151.76</v>
      </c>
      <c r="J865" s="23" t="n">
        <f aca="false">G865*H865/I865</f>
        <v>40167.3667633105</v>
      </c>
      <c r="K865" s="23" t="n">
        <v>55208.83</v>
      </c>
      <c r="L865" s="23" t="n">
        <v>47719</v>
      </c>
      <c r="M865" s="23" t="n">
        <f aca="false">MIN(J865:L865)</f>
        <v>40167.3667633105</v>
      </c>
      <c r="N865" s="23" t="n">
        <f aca="false">MAX(J865:L865)</f>
        <v>55208.83</v>
      </c>
      <c r="O865" s="23" t="n">
        <f aca="false">MEDIAN(J865:L865)</f>
        <v>47719</v>
      </c>
      <c r="P865" s="23" t="n">
        <f aca="false">AVERAGE(J865:L865)</f>
        <v>47698.3989211035</v>
      </c>
      <c r="Q865" s="23" t="n">
        <f aca="false">AVERAGE(M865,O865)</f>
        <v>43943.1833816552</v>
      </c>
      <c r="R865" s="23" t="n">
        <f aca="false">AVERAGE(N865,O865)</f>
        <v>51463.915</v>
      </c>
      <c r="S865" s="23" t="n">
        <f aca="false">STDEV(J865:L865)</f>
        <v>7520.75278004199</v>
      </c>
      <c r="T865" s="25" t="n">
        <f aca="false">IF(P865&gt;0,S865/P865,NA())</f>
        <v>0.157673065556809</v>
      </c>
      <c r="U865" s="4" t="str">
        <f aca="false">IF(T865&lt;=Parametros!$B$7,"MENOR",IF(T865&lt;=Parametros!$B$8,"PROMEDIO MENOR-MEDIANA","PROMEDIO"))</f>
        <v>MENOR</v>
      </c>
      <c r="V865" s="23" t="n">
        <f aca="false">IF(T865&lt;=Parametros!$B$7,M865,IF(T865&lt;=Parametros!$B$8,Q865,P865))</f>
        <v>40167.3667633105</v>
      </c>
      <c r="W865" s="26" t="n">
        <f aca="false">ROUND(V865,0)</f>
        <v>40167</v>
      </c>
      <c r="X865" s="27" t="n">
        <f aca="false">K865/G865</f>
        <v>1.45290218163636</v>
      </c>
      <c r="Y865" s="27" t="n">
        <f aca="false">L865/G865</f>
        <v>1.25579620516329</v>
      </c>
    </row>
    <row r="866" customFormat="false" ht="51.75" hidden="false" customHeight="true" outlineLevel="0" collapsed="false">
      <c r="A866" s="4" t="s">
        <v>500</v>
      </c>
      <c r="B866" s="4" t="s">
        <v>95</v>
      </c>
      <c r="C866" s="4" t="s">
        <v>501</v>
      </c>
      <c r="D866" s="4" t="s">
        <v>1150</v>
      </c>
      <c r="E866" s="4" t="s">
        <v>98</v>
      </c>
      <c r="F866" s="4" t="s">
        <v>99</v>
      </c>
      <c r="G866" s="23" t="n">
        <v>548971</v>
      </c>
      <c r="H866" s="24" t="n">
        <f aca="false">Parametros!$B$3</f>
        <v>160.42</v>
      </c>
      <c r="I866" s="24" t="n">
        <f aca="false">Parametros!$B$4</f>
        <v>151.76</v>
      </c>
      <c r="J866" s="23" t="n">
        <f aca="false">G866*H866/I866</f>
        <v>580297.363073274</v>
      </c>
      <c r="K866" s="23" t="n">
        <v>797606.56</v>
      </c>
      <c r="L866" s="23" t="n">
        <v>689724</v>
      </c>
      <c r="M866" s="23" t="n">
        <f aca="false">MIN(J866:L866)</f>
        <v>580297.363073274</v>
      </c>
      <c r="N866" s="23" t="n">
        <f aca="false">MAX(J866:L866)</f>
        <v>797606.56</v>
      </c>
      <c r="O866" s="23" t="n">
        <f aca="false">MEDIAN(J866:L866)</f>
        <v>689724</v>
      </c>
      <c r="P866" s="23" t="n">
        <f aca="false">AVERAGE(J866:L866)</f>
        <v>689209.307691091</v>
      </c>
      <c r="Q866" s="23" t="n">
        <f aca="false">AVERAGE(M866,O866)</f>
        <v>635010.681536637</v>
      </c>
      <c r="R866" s="23" t="n">
        <f aca="false">AVERAGE(N866,O866)</f>
        <v>743665.28</v>
      </c>
      <c r="S866" s="23" t="n">
        <f aca="false">STDEV(J866:L866)</f>
        <v>108655.512738031</v>
      </c>
      <c r="T866" s="25" t="n">
        <f aca="false">IF(P866&gt;0,S866/P866,NA())</f>
        <v>0.157652416363957</v>
      </c>
      <c r="U866" s="4" t="str">
        <f aca="false">IF(T866&lt;=Parametros!$B$7,"MENOR",IF(T866&lt;=Parametros!$B$8,"PROMEDIO MENOR-MEDIANA","PROMEDIO"))</f>
        <v>MENOR</v>
      </c>
      <c r="V866" s="23" t="n">
        <f aca="false">IF(T866&lt;=Parametros!$B$7,M866,IF(T866&lt;=Parametros!$B$8,Q866,P866))</f>
        <v>580297.363073274</v>
      </c>
      <c r="W866" s="26" t="n">
        <f aca="false">ROUND(V866,0)</f>
        <v>580297</v>
      </c>
      <c r="X866" s="27" t="n">
        <f aca="false">K866/G866</f>
        <v>1.45291201174561</v>
      </c>
      <c r="Y866" s="27" t="n">
        <f aca="false">L866/G866</f>
        <v>1.25639423576109</v>
      </c>
    </row>
    <row r="867" customFormat="false" ht="64.5" hidden="false" customHeight="true" outlineLevel="0" collapsed="false">
      <c r="A867" s="4" t="s">
        <v>503</v>
      </c>
      <c r="B867" s="4" t="s">
        <v>95</v>
      </c>
      <c r="C867" s="4" t="s">
        <v>504</v>
      </c>
      <c r="D867" s="4" t="s">
        <v>505</v>
      </c>
      <c r="E867" s="4" t="s">
        <v>98</v>
      </c>
      <c r="F867" s="4" t="s">
        <v>99</v>
      </c>
      <c r="G867" s="23" t="n">
        <v>458850</v>
      </c>
      <c r="H867" s="24" t="n">
        <f aca="false">Parametros!$B$3</f>
        <v>160.42</v>
      </c>
      <c r="I867" s="24" t="n">
        <f aca="false">Parametros!$B$4</f>
        <v>151.76</v>
      </c>
      <c r="J867" s="23" t="n">
        <f aca="false">G867*H867/I867</f>
        <v>485033.717712177</v>
      </c>
      <c r="K867" s="23" t="n">
        <v>666668.57</v>
      </c>
      <c r="L867" s="23" t="n">
        <v>576555</v>
      </c>
      <c r="M867" s="23" t="n">
        <f aca="false">MIN(J867:L867)</f>
        <v>485033.717712177</v>
      </c>
      <c r="N867" s="23" t="n">
        <f aca="false">MAX(J867:L867)</f>
        <v>666668.57</v>
      </c>
      <c r="O867" s="23" t="n">
        <f aca="false">MEDIAN(J867:L867)</f>
        <v>576555</v>
      </c>
      <c r="P867" s="23" t="n">
        <f aca="false">AVERAGE(J867:L867)</f>
        <v>576085.762570726</v>
      </c>
      <c r="Q867" s="23" t="n">
        <f aca="false">AVERAGE(M867,O867)</f>
        <v>530794.358856089</v>
      </c>
      <c r="R867" s="23" t="n">
        <f aca="false">AVERAGE(N867,O867)</f>
        <v>621611.785</v>
      </c>
      <c r="S867" s="23" t="n">
        <f aca="false">STDEV(J867:L867)</f>
        <v>90818.3353141235</v>
      </c>
      <c r="T867" s="25" t="n">
        <f aca="false">IF(P867&gt;0,S867/P867,NA())</f>
        <v>0.157647248404223</v>
      </c>
      <c r="U867" s="4" t="str">
        <f aca="false">IF(T867&lt;=Parametros!$B$7,"MENOR",IF(T867&lt;=Parametros!$B$8,"PROMEDIO MENOR-MEDIANA","PROMEDIO"))</f>
        <v>MENOR</v>
      </c>
      <c r="V867" s="23" t="n">
        <f aca="false">IF(T867&lt;=Parametros!$B$7,M867,IF(T867&lt;=Parametros!$B$8,Q867,P867))</f>
        <v>485033.717712177</v>
      </c>
      <c r="W867" s="26" t="n">
        <f aca="false">ROUND(V867,0)</f>
        <v>485034</v>
      </c>
      <c r="X867" s="27" t="n">
        <f aca="false">K867/G867</f>
        <v>1.45291177944862</v>
      </c>
      <c r="Y867" s="27" t="n">
        <f aca="false">L867/G867</f>
        <v>1.25652173913043</v>
      </c>
    </row>
    <row r="868" customFormat="false" ht="39" hidden="false" customHeight="true" outlineLevel="0" collapsed="false">
      <c r="A868" s="4" t="s">
        <v>506</v>
      </c>
      <c r="B868" s="4" t="s">
        <v>95</v>
      </c>
      <c r="C868" s="4" t="s">
        <v>507</v>
      </c>
      <c r="D868" s="4" t="s">
        <v>508</v>
      </c>
      <c r="E868" s="4" t="s">
        <v>98</v>
      </c>
      <c r="F868" s="4" t="s">
        <v>99</v>
      </c>
      <c r="G868" s="23" t="n">
        <v>367650</v>
      </c>
      <c r="H868" s="24" t="n">
        <f aca="false">Parametros!$B$3</f>
        <v>160.42</v>
      </c>
      <c r="I868" s="24" t="n">
        <f aca="false">Parametros!$B$4</f>
        <v>151.76</v>
      </c>
      <c r="J868" s="23" t="n">
        <f aca="false">G868*H868/I868</f>
        <v>388629.500527148</v>
      </c>
      <c r="K868" s="23" t="n">
        <v>534162.66</v>
      </c>
      <c r="L868" s="23" t="n">
        <v>461958</v>
      </c>
      <c r="M868" s="23" t="n">
        <f aca="false">MIN(J868:L868)</f>
        <v>388629.500527148</v>
      </c>
      <c r="N868" s="23" t="n">
        <f aca="false">MAX(J868:L868)</f>
        <v>534162.66</v>
      </c>
      <c r="O868" s="23" t="n">
        <f aca="false">MEDIAN(J868:L868)</f>
        <v>461958</v>
      </c>
      <c r="P868" s="23" t="n">
        <f aca="false">AVERAGE(J868:L868)</f>
        <v>461583.386842383</v>
      </c>
      <c r="Q868" s="23" t="n">
        <f aca="false">AVERAGE(M868,O868)</f>
        <v>425293.750263574</v>
      </c>
      <c r="R868" s="23" t="n">
        <f aca="false">AVERAGE(N868,O868)</f>
        <v>498060.33</v>
      </c>
      <c r="S868" s="23" t="n">
        <f aca="false">STDEV(J868:L868)</f>
        <v>72767.3029443928</v>
      </c>
      <c r="T868" s="25" t="n">
        <f aca="false">IF(P868&gt;0,S868/P868,NA())</f>
        <v>0.157647144630101</v>
      </c>
      <c r="U868" s="4" t="str">
        <f aca="false">IF(T868&lt;=Parametros!$B$7,"MENOR",IF(T868&lt;=Parametros!$B$8,"PROMEDIO MENOR-MEDIANA","PROMEDIO"))</f>
        <v>MENOR</v>
      </c>
      <c r="V868" s="23" t="n">
        <f aca="false">IF(T868&lt;=Parametros!$B$7,M868,IF(T868&lt;=Parametros!$B$8,Q868,P868))</f>
        <v>388629.500527148</v>
      </c>
      <c r="W868" s="26" t="n">
        <f aca="false">ROUND(V868,0)</f>
        <v>388630</v>
      </c>
      <c r="X868" s="27" t="n">
        <f aca="false">K868/G868</f>
        <v>1.4529108119135</v>
      </c>
      <c r="Y868" s="27" t="n">
        <f aca="false">L868/G868</f>
        <v>1.25651570787434</v>
      </c>
    </row>
    <row r="869" customFormat="false" ht="51.75" hidden="false" customHeight="true" outlineLevel="0" collapsed="false">
      <c r="A869" s="4" t="s">
        <v>509</v>
      </c>
      <c r="B869" s="4" t="s">
        <v>95</v>
      </c>
      <c r="C869" s="4" t="s">
        <v>510</v>
      </c>
      <c r="D869" s="4" t="s">
        <v>511</v>
      </c>
      <c r="E869" s="4" t="s">
        <v>98</v>
      </c>
      <c r="F869" s="4" t="s">
        <v>99</v>
      </c>
      <c r="G869" s="23" t="n">
        <v>1929198</v>
      </c>
      <c r="H869" s="24" t="n">
        <f aca="false">Parametros!$B$3</f>
        <v>160.42</v>
      </c>
      <c r="I869" s="24" t="n">
        <f aca="false">Parametros!$B$4</f>
        <v>151.76</v>
      </c>
      <c r="J869" s="23" t="n">
        <f aca="false">G869*H869/I869</f>
        <v>2039285.33974697</v>
      </c>
      <c r="K869" s="23" t="n">
        <v>2802955.68</v>
      </c>
      <c r="L869" s="23" t="n">
        <v>2424030</v>
      </c>
      <c r="M869" s="23" t="n">
        <f aca="false">MIN(J869:L869)</f>
        <v>2039285.33974697</v>
      </c>
      <c r="N869" s="23" t="n">
        <f aca="false">MAX(J869:L869)</f>
        <v>2802955.68</v>
      </c>
      <c r="O869" s="23" t="n">
        <f aca="false">MEDIAN(J869:L869)</f>
        <v>2424030</v>
      </c>
      <c r="P869" s="23" t="n">
        <f aca="false">AVERAGE(J869:L869)</f>
        <v>2422090.33991566</v>
      </c>
      <c r="Q869" s="23" t="n">
        <f aca="false">AVERAGE(M869,O869)</f>
        <v>2231657.66987348</v>
      </c>
      <c r="R869" s="23" t="n">
        <f aca="false">AVERAGE(N869,O869)</f>
        <v>2613492.84</v>
      </c>
      <c r="S869" s="23" t="n">
        <f aca="false">STDEV(J869:L869)</f>
        <v>381838.865041888</v>
      </c>
      <c r="T869" s="25" t="n">
        <f aca="false">IF(P869&gt;0,S869/P869,NA())</f>
        <v>0.157648481870905</v>
      </c>
      <c r="U869" s="4" t="str">
        <f aca="false">IF(T869&lt;=Parametros!$B$7,"MENOR",IF(T869&lt;=Parametros!$B$8,"PROMEDIO MENOR-MEDIANA","PROMEDIO"))</f>
        <v>MENOR</v>
      </c>
      <c r="V869" s="23" t="n">
        <f aca="false">IF(T869&lt;=Parametros!$B$7,M869,IF(T869&lt;=Parametros!$B$8,Q869,P869))</f>
        <v>2039285.33974697</v>
      </c>
      <c r="W869" s="26" t="n">
        <f aca="false">ROUND(V869,0)</f>
        <v>2039285</v>
      </c>
      <c r="X869" s="27" t="n">
        <f aca="false">K869/G869</f>
        <v>1.45291239157412</v>
      </c>
      <c r="Y869" s="27" t="n">
        <f aca="false">L869/G869</f>
        <v>1.25649622278273</v>
      </c>
    </row>
    <row r="870" customFormat="false" ht="51.75" hidden="false" customHeight="true" outlineLevel="0" collapsed="false">
      <c r="A870" s="4" t="s">
        <v>512</v>
      </c>
      <c r="B870" s="4" t="s">
        <v>95</v>
      </c>
      <c r="C870" s="4" t="s">
        <v>513</v>
      </c>
      <c r="D870" s="4" t="s">
        <v>1151</v>
      </c>
      <c r="E870" s="4" t="s">
        <v>98</v>
      </c>
      <c r="F870" s="4" t="s">
        <v>99</v>
      </c>
      <c r="G870" s="23" t="n">
        <v>1929198</v>
      </c>
      <c r="H870" s="24" t="n">
        <f aca="false">Parametros!$B$3</f>
        <v>160.42</v>
      </c>
      <c r="I870" s="24" t="n">
        <f aca="false">Parametros!$B$4</f>
        <v>151.76</v>
      </c>
      <c r="J870" s="23" t="n">
        <f aca="false">G870*H870/I870</f>
        <v>2039285.33974697</v>
      </c>
      <c r="K870" s="23" t="n">
        <v>2802955.68</v>
      </c>
      <c r="L870" s="23" t="n">
        <v>2424030</v>
      </c>
      <c r="M870" s="23" t="n">
        <f aca="false">MIN(J870:L870)</f>
        <v>2039285.33974697</v>
      </c>
      <c r="N870" s="23" t="n">
        <f aca="false">MAX(J870:L870)</f>
        <v>2802955.68</v>
      </c>
      <c r="O870" s="23" t="n">
        <f aca="false">MEDIAN(J870:L870)</f>
        <v>2424030</v>
      </c>
      <c r="P870" s="23" t="n">
        <f aca="false">AVERAGE(J870:L870)</f>
        <v>2422090.33991566</v>
      </c>
      <c r="Q870" s="23" t="n">
        <f aca="false">AVERAGE(M870,O870)</f>
        <v>2231657.66987348</v>
      </c>
      <c r="R870" s="23" t="n">
        <f aca="false">AVERAGE(N870,O870)</f>
        <v>2613492.84</v>
      </c>
      <c r="S870" s="23" t="n">
        <f aca="false">STDEV(J870:L870)</f>
        <v>381838.865041888</v>
      </c>
      <c r="T870" s="25" t="n">
        <f aca="false">IF(P870&gt;0,S870/P870,NA())</f>
        <v>0.157648481870905</v>
      </c>
      <c r="U870" s="4" t="str">
        <f aca="false">IF(T870&lt;=Parametros!$B$7,"MENOR",IF(T870&lt;=Parametros!$B$8,"PROMEDIO MENOR-MEDIANA","PROMEDIO"))</f>
        <v>MENOR</v>
      </c>
      <c r="V870" s="23" t="n">
        <f aca="false">IF(T870&lt;=Parametros!$B$7,M870,IF(T870&lt;=Parametros!$B$8,Q870,P870))</f>
        <v>2039285.33974697</v>
      </c>
      <c r="W870" s="26" t="n">
        <f aca="false">ROUND(V870,0)</f>
        <v>2039285</v>
      </c>
      <c r="X870" s="27" t="n">
        <f aca="false">K870/G870</f>
        <v>1.45291239157412</v>
      </c>
      <c r="Y870" s="27" t="n">
        <f aca="false">L870/G870</f>
        <v>1.25649622278273</v>
      </c>
    </row>
    <row r="871" customFormat="false" ht="51.75" hidden="false" customHeight="true" outlineLevel="0" collapsed="false">
      <c r="A871" s="4" t="s">
        <v>515</v>
      </c>
      <c r="B871" s="4" t="s">
        <v>95</v>
      </c>
      <c r="C871" s="4" t="s">
        <v>516</v>
      </c>
      <c r="D871" s="4" t="s">
        <v>517</v>
      </c>
      <c r="E871" s="4" t="s">
        <v>98</v>
      </c>
      <c r="F871" s="4" t="s">
        <v>99</v>
      </c>
      <c r="G871" s="23" t="n">
        <v>1978375</v>
      </c>
      <c r="H871" s="24" t="n">
        <f aca="false">Parametros!$B$3</f>
        <v>160.42</v>
      </c>
      <c r="I871" s="24" t="n">
        <f aca="false">Parametros!$B$4</f>
        <v>151.76</v>
      </c>
      <c r="J871" s="23" t="n">
        <f aca="false">G871*H871/I871</f>
        <v>2091268.56549816</v>
      </c>
      <c r="K871" s="23" t="n">
        <v>2874405.66</v>
      </c>
      <c r="L871" s="23" t="n">
        <v>2485791</v>
      </c>
      <c r="M871" s="23" t="n">
        <f aca="false">MIN(J871:L871)</f>
        <v>2091268.56549816</v>
      </c>
      <c r="N871" s="23" t="n">
        <f aca="false">MAX(J871:L871)</f>
        <v>2874405.66</v>
      </c>
      <c r="O871" s="23" t="n">
        <f aca="false">MEDIAN(J871:L871)</f>
        <v>2485791</v>
      </c>
      <c r="P871" s="23" t="n">
        <f aca="false">AVERAGE(J871:L871)</f>
        <v>2483821.74183272</v>
      </c>
      <c r="Q871" s="23" t="n">
        <f aca="false">AVERAGE(M871,O871)</f>
        <v>2288529.78274908</v>
      </c>
      <c r="R871" s="23" t="n">
        <f aca="false">AVERAGE(N871,O871)</f>
        <v>2680098.33</v>
      </c>
      <c r="S871" s="23" t="n">
        <f aca="false">STDEV(J871:L871)</f>
        <v>391572.261121105</v>
      </c>
      <c r="T871" s="25" t="n">
        <f aca="false">IF(P871&gt;0,S871/P871,NA())</f>
        <v>0.15764909958159</v>
      </c>
      <c r="U871" s="4" t="str">
        <f aca="false">IF(T871&lt;=Parametros!$B$7,"MENOR",IF(T871&lt;=Parametros!$B$8,"PROMEDIO MENOR-MEDIANA","PROMEDIO"))</f>
        <v>MENOR</v>
      </c>
      <c r="V871" s="23" t="n">
        <f aca="false">IF(T871&lt;=Parametros!$B$7,M871,IF(T871&lt;=Parametros!$B$8,Q871,P871))</f>
        <v>2091268.56549816</v>
      </c>
      <c r="W871" s="26" t="n">
        <f aca="false">ROUND(V871,0)</f>
        <v>2091269</v>
      </c>
      <c r="X871" s="27" t="n">
        <f aca="false">K871/G871</f>
        <v>1.45291244582043</v>
      </c>
      <c r="Y871" s="27" t="n">
        <f aca="false">L871/G871</f>
        <v>1.25648120300752</v>
      </c>
    </row>
    <row r="872" customFormat="false" ht="51.75" hidden="false" customHeight="true" outlineLevel="0" collapsed="false">
      <c r="A872" s="4" t="s">
        <v>518</v>
      </c>
      <c r="B872" s="4" t="s">
        <v>95</v>
      </c>
      <c r="C872" s="4" t="s">
        <v>519</v>
      </c>
      <c r="D872" s="4" t="s">
        <v>520</v>
      </c>
      <c r="E872" s="4" t="s">
        <v>98</v>
      </c>
      <c r="F872" s="4" t="s">
        <v>99</v>
      </c>
      <c r="G872" s="23" t="n">
        <v>1978375</v>
      </c>
      <c r="H872" s="24" t="n">
        <f aca="false">Parametros!$B$3</f>
        <v>160.42</v>
      </c>
      <c r="I872" s="24" t="n">
        <f aca="false">Parametros!$B$4</f>
        <v>151.76</v>
      </c>
      <c r="J872" s="23" t="n">
        <f aca="false">G872*H872/I872</f>
        <v>2091268.56549816</v>
      </c>
      <c r="K872" s="23" t="n">
        <v>2874405.66</v>
      </c>
      <c r="L872" s="23" t="n">
        <v>2485791</v>
      </c>
      <c r="M872" s="23" t="n">
        <f aca="false">MIN(J872:L872)</f>
        <v>2091268.56549816</v>
      </c>
      <c r="N872" s="23" t="n">
        <f aca="false">MAX(J872:L872)</f>
        <v>2874405.66</v>
      </c>
      <c r="O872" s="23" t="n">
        <f aca="false">MEDIAN(J872:L872)</f>
        <v>2485791</v>
      </c>
      <c r="P872" s="23" t="n">
        <f aca="false">AVERAGE(J872:L872)</f>
        <v>2483821.74183272</v>
      </c>
      <c r="Q872" s="23" t="n">
        <f aca="false">AVERAGE(M872,O872)</f>
        <v>2288529.78274908</v>
      </c>
      <c r="R872" s="23" t="n">
        <f aca="false">AVERAGE(N872,O872)</f>
        <v>2680098.33</v>
      </c>
      <c r="S872" s="23" t="n">
        <f aca="false">STDEV(J872:L872)</f>
        <v>391572.261121105</v>
      </c>
      <c r="T872" s="25" t="n">
        <f aca="false">IF(P872&gt;0,S872/P872,NA())</f>
        <v>0.15764909958159</v>
      </c>
      <c r="U872" s="4" t="str">
        <f aca="false">IF(T872&lt;=Parametros!$B$7,"MENOR",IF(T872&lt;=Parametros!$B$8,"PROMEDIO MENOR-MEDIANA","PROMEDIO"))</f>
        <v>MENOR</v>
      </c>
      <c r="V872" s="23" t="n">
        <f aca="false">IF(T872&lt;=Parametros!$B$7,M872,IF(T872&lt;=Parametros!$B$8,Q872,P872))</f>
        <v>2091268.56549816</v>
      </c>
      <c r="W872" s="26" t="n">
        <f aca="false">ROUND(V872,0)</f>
        <v>2091269</v>
      </c>
      <c r="X872" s="27" t="n">
        <f aca="false">K872/G872</f>
        <v>1.45291244582043</v>
      </c>
      <c r="Y872" s="27" t="n">
        <f aca="false">L872/G872</f>
        <v>1.25648120300752</v>
      </c>
    </row>
    <row r="873" customFormat="false" ht="15" hidden="false" customHeight="true" outlineLevel="0" collapsed="false">
      <c r="A873" s="22" t="s">
        <v>521</v>
      </c>
      <c r="B873" s="22" t="s">
        <v>522</v>
      </c>
      <c r="C873" s="22"/>
      <c r="D873" s="22"/>
      <c r="E873" s="22"/>
      <c r="F873" s="22"/>
      <c r="G873" s="22"/>
      <c r="H873" s="22"/>
      <c r="I873" s="22"/>
      <c r="J873" s="22"/>
      <c r="K873" s="22"/>
      <c r="L873" s="22"/>
      <c r="M873" s="22"/>
      <c r="N873" s="22"/>
      <c r="O873" s="22"/>
      <c r="P873" s="22"/>
      <c r="Q873" s="22"/>
      <c r="R873" s="22"/>
      <c r="S873" s="22"/>
      <c r="T873" s="22"/>
      <c r="U873" s="22"/>
      <c r="V873" s="22"/>
      <c r="W873" s="22"/>
    </row>
    <row r="874" customFormat="false" ht="90" hidden="false" customHeight="true" outlineLevel="0" collapsed="false">
      <c r="A874" s="4" t="s">
        <v>523</v>
      </c>
      <c r="B874" s="4" t="s">
        <v>95</v>
      </c>
      <c r="C874" s="4" t="s">
        <v>524</v>
      </c>
      <c r="D874" s="4" t="s">
        <v>525</v>
      </c>
      <c r="E874" s="4" t="s">
        <v>98</v>
      </c>
      <c r="F874" s="4" t="s">
        <v>99</v>
      </c>
      <c r="G874" s="23" t="n">
        <v>5048708</v>
      </c>
      <c r="H874" s="24" t="n">
        <f aca="false">Parametros!$B$3</f>
        <v>160.42</v>
      </c>
      <c r="I874" s="24" t="n">
        <f aca="false">Parametros!$B$4</f>
        <v>151.76</v>
      </c>
      <c r="J874" s="23" t="n">
        <f aca="false">G874*H874/I874</f>
        <v>5336806.38745388</v>
      </c>
      <c r="K874" s="23" t="n">
        <v>7335330.11</v>
      </c>
      <c r="L874" s="23" t="n">
        <v>6343771</v>
      </c>
      <c r="M874" s="23" t="n">
        <f aca="false">MIN(J874:L874)</f>
        <v>5336806.38745388</v>
      </c>
      <c r="N874" s="23" t="n">
        <f aca="false">MAX(J874:L874)</f>
        <v>7335330.11</v>
      </c>
      <c r="O874" s="23" t="n">
        <f aca="false">MEDIAN(J874:L874)</f>
        <v>6343771</v>
      </c>
      <c r="P874" s="23" t="n">
        <f aca="false">AVERAGE(J874:L874)</f>
        <v>6338635.83248463</v>
      </c>
      <c r="Q874" s="23" t="n">
        <f aca="false">AVERAGE(M874,O874)</f>
        <v>5840288.69372694</v>
      </c>
      <c r="R874" s="23" t="n">
        <f aca="false">AVERAGE(N874,O874)</f>
        <v>6839550.555</v>
      </c>
      <c r="S874" s="23" t="n">
        <f aca="false">STDEV(J874:L874)</f>
        <v>999271.757258237</v>
      </c>
      <c r="T874" s="25" t="n">
        <f aca="false">IF(P874&gt;0,S874/P874,NA())</f>
        <v>0.157647762652195</v>
      </c>
      <c r="U874" s="4" t="str">
        <f aca="false">IF(T874&lt;=Parametros!$B$7,"MENOR",IF(T874&lt;=Parametros!$B$8,"PROMEDIO MENOR-MEDIANA","PROMEDIO"))</f>
        <v>MENOR</v>
      </c>
      <c r="V874" s="23" t="n">
        <f aca="false">IF(T874&lt;=Parametros!$B$7,M874,IF(T874&lt;=Parametros!$B$8,Q874,P874))</f>
        <v>5336806.38745388</v>
      </c>
      <c r="W874" s="26" t="n">
        <f aca="false">ROUND(V874,0)</f>
        <v>5336806</v>
      </c>
      <c r="X874" s="27" t="n">
        <f aca="false">K874/G874</f>
        <v>1.45291233123405</v>
      </c>
      <c r="Y874" s="27" t="n">
        <f aca="false">L874/G874</f>
        <v>1.25651374569494</v>
      </c>
    </row>
    <row r="875" customFormat="false" ht="51.75" hidden="false" customHeight="true" outlineLevel="0" collapsed="false">
      <c r="A875" s="4" t="s">
        <v>526</v>
      </c>
      <c r="B875" s="4" t="s">
        <v>95</v>
      </c>
      <c r="C875" s="4" t="s">
        <v>527</v>
      </c>
      <c r="D875" s="4" t="s">
        <v>528</v>
      </c>
      <c r="E875" s="4" t="s">
        <v>98</v>
      </c>
      <c r="F875" s="4" t="s">
        <v>99</v>
      </c>
      <c r="G875" s="23" t="n">
        <v>6996750</v>
      </c>
      <c r="H875" s="24" t="n">
        <f aca="false">Parametros!$B$3</f>
        <v>160.42</v>
      </c>
      <c r="I875" s="24" t="n">
        <f aca="false">Parametros!$B$4</f>
        <v>151.76</v>
      </c>
      <c r="J875" s="23" t="n">
        <f aca="false">G875*H875/I875</f>
        <v>7396011.03716394</v>
      </c>
      <c r="K875" s="23" t="n">
        <v>10165664.73</v>
      </c>
      <c r="L875" s="23" t="n">
        <v>8791601</v>
      </c>
      <c r="M875" s="23" t="n">
        <f aca="false">MIN(J875:L875)</f>
        <v>7396011.03716394</v>
      </c>
      <c r="N875" s="23" t="n">
        <f aca="false">MAX(J875:L875)</f>
        <v>10165664.73</v>
      </c>
      <c r="O875" s="23" t="n">
        <f aca="false">MEDIAN(J875:L875)</f>
        <v>8791601</v>
      </c>
      <c r="P875" s="23" t="n">
        <f aca="false">AVERAGE(J875:L875)</f>
        <v>8784425.58905465</v>
      </c>
      <c r="Q875" s="23" t="n">
        <f aca="false">AVERAGE(M875,O875)</f>
        <v>8093806.01858197</v>
      </c>
      <c r="R875" s="23" t="n">
        <f aca="false">AVERAGE(N875,O875)</f>
        <v>9478632.865</v>
      </c>
      <c r="S875" s="23" t="n">
        <f aca="false">STDEV(J875:L875)</f>
        <v>1384840.78848501</v>
      </c>
      <c r="T875" s="25" t="n">
        <f aca="false">IF(P875&gt;0,S875/P875,NA())</f>
        <v>0.157647278634873</v>
      </c>
      <c r="U875" s="4" t="str">
        <f aca="false">IF(T875&lt;=Parametros!$B$7,"MENOR",IF(T875&lt;=Parametros!$B$8,"PROMEDIO MENOR-MEDIANA","PROMEDIO"))</f>
        <v>MENOR</v>
      </c>
      <c r="V875" s="23" t="n">
        <f aca="false">IF(T875&lt;=Parametros!$B$7,M875,IF(T875&lt;=Parametros!$B$8,Q875,P875))</f>
        <v>7396011.03716394</v>
      </c>
      <c r="W875" s="26" t="n">
        <f aca="false">ROUND(V875,0)</f>
        <v>7396011</v>
      </c>
      <c r="X875" s="27" t="n">
        <f aca="false">K875/G875</f>
        <v>1.45291238503591</v>
      </c>
      <c r="Y875" s="27" t="n">
        <f aca="false">L875/G875</f>
        <v>1.25652638725122</v>
      </c>
    </row>
    <row r="876" customFormat="false" ht="77.25" hidden="false" customHeight="true" outlineLevel="0" collapsed="false">
      <c r="A876" s="4" t="s">
        <v>529</v>
      </c>
      <c r="B876" s="4" t="s">
        <v>95</v>
      </c>
      <c r="C876" s="4" t="s">
        <v>530</v>
      </c>
      <c r="D876" s="4" t="s">
        <v>531</v>
      </c>
      <c r="E876" s="4" t="s">
        <v>98</v>
      </c>
      <c r="F876" s="4" t="s">
        <v>99</v>
      </c>
      <c r="G876" s="23" t="n">
        <v>63605</v>
      </c>
      <c r="H876" s="24" t="n">
        <f aca="false">Parametros!$B$3</f>
        <v>160.42</v>
      </c>
      <c r="I876" s="24" t="n">
        <f aca="false">Parametros!$B$4</f>
        <v>151.76</v>
      </c>
      <c r="J876" s="23" t="n">
        <f aca="false">G876*H876/I876</f>
        <v>67234.5420400633</v>
      </c>
      <c r="K876" s="23" t="n">
        <v>92412.94</v>
      </c>
      <c r="L876" s="23" t="n">
        <v>79849</v>
      </c>
      <c r="M876" s="23" t="n">
        <f aca="false">MIN(J876:L876)</f>
        <v>67234.5420400633</v>
      </c>
      <c r="N876" s="23" t="n">
        <f aca="false">MAX(J876:L876)</f>
        <v>92412.94</v>
      </c>
      <c r="O876" s="23" t="n">
        <f aca="false">MEDIAN(J876:L876)</f>
        <v>79849</v>
      </c>
      <c r="P876" s="23" t="n">
        <f aca="false">AVERAGE(J876:L876)</f>
        <v>79832.1606800211</v>
      </c>
      <c r="Q876" s="23" t="n">
        <f aca="false">AVERAGE(M876,O876)</f>
        <v>73541.7710200316</v>
      </c>
      <c r="R876" s="23" t="n">
        <f aca="false">AVERAGE(N876,O876)</f>
        <v>86130.97</v>
      </c>
      <c r="S876" s="23" t="n">
        <f aca="false">STDEV(J876:L876)</f>
        <v>12589.2074265722</v>
      </c>
      <c r="T876" s="25" t="n">
        <f aca="false">IF(P876&gt;0,S876/P876,NA())</f>
        <v>0.157695937568714</v>
      </c>
      <c r="U876" s="4" t="str">
        <f aca="false">IF(T876&lt;=Parametros!$B$7,"MENOR",IF(T876&lt;=Parametros!$B$8,"PROMEDIO MENOR-MEDIANA","PROMEDIO"))</f>
        <v>MENOR</v>
      </c>
      <c r="V876" s="23" t="n">
        <f aca="false">IF(T876&lt;=Parametros!$B$7,M876,IF(T876&lt;=Parametros!$B$8,Q876,P876))</f>
        <v>67234.5420400633</v>
      </c>
      <c r="W876" s="26" t="n">
        <f aca="false">ROUND(V876,0)</f>
        <v>67235</v>
      </c>
      <c r="X876" s="27" t="n">
        <f aca="false">K876/G876</f>
        <v>1.45291942457354</v>
      </c>
      <c r="Y876" s="27" t="n">
        <f aca="false">L876/G876</f>
        <v>1.25538872730131</v>
      </c>
    </row>
    <row r="877" customFormat="false" ht="64.5" hidden="false" customHeight="true" outlineLevel="0" collapsed="false">
      <c r="A877" s="4" t="s">
        <v>532</v>
      </c>
      <c r="B877" s="4" t="s">
        <v>95</v>
      </c>
      <c r="C877" s="4" t="s">
        <v>533</v>
      </c>
      <c r="D877" s="4" t="s">
        <v>534</v>
      </c>
      <c r="E877" s="4" t="s">
        <v>98</v>
      </c>
      <c r="F877" s="4" t="s">
        <v>99</v>
      </c>
      <c r="G877" s="23" t="n">
        <v>510834</v>
      </c>
      <c r="H877" s="24" t="n">
        <f aca="false">Parametros!$B$3</f>
        <v>160.42</v>
      </c>
      <c r="I877" s="24" t="n">
        <f aca="false">Parametros!$B$4</f>
        <v>151.76</v>
      </c>
      <c r="J877" s="23" t="n">
        <f aca="false">G877*H877/I877</f>
        <v>539984.121507644</v>
      </c>
      <c r="K877" s="23" t="n">
        <v>742196.53</v>
      </c>
      <c r="L877" s="23" t="n">
        <v>641767</v>
      </c>
      <c r="M877" s="23" t="n">
        <f aca="false">MIN(J877:L877)</f>
        <v>539984.121507644</v>
      </c>
      <c r="N877" s="23" t="n">
        <f aca="false">MAX(J877:L877)</f>
        <v>742196.53</v>
      </c>
      <c r="O877" s="23" t="n">
        <f aca="false">MEDIAN(J877:L877)</f>
        <v>641767</v>
      </c>
      <c r="P877" s="23" t="n">
        <f aca="false">AVERAGE(J877:L877)</f>
        <v>641315.883835881</v>
      </c>
      <c r="Q877" s="23" t="n">
        <f aca="false">AVERAGE(M877,O877)</f>
        <v>590875.560753822</v>
      </c>
      <c r="R877" s="23" t="n">
        <f aca="false">AVERAGE(N877,O877)</f>
        <v>691981.765</v>
      </c>
      <c r="S877" s="23" t="n">
        <f aca="false">STDEV(J877:L877)</f>
        <v>101106.959040489</v>
      </c>
      <c r="T877" s="25" t="n">
        <f aca="false">IF(P877&gt;0,S877/P877,NA())</f>
        <v>0.157655473049788</v>
      </c>
      <c r="U877" s="4" t="str">
        <f aca="false">IF(T877&lt;=Parametros!$B$7,"MENOR",IF(T877&lt;=Parametros!$B$8,"PROMEDIO MENOR-MEDIANA","PROMEDIO"))</f>
        <v>MENOR</v>
      </c>
      <c r="V877" s="23" t="n">
        <f aca="false">IF(T877&lt;=Parametros!$B$7,M877,IF(T877&lt;=Parametros!$B$8,Q877,P877))</f>
        <v>539984.121507644</v>
      </c>
      <c r="W877" s="26" t="n">
        <f aca="false">ROUND(V877,0)</f>
        <v>539984</v>
      </c>
      <c r="X877" s="27" t="n">
        <f aca="false">K877/G877</f>
        <v>1.45291137629837</v>
      </c>
      <c r="Y877" s="27" t="n">
        <f aca="false">L877/G877</f>
        <v>1.25631222667246</v>
      </c>
    </row>
    <row r="878" customFormat="false" ht="77.25" hidden="false" customHeight="true" outlineLevel="0" collapsed="false">
      <c r="A878" s="4" t="s">
        <v>535</v>
      </c>
      <c r="B878" s="4" t="s">
        <v>95</v>
      </c>
      <c r="C878" s="4" t="s">
        <v>536</v>
      </c>
      <c r="D878" s="4" t="s">
        <v>537</v>
      </c>
      <c r="E878" s="4" t="s">
        <v>98</v>
      </c>
      <c r="F878" s="4" t="s">
        <v>99</v>
      </c>
      <c r="G878" s="23" t="n">
        <v>352450</v>
      </c>
      <c r="H878" s="24" t="n">
        <f aca="false">Parametros!$B$3</f>
        <v>160.42</v>
      </c>
      <c r="I878" s="24" t="n">
        <f aca="false">Parametros!$B$4</f>
        <v>151.76</v>
      </c>
      <c r="J878" s="23" t="n">
        <f aca="false">G878*H878/I878</f>
        <v>372562.13099631</v>
      </c>
      <c r="K878" s="23" t="n">
        <v>512078.57</v>
      </c>
      <c r="L878" s="23" t="n">
        <v>442799</v>
      </c>
      <c r="M878" s="23" t="n">
        <f aca="false">MIN(J878:L878)</f>
        <v>372562.13099631</v>
      </c>
      <c r="N878" s="23" t="n">
        <f aca="false">MAX(J878:L878)</f>
        <v>512078.57</v>
      </c>
      <c r="O878" s="23" t="n">
        <f aca="false">MEDIAN(J878:L878)</f>
        <v>442799</v>
      </c>
      <c r="P878" s="23" t="n">
        <f aca="false">AVERAGE(J878:L878)</f>
        <v>442479.900332103</v>
      </c>
      <c r="Q878" s="23" t="n">
        <f aca="false">AVERAGE(M878,O878)</f>
        <v>407680.565498155</v>
      </c>
      <c r="R878" s="23" t="n">
        <f aca="false">AVERAGE(N878,O878)</f>
        <v>477438.785</v>
      </c>
      <c r="S878" s="23" t="n">
        <f aca="false">STDEV(J878:L878)</f>
        <v>69758.7668792685</v>
      </c>
      <c r="T878" s="25" t="n">
        <f aca="false">IF(P878&gt;0,S878/P878,NA())</f>
        <v>0.157654091919003</v>
      </c>
      <c r="U878" s="4" t="str">
        <f aca="false">IF(T878&lt;=Parametros!$B$7,"MENOR",IF(T878&lt;=Parametros!$B$8,"PROMEDIO MENOR-MEDIANA","PROMEDIO"))</f>
        <v>MENOR</v>
      </c>
      <c r="V878" s="23" t="n">
        <f aca="false">IF(T878&lt;=Parametros!$B$7,M878,IF(T878&lt;=Parametros!$B$8,Q878,P878))</f>
        <v>372562.13099631</v>
      </c>
      <c r="W878" s="26" t="n">
        <f aca="false">ROUND(V878,0)</f>
        <v>372562</v>
      </c>
      <c r="X878" s="27" t="n">
        <f aca="false">K878/G878</f>
        <v>1.45291124982267</v>
      </c>
      <c r="Y878" s="27" t="n">
        <f aca="false">L878/G878</f>
        <v>1.25634558093347</v>
      </c>
    </row>
    <row r="879" customFormat="false" ht="51.75" hidden="false" customHeight="true" outlineLevel="0" collapsed="false">
      <c r="A879" s="4" t="s">
        <v>538</v>
      </c>
      <c r="B879" s="4" t="s">
        <v>95</v>
      </c>
      <c r="C879" s="4" t="s">
        <v>539</v>
      </c>
      <c r="D879" s="4" t="s">
        <v>540</v>
      </c>
      <c r="E879" s="4" t="s">
        <v>98</v>
      </c>
      <c r="F879" s="4" t="s">
        <v>99</v>
      </c>
      <c r="G879" s="23" t="n">
        <v>16896</v>
      </c>
      <c r="H879" s="24" t="n">
        <f aca="false">Parametros!$B$3</f>
        <v>160.42</v>
      </c>
      <c r="I879" s="24" t="n">
        <f aca="false">Parametros!$B$4</f>
        <v>151.76</v>
      </c>
      <c r="J879" s="23" t="n">
        <f aca="false">G879*H879/I879</f>
        <v>17860.1497100685</v>
      </c>
      <c r="K879" s="23" t="n">
        <v>24548.36</v>
      </c>
      <c r="L879" s="23" t="n">
        <v>21182</v>
      </c>
      <c r="M879" s="23" t="n">
        <f aca="false">MIN(J879:L879)</f>
        <v>17860.1497100685</v>
      </c>
      <c r="N879" s="23" t="n">
        <f aca="false">MAX(J879:L879)</f>
        <v>24548.36</v>
      </c>
      <c r="O879" s="23" t="n">
        <f aca="false">MEDIAN(J879:L879)</f>
        <v>21182</v>
      </c>
      <c r="P879" s="23" t="n">
        <f aca="false">AVERAGE(J879:L879)</f>
        <v>21196.8365700228</v>
      </c>
      <c r="Q879" s="23" t="n">
        <f aca="false">AVERAGE(M879,O879)</f>
        <v>19521.0748550343</v>
      </c>
      <c r="R879" s="23" t="n">
        <f aca="false">AVERAGE(N879,O879)</f>
        <v>22865.18</v>
      </c>
      <c r="S879" s="23" t="n">
        <f aca="false">STDEV(J879:L879)</f>
        <v>3344.12982903533</v>
      </c>
      <c r="T879" s="25" t="n">
        <f aca="false">IF(P879&gt;0,S879/P879,NA())</f>
        <v>0.1577655145846</v>
      </c>
      <c r="U879" s="4" t="str">
        <f aca="false">IF(T879&lt;=Parametros!$B$7,"MENOR",IF(T879&lt;=Parametros!$B$8,"PROMEDIO MENOR-MEDIANA","PROMEDIO"))</f>
        <v>MENOR</v>
      </c>
      <c r="V879" s="23" t="n">
        <f aca="false">IF(T879&lt;=Parametros!$B$7,M879,IF(T879&lt;=Parametros!$B$8,Q879,P879))</f>
        <v>17860.1497100685</v>
      </c>
      <c r="W879" s="26" t="n">
        <f aca="false">ROUND(V879,0)</f>
        <v>17860</v>
      </c>
      <c r="X879" s="27" t="n">
        <f aca="false">K879/G879</f>
        <v>1.45290956439394</v>
      </c>
      <c r="Y879" s="27" t="n">
        <f aca="false">L879/G879</f>
        <v>1.25366950757576</v>
      </c>
    </row>
    <row r="880" customFormat="false" ht="39" hidden="false" customHeight="true" outlineLevel="0" collapsed="false">
      <c r="A880" s="4" t="s">
        <v>541</v>
      </c>
      <c r="B880" s="4" t="s">
        <v>95</v>
      </c>
      <c r="C880" s="4" t="s">
        <v>542</v>
      </c>
      <c r="D880" s="4" t="s">
        <v>543</v>
      </c>
      <c r="E880" s="4" t="s">
        <v>98</v>
      </c>
      <c r="F880" s="4" t="s">
        <v>99</v>
      </c>
      <c r="G880" s="23" t="n">
        <v>62612</v>
      </c>
      <c r="H880" s="24" t="n">
        <f aca="false">Parametros!$B$3</f>
        <v>160.42</v>
      </c>
      <c r="I880" s="24" t="n">
        <f aca="false">Parametros!$B$4</f>
        <v>151.76</v>
      </c>
      <c r="J880" s="23" t="n">
        <f aca="false">G880*H880/I880</f>
        <v>66184.8777016342</v>
      </c>
      <c r="K880" s="23" t="n">
        <v>90969.9</v>
      </c>
      <c r="L880" s="23" t="n">
        <v>78659</v>
      </c>
      <c r="M880" s="23" t="n">
        <f aca="false">MIN(J880:L880)</f>
        <v>66184.8777016342</v>
      </c>
      <c r="N880" s="23" t="n">
        <f aca="false">MAX(J880:L880)</f>
        <v>90969.9</v>
      </c>
      <c r="O880" s="23" t="n">
        <f aca="false">MEDIAN(J880:L880)</f>
        <v>78659</v>
      </c>
      <c r="P880" s="23" t="n">
        <f aca="false">AVERAGE(J880:L880)</f>
        <v>78604.5925672114</v>
      </c>
      <c r="Q880" s="23" t="n">
        <f aca="false">AVERAGE(M880,O880)</f>
        <v>72421.9388508171</v>
      </c>
      <c r="R880" s="23" t="n">
        <f aca="false">AVERAGE(N880,O880)</f>
        <v>84814.45</v>
      </c>
      <c r="S880" s="23" t="n">
        <f aca="false">STDEV(J880:L880)</f>
        <v>12392.6007241894</v>
      </c>
      <c r="T880" s="25" t="n">
        <f aca="false">IF(P880&gt;0,S880/P880,NA())</f>
        <v>0.157657464016406</v>
      </c>
      <c r="U880" s="4" t="str">
        <f aca="false">IF(T880&lt;=Parametros!$B$7,"MENOR",IF(T880&lt;=Parametros!$B$8,"PROMEDIO MENOR-MEDIANA","PROMEDIO"))</f>
        <v>MENOR</v>
      </c>
      <c r="V880" s="23" t="n">
        <f aca="false">IF(T880&lt;=Parametros!$B$7,M880,IF(T880&lt;=Parametros!$B$8,Q880,P880))</f>
        <v>66184.8777016342</v>
      </c>
      <c r="W880" s="26" t="n">
        <f aca="false">ROUND(V880,0)</f>
        <v>66185</v>
      </c>
      <c r="X880" s="27" t="n">
        <f aca="false">K880/G880</f>
        <v>1.45291477672012</v>
      </c>
      <c r="Y880" s="27" t="n">
        <f aca="false">L880/G880</f>
        <v>1.2562927234396</v>
      </c>
    </row>
    <row r="881" customFormat="false" ht="39" hidden="false" customHeight="true" outlineLevel="0" collapsed="false">
      <c r="A881" s="4" t="s">
        <v>544</v>
      </c>
      <c r="B881" s="4" t="s">
        <v>95</v>
      </c>
      <c r="C881" s="4" t="s">
        <v>545</v>
      </c>
      <c r="D881" s="4" t="s">
        <v>546</v>
      </c>
      <c r="E881" s="4" t="s">
        <v>98</v>
      </c>
      <c r="F881" s="4" t="s">
        <v>99</v>
      </c>
      <c r="G881" s="23" t="n">
        <v>106341</v>
      </c>
      <c r="H881" s="24" t="n">
        <f aca="false">Parametros!$B$3</f>
        <v>160.42</v>
      </c>
      <c r="I881" s="24" t="n">
        <f aca="false">Parametros!$B$4</f>
        <v>151.76</v>
      </c>
      <c r="J881" s="23" t="n">
        <f aca="false">G881*H881/I881</f>
        <v>112409.219952557</v>
      </c>
      <c r="K881" s="23" t="n">
        <v>154503.97</v>
      </c>
      <c r="L881" s="23" t="n">
        <v>133518</v>
      </c>
      <c r="M881" s="23" t="n">
        <f aca="false">MIN(J881:L881)</f>
        <v>112409.219952557</v>
      </c>
      <c r="N881" s="23" t="n">
        <f aca="false">MAX(J881:L881)</f>
        <v>154503.97</v>
      </c>
      <c r="O881" s="23" t="n">
        <f aca="false">MEDIAN(J881:L881)</f>
        <v>133518</v>
      </c>
      <c r="P881" s="23" t="n">
        <f aca="false">AVERAGE(J881:L881)</f>
        <v>133477.063317519</v>
      </c>
      <c r="Q881" s="23" t="n">
        <f aca="false">AVERAGE(M881,O881)</f>
        <v>122963.609976278</v>
      </c>
      <c r="R881" s="23" t="n">
        <f aca="false">AVERAGE(N881,O881)</f>
        <v>144010.985</v>
      </c>
      <c r="S881" s="23" t="n">
        <f aca="false">STDEV(J881:L881)</f>
        <v>21047.4048815563</v>
      </c>
      <c r="T881" s="25" t="n">
        <f aca="false">IF(P881&gt;0,S881/P881,NA())</f>
        <v>0.157685555543638</v>
      </c>
      <c r="U881" s="4" t="str">
        <f aca="false">IF(T881&lt;=Parametros!$B$7,"MENOR",IF(T881&lt;=Parametros!$B$8,"PROMEDIO MENOR-MEDIANA","PROMEDIO"))</f>
        <v>MENOR</v>
      </c>
      <c r="V881" s="23" t="n">
        <f aca="false">IF(T881&lt;=Parametros!$B$7,M881,IF(T881&lt;=Parametros!$B$8,Q881,P881))</f>
        <v>112409.219952557</v>
      </c>
      <c r="W881" s="26" t="n">
        <f aca="false">ROUND(V881,0)</f>
        <v>112409</v>
      </c>
      <c r="X881" s="27" t="n">
        <f aca="false">K881/G881</f>
        <v>1.45291063653718</v>
      </c>
      <c r="Y881" s="27" t="n">
        <f aca="false">L881/G881</f>
        <v>1.25556464580924</v>
      </c>
    </row>
    <row r="882" customFormat="false" ht="51.75" hidden="false" customHeight="true" outlineLevel="0" collapsed="false">
      <c r="A882" s="4" t="s">
        <v>547</v>
      </c>
      <c r="B882" s="4" t="s">
        <v>95</v>
      </c>
      <c r="C882" s="4" t="s">
        <v>548</v>
      </c>
      <c r="D882" s="4" t="s">
        <v>549</v>
      </c>
      <c r="E882" s="4" t="s">
        <v>98</v>
      </c>
      <c r="F882" s="4" t="s">
        <v>99</v>
      </c>
      <c r="G882" s="23" t="n">
        <v>6783</v>
      </c>
      <c r="H882" s="24" t="n">
        <f aca="false">Parametros!$B$3</f>
        <v>160.42</v>
      </c>
      <c r="I882" s="24" t="n">
        <f aca="false">Parametros!$B$4</f>
        <v>151.76</v>
      </c>
      <c r="J882" s="23" t="n">
        <f aca="false">G882*H882/I882</f>
        <v>7170.06365313653</v>
      </c>
      <c r="K882" s="23" t="n">
        <v>9855.7</v>
      </c>
      <c r="L882" s="23" t="n">
        <v>8449</v>
      </c>
      <c r="M882" s="23" t="n">
        <f aca="false">MIN(J882:L882)</f>
        <v>7170.06365313653</v>
      </c>
      <c r="N882" s="23" t="n">
        <f aca="false">MAX(J882:L882)</f>
        <v>9855.7</v>
      </c>
      <c r="O882" s="23" t="n">
        <f aca="false">MEDIAN(J882:L882)</f>
        <v>8449</v>
      </c>
      <c r="P882" s="23" t="n">
        <f aca="false">AVERAGE(J882:L882)</f>
        <v>8491.58788437884</v>
      </c>
      <c r="Q882" s="23" t="n">
        <f aca="false">AVERAGE(M882,O882)</f>
        <v>7809.53182656827</v>
      </c>
      <c r="R882" s="23" t="n">
        <f aca="false">AVERAGE(N882,O882)</f>
        <v>9152.35</v>
      </c>
      <c r="S882" s="23" t="n">
        <f aca="false">STDEV(J882:L882)</f>
        <v>1343.32458580212</v>
      </c>
      <c r="T882" s="25" t="n">
        <f aca="false">IF(P882&gt;0,S882/P882,NA())</f>
        <v>0.158194745681583</v>
      </c>
      <c r="U882" s="4" t="str">
        <f aca="false">IF(T882&lt;=Parametros!$B$7,"MENOR",IF(T882&lt;=Parametros!$B$8,"PROMEDIO MENOR-MEDIANA","PROMEDIO"))</f>
        <v>MENOR</v>
      </c>
      <c r="V882" s="23" t="n">
        <f aca="false">IF(T882&lt;=Parametros!$B$7,M882,IF(T882&lt;=Parametros!$B$8,Q882,P882))</f>
        <v>7170.06365313653</v>
      </c>
      <c r="W882" s="26" t="n">
        <f aca="false">ROUND(V882,0)</f>
        <v>7170</v>
      </c>
      <c r="X882" s="27" t="n">
        <f aca="false">K882/G882</f>
        <v>1.45300014742739</v>
      </c>
      <c r="Y882" s="27" t="n">
        <f aca="false">L882/G882</f>
        <v>1.24561403508772</v>
      </c>
    </row>
    <row r="883" customFormat="false" ht="51.75" hidden="false" customHeight="true" outlineLevel="0" collapsed="false">
      <c r="A883" s="4" t="s">
        <v>550</v>
      </c>
      <c r="B883" s="4" t="s">
        <v>95</v>
      </c>
      <c r="C883" s="4" t="s">
        <v>551</v>
      </c>
      <c r="D883" s="4" t="s">
        <v>549</v>
      </c>
      <c r="E883" s="4" t="s">
        <v>98</v>
      </c>
      <c r="F883" s="4" t="s">
        <v>99</v>
      </c>
      <c r="G883" s="23" t="n">
        <v>15901</v>
      </c>
      <c r="H883" s="24" t="n">
        <f aca="false">Parametros!$B$3</f>
        <v>160.42</v>
      </c>
      <c r="I883" s="24" t="n">
        <f aca="false">Parametros!$B$4</f>
        <v>151.76</v>
      </c>
      <c r="J883" s="23" t="n">
        <f aca="false">G883*H883/I883</f>
        <v>16808.3712440696</v>
      </c>
      <c r="K883" s="23" t="n">
        <v>23102.54</v>
      </c>
      <c r="L883" s="23" t="n">
        <v>19873</v>
      </c>
      <c r="M883" s="23" t="n">
        <f aca="false">MIN(J883:L883)</f>
        <v>16808.3712440696</v>
      </c>
      <c r="N883" s="23" t="n">
        <f aca="false">MAX(J883:L883)</f>
        <v>23102.54</v>
      </c>
      <c r="O883" s="23" t="n">
        <f aca="false">MEDIAN(J883:L883)</f>
        <v>19873</v>
      </c>
      <c r="P883" s="23" t="n">
        <f aca="false">AVERAGE(J883:L883)</f>
        <v>19927.9704146899</v>
      </c>
      <c r="Q883" s="23" t="n">
        <f aca="false">AVERAGE(M883,O883)</f>
        <v>18340.6856220348</v>
      </c>
      <c r="R883" s="23" t="n">
        <f aca="false">AVERAGE(N883,O883)</f>
        <v>21487.77</v>
      </c>
      <c r="S883" s="23" t="n">
        <f aca="false">STDEV(J883:L883)</f>
        <v>3147.44442236889</v>
      </c>
      <c r="T883" s="25" t="n">
        <f aca="false">IF(P883&gt;0,S883/P883,NA())</f>
        <v>0.15794104250821</v>
      </c>
      <c r="U883" s="4" t="str">
        <f aca="false">IF(T883&lt;=Parametros!$B$7,"MENOR",IF(T883&lt;=Parametros!$B$8,"PROMEDIO MENOR-MEDIANA","PROMEDIO"))</f>
        <v>MENOR</v>
      </c>
      <c r="V883" s="23" t="n">
        <f aca="false">IF(T883&lt;=Parametros!$B$7,M883,IF(T883&lt;=Parametros!$B$8,Q883,P883))</f>
        <v>16808.3712440696</v>
      </c>
      <c r="W883" s="26" t="n">
        <f aca="false">ROUND(V883,0)</f>
        <v>16808</v>
      </c>
      <c r="X883" s="27" t="n">
        <f aca="false">K883/G883</f>
        <v>1.452898559839</v>
      </c>
      <c r="Y883" s="27" t="n">
        <f aca="false">L883/G883</f>
        <v>1.24979561033897</v>
      </c>
    </row>
    <row r="884" customFormat="false" ht="64.5" hidden="false" customHeight="true" outlineLevel="0" collapsed="false">
      <c r="A884" s="4" t="s">
        <v>552</v>
      </c>
      <c r="B884" s="4" t="s">
        <v>95</v>
      </c>
      <c r="C884" s="4" t="s">
        <v>553</v>
      </c>
      <c r="D884" s="4" t="s">
        <v>554</v>
      </c>
      <c r="E884" s="4" t="s">
        <v>98</v>
      </c>
      <c r="F884" s="4" t="s">
        <v>99</v>
      </c>
      <c r="G884" s="23" t="n">
        <v>45717</v>
      </c>
      <c r="H884" s="24" t="n">
        <f aca="false">Parametros!$B$3</f>
        <v>160.42</v>
      </c>
      <c r="I884" s="24" t="n">
        <f aca="false">Parametros!$B$4</f>
        <v>151.76</v>
      </c>
      <c r="J884" s="23" t="n">
        <f aca="false">G884*H884/I884</f>
        <v>48325.7850553506</v>
      </c>
      <c r="K884" s="23" t="n">
        <v>66422.93</v>
      </c>
      <c r="L884" s="23" t="n">
        <v>57358</v>
      </c>
      <c r="M884" s="23" t="n">
        <f aca="false">MIN(J884:L884)</f>
        <v>48325.7850553506</v>
      </c>
      <c r="N884" s="23" t="n">
        <f aca="false">MAX(J884:L884)</f>
        <v>66422.93</v>
      </c>
      <c r="O884" s="23" t="n">
        <f aca="false">MEDIAN(J884:L884)</f>
        <v>57358</v>
      </c>
      <c r="P884" s="23" t="n">
        <f aca="false">AVERAGE(J884:L884)</f>
        <v>57368.9050184502</v>
      </c>
      <c r="Q884" s="23" t="n">
        <f aca="false">AVERAGE(M884,O884)</f>
        <v>52841.8925276753</v>
      </c>
      <c r="R884" s="23" t="n">
        <f aca="false">AVERAGE(N884,O884)</f>
        <v>61890.465</v>
      </c>
      <c r="S884" s="23" t="n">
        <f aca="false">STDEV(J884:L884)</f>
        <v>9048.57740070135</v>
      </c>
      <c r="T884" s="25" t="n">
        <f aca="false">IF(P884&gt;0,S884/P884,NA())</f>
        <v>0.1577261653816</v>
      </c>
      <c r="U884" s="4" t="str">
        <f aca="false">IF(T884&lt;=Parametros!$B$7,"MENOR",IF(T884&lt;=Parametros!$B$8,"PROMEDIO MENOR-MEDIANA","PROMEDIO"))</f>
        <v>MENOR</v>
      </c>
      <c r="V884" s="23" t="n">
        <f aca="false">IF(T884&lt;=Parametros!$B$7,M884,IF(T884&lt;=Parametros!$B$8,Q884,P884))</f>
        <v>48325.7850553506</v>
      </c>
      <c r="W884" s="26" t="n">
        <f aca="false">ROUND(V884,0)</f>
        <v>48326</v>
      </c>
      <c r="X884" s="27" t="n">
        <f aca="false">K884/G884</f>
        <v>1.45291532690247</v>
      </c>
      <c r="Y884" s="27" t="n">
        <f aca="false">L884/G884</f>
        <v>1.25463175623947</v>
      </c>
    </row>
    <row r="885" customFormat="false" ht="51.75" hidden="false" customHeight="true" outlineLevel="0" collapsed="false">
      <c r="A885" s="4" t="s">
        <v>555</v>
      </c>
      <c r="B885" s="4" t="s">
        <v>95</v>
      </c>
      <c r="C885" s="4" t="s">
        <v>556</v>
      </c>
      <c r="D885" s="4" t="s">
        <v>557</v>
      </c>
      <c r="E885" s="4" t="s">
        <v>98</v>
      </c>
      <c r="F885" s="4" t="s">
        <v>99</v>
      </c>
      <c r="G885" s="23" t="n">
        <v>76525</v>
      </c>
      <c r="H885" s="24" t="n">
        <f aca="false">Parametros!$B$3</f>
        <v>160.42</v>
      </c>
      <c r="I885" s="24" t="n">
        <f aca="false">Parametros!$B$4</f>
        <v>151.76</v>
      </c>
      <c r="J885" s="23" t="n">
        <f aca="false">G885*H885/I885</f>
        <v>80891.8061412757</v>
      </c>
      <c r="K885" s="23" t="n">
        <v>111183.58</v>
      </c>
      <c r="L885" s="23" t="n">
        <v>96152</v>
      </c>
      <c r="M885" s="23" t="n">
        <f aca="false">MIN(J885:L885)</f>
        <v>80891.8061412757</v>
      </c>
      <c r="N885" s="23" t="n">
        <f aca="false">MAX(J885:L885)</f>
        <v>111183.58</v>
      </c>
      <c r="O885" s="23" t="n">
        <f aca="false">MEDIAN(J885:L885)</f>
        <v>96152</v>
      </c>
      <c r="P885" s="23" t="n">
        <f aca="false">AVERAGE(J885:L885)</f>
        <v>96075.7953804252</v>
      </c>
      <c r="Q885" s="23" t="n">
        <f aca="false">AVERAGE(M885,O885)</f>
        <v>88521.9030706378</v>
      </c>
      <c r="R885" s="23" t="n">
        <f aca="false">AVERAGE(N885,O885)</f>
        <v>103667.79</v>
      </c>
      <c r="S885" s="23" t="n">
        <f aca="false">STDEV(J885:L885)</f>
        <v>15146.0307089038</v>
      </c>
      <c r="T885" s="25" t="n">
        <f aca="false">IF(P885&gt;0,S885/P885,NA())</f>
        <v>0.157646685608285</v>
      </c>
      <c r="U885" s="4" t="str">
        <f aca="false">IF(T885&lt;=Parametros!$B$7,"MENOR",IF(T885&lt;=Parametros!$B$8,"PROMEDIO MENOR-MEDIANA","PROMEDIO"))</f>
        <v>MENOR</v>
      </c>
      <c r="V885" s="23" t="n">
        <f aca="false">IF(T885&lt;=Parametros!$B$7,M885,IF(T885&lt;=Parametros!$B$8,Q885,P885))</f>
        <v>80891.8061412757</v>
      </c>
      <c r="W885" s="26" t="n">
        <f aca="false">ROUND(V885,0)</f>
        <v>80892</v>
      </c>
      <c r="X885" s="27" t="n">
        <f aca="false">K885/G885</f>
        <v>1.45290532505717</v>
      </c>
      <c r="Y885" s="27" t="n">
        <f aca="false">L885/G885</f>
        <v>1.25647827507351</v>
      </c>
    </row>
    <row r="886" customFormat="false" ht="128.25" hidden="false" customHeight="true" outlineLevel="0" collapsed="false">
      <c r="A886" s="4" t="s">
        <v>558</v>
      </c>
      <c r="B886" s="4" t="s">
        <v>95</v>
      </c>
      <c r="C886" s="4" t="s">
        <v>559</v>
      </c>
      <c r="D886" s="4" t="s">
        <v>560</v>
      </c>
      <c r="E886" s="4" t="s">
        <v>98</v>
      </c>
      <c r="F886" s="4" t="s">
        <v>99</v>
      </c>
      <c r="G886" s="23" t="n">
        <v>223614</v>
      </c>
      <c r="H886" s="24" t="n">
        <f aca="false">Parametros!$B$3</f>
        <v>160.42</v>
      </c>
      <c r="I886" s="24" t="n">
        <f aca="false">Parametros!$B$4</f>
        <v>151.76</v>
      </c>
      <c r="J886" s="23" t="n">
        <f aca="false">G886*H886/I886</f>
        <v>236374.261201898</v>
      </c>
      <c r="K886" s="23" t="n">
        <v>324891.1</v>
      </c>
      <c r="L886" s="23" t="n">
        <v>280959</v>
      </c>
      <c r="M886" s="23" t="n">
        <f aca="false">MIN(J886:L886)</f>
        <v>236374.261201898</v>
      </c>
      <c r="N886" s="23" t="n">
        <f aca="false">MAX(J886:L886)</f>
        <v>324891.1</v>
      </c>
      <c r="O886" s="23" t="n">
        <f aca="false">MEDIAN(J886:L886)</f>
        <v>280959</v>
      </c>
      <c r="P886" s="23" t="n">
        <f aca="false">AVERAGE(J886:L886)</f>
        <v>280741.453733966</v>
      </c>
      <c r="Q886" s="23" t="n">
        <f aca="false">AVERAGE(M886,O886)</f>
        <v>258666.630600949</v>
      </c>
      <c r="R886" s="23" t="n">
        <f aca="false">AVERAGE(N886,O886)</f>
        <v>302925.05</v>
      </c>
      <c r="S886" s="23" t="n">
        <f aca="false">STDEV(J886:L886)</f>
        <v>44258.8203919366</v>
      </c>
      <c r="T886" s="25" t="n">
        <f aca="false">IF(P886&gt;0,S886/P886,NA())</f>
        <v>0.15764975141105</v>
      </c>
      <c r="U886" s="4" t="str">
        <f aca="false">IF(T886&lt;=Parametros!$B$7,"MENOR",IF(T886&lt;=Parametros!$B$8,"PROMEDIO MENOR-MEDIANA","PROMEDIO"))</f>
        <v>MENOR</v>
      </c>
      <c r="V886" s="23" t="n">
        <f aca="false">IF(T886&lt;=Parametros!$B$7,M886,IF(T886&lt;=Parametros!$B$8,Q886,P886))</f>
        <v>236374.261201898</v>
      </c>
      <c r="W886" s="26" t="n">
        <f aca="false">ROUND(V886,0)</f>
        <v>236374</v>
      </c>
      <c r="X886" s="27" t="n">
        <f aca="false">K886/G886</f>
        <v>1.45291037233805</v>
      </c>
      <c r="Y886" s="27" t="n">
        <f aca="false">L886/G886</f>
        <v>1.25644637634495</v>
      </c>
    </row>
    <row r="887" customFormat="false" ht="64.5" hidden="false" customHeight="true" outlineLevel="0" collapsed="false">
      <c r="A887" s="4" t="s">
        <v>561</v>
      </c>
      <c r="B887" s="4" t="s">
        <v>95</v>
      </c>
      <c r="C887" s="4" t="s">
        <v>562</v>
      </c>
      <c r="D887" s="4" t="s">
        <v>563</v>
      </c>
      <c r="E887" s="4" t="s">
        <v>98</v>
      </c>
      <c r="F887" s="4" t="s">
        <v>99</v>
      </c>
      <c r="G887" s="23" t="n">
        <v>528200</v>
      </c>
      <c r="H887" s="24" t="n">
        <f aca="false">Parametros!$B$3</f>
        <v>160.42</v>
      </c>
      <c r="I887" s="24" t="n">
        <f aca="false">Parametros!$B$4</f>
        <v>151.76</v>
      </c>
      <c r="J887" s="23" t="n">
        <f aca="false">G887*H887/I887</f>
        <v>558341.091196626</v>
      </c>
      <c r="K887" s="23" t="n">
        <v>767428.95</v>
      </c>
      <c r="L887" s="23" t="n">
        <v>663663</v>
      </c>
      <c r="M887" s="23" t="n">
        <f aca="false">MIN(J887:L887)</f>
        <v>558341.091196626</v>
      </c>
      <c r="N887" s="23" t="n">
        <f aca="false">MAX(J887:L887)</f>
        <v>767428.95</v>
      </c>
      <c r="O887" s="23" t="n">
        <f aca="false">MEDIAN(J887:L887)</f>
        <v>663663</v>
      </c>
      <c r="P887" s="23" t="n">
        <f aca="false">AVERAGE(J887:L887)</f>
        <v>663144.347065542</v>
      </c>
      <c r="Q887" s="23" t="n">
        <f aca="false">AVERAGE(M887,O887)</f>
        <v>611002.045598313</v>
      </c>
      <c r="R887" s="23" t="n">
        <f aca="false">AVERAGE(N887,O887)</f>
        <v>715545.975</v>
      </c>
      <c r="S887" s="23" t="n">
        <f aca="false">STDEV(J887:L887)</f>
        <v>104544.894305723</v>
      </c>
      <c r="T887" s="25" t="n">
        <f aca="false">IF(P887&gt;0,S887/P887,NA())</f>
        <v>0.157650283484042</v>
      </c>
      <c r="U887" s="4" t="str">
        <f aca="false">IF(T887&lt;=Parametros!$B$7,"MENOR",IF(T887&lt;=Parametros!$B$8,"PROMEDIO MENOR-MEDIANA","PROMEDIO"))</f>
        <v>MENOR</v>
      </c>
      <c r="V887" s="23" t="n">
        <f aca="false">IF(T887&lt;=Parametros!$B$7,M887,IF(T887&lt;=Parametros!$B$8,Q887,P887))</f>
        <v>558341.091196626</v>
      </c>
      <c r="W887" s="26" t="n">
        <f aca="false">ROUND(V887,0)</f>
        <v>558341</v>
      </c>
      <c r="X887" s="27" t="n">
        <f aca="false">K887/G887</f>
        <v>1.45291357440364</v>
      </c>
      <c r="Y887" s="27" t="n">
        <f aca="false">L887/G887</f>
        <v>1.25646156758803</v>
      </c>
    </row>
    <row r="888" customFormat="false" ht="51.75" hidden="false" customHeight="true" outlineLevel="0" collapsed="false">
      <c r="A888" s="4" t="s">
        <v>564</v>
      </c>
      <c r="B888" s="4" t="s">
        <v>95</v>
      </c>
      <c r="C888" s="4" t="s">
        <v>565</v>
      </c>
      <c r="D888" s="4" t="s">
        <v>566</v>
      </c>
      <c r="E888" s="4" t="s">
        <v>98</v>
      </c>
      <c r="F888" s="4" t="s">
        <v>99</v>
      </c>
      <c r="G888" s="23" t="n">
        <v>125224</v>
      </c>
      <c r="H888" s="24" t="n">
        <f aca="false">Parametros!$B$3</f>
        <v>160.42</v>
      </c>
      <c r="I888" s="24" t="n">
        <f aca="false">Parametros!$B$4</f>
        <v>151.76</v>
      </c>
      <c r="J888" s="23" t="n">
        <f aca="false">G888*H888/I888</f>
        <v>132369.755403268</v>
      </c>
      <c r="K888" s="23" t="n">
        <v>181939.79</v>
      </c>
      <c r="L888" s="23" t="n">
        <v>157318</v>
      </c>
      <c r="M888" s="23" t="n">
        <f aca="false">MIN(J888:L888)</f>
        <v>132369.755403268</v>
      </c>
      <c r="N888" s="23" t="n">
        <f aca="false">MAX(J888:L888)</f>
        <v>181939.79</v>
      </c>
      <c r="O888" s="23" t="n">
        <f aca="false">MEDIAN(J888:L888)</f>
        <v>157318</v>
      </c>
      <c r="P888" s="23" t="n">
        <f aca="false">AVERAGE(J888:L888)</f>
        <v>157209.181801089</v>
      </c>
      <c r="Q888" s="23" t="n">
        <f aca="false">AVERAGE(M888,O888)</f>
        <v>144843.877701634</v>
      </c>
      <c r="R888" s="23" t="n">
        <f aca="false">AVERAGE(N888,O888)</f>
        <v>169628.895</v>
      </c>
      <c r="S888" s="23" t="n">
        <f aca="false">STDEV(J888:L888)</f>
        <v>24785.1964593909</v>
      </c>
      <c r="T888" s="25" t="n">
        <f aca="false">IF(P888&gt;0,S888/P888,NA())</f>
        <v>0.157657435624534</v>
      </c>
      <c r="U888" s="4" t="str">
        <f aca="false">IF(T888&lt;=Parametros!$B$7,"MENOR",IF(T888&lt;=Parametros!$B$8,"PROMEDIO MENOR-MEDIANA","PROMEDIO"))</f>
        <v>MENOR</v>
      </c>
      <c r="V888" s="23" t="n">
        <f aca="false">IF(T888&lt;=Parametros!$B$7,M888,IF(T888&lt;=Parametros!$B$8,Q888,P888))</f>
        <v>132369.755403268</v>
      </c>
      <c r="W888" s="26" t="n">
        <f aca="false">ROUND(V888,0)</f>
        <v>132370</v>
      </c>
      <c r="X888" s="27" t="n">
        <f aca="false">K888/G888</f>
        <v>1.45291469686322</v>
      </c>
      <c r="Y888" s="27" t="n">
        <f aca="false">L888/G888</f>
        <v>1.2562927234396</v>
      </c>
    </row>
    <row r="889" customFormat="false" ht="128.25" hidden="false" customHeight="true" outlineLevel="0" collapsed="false">
      <c r="A889" s="4" t="s">
        <v>567</v>
      </c>
      <c r="B889" s="4" t="s">
        <v>95</v>
      </c>
      <c r="C889" s="4" t="s">
        <v>568</v>
      </c>
      <c r="D889" s="4" t="s">
        <v>569</v>
      </c>
      <c r="E889" s="4" t="s">
        <v>98</v>
      </c>
      <c r="F889" s="4" t="s">
        <v>99</v>
      </c>
      <c r="G889" s="23" t="n">
        <v>3976</v>
      </c>
      <c r="H889" s="24" t="n">
        <f aca="false">Parametros!$B$3</f>
        <v>160.42</v>
      </c>
      <c r="I889" s="24" t="n">
        <f aca="false">Parametros!$B$4</f>
        <v>151.76</v>
      </c>
      <c r="J889" s="23" t="n">
        <f aca="false">G889*H889/I889</f>
        <v>4202.88560885609</v>
      </c>
      <c r="K889" s="23" t="n">
        <v>5776.33</v>
      </c>
      <c r="L889" s="23" t="n">
        <v>4879</v>
      </c>
      <c r="M889" s="23" t="n">
        <f aca="false">MIN(J889:L889)</f>
        <v>4202.88560885609</v>
      </c>
      <c r="N889" s="23" t="n">
        <f aca="false">MAX(J889:L889)</f>
        <v>5776.33</v>
      </c>
      <c r="O889" s="23" t="n">
        <f aca="false">MEDIAN(J889:L889)</f>
        <v>4879</v>
      </c>
      <c r="P889" s="23" t="n">
        <f aca="false">AVERAGE(J889:L889)</f>
        <v>4952.73853628536</v>
      </c>
      <c r="Q889" s="23" t="n">
        <f aca="false">AVERAGE(M889,O889)</f>
        <v>4540.94280442805</v>
      </c>
      <c r="R889" s="23" t="n">
        <f aca="false">AVERAGE(N889,O889)</f>
        <v>5327.665</v>
      </c>
      <c r="S889" s="23" t="n">
        <f aca="false">STDEV(J889:L889)</f>
        <v>789.309724889849</v>
      </c>
      <c r="T889" s="25" t="n">
        <f aca="false">IF(P889&gt;0,S889/P889,NA())</f>
        <v>0.15936834119288</v>
      </c>
      <c r="U889" s="4" t="str">
        <f aca="false">IF(T889&lt;=Parametros!$B$7,"MENOR",IF(T889&lt;=Parametros!$B$8,"PROMEDIO MENOR-MEDIANA","PROMEDIO"))</f>
        <v>MENOR</v>
      </c>
      <c r="V889" s="23" t="n">
        <f aca="false">IF(T889&lt;=Parametros!$B$7,M889,IF(T889&lt;=Parametros!$B$8,Q889,P889))</f>
        <v>4202.88560885609</v>
      </c>
      <c r="W889" s="26" t="n">
        <f aca="false">ROUND(V889,0)</f>
        <v>4203</v>
      </c>
      <c r="X889" s="27" t="n">
        <f aca="false">K889/G889</f>
        <v>1.45279929577465</v>
      </c>
      <c r="Y889" s="27" t="n">
        <f aca="false">L889/G889</f>
        <v>1.22711267605634</v>
      </c>
    </row>
    <row r="890" customFormat="false" ht="128.25" hidden="false" customHeight="true" outlineLevel="0" collapsed="false">
      <c r="A890" s="4" t="s">
        <v>570</v>
      </c>
      <c r="B890" s="4" t="s">
        <v>95</v>
      </c>
      <c r="C890" s="4" t="s">
        <v>571</v>
      </c>
      <c r="D890" s="4" t="s">
        <v>569</v>
      </c>
      <c r="E890" s="4" t="s">
        <v>98</v>
      </c>
      <c r="F890" s="4" t="s">
        <v>99</v>
      </c>
      <c r="G890" s="23" t="n">
        <v>45717</v>
      </c>
      <c r="H890" s="24" t="n">
        <f aca="false">Parametros!$B$3</f>
        <v>160.42</v>
      </c>
      <c r="I890" s="24" t="n">
        <f aca="false">Parametros!$B$4</f>
        <v>151.76</v>
      </c>
      <c r="J890" s="23" t="n">
        <f aca="false">G890*H890/I890</f>
        <v>48325.7850553506</v>
      </c>
      <c r="K890" s="23" t="n">
        <v>66422.93</v>
      </c>
      <c r="L890" s="23" t="n">
        <v>57358</v>
      </c>
      <c r="M890" s="23" t="n">
        <f aca="false">MIN(J890:L890)</f>
        <v>48325.7850553506</v>
      </c>
      <c r="N890" s="23" t="n">
        <f aca="false">MAX(J890:L890)</f>
        <v>66422.93</v>
      </c>
      <c r="O890" s="23" t="n">
        <f aca="false">MEDIAN(J890:L890)</f>
        <v>57358</v>
      </c>
      <c r="P890" s="23" t="n">
        <f aca="false">AVERAGE(J890:L890)</f>
        <v>57368.9050184502</v>
      </c>
      <c r="Q890" s="23" t="n">
        <f aca="false">AVERAGE(M890,O890)</f>
        <v>52841.8925276753</v>
      </c>
      <c r="R890" s="23" t="n">
        <f aca="false">AVERAGE(N890,O890)</f>
        <v>61890.465</v>
      </c>
      <c r="S890" s="23" t="n">
        <f aca="false">STDEV(J890:L890)</f>
        <v>9048.57740070135</v>
      </c>
      <c r="T890" s="25" t="n">
        <f aca="false">IF(P890&gt;0,S890/P890,NA())</f>
        <v>0.1577261653816</v>
      </c>
      <c r="U890" s="4" t="str">
        <f aca="false">IF(T890&lt;=Parametros!$B$7,"MENOR",IF(T890&lt;=Parametros!$B$8,"PROMEDIO MENOR-MEDIANA","PROMEDIO"))</f>
        <v>MENOR</v>
      </c>
      <c r="V890" s="23" t="n">
        <f aca="false">IF(T890&lt;=Parametros!$B$7,M890,IF(T890&lt;=Parametros!$B$8,Q890,P890))</f>
        <v>48325.7850553506</v>
      </c>
      <c r="W890" s="26" t="n">
        <f aca="false">ROUND(V890,0)</f>
        <v>48326</v>
      </c>
      <c r="X890" s="27" t="n">
        <f aca="false">K890/G890</f>
        <v>1.45291532690247</v>
      </c>
      <c r="Y890" s="27" t="n">
        <f aca="false">L890/G890</f>
        <v>1.25463175623947</v>
      </c>
    </row>
    <row r="891" customFormat="false" ht="64.5" hidden="false" customHeight="true" outlineLevel="0" collapsed="false">
      <c r="A891" s="4" t="s">
        <v>572</v>
      </c>
      <c r="B891" s="4" t="s">
        <v>95</v>
      </c>
      <c r="C891" s="4" t="s">
        <v>573</v>
      </c>
      <c r="D891" s="4" t="s">
        <v>574</v>
      </c>
      <c r="E891" s="4" t="s">
        <v>98</v>
      </c>
      <c r="F891" s="4" t="s">
        <v>99</v>
      </c>
      <c r="G891" s="23" t="n">
        <v>824600</v>
      </c>
      <c r="H891" s="24" t="n">
        <f aca="false">Parametros!$B$3</f>
        <v>160.42</v>
      </c>
      <c r="I891" s="24" t="n">
        <f aca="false">Parametros!$B$4</f>
        <v>151.76</v>
      </c>
      <c r="J891" s="23" t="n">
        <f aca="false">G891*H891/I891</f>
        <v>871654.797047971</v>
      </c>
      <c r="K891" s="23" t="n">
        <v>1198071.41</v>
      </c>
      <c r="L891" s="23" t="n">
        <v>1036133</v>
      </c>
      <c r="M891" s="23" t="n">
        <f aca="false">MIN(J891:L891)</f>
        <v>871654.797047971</v>
      </c>
      <c r="N891" s="23" t="n">
        <f aca="false">MAX(J891:L891)</f>
        <v>1198071.41</v>
      </c>
      <c r="O891" s="23" t="n">
        <f aca="false">MEDIAN(J891:L891)</f>
        <v>1036133</v>
      </c>
      <c r="P891" s="23" t="n">
        <f aca="false">AVERAGE(J891:L891)</f>
        <v>1035286.40234932</v>
      </c>
      <c r="Q891" s="23" t="n">
        <f aca="false">AVERAGE(M891,O891)</f>
        <v>953893.898523985</v>
      </c>
      <c r="R891" s="23" t="n">
        <f aca="false">AVERAGE(N891,O891)</f>
        <v>1117102.205</v>
      </c>
      <c r="S891" s="23" t="n">
        <f aca="false">STDEV(J891:L891)</f>
        <v>163209.95327631</v>
      </c>
      <c r="T891" s="25" t="n">
        <f aca="false">IF(P891&gt;0,S891/P891,NA())</f>
        <v>0.157647152426561</v>
      </c>
      <c r="U891" s="4" t="str">
        <f aca="false">IF(T891&lt;=Parametros!$B$7,"MENOR",IF(T891&lt;=Parametros!$B$8,"PROMEDIO MENOR-MEDIANA","PROMEDIO"))</f>
        <v>MENOR</v>
      </c>
      <c r="V891" s="23" t="n">
        <f aca="false">IF(T891&lt;=Parametros!$B$7,M891,IF(T891&lt;=Parametros!$B$8,Q891,P891))</f>
        <v>871654.797047971</v>
      </c>
      <c r="W891" s="26" t="n">
        <f aca="false">ROUND(V891,0)</f>
        <v>871655</v>
      </c>
      <c r="X891" s="27" t="n">
        <f aca="false">K891/G891</f>
        <v>1.45291221198157</v>
      </c>
      <c r="Y891" s="27" t="n">
        <f aca="false">L891/G891</f>
        <v>1.25652801358234</v>
      </c>
    </row>
    <row r="892" customFormat="false" ht="64.5" hidden="false" customHeight="true" outlineLevel="0" collapsed="false">
      <c r="A892" s="4" t="s">
        <v>575</v>
      </c>
      <c r="B892" s="4" t="s">
        <v>95</v>
      </c>
      <c r="C892" s="4" t="s">
        <v>576</v>
      </c>
      <c r="D892" s="4" t="s">
        <v>577</v>
      </c>
      <c r="E892" s="4" t="s">
        <v>98</v>
      </c>
      <c r="F892" s="4" t="s">
        <v>99</v>
      </c>
      <c r="G892" s="23" t="n">
        <v>1655738</v>
      </c>
      <c r="H892" s="24" t="n">
        <f aca="false">Parametros!$B$3</f>
        <v>160.42</v>
      </c>
      <c r="I892" s="24" t="n">
        <f aca="false">Parametros!$B$4</f>
        <v>151.76</v>
      </c>
      <c r="J892" s="23" t="n">
        <f aca="false">G892*H892/I892</f>
        <v>1750220.67712177</v>
      </c>
      <c r="K892" s="23" t="n">
        <v>2405641.92</v>
      </c>
      <c r="L892" s="23" t="n">
        <v>2080477</v>
      </c>
      <c r="M892" s="23" t="n">
        <f aca="false">MIN(J892:L892)</f>
        <v>1750220.67712177</v>
      </c>
      <c r="N892" s="23" t="n">
        <f aca="false">MAX(J892:L892)</f>
        <v>2405641.92</v>
      </c>
      <c r="O892" s="23" t="n">
        <f aca="false">MEDIAN(J892:L892)</f>
        <v>2080477</v>
      </c>
      <c r="P892" s="23" t="n">
        <f aca="false">AVERAGE(J892:L892)</f>
        <v>2078779.86570726</v>
      </c>
      <c r="Q892" s="23" t="n">
        <f aca="false">AVERAGE(M892,O892)</f>
        <v>1915348.83856089</v>
      </c>
      <c r="R892" s="23" t="n">
        <f aca="false">AVERAGE(N892,O892)</f>
        <v>2243059.46</v>
      </c>
      <c r="S892" s="23" t="n">
        <f aca="false">STDEV(J892:L892)</f>
        <v>327713.917316028</v>
      </c>
      <c r="T892" s="25" t="n">
        <f aca="false">IF(P892&gt;0,S892/P892,NA())</f>
        <v>0.157647244290838</v>
      </c>
      <c r="U892" s="4" t="str">
        <f aca="false">IF(T892&lt;=Parametros!$B$7,"MENOR",IF(T892&lt;=Parametros!$B$8,"PROMEDIO MENOR-MEDIANA","PROMEDIO"))</f>
        <v>MENOR</v>
      </c>
      <c r="V892" s="23" t="n">
        <f aca="false">IF(T892&lt;=Parametros!$B$7,M892,IF(T892&lt;=Parametros!$B$8,Q892,P892))</f>
        <v>1750220.67712177</v>
      </c>
      <c r="W892" s="26" t="n">
        <f aca="false">ROUND(V892,0)</f>
        <v>1750221</v>
      </c>
      <c r="X892" s="27" t="n">
        <f aca="false">K892/G892</f>
        <v>1.45291218779783</v>
      </c>
      <c r="Y892" s="27" t="n">
        <f aca="false">L892/G892</f>
        <v>1.25652548893605</v>
      </c>
    </row>
    <row r="893" customFormat="false" ht="51.75" hidden="false" customHeight="true" outlineLevel="0" collapsed="false">
      <c r="A893" s="4" t="s">
        <v>578</v>
      </c>
      <c r="B893" s="4" t="s">
        <v>95</v>
      </c>
      <c r="C893" s="4" t="s">
        <v>579</v>
      </c>
      <c r="D893" s="4" t="s">
        <v>580</v>
      </c>
      <c r="E893" s="4" t="s">
        <v>98</v>
      </c>
      <c r="F893" s="4" t="s">
        <v>99</v>
      </c>
      <c r="G893" s="23" t="n">
        <v>227400</v>
      </c>
      <c r="H893" s="24" t="n">
        <f aca="false">Parametros!$B$3</f>
        <v>160.42</v>
      </c>
      <c r="I893" s="24" t="n">
        <f aca="false">Parametros!$B$4</f>
        <v>151.76</v>
      </c>
      <c r="J893" s="23" t="n">
        <f aca="false">G893*H893/I893</f>
        <v>240376.304691618</v>
      </c>
      <c r="K893" s="23" t="n">
        <v>56023.32</v>
      </c>
      <c r="L893" s="23" t="n">
        <v>48433</v>
      </c>
      <c r="M893" s="23" t="n">
        <f aca="false">MIN(J893:L893)</f>
        <v>48433</v>
      </c>
      <c r="N893" s="23" t="n">
        <f aca="false">MAX(J893:L893)</f>
        <v>240376.304691618</v>
      </c>
      <c r="O893" s="23" t="n">
        <f aca="false">MEDIAN(J893:L893)</f>
        <v>56023.32</v>
      </c>
      <c r="P893" s="23" t="n">
        <f aca="false">AVERAGE(J893:L893)</f>
        <v>114944.208230539</v>
      </c>
      <c r="Q893" s="23" t="n">
        <f aca="false">AVERAGE(M893,O893)</f>
        <v>52228.16</v>
      </c>
      <c r="R893" s="23" t="n">
        <f aca="false">AVERAGE(N893,O893)</f>
        <v>148199.812345809</v>
      </c>
      <c r="S893" s="23" t="n">
        <f aca="false">STDEV(J893:L893)</f>
        <v>108693.658308071</v>
      </c>
      <c r="T893" s="25" t="n">
        <f aca="false">IF(P893&gt;0,S893/P893,NA())</f>
        <v>0.945621010238879</v>
      </c>
      <c r="U893" s="4" t="str">
        <f aca="false">IF(T893&lt;=Parametros!$B$7,"MENOR",IF(T893&lt;=Parametros!$B$8,"PROMEDIO MENOR-MEDIANA","PROMEDIO"))</f>
        <v>PROMEDIO MENOR-MEDIANA</v>
      </c>
      <c r="V893" s="23" t="n">
        <f aca="false">IF(T893&lt;=Parametros!$B$7,M893,IF(T893&lt;=Parametros!$B$8,Q893,P893))</f>
        <v>52228.16</v>
      </c>
      <c r="W893" s="26" t="n">
        <f aca="false">ROUND(V893,0)</f>
        <v>52228</v>
      </c>
      <c r="X893" s="27" t="n">
        <f aca="false">K893/G893</f>
        <v>0.246364643799472</v>
      </c>
      <c r="Y893" s="27" t="n">
        <f aca="false">L893/G893</f>
        <v>0.212985927880387</v>
      </c>
    </row>
    <row r="894" customFormat="false" ht="64.5" hidden="false" customHeight="true" outlineLevel="0" collapsed="false">
      <c r="A894" s="4" t="s">
        <v>581</v>
      </c>
      <c r="B894" s="4" t="s">
        <v>95</v>
      </c>
      <c r="C894" s="4" t="s">
        <v>582</v>
      </c>
      <c r="D894" s="4" t="s">
        <v>583</v>
      </c>
      <c r="E894" s="4" t="s">
        <v>98</v>
      </c>
      <c r="F894" s="4" t="s">
        <v>99</v>
      </c>
      <c r="G894" s="23" t="n">
        <v>1001171</v>
      </c>
      <c r="H894" s="24" t="n">
        <f aca="false">Parametros!$B$3</f>
        <v>160.42</v>
      </c>
      <c r="I894" s="24" t="n">
        <f aca="false">Parametros!$B$4</f>
        <v>151.76</v>
      </c>
      <c r="J894" s="23" t="n">
        <f aca="false">G894*H894/I894</f>
        <v>1058301.60661571</v>
      </c>
      <c r="K894" s="23" t="n">
        <v>1454613.68</v>
      </c>
      <c r="L894" s="23" t="n">
        <v>1257949</v>
      </c>
      <c r="M894" s="23" t="n">
        <f aca="false">MIN(J894:L894)</f>
        <v>1058301.60661571</v>
      </c>
      <c r="N894" s="23" t="n">
        <f aca="false">MAX(J894:L894)</f>
        <v>1454613.68</v>
      </c>
      <c r="O894" s="23" t="n">
        <f aca="false">MEDIAN(J894:L894)</f>
        <v>1257949</v>
      </c>
      <c r="P894" s="23" t="n">
        <f aca="false">AVERAGE(J894:L894)</f>
        <v>1256954.76220524</v>
      </c>
      <c r="Q894" s="23" t="n">
        <f aca="false">AVERAGE(M894,O894)</f>
        <v>1158125.30330785</v>
      </c>
      <c r="R894" s="23" t="n">
        <f aca="false">AVERAGE(N894,O894)</f>
        <v>1356281.34</v>
      </c>
      <c r="S894" s="23" t="n">
        <f aca="false">STDEV(J894:L894)</f>
        <v>198157.907384826</v>
      </c>
      <c r="T894" s="25" t="n">
        <f aca="false">IF(P894&gt;0,S894/P894,NA())</f>
        <v>0.157649195773102</v>
      </c>
      <c r="U894" s="4" t="str">
        <f aca="false">IF(T894&lt;=Parametros!$B$7,"MENOR",IF(T894&lt;=Parametros!$B$8,"PROMEDIO MENOR-MEDIANA","PROMEDIO"))</f>
        <v>MENOR</v>
      </c>
      <c r="V894" s="23" t="n">
        <f aca="false">IF(T894&lt;=Parametros!$B$7,M894,IF(T894&lt;=Parametros!$B$8,Q894,P894))</f>
        <v>1058301.60661571</v>
      </c>
      <c r="W894" s="26" t="n">
        <f aca="false">ROUND(V894,0)</f>
        <v>1058302</v>
      </c>
      <c r="X894" s="27" t="n">
        <f aca="false">K894/G894</f>
        <v>1.45291231967366</v>
      </c>
      <c r="Y894" s="27" t="n">
        <f aca="false">L894/G894</f>
        <v>1.25647766465469</v>
      </c>
    </row>
    <row r="895" customFormat="false" ht="90" hidden="false" customHeight="true" outlineLevel="0" collapsed="false">
      <c r="A895" s="4" t="s">
        <v>584</v>
      </c>
      <c r="B895" s="4" t="s">
        <v>95</v>
      </c>
      <c r="C895" s="4" t="s">
        <v>585</v>
      </c>
      <c r="D895" s="4" t="s">
        <v>586</v>
      </c>
      <c r="E895" s="4" t="s">
        <v>98</v>
      </c>
      <c r="F895" s="4" t="s">
        <v>99</v>
      </c>
      <c r="G895" s="23" t="n">
        <v>264099</v>
      </c>
      <c r="H895" s="24" t="n">
        <f aca="false">Parametros!$B$3</f>
        <v>160.42</v>
      </c>
      <c r="I895" s="24" t="n">
        <f aca="false">Parametros!$B$4</f>
        <v>151.76</v>
      </c>
      <c r="J895" s="23" t="n">
        <f aca="false">G895*H895/I895</f>
        <v>279169.488534528</v>
      </c>
      <c r="K895" s="23" t="n">
        <v>383713.09</v>
      </c>
      <c r="L895" s="23" t="n">
        <v>331772</v>
      </c>
      <c r="M895" s="23" t="n">
        <f aca="false">MIN(J895:L895)</f>
        <v>279169.488534528</v>
      </c>
      <c r="N895" s="23" t="n">
        <f aca="false">MAX(J895:L895)</f>
        <v>383713.09</v>
      </c>
      <c r="O895" s="23" t="n">
        <f aca="false">MEDIAN(J895:L895)</f>
        <v>331772</v>
      </c>
      <c r="P895" s="23" t="n">
        <f aca="false">AVERAGE(J895:L895)</f>
        <v>331551.526178176</v>
      </c>
      <c r="Q895" s="23" t="n">
        <f aca="false">AVERAGE(M895,O895)</f>
        <v>305470.744267264</v>
      </c>
      <c r="R895" s="23" t="n">
        <f aca="false">AVERAGE(N895,O895)</f>
        <v>357742.545</v>
      </c>
      <c r="S895" s="23" t="n">
        <f aca="false">STDEV(J895:L895)</f>
        <v>52272.1494523846</v>
      </c>
      <c r="T895" s="25" t="n">
        <f aca="false">IF(P895&gt;0,S895/P895,NA())</f>
        <v>0.157659203246416</v>
      </c>
      <c r="U895" s="4" t="str">
        <f aca="false">IF(T895&lt;=Parametros!$B$7,"MENOR",IF(T895&lt;=Parametros!$B$8,"PROMEDIO MENOR-MEDIANA","PROMEDIO"))</f>
        <v>MENOR</v>
      </c>
      <c r="V895" s="23" t="n">
        <f aca="false">IF(T895&lt;=Parametros!$B$7,M895,IF(T895&lt;=Parametros!$B$8,Q895,P895))</f>
        <v>279169.488534528</v>
      </c>
      <c r="W895" s="26" t="n">
        <f aca="false">ROUND(V895,0)</f>
        <v>279169</v>
      </c>
      <c r="X895" s="27" t="n">
        <f aca="false">K895/G895</f>
        <v>1.45291383155559</v>
      </c>
      <c r="Y895" s="27" t="n">
        <f aca="false">L895/G895</f>
        <v>1.25624103082556</v>
      </c>
    </row>
    <row r="896" customFormat="false" ht="77.25" hidden="false" customHeight="true" outlineLevel="0" collapsed="false">
      <c r="A896" s="4" t="s">
        <v>587</v>
      </c>
      <c r="B896" s="4" t="s">
        <v>95</v>
      </c>
      <c r="C896" s="4" t="s">
        <v>588</v>
      </c>
      <c r="D896" s="4" t="s">
        <v>589</v>
      </c>
      <c r="E896" s="4" t="s">
        <v>98</v>
      </c>
      <c r="F896" s="4" t="s">
        <v>99</v>
      </c>
      <c r="G896" s="23" t="n">
        <v>409450</v>
      </c>
      <c r="H896" s="24" t="n">
        <f aca="false">Parametros!$B$3</f>
        <v>160.42</v>
      </c>
      <c r="I896" s="24" t="n">
        <f aca="false">Parametros!$B$4</f>
        <v>151.76</v>
      </c>
      <c r="J896" s="23" t="n">
        <f aca="false">G896*H896/I896</f>
        <v>432814.766736953</v>
      </c>
      <c r="K896" s="23" t="n">
        <v>594895.29</v>
      </c>
      <c r="L896" s="23" t="n">
        <v>514437</v>
      </c>
      <c r="M896" s="23" t="n">
        <f aca="false">MIN(J896:L896)</f>
        <v>432814.766736953</v>
      </c>
      <c r="N896" s="23" t="n">
        <f aca="false">MAX(J896:L896)</f>
        <v>594895.29</v>
      </c>
      <c r="O896" s="23" t="n">
        <f aca="false">MEDIAN(J896:L896)</f>
        <v>514437</v>
      </c>
      <c r="P896" s="23" t="n">
        <f aca="false">AVERAGE(J896:L896)</f>
        <v>514049.018912318</v>
      </c>
      <c r="Q896" s="23" t="n">
        <f aca="false">AVERAGE(M896,O896)</f>
        <v>473625.883368477</v>
      </c>
      <c r="R896" s="23" t="n">
        <f aca="false">AVERAGE(N896,O896)</f>
        <v>554666.145</v>
      </c>
      <c r="S896" s="23" t="n">
        <f aca="false">STDEV(J896:L896)</f>
        <v>81040.9581773259</v>
      </c>
      <c r="T896" s="25" t="n">
        <f aca="false">IF(P896&gt;0,S896/P896,NA())</f>
        <v>0.157652198906636</v>
      </c>
      <c r="U896" s="4" t="str">
        <f aca="false">IF(T896&lt;=Parametros!$B$7,"MENOR",IF(T896&lt;=Parametros!$B$8,"PROMEDIO MENOR-MEDIANA","PROMEDIO"))</f>
        <v>MENOR</v>
      </c>
      <c r="V896" s="23" t="n">
        <f aca="false">IF(T896&lt;=Parametros!$B$7,M896,IF(T896&lt;=Parametros!$B$8,Q896,P896))</f>
        <v>432814.766736953</v>
      </c>
      <c r="W896" s="26" t="n">
        <f aca="false">ROUND(V896,0)</f>
        <v>432815</v>
      </c>
      <c r="X896" s="27" t="n">
        <f aca="false">K896/G896</f>
        <v>1.45291315178899</v>
      </c>
      <c r="Y896" s="27" t="n">
        <f aca="false">L896/G896</f>
        <v>1.2564098180486</v>
      </c>
    </row>
    <row r="897" customFormat="false" ht="102.75" hidden="false" customHeight="true" outlineLevel="0" collapsed="false">
      <c r="A897" s="4" t="s">
        <v>590</v>
      </c>
      <c r="B897" s="4" t="s">
        <v>95</v>
      </c>
      <c r="C897" s="4" t="s">
        <v>591</v>
      </c>
      <c r="D897" s="4" t="s">
        <v>592</v>
      </c>
      <c r="E897" s="4" t="s">
        <v>98</v>
      </c>
      <c r="F897" s="4" t="s">
        <v>99</v>
      </c>
      <c r="G897" s="23" t="n">
        <v>2769725</v>
      </c>
      <c r="H897" s="24" t="n">
        <f aca="false">Parametros!$B$3</f>
        <v>160.42</v>
      </c>
      <c r="I897" s="24" t="n">
        <f aca="false">Parametros!$B$4</f>
        <v>151.76</v>
      </c>
      <c r="J897" s="23" t="n">
        <f aca="false">G897*H897/I897</f>
        <v>2927775.99169742</v>
      </c>
      <c r="K897" s="23" t="n">
        <v>4024167.1</v>
      </c>
      <c r="L897" s="23" t="n">
        <v>3480155</v>
      </c>
      <c r="M897" s="23" t="n">
        <f aca="false">MIN(J897:L897)</f>
        <v>2927775.99169742</v>
      </c>
      <c r="N897" s="23" t="n">
        <f aca="false">MAX(J897:L897)</f>
        <v>4024167.1</v>
      </c>
      <c r="O897" s="23" t="n">
        <f aca="false">MEDIAN(J897:L897)</f>
        <v>3480155</v>
      </c>
      <c r="P897" s="23" t="n">
        <f aca="false">AVERAGE(J897:L897)</f>
        <v>3477366.03056581</v>
      </c>
      <c r="Q897" s="23" t="n">
        <f aca="false">AVERAGE(M897,O897)</f>
        <v>3203965.49584871</v>
      </c>
      <c r="R897" s="23" t="n">
        <f aca="false">AVERAGE(N897,O897)</f>
        <v>3752161.05</v>
      </c>
      <c r="S897" s="23" t="n">
        <f aca="false">STDEV(J897:L897)</f>
        <v>548200.87500306</v>
      </c>
      <c r="T897" s="25" t="n">
        <f aca="false">IF(P897&gt;0,S897/P897,NA())</f>
        <v>0.157648309146754</v>
      </c>
      <c r="U897" s="4" t="str">
        <f aca="false">IF(T897&lt;=Parametros!$B$7,"MENOR",IF(T897&lt;=Parametros!$B$8,"PROMEDIO MENOR-MEDIANA","PROMEDIO"))</f>
        <v>MENOR</v>
      </c>
      <c r="V897" s="23" t="n">
        <f aca="false">IF(T897&lt;=Parametros!$B$7,M897,IF(T897&lt;=Parametros!$B$8,Q897,P897))</f>
        <v>2927775.99169742</v>
      </c>
      <c r="W897" s="26" t="n">
        <f aca="false">ROUND(V897,0)</f>
        <v>2927776</v>
      </c>
      <c r="X897" s="27" t="n">
        <f aca="false">K897/G897</f>
        <v>1.45291214831797</v>
      </c>
      <c r="Y897" s="27" t="n">
        <f aca="false">L897/G897</f>
        <v>1.25649838882922</v>
      </c>
    </row>
    <row r="898" customFormat="false" ht="102.75" hidden="false" customHeight="true" outlineLevel="0" collapsed="false">
      <c r="A898" s="4" t="s">
        <v>593</v>
      </c>
      <c r="B898" s="4" t="s">
        <v>95</v>
      </c>
      <c r="C898" s="4" t="s">
        <v>594</v>
      </c>
      <c r="D898" s="4" t="s">
        <v>595</v>
      </c>
      <c r="E898" s="4" t="s">
        <v>98</v>
      </c>
      <c r="F898" s="4" t="s">
        <v>99</v>
      </c>
      <c r="G898" s="23" t="n">
        <v>676805</v>
      </c>
      <c r="H898" s="24" t="n">
        <f aca="false">Parametros!$B$3</f>
        <v>160.42</v>
      </c>
      <c r="I898" s="24" t="n">
        <f aca="false">Parametros!$B$4</f>
        <v>151.76</v>
      </c>
      <c r="J898" s="23" t="n">
        <f aca="false">G898*H898/I898</f>
        <v>715426.054955192</v>
      </c>
      <c r="K898" s="23" t="n">
        <v>983338.5</v>
      </c>
      <c r="L898" s="23" t="n">
        <v>850374</v>
      </c>
      <c r="M898" s="23" t="n">
        <f aca="false">MIN(J898:L898)</f>
        <v>715426.054955192</v>
      </c>
      <c r="N898" s="23" t="n">
        <f aca="false">MAX(J898:L898)</f>
        <v>983338.5</v>
      </c>
      <c r="O898" s="23" t="n">
        <f aca="false">MEDIAN(J898:L898)</f>
        <v>850374</v>
      </c>
      <c r="P898" s="23" t="n">
        <f aca="false">AVERAGE(J898:L898)</f>
        <v>849712.851651731</v>
      </c>
      <c r="Q898" s="23" t="n">
        <f aca="false">AVERAGE(M898,O898)</f>
        <v>782900.027477596</v>
      </c>
      <c r="R898" s="23" t="n">
        <f aca="false">AVERAGE(N898,O898)</f>
        <v>916856.25</v>
      </c>
      <c r="S898" s="23" t="n">
        <f aca="false">STDEV(J898:L898)</f>
        <v>133957.446192161</v>
      </c>
      <c r="T898" s="25" t="n">
        <f aca="false">IF(P898&gt;0,S898/P898,NA())</f>
        <v>0.157650253178782</v>
      </c>
      <c r="U898" s="4" t="str">
        <f aca="false">IF(T898&lt;=Parametros!$B$7,"MENOR",IF(T898&lt;=Parametros!$B$8,"PROMEDIO MENOR-MEDIANA","PROMEDIO"))</f>
        <v>MENOR</v>
      </c>
      <c r="V898" s="23" t="n">
        <f aca="false">IF(T898&lt;=Parametros!$B$7,M898,IF(T898&lt;=Parametros!$B$8,Q898,P898))</f>
        <v>715426.054955192</v>
      </c>
      <c r="W898" s="26" t="n">
        <f aca="false">ROUND(V898,0)</f>
        <v>715426</v>
      </c>
      <c r="X898" s="27" t="n">
        <f aca="false">K898/G898</f>
        <v>1.45291258191059</v>
      </c>
      <c r="Y898" s="27" t="n">
        <f aca="false">L898/G898</f>
        <v>1.25645348364743</v>
      </c>
    </row>
    <row r="899" customFormat="false" ht="64.5" hidden="false" customHeight="true" outlineLevel="0" collapsed="false">
      <c r="A899" s="4" t="s">
        <v>596</v>
      </c>
      <c r="B899" s="4" t="s">
        <v>95</v>
      </c>
      <c r="C899" s="4" t="s">
        <v>597</v>
      </c>
      <c r="D899" s="4" t="s">
        <v>598</v>
      </c>
      <c r="E899" s="4" t="s">
        <v>98</v>
      </c>
      <c r="F899" s="4" t="s">
        <v>99</v>
      </c>
      <c r="G899" s="23" t="n">
        <v>605150</v>
      </c>
      <c r="H899" s="24" t="n">
        <f aca="false">Parametros!$B$3</f>
        <v>160.42</v>
      </c>
      <c r="I899" s="24" t="n">
        <f aca="false">Parametros!$B$4</f>
        <v>151.76</v>
      </c>
      <c r="J899" s="23" t="n">
        <f aca="false">G899*H899/I899</f>
        <v>639682.149446494</v>
      </c>
      <c r="K899" s="23" t="n">
        <v>879229.98</v>
      </c>
      <c r="L899" s="23" t="n">
        <v>760291</v>
      </c>
      <c r="M899" s="23" t="n">
        <f aca="false">MIN(J899:L899)</f>
        <v>639682.149446494</v>
      </c>
      <c r="N899" s="23" t="n">
        <f aca="false">MAX(J899:L899)</f>
        <v>879229.98</v>
      </c>
      <c r="O899" s="23" t="n">
        <f aca="false">MEDIAN(J899:L899)</f>
        <v>760291</v>
      </c>
      <c r="P899" s="23" t="n">
        <f aca="false">AVERAGE(J899:L899)</f>
        <v>759734.376482165</v>
      </c>
      <c r="Q899" s="23" t="n">
        <f aca="false">AVERAGE(M899,O899)</f>
        <v>699986.574723247</v>
      </c>
      <c r="R899" s="23" t="n">
        <f aca="false">AVERAGE(N899,O899)</f>
        <v>819760.49</v>
      </c>
      <c r="S899" s="23" t="n">
        <f aca="false">STDEV(J899:L899)</f>
        <v>119774.885318368</v>
      </c>
      <c r="T899" s="25" t="n">
        <f aca="false">IF(P899&gt;0,S899/P899,NA())</f>
        <v>0.157653633988457</v>
      </c>
      <c r="U899" s="4" t="str">
        <f aca="false">IF(T899&lt;=Parametros!$B$7,"MENOR",IF(T899&lt;=Parametros!$B$8,"PROMEDIO MENOR-MEDIANA","PROMEDIO"))</f>
        <v>MENOR</v>
      </c>
      <c r="V899" s="23" t="n">
        <f aca="false">IF(T899&lt;=Parametros!$B$7,M899,IF(T899&lt;=Parametros!$B$8,Q899,P899))</f>
        <v>639682.149446494</v>
      </c>
      <c r="W899" s="26" t="n">
        <f aca="false">ROUND(V899,0)</f>
        <v>639682</v>
      </c>
      <c r="X899" s="27" t="n">
        <f aca="false">K899/G899</f>
        <v>1.45291246798314</v>
      </c>
      <c r="Y899" s="27" t="n">
        <f aca="false">L899/G899</f>
        <v>1.25636784268363</v>
      </c>
    </row>
    <row r="900" customFormat="false" ht="102.75" hidden="false" customHeight="true" outlineLevel="0" collapsed="false">
      <c r="A900" s="4" t="s">
        <v>599</v>
      </c>
      <c r="B900" s="4" t="s">
        <v>95</v>
      </c>
      <c r="C900" s="4" t="s">
        <v>600</v>
      </c>
      <c r="D900" s="4" t="s">
        <v>601</v>
      </c>
      <c r="E900" s="4" t="s">
        <v>98</v>
      </c>
      <c r="F900" s="4" t="s">
        <v>99</v>
      </c>
      <c r="G900" s="23" t="n">
        <v>231800</v>
      </c>
      <c r="H900" s="24" t="n">
        <f aca="false">Parametros!$B$3</f>
        <v>160.42</v>
      </c>
      <c r="I900" s="24" t="n">
        <f aca="false">Parametros!$B$4</f>
        <v>151.76</v>
      </c>
      <c r="J900" s="23" t="n">
        <f aca="false">G900*H900/I900</f>
        <v>245027.385345282</v>
      </c>
      <c r="K900" s="23" t="n">
        <v>336785.1</v>
      </c>
      <c r="L900" s="23" t="n">
        <v>291193</v>
      </c>
      <c r="M900" s="23" t="n">
        <f aca="false">MIN(J900:L900)</f>
        <v>245027.385345282</v>
      </c>
      <c r="N900" s="23" t="n">
        <f aca="false">MAX(J900:L900)</f>
        <v>336785.1</v>
      </c>
      <c r="O900" s="23" t="n">
        <f aca="false">MEDIAN(J900:L900)</f>
        <v>291193</v>
      </c>
      <c r="P900" s="23" t="n">
        <f aca="false">AVERAGE(J900:L900)</f>
        <v>291001.828448427</v>
      </c>
      <c r="Q900" s="23" t="n">
        <f aca="false">AVERAGE(M900,O900)</f>
        <v>268110.192672641</v>
      </c>
      <c r="R900" s="23" t="n">
        <f aca="false">AVERAGE(N900,O900)</f>
        <v>313989.05</v>
      </c>
      <c r="S900" s="23" t="n">
        <f aca="false">STDEV(J900:L900)</f>
        <v>45879.1560470085</v>
      </c>
      <c r="T900" s="25" t="n">
        <f aca="false">IF(P900&gt;0,S900/P900,NA())</f>
        <v>0.157659339433118</v>
      </c>
      <c r="U900" s="4" t="str">
        <f aca="false">IF(T900&lt;=Parametros!$B$7,"MENOR",IF(T900&lt;=Parametros!$B$8,"PROMEDIO MENOR-MEDIANA","PROMEDIO"))</f>
        <v>MENOR</v>
      </c>
      <c r="V900" s="23" t="n">
        <f aca="false">IF(T900&lt;=Parametros!$B$7,M900,IF(T900&lt;=Parametros!$B$8,Q900,P900))</f>
        <v>245027.385345282</v>
      </c>
      <c r="W900" s="26" t="n">
        <f aca="false">ROUND(V900,0)</f>
        <v>245027</v>
      </c>
      <c r="X900" s="27" t="n">
        <f aca="false">K900/G900</f>
        <v>1.45291242450388</v>
      </c>
      <c r="Y900" s="27" t="n">
        <f aca="false">L900/G900</f>
        <v>1.25622519413287</v>
      </c>
    </row>
    <row r="901" customFormat="false" ht="77.25" hidden="false" customHeight="true" outlineLevel="0" collapsed="false">
      <c r="A901" s="4" t="s">
        <v>602</v>
      </c>
      <c r="B901" s="4" t="s">
        <v>95</v>
      </c>
      <c r="C901" s="4" t="s">
        <v>603</v>
      </c>
      <c r="D901" s="4" t="s">
        <v>604</v>
      </c>
      <c r="E901" s="4" t="s">
        <v>98</v>
      </c>
      <c r="F901" s="4" t="s">
        <v>99</v>
      </c>
      <c r="G901" s="23" t="n">
        <v>187836</v>
      </c>
      <c r="H901" s="24" t="n">
        <f aca="false">Parametros!$B$3</f>
        <v>160.42</v>
      </c>
      <c r="I901" s="24" t="n">
        <f aca="false">Parametros!$B$4</f>
        <v>151.76</v>
      </c>
      <c r="J901" s="23" t="n">
        <f aca="false">G901*H901/I901</f>
        <v>198554.633104902</v>
      </c>
      <c r="K901" s="23" t="n">
        <v>272909.69</v>
      </c>
      <c r="L901" s="23" t="n">
        <v>235977</v>
      </c>
      <c r="M901" s="23" t="n">
        <f aca="false">MIN(J901:L901)</f>
        <v>198554.633104902</v>
      </c>
      <c r="N901" s="23" t="n">
        <f aca="false">MAX(J901:L901)</f>
        <v>272909.69</v>
      </c>
      <c r="O901" s="23" t="n">
        <f aca="false">MEDIAN(J901:L901)</f>
        <v>235977</v>
      </c>
      <c r="P901" s="23" t="n">
        <f aca="false">AVERAGE(J901:L901)</f>
        <v>235813.774368301</v>
      </c>
      <c r="Q901" s="23" t="n">
        <f aca="false">AVERAGE(M901,O901)</f>
        <v>217265.816552451</v>
      </c>
      <c r="R901" s="23" t="n">
        <f aca="false">AVERAGE(N901,O901)</f>
        <v>254443.345</v>
      </c>
      <c r="S901" s="23" t="n">
        <f aca="false">STDEV(J901:L901)</f>
        <v>37177.7971835803</v>
      </c>
      <c r="T901" s="25" t="n">
        <f aca="false">IF(P901&gt;0,S901/P901,NA())</f>
        <v>0.157657445088491</v>
      </c>
      <c r="U901" s="4" t="str">
        <f aca="false">IF(T901&lt;=Parametros!$B$7,"MENOR",IF(T901&lt;=Parametros!$B$8,"PROMEDIO MENOR-MEDIANA","PROMEDIO"))</f>
        <v>MENOR</v>
      </c>
      <c r="V901" s="23" t="n">
        <f aca="false">IF(T901&lt;=Parametros!$B$7,M901,IF(T901&lt;=Parametros!$B$8,Q901,P901))</f>
        <v>198554.633104902</v>
      </c>
      <c r="W901" s="26" t="n">
        <f aca="false">ROUND(V901,0)</f>
        <v>198555</v>
      </c>
      <c r="X901" s="27" t="n">
        <f aca="false">K901/G901</f>
        <v>1.45291472348219</v>
      </c>
      <c r="Y901" s="27" t="n">
        <f aca="false">L901/G901</f>
        <v>1.2562927234396</v>
      </c>
    </row>
    <row r="902" customFormat="false" ht="64.5" hidden="false" customHeight="true" outlineLevel="0" collapsed="false">
      <c r="A902" s="4" t="s">
        <v>605</v>
      </c>
      <c r="B902" s="4" t="s">
        <v>95</v>
      </c>
      <c r="C902" s="4" t="s">
        <v>606</v>
      </c>
      <c r="D902" s="4" t="s">
        <v>607</v>
      </c>
      <c r="E902" s="4" t="s">
        <v>98</v>
      </c>
      <c r="F902" s="4" t="s">
        <v>99</v>
      </c>
      <c r="G902" s="23" t="n">
        <v>221626</v>
      </c>
      <c r="H902" s="24" t="n">
        <f aca="false">Parametros!$B$3</f>
        <v>160.42</v>
      </c>
      <c r="I902" s="24" t="n">
        <f aca="false">Parametros!$B$4</f>
        <v>151.76</v>
      </c>
      <c r="J902" s="23" t="n">
        <f aca="false">G902*H902/I902</f>
        <v>234272.81839747</v>
      </c>
      <c r="K902" s="23" t="n">
        <v>322003.63</v>
      </c>
      <c r="L902" s="23" t="n">
        <v>278460</v>
      </c>
      <c r="M902" s="23" t="n">
        <f aca="false">MIN(J902:L902)</f>
        <v>234272.81839747</v>
      </c>
      <c r="N902" s="23" t="n">
        <f aca="false">MAX(J902:L902)</f>
        <v>322003.63</v>
      </c>
      <c r="O902" s="23" t="n">
        <f aca="false">MEDIAN(J902:L902)</f>
        <v>278460</v>
      </c>
      <c r="P902" s="23" t="n">
        <f aca="false">AVERAGE(J902:L902)</f>
        <v>278245.482799157</v>
      </c>
      <c r="Q902" s="23" t="n">
        <f aca="false">AVERAGE(M902,O902)</f>
        <v>256366.409198735</v>
      </c>
      <c r="R902" s="23" t="n">
        <f aca="false">AVERAGE(N902,O902)</f>
        <v>300231.815</v>
      </c>
      <c r="S902" s="23" t="n">
        <f aca="false">STDEV(J902:L902)</f>
        <v>43865.7991985985</v>
      </c>
      <c r="T902" s="25" t="n">
        <f aca="false">IF(P902&gt;0,S902/P902,NA())</f>
        <v>0.157651433393662</v>
      </c>
      <c r="U902" s="4" t="str">
        <f aca="false">IF(T902&lt;=Parametros!$B$7,"MENOR",IF(T902&lt;=Parametros!$B$8,"PROMEDIO MENOR-MEDIANA","PROMEDIO"))</f>
        <v>MENOR</v>
      </c>
      <c r="V902" s="23" t="n">
        <f aca="false">IF(T902&lt;=Parametros!$B$7,M902,IF(T902&lt;=Parametros!$B$8,Q902,P902))</f>
        <v>234272.81839747</v>
      </c>
      <c r="W902" s="26" t="n">
        <f aca="false">ROUND(V902,0)</f>
        <v>234273</v>
      </c>
      <c r="X902" s="27" t="n">
        <f aca="false">K902/G902</f>
        <v>1.45291450461588</v>
      </c>
      <c r="Y902" s="27" t="n">
        <f aca="false">L902/G902</f>
        <v>1.25644103128694</v>
      </c>
    </row>
    <row r="903" customFormat="false" ht="64.5" hidden="false" customHeight="true" outlineLevel="0" collapsed="false">
      <c r="A903" s="4" t="s">
        <v>608</v>
      </c>
      <c r="B903" s="4" t="s">
        <v>95</v>
      </c>
      <c r="C903" s="4" t="s">
        <v>609</v>
      </c>
      <c r="D903" s="4" t="s">
        <v>610</v>
      </c>
      <c r="E903" s="4" t="s">
        <v>98</v>
      </c>
      <c r="F903" s="4" t="s">
        <v>99</v>
      </c>
      <c r="G903" s="23" t="n">
        <v>440271</v>
      </c>
      <c r="H903" s="24" t="n">
        <f aca="false">Parametros!$B$3</f>
        <v>160.42</v>
      </c>
      <c r="I903" s="24" t="n">
        <f aca="false">Parametros!$B$4</f>
        <v>151.76</v>
      </c>
      <c r="J903" s="23" t="n">
        <f aca="false">G903*H903/I903</f>
        <v>465394.529652082</v>
      </c>
      <c r="K903" s="23" t="n">
        <v>639675.37</v>
      </c>
      <c r="L903" s="23" t="n">
        <v>553112</v>
      </c>
      <c r="M903" s="23" t="n">
        <f aca="false">MIN(J903:L903)</f>
        <v>465394.529652082</v>
      </c>
      <c r="N903" s="23" t="n">
        <f aca="false">MAX(J903:L903)</f>
        <v>639675.37</v>
      </c>
      <c r="O903" s="23" t="n">
        <f aca="false">MEDIAN(J903:L903)</f>
        <v>553112</v>
      </c>
      <c r="P903" s="23" t="n">
        <f aca="false">AVERAGE(J903:L903)</f>
        <v>552727.299884028</v>
      </c>
      <c r="Q903" s="23" t="n">
        <f aca="false">AVERAGE(M903,O903)</f>
        <v>509253.264826041</v>
      </c>
      <c r="R903" s="23" t="n">
        <f aca="false">AVERAGE(N903,O903)</f>
        <v>596393.685</v>
      </c>
      <c r="S903" s="23" t="n">
        <f aca="false">STDEV(J903:L903)</f>
        <v>87141.0570496395</v>
      </c>
      <c r="T903" s="25" t="n">
        <f aca="false">IF(P903&gt;0,S903/P903,NA())</f>
        <v>0.157656509942468</v>
      </c>
      <c r="U903" s="4" t="str">
        <f aca="false">IF(T903&lt;=Parametros!$B$7,"MENOR",IF(T903&lt;=Parametros!$B$8,"PROMEDIO MENOR-MEDIANA","PROMEDIO"))</f>
        <v>MENOR</v>
      </c>
      <c r="V903" s="23" t="n">
        <f aca="false">IF(T903&lt;=Parametros!$B$7,M903,IF(T903&lt;=Parametros!$B$8,Q903,P903))</f>
        <v>465394.529652082</v>
      </c>
      <c r="W903" s="26" t="n">
        <f aca="false">ROUND(V903,0)</f>
        <v>465395</v>
      </c>
      <c r="X903" s="27" t="n">
        <f aca="false">K903/G903</f>
        <v>1.45291279689101</v>
      </c>
      <c r="Y903" s="27" t="n">
        <f aca="false">L903/G903</f>
        <v>1.25629896132155</v>
      </c>
    </row>
    <row r="904" customFormat="false" ht="77.25" hidden="false" customHeight="true" outlineLevel="0" collapsed="false">
      <c r="A904" s="4" t="s">
        <v>611</v>
      </c>
      <c r="B904" s="4" t="s">
        <v>95</v>
      </c>
      <c r="C904" s="4" t="s">
        <v>612</v>
      </c>
      <c r="D904" s="4" t="s">
        <v>613</v>
      </c>
      <c r="E904" s="4" t="s">
        <v>98</v>
      </c>
      <c r="F904" s="4" t="s">
        <v>99</v>
      </c>
      <c r="G904" s="23" t="n">
        <v>532698</v>
      </c>
      <c r="H904" s="24" t="n">
        <f aca="false">Parametros!$B$3</f>
        <v>160.42</v>
      </c>
      <c r="I904" s="24" t="n">
        <f aca="false">Parametros!$B$4</f>
        <v>151.76</v>
      </c>
      <c r="J904" s="23" t="n">
        <f aca="false">G904*H904/I904</f>
        <v>563095.764101213</v>
      </c>
      <c r="K904" s="23" t="n">
        <v>773962.87</v>
      </c>
      <c r="L904" s="23" t="n">
        <v>669256</v>
      </c>
      <c r="M904" s="23" t="n">
        <f aca="false">MIN(J904:L904)</f>
        <v>563095.764101213</v>
      </c>
      <c r="N904" s="23" t="n">
        <f aca="false">MAX(J904:L904)</f>
        <v>773962.87</v>
      </c>
      <c r="O904" s="23" t="n">
        <f aca="false">MEDIAN(J904:L904)</f>
        <v>669256</v>
      </c>
      <c r="P904" s="23" t="n">
        <f aca="false">AVERAGE(J904:L904)</f>
        <v>668771.544700404</v>
      </c>
      <c r="Q904" s="23" t="n">
        <f aca="false">AVERAGE(M904,O904)</f>
        <v>616175.882050606</v>
      </c>
      <c r="R904" s="23" t="n">
        <f aca="false">AVERAGE(N904,O904)</f>
        <v>721609.435</v>
      </c>
      <c r="S904" s="23" t="n">
        <f aca="false">STDEV(J904:L904)</f>
        <v>105434.387702664</v>
      </c>
      <c r="T904" s="25" t="n">
        <f aca="false">IF(P904&gt;0,S904/P904,NA())</f>
        <v>0.157653818464863</v>
      </c>
      <c r="U904" s="4" t="str">
        <f aca="false">IF(T904&lt;=Parametros!$B$7,"MENOR",IF(T904&lt;=Parametros!$B$8,"PROMEDIO MENOR-MEDIANA","PROMEDIO"))</f>
        <v>MENOR</v>
      </c>
      <c r="V904" s="23" t="n">
        <f aca="false">IF(T904&lt;=Parametros!$B$7,M904,IF(T904&lt;=Parametros!$B$8,Q904,P904))</f>
        <v>563095.764101213</v>
      </c>
      <c r="W904" s="26" t="n">
        <f aca="false">ROUND(V904,0)</f>
        <v>563096</v>
      </c>
      <c r="X904" s="27" t="n">
        <f aca="false">K904/G904</f>
        <v>1.45291116167134</v>
      </c>
      <c r="Y904" s="27" t="n">
        <f aca="false">L904/G904</f>
        <v>1.2563516288779</v>
      </c>
    </row>
    <row r="905" customFormat="false" ht="77.25" hidden="false" customHeight="true" outlineLevel="0" collapsed="false">
      <c r="A905" s="4" t="s">
        <v>614</v>
      </c>
      <c r="B905" s="4" t="s">
        <v>95</v>
      </c>
      <c r="C905" s="4" t="s">
        <v>615</v>
      </c>
      <c r="D905" s="4" t="s">
        <v>616</v>
      </c>
      <c r="E905" s="4" t="s">
        <v>98</v>
      </c>
      <c r="F905" s="4" t="s">
        <v>99</v>
      </c>
      <c r="G905" s="23" t="n">
        <v>290201</v>
      </c>
      <c r="H905" s="24" t="n">
        <f aca="false">Parametros!$B$3</f>
        <v>160.42</v>
      </c>
      <c r="I905" s="24" t="n">
        <f aca="false">Parametros!$B$4</f>
        <v>151.76</v>
      </c>
      <c r="J905" s="23" t="n">
        <f aca="false">G905*H905/I905</f>
        <v>306760.967448603</v>
      </c>
      <c r="K905" s="23" t="n">
        <v>421635.94</v>
      </c>
      <c r="L905" s="23" t="n">
        <v>364616</v>
      </c>
      <c r="M905" s="23" t="n">
        <f aca="false">MIN(J905:L905)</f>
        <v>306760.967448603</v>
      </c>
      <c r="N905" s="23" t="n">
        <f aca="false">MAX(J905:L905)</f>
        <v>421635.94</v>
      </c>
      <c r="O905" s="23" t="n">
        <f aca="false">MEDIAN(J905:L905)</f>
        <v>364616</v>
      </c>
      <c r="P905" s="23" t="n">
        <f aca="false">AVERAGE(J905:L905)</f>
        <v>364337.635816201</v>
      </c>
      <c r="Q905" s="23" t="n">
        <f aca="false">AVERAGE(M905,O905)</f>
        <v>335688.483724302</v>
      </c>
      <c r="R905" s="23" t="n">
        <f aca="false">AVERAGE(N905,O905)</f>
        <v>393125.97</v>
      </c>
      <c r="S905" s="23" t="n">
        <f aca="false">STDEV(J905:L905)</f>
        <v>57437.992170994</v>
      </c>
      <c r="T905" s="25" t="n">
        <f aca="false">IF(P905&gt;0,S905/P905,NA())</f>
        <v>0.1576504498151</v>
      </c>
      <c r="U905" s="4" t="str">
        <f aca="false">IF(T905&lt;=Parametros!$B$7,"MENOR",IF(T905&lt;=Parametros!$B$8,"PROMEDIO MENOR-MEDIANA","PROMEDIO"))</f>
        <v>MENOR</v>
      </c>
      <c r="V905" s="23" t="n">
        <f aca="false">IF(T905&lt;=Parametros!$B$7,M905,IF(T905&lt;=Parametros!$B$8,Q905,P905))</f>
        <v>306760.967448603</v>
      </c>
      <c r="W905" s="26" t="n">
        <f aca="false">ROUND(V905,0)</f>
        <v>306761</v>
      </c>
      <c r="X905" s="27" t="n">
        <f aca="false">K905/G905</f>
        <v>1.45291001753957</v>
      </c>
      <c r="Y905" s="27" t="n">
        <f aca="false">L905/G905</f>
        <v>1.25642571872599</v>
      </c>
    </row>
    <row r="906" customFormat="false" ht="51.75" hidden="false" customHeight="true" outlineLevel="0" collapsed="false">
      <c r="A906" s="4" t="s">
        <v>617</v>
      </c>
      <c r="B906" s="4" t="s">
        <v>95</v>
      </c>
      <c r="C906" s="4" t="s">
        <v>618</v>
      </c>
      <c r="D906" s="4" t="s">
        <v>619</v>
      </c>
      <c r="E906" s="4" t="s">
        <v>98</v>
      </c>
      <c r="F906" s="4" t="s">
        <v>99</v>
      </c>
      <c r="G906" s="23" t="n">
        <v>310650</v>
      </c>
      <c r="H906" s="24" t="n">
        <f aca="false">Parametros!$B$3</f>
        <v>160.42</v>
      </c>
      <c r="I906" s="24" t="n">
        <f aca="false">Parametros!$B$4</f>
        <v>151.76</v>
      </c>
      <c r="J906" s="23" t="n">
        <f aca="false">G906*H906/I906</f>
        <v>328376.864786505</v>
      </c>
      <c r="K906" s="23" t="n">
        <v>451347.34</v>
      </c>
      <c r="L906" s="23" t="n">
        <v>390320</v>
      </c>
      <c r="M906" s="23" t="n">
        <f aca="false">MIN(J906:L906)</f>
        <v>328376.864786505</v>
      </c>
      <c r="N906" s="23" t="n">
        <f aca="false">MAX(J906:L906)</f>
        <v>451347.34</v>
      </c>
      <c r="O906" s="23" t="n">
        <f aca="false">MEDIAN(J906:L906)</f>
        <v>390320</v>
      </c>
      <c r="P906" s="23" t="n">
        <f aca="false">AVERAGE(J906:L906)</f>
        <v>390014.734928835</v>
      </c>
      <c r="Q906" s="23" t="n">
        <f aca="false">AVERAGE(M906,O906)</f>
        <v>359348.432393253</v>
      </c>
      <c r="R906" s="23" t="n">
        <f aca="false">AVERAGE(N906,O906)</f>
        <v>420833.67</v>
      </c>
      <c r="S906" s="23" t="n">
        <f aca="false">STDEV(J906:L906)</f>
        <v>61485.8059525201</v>
      </c>
      <c r="T906" s="25" t="n">
        <f aca="false">IF(P906&gt;0,S906/P906,NA())</f>
        <v>0.1576499563888</v>
      </c>
      <c r="U906" s="4" t="str">
        <f aca="false">IF(T906&lt;=Parametros!$B$7,"MENOR",IF(T906&lt;=Parametros!$B$8,"PROMEDIO MENOR-MEDIANA","PROMEDIO"))</f>
        <v>MENOR</v>
      </c>
      <c r="V906" s="23" t="n">
        <f aca="false">IF(T906&lt;=Parametros!$B$7,M906,IF(T906&lt;=Parametros!$B$8,Q906,P906))</f>
        <v>328376.864786505</v>
      </c>
      <c r="W906" s="26" t="n">
        <f aca="false">ROUND(V906,0)</f>
        <v>328377</v>
      </c>
      <c r="X906" s="27" t="n">
        <f aca="false">K906/G906</f>
        <v>1.45291273136971</v>
      </c>
      <c r="Y906" s="27" t="n">
        <f aca="false">L906/G906</f>
        <v>1.25646225655883</v>
      </c>
    </row>
    <row r="907" customFormat="false" ht="90" hidden="false" customHeight="true" outlineLevel="0" collapsed="false">
      <c r="A907" s="4" t="s">
        <v>620</v>
      </c>
      <c r="B907" s="4" t="s">
        <v>95</v>
      </c>
      <c r="C907" s="4" t="s">
        <v>621</v>
      </c>
      <c r="D907" s="4" t="s">
        <v>622</v>
      </c>
      <c r="E907" s="4" t="s">
        <v>98</v>
      </c>
      <c r="F907" s="4" t="s">
        <v>99</v>
      </c>
      <c r="G907" s="23" t="n">
        <v>283244</v>
      </c>
      <c r="H907" s="24" t="n">
        <f aca="false">Parametros!$B$3</f>
        <v>160.42</v>
      </c>
      <c r="I907" s="24" t="n">
        <f aca="false">Parametros!$B$4</f>
        <v>151.76</v>
      </c>
      <c r="J907" s="23" t="n">
        <f aca="false">G907*H907/I907</f>
        <v>299406.97469689</v>
      </c>
      <c r="K907" s="23" t="n">
        <v>411529.1</v>
      </c>
      <c r="L907" s="23" t="n">
        <v>355810</v>
      </c>
      <c r="M907" s="23" t="n">
        <f aca="false">MIN(J907:L907)</f>
        <v>299406.97469689</v>
      </c>
      <c r="N907" s="23" t="n">
        <f aca="false">MAX(J907:L907)</f>
        <v>411529.1</v>
      </c>
      <c r="O907" s="23" t="n">
        <f aca="false">MEDIAN(J907:L907)</f>
        <v>355810</v>
      </c>
      <c r="P907" s="23" t="n">
        <f aca="false">AVERAGE(J907:L907)</f>
        <v>355582.024898963</v>
      </c>
      <c r="Q907" s="23" t="n">
        <f aca="false">AVERAGE(M907,O907)</f>
        <v>327608.487348445</v>
      </c>
      <c r="R907" s="23" t="n">
        <f aca="false">AVERAGE(N907,O907)</f>
        <v>383669.55</v>
      </c>
      <c r="S907" s="23" t="n">
        <f aca="false">STDEV(J907:L907)</f>
        <v>56061.410302512</v>
      </c>
      <c r="T907" s="25" t="n">
        <f aca="false">IF(P907&gt;0,S907/P907,NA())</f>
        <v>0.157660979399737</v>
      </c>
      <c r="U907" s="4" t="str">
        <f aca="false">IF(T907&lt;=Parametros!$B$7,"MENOR",IF(T907&lt;=Parametros!$B$8,"PROMEDIO MENOR-MEDIANA","PROMEDIO"))</f>
        <v>MENOR</v>
      </c>
      <c r="V907" s="23" t="n">
        <f aca="false">IF(T907&lt;=Parametros!$B$7,M907,IF(T907&lt;=Parametros!$B$8,Q907,P907))</f>
        <v>299406.97469689</v>
      </c>
      <c r="W907" s="26" t="n">
        <f aca="false">ROUND(V907,0)</f>
        <v>299407</v>
      </c>
      <c r="X907" s="27" t="n">
        <f aca="false">K907/G907</f>
        <v>1.45291374221519</v>
      </c>
      <c r="Y907" s="27" t="n">
        <f aca="false">L907/G907</f>
        <v>1.25619607123187</v>
      </c>
    </row>
    <row r="908" customFormat="false" ht="77.25" hidden="false" customHeight="true" outlineLevel="0" collapsed="false">
      <c r="A908" s="4" t="s">
        <v>623</v>
      </c>
      <c r="B908" s="4" t="s">
        <v>95</v>
      </c>
      <c r="C908" s="4" t="s">
        <v>624</v>
      </c>
      <c r="D908" s="4" t="s">
        <v>625</v>
      </c>
      <c r="E908" s="4" t="s">
        <v>98</v>
      </c>
      <c r="F908" s="4" t="s">
        <v>99</v>
      </c>
      <c r="G908" s="23" t="n">
        <v>551581</v>
      </c>
      <c r="H908" s="24" t="n">
        <f aca="false">Parametros!$B$3</f>
        <v>160.42</v>
      </c>
      <c r="I908" s="24" t="n">
        <f aca="false">Parametros!$B$4</f>
        <v>151.76</v>
      </c>
      <c r="J908" s="23" t="n">
        <f aca="false">G908*H908/I908</f>
        <v>583056.299551924</v>
      </c>
      <c r="K908" s="23" t="n">
        <v>801398.7</v>
      </c>
      <c r="L908" s="23" t="n">
        <v>693056</v>
      </c>
      <c r="M908" s="23" t="n">
        <f aca="false">MIN(J908:L908)</f>
        <v>583056.299551924</v>
      </c>
      <c r="N908" s="23" t="n">
        <f aca="false">MAX(J908:L908)</f>
        <v>801398.7</v>
      </c>
      <c r="O908" s="23" t="n">
        <f aca="false">MEDIAN(J908:L908)</f>
        <v>693056</v>
      </c>
      <c r="P908" s="23" t="n">
        <f aca="false">AVERAGE(J908:L908)</f>
        <v>692503.666517308</v>
      </c>
      <c r="Q908" s="23" t="n">
        <f aca="false">AVERAGE(M908,O908)</f>
        <v>638056.149775962</v>
      </c>
      <c r="R908" s="23" t="n">
        <f aca="false">AVERAGE(N908,O908)</f>
        <v>747227.35</v>
      </c>
      <c r="S908" s="23" t="n">
        <f aca="false">STDEV(J908:L908)</f>
        <v>109172.24813369</v>
      </c>
      <c r="T908" s="25" t="n">
        <f aca="false">IF(P908&gt;0,S908/P908,NA())</f>
        <v>0.157648621100783</v>
      </c>
      <c r="U908" s="4" t="str">
        <f aca="false">IF(T908&lt;=Parametros!$B$7,"MENOR",IF(T908&lt;=Parametros!$B$8,"PROMEDIO MENOR-MEDIANA","PROMEDIO"))</f>
        <v>MENOR</v>
      </c>
      <c r="V908" s="23" t="n">
        <f aca="false">IF(T908&lt;=Parametros!$B$7,M908,IF(T908&lt;=Parametros!$B$8,Q908,P908))</f>
        <v>583056.299551924</v>
      </c>
      <c r="W908" s="26" t="n">
        <f aca="false">ROUND(V908,0)</f>
        <v>583056</v>
      </c>
      <c r="X908" s="27" t="n">
        <f aca="false">K908/G908</f>
        <v>1.4529120836287</v>
      </c>
      <c r="Y908" s="27" t="n">
        <f aca="false">L908/G908</f>
        <v>1.25648998061935</v>
      </c>
    </row>
    <row r="909" customFormat="false" ht="102.75" hidden="false" customHeight="true" outlineLevel="0" collapsed="false">
      <c r="A909" s="4" t="s">
        <v>626</v>
      </c>
      <c r="B909" s="4" t="s">
        <v>95</v>
      </c>
      <c r="C909" s="4" t="s">
        <v>627</v>
      </c>
      <c r="D909" s="4" t="s">
        <v>628</v>
      </c>
      <c r="E909" s="4" t="s">
        <v>98</v>
      </c>
      <c r="F909" s="4" t="s">
        <v>99</v>
      </c>
      <c r="G909" s="23" t="n">
        <v>278275</v>
      </c>
      <c r="H909" s="24" t="n">
        <f aca="false">Parametros!$B$3</f>
        <v>160.42</v>
      </c>
      <c r="I909" s="24" t="n">
        <f aca="false">Parametros!$B$4</f>
        <v>151.76</v>
      </c>
      <c r="J909" s="23" t="n">
        <f aca="false">G909*H909/I909</f>
        <v>294154.424749605</v>
      </c>
      <c r="K909" s="23" t="n">
        <v>404309.73</v>
      </c>
      <c r="L909" s="23" t="n">
        <v>349622</v>
      </c>
      <c r="M909" s="23" t="n">
        <f aca="false">MIN(J909:L909)</f>
        <v>294154.424749605</v>
      </c>
      <c r="N909" s="23" t="n">
        <f aca="false">MAX(J909:L909)</f>
        <v>404309.73</v>
      </c>
      <c r="O909" s="23" t="n">
        <f aca="false">MEDIAN(J909:L909)</f>
        <v>349622</v>
      </c>
      <c r="P909" s="23" t="n">
        <f aca="false">AVERAGE(J909:L909)</f>
        <v>349362.051583202</v>
      </c>
      <c r="Q909" s="23" t="n">
        <f aca="false">AVERAGE(M909,O909)</f>
        <v>321888.212374802</v>
      </c>
      <c r="R909" s="23" t="n">
        <f aca="false">AVERAGE(N909,O909)</f>
        <v>376965.865</v>
      </c>
      <c r="S909" s="23" t="n">
        <f aca="false">STDEV(J909:L909)</f>
        <v>55078.1126999327</v>
      </c>
      <c r="T909" s="25" t="n">
        <f aca="false">IF(P909&gt;0,S909/P909,NA())</f>
        <v>0.157653392663386</v>
      </c>
      <c r="U909" s="4" t="str">
        <f aca="false">IF(T909&lt;=Parametros!$B$7,"MENOR",IF(T909&lt;=Parametros!$B$8,"PROMEDIO MENOR-MEDIANA","PROMEDIO"))</f>
        <v>MENOR</v>
      </c>
      <c r="V909" s="23" t="n">
        <f aca="false">IF(T909&lt;=Parametros!$B$7,M909,IF(T909&lt;=Parametros!$B$8,Q909,P909))</f>
        <v>294154.424749605</v>
      </c>
      <c r="W909" s="26" t="n">
        <f aca="false">ROUND(V909,0)</f>
        <v>294154</v>
      </c>
      <c r="X909" s="27" t="n">
        <f aca="false">K909/G909</f>
        <v>1.45291431138263</v>
      </c>
      <c r="Y909" s="27" t="n">
        <f aca="false">L909/G909</f>
        <v>1.25639026143204</v>
      </c>
    </row>
    <row r="910" customFormat="false" ht="77.25" hidden="false" customHeight="true" outlineLevel="0" collapsed="false">
      <c r="A910" s="4" t="s">
        <v>629</v>
      </c>
      <c r="B910" s="4" t="s">
        <v>95</v>
      </c>
      <c r="C910" s="4" t="s">
        <v>630</v>
      </c>
      <c r="D910" s="4" t="s">
        <v>631</v>
      </c>
      <c r="E910" s="4" t="s">
        <v>98</v>
      </c>
      <c r="F910" s="4" t="s">
        <v>99</v>
      </c>
      <c r="G910" s="23" t="n">
        <v>770226</v>
      </c>
      <c r="H910" s="24" t="n">
        <f aca="false">Parametros!$B$3</f>
        <v>160.42</v>
      </c>
      <c r="I910" s="24" t="n">
        <f aca="false">Parametros!$B$4</f>
        <v>151.76</v>
      </c>
      <c r="J910" s="23" t="n">
        <f aca="false">G910*H910/I910</f>
        <v>814178.010806537</v>
      </c>
      <c r="K910" s="23" t="n">
        <v>1119070.44</v>
      </c>
      <c r="L910" s="23" t="n">
        <v>967708</v>
      </c>
      <c r="M910" s="23" t="n">
        <f aca="false">MIN(J910:L910)</f>
        <v>814178.010806537</v>
      </c>
      <c r="N910" s="23" t="n">
        <f aca="false">MAX(J910:L910)</f>
        <v>1119070.44</v>
      </c>
      <c r="O910" s="23" t="n">
        <f aca="false">MEDIAN(J910:L910)</f>
        <v>967708</v>
      </c>
      <c r="P910" s="23" t="n">
        <f aca="false">AVERAGE(J910:L910)</f>
        <v>966985.483602179</v>
      </c>
      <c r="Q910" s="23" t="n">
        <f aca="false">AVERAGE(M910,O910)</f>
        <v>890943.005403268</v>
      </c>
      <c r="R910" s="23" t="n">
        <f aca="false">AVERAGE(N910,O910)</f>
        <v>1043389.22</v>
      </c>
      <c r="S910" s="23" t="n">
        <f aca="false">STDEV(J910:L910)</f>
        <v>152447.498724419</v>
      </c>
      <c r="T910" s="25" t="n">
        <f aca="false">IF(P910&gt;0,S910/P910,NA())</f>
        <v>0.157652313617498</v>
      </c>
      <c r="U910" s="4" t="str">
        <f aca="false">IF(T910&lt;=Parametros!$B$7,"MENOR",IF(T910&lt;=Parametros!$B$8,"PROMEDIO MENOR-MEDIANA","PROMEDIO"))</f>
        <v>MENOR</v>
      </c>
      <c r="V910" s="23" t="n">
        <f aca="false">IF(T910&lt;=Parametros!$B$7,M910,IF(T910&lt;=Parametros!$B$8,Q910,P910))</f>
        <v>814178.010806537</v>
      </c>
      <c r="W910" s="26" t="n">
        <f aca="false">ROUND(V910,0)</f>
        <v>814178</v>
      </c>
      <c r="X910" s="27" t="n">
        <f aca="false">K910/G910</f>
        <v>1.45291179471999</v>
      </c>
      <c r="Y910" s="27" t="n">
        <f aca="false">L910/G910</f>
        <v>1.25639487630903</v>
      </c>
    </row>
    <row r="911" customFormat="false" ht="64.5" hidden="false" customHeight="true" outlineLevel="0" collapsed="false">
      <c r="A911" s="4" t="s">
        <v>632</v>
      </c>
      <c r="B911" s="4" t="s">
        <v>95</v>
      </c>
      <c r="C911" s="4" t="s">
        <v>633</v>
      </c>
      <c r="D911" s="4" t="s">
        <v>634</v>
      </c>
      <c r="E911" s="4" t="s">
        <v>98</v>
      </c>
      <c r="F911" s="4" t="s">
        <v>99</v>
      </c>
      <c r="G911" s="23" t="n">
        <v>862653</v>
      </c>
      <c r="H911" s="24" t="n">
        <f aca="false">Parametros!$B$3</f>
        <v>160.42</v>
      </c>
      <c r="I911" s="24" t="n">
        <f aca="false">Parametros!$B$4</f>
        <v>151.76</v>
      </c>
      <c r="J911" s="23" t="n">
        <f aca="false">G911*H911/I911</f>
        <v>911879.245255667</v>
      </c>
      <c r="K911" s="23" t="n">
        <v>1253359.33</v>
      </c>
      <c r="L911" s="23" t="n">
        <v>1083852</v>
      </c>
      <c r="M911" s="23" t="n">
        <f aca="false">MIN(J911:L911)</f>
        <v>911879.245255667</v>
      </c>
      <c r="N911" s="23" t="n">
        <f aca="false">MAX(J911:L911)</f>
        <v>1253359.33</v>
      </c>
      <c r="O911" s="23" t="n">
        <f aca="false">MEDIAN(J911:L911)</f>
        <v>1083852</v>
      </c>
      <c r="P911" s="23" t="n">
        <f aca="false">AVERAGE(J911:L911)</f>
        <v>1083030.19175189</v>
      </c>
      <c r="Q911" s="23" t="n">
        <f aca="false">AVERAGE(M911,O911)</f>
        <v>997865.622627833</v>
      </c>
      <c r="R911" s="23" t="n">
        <f aca="false">AVERAGE(N911,O911)</f>
        <v>1168605.665</v>
      </c>
      <c r="S911" s="23" t="n">
        <f aca="false">STDEV(J911:L911)</f>
        <v>170741.525692629</v>
      </c>
      <c r="T911" s="25" t="n">
        <f aca="false">IF(P911&gt;0,S911/P911,NA())</f>
        <v>0.157651676742678</v>
      </c>
      <c r="U911" s="4" t="str">
        <f aca="false">IF(T911&lt;=Parametros!$B$7,"MENOR",IF(T911&lt;=Parametros!$B$8,"PROMEDIO MENOR-MEDIANA","PROMEDIO"))</f>
        <v>MENOR</v>
      </c>
      <c r="V911" s="23" t="n">
        <f aca="false">IF(T911&lt;=Parametros!$B$7,M911,IF(T911&lt;=Parametros!$B$8,Q911,P911))</f>
        <v>911879.245255667</v>
      </c>
      <c r="W911" s="26" t="n">
        <f aca="false">ROUND(V911,0)</f>
        <v>911879</v>
      </c>
      <c r="X911" s="27" t="n">
        <f aca="false">K911/G911</f>
        <v>1.45291250363704</v>
      </c>
      <c r="Y911" s="27" t="n">
        <f aca="false">L911/G911</f>
        <v>1.25641712252783</v>
      </c>
    </row>
    <row r="912" customFormat="false" ht="90" hidden="false" customHeight="true" outlineLevel="0" collapsed="false">
      <c r="A912" s="4" t="s">
        <v>635</v>
      </c>
      <c r="B912" s="4" t="s">
        <v>95</v>
      </c>
      <c r="C912" s="4" t="s">
        <v>636</v>
      </c>
      <c r="D912" s="4" t="s">
        <v>637</v>
      </c>
      <c r="E912" s="4" t="s">
        <v>98</v>
      </c>
      <c r="F912" s="4" t="s">
        <v>99</v>
      </c>
      <c r="G912" s="23" t="n">
        <v>68400</v>
      </c>
      <c r="H912" s="24" t="n">
        <f aca="false">Parametros!$B$3</f>
        <v>160.42</v>
      </c>
      <c r="I912" s="24" t="n">
        <f aca="false">Parametros!$B$4</f>
        <v>151.76</v>
      </c>
      <c r="J912" s="23" t="n">
        <f aca="false">G912*H912/I912</f>
        <v>72303.1628887718</v>
      </c>
      <c r="K912" s="23" t="n">
        <v>99379.78</v>
      </c>
      <c r="L912" s="23" t="n">
        <v>85918</v>
      </c>
      <c r="M912" s="23" t="n">
        <f aca="false">MIN(J912:L912)</f>
        <v>72303.1628887718</v>
      </c>
      <c r="N912" s="23" t="n">
        <f aca="false">MAX(J912:L912)</f>
        <v>99379.78</v>
      </c>
      <c r="O912" s="23" t="n">
        <f aca="false">MEDIAN(J912:L912)</f>
        <v>85918</v>
      </c>
      <c r="P912" s="23" t="n">
        <f aca="false">AVERAGE(J912:L912)</f>
        <v>85866.9809629239</v>
      </c>
      <c r="Q912" s="23" t="n">
        <f aca="false">AVERAGE(M912,O912)</f>
        <v>79110.5814443859</v>
      </c>
      <c r="R912" s="23" t="n">
        <f aca="false">AVERAGE(N912,O912)</f>
        <v>92648.89</v>
      </c>
      <c r="S912" s="23" t="n">
        <f aca="false">STDEV(J912:L912)</f>
        <v>13538.3806547764</v>
      </c>
      <c r="T912" s="25" t="n">
        <f aca="false">IF(P912&gt;0,S912/P912,NA())</f>
        <v>0.157666899464208</v>
      </c>
      <c r="U912" s="4" t="str">
        <f aca="false">IF(T912&lt;=Parametros!$B$7,"MENOR",IF(T912&lt;=Parametros!$B$8,"PROMEDIO MENOR-MEDIANA","PROMEDIO"))</f>
        <v>MENOR</v>
      </c>
      <c r="V912" s="23" t="n">
        <f aca="false">IF(T912&lt;=Parametros!$B$7,M912,IF(T912&lt;=Parametros!$B$8,Q912,P912))</f>
        <v>72303.1628887718</v>
      </c>
      <c r="W912" s="26" t="n">
        <f aca="false">ROUND(V912,0)</f>
        <v>72303</v>
      </c>
      <c r="X912" s="27" t="n">
        <f aca="false">K912/G912</f>
        <v>1.45292076023392</v>
      </c>
      <c r="Y912" s="27" t="n">
        <f aca="false">L912/G912</f>
        <v>1.25611111111111</v>
      </c>
    </row>
    <row r="913" customFormat="false" ht="39" hidden="false" customHeight="true" outlineLevel="0" collapsed="false">
      <c r="A913" s="4" t="s">
        <v>638</v>
      </c>
      <c r="B913" s="4" t="s">
        <v>95</v>
      </c>
      <c r="C913" s="4" t="s">
        <v>639</v>
      </c>
      <c r="D913" s="4" t="s">
        <v>640</v>
      </c>
      <c r="E913" s="4" t="s">
        <v>98</v>
      </c>
      <c r="F913" s="4" t="s">
        <v>99</v>
      </c>
      <c r="G913" s="23" t="n">
        <v>9168694</v>
      </c>
      <c r="H913" s="24" t="n">
        <f aca="false">Parametros!$B$3</f>
        <v>160.42</v>
      </c>
      <c r="I913" s="24" t="n">
        <f aca="false">Parametros!$B$4</f>
        <v>151.76</v>
      </c>
      <c r="J913" s="23" t="n">
        <f aca="false">G913*H913/I913</f>
        <v>9691894.38244597</v>
      </c>
      <c r="K913" s="23" t="n">
        <v>13321309.49</v>
      </c>
      <c r="L913" s="23" t="n">
        <v>11520747</v>
      </c>
      <c r="M913" s="23" t="n">
        <f aca="false">MIN(J913:L913)</f>
        <v>9691894.38244597</v>
      </c>
      <c r="N913" s="23" t="n">
        <f aca="false">MAX(J913:L913)</f>
        <v>13321309.49</v>
      </c>
      <c r="O913" s="23" t="n">
        <f aca="false">MEDIAN(J913:L913)</f>
        <v>11520747</v>
      </c>
      <c r="P913" s="23" t="n">
        <f aca="false">AVERAGE(J913:L913)</f>
        <v>11511316.957482</v>
      </c>
      <c r="Q913" s="23" t="n">
        <f aca="false">AVERAGE(M913,O913)</f>
        <v>10606320.691223</v>
      </c>
      <c r="R913" s="23" t="n">
        <f aca="false">AVERAGE(N913,O913)</f>
        <v>12421028.245</v>
      </c>
      <c r="S913" s="23" t="n">
        <f aca="false">STDEV(J913:L913)</f>
        <v>1814725.92972376</v>
      </c>
      <c r="T913" s="25" t="n">
        <f aca="false">IF(P913&gt;0,S913/P913,NA())</f>
        <v>0.157647116869999</v>
      </c>
      <c r="U913" s="4" t="str">
        <f aca="false">IF(T913&lt;=Parametros!$B$7,"MENOR",IF(T913&lt;=Parametros!$B$8,"PROMEDIO MENOR-MEDIANA","PROMEDIO"))</f>
        <v>MENOR</v>
      </c>
      <c r="V913" s="23" t="n">
        <f aca="false">IF(T913&lt;=Parametros!$B$7,M913,IF(T913&lt;=Parametros!$B$8,Q913,P913))</f>
        <v>9691894.38244597</v>
      </c>
      <c r="W913" s="26" t="n">
        <f aca="false">ROUND(V913,0)</f>
        <v>9691894</v>
      </c>
      <c r="X913" s="27" t="n">
        <f aca="false">K913/G913</f>
        <v>1.45291243114886</v>
      </c>
      <c r="Y913" s="27" t="n">
        <f aca="false">L913/G913</f>
        <v>1.25653086470112</v>
      </c>
    </row>
    <row r="914" customFormat="false" ht="64.5" hidden="false" customHeight="true" outlineLevel="0" collapsed="false">
      <c r="A914" s="4" t="s">
        <v>641</v>
      </c>
      <c r="B914" s="4" t="s">
        <v>95</v>
      </c>
      <c r="C914" s="4" t="s">
        <v>642</v>
      </c>
      <c r="D914" s="4" t="s">
        <v>643</v>
      </c>
      <c r="E914" s="4" t="s">
        <v>98</v>
      </c>
      <c r="F914" s="4" t="s">
        <v>99</v>
      </c>
      <c r="G914" s="23" t="n">
        <v>4359208</v>
      </c>
      <c r="H914" s="24" t="n">
        <f aca="false">Parametros!$B$3</f>
        <v>160.42</v>
      </c>
      <c r="I914" s="24" t="n">
        <f aca="false">Parametros!$B$4</f>
        <v>151.76</v>
      </c>
      <c r="J914" s="23" t="n">
        <f aca="false">G914*H914/I914</f>
        <v>4607960.90774908</v>
      </c>
      <c r="K914" s="23" t="n">
        <v>6333547.05</v>
      </c>
      <c r="L914" s="23" t="n">
        <v>5477451</v>
      </c>
      <c r="M914" s="23" t="n">
        <f aca="false">MIN(J914:L914)</f>
        <v>4607960.90774908</v>
      </c>
      <c r="N914" s="23" t="n">
        <f aca="false">MAX(J914:L914)</f>
        <v>6333547.05</v>
      </c>
      <c r="O914" s="23" t="n">
        <f aca="false">MEDIAN(J914:L914)</f>
        <v>5477451</v>
      </c>
      <c r="P914" s="23" t="n">
        <f aca="false">AVERAGE(J914:L914)</f>
        <v>5472986.31924969</v>
      </c>
      <c r="Q914" s="23" t="n">
        <f aca="false">AVERAGE(M914,O914)</f>
        <v>5042705.95387454</v>
      </c>
      <c r="R914" s="23" t="n">
        <f aca="false">AVERAGE(N914,O914)</f>
        <v>5905499.025</v>
      </c>
      <c r="S914" s="23" t="n">
        <f aca="false">STDEV(J914:L914)</f>
        <v>862801.734822524</v>
      </c>
      <c r="T914" s="25" t="n">
        <f aca="false">IF(P914&gt;0,S914/P914,NA())</f>
        <v>0.15764733995184</v>
      </c>
      <c r="U914" s="4" t="str">
        <f aca="false">IF(T914&lt;=Parametros!$B$7,"MENOR",IF(T914&lt;=Parametros!$B$8,"PROMEDIO MENOR-MEDIANA","PROMEDIO"))</f>
        <v>MENOR</v>
      </c>
      <c r="V914" s="23" t="n">
        <f aca="false">IF(T914&lt;=Parametros!$B$7,M914,IF(T914&lt;=Parametros!$B$8,Q914,P914))</f>
        <v>4607960.90774908</v>
      </c>
      <c r="W914" s="26" t="n">
        <f aca="false">ROUND(V914,0)</f>
        <v>4607961</v>
      </c>
      <c r="X914" s="27" t="n">
        <f aca="false">K914/G914</f>
        <v>1.45291232948737</v>
      </c>
      <c r="Y914" s="27" t="n">
        <f aca="false">L914/G914</f>
        <v>1.25652435029482</v>
      </c>
    </row>
    <row r="915" customFormat="false" ht="115.5" hidden="false" customHeight="true" outlineLevel="0" collapsed="false">
      <c r="A915" s="4" t="s">
        <v>644</v>
      </c>
      <c r="B915" s="4" t="s">
        <v>95</v>
      </c>
      <c r="C915" s="4" t="s">
        <v>645</v>
      </c>
      <c r="D915" s="4" t="s">
        <v>646</v>
      </c>
      <c r="E915" s="4" t="s">
        <v>98</v>
      </c>
      <c r="F915" s="4" t="s">
        <v>99</v>
      </c>
      <c r="G915" s="23" t="n">
        <v>12028900</v>
      </c>
      <c r="H915" s="24" t="n">
        <f aca="false">Parametros!$B$3</f>
        <v>160.42</v>
      </c>
      <c r="I915" s="24" t="n">
        <f aca="false">Parametros!$B$4</f>
        <v>151.76</v>
      </c>
      <c r="J915" s="23" t="n">
        <f aca="false">G915*H915/I915</f>
        <v>12715314.5624671</v>
      </c>
      <c r="K915" s="23" t="n">
        <v>17476937.68</v>
      </c>
      <c r="L915" s="23" t="n">
        <v>15114666</v>
      </c>
      <c r="M915" s="23" t="n">
        <f aca="false">MIN(J915:L915)</f>
        <v>12715314.5624671</v>
      </c>
      <c r="N915" s="23" t="n">
        <f aca="false">MAX(J915:L915)</f>
        <v>17476937.68</v>
      </c>
      <c r="O915" s="23" t="n">
        <f aca="false">MEDIAN(J915:L915)</f>
        <v>15114666</v>
      </c>
      <c r="P915" s="23" t="n">
        <f aca="false">AVERAGE(J915:L915)</f>
        <v>15102306.0808224</v>
      </c>
      <c r="Q915" s="23" t="n">
        <f aca="false">AVERAGE(M915,O915)</f>
        <v>13914990.2812335</v>
      </c>
      <c r="R915" s="23" t="n">
        <f aca="false">AVERAGE(N915,O915)</f>
        <v>16295801.84</v>
      </c>
      <c r="S915" s="23" t="n">
        <f aca="false">STDEV(J915:L915)</f>
        <v>2380835.62096538</v>
      </c>
      <c r="T915" s="25" t="n">
        <f aca="false">IF(P915&gt;0,S915/P915,NA())</f>
        <v>0.157647157210559</v>
      </c>
      <c r="U915" s="4" t="str">
        <f aca="false">IF(T915&lt;=Parametros!$B$7,"MENOR",IF(T915&lt;=Parametros!$B$8,"PROMEDIO MENOR-MEDIANA","PROMEDIO"))</f>
        <v>MENOR</v>
      </c>
      <c r="V915" s="23" t="n">
        <f aca="false">IF(T915&lt;=Parametros!$B$7,M915,IF(T915&lt;=Parametros!$B$8,Q915,P915))</f>
        <v>12715314.5624671</v>
      </c>
      <c r="W915" s="26" t="n">
        <f aca="false">ROUND(V915,0)</f>
        <v>12715315</v>
      </c>
      <c r="X915" s="27" t="n">
        <f aca="false">K915/G915</f>
        <v>1.45291237602773</v>
      </c>
      <c r="Y915" s="27" t="n">
        <f aca="false">L915/G915</f>
        <v>1.2565293584617</v>
      </c>
    </row>
    <row r="916" customFormat="false" ht="77.25" hidden="false" customHeight="true" outlineLevel="0" collapsed="false">
      <c r="A916" s="4" t="s">
        <v>647</v>
      </c>
      <c r="B916" s="4" t="s">
        <v>95</v>
      </c>
      <c r="C916" s="4" t="s">
        <v>648</v>
      </c>
      <c r="D916" s="4" t="s">
        <v>649</v>
      </c>
      <c r="E916" s="4" t="s">
        <v>98</v>
      </c>
      <c r="F916" s="4" t="s">
        <v>99</v>
      </c>
      <c r="G916" s="23" t="n">
        <v>2046544</v>
      </c>
      <c r="H916" s="24" t="n">
        <f aca="false">Parametros!$B$3</f>
        <v>160.42</v>
      </c>
      <c r="I916" s="24" t="n">
        <f aca="false">Parametros!$B$4</f>
        <v>151.76</v>
      </c>
      <c r="J916" s="23" t="n">
        <f aca="false">G916*H916/I916</f>
        <v>2163327.54665261</v>
      </c>
      <c r="K916" s="23" t="n">
        <v>2973449.66</v>
      </c>
      <c r="L916" s="23" t="n">
        <v>2571471</v>
      </c>
      <c r="M916" s="23" t="n">
        <f aca="false">MIN(J916:L916)</f>
        <v>2163327.54665261</v>
      </c>
      <c r="N916" s="23" t="n">
        <f aca="false">MAX(J916:L916)</f>
        <v>2973449.66</v>
      </c>
      <c r="O916" s="23" t="n">
        <f aca="false">MEDIAN(J916:L916)</f>
        <v>2571471</v>
      </c>
      <c r="P916" s="23" t="n">
        <f aca="false">AVERAGE(J916:L916)</f>
        <v>2569416.0688842</v>
      </c>
      <c r="Q916" s="23" t="n">
        <f aca="false">AVERAGE(M916,O916)</f>
        <v>2367399.2733263</v>
      </c>
      <c r="R916" s="23" t="n">
        <f aca="false">AVERAGE(N916,O916)</f>
        <v>2772460.33</v>
      </c>
      <c r="S916" s="23" t="n">
        <f aca="false">STDEV(J916:L916)</f>
        <v>405064.966011662</v>
      </c>
      <c r="T916" s="25" t="n">
        <f aca="false">IF(P916&gt;0,S916/P916,NA())</f>
        <v>0.157648646677751</v>
      </c>
      <c r="U916" s="4" t="str">
        <f aca="false">IF(T916&lt;=Parametros!$B$7,"MENOR",IF(T916&lt;=Parametros!$B$8,"PROMEDIO MENOR-MEDIANA","PROMEDIO"))</f>
        <v>MENOR</v>
      </c>
      <c r="V916" s="23" t="n">
        <f aca="false">IF(T916&lt;=Parametros!$B$7,M916,IF(T916&lt;=Parametros!$B$8,Q916,P916))</f>
        <v>2163327.54665261</v>
      </c>
      <c r="W916" s="26" t="n">
        <f aca="false">ROUND(V916,0)</f>
        <v>2163328</v>
      </c>
      <c r="X916" s="27" t="n">
        <f aca="false">K916/G916</f>
        <v>1.45291264688177</v>
      </c>
      <c r="Y916" s="27" t="n">
        <f aca="false">L916/G916</f>
        <v>1.25649436318007</v>
      </c>
    </row>
    <row r="917" customFormat="false" ht="26.25" hidden="false" customHeight="true" outlineLevel="0" collapsed="false">
      <c r="A917" s="4" t="s">
        <v>650</v>
      </c>
      <c r="B917" s="4" t="s">
        <v>95</v>
      </c>
      <c r="C917" s="4" t="s">
        <v>651</v>
      </c>
      <c r="D917" s="4" t="s">
        <v>652</v>
      </c>
      <c r="E917" s="4" t="s">
        <v>98</v>
      </c>
      <c r="F917" s="4" t="s">
        <v>99</v>
      </c>
      <c r="G917" s="23" t="n">
        <v>17387388</v>
      </c>
      <c r="H917" s="24" t="n">
        <f aca="false">Parametros!$B$3</f>
        <v>160.42</v>
      </c>
      <c r="I917" s="24" t="n">
        <f aca="false">Parametros!$B$4</f>
        <v>151.76</v>
      </c>
      <c r="J917" s="23" t="n">
        <f aca="false">G917*H917/I917</f>
        <v>18379578.1692145</v>
      </c>
      <c r="K917" s="23" t="n">
        <v>25262351.08</v>
      </c>
      <c r="L917" s="23" t="n">
        <v>21847805</v>
      </c>
      <c r="M917" s="23" t="n">
        <f aca="false">MIN(J917:L917)</f>
        <v>18379578.1692145</v>
      </c>
      <c r="N917" s="23" t="n">
        <f aca="false">MAX(J917:L917)</f>
        <v>25262351.08</v>
      </c>
      <c r="O917" s="23" t="n">
        <f aca="false">MEDIAN(J917:L917)</f>
        <v>21847805</v>
      </c>
      <c r="P917" s="23" t="n">
        <f aca="false">AVERAGE(J917:L917)</f>
        <v>21829911.4164048</v>
      </c>
      <c r="Q917" s="23" t="n">
        <f aca="false">AVERAGE(M917,O917)</f>
        <v>20113691.5846073</v>
      </c>
      <c r="R917" s="23" t="n">
        <f aca="false">AVERAGE(N917,O917)</f>
        <v>23555078.04</v>
      </c>
      <c r="S917" s="23" t="n">
        <f aca="false">STDEV(J917:L917)</f>
        <v>3441421.34453352</v>
      </c>
      <c r="T917" s="25" t="n">
        <f aca="false">IF(P917&gt;0,S917/P917,NA())</f>
        <v>0.15764705952711</v>
      </c>
      <c r="U917" s="4" t="str">
        <f aca="false">IF(T917&lt;=Parametros!$B$7,"MENOR",IF(T917&lt;=Parametros!$B$8,"PROMEDIO MENOR-MEDIANA","PROMEDIO"))</f>
        <v>MENOR</v>
      </c>
      <c r="V917" s="23" t="n">
        <f aca="false">IF(T917&lt;=Parametros!$B$7,M917,IF(T917&lt;=Parametros!$B$8,Q917,P917))</f>
        <v>18379578.1692145</v>
      </c>
      <c r="W917" s="26" t="n">
        <f aca="false">ROUND(V917,0)</f>
        <v>18379578</v>
      </c>
      <c r="X917" s="27" t="n">
        <f aca="false">K917/G917</f>
        <v>1.45291236843625</v>
      </c>
      <c r="Y917" s="27" t="n">
        <f aca="false">L917/G917</f>
        <v>1.25653174588386</v>
      </c>
    </row>
    <row r="918" customFormat="false" ht="39" hidden="false" customHeight="true" outlineLevel="0" collapsed="false">
      <c r="A918" s="4" t="s">
        <v>653</v>
      </c>
      <c r="B918" s="4" t="s">
        <v>95</v>
      </c>
      <c r="C918" s="4" t="s">
        <v>654</v>
      </c>
      <c r="D918" s="4" t="s">
        <v>655</v>
      </c>
      <c r="E918" s="4" t="s">
        <v>98</v>
      </c>
      <c r="F918" s="4" t="s">
        <v>99</v>
      </c>
      <c r="G918" s="23" t="n">
        <v>1805000</v>
      </c>
      <c r="H918" s="24" t="n">
        <f aca="false">Parametros!$B$3</f>
        <v>160.42</v>
      </c>
      <c r="I918" s="24" t="n">
        <f aca="false">Parametros!$B$4</f>
        <v>151.76</v>
      </c>
      <c r="J918" s="23" t="n">
        <f aca="false">G918*H918/I918</f>
        <v>1908000.13178703</v>
      </c>
      <c r="K918" s="23" t="n">
        <v>2622507.49</v>
      </c>
      <c r="L918" s="23" t="n">
        <v>2268021</v>
      </c>
      <c r="M918" s="23" t="n">
        <f aca="false">MIN(J918:L918)</f>
        <v>1908000.13178703</v>
      </c>
      <c r="N918" s="23" t="n">
        <f aca="false">MAX(J918:L918)</f>
        <v>2622507.49</v>
      </c>
      <c r="O918" s="23" t="n">
        <f aca="false">MEDIAN(J918:L918)</f>
        <v>2268021</v>
      </c>
      <c r="P918" s="23" t="n">
        <f aca="false">AVERAGE(J918:L918)</f>
        <v>2266176.20726234</v>
      </c>
      <c r="Q918" s="23" t="n">
        <f aca="false">AVERAGE(M918,O918)</f>
        <v>2088010.56589352</v>
      </c>
      <c r="R918" s="23" t="n">
        <f aca="false">AVERAGE(N918,O918)</f>
        <v>2445264.245</v>
      </c>
      <c r="S918" s="23" t="n">
        <f aca="false">STDEV(J918:L918)</f>
        <v>357257.251403386</v>
      </c>
      <c r="T918" s="25" t="n">
        <f aca="false">IF(P918&gt;0,S918/P918,NA())</f>
        <v>0.157647604920789</v>
      </c>
      <c r="U918" s="4" t="str">
        <f aca="false">IF(T918&lt;=Parametros!$B$7,"MENOR",IF(T918&lt;=Parametros!$B$8,"PROMEDIO MENOR-MEDIANA","PROMEDIO"))</f>
        <v>MENOR</v>
      </c>
      <c r="V918" s="23" t="n">
        <f aca="false">IF(T918&lt;=Parametros!$B$7,M918,IF(T918&lt;=Parametros!$B$8,Q918,P918))</f>
        <v>1908000.13178703</v>
      </c>
      <c r="W918" s="26" t="n">
        <f aca="false">ROUND(V918,0)</f>
        <v>1908000</v>
      </c>
      <c r="X918" s="27" t="n">
        <f aca="false">K918/G918</f>
        <v>1.45291273684211</v>
      </c>
      <c r="Y918" s="27" t="n">
        <f aca="false">L918/G918</f>
        <v>1.25652132963989</v>
      </c>
    </row>
    <row r="919" customFormat="false" ht="39" hidden="false" customHeight="true" outlineLevel="0" collapsed="false">
      <c r="A919" s="4" t="s">
        <v>656</v>
      </c>
      <c r="B919" s="4" t="s">
        <v>95</v>
      </c>
      <c r="C919" s="4" t="s">
        <v>657</v>
      </c>
      <c r="D919" s="4" t="s">
        <v>658</v>
      </c>
      <c r="E919" s="4" t="s">
        <v>98</v>
      </c>
      <c r="F919" s="4" t="s">
        <v>99</v>
      </c>
      <c r="G919" s="23" t="n">
        <v>9173200</v>
      </c>
      <c r="H919" s="24" t="n">
        <f aca="false">Parametros!$B$3</f>
        <v>160.42</v>
      </c>
      <c r="I919" s="24" t="n">
        <f aca="false">Parametros!$B$4</f>
        <v>151.76</v>
      </c>
      <c r="J919" s="23" t="n">
        <f aca="false">G919*H919/I919</f>
        <v>9696657.51186083</v>
      </c>
      <c r="K919" s="23" t="n">
        <v>13327855.9</v>
      </c>
      <c r="L919" s="23" t="n">
        <v>11526459</v>
      </c>
      <c r="M919" s="23" t="n">
        <f aca="false">MIN(J919:L919)</f>
        <v>9696657.51186083</v>
      </c>
      <c r="N919" s="23" t="n">
        <f aca="false">MAX(J919:L919)</f>
        <v>13327855.9</v>
      </c>
      <c r="O919" s="23" t="n">
        <f aca="false">MEDIAN(J919:L919)</f>
        <v>11526459</v>
      </c>
      <c r="P919" s="23" t="n">
        <f aca="false">AVERAGE(J919:L919)</f>
        <v>11516990.8039536</v>
      </c>
      <c r="Q919" s="23" t="n">
        <f aca="false">AVERAGE(M919,O919)</f>
        <v>10611558.2559304</v>
      </c>
      <c r="R919" s="23" t="n">
        <f aca="false">AVERAGE(N919,O919)</f>
        <v>12427157.45</v>
      </c>
      <c r="S919" s="23" t="n">
        <f aca="false">STDEV(J919:L919)</f>
        <v>1815617.70991539</v>
      </c>
      <c r="T919" s="25" t="n">
        <f aca="false">IF(P919&gt;0,S919/P919,NA())</f>
        <v>0.157646883706125</v>
      </c>
      <c r="U919" s="4" t="str">
        <f aca="false">IF(T919&lt;=Parametros!$B$7,"MENOR",IF(T919&lt;=Parametros!$B$8,"PROMEDIO MENOR-MEDIANA","PROMEDIO"))</f>
        <v>MENOR</v>
      </c>
      <c r="V919" s="23" t="n">
        <f aca="false">IF(T919&lt;=Parametros!$B$7,M919,IF(T919&lt;=Parametros!$B$8,Q919,P919))</f>
        <v>9696657.51186083</v>
      </c>
      <c r="W919" s="26" t="n">
        <f aca="false">ROUND(V919,0)</f>
        <v>9696658</v>
      </c>
      <c r="X919" s="27" t="n">
        <f aca="false">K919/G919</f>
        <v>1.45291238608119</v>
      </c>
      <c r="Y919" s="27" t="n">
        <f aca="false">L919/G919</f>
        <v>1.25653632320237</v>
      </c>
    </row>
    <row r="920" customFormat="false" ht="51.75" hidden="false" customHeight="true" outlineLevel="0" collapsed="false">
      <c r="A920" s="4" t="s">
        <v>659</v>
      </c>
      <c r="B920" s="4" t="s">
        <v>95</v>
      </c>
      <c r="C920" s="4" t="s">
        <v>660</v>
      </c>
      <c r="D920" s="4" t="s">
        <v>1152</v>
      </c>
      <c r="E920" s="4" t="s">
        <v>98</v>
      </c>
      <c r="F920" s="4" t="s">
        <v>99</v>
      </c>
      <c r="G920" s="23" t="n">
        <v>3335879</v>
      </c>
      <c r="H920" s="24" t="n">
        <f aca="false">Parametros!$B$3</f>
        <v>160.42</v>
      </c>
      <c r="I920" s="24" t="n">
        <f aca="false">Parametros!$B$4</f>
        <v>151.76</v>
      </c>
      <c r="J920" s="23" t="n">
        <f aca="false">G920*H920/I920</f>
        <v>3526236.88178703</v>
      </c>
      <c r="K920" s="23" t="n">
        <v>4846739.66</v>
      </c>
      <c r="L920" s="23" t="n">
        <v>4191537</v>
      </c>
      <c r="M920" s="23" t="n">
        <f aca="false">MIN(J920:L920)</f>
        <v>3526236.88178703</v>
      </c>
      <c r="N920" s="23" t="n">
        <f aca="false">MAX(J920:L920)</f>
        <v>4846739.66</v>
      </c>
      <c r="O920" s="23" t="n">
        <f aca="false">MEDIAN(J920:L920)</f>
        <v>4191537</v>
      </c>
      <c r="P920" s="23" t="n">
        <f aca="false">AVERAGE(J920:L920)</f>
        <v>4188171.18059568</v>
      </c>
      <c r="Q920" s="23" t="n">
        <f aca="false">AVERAGE(M920,O920)</f>
        <v>3858886.94089352</v>
      </c>
      <c r="R920" s="23" t="n">
        <f aca="false">AVERAGE(N920,O920)</f>
        <v>4519138.33</v>
      </c>
      <c r="S920" s="23" t="n">
        <f aca="false">STDEV(J920:L920)</f>
        <v>660257.823408583</v>
      </c>
      <c r="T920" s="25" t="n">
        <f aca="false">IF(P920&gt;0,S920/P920,NA())</f>
        <v>0.157648241902728</v>
      </c>
      <c r="U920" s="4" t="str">
        <f aca="false">IF(T920&lt;=Parametros!$B$7,"MENOR",IF(T920&lt;=Parametros!$B$8,"PROMEDIO MENOR-MEDIANA","PROMEDIO"))</f>
        <v>MENOR</v>
      </c>
      <c r="V920" s="23" t="n">
        <f aca="false">IF(T920&lt;=Parametros!$B$7,M920,IF(T920&lt;=Parametros!$B$8,Q920,P920))</f>
        <v>3526236.88178703</v>
      </c>
      <c r="W920" s="26" t="n">
        <f aca="false">ROUND(V920,0)</f>
        <v>3526237</v>
      </c>
      <c r="X920" s="27" t="n">
        <f aca="false">K920/G920</f>
        <v>1.45291230886972</v>
      </c>
      <c r="Y920" s="27" t="n">
        <f aca="false">L920/G920</f>
        <v>1.25650150979697</v>
      </c>
    </row>
    <row r="921" customFormat="false" ht="39" hidden="false" customHeight="true" outlineLevel="0" collapsed="false">
      <c r="A921" s="4" t="s">
        <v>662</v>
      </c>
      <c r="B921" s="4" t="s">
        <v>95</v>
      </c>
      <c r="C921" s="4" t="s">
        <v>663</v>
      </c>
      <c r="D921" s="4" t="s">
        <v>664</v>
      </c>
      <c r="E921" s="4" t="s">
        <v>98</v>
      </c>
      <c r="F921" s="4" t="s">
        <v>99</v>
      </c>
      <c r="G921" s="23" t="n">
        <v>2702573</v>
      </c>
      <c r="H921" s="24" t="n">
        <f aca="false">Parametros!$B$3</f>
        <v>160.42</v>
      </c>
      <c r="I921" s="24" t="n">
        <f aca="false">Parametros!$B$4</f>
        <v>151.76</v>
      </c>
      <c r="J921" s="23" t="n">
        <f aca="false">G921*H921/I921</f>
        <v>2856792.04441223</v>
      </c>
      <c r="K921" s="23" t="n">
        <v>3926602.22</v>
      </c>
      <c r="L921" s="23" t="n">
        <v>3395784</v>
      </c>
      <c r="M921" s="23" t="n">
        <f aca="false">MIN(J921:L921)</f>
        <v>2856792.04441223</v>
      </c>
      <c r="N921" s="23" t="n">
        <f aca="false">MAX(J921:L921)</f>
        <v>3926602.22</v>
      </c>
      <c r="O921" s="23" t="n">
        <f aca="false">MEDIAN(J921:L921)</f>
        <v>3395784</v>
      </c>
      <c r="P921" s="23" t="n">
        <f aca="false">AVERAGE(J921:L921)</f>
        <v>3393059.42147074</v>
      </c>
      <c r="Q921" s="23" t="n">
        <f aca="false">AVERAGE(M921,O921)</f>
        <v>3126288.02220611</v>
      </c>
      <c r="R921" s="23" t="n">
        <f aca="false">AVERAGE(N921,O921)</f>
        <v>3661193.11</v>
      </c>
      <c r="S921" s="23" t="n">
        <f aca="false">STDEV(J921:L921)</f>
        <v>534910.291959227</v>
      </c>
      <c r="T921" s="25" t="n">
        <f aca="false">IF(P921&gt;0,S921/P921,NA())</f>
        <v>0.157648371429748</v>
      </c>
      <c r="U921" s="4" t="str">
        <f aca="false">IF(T921&lt;=Parametros!$B$7,"MENOR",IF(T921&lt;=Parametros!$B$8,"PROMEDIO MENOR-MEDIANA","PROMEDIO"))</f>
        <v>MENOR</v>
      </c>
      <c r="V921" s="23" t="n">
        <f aca="false">IF(T921&lt;=Parametros!$B$7,M921,IF(T921&lt;=Parametros!$B$8,Q921,P921))</f>
        <v>2856792.04441223</v>
      </c>
      <c r="W921" s="26" t="n">
        <f aca="false">ROUND(V921,0)</f>
        <v>2856792</v>
      </c>
      <c r="X921" s="27" t="n">
        <f aca="false">K921/G921</f>
        <v>1.45291254667312</v>
      </c>
      <c r="Y921" s="27" t="n">
        <f aca="false">L921/G921</f>
        <v>1.25650037945321</v>
      </c>
    </row>
    <row r="922" customFormat="false" ht="77.25" hidden="false" customHeight="true" outlineLevel="0" collapsed="false">
      <c r="A922" s="4" t="s">
        <v>665</v>
      </c>
      <c r="B922" s="4" t="s">
        <v>95</v>
      </c>
      <c r="C922" s="4" t="s">
        <v>666</v>
      </c>
      <c r="D922" s="4" t="s">
        <v>667</v>
      </c>
      <c r="E922" s="4" t="s">
        <v>98</v>
      </c>
      <c r="F922" s="4" t="s">
        <v>99</v>
      </c>
      <c r="G922" s="23" t="n">
        <v>5155984</v>
      </c>
      <c r="H922" s="24" t="n">
        <f aca="false">Parametros!$B$3</f>
        <v>160.42</v>
      </c>
      <c r="I922" s="24" t="n">
        <f aca="false">Parametros!$B$4</f>
        <v>151.76</v>
      </c>
      <c r="J922" s="23" t="n">
        <f aca="false">G922*H922/I922</f>
        <v>5450203.96204534</v>
      </c>
      <c r="K922" s="23" t="n">
        <v>7491192.48</v>
      </c>
      <c r="L922" s="23" t="n">
        <v>6478598</v>
      </c>
      <c r="M922" s="23" t="n">
        <f aca="false">MIN(J922:L922)</f>
        <v>5450203.96204534</v>
      </c>
      <c r="N922" s="23" t="n">
        <f aca="false">MAX(J922:L922)</f>
        <v>7491192.48</v>
      </c>
      <c r="O922" s="23" t="n">
        <f aca="false">MEDIAN(J922:L922)</f>
        <v>6478598</v>
      </c>
      <c r="P922" s="23" t="n">
        <f aca="false">AVERAGE(J922:L922)</f>
        <v>6473331.48068178</v>
      </c>
      <c r="Q922" s="23" t="n">
        <f aca="false">AVERAGE(M922,O922)</f>
        <v>5964400.98102267</v>
      </c>
      <c r="R922" s="23" t="n">
        <f aca="false">AVERAGE(N922,O922)</f>
        <v>6984895.24</v>
      </c>
      <c r="S922" s="23" t="n">
        <f aca="false">STDEV(J922:L922)</f>
        <v>1020504.45112944</v>
      </c>
      <c r="T922" s="25" t="n">
        <f aca="false">IF(P922&gt;0,S922/P922,NA())</f>
        <v>0.15764748865015</v>
      </c>
      <c r="U922" s="4" t="str">
        <f aca="false">IF(T922&lt;=Parametros!$B$7,"MENOR",IF(T922&lt;=Parametros!$B$8,"PROMEDIO MENOR-MEDIANA","PROMEDIO"))</f>
        <v>MENOR</v>
      </c>
      <c r="V922" s="23" t="n">
        <f aca="false">IF(T922&lt;=Parametros!$B$7,M922,IF(T922&lt;=Parametros!$B$8,Q922,P922))</f>
        <v>5450203.96204534</v>
      </c>
      <c r="W922" s="26" t="n">
        <f aca="false">ROUND(V922,0)</f>
        <v>5450204</v>
      </c>
      <c r="X922" s="27" t="n">
        <f aca="false">K922/G922</f>
        <v>1.45291228211724</v>
      </c>
      <c r="Y922" s="27" t="n">
        <f aca="false">L922/G922</f>
        <v>1.25652019090827</v>
      </c>
    </row>
    <row r="923" customFormat="false" ht="77.25" hidden="false" customHeight="true" outlineLevel="0" collapsed="false">
      <c r="A923" s="4" t="s">
        <v>668</v>
      </c>
      <c r="B923" s="4" t="s">
        <v>95</v>
      </c>
      <c r="C923" s="4" t="s">
        <v>669</v>
      </c>
      <c r="D923" s="4" t="s">
        <v>670</v>
      </c>
      <c r="E923" s="4" t="s">
        <v>98</v>
      </c>
      <c r="F923" s="4" t="s">
        <v>99</v>
      </c>
      <c r="G923" s="23" t="n">
        <v>243580</v>
      </c>
      <c r="H923" s="24" t="n">
        <f aca="false">Parametros!$B$3</f>
        <v>160.42</v>
      </c>
      <c r="I923" s="24" t="n">
        <f aca="false">Parametros!$B$4</f>
        <v>151.76</v>
      </c>
      <c r="J923" s="23" t="n">
        <f aca="false">G923*H923/I923</f>
        <v>257479.596731682</v>
      </c>
      <c r="K923" s="23" t="n">
        <v>353900.4</v>
      </c>
      <c r="L923" s="23" t="n">
        <v>305949</v>
      </c>
      <c r="M923" s="23" t="n">
        <f aca="false">MIN(J923:L923)</f>
        <v>257479.596731682</v>
      </c>
      <c r="N923" s="23" t="n">
        <f aca="false">MAX(J923:L923)</f>
        <v>353900.4</v>
      </c>
      <c r="O923" s="23" t="n">
        <f aca="false">MEDIAN(J923:L923)</f>
        <v>305949</v>
      </c>
      <c r="P923" s="23" t="n">
        <f aca="false">AVERAGE(J923:L923)</f>
        <v>305776.332243894</v>
      </c>
      <c r="Q923" s="23" t="n">
        <f aca="false">AVERAGE(M923,O923)</f>
        <v>281714.298365841</v>
      </c>
      <c r="R923" s="23" t="n">
        <f aca="false">AVERAGE(N923,O923)</f>
        <v>329924.7</v>
      </c>
      <c r="S923" s="23" t="n">
        <f aca="false">STDEV(J923:L923)</f>
        <v>48210.633540148</v>
      </c>
      <c r="T923" s="25" t="n">
        <f aca="false">IF(P923&gt;0,S923/P923,NA())</f>
        <v>0.157666334690986</v>
      </c>
      <c r="U923" s="4" t="str">
        <f aca="false">IF(T923&lt;=Parametros!$B$7,"MENOR",IF(T923&lt;=Parametros!$B$8,"PROMEDIO MENOR-MEDIANA","PROMEDIO"))</f>
        <v>MENOR</v>
      </c>
      <c r="V923" s="23" t="n">
        <f aca="false">IF(T923&lt;=Parametros!$B$7,M923,IF(T923&lt;=Parametros!$B$8,Q923,P923))</f>
        <v>257479.596731682</v>
      </c>
      <c r="W923" s="26" t="n">
        <f aca="false">ROUND(V923,0)</f>
        <v>257480</v>
      </c>
      <c r="X923" s="27" t="n">
        <f aca="false">K923/G923</f>
        <v>1.45291239017982</v>
      </c>
      <c r="Y923" s="27" t="n">
        <f aca="false">L923/G923</f>
        <v>1.25605139995073</v>
      </c>
    </row>
    <row r="924" customFormat="false" ht="64.5" hidden="false" customHeight="true" outlineLevel="0" collapsed="false">
      <c r="A924" s="4" t="s">
        <v>671</v>
      </c>
      <c r="B924" s="4" t="s">
        <v>95</v>
      </c>
      <c r="C924" s="4" t="s">
        <v>672</v>
      </c>
      <c r="D924" s="4" t="s">
        <v>673</v>
      </c>
      <c r="E924" s="4" t="s">
        <v>98</v>
      </c>
      <c r="F924" s="4" t="s">
        <v>99</v>
      </c>
      <c r="G924" s="23" t="n">
        <v>712441</v>
      </c>
      <c r="H924" s="24" t="n">
        <f aca="false">Parametros!$B$3</f>
        <v>160.42</v>
      </c>
      <c r="I924" s="24" t="n">
        <f aca="false">Parametros!$B$4</f>
        <v>151.76</v>
      </c>
      <c r="J924" s="23" t="n">
        <f aca="false">G924*H924/I924</f>
        <v>753095.579994728</v>
      </c>
      <c r="K924" s="23" t="n">
        <v>1035114.55</v>
      </c>
      <c r="L924" s="23" t="n">
        <v>895118</v>
      </c>
      <c r="M924" s="23" t="n">
        <f aca="false">MIN(J924:L924)</f>
        <v>753095.579994728</v>
      </c>
      <c r="N924" s="23" t="n">
        <f aca="false">MAX(J924:L924)</f>
        <v>1035114.55</v>
      </c>
      <c r="O924" s="23" t="n">
        <f aca="false">MEDIAN(J924:L924)</f>
        <v>895118</v>
      </c>
      <c r="P924" s="23" t="n">
        <f aca="false">AVERAGE(J924:L924)</f>
        <v>894442.709998243</v>
      </c>
      <c r="Q924" s="23" t="n">
        <f aca="false">AVERAGE(M924,O924)</f>
        <v>824106.789997364</v>
      </c>
      <c r="R924" s="23" t="n">
        <f aca="false">AVERAGE(N924,O924)</f>
        <v>965116.275</v>
      </c>
      <c r="S924" s="23" t="n">
        <f aca="false">STDEV(J924:L924)</f>
        <v>141010.697725912</v>
      </c>
      <c r="T924" s="25" t="n">
        <f aca="false">IF(P924&gt;0,S924/P924,NA())</f>
        <v>0.15765201745139</v>
      </c>
      <c r="U924" s="4" t="str">
        <f aca="false">IF(T924&lt;=Parametros!$B$7,"MENOR",IF(T924&lt;=Parametros!$B$8,"PROMEDIO MENOR-MEDIANA","PROMEDIO"))</f>
        <v>MENOR</v>
      </c>
      <c r="V924" s="23" t="n">
        <f aca="false">IF(T924&lt;=Parametros!$B$7,M924,IF(T924&lt;=Parametros!$B$8,Q924,P924))</f>
        <v>753095.579994728</v>
      </c>
      <c r="W924" s="26" t="n">
        <f aca="false">ROUND(V924,0)</f>
        <v>753096</v>
      </c>
      <c r="X924" s="27" t="n">
        <f aca="false">K924/G924</f>
        <v>1.45291266224151</v>
      </c>
      <c r="Y924" s="27" t="n">
        <f aca="false">L924/G924</f>
        <v>1.25641000447756</v>
      </c>
    </row>
    <row r="925" customFormat="false" ht="51.75" hidden="false" customHeight="true" outlineLevel="0" collapsed="false">
      <c r="A925" s="4" t="s">
        <v>674</v>
      </c>
      <c r="B925" s="4" t="s">
        <v>95</v>
      </c>
      <c r="C925" s="4" t="s">
        <v>675</v>
      </c>
      <c r="D925" s="4" t="s">
        <v>676</v>
      </c>
      <c r="E925" s="4" t="s">
        <v>98</v>
      </c>
      <c r="F925" s="4" t="s">
        <v>99</v>
      </c>
      <c r="G925" s="23" t="n">
        <v>1716586</v>
      </c>
      <c r="H925" s="24" t="n">
        <f aca="false">Parametros!$B$3</f>
        <v>160.42</v>
      </c>
      <c r="I925" s="24" t="n">
        <f aca="false">Parametros!$B$4</f>
        <v>151.76</v>
      </c>
      <c r="J925" s="23" t="n">
        <f aca="false">G925*H925/I925</f>
        <v>1814540.8943068</v>
      </c>
      <c r="K925" s="23" t="n">
        <v>2494049.04</v>
      </c>
      <c r="L925" s="23" t="n">
        <v>2156875</v>
      </c>
      <c r="M925" s="23" t="n">
        <f aca="false">MIN(J925:L925)</f>
        <v>1814540.8943068</v>
      </c>
      <c r="N925" s="23" t="n">
        <f aca="false">MAX(J925:L925)</f>
        <v>2494049.04</v>
      </c>
      <c r="O925" s="23" t="n">
        <f aca="false">MEDIAN(J925:L925)</f>
        <v>2156875</v>
      </c>
      <c r="P925" s="23" t="n">
        <f aca="false">AVERAGE(J925:L925)</f>
        <v>2155154.97810227</v>
      </c>
      <c r="Q925" s="23" t="n">
        <f aca="false">AVERAGE(M925,O925)</f>
        <v>1985707.9471534</v>
      </c>
      <c r="R925" s="23" t="n">
        <f aca="false">AVERAGE(N925,O925)</f>
        <v>2325462.02</v>
      </c>
      <c r="S925" s="23" t="n">
        <f aca="false">STDEV(J925:L925)</f>
        <v>339757.338217071</v>
      </c>
      <c r="T925" s="25" t="n">
        <f aca="false">IF(P925&gt;0,S925/P925,NA())</f>
        <v>0.157648680335855</v>
      </c>
      <c r="U925" s="4" t="str">
        <f aca="false">IF(T925&lt;=Parametros!$B$7,"MENOR",IF(T925&lt;=Parametros!$B$8,"PROMEDIO MENOR-MEDIANA","PROMEDIO"))</f>
        <v>MENOR</v>
      </c>
      <c r="V925" s="23" t="n">
        <f aca="false">IF(T925&lt;=Parametros!$B$7,M925,IF(T925&lt;=Parametros!$B$8,Q925,P925))</f>
        <v>1814540.8943068</v>
      </c>
      <c r="W925" s="26" t="n">
        <f aca="false">ROUND(V925,0)</f>
        <v>1814541</v>
      </c>
      <c r="X925" s="27" t="n">
        <f aca="false">K925/G925</f>
        <v>1.45291237374649</v>
      </c>
      <c r="Y925" s="27" t="n">
        <f aca="false">L925/G925</f>
        <v>1.25649108171685</v>
      </c>
    </row>
    <row r="926" customFormat="false" ht="77.25" hidden="false" customHeight="true" outlineLevel="0" collapsed="false">
      <c r="A926" s="4" t="s">
        <v>677</v>
      </c>
      <c r="B926" s="4" t="s">
        <v>95</v>
      </c>
      <c r="C926" s="4" t="s">
        <v>678</v>
      </c>
      <c r="D926" s="4" t="s">
        <v>679</v>
      </c>
      <c r="E926" s="4" t="s">
        <v>98</v>
      </c>
      <c r="F926" s="4" t="s">
        <v>99</v>
      </c>
      <c r="G926" s="23" t="n">
        <v>7393470</v>
      </c>
      <c r="H926" s="24" t="n">
        <f aca="false">Parametros!$B$3</f>
        <v>160.42</v>
      </c>
      <c r="I926" s="24" t="n">
        <f aca="false">Parametros!$B$4</f>
        <v>151.76</v>
      </c>
      <c r="J926" s="23" t="n">
        <f aca="false">G926*H926/I926</f>
        <v>7815369.38191882</v>
      </c>
      <c r="K926" s="23" t="n">
        <v>10742064.11</v>
      </c>
      <c r="L926" s="23" t="n">
        <v>9290092</v>
      </c>
      <c r="M926" s="23" t="n">
        <f aca="false">MIN(J926:L926)</f>
        <v>7815369.38191882</v>
      </c>
      <c r="N926" s="23" t="n">
        <f aca="false">MAX(J926:L926)</f>
        <v>10742064.11</v>
      </c>
      <c r="O926" s="23" t="n">
        <f aca="false">MEDIAN(J926:L926)</f>
        <v>9290092</v>
      </c>
      <c r="P926" s="23" t="n">
        <f aca="false">AVERAGE(J926:L926)</f>
        <v>9282508.49730627</v>
      </c>
      <c r="Q926" s="23" t="n">
        <f aca="false">AVERAGE(M926,O926)</f>
        <v>8552730.69095941</v>
      </c>
      <c r="R926" s="23" t="n">
        <f aca="false">AVERAGE(N926,O926)</f>
        <v>10016078.055</v>
      </c>
      <c r="S926" s="23" t="n">
        <f aca="false">STDEV(J926:L926)</f>
        <v>1463362.10145656</v>
      </c>
      <c r="T926" s="25" t="n">
        <f aca="false">IF(P926&gt;0,S926/P926,NA())</f>
        <v>0.157647267641201</v>
      </c>
      <c r="U926" s="4" t="str">
        <f aca="false">IF(T926&lt;=Parametros!$B$7,"MENOR",IF(T926&lt;=Parametros!$B$8,"PROMEDIO MENOR-MEDIANA","PROMEDIO"))</f>
        <v>MENOR</v>
      </c>
      <c r="V926" s="23" t="n">
        <f aca="false">IF(T926&lt;=Parametros!$B$7,M926,IF(T926&lt;=Parametros!$B$8,Q926,P926))</f>
        <v>7815369.38191882</v>
      </c>
      <c r="W926" s="26" t="n">
        <f aca="false">ROUND(V926,0)</f>
        <v>7815369</v>
      </c>
      <c r="X926" s="27" t="n">
        <f aca="false">K926/G926</f>
        <v>1.45291238214262</v>
      </c>
      <c r="Y926" s="27" t="n">
        <f aca="false">L926/G926</f>
        <v>1.25652663769516</v>
      </c>
    </row>
    <row r="927" customFormat="false" ht="64.5" hidden="false" customHeight="true" outlineLevel="0" collapsed="false">
      <c r="A927" s="4" t="s">
        <v>680</v>
      </c>
      <c r="B927" s="4" t="s">
        <v>95</v>
      </c>
      <c r="C927" s="4" t="s">
        <v>681</v>
      </c>
      <c r="D927" s="4" t="s">
        <v>682</v>
      </c>
      <c r="E927" s="4" t="s">
        <v>98</v>
      </c>
      <c r="F927" s="4" t="s">
        <v>99</v>
      </c>
      <c r="G927" s="23" t="n">
        <v>316350</v>
      </c>
      <c r="H927" s="24" t="n">
        <f aca="false">Parametros!$B$3</f>
        <v>160.42</v>
      </c>
      <c r="I927" s="24" t="n">
        <f aca="false">Parametros!$B$4</f>
        <v>151.76</v>
      </c>
      <c r="J927" s="23" t="n">
        <f aca="false">G927*H927/I927</f>
        <v>334402.128360569</v>
      </c>
      <c r="K927" s="23" t="n">
        <v>459628.18</v>
      </c>
      <c r="L927" s="23" t="n">
        <v>397460</v>
      </c>
      <c r="M927" s="23" t="n">
        <f aca="false">MIN(J927:L927)</f>
        <v>334402.128360569</v>
      </c>
      <c r="N927" s="23" t="n">
        <f aca="false">MAX(J927:L927)</f>
        <v>459628.18</v>
      </c>
      <c r="O927" s="23" t="n">
        <f aca="false">MEDIAN(J927:L927)</f>
        <v>397460</v>
      </c>
      <c r="P927" s="23" t="n">
        <f aca="false">AVERAGE(J927:L927)</f>
        <v>397163.43612019</v>
      </c>
      <c r="Q927" s="23" t="n">
        <f aca="false">AVERAGE(M927,O927)</f>
        <v>365931.064180285</v>
      </c>
      <c r="R927" s="23" t="n">
        <f aca="false">AVERAGE(N927,O927)</f>
        <v>428544.09</v>
      </c>
      <c r="S927" s="23" t="n">
        <f aca="false">STDEV(J927:L927)</f>
        <v>62613.5525657301</v>
      </c>
      <c r="T927" s="25" t="n">
        <f aca="false">IF(P927&gt;0,S927/P927,NA())</f>
        <v>0.15765185531022</v>
      </c>
      <c r="U927" s="4" t="str">
        <f aca="false">IF(T927&lt;=Parametros!$B$7,"MENOR",IF(T927&lt;=Parametros!$B$8,"PROMEDIO MENOR-MEDIANA","PROMEDIO"))</f>
        <v>MENOR</v>
      </c>
      <c r="V927" s="23" t="n">
        <f aca="false">IF(T927&lt;=Parametros!$B$7,M927,IF(T927&lt;=Parametros!$B$8,Q927,P927))</f>
        <v>334402.128360569</v>
      </c>
      <c r="W927" s="26" t="n">
        <f aca="false">ROUND(V927,0)</f>
        <v>334402</v>
      </c>
      <c r="X927" s="27" t="n">
        <f aca="false">K927/G927</f>
        <v>1.45291032084716</v>
      </c>
      <c r="Y927" s="27" t="n">
        <f aca="false">L927/G927</f>
        <v>1.2563932353406</v>
      </c>
    </row>
    <row r="928" customFormat="false" ht="39" hidden="false" customHeight="true" outlineLevel="0" collapsed="false">
      <c r="A928" s="4" t="s">
        <v>683</v>
      </c>
      <c r="B928" s="4" t="s">
        <v>95</v>
      </c>
      <c r="C928" s="4" t="s">
        <v>684</v>
      </c>
      <c r="D928" s="4" t="s">
        <v>685</v>
      </c>
      <c r="E928" s="4" t="s">
        <v>98</v>
      </c>
      <c r="F928" s="4" t="s">
        <v>99</v>
      </c>
      <c r="G928" s="23" t="n">
        <v>1593150</v>
      </c>
      <c r="H928" s="24" t="n">
        <f aca="false">Parametros!$B$3</f>
        <v>160.42</v>
      </c>
      <c r="I928" s="24" t="n">
        <f aca="false">Parametros!$B$4</f>
        <v>151.76</v>
      </c>
      <c r="J928" s="23" t="n">
        <f aca="false">G928*H928/I928</f>
        <v>1684061.16895098</v>
      </c>
      <c r="K928" s="23" t="n">
        <v>2314706.72</v>
      </c>
      <c r="L928" s="23" t="n">
        <v>2001818</v>
      </c>
      <c r="M928" s="23" t="n">
        <f aca="false">MIN(J928:L928)</f>
        <v>1684061.16895098</v>
      </c>
      <c r="N928" s="23" t="n">
        <f aca="false">MAX(J928:L928)</f>
        <v>2314706.72</v>
      </c>
      <c r="O928" s="23" t="n">
        <f aca="false">MEDIAN(J928:L928)</f>
        <v>2001818</v>
      </c>
      <c r="P928" s="23" t="n">
        <f aca="false">AVERAGE(J928:L928)</f>
        <v>2000195.29631699</v>
      </c>
      <c r="Q928" s="23" t="n">
        <f aca="false">AVERAGE(M928,O928)</f>
        <v>1842939.58447549</v>
      </c>
      <c r="R928" s="23" t="n">
        <f aca="false">AVERAGE(N928,O928)</f>
        <v>2158262.36</v>
      </c>
      <c r="S928" s="23" t="n">
        <f aca="false">STDEV(J928:L928)</f>
        <v>315325.907023058</v>
      </c>
      <c r="T928" s="25" t="n">
        <f aca="false">IF(P928&gt;0,S928/P928,NA())</f>
        <v>0.157647559517651</v>
      </c>
      <c r="U928" s="4" t="str">
        <f aca="false">IF(T928&lt;=Parametros!$B$7,"MENOR",IF(T928&lt;=Parametros!$B$8,"PROMEDIO MENOR-MEDIANA","PROMEDIO"))</f>
        <v>MENOR</v>
      </c>
      <c r="V928" s="23" t="n">
        <f aca="false">IF(T928&lt;=Parametros!$B$7,M928,IF(T928&lt;=Parametros!$B$8,Q928,P928))</f>
        <v>1684061.16895098</v>
      </c>
      <c r="W928" s="26" t="n">
        <f aca="false">ROUND(V928,0)</f>
        <v>1684061</v>
      </c>
      <c r="X928" s="27" t="n">
        <f aca="false">K928/G928</f>
        <v>1.45291197941186</v>
      </c>
      <c r="Y928" s="27" t="n">
        <f aca="false">L928/G928</f>
        <v>1.25651570787434</v>
      </c>
    </row>
    <row r="929" customFormat="false" ht="64.5" hidden="false" customHeight="true" outlineLevel="0" collapsed="false">
      <c r="A929" s="4" t="s">
        <v>686</v>
      </c>
      <c r="B929" s="4" t="s">
        <v>95</v>
      </c>
      <c r="C929" s="4" t="s">
        <v>687</v>
      </c>
      <c r="D929" s="4" t="s">
        <v>688</v>
      </c>
      <c r="E929" s="4" t="s">
        <v>98</v>
      </c>
      <c r="F929" s="4" t="s">
        <v>99</v>
      </c>
      <c r="G929" s="23" t="n">
        <v>1720450</v>
      </c>
      <c r="H929" s="24" t="n">
        <f aca="false">Parametros!$B$3</f>
        <v>160.42</v>
      </c>
      <c r="I929" s="24" t="n">
        <f aca="false">Parametros!$B$4</f>
        <v>151.76</v>
      </c>
      <c r="J929" s="23" t="n">
        <f aca="false">G929*H929/I929</f>
        <v>1818625.38877175</v>
      </c>
      <c r="K929" s="23" t="n">
        <v>2499663.02</v>
      </c>
      <c r="L929" s="23" t="n">
        <v>2161754</v>
      </c>
      <c r="M929" s="23" t="n">
        <f aca="false">MIN(J929:L929)</f>
        <v>1818625.38877175</v>
      </c>
      <c r="N929" s="23" t="n">
        <f aca="false">MAX(J929:L929)</f>
        <v>2499663.02</v>
      </c>
      <c r="O929" s="23" t="n">
        <f aca="false">MEDIAN(J929:L929)</f>
        <v>2161754</v>
      </c>
      <c r="P929" s="23" t="n">
        <f aca="false">AVERAGE(J929:L929)</f>
        <v>2160014.13625725</v>
      </c>
      <c r="Q929" s="23" t="n">
        <f aca="false">AVERAGE(M929,O929)</f>
        <v>1990189.69438587</v>
      </c>
      <c r="R929" s="23" t="n">
        <f aca="false">AVERAGE(N929,O929)</f>
        <v>2330708.51</v>
      </c>
      <c r="S929" s="23" t="n">
        <f aca="false">STDEV(J929:L929)</f>
        <v>340522.14925263</v>
      </c>
      <c r="T929" s="25" t="n">
        <f aca="false">IF(P929&gt;0,S929/P929,NA())</f>
        <v>0.157648111434432</v>
      </c>
      <c r="U929" s="4" t="str">
        <f aca="false">IF(T929&lt;=Parametros!$B$7,"MENOR",IF(T929&lt;=Parametros!$B$8,"PROMEDIO MENOR-MEDIANA","PROMEDIO"))</f>
        <v>MENOR</v>
      </c>
      <c r="V929" s="23" t="n">
        <f aca="false">IF(T929&lt;=Parametros!$B$7,M929,IF(T929&lt;=Parametros!$B$8,Q929,P929))</f>
        <v>1818625.38877175</v>
      </c>
      <c r="W929" s="26" t="n">
        <f aca="false">ROUND(V929,0)</f>
        <v>1818625</v>
      </c>
      <c r="X929" s="27" t="n">
        <f aca="false">K929/G929</f>
        <v>1.45291233107617</v>
      </c>
      <c r="Y929" s="27" t="n">
        <f aca="false">L929/G929</f>
        <v>1.25650498416112</v>
      </c>
    </row>
    <row r="930" customFormat="false" ht="64.5" hidden="false" customHeight="true" outlineLevel="0" collapsed="false">
      <c r="A930" s="4" t="s">
        <v>689</v>
      </c>
      <c r="B930" s="4" t="s">
        <v>95</v>
      </c>
      <c r="C930" s="4" t="s">
        <v>690</v>
      </c>
      <c r="D930" s="4" t="s">
        <v>691</v>
      </c>
      <c r="E930" s="4" t="s">
        <v>98</v>
      </c>
      <c r="F930" s="4" t="s">
        <v>99</v>
      </c>
      <c r="G930" s="23" t="n">
        <v>41800</v>
      </c>
      <c r="H930" s="24" t="n">
        <f aca="false">Parametros!$B$3</f>
        <v>160.42</v>
      </c>
      <c r="I930" s="24" t="n">
        <f aca="false">Parametros!$B$4</f>
        <v>151.76</v>
      </c>
      <c r="J930" s="23" t="n">
        <f aca="false">G930*H930/I930</f>
        <v>44185.266209805</v>
      </c>
      <c r="K930" s="23" t="n">
        <v>60731.24</v>
      </c>
      <c r="L930" s="23" t="n">
        <v>52479</v>
      </c>
      <c r="M930" s="23" t="n">
        <f aca="false">MIN(J930:L930)</f>
        <v>44185.266209805</v>
      </c>
      <c r="N930" s="23" t="n">
        <f aca="false">MAX(J930:L930)</f>
        <v>60731.24</v>
      </c>
      <c r="O930" s="23" t="n">
        <f aca="false">MEDIAN(J930:L930)</f>
        <v>52479</v>
      </c>
      <c r="P930" s="23" t="n">
        <f aca="false">AVERAGE(J930:L930)</f>
        <v>52465.1687366017</v>
      </c>
      <c r="Q930" s="23" t="n">
        <f aca="false">AVERAGE(M930,O930)</f>
        <v>48332.1331049025</v>
      </c>
      <c r="R930" s="23" t="n">
        <f aca="false">AVERAGE(N930,O930)</f>
        <v>56605.12</v>
      </c>
      <c r="S930" s="23" t="n">
        <f aca="false">STDEV(J930:L930)</f>
        <v>8272.99556656117</v>
      </c>
      <c r="T930" s="25" t="n">
        <f aca="false">IF(P930&gt;0,S930/P930,NA())</f>
        <v>0.157685484785063</v>
      </c>
      <c r="U930" s="4" t="str">
        <f aca="false">IF(T930&lt;=Parametros!$B$7,"MENOR",IF(T930&lt;=Parametros!$B$8,"PROMEDIO MENOR-MEDIANA","PROMEDIO"))</f>
        <v>MENOR</v>
      </c>
      <c r="V930" s="23" t="n">
        <f aca="false">IF(T930&lt;=Parametros!$B$7,M930,IF(T930&lt;=Parametros!$B$8,Q930,P930))</f>
        <v>44185.266209805</v>
      </c>
      <c r="W930" s="26" t="n">
        <f aca="false">ROUND(V930,0)</f>
        <v>44185</v>
      </c>
      <c r="X930" s="27" t="n">
        <f aca="false">K930/G930</f>
        <v>1.4529004784689</v>
      </c>
      <c r="Y930" s="27" t="n">
        <f aca="false">L930/G930</f>
        <v>1.25547846889952</v>
      </c>
    </row>
    <row r="931" customFormat="false" ht="51.75" hidden="false" customHeight="true" outlineLevel="0" collapsed="false">
      <c r="A931" s="4" t="s">
        <v>692</v>
      </c>
      <c r="B931" s="4" t="s">
        <v>95</v>
      </c>
      <c r="C931" s="4" t="s">
        <v>693</v>
      </c>
      <c r="D931" s="4" t="s">
        <v>694</v>
      </c>
      <c r="E931" s="4" t="s">
        <v>98</v>
      </c>
      <c r="F931" s="4" t="s">
        <v>99</v>
      </c>
      <c r="G931" s="23" t="n">
        <v>240350</v>
      </c>
      <c r="H931" s="24" t="n">
        <f aca="false">Parametros!$B$3</f>
        <v>160.42</v>
      </c>
      <c r="I931" s="24" t="n">
        <f aca="false">Parametros!$B$4</f>
        <v>151.76</v>
      </c>
      <c r="J931" s="23" t="n">
        <f aca="false">G931*H931/I931</f>
        <v>254065.280706379</v>
      </c>
      <c r="K931" s="23" t="n">
        <v>349207.74</v>
      </c>
      <c r="L931" s="23" t="n">
        <v>301903</v>
      </c>
      <c r="M931" s="23" t="n">
        <f aca="false">MIN(J931:L931)</f>
        <v>254065.280706379</v>
      </c>
      <c r="N931" s="23" t="n">
        <f aca="false">MAX(J931:L931)</f>
        <v>349207.74</v>
      </c>
      <c r="O931" s="23" t="n">
        <f aca="false">MEDIAN(J931:L931)</f>
        <v>301903</v>
      </c>
      <c r="P931" s="23" t="n">
        <f aca="false">AVERAGE(J931:L931)</f>
        <v>301725.34023546</v>
      </c>
      <c r="Q931" s="23" t="n">
        <f aca="false">AVERAGE(M931,O931)</f>
        <v>277984.140353189</v>
      </c>
      <c r="R931" s="23" t="n">
        <f aca="false">AVERAGE(N931,O931)</f>
        <v>325555.37</v>
      </c>
      <c r="S931" s="23" t="n">
        <f aca="false">STDEV(J931:L931)</f>
        <v>47571.4784545694</v>
      </c>
      <c r="T931" s="25" t="n">
        <f aca="false">IF(P931&gt;0,S931/P931,NA())</f>
        <v>0.157664843189656</v>
      </c>
      <c r="U931" s="4" t="str">
        <f aca="false">IF(T931&lt;=Parametros!$B$7,"MENOR",IF(T931&lt;=Parametros!$B$8,"PROMEDIO MENOR-MEDIANA","PROMEDIO"))</f>
        <v>MENOR</v>
      </c>
      <c r="V931" s="23" t="n">
        <f aca="false">IF(T931&lt;=Parametros!$B$7,M931,IF(T931&lt;=Parametros!$B$8,Q931,P931))</f>
        <v>254065.280706379</v>
      </c>
      <c r="W931" s="26" t="n">
        <f aca="false">ROUND(V931,0)</f>
        <v>254065</v>
      </c>
      <c r="X931" s="27" t="n">
        <f aca="false">K931/G931</f>
        <v>1.45291341793218</v>
      </c>
      <c r="Y931" s="27" t="n">
        <f aca="false">L931/G931</f>
        <v>1.25609735801956</v>
      </c>
    </row>
    <row r="932" customFormat="false" ht="51.75" hidden="false" customHeight="true" outlineLevel="0" collapsed="false">
      <c r="A932" s="4" t="s">
        <v>695</v>
      </c>
      <c r="B932" s="4" t="s">
        <v>95</v>
      </c>
      <c r="C932" s="4" t="s">
        <v>696</v>
      </c>
      <c r="D932" s="4" t="s">
        <v>697</v>
      </c>
      <c r="E932" s="4" t="s">
        <v>98</v>
      </c>
      <c r="F932" s="4" t="s">
        <v>99</v>
      </c>
      <c r="G932" s="23" t="n">
        <v>75051</v>
      </c>
      <c r="H932" s="24" t="n">
        <f aca="false">Parametros!$B$3</f>
        <v>160.42</v>
      </c>
      <c r="I932" s="24" t="n">
        <f aca="false">Parametros!$B$4</f>
        <v>151.76</v>
      </c>
      <c r="J932" s="23" t="n">
        <f aca="false">G932*H932/I932</f>
        <v>79333.6941222984</v>
      </c>
      <c r="K932" s="23" t="n">
        <v>109042.61</v>
      </c>
      <c r="L932" s="23" t="n">
        <v>94248</v>
      </c>
      <c r="M932" s="23" t="n">
        <f aca="false">MIN(J932:L932)</f>
        <v>79333.6941222984</v>
      </c>
      <c r="N932" s="23" t="n">
        <f aca="false">MAX(J932:L932)</f>
        <v>109042.61</v>
      </c>
      <c r="O932" s="23" t="n">
        <f aca="false">MEDIAN(J932:L932)</f>
        <v>94248</v>
      </c>
      <c r="P932" s="23" t="n">
        <f aca="false">AVERAGE(J932:L932)</f>
        <v>94208.1013740995</v>
      </c>
      <c r="Q932" s="23" t="n">
        <f aca="false">AVERAGE(M932,O932)</f>
        <v>86790.8470611492</v>
      </c>
      <c r="R932" s="23" t="n">
        <f aca="false">AVERAGE(N932,O932)</f>
        <v>101645.305</v>
      </c>
      <c r="S932" s="23" t="n">
        <f aca="false">STDEV(J932:L932)</f>
        <v>14854.498126236</v>
      </c>
      <c r="T932" s="25" t="n">
        <f aca="false">IF(P932&gt;0,S932/P932,NA())</f>
        <v>0.15767750235459</v>
      </c>
      <c r="U932" s="4" t="str">
        <f aca="false">IF(T932&lt;=Parametros!$B$7,"MENOR",IF(T932&lt;=Parametros!$B$8,"PROMEDIO MENOR-MEDIANA","PROMEDIO"))</f>
        <v>MENOR</v>
      </c>
      <c r="V932" s="23" t="n">
        <f aca="false">IF(T932&lt;=Parametros!$B$7,M932,IF(T932&lt;=Parametros!$B$8,Q932,P932))</f>
        <v>79333.6941222984</v>
      </c>
      <c r="W932" s="26" t="n">
        <f aca="false">ROUND(V932,0)</f>
        <v>79334</v>
      </c>
      <c r="X932" s="27" t="n">
        <f aca="false">K932/G932</f>
        <v>1.45291348549653</v>
      </c>
      <c r="Y932" s="27" t="n">
        <f aca="false">L932/G932</f>
        <v>1.25578606547548</v>
      </c>
    </row>
    <row r="933" customFormat="false" ht="64.5" hidden="false" customHeight="true" outlineLevel="0" collapsed="false">
      <c r="A933" s="4" t="s">
        <v>698</v>
      </c>
      <c r="B933" s="4" t="s">
        <v>95</v>
      </c>
      <c r="C933" s="4" t="s">
        <v>699</v>
      </c>
      <c r="D933" s="4" t="s">
        <v>700</v>
      </c>
      <c r="E933" s="4" t="s">
        <v>98</v>
      </c>
      <c r="F933" s="4" t="s">
        <v>99</v>
      </c>
      <c r="G933" s="23" t="n">
        <v>950298</v>
      </c>
      <c r="H933" s="24" t="n">
        <f aca="false">Parametros!$B$3</f>
        <v>160.42</v>
      </c>
      <c r="I933" s="24" t="n">
        <f aca="false">Parametros!$B$4</f>
        <v>151.76</v>
      </c>
      <c r="J933" s="23" t="n">
        <f aca="false">G933*H933/I933</f>
        <v>1004525.60068529</v>
      </c>
      <c r="K933" s="23" t="n">
        <v>1380699.43</v>
      </c>
      <c r="L933" s="23" t="n">
        <v>1194046</v>
      </c>
      <c r="M933" s="23" t="n">
        <f aca="false">MIN(J933:L933)</f>
        <v>1004525.60068529</v>
      </c>
      <c r="N933" s="23" t="n">
        <f aca="false">MAX(J933:L933)</f>
        <v>1380699.43</v>
      </c>
      <c r="O933" s="23" t="n">
        <f aca="false">MEDIAN(J933:L933)</f>
        <v>1194046</v>
      </c>
      <c r="P933" s="23" t="n">
        <f aca="false">AVERAGE(J933:L933)</f>
        <v>1193090.34356176</v>
      </c>
      <c r="Q933" s="23" t="n">
        <f aca="false">AVERAGE(M933,O933)</f>
        <v>1099285.80034265</v>
      </c>
      <c r="R933" s="23" t="n">
        <f aca="false">AVERAGE(N933,O933)</f>
        <v>1287372.715</v>
      </c>
      <c r="S933" s="23" t="n">
        <f aca="false">STDEV(J933:L933)</f>
        <v>188088.735507323</v>
      </c>
      <c r="T933" s="25" t="n">
        <f aca="false">IF(P933&gt;0,S933/P933,NA())</f>
        <v>0.157648359591795</v>
      </c>
      <c r="U933" s="4" t="str">
        <f aca="false">IF(T933&lt;=Parametros!$B$7,"MENOR",IF(T933&lt;=Parametros!$B$8,"PROMEDIO MENOR-MEDIANA","PROMEDIO"))</f>
        <v>MENOR</v>
      </c>
      <c r="V933" s="23" t="n">
        <f aca="false">IF(T933&lt;=Parametros!$B$7,M933,IF(T933&lt;=Parametros!$B$8,Q933,P933))</f>
        <v>1004525.60068529</v>
      </c>
      <c r="W933" s="26" t="n">
        <f aca="false">ROUND(V933,0)</f>
        <v>1004526</v>
      </c>
      <c r="X933" s="27" t="n">
        <f aca="false">K933/G933</f>
        <v>1.45291206547841</v>
      </c>
      <c r="Y933" s="27" t="n">
        <f aca="false">L933/G933</f>
        <v>1.25649638323978</v>
      </c>
    </row>
    <row r="934" customFormat="false" ht="51.75" hidden="false" customHeight="true" outlineLevel="0" collapsed="false">
      <c r="A934" s="4" t="s">
        <v>701</v>
      </c>
      <c r="B934" s="4" t="s">
        <v>95</v>
      </c>
      <c r="C934" s="4" t="s">
        <v>702</v>
      </c>
      <c r="D934" s="4" t="s">
        <v>703</v>
      </c>
      <c r="E934" s="4" t="s">
        <v>98</v>
      </c>
      <c r="F934" s="4" t="s">
        <v>99</v>
      </c>
      <c r="G934" s="23" t="n">
        <v>1487286</v>
      </c>
      <c r="H934" s="24" t="n">
        <f aca="false">Parametros!$B$3</f>
        <v>160.42</v>
      </c>
      <c r="I934" s="24" t="n">
        <f aca="false">Parametros!$B$4</f>
        <v>151.76</v>
      </c>
      <c r="J934" s="23" t="n">
        <f aca="false">G934*H934/I934</f>
        <v>1572156.16842383</v>
      </c>
      <c r="K934" s="23" t="n">
        <v>2160896.52</v>
      </c>
      <c r="L934" s="23" t="n">
        <v>1868776</v>
      </c>
      <c r="M934" s="23" t="n">
        <f aca="false">MIN(J934:L934)</f>
        <v>1572156.16842383</v>
      </c>
      <c r="N934" s="23" t="n">
        <f aca="false">MAX(J934:L934)</f>
        <v>2160896.52</v>
      </c>
      <c r="O934" s="23" t="n">
        <f aca="false">MEDIAN(J934:L934)</f>
        <v>1868776</v>
      </c>
      <c r="P934" s="23" t="n">
        <f aca="false">AVERAGE(J934:L934)</f>
        <v>1867276.22947461</v>
      </c>
      <c r="Q934" s="23" t="n">
        <f aca="false">AVERAGE(M934,O934)</f>
        <v>1720466.08421191</v>
      </c>
      <c r="R934" s="23" t="n">
        <f aca="false">AVERAGE(N934,O934)</f>
        <v>2014836.26</v>
      </c>
      <c r="S934" s="23" t="n">
        <f aca="false">STDEV(J934:L934)</f>
        <v>294373.041186231</v>
      </c>
      <c r="T934" s="25" t="n">
        <f aca="false">IF(P934&gt;0,S934/P934,NA())</f>
        <v>0.157648363182483</v>
      </c>
      <c r="U934" s="4" t="str">
        <f aca="false">IF(T934&lt;=Parametros!$B$7,"MENOR",IF(T934&lt;=Parametros!$B$8,"PROMEDIO MENOR-MEDIANA","PROMEDIO"))</f>
        <v>MENOR</v>
      </c>
      <c r="V934" s="23" t="n">
        <f aca="false">IF(T934&lt;=Parametros!$B$7,M934,IF(T934&lt;=Parametros!$B$8,Q934,P934))</f>
        <v>1572156.16842383</v>
      </c>
      <c r="W934" s="26" t="n">
        <f aca="false">ROUND(V934,0)</f>
        <v>1572156</v>
      </c>
      <c r="X934" s="27" t="n">
        <f aca="false">K934/G934</f>
        <v>1.45291256691719</v>
      </c>
      <c r="Y934" s="27" t="n">
        <f aca="false">L934/G934</f>
        <v>1.25650076716919</v>
      </c>
    </row>
    <row r="935" customFormat="false" ht="102.75" hidden="false" customHeight="true" outlineLevel="0" collapsed="false">
      <c r="A935" s="4" t="s">
        <v>704</v>
      </c>
      <c r="B935" s="4" t="s">
        <v>95</v>
      </c>
      <c r="C935" s="4" t="s">
        <v>705</v>
      </c>
      <c r="D935" s="4" t="s">
        <v>1153</v>
      </c>
      <c r="E935" s="4" t="s">
        <v>98</v>
      </c>
      <c r="F935" s="4" t="s">
        <v>99</v>
      </c>
      <c r="G935" s="23" t="n">
        <v>16035860</v>
      </c>
      <c r="H935" s="24" t="n">
        <f aca="false">Parametros!$B$3</f>
        <v>160.42</v>
      </c>
      <c r="I935" s="24" t="n">
        <f aca="false">Parametros!$B$4</f>
        <v>151.76</v>
      </c>
      <c r="J935" s="23" t="n">
        <f aca="false">G935*H935/I935</f>
        <v>16950926.8661044</v>
      </c>
      <c r="K935" s="23" t="n">
        <v>23298698.92</v>
      </c>
      <c r="L935" s="23" t="n">
        <v>20149556</v>
      </c>
      <c r="M935" s="23" t="n">
        <f aca="false">MIN(J935:L935)</f>
        <v>16950926.8661044</v>
      </c>
      <c r="N935" s="23" t="n">
        <f aca="false">MAX(J935:L935)</f>
        <v>23298698.92</v>
      </c>
      <c r="O935" s="23" t="n">
        <f aca="false">MEDIAN(J935:L935)</f>
        <v>20149556</v>
      </c>
      <c r="P935" s="23" t="n">
        <f aca="false">AVERAGE(J935:L935)</f>
        <v>20133060.5953681</v>
      </c>
      <c r="Q935" s="23" t="n">
        <f aca="false">AVERAGE(M935,O935)</f>
        <v>18550241.4330522</v>
      </c>
      <c r="R935" s="23" t="n">
        <f aca="false">AVERAGE(N935,O935)</f>
        <v>21724127.46</v>
      </c>
      <c r="S935" s="23" t="n">
        <f aca="false">STDEV(J935:L935)</f>
        <v>3173918.1756679</v>
      </c>
      <c r="T935" s="25" t="n">
        <f aca="false">IF(P935&gt;0,S935/P935,NA())</f>
        <v>0.157647078080026</v>
      </c>
      <c r="U935" s="4" t="str">
        <f aca="false">IF(T935&lt;=Parametros!$B$7,"MENOR",IF(T935&lt;=Parametros!$B$8,"PROMEDIO MENOR-MEDIANA","PROMEDIO"))</f>
        <v>MENOR</v>
      </c>
      <c r="V935" s="23" t="n">
        <f aca="false">IF(T935&lt;=Parametros!$B$7,M935,IF(T935&lt;=Parametros!$B$8,Q935,P935))</f>
        <v>16950926.8661044</v>
      </c>
      <c r="W935" s="26" t="n">
        <f aca="false">ROUND(V935,0)</f>
        <v>16950927</v>
      </c>
      <c r="X935" s="27" t="n">
        <f aca="false">K935/G935</f>
        <v>1.4529123427119</v>
      </c>
      <c r="Y935" s="27" t="n">
        <f aca="false">L935/G935</f>
        <v>1.25653104978467</v>
      </c>
    </row>
    <row r="936" customFormat="false" ht="51.75" hidden="false" customHeight="true" outlineLevel="0" collapsed="false">
      <c r="A936" s="4" t="s">
        <v>707</v>
      </c>
      <c r="B936" s="4" t="s">
        <v>95</v>
      </c>
      <c r="C936" s="4" t="s">
        <v>708</v>
      </c>
      <c r="D936" s="4" t="s">
        <v>709</v>
      </c>
      <c r="E936" s="4" t="s">
        <v>98</v>
      </c>
      <c r="F936" s="4" t="s">
        <v>99</v>
      </c>
      <c r="G936" s="23" t="n">
        <v>356250</v>
      </c>
      <c r="H936" s="24" t="n">
        <f aca="false">Parametros!$B$3</f>
        <v>160.42</v>
      </c>
      <c r="I936" s="24" t="n">
        <f aca="false">Parametros!$B$4</f>
        <v>151.76</v>
      </c>
      <c r="J936" s="23" t="n">
        <f aca="false">G936*H936/I936</f>
        <v>376578.97337902</v>
      </c>
      <c r="K936" s="23" t="n">
        <v>517599.6</v>
      </c>
      <c r="L936" s="23" t="n">
        <v>447559</v>
      </c>
      <c r="M936" s="23" t="n">
        <f aca="false">MIN(J936:L936)</f>
        <v>376578.97337902</v>
      </c>
      <c r="N936" s="23" t="n">
        <f aca="false">MAX(J936:L936)</f>
        <v>517599.6</v>
      </c>
      <c r="O936" s="23" t="n">
        <f aca="false">MEDIAN(J936:L936)</f>
        <v>447559</v>
      </c>
      <c r="P936" s="23" t="n">
        <f aca="false">AVERAGE(J936:L936)</f>
        <v>447245.857793007</v>
      </c>
      <c r="Q936" s="23" t="n">
        <f aca="false">AVERAGE(M936,O936)</f>
        <v>412068.98668951</v>
      </c>
      <c r="R936" s="23" t="n">
        <f aca="false">AVERAGE(N936,O936)</f>
        <v>482579.3</v>
      </c>
      <c r="S936" s="23" t="n">
        <f aca="false">STDEV(J936:L936)</f>
        <v>70510.8348175998</v>
      </c>
      <c r="T936" s="25" t="n">
        <f aca="false">IF(P936&gt;0,S936/P936,NA())</f>
        <v>0.157655646416816</v>
      </c>
      <c r="U936" s="4" t="str">
        <f aca="false">IF(T936&lt;=Parametros!$B$7,"MENOR",IF(T936&lt;=Parametros!$B$8,"PROMEDIO MENOR-MEDIANA","PROMEDIO"))</f>
        <v>MENOR</v>
      </c>
      <c r="V936" s="23" t="n">
        <f aca="false">IF(T936&lt;=Parametros!$B$7,M936,IF(T936&lt;=Parametros!$B$8,Q936,P936))</f>
        <v>376578.97337902</v>
      </c>
      <c r="W936" s="26" t="n">
        <f aca="false">ROUND(V936,0)</f>
        <v>376579</v>
      </c>
      <c r="X936" s="27" t="n">
        <f aca="false">K936/G936</f>
        <v>1.45291115789474</v>
      </c>
      <c r="Y936" s="27" t="n">
        <f aca="false">L936/G936</f>
        <v>1.25630596491228</v>
      </c>
    </row>
    <row r="937" customFormat="false" ht="15" hidden="false" customHeight="true" outlineLevel="0" collapsed="false">
      <c r="A937" s="22" t="s">
        <v>710</v>
      </c>
      <c r="B937" s="22" t="s">
        <v>711</v>
      </c>
      <c r="C937" s="22"/>
      <c r="D937" s="22"/>
      <c r="E937" s="22"/>
      <c r="F937" s="22"/>
      <c r="G937" s="22"/>
      <c r="H937" s="22"/>
      <c r="I937" s="22"/>
      <c r="J937" s="22"/>
      <c r="K937" s="22"/>
      <c r="L937" s="22"/>
      <c r="M937" s="22"/>
      <c r="N937" s="22"/>
      <c r="O937" s="22"/>
      <c r="P937" s="22"/>
      <c r="Q937" s="22"/>
      <c r="R937" s="22"/>
      <c r="S937" s="22"/>
      <c r="T937" s="22"/>
      <c r="U937" s="22"/>
      <c r="V937" s="22"/>
      <c r="W937" s="22"/>
    </row>
    <row r="938" customFormat="false" ht="51.75" hidden="false" customHeight="true" outlineLevel="0" collapsed="false">
      <c r="A938" s="4" t="s">
        <v>712</v>
      </c>
      <c r="B938" s="4" t="s">
        <v>95</v>
      </c>
      <c r="C938" s="4" t="s">
        <v>713</v>
      </c>
      <c r="D938" s="4" t="s">
        <v>714</v>
      </c>
      <c r="E938" s="4" t="s">
        <v>98</v>
      </c>
      <c r="F938" s="4" t="s">
        <v>99</v>
      </c>
      <c r="G938" s="23" t="n">
        <v>5177690</v>
      </c>
      <c r="H938" s="24" t="n">
        <f aca="false">Parametros!$B$3</f>
        <v>160.42</v>
      </c>
      <c r="I938" s="24" t="n">
        <f aca="false">Parametros!$B$4</f>
        <v>151.76</v>
      </c>
      <c r="J938" s="23" t="n">
        <f aca="false">G938*H938/I938</f>
        <v>5473148.58856089</v>
      </c>
      <c r="K938" s="23" t="n">
        <v>7522729.88</v>
      </c>
      <c r="L938" s="23" t="n">
        <v>6505849</v>
      </c>
      <c r="M938" s="23" t="n">
        <f aca="false">MIN(J938:L938)</f>
        <v>5473148.58856089</v>
      </c>
      <c r="N938" s="23" t="n">
        <f aca="false">MAX(J938:L938)</f>
        <v>7522729.88</v>
      </c>
      <c r="O938" s="23" t="n">
        <f aca="false">MEDIAN(J938:L938)</f>
        <v>6505849</v>
      </c>
      <c r="P938" s="23" t="n">
        <f aca="false">AVERAGE(J938:L938)</f>
        <v>6500575.82285363</v>
      </c>
      <c r="Q938" s="23" t="n">
        <f aca="false">AVERAGE(M938,O938)</f>
        <v>5989498.79428044</v>
      </c>
      <c r="R938" s="23" t="n">
        <f aca="false">AVERAGE(N938,O938)</f>
        <v>7014289.44</v>
      </c>
      <c r="S938" s="23" t="n">
        <f aca="false">STDEV(J938:L938)</f>
        <v>1024800.82081945</v>
      </c>
      <c r="T938" s="25" t="n">
        <f aca="false">IF(P938&gt;0,S938/P938,NA())</f>
        <v>0.157647699026389</v>
      </c>
      <c r="U938" s="4" t="str">
        <f aca="false">IF(T938&lt;=Parametros!$B$7,"MENOR",IF(T938&lt;=Parametros!$B$8,"PROMEDIO MENOR-MEDIANA","PROMEDIO"))</f>
        <v>MENOR</v>
      </c>
      <c r="V938" s="23" t="n">
        <f aca="false">IF(T938&lt;=Parametros!$B$7,M938,IF(T938&lt;=Parametros!$B$8,Q938,P938))</f>
        <v>5473148.58856089</v>
      </c>
      <c r="W938" s="26" t="n">
        <f aca="false">ROUND(V938,0)</f>
        <v>5473149</v>
      </c>
      <c r="X938" s="27" t="n">
        <f aca="false">K938/G938</f>
        <v>1.45291237598234</v>
      </c>
      <c r="Y938" s="27" t="n">
        <f aca="false">L938/G938</f>
        <v>1.25651574350724</v>
      </c>
    </row>
    <row r="939" customFormat="false" ht="39" hidden="false" customHeight="true" outlineLevel="0" collapsed="false">
      <c r="A939" s="4" t="s">
        <v>715</v>
      </c>
      <c r="B939" s="4" t="s">
        <v>95</v>
      </c>
      <c r="C939" s="4" t="s">
        <v>716</v>
      </c>
      <c r="D939" s="4" t="s">
        <v>717</v>
      </c>
      <c r="E939" s="4" t="s">
        <v>98</v>
      </c>
      <c r="F939" s="4" t="s">
        <v>99</v>
      </c>
      <c r="G939" s="23" t="n">
        <v>110200</v>
      </c>
      <c r="H939" s="24" t="n">
        <f aca="false">Parametros!$B$3</f>
        <v>160.42</v>
      </c>
      <c r="I939" s="24" t="n">
        <f aca="false">Parametros!$B$4</f>
        <v>151.76</v>
      </c>
      <c r="J939" s="23" t="n">
        <f aca="false">G939*H939/I939</f>
        <v>116488.429098577</v>
      </c>
      <c r="K939" s="23" t="n">
        <v>160111.02</v>
      </c>
      <c r="L939" s="23" t="n">
        <v>138397</v>
      </c>
      <c r="M939" s="23" t="n">
        <f aca="false">MIN(J939:L939)</f>
        <v>116488.429098577</v>
      </c>
      <c r="N939" s="23" t="n">
        <f aca="false">MAX(J939:L939)</f>
        <v>160111.02</v>
      </c>
      <c r="O939" s="23" t="n">
        <f aca="false">MEDIAN(J939:L939)</f>
        <v>138397</v>
      </c>
      <c r="P939" s="23" t="n">
        <f aca="false">AVERAGE(J939:L939)</f>
        <v>138332.149699526</v>
      </c>
      <c r="Q939" s="23" t="n">
        <f aca="false">AVERAGE(M939,O939)</f>
        <v>127442.714549288</v>
      </c>
      <c r="R939" s="23" t="n">
        <f aca="false">AVERAGE(N939,O939)</f>
        <v>149254.01</v>
      </c>
      <c r="S939" s="23" t="n">
        <f aca="false">STDEV(J939:L939)</f>
        <v>21811.3677565012</v>
      </c>
      <c r="T939" s="25" t="n">
        <f aca="false">IF(P939&gt;0,S939/P939,NA())</f>
        <v>0.157673887117912</v>
      </c>
      <c r="U939" s="4" t="str">
        <f aca="false">IF(T939&lt;=Parametros!$B$7,"MENOR",IF(T939&lt;=Parametros!$B$8,"PROMEDIO MENOR-MEDIANA","PROMEDIO"))</f>
        <v>MENOR</v>
      </c>
      <c r="V939" s="23" t="n">
        <f aca="false">IF(T939&lt;=Parametros!$B$7,M939,IF(T939&lt;=Parametros!$B$8,Q939,P939))</f>
        <v>116488.429098577</v>
      </c>
      <c r="W939" s="26" t="n">
        <f aca="false">ROUND(V939,0)</f>
        <v>116488</v>
      </c>
      <c r="X939" s="27" t="n">
        <f aca="false">K939/G939</f>
        <v>1.45291306715064</v>
      </c>
      <c r="Y939" s="27" t="n">
        <f aca="false">L939/G939</f>
        <v>1.25587114337568</v>
      </c>
    </row>
    <row r="940" customFormat="false" ht="51.75" hidden="false" customHeight="true" outlineLevel="0" collapsed="false">
      <c r="A940" s="4" t="s">
        <v>718</v>
      </c>
      <c r="B940" s="4" t="s">
        <v>95</v>
      </c>
      <c r="C940" s="4" t="s">
        <v>719</v>
      </c>
      <c r="D940" s="4" t="s">
        <v>720</v>
      </c>
      <c r="E940" s="4" t="s">
        <v>98</v>
      </c>
      <c r="F940" s="4" t="s">
        <v>99</v>
      </c>
      <c r="G940" s="23" t="n">
        <v>148199</v>
      </c>
      <c r="H940" s="24" t="n">
        <f aca="false">Parametros!$B$3</f>
        <v>160.42</v>
      </c>
      <c r="I940" s="24" t="n">
        <f aca="false">Parametros!$B$4</f>
        <v>151.76</v>
      </c>
      <c r="J940" s="23" t="n">
        <f aca="false">G940*H940/I940</f>
        <v>156655.795861887</v>
      </c>
      <c r="K940" s="23" t="n">
        <v>215319.84</v>
      </c>
      <c r="L940" s="23" t="n">
        <v>186116</v>
      </c>
      <c r="M940" s="23" t="n">
        <f aca="false">MIN(J940:L940)</f>
        <v>156655.795861887</v>
      </c>
      <c r="N940" s="23" t="n">
        <f aca="false">MAX(J940:L940)</f>
        <v>215319.84</v>
      </c>
      <c r="O940" s="23" t="n">
        <f aca="false">MEDIAN(J940:L940)</f>
        <v>186116</v>
      </c>
      <c r="P940" s="23" t="n">
        <f aca="false">AVERAGE(J940:L940)</f>
        <v>186030.545287296</v>
      </c>
      <c r="Q940" s="23" t="n">
        <f aca="false">AVERAGE(M940,O940)</f>
        <v>171385.897930944</v>
      </c>
      <c r="R940" s="23" t="n">
        <f aca="false">AVERAGE(N940,O940)</f>
        <v>200717.92</v>
      </c>
      <c r="S940" s="23" t="n">
        <f aca="false">STDEV(J940:L940)</f>
        <v>29332.1154290064</v>
      </c>
      <c r="T940" s="25" t="n">
        <f aca="false">IF(P940&gt;0,S940/P940,NA())</f>
        <v>0.157673651838774</v>
      </c>
      <c r="U940" s="4" t="str">
        <f aca="false">IF(T940&lt;=Parametros!$B$7,"MENOR",IF(T940&lt;=Parametros!$B$8,"PROMEDIO MENOR-MEDIANA","PROMEDIO"))</f>
        <v>MENOR</v>
      </c>
      <c r="V940" s="23" t="n">
        <f aca="false">IF(T940&lt;=Parametros!$B$7,M940,IF(T940&lt;=Parametros!$B$8,Q940,P940))</f>
        <v>156655.795861887</v>
      </c>
      <c r="W940" s="26" t="n">
        <f aca="false">ROUND(V940,0)</f>
        <v>156656</v>
      </c>
      <c r="X940" s="27" t="n">
        <f aca="false">K940/G940</f>
        <v>1.45291020857091</v>
      </c>
      <c r="Y940" s="27" t="n">
        <f aca="false">L940/G940</f>
        <v>1.25585192882543</v>
      </c>
    </row>
    <row r="941" customFormat="false" ht="51.75" hidden="false" customHeight="true" outlineLevel="0" collapsed="false">
      <c r="A941" s="4" t="s">
        <v>721</v>
      </c>
      <c r="B941" s="4" t="s">
        <v>95</v>
      </c>
      <c r="C941" s="4" t="s">
        <v>722</v>
      </c>
      <c r="D941" s="4" t="s">
        <v>723</v>
      </c>
      <c r="E941" s="4" t="s">
        <v>98</v>
      </c>
      <c r="F941" s="4" t="s">
        <v>99</v>
      </c>
      <c r="G941" s="23" t="n">
        <v>498324</v>
      </c>
      <c r="H941" s="24" t="n">
        <f aca="false">Parametros!$B$3</f>
        <v>160.42</v>
      </c>
      <c r="I941" s="24" t="n">
        <f aca="false">Parametros!$B$4</f>
        <v>151.76</v>
      </c>
      <c r="J941" s="23" t="n">
        <f aca="false">G941*H941/I941</f>
        <v>526760.25355825</v>
      </c>
      <c r="K941" s="23" t="n">
        <v>724021.15</v>
      </c>
      <c r="L941" s="23" t="n">
        <v>626059</v>
      </c>
      <c r="M941" s="23" t="n">
        <f aca="false">MIN(J941:L941)</f>
        <v>526760.25355825</v>
      </c>
      <c r="N941" s="23" t="n">
        <f aca="false">MAX(J941:L941)</f>
        <v>724021.15</v>
      </c>
      <c r="O941" s="23" t="n">
        <f aca="false">MEDIAN(J941:L941)</f>
        <v>626059</v>
      </c>
      <c r="P941" s="23" t="n">
        <f aca="false">AVERAGE(J941:L941)</f>
        <v>625613.46785275</v>
      </c>
      <c r="Q941" s="23" t="n">
        <f aca="false">AVERAGE(M941,O941)</f>
        <v>576409.626779125</v>
      </c>
      <c r="R941" s="23" t="n">
        <f aca="false">AVERAGE(N941,O941)</f>
        <v>675040.075</v>
      </c>
      <c r="S941" s="23" t="n">
        <f aca="false">STDEV(J941:L941)</f>
        <v>98631.2029249435</v>
      </c>
      <c r="T941" s="25" t="n">
        <f aca="false">IF(P941&gt;0,S941/P941,NA())</f>
        <v>0.157655178465816</v>
      </c>
      <c r="U941" s="4" t="str">
        <f aca="false">IF(T941&lt;=Parametros!$B$7,"MENOR",IF(T941&lt;=Parametros!$B$8,"PROMEDIO MENOR-MEDIANA","PROMEDIO"))</f>
        <v>MENOR</v>
      </c>
      <c r="V941" s="23" t="n">
        <f aca="false">IF(T941&lt;=Parametros!$B$7,M941,IF(T941&lt;=Parametros!$B$8,Q941,P941))</f>
        <v>526760.25355825</v>
      </c>
      <c r="W941" s="26" t="n">
        <f aca="false">ROUND(V941,0)</f>
        <v>526760</v>
      </c>
      <c r="X941" s="27" t="n">
        <f aca="false">K941/G941</f>
        <v>1.45291246257455</v>
      </c>
      <c r="Y941" s="27" t="n">
        <f aca="false">L941/G941</f>
        <v>1.25632921553046</v>
      </c>
    </row>
    <row r="942" customFormat="false" ht="51.75" hidden="false" customHeight="true" outlineLevel="0" collapsed="false">
      <c r="A942" s="4" t="s">
        <v>724</v>
      </c>
      <c r="B942" s="4" t="s">
        <v>95</v>
      </c>
      <c r="C942" s="4" t="s">
        <v>725</v>
      </c>
      <c r="D942" s="4" t="s">
        <v>1154</v>
      </c>
      <c r="E942" s="4" t="s">
        <v>98</v>
      </c>
      <c r="F942" s="4" t="s">
        <v>99</v>
      </c>
      <c r="G942" s="23" t="n">
        <v>346750</v>
      </c>
      <c r="H942" s="24" t="n">
        <f aca="false">Parametros!$B$3</f>
        <v>160.42</v>
      </c>
      <c r="I942" s="24" t="n">
        <f aca="false">Parametros!$B$4</f>
        <v>151.76</v>
      </c>
      <c r="J942" s="23" t="n">
        <f aca="false">G942*H942/I942</f>
        <v>366536.867422246</v>
      </c>
      <c r="K942" s="23" t="n">
        <v>503797.74</v>
      </c>
      <c r="L942" s="23" t="n">
        <v>435659</v>
      </c>
      <c r="M942" s="23" t="n">
        <f aca="false">MIN(J942:L942)</f>
        <v>366536.867422246</v>
      </c>
      <c r="N942" s="23" t="n">
        <f aca="false">MAX(J942:L942)</f>
        <v>503797.74</v>
      </c>
      <c r="O942" s="23" t="n">
        <f aca="false">MEDIAN(J942:L942)</f>
        <v>435659</v>
      </c>
      <c r="P942" s="23" t="n">
        <f aca="false">AVERAGE(J942:L942)</f>
        <v>435331.202474082</v>
      </c>
      <c r="Q942" s="23" t="n">
        <f aca="false">AVERAGE(M942,O942)</f>
        <v>401097.933711123</v>
      </c>
      <c r="R942" s="23" t="n">
        <f aca="false">AVERAGE(N942,O942)</f>
        <v>469728.37</v>
      </c>
      <c r="S942" s="23" t="n">
        <f aca="false">STDEV(J942:L942)</f>
        <v>68631.0234049816</v>
      </c>
      <c r="T942" s="25" t="n">
        <f aca="false">IF(P942&gt;0,S942/P942,NA())</f>
        <v>0.157652433399987</v>
      </c>
      <c r="U942" s="4" t="str">
        <f aca="false">IF(T942&lt;=Parametros!$B$7,"MENOR",IF(T942&lt;=Parametros!$B$8,"PROMEDIO MENOR-MEDIANA","PROMEDIO"))</f>
        <v>MENOR</v>
      </c>
      <c r="V942" s="23" t="n">
        <f aca="false">IF(T942&lt;=Parametros!$B$7,M942,IF(T942&lt;=Parametros!$B$8,Q942,P942))</f>
        <v>366536.867422246</v>
      </c>
      <c r="W942" s="26" t="n">
        <f aca="false">ROUND(V942,0)</f>
        <v>366537</v>
      </c>
      <c r="X942" s="27" t="n">
        <f aca="false">K942/G942</f>
        <v>1.45291345349676</v>
      </c>
      <c r="Y942" s="27" t="n">
        <f aca="false">L942/G942</f>
        <v>1.25640663302091</v>
      </c>
    </row>
    <row r="943" customFormat="false" ht="64.5" hidden="false" customHeight="true" outlineLevel="0" collapsed="false">
      <c r="A943" s="4" t="s">
        <v>727</v>
      </c>
      <c r="B943" s="4" t="s">
        <v>95</v>
      </c>
      <c r="C943" s="4" t="s">
        <v>728</v>
      </c>
      <c r="D943" s="4" t="s">
        <v>729</v>
      </c>
      <c r="E943" s="4" t="s">
        <v>98</v>
      </c>
      <c r="F943" s="4" t="s">
        <v>99</v>
      </c>
      <c r="G943" s="23" t="n">
        <v>1065900</v>
      </c>
      <c r="H943" s="24" t="n">
        <f aca="false">Parametros!$B$3</f>
        <v>160.42</v>
      </c>
      <c r="I943" s="24" t="n">
        <f aca="false">Parametros!$B$4</f>
        <v>151.76</v>
      </c>
      <c r="J943" s="23" t="n">
        <f aca="false">G943*H943/I943</f>
        <v>1126724.28835003</v>
      </c>
      <c r="K943" s="23" t="n">
        <v>1548659.76</v>
      </c>
      <c r="L943" s="23" t="n">
        <v>1339226</v>
      </c>
      <c r="M943" s="23" t="n">
        <f aca="false">MIN(J943:L943)</f>
        <v>1126724.28835003</v>
      </c>
      <c r="N943" s="23" t="n">
        <f aca="false">MAX(J943:L943)</f>
        <v>1548659.76</v>
      </c>
      <c r="O943" s="23" t="n">
        <f aca="false">MEDIAN(J943:L943)</f>
        <v>1339226</v>
      </c>
      <c r="P943" s="23" t="n">
        <f aca="false">AVERAGE(J943:L943)</f>
        <v>1338203.34945001</v>
      </c>
      <c r="Q943" s="23" t="n">
        <f aca="false">AVERAGE(M943,O943)</f>
        <v>1232975.14417501</v>
      </c>
      <c r="R943" s="23" t="n">
        <f aca="false">AVERAGE(N943,O943)</f>
        <v>1443942.88</v>
      </c>
      <c r="S943" s="23" t="n">
        <f aca="false">STDEV(J943:L943)</f>
        <v>210969.594775484</v>
      </c>
      <c r="T943" s="25" t="n">
        <f aca="false">IF(P943&gt;0,S943/P943,NA())</f>
        <v>0.157651372537807</v>
      </c>
      <c r="U943" s="4" t="str">
        <f aca="false">IF(T943&lt;=Parametros!$B$7,"MENOR",IF(T943&lt;=Parametros!$B$8,"PROMEDIO MENOR-MEDIANA","PROMEDIO"))</f>
        <v>MENOR</v>
      </c>
      <c r="V943" s="23" t="n">
        <f aca="false">IF(T943&lt;=Parametros!$B$7,M943,IF(T943&lt;=Parametros!$B$8,Q943,P943))</f>
        <v>1126724.28835003</v>
      </c>
      <c r="W943" s="26" t="n">
        <f aca="false">ROUND(V943,0)</f>
        <v>1126724</v>
      </c>
      <c r="X943" s="27" t="n">
        <f aca="false">K943/G943</f>
        <v>1.45291280607937</v>
      </c>
      <c r="Y943" s="27" t="n">
        <f aca="false">L943/G943</f>
        <v>1.25642743221691</v>
      </c>
    </row>
    <row r="944" customFormat="false" ht="51.75" hidden="false" customHeight="true" outlineLevel="0" collapsed="false">
      <c r="A944" s="4" t="s">
        <v>730</v>
      </c>
      <c r="B944" s="4" t="s">
        <v>95</v>
      </c>
      <c r="C944" s="4" t="s">
        <v>731</v>
      </c>
      <c r="D944" s="4" t="s">
        <v>732</v>
      </c>
      <c r="E944" s="4" t="s">
        <v>98</v>
      </c>
      <c r="F944" s="4" t="s">
        <v>99</v>
      </c>
      <c r="G944" s="23" t="n">
        <v>701100</v>
      </c>
      <c r="H944" s="24" t="n">
        <f aca="false">Parametros!$B$3</f>
        <v>160.42</v>
      </c>
      <c r="I944" s="24" t="n">
        <f aca="false">Parametros!$B$4</f>
        <v>151.76</v>
      </c>
      <c r="J944" s="23" t="n">
        <f aca="false">G944*H944/I944</f>
        <v>741107.41960991</v>
      </c>
      <c r="K944" s="23" t="n">
        <v>1018637.52</v>
      </c>
      <c r="L944" s="23" t="n">
        <v>880957</v>
      </c>
      <c r="M944" s="23" t="n">
        <f aca="false">MIN(J944:L944)</f>
        <v>741107.41960991</v>
      </c>
      <c r="N944" s="23" t="n">
        <f aca="false">MAX(J944:L944)</f>
        <v>1018637.52</v>
      </c>
      <c r="O944" s="23" t="n">
        <f aca="false">MEDIAN(J944:L944)</f>
        <v>880957</v>
      </c>
      <c r="P944" s="23" t="n">
        <f aca="false">AVERAGE(J944:L944)</f>
        <v>880233.97986997</v>
      </c>
      <c r="Q944" s="23" t="n">
        <f aca="false">AVERAGE(M944,O944)</f>
        <v>811032.209804955</v>
      </c>
      <c r="R944" s="23" t="n">
        <f aca="false">AVERAGE(N944,O944)</f>
        <v>949797.26</v>
      </c>
      <c r="S944" s="23" t="n">
        <f aca="false">STDEV(J944:L944)</f>
        <v>138766.46289437</v>
      </c>
      <c r="T944" s="25" t="n">
        <f aca="false">IF(P944&gt;0,S944/P944,NA())</f>
        <v>0.157647246150244</v>
      </c>
      <c r="U944" s="4" t="str">
        <f aca="false">IF(T944&lt;=Parametros!$B$7,"MENOR",IF(T944&lt;=Parametros!$B$8,"PROMEDIO MENOR-MEDIANA","PROMEDIO"))</f>
        <v>MENOR</v>
      </c>
      <c r="V944" s="23" t="n">
        <f aca="false">IF(T944&lt;=Parametros!$B$7,M944,IF(T944&lt;=Parametros!$B$8,Q944,P944))</f>
        <v>741107.41960991</v>
      </c>
      <c r="W944" s="26" t="n">
        <f aca="false">ROUND(V944,0)</f>
        <v>741107</v>
      </c>
      <c r="X944" s="27" t="n">
        <f aca="false">K944/G944</f>
        <v>1.45291330765939</v>
      </c>
      <c r="Y944" s="27" t="n">
        <f aca="false">L944/G944</f>
        <v>1.25653544430181</v>
      </c>
    </row>
    <row r="945" customFormat="false" ht="64.5" hidden="false" customHeight="true" outlineLevel="0" collapsed="false">
      <c r="A945" s="4" t="s">
        <v>733</v>
      </c>
      <c r="B945" s="4" t="s">
        <v>95</v>
      </c>
      <c r="C945" s="4" t="s">
        <v>734</v>
      </c>
      <c r="D945" s="4" t="s">
        <v>1167</v>
      </c>
      <c r="E945" s="4" t="s">
        <v>98</v>
      </c>
      <c r="F945" s="4" t="s">
        <v>99</v>
      </c>
      <c r="G945" s="23" t="n">
        <v>5991650</v>
      </c>
      <c r="H945" s="24" t="n">
        <f aca="false">Parametros!$B$3</f>
        <v>160.42</v>
      </c>
      <c r="I945" s="24" t="n">
        <f aca="false">Parametros!$B$4</f>
        <v>151.76</v>
      </c>
      <c r="J945" s="23" t="n">
        <f aca="false">G945*H945/I945</f>
        <v>6333556.22693727</v>
      </c>
      <c r="K945" s="23" t="n">
        <v>8705342.71</v>
      </c>
      <c r="L945" s="23" t="n">
        <v>7528654</v>
      </c>
      <c r="M945" s="23" t="n">
        <f aca="false">MIN(J945:L945)</f>
        <v>6333556.22693727</v>
      </c>
      <c r="N945" s="23" t="n">
        <f aca="false">MAX(J945:L945)</f>
        <v>8705342.71</v>
      </c>
      <c r="O945" s="23" t="n">
        <f aca="false">MEDIAN(J945:L945)</f>
        <v>7528654</v>
      </c>
      <c r="P945" s="23" t="n">
        <f aca="false">AVERAGE(J945:L945)</f>
        <v>7522517.64564576</v>
      </c>
      <c r="Q945" s="23" t="n">
        <f aca="false">AVERAGE(M945,O945)</f>
        <v>6931105.11346863</v>
      </c>
      <c r="R945" s="23" t="n">
        <f aca="false">AVERAGE(N945,O945)</f>
        <v>8116998.355</v>
      </c>
      <c r="S945" s="23" t="n">
        <f aca="false">STDEV(J945:L945)</f>
        <v>1185905.14858624</v>
      </c>
      <c r="T945" s="25" t="n">
        <f aca="false">IF(P945&gt;0,S945/P945,NA())</f>
        <v>0.157647373452513</v>
      </c>
      <c r="U945" s="4" t="str">
        <f aca="false">IF(T945&lt;=Parametros!$B$7,"MENOR",IF(T945&lt;=Parametros!$B$8,"PROMEDIO MENOR-MEDIANA","PROMEDIO"))</f>
        <v>MENOR</v>
      </c>
      <c r="V945" s="23" t="n">
        <f aca="false">IF(T945&lt;=Parametros!$B$7,M945,IF(T945&lt;=Parametros!$B$8,Q945,P945))</f>
        <v>6333556.22693727</v>
      </c>
      <c r="W945" s="26" t="n">
        <f aca="false">ROUND(V945,0)</f>
        <v>6333556</v>
      </c>
      <c r="X945" s="27" t="n">
        <f aca="false">K945/G945</f>
        <v>1.45291242145319</v>
      </c>
      <c r="Y945" s="27" t="n">
        <f aca="false">L945/G945</f>
        <v>1.25652432969215</v>
      </c>
    </row>
    <row r="946" customFormat="false" ht="64.5" hidden="false" customHeight="true" outlineLevel="0" collapsed="false">
      <c r="A946" s="4" t="s">
        <v>736</v>
      </c>
      <c r="B946" s="4" t="s">
        <v>95</v>
      </c>
      <c r="C946" s="4" t="s">
        <v>737</v>
      </c>
      <c r="D946" s="4" t="s">
        <v>1155</v>
      </c>
      <c r="E946" s="4" t="s">
        <v>98</v>
      </c>
      <c r="F946" s="4" t="s">
        <v>99</v>
      </c>
      <c r="G946" s="23" t="n">
        <v>110200</v>
      </c>
      <c r="H946" s="24" t="n">
        <f aca="false">Parametros!$B$3</f>
        <v>160.42</v>
      </c>
      <c r="I946" s="24" t="n">
        <f aca="false">Parametros!$B$4</f>
        <v>151.76</v>
      </c>
      <c r="J946" s="23" t="n">
        <f aca="false">G946*H946/I946</f>
        <v>116488.429098577</v>
      </c>
      <c r="K946" s="23" t="n">
        <v>160111.02</v>
      </c>
      <c r="L946" s="23" t="n">
        <v>138397</v>
      </c>
      <c r="M946" s="23" t="n">
        <f aca="false">MIN(J946:L946)</f>
        <v>116488.429098577</v>
      </c>
      <c r="N946" s="23" t="n">
        <f aca="false">MAX(J946:L946)</f>
        <v>160111.02</v>
      </c>
      <c r="O946" s="23" t="n">
        <f aca="false">MEDIAN(J946:L946)</f>
        <v>138397</v>
      </c>
      <c r="P946" s="23" t="n">
        <f aca="false">AVERAGE(J946:L946)</f>
        <v>138332.149699526</v>
      </c>
      <c r="Q946" s="23" t="n">
        <f aca="false">AVERAGE(M946,O946)</f>
        <v>127442.714549288</v>
      </c>
      <c r="R946" s="23" t="n">
        <f aca="false">AVERAGE(N946,O946)</f>
        <v>149254.01</v>
      </c>
      <c r="S946" s="23" t="n">
        <f aca="false">STDEV(J946:L946)</f>
        <v>21811.3677565012</v>
      </c>
      <c r="T946" s="25" t="n">
        <f aca="false">IF(P946&gt;0,S946/P946,NA())</f>
        <v>0.157673887117912</v>
      </c>
      <c r="U946" s="4" t="str">
        <f aca="false">IF(T946&lt;=Parametros!$B$7,"MENOR",IF(T946&lt;=Parametros!$B$8,"PROMEDIO MENOR-MEDIANA","PROMEDIO"))</f>
        <v>MENOR</v>
      </c>
      <c r="V946" s="23" t="n">
        <f aca="false">IF(T946&lt;=Parametros!$B$7,M946,IF(T946&lt;=Parametros!$B$8,Q946,P946))</f>
        <v>116488.429098577</v>
      </c>
      <c r="W946" s="26" t="n">
        <f aca="false">ROUND(V946,0)</f>
        <v>116488</v>
      </c>
      <c r="X946" s="27" t="n">
        <f aca="false">K946/G946</f>
        <v>1.45291306715064</v>
      </c>
      <c r="Y946" s="27" t="n">
        <f aca="false">L946/G946</f>
        <v>1.25587114337568</v>
      </c>
    </row>
    <row r="947" customFormat="false" ht="64.5" hidden="false" customHeight="true" outlineLevel="0" collapsed="false">
      <c r="A947" s="4" t="s">
        <v>739</v>
      </c>
      <c r="B947" s="4" t="s">
        <v>95</v>
      </c>
      <c r="C947" s="4" t="s">
        <v>740</v>
      </c>
      <c r="D947" s="4" t="s">
        <v>1155</v>
      </c>
      <c r="E947" s="4" t="s">
        <v>98</v>
      </c>
      <c r="F947" s="4" t="s">
        <v>99</v>
      </c>
      <c r="G947" s="23" t="n">
        <v>146716</v>
      </c>
      <c r="H947" s="24" t="n">
        <f aca="false">Parametros!$B$3</f>
        <v>160.42</v>
      </c>
      <c r="I947" s="24" t="n">
        <f aca="false">Parametros!$B$4</f>
        <v>151.76</v>
      </c>
      <c r="J947" s="23" t="n">
        <f aca="false">G947*H947/I947</f>
        <v>155088.170268846</v>
      </c>
      <c r="K947" s="23" t="n">
        <v>213165</v>
      </c>
      <c r="L947" s="23" t="n">
        <v>184331</v>
      </c>
      <c r="M947" s="23" t="n">
        <f aca="false">MIN(J947:L947)</f>
        <v>155088.170268846</v>
      </c>
      <c r="N947" s="23" t="n">
        <f aca="false">MAX(J947:L947)</f>
        <v>213165</v>
      </c>
      <c r="O947" s="23" t="n">
        <f aca="false">MEDIAN(J947:L947)</f>
        <v>184331</v>
      </c>
      <c r="P947" s="23" t="n">
        <f aca="false">AVERAGE(J947:L947)</f>
        <v>184194.723422949</v>
      </c>
      <c r="Q947" s="23" t="n">
        <f aca="false">AVERAGE(M947,O947)</f>
        <v>169709.585134423</v>
      </c>
      <c r="R947" s="23" t="n">
        <f aca="false">AVERAGE(N947,O947)</f>
        <v>198748</v>
      </c>
      <c r="S947" s="23" t="n">
        <f aca="false">STDEV(J947:L947)</f>
        <v>29038.6546930891</v>
      </c>
      <c r="T947" s="25" t="n">
        <f aca="false">IF(P947&gt;0,S947/P947,NA())</f>
        <v>0.157651935698562</v>
      </c>
      <c r="U947" s="4" t="str">
        <f aca="false">IF(T947&lt;=Parametros!$B$7,"MENOR",IF(T947&lt;=Parametros!$B$8,"PROMEDIO MENOR-MEDIANA","PROMEDIO"))</f>
        <v>MENOR</v>
      </c>
      <c r="V947" s="23" t="n">
        <f aca="false">IF(T947&lt;=Parametros!$B$7,M947,IF(T947&lt;=Parametros!$B$8,Q947,P947))</f>
        <v>155088.170268846</v>
      </c>
      <c r="W947" s="26" t="n">
        <f aca="false">ROUND(V947,0)</f>
        <v>155088</v>
      </c>
      <c r="X947" s="27" t="n">
        <f aca="false">K947/G947</f>
        <v>1.45290902151095</v>
      </c>
      <c r="Y947" s="27" t="n">
        <f aca="false">L947/G947</f>
        <v>1.25637967229205</v>
      </c>
    </row>
    <row r="948" customFormat="false" ht="64.5" hidden="false" customHeight="true" outlineLevel="0" collapsed="false">
      <c r="A948" s="4" t="s">
        <v>741</v>
      </c>
      <c r="B948" s="4" t="s">
        <v>95</v>
      </c>
      <c r="C948" s="4" t="s">
        <v>742</v>
      </c>
      <c r="D948" s="4" t="s">
        <v>1155</v>
      </c>
      <c r="E948" s="4" t="s">
        <v>98</v>
      </c>
      <c r="F948" s="4" t="s">
        <v>99</v>
      </c>
      <c r="G948" s="23" t="n">
        <v>146716</v>
      </c>
      <c r="H948" s="24" t="n">
        <f aca="false">Parametros!$B$3</f>
        <v>160.42</v>
      </c>
      <c r="I948" s="24" t="n">
        <f aca="false">Parametros!$B$4</f>
        <v>151.76</v>
      </c>
      <c r="J948" s="23" t="n">
        <f aca="false">G948*H948/I948</f>
        <v>155088.170268846</v>
      </c>
      <c r="K948" s="23" t="n">
        <v>213165</v>
      </c>
      <c r="L948" s="23" t="n">
        <v>184331</v>
      </c>
      <c r="M948" s="23" t="n">
        <f aca="false">MIN(J948:L948)</f>
        <v>155088.170268846</v>
      </c>
      <c r="N948" s="23" t="n">
        <f aca="false">MAX(J948:L948)</f>
        <v>213165</v>
      </c>
      <c r="O948" s="23" t="n">
        <f aca="false">MEDIAN(J948:L948)</f>
        <v>184331</v>
      </c>
      <c r="P948" s="23" t="n">
        <f aca="false">AVERAGE(J948:L948)</f>
        <v>184194.723422949</v>
      </c>
      <c r="Q948" s="23" t="n">
        <f aca="false">AVERAGE(M948,O948)</f>
        <v>169709.585134423</v>
      </c>
      <c r="R948" s="23" t="n">
        <f aca="false">AVERAGE(N948,O948)</f>
        <v>198748</v>
      </c>
      <c r="S948" s="23" t="n">
        <f aca="false">STDEV(J948:L948)</f>
        <v>29038.6546930891</v>
      </c>
      <c r="T948" s="25" t="n">
        <f aca="false">IF(P948&gt;0,S948/P948,NA())</f>
        <v>0.157651935698562</v>
      </c>
      <c r="U948" s="4" t="str">
        <f aca="false">IF(T948&lt;=Parametros!$B$7,"MENOR",IF(T948&lt;=Parametros!$B$8,"PROMEDIO MENOR-MEDIANA","PROMEDIO"))</f>
        <v>MENOR</v>
      </c>
      <c r="V948" s="23" t="n">
        <f aca="false">IF(T948&lt;=Parametros!$B$7,M948,IF(T948&lt;=Parametros!$B$8,Q948,P948))</f>
        <v>155088.170268846</v>
      </c>
      <c r="W948" s="26" t="n">
        <f aca="false">ROUND(V948,0)</f>
        <v>155088</v>
      </c>
      <c r="X948" s="27" t="n">
        <f aca="false">K948/G948</f>
        <v>1.45290902151095</v>
      </c>
      <c r="Y948" s="27" t="n">
        <f aca="false">L948/G948</f>
        <v>1.25637967229205</v>
      </c>
    </row>
    <row r="949" customFormat="false" ht="64.5" hidden="false" customHeight="true" outlineLevel="0" collapsed="false">
      <c r="A949" s="4" t="s">
        <v>743</v>
      </c>
      <c r="B949" s="4" t="s">
        <v>95</v>
      </c>
      <c r="C949" s="4" t="s">
        <v>744</v>
      </c>
      <c r="D949" s="4" t="s">
        <v>1155</v>
      </c>
      <c r="E949" s="4" t="s">
        <v>98</v>
      </c>
      <c r="F949" s="4" t="s">
        <v>99</v>
      </c>
      <c r="G949" s="23" t="n">
        <v>154200</v>
      </c>
      <c r="H949" s="24" t="n">
        <f aca="false">Parametros!$B$3</f>
        <v>160.42</v>
      </c>
      <c r="I949" s="24" t="n">
        <f aca="false">Parametros!$B$4</f>
        <v>151.76</v>
      </c>
      <c r="J949" s="23" t="n">
        <f aca="false">G949*H949/I949</f>
        <v>162999.235635213</v>
      </c>
      <c r="K949" s="23" t="n">
        <v>224039.15</v>
      </c>
      <c r="L949" s="23" t="n">
        <v>193732</v>
      </c>
      <c r="M949" s="23" t="n">
        <f aca="false">MIN(J949:L949)</f>
        <v>162999.235635213</v>
      </c>
      <c r="N949" s="23" t="n">
        <f aca="false">MAX(J949:L949)</f>
        <v>224039.15</v>
      </c>
      <c r="O949" s="23" t="n">
        <f aca="false">MEDIAN(J949:L949)</f>
        <v>193732</v>
      </c>
      <c r="P949" s="23" t="n">
        <f aca="false">AVERAGE(J949:L949)</f>
        <v>193590.128545071</v>
      </c>
      <c r="Q949" s="23" t="n">
        <f aca="false">AVERAGE(M949,O949)</f>
        <v>178365.617817607</v>
      </c>
      <c r="R949" s="23" t="n">
        <f aca="false">AVERAGE(N949,O949)</f>
        <v>208885.575</v>
      </c>
      <c r="S949" s="23" t="n">
        <f aca="false">STDEV(J949:L949)</f>
        <v>30520.2044889514</v>
      </c>
      <c r="T949" s="25" t="n">
        <f aca="false">IF(P949&gt;0,S949/P949,NA())</f>
        <v>0.157653722936838</v>
      </c>
      <c r="U949" s="4" t="str">
        <f aca="false">IF(T949&lt;=Parametros!$B$7,"MENOR",IF(T949&lt;=Parametros!$B$8,"PROMEDIO MENOR-MEDIANA","PROMEDIO"))</f>
        <v>MENOR</v>
      </c>
      <c r="V949" s="23" t="n">
        <f aca="false">IF(T949&lt;=Parametros!$B$7,M949,IF(T949&lt;=Parametros!$B$8,Q949,P949))</f>
        <v>162999.235635213</v>
      </c>
      <c r="W949" s="26" t="n">
        <f aca="false">ROUND(V949,0)</f>
        <v>162999</v>
      </c>
      <c r="X949" s="27" t="n">
        <f aca="false">K949/G949</f>
        <v>1.45291277561608</v>
      </c>
      <c r="Y949" s="27" t="n">
        <f aca="false">L949/G949</f>
        <v>1.25636835278859</v>
      </c>
    </row>
    <row r="950" customFormat="false" ht="64.5" hidden="false" customHeight="true" outlineLevel="0" collapsed="false">
      <c r="A950" s="4" t="s">
        <v>745</v>
      </c>
      <c r="B950" s="4" t="s">
        <v>95</v>
      </c>
      <c r="C950" s="4" t="s">
        <v>746</v>
      </c>
      <c r="D950" s="4" t="s">
        <v>1155</v>
      </c>
      <c r="E950" s="4" t="s">
        <v>98</v>
      </c>
      <c r="F950" s="4" t="s">
        <v>99</v>
      </c>
      <c r="G950" s="23" t="n">
        <v>154200</v>
      </c>
      <c r="H950" s="24" t="n">
        <f aca="false">Parametros!$B$3</f>
        <v>160.42</v>
      </c>
      <c r="I950" s="24" t="n">
        <f aca="false">Parametros!$B$4</f>
        <v>151.76</v>
      </c>
      <c r="J950" s="23" t="n">
        <f aca="false">G950*H950/I950</f>
        <v>162999.235635213</v>
      </c>
      <c r="K950" s="23" t="n">
        <v>224039.15</v>
      </c>
      <c r="L950" s="23" t="n">
        <v>193732</v>
      </c>
      <c r="M950" s="23" t="n">
        <f aca="false">MIN(J950:L950)</f>
        <v>162999.235635213</v>
      </c>
      <c r="N950" s="23" t="n">
        <f aca="false">MAX(J950:L950)</f>
        <v>224039.15</v>
      </c>
      <c r="O950" s="23" t="n">
        <f aca="false">MEDIAN(J950:L950)</f>
        <v>193732</v>
      </c>
      <c r="P950" s="23" t="n">
        <f aca="false">AVERAGE(J950:L950)</f>
        <v>193590.128545071</v>
      </c>
      <c r="Q950" s="23" t="n">
        <f aca="false">AVERAGE(M950,O950)</f>
        <v>178365.617817607</v>
      </c>
      <c r="R950" s="23" t="n">
        <f aca="false">AVERAGE(N950,O950)</f>
        <v>208885.575</v>
      </c>
      <c r="S950" s="23" t="n">
        <f aca="false">STDEV(J950:L950)</f>
        <v>30520.2044889514</v>
      </c>
      <c r="T950" s="25" t="n">
        <f aca="false">IF(P950&gt;0,S950/P950,NA())</f>
        <v>0.157653722936838</v>
      </c>
      <c r="U950" s="4" t="str">
        <f aca="false">IF(T950&lt;=Parametros!$B$7,"MENOR",IF(T950&lt;=Parametros!$B$8,"PROMEDIO MENOR-MEDIANA","PROMEDIO"))</f>
        <v>MENOR</v>
      </c>
      <c r="V950" s="23" t="n">
        <f aca="false">IF(T950&lt;=Parametros!$B$7,M950,IF(T950&lt;=Parametros!$B$8,Q950,P950))</f>
        <v>162999.235635213</v>
      </c>
      <c r="W950" s="26" t="n">
        <f aca="false">ROUND(V950,0)</f>
        <v>162999</v>
      </c>
      <c r="X950" s="27" t="n">
        <f aca="false">K950/G950</f>
        <v>1.45291277561608</v>
      </c>
      <c r="Y950" s="27" t="n">
        <f aca="false">L950/G950</f>
        <v>1.25636835278859</v>
      </c>
    </row>
    <row r="951" customFormat="false" ht="64.5" hidden="false" customHeight="true" outlineLevel="0" collapsed="false">
      <c r="A951" s="4" t="s">
        <v>747</v>
      </c>
      <c r="B951" s="4" t="s">
        <v>95</v>
      </c>
      <c r="C951" s="4" t="s">
        <v>748</v>
      </c>
      <c r="D951" s="4" t="s">
        <v>749</v>
      </c>
      <c r="E951" s="4" t="s">
        <v>98</v>
      </c>
      <c r="F951" s="4" t="s">
        <v>99</v>
      </c>
      <c r="G951" s="23" t="n">
        <v>107511</v>
      </c>
      <c r="H951" s="24" t="n">
        <f aca="false">Parametros!$B$3</f>
        <v>160.42</v>
      </c>
      <c r="I951" s="24" t="n">
        <f aca="false">Parametros!$B$4</f>
        <v>151.76</v>
      </c>
      <c r="J951" s="23" t="n">
        <f aca="false">G951*H951/I951</f>
        <v>113645.984580917</v>
      </c>
      <c r="K951" s="23" t="n">
        <v>156203.7</v>
      </c>
      <c r="L951" s="23" t="n">
        <v>135065</v>
      </c>
      <c r="M951" s="23" t="n">
        <f aca="false">MIN(J951:L951)</f>
        <v>113645.984580917</v>
      </c>
      <c r="N951" s="23" t="n">
        <f aca="false">MAX(J951:L951)</f>
        <v>156203.7</v>
      </c>
      <c r="O951" s="23" t="n">
        <f aca="false">MEDIAN(J951:L951)</f>
        <v>135065</v>
      </c>
      <c r="P951" s="23" t="n">
        <f aca="false">AVERAGE(J951:L951)</f>
        <v>134971.561526972</v>
      </c>
      <c r="Q951" s="23" t="n">
        <f aca="false">AVERAGE(M951,O951)</f>
        <v>124355.492290459</v>
      </c>
      <c r="R951" s="23" t="n">
        <f aca="false">AVERAGE(N951,O951)</f>
        <v>145634.35</v>
      </c>
      <c r="S951" s="23" t="n">
        <f aca="false">STDEV(J951:L951)</f>
        <v>21279.0115720653</v>
      </c>
      <c r="T951" s="25" t="n">
        <f aca="false">IF(P951&gt;0,S951/P951,NA())</f>
        <v>0.15765551892065</v>
      </c>
      <c r="U951" s="4" t="str">
        <f aca="false">IF(T951&lt;=Parametros!$B$7,"MENOR",IF(T951&lt;=Parametros!$B$8,"PROMEDIO MENOR-MEDIANA","PROMEDIO"))</f>
        <v>MENOR</v>
      </c>
      <c r="V951" s="23" t="n">
        <f aca="false">IF(T951&lt;=Parametros!$B$7,M951,IF(T951&lt;=Parametros!$B$8,Q951,P951))</f>
        <v>113645.984580917</v>
      </c>
      <c r="W951" s="26" t="n">
        <f aca="false">ROUND(V951,0)</f>
        <v>113646</v>
      </c>
      <c r="X951" s="27" t="n">
        <f aca="false">K951/G951</f>
        <v>1.45290900465999</v>
      </c>
      <c r="Y951" s="27" t="n">
        <f aca="false">L951/G951</f>
        <v>1.25629005404098</v>
      </c>
    </row>
    <row r="952" customFormat="false" ht="64.5" hidden="false" customHeight="true" outlineLevel="0" collapsed="false">
      <c r="A952" s="4" t="s">
        <v>750</v>
      </c>
      <c r="B952" s="4" t="s">
        <v>95</v>
      </c>
      <c r="C952" s="4" t="s">
        <v>751</v>
      </c>
      <c r="D952" s="4" t="s">
        <v>749</v>
      </c>
      <c r="E952" s="4" t="s">
        <v>98</v>
      </c>
      <c r="F952" s="4" t="s">
        <v>99</v>
      </c>
      <c r="G952" s="23" t="n">
        <v>17100</v>
      </c>
      <c r="H952" s="24" t="n">
        <f aca="false">Parametros!$B$3</f>
        <v>160.42</v>
      </c>
      <c r="I952" s="24" t="n">
        <f aca="false">Parametros!$B$4</f>
        <v>151.76</v>
      </c>
      <c r="J952" s="23" t="n">
        <f aca="false">G952*H952/I952</f>
        <v>18075.7907221929</v>
      </c>
      <c r="K952" s="23" t="n">
        <v>24845.29</v>
      </c>
      <c r="L952" s="23" t="n">
        <v>21420</v>
      </c>
      <c r="M952" s="23" t="n">
        <f aca="false">MIN(J952:L952)</f>
        <v>18075.7907221929</v>
      </c>
      <c r="N952" s="23" t="n">
        <f aca="false">MAX(J952:L952)</f>
        <v>24845.29</v>
      </c>
      <c r="O952" s="23" t="n">
        <f aca="false">MEDIAN(J952:L952)</f>
        <v>21420</v>
      </c>
      <c r="P952" s="23" t="n">
        <f aca="false">AVERAGE(J952:L952)</f>
        <v>21447.0269073977</v>
      </c>
      <c r="Q952" s="23" t="n">
        <f aca="false">AVERAGE(M952,O952)</f>
        <v>19747.8953610965</v>
      </c>
      <c r="R952" s="23" t="n">
        <f aca="false">AVERAGE(N952,O952)</f>
        <v>23132.645</v>
      </c>
      <c r="S952" s="23" t="n">
        <f aca="false">STDEV(J952:L952)</f>
        <v>3384.83056567832</v>
      </c>
      <c r="T952" s="25" t="n">
        <f aca="false">IF(P952&gt;0,S952/P952,NA())</f>
        <v>0.157822833919735</v>
      </c>
      <c r="U952" s="4" t="str">
        <f aca="false">IF(T952&lt;=Parametros!$B$7,"MENOR",IF(T952&lt;=Parametros!$B$8,"PROMEDIO MENOR-MEDIANA","PROMEDIO"))</f>
        <v>MENOR</v>
      </c>
      <c r="V952" s="23" t="n">
        <f aca="false">IF(T952&lt;=Parametros!$B$7,M952,IF(T952&lt;=Parametros!$B$8,Q952,P952))</f>
        <v>18075.7907221929</v>
      </c>
      <c r="W952" s="26" t="n">
        <f aca="false">ROUND(V952,0)</f>
        <v>18076</v>
      </c>
      <c r="X952" s="27" t="n">
        <f aca="false">K952/G952</f>
        <v>1.45294093567251</v>
      </c>
      <c r="Y952" s="27" t="n">
        <f aca="false">L952/G952</f>
        <v>1.25263157894737</v>
      </c>
    </row>
    <row r="953" customFormat="false" ht="64.5" hidden="false" customHeight="true" outlineLevel="0" collapsed="false">
      <c r="A953" s="4" t="s">
        <v>752</v>
      </c>
      <c r="B953" s="4" t="s">
        <v>95</v>
      </c>
      <c r="C953" s="4" t="s">
        <v>753</v>
      </c>
      <c r="D953" s="4" t="s">
        <v>754</v>
      </c>
      <c r="E953" s="4" t="s">
        <v>98</v>
      </c>
      <c r="F953" s="4" t="s">
        <v>99</v>
      </c>
      <c r="G953" s="23" t="n">
        <v>1249678</v>
      </c>
      <c r="H953" s="24" t="n">
        <f aca="false">Parametros!$B$3</f>
        <v>160.42</v>
      </c>
      <c r="I953" s="24" t="n">
        <f aca="false">Parametros!$B$4</f>
        <v>151.76</v>
      </c>
      <c r="J953" s="23" t="n">
        <f aca="false">G953*H953/I953</f>
        <v>1320989.35661571</v>
      </c>
      <c r="K953" s="23" t="n">
        <v>1815672.4</v>
      </c>
      <c r="L953" s="23" t="n">
        <v>1570205</v>
      </c>
      <c r="M953" s="23" t="n">
        <f aca="false">MIN(J953:L953)</f>
        <v>1320989.35661571</v>
      </c>
      <c r="N953" s="23" t="n">
        <f aca="false">MAX(J953:L953)</f>
        <v>1815672.4</v>
      </c>
      <c r="O953" s="23" t="n">
        <f aca="false">MEDIAN(J953:L953)</f>
        <v>1570205</v>
      </c>
      <c r="P953" s="23" t="n">
        <f aca="false">AVERAGE(J953:L953)</f>
        <v>1568955.58553857</v>
      </c>
      <c r="Q953" s="23" t="n">
        <f aca="false">AVERAGE(M953,O953)</f>
        <v>1445597.17830785</v>
      </c>
      <c r="R953" s="23" t="n">
        <f aca="false">AVERAGE(N953,O953)</f>
        <v>1692938.7</v>
      </c>
      <c r="S953" s="23" t="n">
        <f aca="false">STDEV(J953:L953)</f>
        <v>247343.888403086</v>
      </c>
      <c r="T953" s="25" t="n">
        <f aca="false">IF(P953&gt;0,S953/P953,NA())</f>
        <v>0.157648750979896</v>
      </c>
      <c r="U953" s="4" t="str">
        <f aca="false">IF(T953&lt;=Parametros!$B$7,"MENOR",IF(T953&lt;=Parametros!$B$8,"PROMEDIO MENOR-MEDIANA","PROMEDIO"))</f>
        <v>MENOR</v>
      </c>
      <c r="V953" s="23" t="n">
        <f aca="false">IF(T953&lt;=Parametros!$B$7,M953,IF(T953&lt;=Parametros!$B$8,Q953,P953))</f>
        <v>1320989.35661571</v>
      </c>
      <c r="W953" s="26" t="n">
        <f aca="false">ROUND(V953,0)</f>
        <v>1320989</v>
      </c>
      <c r="X953" s="27" t="n">
        <f aca="false">K953/G953</f>
        <v>1.45291219018019</v>
      </c>
      <c r="Y953" s="27" t="n">
        <f aca="false">L953/G953</f>
        <v>1.25648767122411</v>
      </c>
    </row>
    <row r="954" customFormat="false" ht="64.5" hidden="false" customHeight="true" outlineLevel="0" collapsed="false">
      <c r="A954" s="4" t="s">
        <v>755</v>
      </c>
      <c r="B954" s="4" t="s">
        <v>95</v>
      </c>
      <c r="C954" s="4" t="s">
        <v>756</v>
      </c>
      <c r="D954" s="4" t="s">
        <v>757</v>
      </c>
      <c r="E954" s="4" t="s">
        <v>98</v>
      </c>
      <c r="F954" s="4" t="s">
        <v>99</v>
      </c>
      <c r="G954" s="23" t="n">
        <v>110337</v>
      </c>
      <c r="H954" s="24" t="n">
        <f aca="false">Parametros!$B$3</f>
        <v>160.42</v>
      </c>
      <c r="I954" s="24" t="n">
        <f aca="false">Parametros!$B$4</f>
        <v>151.76</v>
      </c>
      <c r="J954" s="23" t="n">
        <f aca="false">G954*H954/I954</f>
        <v>116633.246837111</v>
      </c>
      <c r="K954" s="23" t="n">
        <v>160309.43</v>
      </c>
      <c r="L954" s="23" t="n">
        <v>138635</v>
      </c>
      <c r="M954" s="23" t="n">
        <f aca="false">MIN(J954:L954)</f>
        <v>116633.246837111</v>
      </c>
      <c r="N954" s="23" t="n">
        <f aca="false">MAX(J954:L954)</f>
        <v>160309.43</v>
      </c>
      <c r="O954" s="23" t="n">
        <f aca="false">MEDIAN(J954:L954)</f>
        <v>138635</v>
      </c>
      <c r="P954" s="23" t="n">
        <f aca="false">AVERAGE(J954:L954)</f>
        <v>138525.892279037</v>
      </c>
      <c r="Q954" s="23" t="n">
        <f aca="false">AVERAGE(M954,O954)</f>
        <v>127634.123418556</v>
      </c>
      <c r="R954" s="23" t="n">
        <f aca="false">AVERAGE(N954,O954)</f>
        <v>149472.215</v>
      </c>
      <c r="S954" s="23" t="n">
        <f aca="false">STDEV(J954:L954)</f>
        <v>21838.2960024502</v>
      </c>
      <c r="T954" s="25" t="n">
        <f aca="false">IF(P954&gt;0,S954/P954,NA())</f>
        <v>0.157647755543495</v>
      </c>
      <c r="U954" s="4" t="str">
        <f aca="false">IF(T954&lt;=Parametros!$B$7,"MENOR",IF(T954&lt;=Parametros!$B$8,"PROMEDIO MENOR-MEDIANA","PROMEDIO"))</f>
        <v>MENOR</v>
      </c>
      <c r="V954" s="23" t="n">
        <f aca="false">IF(T954&lt;=Parametros!$B$7,M954,IF(T954&lt;=Parametros!$B$8,Q954,P954))</f>
        <v>116633.246837111</v>
      </c>
      <c r="W954" s="26" t="n">
        <f aca="false">ROUND(V954,0)</f>
        <v>116633</v>
      </c>
      <c r="X954" s="27" t="n">
        <f aca="false">K954/G954</f>
        <v>1.45290727498482</v>
      </c>
      <c r="Y954" s="27" t="n">
        <f aca="false">L954/G954</f>
        <v>1.2564688182568</v>
      </c>
    </row>
    <row r="955" customFormat="false" ht="77.25" hidden="false" customHeight="true" outlineLevel="0" collapsed="false">
      <c r="A955" s="4" t="s">
        <v>758</v>
      </c>
      <c r="B955" s="4" t="s">
        <v>95</v>
      </c>
      <c r="C955" s="4" t="s">
        <v>759</v>
      </c>
      <c r="D955" s="4" t="s">
        <v>1156</v>
      </c>
      <c r="E955" s="4" t="s">
        <v>98</v>
      </c>
      <c r="F955" s="4" t="s">
        <v>99</v>
      </c>
      <c r="G955" s="23" t="n">
        <v>323950</v>
      </c>
      <c r="H955" s="24" t="n">
        <f aca="false">Parametros!$B$3</f>
        <v>160.42</v>
      </c>
      <c r="I955" s="24" t="n">
        <f aca="false">Parametros!$B$4</f>
        <v>151.76</v>
      </c>
      <c r="J955" s="23" t="n">
        <f aca="false">G955*H955/I955</f>
        <v>342435.813125988</v>
      </c>
      <c r="K955" s="23" t="n">
        <v>470671.61</v>
      </c>
      <c r="L955" s="23" t="n">
        <v>406980</v>
      </c>
      <c r="M955" s="23" t="n">
        <f aca="false">MIN(J955:L955)</f>
        <v>342435.813125988</v>
      </c>
      <c r="N955" s="23" t="n">
        <f aca="false">MAX(J955:L955)</f>
        <v>470671.61</v>
      </c>
      <c r="O955" s="23" t="n">
        <f aca="false">MEDIAN(J955:L955)</f>
        <v>406980</v>
      </c>
      <c r="P955" s="23" t="n">
        <f aca="false">AVERAGE(J955:L955)</f>
        <v>406695.807708663</v>
      </c>
      <c r="Q955" s="23" t="n">
        <f aca="false">AVERAGE(M955,O955)</f>
        <v>374707.906562994</v>
      </c>
      <c r="R955" s="23" t="n">
        <f aca="false">AVERAGE(N955,O955)</f>
        <v>438825.805</v>
      </c>
      <c r="S955" s="23" t="n">
        <f aca="false">STDEV(J955:L955)</f>
        <v>64118.370799031</v>
      </c>
      <c r="T955" s="25" t="n">
        <f aca="false">IF(P955&gt;0,S955/P955,NA())</f>
        <v>0.15765682749541</v>
      </c>
      <c r="U955" s="4" t="str">
        <f aca="false">IF(T955&lt;=Parametros!$B$7,"MENOR",IF(T955&lt;=Parametros!$B$8,"PROMEDIO MENOR-MEDIANA","PROMEDIO"))</f>
        <v>MENOR</v>
      </c>
      <c r="V955" s="23" t="n">
        <f aca="false">IF(T955&lt;=Parametros!$B$7,M955,IF(T955&lt;=Parametros!$B$8,Q955,P955))</f>
        <v>342435.813125988</v>
      </c>
      <c r="W955" s="26" t="n">
        <f aca="false">ROUND(V955,0)</f>
        <v>342436</v>
      </c>
      <c r="X955" s="27" t="n">
        <f aca="false">K955/G955</f>
        <v>1.45291436950147</v>
      </c>
      <c r="Y955" s="27" t="n">
        <f aca="false">L955/G955</f>
        <v>1.25630498533724</v>
      </c>
    </row>
    <row r="956" customFormat="false" ht="77.25" hidden="false" customHeight="true" outlineLevel="0" collapsed="false">
      <c r="A956" s="4" t="s">
        <v>761</v>
      </c>
      <c r="B956" s="4" t="s">
        <v>95</v>
      </c>
      <c r="C956" s="4" t="s">
        <v>762</v>
      </c>
      <c r="D956" s="4" t="s">
        <v>763</v>
      </c>
      <c r="E956" s="4" t="s">
        <v>98</v>
      </c>
      <c r="F956" s="4" t="s">
        <v>99</v>
      </c>
      <c r="G956" s="23" t="n">
        <v>288800</v>
      </c>
      <c r="H956" s="24" t="n">
        <f aca="false">Parametros!$B$3</f>
        <v>160.42</v>
      </c>
      <c r="I956" s="24" t="n">
        <f aca="false">Parametros!$B$4</f>
        <v>151.76</v>
      </c>
      <c r="J956" s="23" t="n">
        <f aca="false">G956*H956/I956</f>
        <v>305280.021085925</v>
      </c>
      <c r="K956" s="23" t="n">
        <v>419600.42</v>
      </c>
      <c r="L956" s="23" t="n">
        <v>362831</v>
      </c>
      <c r="M956" s="23" t="n">
        <f aca="false">MIN(J956:L956)</f>
        <v>305280.021085925</v>
      </c>
      <c r="N956" s="23" t="n">
        <f aca="false">MAX(J956:L956)</f>
        <v>419600.42</v>
      </c>
      <c r="O956" s="23" t="n">
        <f aca="false">MEDIAN(J956:L956)</f>
        <v>362831</v>
      </c>
      <c r="P956" s="23" t="n">
        <f aca="false">AVERAGE(J956:L956)</f>
        <v>362570.480361975</v>
      </c>
      <c r="Q956" s="23" t="n">
        <f aca="false">AVERAGE(M956,O956)</f>
        <v>334055.510542963</v>
      </c>
      <c r="R956" s="23" t="n">
        <f aca="false">AVERAGE(N956,O956)</f>
        <v>391215.71</v>
      </c>
      <c r="S956" s="23" t="n">
        <f aca="false">STDEV(J956:L956)</f>
        <v>57160.6447202063</v>
      </c>
      <c r="T956" s="25" t="n">
        <f aca="false">IF(P956&gt;0,S956/P956,NA())</f>
        <v>0.157653884737499</v>
      </c>
      <c r="U956" s="4" t="str">
        <f aca="false">IF(T956&lt;=Parametros!$B$7,"MENOR",IF(T956&lt;=Parametros!$B$8,"PROMEDIO MENOR-MEDIANA","PROMEDIO"))</f>
        <v>MENOR</v>
      </c>
      <c r="V956" s="23" t="n">
        <f aca="false">IF(T956&lt;=Parametros!$B$7,M956,IF(T956&lt;=Parametros!$B$8,Q956,P956))</f>
        <v>305280.021085925</v>
      </c>
      <c r="W956" s="26" t="n">
        <f aca="false">ROUND(V956,0)</f>
        <v>305280</v>
      </c>
      <c r="X956" s="27" t="n">
        <f aca="false">K956/G956</f>
        <v>1.45291004155125</v>
      </c>
      <c r="Y956" s="27" t="n">
        <f aca="false">L956/G956</f>
        <v>1.25634002770083</v>
      </c>
    </row>
    <row r="957" customFormat="false" ht="102.75" hidden="false" customHeight="true" outlineLevel="0" collapsed="false">
      <c r="A957" s="4" t="s">
        <v>764</v>
      </c>
      <c r="B957" s="4" t="s">
        <v>95</v>
      </c>
      <c r="C957" s="4" t="s">
        <v>765</v>
      </c>
      <c r="D957" s="4" t="s">
        <v>766</v>
      </c>
      <c r="E957" s="4" t="s">
        <v>98</v>
      </c>
      <c r="F957" s="4" t="s">
        <v>99</v>
      </c>
      <c r="G957" s="23" t="n">
        <v>4201529</v>
      </c>
      <c r="H957" s="24" t="n">
        <f aca="false">Parametros!$B$3</f>
        <v>160.42</v>
      </c>
      <c r="I957" s="24" t="n">
        <f aca="false">Parametros!$B$4</f>
        <v>151.76</v>
      </c>
      <c r="J957" s="23" t="n">
        <f aca="false">G957*H957/I957</f>
        <v>4441284.14720612</v>
      </c>
      <c r="K957" s="23" t="n">
        <v>6104453.09</v>
      </c>
      <c r="L957" s="23" t="n">
        <v>5279316</v>
      </c>
      <c r="M957" s="23" t="n">
        <f aca="false">MIN(J957:L957)</f>
        <v>4441284.14720612</v>
      </c>
      <c r="N957" s="23" t="n">
        <f aca="false">MAX(J957:L957)</f>
        <v>6104453.09</v>
      </c>
      <c r="O957" s="23" t="n">
        <f aca="false">MEDIAN(J957:L957)</f>
        <v>5279316</v>
      </c>
      <c r="P957" s="23" t="n">
        <f aca="false">AVERAGE(J957:L957)</f>
        <v>5275017.74573537</v>
      </c>
      <c r="Q957" s="23" t="n">
        <f aca="false">AVERAGE(M957,O957)</f>
        <v>4860300.07360306</v>
      </c>
      <c r="R957" s="23" t="n">
        <f aca="false">AVERAGE(N957,O957)</f>
        <v>5691884.545</v>
      </c>
      <c r="S957" s="23" t="n">
        <f aca="false">STDEV(J957:L957)</f>
        <v>831592.80258479</v>
      </c>
      <c r="T957" s="25" t="n">
        <f aca="false">IF(P957&gt;0,S957/P957,NA())</f>
        <v>0.157647394315801</v>
      </c>
      <c r="U957" s="4" t="str">
        <f aca="false">IF(T957&lt;=Parametros!$B$7,"MENOR",IF(T957&lt;=Parametros!$B$8,"PROMEDIO MENOR-MEDIANA","PROMEDIO"))</f>
        <v>MENOR</v>
      </c>
      <c r="V957" s="23" t="n">
        <f aca="false">IF(T957&lt;=Parametros!$B$7,M957,IF(T957&lt;=Parametros!$B$8,Q957,P957))</f>
        <v>4441284.14720612</v>
      </c>
      <c r="W957" s="26" t="n">
        <f aca="false">ROUND(V957,0)</f>
        <v>4441284</v>
      </c>
      <c r="X957" s="27" t="n">
        <f aca="false">K957/G957</f>
        <v>1.45291228264758</v>
      </c>
      <c r="Y957" s="27" t="n">
        <f aca="false">L957/G957</f>
        <v>1.25652256595159</v>
      </c>
    </row>
    <row r="958" customFormat="false" ht="77.25" hidden="false" customHeight="true" outlineLevel="0" collapsed="false">
      <c r="A958" s="4" t="s">
        <v>767</v>
      </c>
      <c r="B958" s="4" t="s">
        <v>95</v>
      </c>
      <c r="C958" s="4" t="s">
        <v>768</v>
      </c>
      <c r="D958" s="4" t="s">
        <v>769</v>
      </c>
      <c r="E958" s="4" t="s">
        <v>98</v>
      </c>
      <c r="F958" s="4" t="s">
        <v>99</v>
      </c>
      <c r="G958" s="23" t="n">
        <v>26600</v>
      </c>
      <c r="H958" s="24" t="n">
        <f aca="false">Parametros!$B$3</f>
        <v>160.42</v>
      </c>
      <c r="I958" s="24" t="n">
        <f aca="false">Parametros!$B$4</f>
        <v>151.76</v>
      </c>
      <c r="J958" s="23" t="n">
        <f aca="false">G958*H958/I958</f>
        <v>28117.8966789668</v>
      </c>
      <c r="K958" s="23" t="n">
        <v>38647.15</v>
      </c>
      <c r="L958" s="23" t="n">
        <v>33320</v>
      </c>
      <c r="M958" s="23" t="n">
        <f aca="false">MIN(J958:L958)</f>
        <v>28117.8966789668</v>
      </c>
      <c r="N958" s="23" t="n">
        <f aca="false">MAX(J958:L958)</f>
        <v>38647.15</v>
      </c>
      <c r="O958" s="23" t="n">
        <f aca="false">MEDIAN(J958:L958)</f>
        <v>33320</v>
      </c>
      <c r="P958" s="23" t="n">
        <f aca="false">AVERAGE(J958:L958)</f>
        <v>33361.6822263223</v>
      </c>
      <c r="Q958" s="23" t="n">
        <f aca="false">AVERAGE(M958,O958)</f>
        <v>30718.9483394834</v>
      </c>
      <c r="R958" s="23" t="n">
        <f aca="false">AVERAGE(N958,O958)</f>
        <v>35983.575</v>
      </c>
      <c r="S958" s="23" t="n">
        <f aca="false">STDEV(J958:L958)</f>
        <v>5264.75041484548</v>
      </c>
      <c r="T958" s="25" t="n">
        <f aca="false">IF(P958&gt;0,S958/P958,NA())</f>
        <v>0.157808301725613</v>
      </c>
      <c r="U958" s="4" t="str">
        <f aca="false">IF(T958&lt;=Parametros!$B$7,"MENOR",IF(T958&lt;=Parametros!$B$8,"PROMEDIO MENOR-MEDIANA","PROMEDIO"))</f>
        <v>MENOR</v>
      </c>
      <c r="V958" s="23" t="n">
        <f aca="false">IF(T958&lt;=Parametros!$B$7,M958,IF(T958&lt;=Parametros!$B$8,Q958,P958))</f>
        <v>28117.8966789668</v>
      </c>
      <c r="W958" s="26" t="n">
        <f aca="false">ROUND(V958,0)</f>
        <v>28118</v>
      </c>
      <c r="X958" s="27" t="n">
        <f aca="false">K958/G958</f>
        <v>1.45290037593985</v>
      </c>
      <c r="Y958" s="27" t="n">
        <f aca="false">L958/G958</f>
        <v>1.25263157894737</v>
      </c>
    </row>
    <row r="959" customFormat="false" ht="77.25" hidden="false" customHeight="true" outlineLevel="0" collapsed="false">
      <c r="A959" s="4" t="s">
        <v>770</v>
      </c>
      <c r="B959" s="4" t="s">
        <v>95</v>
      </c>
      <c r="C959" s="4" t="s">
        <v>771</v>
      </c>
      <c r="D959" s="4" t="s">
        <v>772</v>
      </c>
      <c r="E959" s="4" t="s">
        <v>98</v>
      </c>
      <c r="F959" s="4" t="s">
        <v>99</v>
      </c>
      <c r="G959" s="23" t="n">
        <v>503775</v>
      </c>
      <c r="H959" s="24" t="n">
        <f aca="false">Parametros!$B$3</f>
        <v>160.42</v>
      </c>
      <c r="I959" s="24" t="n">
        <f aca="false">Parametros!$B$4</f>
        <v>151.76</v>
      </c>
      <c r="J959" s="23" t="n">
        <f aca="false">G959*H959/I959</f>
        <v>532522.308249868</v>
      </c>
      <c r="K959" s="23" t="n">
        <v>731941.23</v>
      </c>
      <c r="L959" s="23" t="n">
        <v>632961</v>
      </c>
      <c r="M959" s="23" t="n">
        <f aca="false">MIN(J959:L959)</f>
        <v>532522.308249868</v>
      </c>
      <c r="N959" s="23" t="n">
        <f aca="false">MAX(J959:L959)</f>
        <v>731941.23</v>
      </c>
      <c r="O959" s="23" t="n">
        <f aca="false">MEDIAN(J959:L959)</f>
        <v>632961</v>
      </c>
      <c r="P959" s="23" t="n">
        <f aca="false">AVERAGE(J959:L959)</f>
        <v>632474.846083289</v>
      </c>
      <c r="Q959" s="23" t="n">
        <f aca="false">AVERAGE(M959,O959)</f>
        <v>582741.654124934</v>
      </c>
      <c r="R959" s="23" t="n">
        <f aca="false">AVERAGE(N959,O959)</f>
        <v>682451.115</v>
      </c>
      <c r="S959" s="23" t="n">
        <f aca="false">STDEV(J959:L959)</f>
        <v>99710.3497497594</v>
      </c>
      <c r="T959" s="25" t="n">
        <f aca="false">IF(P959&gt;0,S959/P959,NA())</f>
        <v>0.157651091371037</v>
      </c>
      <c r="U959" s="4" t="str">
        <f aca="false">IF(T959&lt;=Parametros!$B$7,"MENOR",IF(T959&lt;=Parametros!$B$8,"PROMEDIO MENOR-MEDIANA","PROMEDIO"))</f>
        <v>MENOR</v>
      </c>
      <c r="V959" s="23" t="n">
        <f aca="false">IF(T959&lt;=Parametros!$B$7,M959,IF(T959&lt;=Parametros!$B$8,Q959,P959))</f>
        <v>532522.308249868</v>
      </c>
      <c r="W959" s="26" t="n">
        <f aca="false">ROUND(V959,0)</f>
        <v>532522</v>
      </c>
      <c r="X959" s="27" t="n">
        <f aca="false">K959/G959</f>
        <v>1.45291296709841</v>
      </c>
      <c r="Y959" s="27" t="n">
        <f aca="false">L959/G959</f>
        <v>1.2564359088879</v>
      </c>
    </row>
    <row r="960" customFormat="false" ht="102.75" hidden="false" customHeight="true" outlineLevel="0" collapsed="false">
      <c r="A960" s="4" t="s">
        <v>773</v>
      </c>
      <c r="B960" s="4" t="s">
        <v>95</v>
      </c>
      <c r="C960" s="4" t="s">
        <v>774</v>
      </c>
      <c r="D960" s="4" t="s">
        <v>775</v>
      </c>
      <c r="E960" s="4" t="s">
        <v>98</v>
      </c>
      <c r="F960" s="4" t="s">
        <v>99</v>
      </c>
      <c r="G960" s="23" t="n">
        <v>110789</v>
      </c>
      <c r="H960" s="24" t="n">
        <f aca="false">Parametros!$B$3</f>
        <v>160.42</v>
      </c>
      <c r="I960" s="24" t="n">
        <f aca="false">Parametros!$B$4</f>
        <v>151.76</v>
      </c>
      <c r="J960" s="23" t="n">
        <f aca="false">G960*H960/I960</f>
        <v>117111.039667897</v>
      </c>
      <c r="K960" s="23" t="n">
        <v>160967.13</v>
      </c>
      <c r="L960" s="23" t="n">
        <v>139111</v>
      </c>
      <c r="M960" s="23" t="n">
        <f aca="false">MIN(J960:L960)</f>
        <v>117111.039667897</v>
      </c>
      <c r="N960" s="23" t="n">
        <f aca="false">MAX(J960:L960)</f>
        <v>160967.13</v>
      </c>
      <c r="O960" s="23" t="n">
        <f aca="false">MEDIAN(J960:L960)</f>
        <v>139111</v>
      </c>
      <c r="P960" s="23" t="n">
        <f aca="false">AVERAGE(J960:L960)</f>
        <v>139063.056555966</v>
      </c>
      <c r="Q960" s="23" t="n">
        <f aca="false">AVERAGE(M960,O960)</f>
        <v>128111.019833948</v>
      </c>
      <c r="R960" s="23" t="n">
        <f aca="false">AVERAGE(N960,O960)</f>
        <v>150039.065</v>
      </c>
      <c r="S960" s="23" t="n">
        <f aca="false">STDEV(J960:L960)</f>
        <v>21928.0844748184</v>
      </c>
      <c r="T960" s="25" t="n">
        <f aca="false">IF(P960&gt;0,S960/P960,NA())</f>
        <v>0.15768447075657</v>
      </c>
      <c r="U960" s="4" t="str">
        <f aca="false">IF(T960&lt;=Parametros!$B$7,"MENOR",IF(T960&lt;=Parametros!$B$8,"PROMEDIO MENOR-MEDIANA","PROMEDIO"))</f>
        <v>MENOR</v>
      </c>
      <c r="V960" s="23" t="n">
        <f aca="false">IF(T960&lt;=Parametros!$B$7,M960,IF(T960&lt;=Parametros!$B$8,Q960,P960))</f>
        <v>117111.039667897</v>
      </c>
      <c r="W960" s="26" t="n">
        <f aca="false">ROUND(V960,0)</f>
        <v>117111</v>
      </c>
      <c r="X960" s="27" t="n">
        <f aca="false">K960/G960</f>
        <v>1.45291617398839</v>
      </c>
      <c r="Y960" s="27" t="n">
        <f aca="false">L960/G960</f>
        <v>1.25563909774436</v>
      </c>
    </row>
    <row r="961" customFormat="false" ht="90" hidden="false" customHeight="true" outlineLevel="0" collapsed="false">
      <c r="A961" s="4" t="s">
        <v>776</v>
      </c>
      <c r="B961" s="4" t="s">
        <v>95</v>
      </c>
      <c r="C961" s="4" t="s">
        <v>777</v>
      </c>
      <c r="D961" s="4" t="s">
        <v>778</v>
      </c>
      <c r="E961" s="4" t="s">
        <v>98</v>
      </c>
      <c r="F961" s="4" t="s">
        <v>99</v>
      </c>
      <c r="G961" s="23" t="n">
        <v>40849</v>
      </c>
      <c r="H961" s="24" t="n">
        <f aca="false">Parametros!$B$3</f>
        <v>160.42</v>
      </c>
      <c r="I961" s="24" t="n">
        <f aca="false">Parametros!$B$4</f>
        <v>151.76</v>
      </c>
      <c r="J961" s="23" t="n">
        <f aca="false">G961*H961/I961</f>
        <v>43179.9985503426</v>
      </c>
      <c r="K961" s="23" t="n">
        <v>59350.64</v>
      </c>
      <c r="L961" s="23" t="n">
        <v>51289</v>
      </c>
      <c r="M961" s="23" t="n">
        <f aca="false">MIN(J961:L961)</f>
        <v>43179.9985503426</v>
      </c>
      <c r="N961" s="23" t="n">
        <f aca="false">MAX(J961:L961)</f>
        <v>59350.64</v>
      </c>
      <c r="O961" s="23" t="n">
        <f aca="false">MEDIAN(J961:L961)</f>
        <v>51289</v>
      </c>
      <c r="P961" s="23" t="n">
        <f aca="false">AVERAGE(J961:L961)</f>
        <v>51273.2128501142</v>
      </c>
      <c r="Q961" s="23" t="n">
        <f aca="false">AVERAGE(M961,O961)</f>
        <v>47234.4992751713</v>
      </c>
      <c r="R961" s="23" t="n">
        <f aca="false">AVERAGE(N961,O961)</f>
        <v>55319.82</v>
      </c>
      <c r="S961" s="23" t="n">
        <f aca="false">STDEV(J961:L961)</f>
        <v>8085.33228438512</v>
      </c>
      <c r="T961" s="25" t="n">
        <f aca="false">IF(P961&gt;0,S961/P961,NA())</f>
        <v>0.157691157525486</v>
      </c>
      <c r="U961" s="4" t="str">
        <f aca="false">IF(T961&lt;=Parametros!$B$7,"MENOR",IF(T961&lt;=Parametros!$B$8,"PROMEDIO MENOR-MEDIANA","PROMEDIO"))</f>
        <v>MENOR</v>
      </c>
      <c r="V961" s="23" t="n">
        <f aca="false">IF(T961&lt;=Parametros!$B$7,M961,IF(T961&lt;=Parametros!$B$8,Q961,P961))</f>
        <v>43179.9985503426</v>
      </c>
      <c r="W961" s="26" t="n">
        <f aca="false">ROUND(V961,0)</f>
        <v>43180</v>
      </c>
      <c r="X961" s="27" t="n">
        <f aca="false">K961/G961</f>
        <v>1.45292761144704</v>
      </c>
      <c r="Y961" s="27" t="n">
        <f aca="false">L961/G961</f>
        <v>1.25557541188279</v>
      </c>
    </row>
    <row r="962" customFormat="false" ht="90" hidden="false" customHeight="true" outlineLevel="0" collapsed="false">
      <c r="A962" s="4" t="s">
        <v>779</v>
      </c>
      <c r="B962" s="4" t="s">
        <v>95</v>
      </c>
      <c r="C962" s="4" t="s">
        <v>780</v>
      </c>
      <c r="D962" s="4" t="s">
        <v>778</v>
      </c>
      <c r="E962" s="4" t="s">
        <v>98</v>
      </c>
      <c r="F962" s="4" t="s">
        <v>99</v>
      </c>
      <c r="G962" s="23" t="n">
        <v>25650</v>
      </c>
      <c r="H962" s="24" t="n">
        <f aca="false">Parametros!$B$3</f>
        <v>160.42</v>
      </c>
      <c r="I962" s="24" t="n">
        <f aca="false">Parametros!$B$4</f>
        <v>151.76</v>
      </c>
      <c r="J962" s="23" t="n">
        <f aca="false">G962*H962/I962</f>
        <v>27113.6860832894</v>
      </c>
      <c r="K962" s="23" t="n">
        <v>37266.55</v>
      </c>
      <c r="L962" s="23" t="n">
        <v>32130</v>
      </c>
      <c r="M962" s="23" t="n">
        <f aca="false">MIN(J962:L962)</f>
        <v>27113.6860832894</v>
      </c>
      <c r="N962" s="23" t="n">
        <f aca="false">MAX(J962:L962)</f>
        <v>37266.55</v>
      </c>
      <c r="O962" s="23" t="n">
        <f aca="false">MEDIAN(J962:L962)</f>
        <v>32130</v>
      </c>
      <c r="P962" s="23" t="n">
        <f aca="false">AVERAGE(J962:L962)</f>
        <v>32170.0786944298</v>
      </c>
      <c r="Q962" s="23" t="n">
        <f aca="false">AVERAGE(M962,O962)</f>
        <v>29621.8430416447</v>
      </c>
      <c r="R962" s="23" t="n">
        <f aca="false">AVERAGE(N962,O962)</f>
        <v>34698.275</v>
      </c>
      <c r="S962" s="23" t="n">
        <f aca="false">STDEV(J962:L962)</f>
        <v>5076.5506157352</v>
      </c>
      <c r="T962" s="25" t="n">
        <f aca="false">IF(P962&gt;0,S962/P962,NA())</f>
        <v>0.157803487643137</v>
      </c>
      <c r="U962" s="4" t="str">
        <f aca="false">IF(T962&lt;=Parametros!$B$7,"MENOR",IF(T962&lt;=Parametros!$B$8,"PROMEDIO MENOR-MEDIANA","PROMEDIO"))</f>
        <v>MENOR</v>
      </c>
      <c r="V962" s="23" t="n">
        <f aca="false">IF(T962&lt;=Parametros!$B$7,M962,IF(T962&lt;=Parametros!$B$8,Q962,P962))</f>
        <v>27113.6860832894</v>
      </c>
      <c r="W962" s="26" t="n">
        <f aca="false">ROUND(V962,0)</f>
        <v>27114</v>
      </c>
      <c r="X962" s="27" t="n">
        <f aca="false">K962/G962</f>
        <v>1.45288693957115</v>
      </c>
      <c r="Y962" s="27" t="n">
        <f aca="false">L962/G962</f>
        <v>1.25263157894737</v>
      </c>
    </row>
    <row r="963" customFormat="false" ht="90" hidden="false" customHeight="true" outlineLevel="0" collapsed="false">
      <c r="A963" s="4" t="s">
        <v>781</v>
      </c>
      <c r="B963" s="4" t="s">
        <v>95</v>
      </c>
      <c r="C963" s="4" t="s">
        <v>782</v>
      </c>
      <c r="D963" s="4" t="s">
        <v>783</v>
      </c>
      <c r="E963" s="4" t="s">
        <v>98</v>
      </c>
      <c r="F963" s="4" t="s">
        <v>99</v>
      </c>
      <c r="G963" s="23" t="n">
        <v>146300</v>
      </c>
      <c r="H963" s="24" t="n">
        <f aca="false">Parametros!$B$3</f>
        <v>160.42</v>
      </c>
      <c r="I963" s="24" t="n">
        <f aca="false">Parametros!$B$4</f>
        <v>151.76</v>
      </c>
      <c r="J963" s="23" t="n">
        <f aca="false">G963*H963/I963</f>
        <v>154648.431734317</v>
      </c>
      <c r="K963" s="23" t="n">
        <v>212561.42</v>
      </c>
      <c r="L963" s="23" t="n">
        <v>183736</v>
      </c>
      <c r="M963" s="23" t="n">
        <f aca="false">MIN(J963:L963)</f>
        <v>154648.431734317</v>
      </c>
      <c r="N963" s="23" t="n">
        <f aca="false">MAX(J963:L963)</f>
        <v>212561.42</v>
      </c>
      <c r="O963" s="23" t="n">
        <f aca="false">MEDIAN(J963:L963)</f>
        <v>183736</v>
      </c>
      <c r="P963" s="23" t="n">
        <f aca="false">AVERAGE(J963:L963)</f>
        <v>183648.617244772</v>
      </c>
      <c r="Q963" s="23" t="n">
        <f aca="false">AVERAGE(M963,O963)</f>
        <v>169192.215867159</v>
      </c>
      <c r="R963" s="23" t="n">
        <f aca="false">AVERAGE(N963,O963)</f>
        <v>198148.71</v>
      </c>
      <c r="S963" s="23" t="n">
        <f aca="false">STDEV(J963:L963)</f>
        <v>28956.5930191158</v>
      </c>
      <c r="T963" s="25" t="n">
        <f aca="false">IF(P963&gt;0,S963/P963,NA())</f>
        <v>0.157673896234795</v>
      </c>
      <c r="U963" s="4" t="str">
        <f aca="false">IF(T963&lt;=Parametros!$B$7,"MENOR",IF(T963&lt;=Parametros!$B$8,"PROMEDIO MENOR-MEDIANA","PROMEDIO"))</f>
        <v>MENOR</v>
      </c>
      <c r="V963" s="23" t="n">
        <f aca="false">IF(T963&lt;=Parametros!$B$7,M963,IF(T963&lt;=Parametros!$B$8,Q963,P963))</f>
        <v>154648.431734317</v>
      </c>
      <c r="W963" s="26" t="n">
        <f aca="false">ROUND(V963,0)</f>
        <v>154648</v>
      </c>
      <c r="X963" s="27" t="n">
        <f aca="false">K963/G963</f>
        <v>1.45291469583049</v>
      </c>
      <c r="Y963" s="27" t="n">
        <f aca="false">L963/G963</f>
        <v>1.25588516746412</v>
      </c>
    </row>
    <row r="964" customFormat="false" ht="90" hidden="false" customHeight="true" outlineLevel="0" collapsed="false">
      <c r="A964" s="4" t="s">
        <v>784</v>
      </c>
      <c r="B964" s="4" t="s">
        <v>95</v>
      </c>
      <c r="C964" s="4" t="s">
        <v>785</v>
      </c>
      <c r="D964" s="4" t="s">
        <v>783</v>
      </c>
      <c r="E964" s="4" t="s">
        <v>98</v>
      </c>
      <c r="F964" s="4" t="s">
        <v>99</v>
      </c>
      <c r="G964" s="23" t="n">
        <v>323950</v>
      </c>
      <c r="H964" s="24" t="n">
        <f aca="false">Parametros!$B$3</f>
        <v>160.42</v>
      </c>
      <c r="I964" s="24" t="n">
        <f aca="false">Parametros!$B$4</f>
        <v>151.76</v>
      </c>
      <c r="J964" s="23" t="n">
        <f aca="false">G964*H964/I964</f>
        <v>342435.813125988</v>
      </c>
      <c r="K964" s="23" t="n">
        <v>470671.61</v>
      </c>
      <c r="L964" s="23" t="n">
        <v>406980</v>
      </c>
      <c r="M964" s="23" t="n">
        <f aca="false">MIN(J964:L964)</f>
        <v>342435.813125988</v>
      </c>
      <c r="N964" s="23" t="n">
        <f aca="false">MAX(J964:L964)</f>
        <v>470671.61</v>
      </c>
      <c r="O964" s="23" t="n">
        <f aca="false">MEDIAN(J964:L964)</f>
        <v>406980</v>
      </c>
      <c r="P964" s="23" t="n">
        <f aca="false">AVERAGE(J964:L964)</f>
        <v>406695.807708663</v>
      </c>
      <c r="Q964" s="23" t="n">
        <f aca="false">AVERAGE(M964,O964)</f>
        <v>374707.906562994</v>
      </c>
      <c r="R964" s="23" t="n">
        <f aca="false">AVERAGE(N964,O964)</f>
        <v>438825.805</v>
      </c>
      <c r="S964" s="23" t="n">
        <f aca="false">STDEV(J964:L964)</f>
        <v>64118.370799031</v>
      </c>
      <c r="T964" s="25" t="n">
        <f aca="false">IF(P964&gt;0,S964/P964,NA())</f>
        <v>0.15765682749541</v>
      </c>
      <c r="U964" s="4" t="str">
        <f aca="false">IF(T964&lt;=Parametros!$B$7,"MENOR",IF(T964&lt;=Parametros!$B$8,"PROMEDIO MENOR-MEDIANA","PROMEDIO"))</f>
        <v>MENOR</v>
      </c>
      <c r="V964" s="23" t="n">
        <f aca="false">IF(T964&lt;=Parametros!$B$7,M964,IF(T964&lt;=Parametros!$B$8,Q964,P964))</f>
        <v>342435.813125988</v>
      </c>
      <c r="W964" s="26" t="n">
        <f aca="false">ROUND(V964,0)</f>
        <v>342436</v>
      </c>
      <c r="X964" s="27" t="n">
        <f aca="false">K964/G964</f>
        <v>1.45291436950147</v>
      </c>
      <c r="Y964" s="27" t="n">
        <f aca="false">L964/G964</f>
        <v>1.25630498533724</v>
      </c>
    </row>
    <row r="965" customFormat="false" ht="77.25" hidden="false" customHeight="true" outlineLevel="0" collapsed="false">
      <c r="A965" s="4" t="s">
        <v>786</v>
      </c>
      <c r="B965" s="4" t="s">
        <v>95</v>
      </c>
      <c r="C965" s="4" t="s">
        <v>787</v>
      </c>
      <c r="D965" s="4" t="s">
        <v>788</v>
      </c>
      <c r="E965" s="4" t="s">
        <v>98</v>
      </c>
      <c r="F965" s="4" t="s">
        <v>99</v>
      </c>
      <c r="G965" s="23" t="n">
        <v>2968467</v>
      </c>
      <c r="H965" s="24" t="n">
        <f aca="false">Parametros!$B$3</f>
        <v>160.42</v>
      </c>
      <c r="I965" s="24" t="n">
        <f aca="false">Parametros!$B$4</f>
        <v>151.76</v>
      </c>
      <c r="J965" s="23" t="n">
        <f aca="false">G965*H965/I965</f>
        <v>3137858.9624407</v>
      </c>
      <c r="K965" s="23" t="n">
        <v>4312922.5</v>
      </c>
      <c r="L965" s="23" t="n">
        <v>3729936</v>
      </c>
      <c r="M965" s="23" t="n">
        <f aca="false">MIN(J965:L965)</f>
        <v>3137858.9624407</v>
      </c>
      <c r="N965" s="23" t="n">
        <f aca="false">MAX(J965:L965)</f>
        <v>4312922.5</v>
      </c>
      <c r="O965" s="23" t="n">
        <f aca="false">MEDIAN(J965:L965)</f>
        <v>3729936</v>
      </c>
      <c r="P965" s="23" t="n">
        <f aca="false">AVERAGE(J965:L965)</f>
        <v>3726905.82081357</v>
      </c>
      <c r="Q965" s="23" t="n">
        <f aca="false">AVERAGE(M965,O965)</f>
        <v>3433897.48122035</v>
      </c>
      <c r="R965" s="23" t="n">
        <f aca="false">AVERAGE(N965,O965)</f>
        <v>4021429.25</v>
      </c>
      <c r="S965" s="23" t="n">
        <f aca="false">STDEV(J965:L965)</f>
        <v>587537.629275583</v>
      </c>
      <c r="T965" s="25" t="n">
        <f aca="false">IF(P965&gt;0,S965/P965,NA())</f>
        <v>0.157647565440043</v>
      </c>
      <c r="U965" s="4" t="str">
        <f aca="false">IF(T965&lt;=Parametros!$B$7,"MENOR",IF(T965&lt;=Parametros!$B$8,"PROMEDIO MENOR-MEDIANA","PROMEDIO"))</f>
        <v>MENOR</v>
      </c>
      <c r="V965" s="23" t="n">
        <f aca="false">IF(T965&lt;=Parametros!$B$7,M965,IF(T965&lt;=Parametros!$B$8,Q965,P965))</f>
        <v>3137858.9624407</v>
      </c>
      <c r="W965" s="26" t="n">
        <f aca="false">ROUND(V965,0)</f>
        <v>3137859</v>
      </c>
      <c r="X965" s="27" t="n">
        <f aca="false">K965/G965</f>
        <v>1.45291239552267</v>
      </c>
      <c r="Y965" s="27" t="n">
        <f aca="false">L965/G965</f>
        <v>1.25651927408996</v>
      </c>
    </row>
    <row r="966" customFormat="false" ht="64.5" hidden="false" customHeight="true" outlineLevel="0" collapsed="false">
      <c r="A966" s="4" t="s">
        <v>789</v>
      </c>
      <c r="B966" s="4" t="s">
        <v>95</v>
      </c>
      <c r="C966" s="4" t="s">
        <v>790</v>
      </c>
      <c r="D966" s="4" t="s">
        <v>791</v>
      </c>
      <c r="E966" s="4" t="s">
        <v>98</v>
      </c>
      <c r="F966" s="4" t="s">
        <v>99</v>
      </c>
      <c r="G966" s="23" t="n">
        <v>462650</v>
      </c>
      <c r="H966" s="24" t="n">
        <f aca="false">Parametros!$B$3</f>
        <v>160.42</v>
      </c>
      <c r="I966" s="24" t="n">
        <f aca="false">Parametros!$B$4</f>
        <v>151.76</v>
      </c>
      <c r="J966" s="23" t="n">
        <f aca="false">G966*H966/I966</f>
        <v>489050.560094887</v>
      </c>
      <c r="K966" s="23" t="n">
        <v>672189.59</v>
      </c>
      <c r="L966" s="23" t="n">
        <v>581315</v>
      </c>
      <c r="M966" s="23" t="n">
        <f aca="false">MIN(J966:L966)</f>
        <v>489050.560094887</v>
      </c>
      <c r="N966" s="23" t="n">
        <f aca="false">MAX(J966:L966)</f>
        <v>672189.59</v>
      </c>
      <c r="O966" s="23" t="n">
        <f aca="false">MEDIAN(J966:L966)</f>
        <v>581315</v>
      </c>
      <c r="P966" s="23" t="n">
        <f aca="false">AVERAGE(J966:L966)</f>
        <v>580851.716698296</v>
      </c>
      <c r="Q966" s="23" t="n">
        <f aca="false">AVERAGE(M966,O966)</f>
        <v>535182.780047443</v>
      </c>
      <c r="R966" s="23" t="n">
        <f aca="false">AVERAGE(N966,O966)</f>
        <v>626752.295</v>
      </c>
      <c r="S966" s="23" t="n">
        <f aca="false">STDEV(J966:L966)</f>
        <v>91570.3939175197</v>
      </c>
      <c r="T966" s="25" t="n">
        <f aca="false">IF(P966&gt;0,S966/P966,NA())</f>
        <v>0.157648486326301</v>
      </c>
      <c r="U966" s="4" t="str">
        <f aca="false">IF(T966&lt;=Parametros!$B$7,"MENOR",IF(T966&lt;=Parametros!$B$8,"PROMEDIO MENOR-MEDIANA","PROMEDIO"))</f>
        <v>MENOR</v>
      </c>
      <c r="V966" s="23" t="n">
        <f aca="false">IF(T966&lt;=Parametros!$B$7,M966,IF(T966&lt;=Parametros!$B$8,Q966,P966))</f>
        <v>489050.560094887</v>
      </c>
      <c r="W966" s="26" t="n">
        <f aca="false">ROUND(V966,0)</f>
        <v>489051</v>
      </c>
      <c r="X966" s="27" t="n">
        <f aca="false">K966/G966</f>
        <v>1.4529116826975</v>
      </c>
      <c r="Y966" s="27" t="n">
        <f aca="false">L966/G966</f>
        <v>1.25648978709608</v>
      </c>
    </row>
    <row r="967" customFormat="false" ht="39" hidden="false" customHeight="true" outlineLevel="0" collapsed="false">
      <c r="A967" s="4" t="s">
        <v>792</v>
      </c>
      <c r="B967" s="4" t="s">
        <v>95</v>
      </c>
      <c r="C967" s="4" t="s">
        <v>793</v>
      </c>
      <c r="D967" s="4" t="s">
        <v>794</v>
      </c>
      <c r="E967" s="4" t="s">
        <v>98</v>
      </c>
      <c r="F967" s="4" t="s">
        <v>99</v>
      </c>
      <c r="G967" s="23" t="n">
        <v>2781494</v>
      </c>
      <c r="H967" s="24" t="n">
        <f aca="false">Parametros!$B$3</f>
        <v>160.42</v>
      </c>
      <c r="I967" s="24" t="n">
        <f aca="false">Parametros!$B$4</f>
        <v>151.76</v>
      </c>
      <c r="J967" s="23" t="n">
        <f aca="false">G967*H967/I967</f>
        <v>2940216.57538218</v>
      </c>
      <c r="K967" s="23" t="n">
        <v>4041267.14</v>
      </c>
      <c r="L967" s="23" t="n">
        <v>3495030</v>
      </c>
      <c r="M967" s="23" t="n">
        <f aca="false">MIN(J967:L967)</f>
        <v>2940216.57538218</v>
      </c>
      <c r="N967" s="23" t="n">
        <f aca="false">MAX(J967:L967)</f>
        <v>4041267.14</v>
      </c>
      <c r="O967" s="23" t="n">
        <f aca="false">MEDIAN(J967:L967)</f>
        <v>3495030</v>
      </c>
      <c r="P967" s="23" t="n">
        <f aca="false">AVERAGE(J967:L967)</f>
        <v>3492171.23846073</v>
      </c>
      <c r="Q967" s="23" t="n">
        <f aca="false">AVERAGE(M967,O967)</f>
        <v>3217623.28769109</v>
      </c>
      <c r="R967" s="23" t="n">
        <f aca="false">AVERAGE(N967,O967)</f>
        <v>3768148.57</v>
      </c>
      <c r="S967" s="23" t="n">
        <f aca="false">STDEV(J967:L967)</f>
        <v>550530.849135139</v>
      </c>
      <c r="T967" s="25" t="n">
        <f aca="false">IF(P967&gt;0,S967/P967,NA())</f>
        <v>0.15764715174099</v>
      </c>
      <c r="U967" s="4" t="str">
        <f aca="false">IF(T967&lt;=Parametros!$B$7,"MENOR",IF(T967&lt;=Parametros!$B$8,"PROMEDIO MENOR-MEDIANA","PROMEDIO"))</f>
        <v>MENOR</v>
      </c>
      <c r="V967" s="23" t="n">
        <f aca="false">IF(T967&lt;=Parametros!$B$7,M967,IF(T967&lt;=Parametros!$B$8,Q967,P967))</f>
        <v>2940216.57538218</v>
      </c>
      <c r="W967" s="26" t="n">
        <f aca="false">ROUND(V967,0)</f>
        <v>2940217</v>
      </c>
      <c r="X967" s="27" t="n">
        <f aca="false">K967/G967</f>
        <v>1.45291240606667</v>
      </c>
      <c r="Y967" s="27" t="n">
        <f aca="false">L967/G967</f>
        <v>1.25652976422024</v>
      </c>
    </row>
    <row r="968" customFormat="false" ht="26.25" hidden="false" customHeight="true" outlineLevel="0" collapsed="false">
      <c r="A968" s="4" t="s">
        <v>795</v>
      </c>
      <c r="B968" s="4" t="s">
        <v>95</v>
      </c>
      <c r="C968" s="4" t="s">
        <v>796</v>
      </c>
      <c r="D968" s="4" t="s">
        <v>797</v>
      </c>
      <c r="E968" s="4" t="s">
        <v>98</v>
      </c>
      <c r="F968" s="4" t="s">
        <v>99</v>
      </c>
      <c r="G968" s="23" t="n">
        <v>150070</v>
      </c>
      <c r="H968" s="24" t="n">
        <f aca="false">Parametros!$B$3</f>
        <v>160.42</v>
      </c>
      <c r="I968" s="24" t="n">
        <f aca="false">Parametros!$B$4</f>
        <v>151.76</v>
      </c>
      <c r="J968" s="23" t="n">
        <f aca="false">G968*H968/I968</f>
        <v>158633.562203479</v>
      </c>
      <c r="K968" s="23" t="n">
        <v>218038.04</v>
      </c>
      <c r="L968" s="23" t="n">
        <v>188496</v>
      </c>
      <c r="M968" s="23" t="n">
        <f aca="false">MIN(J968:L968)</f>
        <v>158633.562203479</v>
      </c>
      <c r="N968" s="23" t="n">
        <f aca="false">MAX(J968:L968)</f>
        <v>218038.04</v>
      </c>
      <c r="O968" s="23" t="n">
        <f aca="false">MEDIAN(J968:L968)</f>
        <v>188496</v>
      </c>
      <c r="P968" s="23" t="n">
        <f aca="false">AVERAGE(J968:L968)</f>
        <v>188389.200734493</v>
      </c>
      <c r="Q968" s="23" t="n">
        <f aca="false">AVERAGE(M968,O968)</f>
        <v>173564.78110174</v>
      </c>
      <c r="R968" s="23" t="n">
        <f aca="false">AVERAGE(N968,O968)</f>
        <v>203267.02</v>
      </c>
      <c r="S968" s="23" t="n">
        <f aca="false">STDEV(J968:L968)</f>
        <v>29702.3829032566</v>
      </c>
      <c r="T968" s="25" t="n">
        <f aca="false">IF(P968&gt;0,S968/P968,NA())</f>
        <v>0.157664997714586</v>
      </c>
      <c r="U968" s="4" t="str">
        <f aca="false">IF(T968&lt;=Parametros!$B$7,"MENOR",IF(T968&lt;=Parametros!$B$8,"PROMEDIO MENOR-MEDIANA","PROMEDIO"))</f>
        <v>MENOR</v>
      </c>
      <c r="V968" s="23" t="n">
        <f aca="false">IF(T968&lt;=Parametros!$B$7,M968,IF(T968&lt;=Parametros!$B$8,Q968,P968))</f>
        <v>158633.562203479</v>
      </c>
      <c r="W968" s="26" t="n">
        <f aca="false">ROUND(V968,0)</f>
        <v>158634</v>
      </c>
      <c r="X968" s="27" t="n">
        <f aca="false">K968/G968</f>
        <v>1.45290890917572</v>
      </c>
      <c r="Y968" s="27" t="n">
        <f aca="false">L968/G968</f>
        <v>1.25605384154061</v>
      </c>
    </row>
    <row r="969" customFormat="false" ht="15" hidden="false" customHeight="true" outlineLevel="0" collapsed="false">
      <c r="A969" s="22" t="s">
        <v>798</v>
      </c>
      <c r="B969" s="22" t="s">
        <v>799</v>
      </c>
      <c r="C969" s="22"/>
      <c r="D969" s="22"/>
      <c r="E969" s="22"/>
      <c r="F969" s="22"/>
      <c r="G969" s="22"/>
      <c r="H969" s="22"/>
      <c r="I969" s="22"/>
      <c r="J969" s="22"/>
      <c r="K969" s="22"/>
      <c r="L969" s="22"/>
      <c r="M969" s="22"/>
      <c r="N969" s="22"/>
      <c r="O969" s="22"/>
      <c r="P969" s="22"/>
      <c r="Q969" s="22"/>
      <c r="R969" s="22"/>
      <c r="S969" s="22"/>
      <c r="T969" s="22"/>
      <c r="U969" s="22"/>
      <c r="V969" s="22"/>
      <c r="W969" s="22"/>
    </row>
    <row r="970" customFormat="false" ht="39" hidden="false" customHeight="true" outlineLevel="0" collapsed="false">
      <c r="A970" s="4" t="s">
        <v>800</v>
      </c>
      <c r="B970" s="4" t="s">
        <v>95</v>
      </c>
      <c r="C970" s="4" t="s">
        <v>1168</v>
      </c>
      <c r="D970" s="4" t="s">
        <v>802</v>
      </c>
      <c r="E970" s="4" t="s">
        <v>98</v>
      </c>
      <c r="F970" s="4" t="s">
        <v>99</v>
      </c>
      <c r="G970" s="23" t="n">
        <v>83482</v>
      </c>
      <c r="H970" s="24" t="n">
        <f aca="false">Parametros!$B$3</f>
        <v>160.42</v>
      </c>
      <c r="I970" s="24" t="n">
        <f aca="false">Parametros!$B$4</f>
        <v>151.76</v>
      </c>
      <c r="J970" s="23" t="n">
        <f aca="false">G970*H970/I970</f>
        <v>88245.7988929889</v>
      </c>
      <c r="K970" s="23" t="n">
        <v>121291.81</v>
      </c>
      <c r="L970" s="23" t="n">
        <v>104839</v>
      </c>
      <c r="M970" s="23" t="n">
        <f aca="false">MIN(J970:L970)</f>
        <v>88245.7988929889</v>
      </c>
      <c r="N970" s="23" t="n">
        <f aca="false">MAX(J970:L970)</f>
        <v>121291.81</v>
      </c>
      <c r="O970" s="23" t="n">
        <f aca="false">MEDIAN(J970:L970)</f>
        <v>104839</v>
      </c>
      <c r="P970" s="23" t="n">
        <f aca="false">AVERAGE(J970:L970)</f>
        <v>104792.20296433</v>
      </c>
      <c r="Q970" s="23" t="n">
        <f aca="false">AVERAGE(M970,O970)</f>
        <v>96542.3994464945</v>
      </c>
      <c r="R970" s="23" t="n">
        <f aca="false">AVERAGE(N970,O970)</f>
        <v>113065.405</v>
      </c>
      <c r="S970" s="23" t="n">
        <f aca="false">STDEV(J970:L970)</f>
        <v>16523.0552560078</v>
      </c>
      <c r="T970" s="25" t="n">
        <f aca="false">IF(P970&gt;0,S970/P970,NA())</f>
        <v>0.157674471846269</v>
      </c>
      <c r="U970" s="4" t="str">
        <f aca="false">IF(T970&lt;=Parametros!$B$7,"MENOR",IF(T970&lt;=Parametros!$B$8,"PROMEDIO MENOR-MEDIANA","PROMEDIO"))</f>
        <v>MENOR</v>
      </c>
      <c r="V970" s="23" t="n">
        <f aca="false">IF(T970&lt;=Parametros!$B$7,M970,IF(T970&lt;=Parametros!$B$8,Q970,P970))</f>
        <v>88245.7988929889</v>
      </c>
      <c r="W970" s="26" t="n">
        <f aca="false">ROUND(V970,0)</f>
        <v>88246</v>
      </c>
      <c r="X970" s="27" t="n">
        <f aca="false">K970/G970</f>
        <v>1.45290972904339</v>
      </c>
      <c r="Y970" s="27" t="n">
        <f aca="false">L970/G970</f>
        <v>1.25582760355526</v>
      </c>
    </row>
    <row r="971" customFormat="false" ht="39" hidden="false" customHeight="true" outlineLevel="0" collapsed="false">
      <c r="A971" s="4" t="s">
        <v>803</v>
      </c>
      <c r="B971" s="4" t="s">
        <v>95</v>
      </c>
      <c r="C971" s="4" t="s">
        <v>804</v>
      </c>
      <c r="D971" s="4" t="s">
        <v>805</v>
      </c>
      <c r="E971" s="4" t="s">
        <v>98</v>
      </c>
      <c r="F971" s="4" t="s">
        <v>99</v>
      </c>
      <c r="G971" s="23" t="n">
        <v>4750</v>
      </c>
      <c r="H971" s="24" t="n">
        <f aca="false">Parametros!$B$3</f>
        <v>160.42</v>
      </c>
      <c r="I971" s="24" t="n">
        <f aca="false">Parametros!$B$4</f>
        <v>151.76</v>
      </c>
      <c r="J971" s="23" t="n">
        <f aca="false">G971*H971/I971</f>
        <v>5021.05297838693</v>
      </c>
      <c r="K971" s="23" t="n">
        <v>6901.62</v>
      </c>
      <c r="L971" s="23" t="n">
        <v>5950</v>
      </c>
      <c r="M971" s="23" t="n">
        <f aca="false">MIN(J971:L971)</f>
        <v>5021.05297838693</v>
      </c>
      <c r="N971" s="23" t="n">
        <f aca="false">MAX(J971:L971)</f>
        <v>6901.62</v>
      </c>
      <c r="O971" s="23" t="n">
        <f aca="false">MEDIAN(J971:L971)</f>
        <v>5950</v>
      </c>
      <c r="P971" s="23" t="n">
        <f aca="false">AVERAGE(J971:L971)</f>
        <v>5957.55765946231</v>
      </c>
      <c r="Q971" s="23" t="n">
        <f aca="false">AVERAGE(M971,O971)</f>
        <v>5485.52648919346</v>
      </c>
      <c r="R971" s="23" t="n">
        <f aca="false">AVERAGE(N971,O971)</f>
        <v>6425.81</v>
      </c>
      <c r="S971" s="23" t="n">
        <f aca="false">STDEV(J971:L971)</f>
        <v>940.306290182661</v>
      </c>
      <c r="T971" s="25" t="n">
        <f aca="false">IF(P971&gt;0,S971/P971,NA())</f>
        <v>0.157834190440303</v>
      </c>
      <c r="U971" s="4" t="str">
        <f aca="false">IF(T971&lt;=Parametros!$B$7,"MENOR",IF(T971&lt;=Parametros!$B$8,"PROMEDIO MENOR-MEDIANA","PROMEDIO"))</f>
        <v>MENOR</v>
      </c>
      <c r="V971" s="23" t="n">
        <f aca="false">IF(T971&lt;=Parametros!$B$7,M971,IF(T971&lt;=Parametros!$B$8,Q971,P971))</f>
        <v>5021.05297838693</v>
      </c>
      <c r="W971" s="26" t="n">
        <f aca="false">ROUND(V971,0)</f>
        <v>5021</v>
      </c>
      <c r="X971" s="27" t="n">
        <f aca="false">K971/G971</f>
        <v>1.45297263157895</v>
      </c>
      <c r="Y971" s="27" t="n">
        <f aca="false">L971/G971</f>
        <v>1.25263157894737</v>
      </c>
    </row>
    <row r="972" customFormat="false" ht="51.75" hidden="false" customHeight="true" outlineLevel="0" collapsed="false">
      <c r="A972" s="4" t="s">
        <v>806</v>
      </c>
      <c r="B972" s="4" t="s">
        <v>95</v>
      </c>
      <c r="C972" s="4" t="s">
        <v>807</v>
      </c>
      <c r="D972" s="4" t="s">
        <v>808</v>
      </c>
      <c r="E972" s="4" t="s">
        <v>98</v>
      </c>
      <c r="F972" s="4" t="s">
        <v>99</v>
      </c>
      <c r="G972" s="23" t="n">
        <v>407093</v>
      </c>
      <c r="H972" s="24" t="n">
        <f aca="false">Parametros!$B$3</f>
        <v>160.42</v>
      </c>
      <c r="I972" s="24" t="n">
        <f aca="false">Parametros!$B$4</f>
        <v>151.76</v>
      </c>
      <c r="J972" s="23" t="n">
        <f aca="false">G972*H972/I972</f>
        <v>430323.267395888</v>
      </c>
      <c r="K972" s="23" t="n">
        <v>591470.84</v>
      </c>
      <c r="L972" s="23" t="n">
        <v>511462</v>
      </c>
      <c r="M972" s="23" t="n">
        <f aca="false">MIN(J972:L972)</f>
        <v>430323.267395888</v>
      </c>
      <c r="N972" s="23" t="n">
        <f aca="false">MAX(J972:L972)</f>
        <v>591470.84</v>
      </c>
      <c r="O972" s="23" t="n">
        <f aca="false">MEDIAN(J972:L972)</f>
        <v>511462</v>
      </c>
      <c r="P972" s="23" t="n">
        <f aca="false">AVERAGE(J972:L972)</f>
        <v>511085.369131963</v>
      </c>
      <c r="Q972" s="23" t="n">
        <f aca="false">AVERAGE(M972,O972)</f>
        <v>470892.633697944</v>
      </c>
      <c r="R972" s="23" t="n">
        <f aca="false">AVERAGE(N972,O972)</f>
        <v>551466.42</v>
      </c>
      <c r="S972" s="23" t="n">
        <f aca="false">STDEV(J972:L972)</f>
        <v>80574.4464899228</v>
      </c>
      <c r="T972" s="25" t="n">
        <f aca="false">IF(P972&gt;0,S972/P972,NA())</f>
        <v>0.157653596358612</v>
      </c>
      <c r="U972" s="4" t="str">
        <f aca="false">IF(T972&lt;=Parametros!$B$7,"MENOR",IF(T972&lt;=Parametros!$B$8,"PROMEDIO MENOR-MEDIANA","PROMEDIO"))</f>
        <v>MENOR</v>
      </c>
      <c r="V972" s="23" t="n">
        <f aca="false">IF(T972&lt;=Parametros!$B$7,M972,IF(T972&lt;=Parametros!$B$8,Q972,P972))</f>
        <v>430323.267395888</v>
      </c>
      <c r="W972" s="26" t="n">
        <f aca="false">ROUND(V972,0)</f>
        <v>430323</v>
      </c>
      <c r="X972" s="27" t="n">
        <f aca="false">K972/G972</f>
        <v>1.452913314648</v>
      </c>
      <c r="Y972" s="27" t="n">
        <f aca="false">L972/G972</f>
        <v>1.25637630713375</v>
      </c>
    </row>
    <row r="973" customFormat="false" ht="39" hidden="false" customHeight="true" outlineLevel="0" collapsed="false">
      <c r="A973" s="4" t="s">
        <v>809</v>
      </c>
      <c r="B973" s="4" t="s">
        <v>95</v>
      </c>
      <c r="C973" s="4" t="s">
        <v>810</v>
      </c>
      <c r="D973" s="4" t="s">
        <v>811</v>
      </c>
      <c r="E973" s="4" t="s">
        <v>98</v>
      </c>
      <c r="F973" s="4" t="s">
        <v>99</v>
      </c>
      <c r="G973" s="23" t="n">
        <v>3021064</v>
      </c>
      <c r="H973" s="24" t="n">
        <f aca="false">Parametros!$B$3</f>
        <v>160.42</v>
      </c>
      <c r="I973" s="24" t="n">
        <f aca="false">Parametros!$B$4</f>
        <v>151.76</v>
      </c>
      <c r="J973" s="23" t="n">
        <f aca="false">G973*H973/I973</f>
        <v>3193457.34633632</v>
      </c>
      <c r="K973" s="23" t="n">
        <v>4389341.26</v>
      </c>
      <c r="L973" s="23" t="n">
        <v>3795981</v>
      </c>
      <c r="M973" s="23" t="n">
        <f aca="false">MIN(J973:L973)</f>
        <v>3193457.34633632</v>
      </c>
      <c r="N973" s="23" t="n">
        <f aca="false">MAX(J973:L973)</f>
        <v>4389341.26</v>
      </c>
      <c r="O973" s="23" t="n">
        <f aca="false">MEDIAN(J973:L973)</f>
        <v>3795981</v>
      </c>
      <c r="P973" s="23" t="n">
        <f aca="false">AVERAGE(J973:L973)</f>
        <v>3792926.53544544</v>
      </c>
      <c r="Q973" s="23" t="n">
        <f aca="false">AVERAGE(M973,O973)</f>
        <v>3494719.17316816</v>
      </c>
      <c r="R973" s="23" t="n">
        <f aca="false">AVERAGE(N973,O973)</f>
        <v>4092661.13</v>
      </c>
      <c r="S973" s="23" t="n">
        <f aca="false">STDEV(J973:L973)</f>
        <v>597947.807969204</v>
      </c>
      <c r="T973" s="25" t="n">
        <f aca="false">IF(P973&gt;0,S973/P973,NA())</f>
        <v>0.157648138549823</v>
      </c>
      <c r="U973" s="4" t="str">
        <f aca="false">IF(T973&lt;=Parametros!$B$7,"MENOR",IF(T973&lt;=Parametros!$B$8,"PROMEDIO MENOR-MEDIANA","PROMEDIO"))</f>
        <v>MENOR</v>
      </c>
      <c r="V973" s="23" t="n">
        <f aca="false">IF(T973&lt;=Parametros!$B$7,M973,IF(T973&lt;=Parametros!$B$8,Q973,P973))</f>
        <v>3193457.34633632</v>
      </c>
      <c r="W973" s="26" t="n">
        <f aca="false">ROUND(V973,0)</f>
        <v>3193457</v>
      </c>
      <c r="X973" s="27" t="n">
        <f aca="false">K973/G973</f>
        <v>1.45291237127052</v>
      </c>
      <c r="Y973" s="27" t="n">
        <f aca="false">L973/G973</f>
        <v>1.25650466193368</v>
      </c>
    </row>
    <row r="974" customFormat="false" ht="51.75" hidden="false" customHeight="true" outlineLevel="0" collapsed="false">
      <c r="A974" s="4" t="s">
        <v>812</v>
      </c>
      <c r="B974" s="4" t="s">
        <v>95</v>
      </c>
      <c r="C974" s="4" t="s">
        <v>813</v>
      </c>
      <c r="D974" s="4" t="s">
        <v>814</v>
      </c>
      <c r="E974" s="4" t="s">
        <v>98</v>
      </c>
      <c r="F974" s="4" t="s">
        <v>99</v>
      </c>
      <c r="G974" s="23" t="n">
        <v>154850</v>
      </c>
      <c r="H974" s="24" t="n">
        <f aca="false">Parametros!$B$3</f>
        <v>160.42</v>
      </c>
      <c r="I974" s="24" t="n">
        <f aca="false">Parametros!$B$4</f>
        <v>151.76</v>
      </c>
      <c r="J974" s="23" t="n">
        <f aca="false">G974*H974/I974</f>
        <v>163686.327095414</v>
      </c>
      <c r="K974" s="23" t="n">
        <v>224984.06</v>
      </c>
      <c r="L974" s="23" t="n">
        <v>194565</v>
      </c>
      <c r="M974" s="23" t="n">
        <f aca="false">MIN(J974:L974)</f>
        <v>163686.327095414</v>
      </c>
      <c r="N974" s="23" t="n">
        <f aca="false">MAX(J974:L974)</f>
        <v>224984.06</v>
      </c>
      <c r="O974" s="23" t="n">
        <f aca="false">MEDIAN(J974:L974)</f>
        <v>194565</v>
      </c>
      <c r="P974" s="23" t="n">
        <f aca="false">AVERAGE(J974:L974)</f>
        <v>194411.795698471</v>
      </c>
      <c r="Q974" s="23" t="n">
        <f aca="false">AVERAGE(M974,O974)</f>
        <v>179125.663547707</v>
      </c>
      <c r="R974" s="23" t="n">
        <f aca="false">AVERAGE(N974,O974)</f>
        <v>209774.53</v>
      </c>
      <c r="S974" s="23" t="n">
        <f aca="false">STDEV(J974:L974)</f>
        <v>30649.153633975</v>
      </c>
      <c r="T974" s="25" t="n">
        <f aca="false">IF(P974&gt;0,S974/P974,NA())</f>
        <v>0.157650689475196</v>
      </c>
      <c r="U974" s="4" t="str">
        <f aca="false">IF(T974&lt;=Parametros!$B$7,"MENOR",IF(T974&lt;=Parametros!$B$8,"PROMEDIO MENOR-MEDIANA","PROMEDIO"))</f>
        <v>MENOR</v>
      </c>
      <c r="V974" s="23" t="n">
        <f aca="false">IF(T974&lt;=Parametros!$B$7,M974,IF(T974&lt;=Parametros!$B$8,Q974,P974))</f>
        <v>163686.327095414</v>
      </c>
      <c r="W974" s="26" t="n">
        <f aca="false">ROUND(V974,0)</f>
        <v>163686</v>
      </c>
      <c r="X974" s="27" t="n">
        <f aca="false">K974/G974</f>
        <v>1.45291611236681</v>
      </c>
      <c r="Y974" s="27" t="n">
        <f aca="false">L974/G974</f>
        <v>1.25647400710365</v>
      </c>
    </row>
    <row r="975" customFormat="false" ht="64.5" hidden="false" customHeight="true" outlineLevel="0" collapsed="false">
      <c r="A975" s="4" t="s">
        <v>815</v>
      </c>
      <c r="B975" s="4" t="s">
        <v>95</v>
      </c>
      <c r="C975" s="4" t="s">
        <v>816</v>
      </c>
      <c r="D975" s="4" t="s">
        <v>817</v>
      </c>
      <c r="E975" s="4" t="s">
        <v>98</v>
      </c>
      <c r="F975" s="4" t="s">
        <v>99</v>
      </c>
      <c r="G975" s="23" t="n">
        <v>154850</v>
      </c>
      <c r="H975" s="24" t="n">
        <f aca="false">Parametros!$B$3</f>
        <v>160.42</v>
      </c>
      <c r="I975" s="24" t="n">
        <f aca="false">Parametros!$B$4</f>
        <v>151.76</v>
      </c>
      <c r="J975" s="23" t="n">
        <f aca="false">G975*H975/I975</f>
        <v>163686.327095414</v>
      </c>
      <c r="K975" s="23" t="n">
        <v>224984.06</v>
      </c>
      <c r="L975" s="23" t="n">
        <v>194565</v>
      </c>
      <c r="M975" s="23" t="n">
        <f aca="false">MIN(J975:L975)</f>
        <v>163686.327095414</v>
      </c>
      <c r="N975" s="23" t="n">
        <f aca="false">MAX(J975:L975)</f>
        <v>224984.06</v>
      </c>
      <c r="O975" s="23" t="n">
        <f aca="false">MEDIAN(J975:L975)</f>
        <v>194565</v>
      </c>
      <c r="P975" s="23" t="n">
        <f aca="false">AVERAGE(J975:L975)</f>
        <v>194411.795698471</v>
      </c>
      <c r="Q975" s="23" t="n">
        <f aca="false">AVERAGE(M975,O975)</f>
        <v>179125.663547707</v>
      </c>
      <c r="R975" s="23" t="n">
        <f aca="false">AVERAGE(N975,O975)</f>
        <v>209774.53</v>
      </c>
      <c r="S975" s="23" t="n">
        <f aca="false">STDEV(J975:L975)</f>
        <v>30649.153633975</v>
      </c>
      <c r="T975" s="25" t="n">
        <f aca="false">IF(P975&gt;0,S975/P975,NA())</f>
        <v>0.157650689475196</v>
      </c>
      <c r="U975" s="4" t="str">
        <f aca="false">IF(T975&lt;=Parametros!$B$7,"MENOR",IF(T975&lt;=Parametros!$B$8,"PROMEDIO MENOR-MEDIANA","PROMEDIO"))</f>
        <v>MENOR</v>
      </c>
      <c r="V975" s="23" t="n">
        <f aca="false">IF(T975&lt;=Parametros!$B$7,M975,IF(T975&lt;=Parametros!$B$8,Q975,P975))</f>
        <v>163686.327095414</v>
      </c>
      <c r="W975" s="26" t="n">
        <f aca="false">ROUND(V975,0)</f>
        <v>163686</v>
      </c>
      <c r="X975" s="27" t="n">
        <f aca="false">K975/G975</f>
        <v>1.45291611236681</v>
      </c>
      <c r="Y975" s="27" t="n">
        <f aca="false">L975/G975</f>
        <v>1.25647400710365</v>
      </c>
    </row>
    <row r="976" customFormat="false" ht="39" hidden="false" customHeight="true" outlineLevel="0" collapsed="false">
      <c r="A976" s="4" t="s">
        <v>818</v>
      </c>
      <c r="B976" s="4" t="s">
        <v>95</v>
      </c>
      <c r="C976" s="4" t="s">
        <v>819</v>
      </c>
      <c r="D976" s="4" t="s">
        <v>820</v>
      </c>
      <c r="E976" s="4" t="s">
        <v>98</v>
      </c>
      <c r="F976" s="4" t="s">
        <v>99</v>
      </c>
      <c r="G976" s="23" t="n">
        <v>537892</v>
      </c>
      <c r="H976" s="24" t="n">
        <f aca="false">Parametros!$B$3</f>
        <v>160.42</v>
      </c>
      <c r="I976" s="24" t="n">
        <f aca="false">Parametros!$B$4</f>
        <v>151.76</v>
      </c>
      <c r="J976" s="23" t="n">
        <f aca="false">G976*H976/I976</f>
        <v>568586.153400105</v>
      </c>
      <c r="K976" s="23" t="n">
        <v>781509.7</v>
      </c>
      <c r="L976" s="23" t="n">
        <v>675801</v>
      </c>
      <c r="M976" s="23" t="n">
        <f aca="false">MIN(J976:L976)</f>
        <v>568586.153400105</v>
      </c>
      <c r="N976" s="23" t="n">
        <f aca="false">MAX(J976:L976)</f>
        <v>781509.7</v>
      </c>
      <c r="O976" s="23" t="n">
        <f aca="false">MEDIAN(J976:L976)</f>
        <v>675801</v>
      </c>
      <c r="P976" s="23" t="n">
        <f aca="false">AVERAGE(J976:L976)</f>
        <v>675298.951133368</v>
      </c>
      <c r="Q976" s="23" t="n">
        <f aca="false">AVERAGE(M976,O976)</f>
        <v>622193.576700053</v>
      </c>
      <c r="R976" s="23" t="n">
        <f aca="false">AVERAGE(N976,O976)</f>
        <v>728655.35</v>
      </c>
      <c r="S976" s="23" t="n">
        <f aca="false">STDEV(J976:L976)</f>
        <v>106462.66112571</v>
      </c>
      <c r="T976" s="25" t="n">
        <f aca="false">IF(P976&gt;0,S976/P976,NA())</f>
        <v>0.157652638060568</v>
      </c>
      <c r="U976" s="4" t="str">
        <f aca="false">IF(T976&lt;=Parametros!$B$7,"MENOR",IF(T976&lt;=Parametros!$B$8,"PROMEDIO MENOR-MEDIANA","PROMEDIO"))</f>
        <v>MENOR</v>
      </c>
      <c r="V976" s="23" t="n">
        <f aca="false">IF(T976&lt;=Parametros!$B$7,M976,IF(T976&lt;=Parametros!$B$8,Q976,P976))</f>
        <v>568586.153400105</v>
      </c>
      <c r="W976" s="26" t="n">
        <f aca="false">ROUND(V976,0)</f>
        <v>568586</v>
      </c>
      <c r="X976" s="27" t="n">
        <f aca="false">K976/G976</f>
        <v>1.45291192283953</v>
      </c>
      <c r="Y976" s="27" t="n">
        <f aca="false">L976/G976</f>
        <v>1.25638789942963</v>
      </c>
    </row>
    <row r="977" customFormat="false" ht="39" hidden="false" customHeight="true" outlineLevel="0" collapsed="false">
      <c r="A977" s="4" t="s">
        <v>821</v>
      </c>
      <c r="B977" s="4" t="s">
        <v>95</v>
      </c>
      <c r="C977" s="4" t="s">
        <v>822</v>
      </c>
      <c r="D977" s="4" t="s">
        <v>823</v>
      </c>
      <c r="E977" s="4" t="s">
        <v>98</v>
      </c>
      <c r="F977" s="4" t="s">
        <v>99</v>
      </c>
      <c r="G977" s="23" t="n">
        <v>141991</v>
      </c>
      <c r="H977" s="24" t="n">
        <f aca="false">Parametros!$B$3</f>
        <v>160.42</v>
      </c>
      <c r="I977" s="24" t="n">
        <f aca="false">Parametros!$B$4</f>
        <v>151.76</v>
      </c>
      <c r="J977" s="23" t="n">
        <f aca="false">G977*H977/I977</f>
        <v>150093.543885082</v>
      </c>
      <c r="K977" s="23" t="n">
        <v>206300.83</v>
      </c>
      <c r="L977" s="23" t="n">
        <v>178381</v>
      </c>
      <c r="M977" s="23" t="n">
        <f aca="false">MIN(J977:L977)</f>
        <v>150093.543885082</v>
      </c>
      <c r="N977" s="23" t="n">
        <f aca="false">MAX(J977:L977)</f>
        <v>206300.83</v>
      </c>
      <c r="O977" s="23" t="n">
        <f aca="false">MEDIAN(J977:L977)</f>
        <v>178381</v>
      </c>
      <c r="P977" s="23" t="n">
        <f aca="false">AVERAGE(J977:L977)</f>
        <v>178258.457961694</v>
      </c>
      <c r="Q977" s="23" t="n">
        <f aca="false">AVERAGE(M977,O977)</f>
        <v>164237.271942541</v>
      </c>
      <c r="R977" s="23" t="n">
        <f aca="false">AVERAGE(N977,O977)</f>
        <v>192340.915</v>
      </c>
      <c r="S977" s="23" t="n">
        <f aca="false">STDEV(J977:L977)</f>
        <v>28103.8434295816</v>
      </c>
      <c r="T977" s="25" t="n">
        <f aca="false">IF(P977&gt;0,S977/P977,NA())</f>
        <v>0.157657839919275</v>
      </c>
      <c r="U977" s="4" t="str">
        <f aca="false">IF(T977&lt;=Parametros!$B$7,"MENOR",IF(T977&lt;=Parametros!$B$8,"PROMEDIO MENOR-MEDIANA","PROMEDIO"))</f>
        <v>MENOR</v>
      </c>
      <c r="V977" s="23" t="n">
        <f aca="false">IF(T977&lt;=Parametros!$B$7,M977,IF(T977&lt;=Parametros!$B$8,Q977,P977))</f>
        <v>150093.543885082</v>
      </c>
      <c r="W977" s="26" t="n">
        <f aca="false">ROUND(V977,0)</f>
        <v>150094</v>
      </c>
      <c r="X977" s="27" t="n">
        <f aca="false">K977/G977</f>
        <v>1.45291483263024</v>
      </c>
      <c r="Y977" s="27" t="n">
        <f aca="false">L977/G977</f>
        <v>1.25628384897634</v>
      </c>
    </row>
    <row r="978" customFormat="false" ht="51.75" hidden="false" customHeight="true" outlineLevel="0" collapsed="false">
      <c r="A978" s="4" t="s">
        <v>824</v>
      </c>
      <c r="B978" s="4" t="s">
        <v>95</v>
      </c>
      <c r="C978" s="4" t="s">
        <v>825</v>
      </c>
      <c r="D978" s="4" t="s">
        <v>826</v>
      </c>
      <c r="E978" s="4" t="s">
        <v>98</v>
      </c>
      <c r="F978" s="4" t="s">
        <v>99</v>
      </c>
      <c r="G978" s="23" t="n">
        <v>186759</v>
      </c>
      <c r="H978" s="24" t="n">
        <f aca="false">Parametros!$B$3</f>
        <v>160.42</v>
      </c>
      <c r="I978" s="24" t="n">
        <f aca="false">Parametros!$B$4</f>
        <v>151.76</v>
      </c>
      <c r="J978" s="23" t="n">
        <f aca="false">G978*H978/I978</f>
        <v>197416.17540854</v>
      </c>
      <c r="K978" s="23" t="n">
        <v>271344.55</v>
      </c>
      <c r="L978" s="23" t="n">
        <v>234668</v>
      </c>
      <c r="M978" s="23" t="n">
        <f aca="false">MIN(J978:L978)</f>
        <v>197416.17540854</v>
      </c>
      <c r="N978" s="23" t="n">
        <f aca="false">MAX(J978:L978)</f>
        <v>271344.55</v>
      </c>
      <c r="O978" s="23" t="n">
        <f aca="false">MEDIAN(J978:L978)</f>
        <v>234668</v>
      </c>
      <c r="P978" s="23" t="n">
        <f aca="false">AVERAGE(J978:L978)</f>
        <v>234476.241802847</v>
      </c>
      <c r="Q978" s="23" t="n">
        <f aca="false">AVERAGE(M978,O978)</f>
        <v>216042.08770427</v>
      </c>
      <c r="R978" s="23" t="n">
        <f aca="false">AVERAGE(N978,O978)</f>
        <v>253006.275</v>
      </c>
      <c r="S978" s="23" t="n">
        <f aca="false">STDEV(J978:L978)</f>
        <v>36964.5603360631</v>
      </c>
      <c r="T978" s="25" t="n">
        <f aca="false">IF(P978&gt;0,S978/P978,NA())</f>
        <v>0.157647359288297</v>
      </c>
      <c r="U978" s="4" t="str">
        <f aca="false">IF(T978&lt;=Parametros!$B$7,"MENOR",IF(T978&lt;=Parametros!$B$8,"PROMEDIO MENOR-MEDIANA","PROMEDIO"))</f>
        <v>MENOR</v>
      </c>
      <c r="V978" s="23" t="n">
        <f aca="false">IF(T978&lt;=Parametros!$B$7,M978,IF(T978&lt;=Parametros!$B$8,Q978,P978))</f>
        <v>197416.17540854</v>
      </c>
      <c r="W978" s="26" t="n">
        <f aca="false">ROUND(V978,0)</f>
        <v>197416</v>
      </c>
      <c r="X978" s="27" t="n">
        <f aca="false">K978/G978</f>
        <v>1.45291284489636</v>
      </c>
      <c r="Y978" s="27" t="n">
        <f aca="false">L978/G978</f>
        <v>1.25652846716892</v>
      </c>
    </row>
    <row r="979" customFormat="false" ht="77.25" hidden="false" customHeight="true" outlineLevel="0" collapsed="false">
      <c r="A979" s="4" t="s">
        <v>827</v>
      </c>
      <c r="B979" s="4" t="s">
        <v>95</v>
      </c>
      <c r="C979" s="4" t="s">
        <v>828</v>
      </c>
      <c r="D979" s="4" t="s">
        <v>1157</v>
      </c>
      <c r="E979" s="4" t="s">
        <v>98</v>
      </c>
      <c r="F979" s="4" t="s">
        <v>99</v>
      </c>
      <c r="G979" s="23" t="n">
        <v>310650</v>
      </c>
      <c r="H979" s="24" t="n">
        <f aca="false">Parametros!$B$3</f>
        <v>160.42</v>
      </c>
      <c r="I979" s="24" t="n">
        <f aca="false">Parametros!$B$4</f>
        <v>151.76</v>
      </c>
      <c r="J979" s="23" t="n">
        <f aca="false">G979*H979/I979</f>
        <v>328376.864786505</v>
      </c>
      <c r="K979" s="23" t="n">
        <v>451347.34</v>
      </c>
      <c r="L979" s="23" t="n">
        <v>390320</v>
      </c>
      <c r="M979" s="23" t="n">
        <f aca="false">MIN(J979:L979)</f>
        <v>328376.864786505</v>
      </c>
      <c r="N979" s="23" t="n">
        <f aca="false">MAX(J979:L979)</f>
        <v>451347.34</v>
      </c>
      <c r="O979" s="23" t="n">
        <f aca="false">MEDIAN(J979:L979)</f>
        <v>390320</v>
      </c>
      <c r="P979" s="23" t="n">
        <f aca="false">AVERAGE(J979:L979)</f>
        <v>390014.734928835</v>
      </c>
      <c r="Q979" s="23" t="n">
        <f aca="false">AVERAGE(M979,O979)</f>
        <v>359348.432393253</v>
      </c>
      <c r="R979" s="23" t="n">
        <f aca="false">AVERAGE(N979,O979)</f>
        <v>420833.67</v>
      </c>
      <c r="S979" s="23" t="n">
        <f aca="false">STDEV(J979:L979)</f>
        <v>61485.8059525201</v>
      </c>
      <c r="T979" s="25" t="n">
        <f aca="false">IF(P979&gt;0,S979/P979,NA())</f>
        <v>0.1576499563888</v>
      </c>
      <c r="U979" s="4" t="str">
        <f aca="false">IF(T979&lt;=Parametros!$B$7,"MENOR",IF(T979&lt;=Parametros!$B$8,"PROMEDIO MENOR-MEDIANA","PROMEDIO"))</f>
        <v>MENOR</v>
      </c>
      <c r="V979" s="23" t="n">
        <f aca="false">IF(T979&lt;=Parametros!$B$7,M979,IF(T979&lt;=Parametros!$B$8,Q979,P979))</f>
        <v>328376.864786505</v>
      </c>
      <c r="W979" s="26" t="n">
        <f aca="false">ROUND(V979,0)</f>
        <v>328377</v>
      </c>
      <c r="X979" s="27" t="n">
        <f aca="false">K979/G979</f>
        <v>1.45291273136971</v>
      </c>
      <c r="Y979" s="27" t="n">
        <f aca="false">L979/G979</f>
        <v>1.25646225655883</v>
      </c>
    </row>
    <row r="980" customFormat="false" ht="102.75" hidden="false" customHeight="true" outlineLevel="0" collapsed="false">
      <c r="A980" s="4" t="s">
        <v>830</v>
      </c>
      <c r="B980" s="4" t="s">
        <v>95</v>
      </c>
      <c r="C980" s="4" t="s">
        <v>831</v>
      </c>
      <c r="D980" s="4" t="s">
        <v>1158</v>
      </c>
      <c r="E980" s="4" t="s">
        <v>98</v>
      </c>
      <c r="F980" s="4" t="s">
        <v>99</v>
      </c>
      <c r="G980" s="23" t="n">
        <v>310650</v>
      </c>
      <c r="H980" s="24" t="n">
        <f aca="false">Parametros!$B$3</f>
        <v>160.42</v>
      </c>
      <c r="I980" s="24" t="n">
        <f aca="false">Parametros!$B$4</f>
        <v>151.76</v>
      </c>
      <c r="J980" s="23" t="n">
        <f aca="false">G980*H980/I980</f>
        <v>328376.864786505</v>
      </c>
      <c r="K980" s="23" t="n">
        <v>451347.34</v>
      </c>
      <c r="L980" s="23" t="n">
        <v>390320</v>
      </c>
      <c r="M980" s="23" t="n">
        <f aca="false">MIN(J980:L980)</f>
        <v>328376.864786505</v>
      </c>
      <c r="N980" s="23" t="n">
        <f aca="false">MAX(J980:L980)</f>
        <v>451347.34</v>
      </c>
      <c r="O980" s="23" t="n">
        <f aca="false">MEDIAN(J980:L980)</f>
        <v>390320</v>
      </c>
      <c r="P980" s="23" t="n">
        <f aca="false">AVERAGE(J980:L980)</f>
        <v>390014.734928835</v>
      </c>
      <c r="Q980" s="23" t="n">
        <f aca="false">AVERAGE(M980,O980)</f>
        <v>359348.432393253</v>
      </c>
      <c r="R980" s="23" t="n">
        <f aca="false">AVERAGE(N980,O980)</f>
        <v>420833.67</v>
      </c>
      <c r="S980" s="23" t="n">
        <f aca="false">STDEV(J980:L980)</f>
        <v>61485.8059525201</v>
      </c>
      <c r="T980" s="25" t="n">
        <f aca="false">IF(P980&gt;0,S980/P980,NA())</f>
        <v>0.1576499563888</v>
      </c>
      <c r="U980" s="4" t="str">
        <f aca="false">IF(T980&lt;=Parametros!$B$7,"MENOR",IF(T980&lt;=Parametros!$B$8,"PROMEDIO MENOR-MEDIANA","PROMEDIO"))</f>
        <v>MENOR</v>
      </c>
      <c r="V980" s="23" t="n">
        <f aca="false">IF(T980&lt;=Parametros!$B$7,M980,IF(T980&lt;=Parametros!$B$8,Q980,P980))</f>
        <v>328376.864786505</v>
      </c>
      <c r="W980" s="26" t="n">
        <f aca="false">ROUND(V980,0)</f>
        <v>328377</v>
      </c>
      <c r="X980" s="27" t="n">
        <f aca="false">K980/G980</f>
        <v>1.45291273136971</v>
      </c>
      <c r="Y980" s="27" t="n">
        <f aca="false">L980/G980</f>
        <v>1.25646225655883</v>
      </c>
    </row>
    <row r="981" customFormat="false" ht="102.75" hidden="false" customHeight="true" outlineLevel="0" collapsed="false">
      <c r="A981" s="4" t="s">
        <v>833</v>
      </c>
      <c r="B981" s="4" t="s">
        <v>95</v>
      </c>
      <c r="C981" s="4" t="s">
        <v>834</v>
      </c>
      <c r="D981" s="4" t="s">
        <v>1158</v>
      </c>
      <c r="E981" s="4" t="s">
        <v>98</v>
      </c>
      <c r="F981" s="4" t="s">
        <v>99</v>
      </c>
      <c r="G981" s="23" t="n">
        <v>310650</v>
      </c>
      <c r="H981" s="24" t="n">
        <f aca="false">Parametros!$B$3</f>
        <v>160.42</v>
      </c>
      <c r="I981" s="24" t="n">
        <f aca="false">Parametros!$B$4</f>
        <v>151.76</v>
      </c>
      <c r="J981" s="23" t="n">
        <f aca="false">G981*H981/I981</f>
        <v>328376.864786505</v>
      </c>
      <c r="K981" s="23" t="n">
        <v>451347.34</v>
      </c>
      <c r="L981" s="23" t="n">
        <v>390320</v>
      </c>
      <c r="M981" s="23" t="n">
        <f aca="false">MIN(J981:L981)</f>
        <v>328376.864786505</v>
      </c>
      <c r="N981" s="23" t="n">
        <f aca="false">MAX(J981:L981)</f>
        <v>451347.34</v>
      </c>
      <c r="O981" s="23" t="n">
        <f aca="false">MEDIAN(J981:L981)</f>
        <v>390320</v>
      </c>
      <c r="P981" s="23" t="n">
        <f aca="false">AVERAGE(J981:L981)</f>
        <v>390014.734928835</v>
      </c>
      <c r="Q981" s="23" t="n">
        <f aca="false">AVERAGE(M981,O981)</f>
        <v>359348.432393253</v>
      </c>
      <c r="R981" s="23" t="n">
        <f aca="false">AVERAGE(N981,O981)</f>
        <v>420833.67</v>
      </c>
      <c r="S981" s="23" t="n">
        <f aca="false">STDEV(J981:L981)</f>
        <v>61485.8059525201</v>
      </c>
      <c r="T981" s="25" t="n">
        <f aca="false">IF(P981&gt;0,S981/P981,NA())</f>
        <v>0.1576499563888</v>
      </c>
      <c r="U981" s="4" t="str">
        <f aca="false">IF(T981&lt;=Parametros!$B$7,"MENOR",IF(T981&lt;=Parametros!$B$8,"PROMEDIO MENOR-MEDIANA","PROMEDIO"))</f>
        <v>MENOR</v>
      </c>
      <c r="V981" s="23" t="n">
        <f aca="false">IF(T981&lt;=Parametros!$B$7,M981,IF(T981&lt;=Parametros!$B$8,Q981,P981))</f>
        <v>328376.864786505</v>
      </c>
      <c r="W981" s="26" t="n">
        <f aca="false">ROUND(V981,0)</f>
        <v>328377</v>
      </c>
      <c r="X981" s="27" t="n">
        <f aca="false">K981/G981</f>
        <v>1.45291273136971</v>
      </c>
      <c r="Y981" s="27" t="n">
        <f aca="false">L981/G981</f>
        <v>1.25646225655883</v>
      </c>
    </row>
    <row r="982" customFormat="false" ht="102.75" hidden="false" customHeight="true" outlineLevel="0" collapsed="false">
      <c r="A982" s="4" t="s">
        <v>835</v>
      </c>
      <c r="B982" s="4" t="s">
        <v>95</v>
      </c>
      <c r="C982" s="4" t="s">
        <v>836</v>
      </c>
      <c r="D982" s="4" t="s">
        <v>1158</v>
      </c>
      <c r="E982" s="4" t="s">
        <v>98</v>
      </c>
      <c r="F982" s="4" t="s">
        <v>99</v>
      </c>
      <c r="G982" s="23" t="n">
        <v>310650</v>
      </c>
      <c r="H982" s="24" t="n">
        <f aca="false">Parametros!$B$3</f>
        <v>160.42</v>
      </c>
      <c r="I982" s="24" t="n">
        <f aca="false">Parametros!$B$4</f>
        <v>151.76</v>
      </c>
      <c r="J982" s="23" t="n">
        <f aca="false">G982*H982/I982</f>
        <v>328376.864786505</v>
      </c>
      <c r="K982" s="23" t="n">
        <v>451347.34</v>
      </c>
      <c r="L982" s="23" t="n">
        <v>390320</v>
      </c>
      <c r="M982" s="23" t="n">
        <f aca="false">MIN(J982:L982)</f>
        <v>328376.864786505</v>
      </c>
      <c r="N982" s="23" t="n">
        <f aca="false">MAX(J982:L982)</f>
        <v>451347.34</v>
      </c>
      <c r="O982" s="23" t="n">
        <f aca="false">MEDIAN(J982:L982)</f>
        <v>390320</v>
      </c>
      <c r="P982" s="23" t="n">
        <f aca="false">AVERAGE(J982:L982)</f>
        <v>390014.734928835</v>
      </c>
      <c r="Q982" s="23" t="n">
        <f aca="false">AVERAGE(M982,O982)</f>
        <v>359348.432393253</v>
      </c>
      <c r="R982" s="23" t="n">
        <f aca="false">AVERAGE(N982,O982)</f>
        <v>420833.67</v>
      </c>
      <c r="S982" s="23" t="n">
        <f aca="false">STDEV(J982:L982)</f>
        <v>61485.8059525201</v>
      </c>
      <c r="T982" s="25" t="n">
        <f aca="false">IF(P982&gt;0,S982/P982,NA())</f>
        <v>0.1576499563888</v>
      </c>
      <c r="U982" s="4" t="str">
        <f aca="false">IF(T982&lt;=Parametros!$B$7,"MENOR",IF(T982&lt;=Parametros!$B$8,"PROMEDIO MENOR-MEDIANA","PROMEDIO"))</f>
        <v>MENOR</v>
      </c>
      <c r="V982" s="23" t="n">
        <f aca="false">IF(T982&lt;=Parametros!$B$7,M982,IF(T982&lt;=Parametros!$B$8,Q982,P982))</f>
        <v>328376.864786505</v>
      </c>
      <c r="W982" s="26" t="n">
        <f aca="false">ROUND(V982,0)</f>
        <v>328377</v>
      </c>
      <c r="X982" s="27" t="n">
        <f aca="false">K982/G982</f>
        <v>1.45291273136971</v>
      </c>
      <c r="Y982" s="27" t="n">
        <f aca="false">L982/G982</f>
        <v>1.25646225655883</v>
      </c>
    </row>
    <row r="983" customFormat="false" ht="64.5" hidden="false" customHeight="true" outlineLevel="0" collapsed="false">
      <c r="A983" s="4" t="s">
        <v>837</v>
      </c>
      <c r="B983" s="4" t="s">
        <v>95</v>
      </c>
      <c r="C983" s="4" t="s">
        <v>838</v>
      </c>
      <c r="D983" s="4" t="s">
        <v>839</v>
      </c>
      <c r="E983" s="4" t="s">
        <v>98</v>
      </c>
      <c r="F983" s="4" t="s">
        <v>99</v>
      </c>
      <c r="G983" s="23" t="n">
        <v>3188688</v>
      </c>
      <c r="H983" s="24" t="n">
        <f aca="false">Parametros!$B$3</f>
        <v>160.42</v>
      </c>
      <c r="I983" s="24" t="n">
        <f aca="false">Parametros!$B$4</f>
        <v>151.76</v>
      </c>
      <c r="J983" s="23" t="n">
        <f aca="false">G983*H983/I983</f>
        <v>3370646.60622035</v>
      </c>
      <c r="K983" s="23" t="n">
        <v>4632883.67</v>
      </c>
      <c r="L983" s="23" t="n">
        <v>4006611</v>
      </c>
      <c r="M983" s="23" t="n">
        <f aca="false">MIN(J983:L983)</f>
        <v>3370646.60622035</v>
      </c>
      <c r="N983" s="23" t="n">
        <f aca="false">MAX(J983:L983)</f>
        <v>4632883.67</v>
      </c>
      <c r="O983" s="23" t="n">
        <f aca="false">MEDIAN(J983:L983)</f>
        <v>4006611</v>
      </c>
      <c r="P983" s="23" t="n">
        <f aca="false">AVERAGE(J983:L983)</f>
        <v>4003380.42540678</v>
      </c>
      <c r="Q983" s="23" t="n">
        <f aca="false">AVERAGE(M983,O983)</f>
        <v>3688628.80311017</v>
      </c>
      <c r="R983" s="23" t="n">
        <f aca="false">AVERAGE(N983,O983)</f>
        <v>4319747.335</v>
      </c>
      <c r="S983" s="23" t="n">
        <f aca="false">STDEV(J983:L983)</f>
        <v>631124.733118519</v>
      </c>
      <c r="T983" s="25" t="n">
        <f aca="false">IF(P983&gt;0,S983/P983,NA())</f>
        <v>0.157647953992379</v>
      </c>
      <c r="U983" s="4" t="str">
        <f aca="false">IF(T983&lt;=Parametros!$B$7,"MENOR",IF(T983&lt;=Parametros!$B$8,"PROMEDIO MENOR-MEDIANA","PROMEDIO"))</f>
        <v>MENOR</v>
      </c>
      <c r="V983" s="23" t="n">
        <f aca="false">IF(T983&lt;=Parametros!$B$7,M983,IF(T983&lt;=Parametros!$B$8,Q983,P983))</f>
        <v>3370646.60622035</v>
      </c>
      <c r="W983" s="26" t="n">
        <f aca="false">ROUND(V983,0)</f>
        <v>3370647</v>
      </c>
      <c r="X983" s="27" t="n">
        <f aca="false">K983/G983</f>
        <v>1.45291219147185</v>
      </c>
      <c r="Y983" s="27" t="n">
        <f aca="false">L983/G983</f>
        <v>1.2565076921919</v>
      </c>
    </row>
    <row r="984" customFormat="false" ht="64.5" hidden="false" customHeight="true" outlineLevel="0" collapsed="false">
      <c r="A984" s="4" t="s">
        <v>840</v>
      </c>
      <c r="B984" s="4" t="s">
        <v>95</v>
      </c>
      <c r="C984" s="4" t="s">
        <v>841</v>
      </c>
      <c r="D984" s="4" t="s">
        <v>842</v>
      </c>
      <c r="E984" s="4" t="s">
        <v>98</v>
      </c>
      <c r="F984" s="4" t="s">
        <v>99</v>
      </c>
      <c r="G984" s="23" t="n">
        <v>573800</v>
      </c>
      <c r="H984" s="24" t="n">
        <f aca="false">Parametros!$B$3</f>
        <v>160.42</v>
      </c>
      <c r="I984" s="24" t="n">
        <f aca="false">Parametros!$B$4</f>
        <v>151.76</v>
      </c>
      <c r="J984" s="23" t="n">
        <f aca="false">G984*H984/I984</f>
        <v>606543.199789141</v>
      </c>
      <c r="K984" s="23" t="n">
        <v>833681.21</v>
      </c>
      <c r="L984" s="23" t="n">
        <v>720902</v>
      </c>
      <c r="M984" s="23" t="n">
        <f aca="false">MIN(J984:L984)</f>
        <v>606543.199789141</v>
      </c>
      <c r="N984" s="23" t="n">
        <f aca="false">MAX(J984:L984)</f>
        <v>833681.21</v>
      </c>
      <c r="O984" s="23" t="n">
        <f aca="false">MEDIAN(J984:L984)</f>
        <v>720902</v>
      </c>
      <c r="P984" s="23" t="n">
        <f aca="false">AVERAGE(J984:L984)</f>
        <v>720375.469929714</v>
      </c>
      <c r="Q984" s="23" t="n">
        <f aca="false">AVERAGE(M984,O984)</f>
        <v>663722.59989457</v>
      </c>
      <c r="R984" s="23" t="n">
        <f aca="false">AVERAGE(N984,O984)</f>
        <v>777291.605</v>
      </c>
      <c r="S984" s="23" t="n">
        <f aca="false">STDEV(J984:L984)</f>
        <v>113569.920516276</v>
      </c>
      <c r="T984" s="25" t="n">
        <f aca="false">IF(P984&gt;0,S984/P984,NA())</f>
        <v>0.157653786472431</v>
      </c>
      <c r="U984" s="4" t="str">
        <f aca="false">IF(T984&lt;=Parametros!$B$7,"MENOR",IF(T984&lt;=Parametros!$B$8,"PROMEDIO MENOR-MEDIANA","PROMEDIO"))</f>
        <v>MENOR</v>
      </c>
      <c r="V984" s="23" t="n">
        <f aca="false">IF(T984&lt;=Parametros!$B$7,M984,IF(T984&lt;=Parametros!$B$8,Q984,P984))</f>
        <v>606543.199789141</v>
      </c>
      <c r="W984" s="26" t="n">
        <f aca="false">ROUND(V984,0)</f>
        <v>606543</v>
      </c>
      <c r="X984" s="27" t="n">
        <f aca="false">K984/G984</f>
        <v>1.45291253049843</v>
      </c>
      <c r="Y984" s="27" t="n">
        <f aca="false">L984/G984</f>
        <v>1.2563645869641</v>
      </c>
    </row>
    <row r="985" customFormat="false" ht="51.75" hidden="false" customHeight="true" outlineLevel="0" collapsed="false">
      <c r="A985" s="4" t="s">
        <v>843</v>
      </c>
      <c r="B985" s="4" t="s">
        <v>95</v>
      </c>
      <c r="C985" s="4" t="s">
        <v>844</v>
      </c>
      <c r="D985" s="4" t="s">
        <v>845</v>
      </c>
      <c r="E985" s="4" t="s">
        <v>98</v>
      </c>
      <c r="F985" s="4" t="s">
        <v>99</v>
      </c>
      <c r="G985" s="23" t="n">
        <v>182401</v>
      </c>
      <c r="H985" s="24" t="n">
        <f aca="false">Parametros!$B$3</f>
        <v>160.42</v>
      </c>
      <c r="I985" s="24" t="n">
        <f aca="false">Parametros!$B$4</f>
        <v>151.76</v>
      </c>
      <c r="J985" s="23" t="n">
        <f aca="false">G985*H985/I985</f>
        <v>192809.491433843</v>
      </c>
      <c r="K985" s="23" t="n">
        <v>265013.2</v>
      </c>
      <c r="L985" s="23" t="n">
        <v>229194</v>
      </c>
      <c r="M985" s="23" t="n">
        <f aca="false">MIN(J985:L985)</f>
        <v>192809.491433843</v>
      </c>
      <c r="N985" s="23" t="n">
        <f aca="false">MAX(J985:L985)</f>
        <v>265013.2</v>
      </c>
      <c r="O985" s="23" t="n">
        <f aca="false">MEDIAN(J985:L985)</f>
        <v>229194</v>
      </c>
      <c r="P985" s="23" t="n">
        <f aca="false">AVERAGE(J985:L985)</f>
        <v>229005.563811281</v>
      </c>
      <c r="Q985" s="23" t="n">
        <f aca="false">AVERAGE(M985,O985)</f>
        <v>211001.745716921</v>
      </c>
      <c r="R985" s="23" t="n">
        <f aca="false">AVERAGE(N985,O985)</f>
        <v>247103.6</v>
      </c>
      <c r="S985" s="23" t="n">
        <f aca="false">STDEV(J985:L985)</f>
        <v>36102.2231147135</v>
      </c>
      <c r="T985" s="25" t="n">
        <f aca="false">IF(P985&gt;0,S985/P985,NA())</f>
        <v>0.157647799092185</v>
      </c>
      <c r="U985" s="4" t="str">
        <f aca="false">IF(T985&lt;=Parametros!$B$7,"MENOR",IF(T985&lt;=Parametros!$B$8,"PROMEDIO MENOR-MEDIANA","PROMEDIO"))</f>
        <v>MENOR</v>
      </c>
      <c r="V985" s="23" t="n">
        <f aca="false">IF(T985&lt;=Parametros!$B$7,M985,IF(T985&lt;=Parametros!$B$8,Q985,P985))</f>
        <v>192809.491433843</v>
      </c>
      <c r="W985" s="26" t="n">
        <f aca="false">ROUND(V985,0)</f>
        <v>192809</v>
      </c>
      <c r="X985" s="27" t="n">
        <f aca="false">K985/G985</f>
        <v>1.45291528006974</v>
      </c>
      <c r="Y985" s="27" t="n">
        <f aca="false">L985/G985</f>
        <v>1.25653916371073</v>
      </c>
    </row>
    <row r="986" customFormat="false" ht="51.75" hidden="false" customHeight="true" outlineLevel="0" collapsed="false">
      <c r="A986" s="4" t="s">
        <v>846</v>
      </c>
      <c r="B986" s="4" t="s">
        <v>95</v>
      </c>
      <c r="C986" s="4" t="s">
        <v>847</v>
      </c>
      <c r="D986" s="4" t="s">
        <v>845</v>
      </c>
      <c r="E986" s="4" t="s">
        <v>98</v>
      </c>
      <c r="F986" s="4" t="s">
        <v>99</v>
      </c>
      <c r="G986" s="23" t="n">
        <v>68400</v>
      </c>
      <c r="H986" s="24" t="n">
        <f aca="false">Parametros!$B$3</f>
        <v>160.42</v>
      </c>
      <c r="I986" s="24" t="n">
        <f aca="false">Parametros!$B$4</f>
        <v>151.76</v>
      </c>
      <c r="J986" s="23" t="n">
        <f aca="false">G986*H986/I986</f>
        <v>72303.1628887718</v>
      </c>
      <c r="K986" s="23" t="n">
        <v>99379.78</v>
      </c>
      <c r="L986" s="23" t="n">
        <v>85918</v>
      </c>
      <c r="M986" s="23" t="n">
        <f aca="false">MIN(J986:L986)</f>
        <v>72303.1628887718</v>
      </c>
      <c r="N986" s="23" t="n">
        <f aca="false">MAX(J986:L986)</f>
        <v>99379.78</v>
      </c>
      <c r="O986" s="23" t="n">
        <f aca="false">MEDIAN(J986:L986)</f>
        <v>85918</v>
      </c>
      <c r="P986" s="23" t="n">
        <f aca="false">AVERAGE(J986:L986)</f>
        <v>85866.9809629239</v>
      </c>
      <c r="Q986" s="23" t="n">
        <f aca="false">AVERAGE(M986,O986)</f>
        <v>79110.5814443859</v>
      </c>
      <c r="R986" s="23" t="n">
        <f aca="false">AVERAGE(N986,O986)</f>
        <v>92648.89</v>
      </c>
      <c r="S986" s="23" t="n">
        <f aca="false">STDEV(J986:L986)</f>
        <v>13538.3806547764</v>
      </c>
      <c r="T986" s="25" t="n">
        <f aca="false">IF(P986&gt;0,S986/P986,NA())</f>
        <v>0.157666899464208</v>
      </c>
      <c r="U986" s="4" t="str">
        <f aca="false">IF(T986&lt;=Parametros!$B$7,"MENOR",IF(T986&lt;=Parametros!$B$8,"PROMEDIO MENOR-MEDIANA","PROMEDIO"))</f>
        <v>MENOR</v>
      </c>
      <c r="V986" s="23" t="n">
        <f aca="false">IF(T986&lt;=Parametros!$B$7,M986,IF(T986&lt;=Parametros!$B$8,Q986,P986))</f>
        <v>72303.1628887718</v>
      </c>
      <c r="W986" s="26" t="n">
        <f aca="false">ROUND(V986,0)</f>
        <v>72303</v>
      </c>
      <c r="X986" s="27" t="n">
        <f aca="false">K986/G986</f>
        <v>1.45292076023392</v>
      </c>
      <c r="Y986" s="27" t="n">
        <f aca="false">L986/G986</f>
        <v>1.25611111111111</v>
      </c>
    </row>
    <row r="987" customFormat="false" ht="51.75" hidden="false" customHeight="true" outlineLevel="0" collapsed="false">
      <c r="A987" s="4" t="s">
        <v>848</v>
      </c>
      <c r="B987" s="4" t="s">
        <v>95</v>
      </c>
      <c r="C987" s="4" t="s">
        <v>849</v>
      </c>
      <c r="D987" s="4" t="s">
        <v>850</v>
      </c>
      <c r="E987" s="4" t="s">
        <v>98</v>
      </c>
      <c r="F987" s="4" t="s">
        <v>99</v>
      </c>
      <c r="G987" s="23" t="n">
        <v>7497400</v>
      </c>
      <c r="H987" s="24" t="n">
        <f aca="false">Parametros!$B$3</f>
        <v>160.42</v>
      </c>
      <c r="I987" s="24" t="n">
        <f aca="false">Parametros!$B$4</f>
        <v>151.76</v>
      </c>
      <c r="J987" s="23" t="n">
        <f aca="false">G987*H987/I987</f>
        <v>7925230.02108593</v>
      </c>
      <c r="K987" s="23" t="n">
        <v>10893064.54</v>
      </c>
      <c r="L987" s="23" t="n">
        <v>9420754</v>
      </c>
      <c r="M987" s="23" t="n">
        <f aca="false">MIN(J987:L987)</f>
        <v>7925230.02108593</v>
      </c>
      <c r="N987" s="23" t="n">
        <f aca="false">MAX(J987:L987)</f>
        <v>10893064.54</v>
      </c>
      <c r="O987" s="23" t="n">
        <f aca="false">MEDIAN(J987:L987)</f>
        <v>9420754</v>
      </c>
      <c r="P987" s="23" t="n">
        <f aca="false">AVERAGE(J987:L987)</f>
        <v>9413016.18702864</v>
      </c>
      <c r="Q987" s="23" t="n">
        <f aca="false">AVERAGE(M987,O987)</f>
        <v>8672992.01054296</v>
      </c>
      <c r="R987" s="23" t="n">
        <f aca="false">AVERAGE(N987,O987)</f>
        <v>10156909.27</v>
      </c>
      <c r="S987" s="23" t="n">
        <f aca="false">STDEV(J987:L987)</f>
        <v>1483932.39004567</v>
      </c>
      <c r="T987" s="25" t="n">
        <f aca="false">IF(P987&gt;0,S987/P987,NA())</f>
        <v>0.157646854160367</v>
      </c>
      <c r="U987" s="4" t="str">
        <f aca="false">IF(T987&lt;=Parametros!$B$7,"MENOR",IF(T987&lt;=Parametros!$B$8,"PROMEDIO MENOR-MEDIANA","PROMEDIO"))</f>
        <v>MENOR</v>
      </c>
      <c r="V987" s="23" t="n">
        <f aca="false">IF(T987&lt;=Parametros!$B$7,M987,IF(T987&lt;=Parametros!$B$8,Q987,P987))</f>
        <v>7925230.02108593</v>
      </c>
      <c r="W987" s="26" t="n">
        <f aca="false">ROUND(V987,0)</f>
        <v>7925230</v>
      </c>
      <c r="X987" s="27" t="n">
        <f aca="false">K987/G987</f>
        <v>1.45291228159095</v>
      </c>
      <c r="Y987" s="27" t="n">
        <f aca="false">L987/G987</f>
        <v>1.25653613252594</v>
      </c>
    </row>
    <row r="988" customFormat="false" ht="39" hidden="false" customHeight="true" outlineLevel="0" collapsed="false">
      <c r="A988" s="4" t="s">
        <v>851</v>
      </c>
      <c r="B988" s="4" t="s">
        <v>95</v>
      </c>
      <c r="C988" s="4" t="s">
        <v>852</v>
      </c>
      <c r="D988" s="4" t="s">
        <v>853</v>
      </c>
      <c r="E988" s="4" t="s">
        <v>98</v>
      </c>
      <c r="F988" s="4" t="s">
        <v>99</v>
      </c>
      <c r="G988" s="23" t="n">
        <v>238083</v>
      </c>
      <c r="H988" s="24" t="n">
        <f aca="false">Parametros!$B$3</f>
        <v>160.42</v>
      </c>
      <c r="I988" s="24" t="n">
        <f aca="false">Parametros!$B$4</f>
        <v>151.76</v>
      </c>
      <c r="J988" s="23" t="n">
        <f aca="false">G988*H988/I988</f>
        <v>251668.917105957</v>
      </c>
      <c r="K988" s="23" t="n">
        <v>345913.72</v>
      </c>
      <c r="L988" s="23" t="n">
        <v>299047</v>
      </c>
      <c r="M988" s="23" t="n">
        <f aca="false">MIN(J988:L988)</f>
        <v>251668.917105957</v>
      </c>
      <c r="N988" s="23" t="n">
        <f aca="false">MAX(J988:L988)</f>
        <v>345913.72</v>
      </c>
      <c r="O988" s="23" t="n">
        <f aca="false">MEDIAN(J988:L988)</f>
        <v>299047</v>
      </c>
      <c r="P988" s="23" t="n">
        <f aca="false">AVERAGE(J988:L988)</f>
        <v>298876.545701986</v>
      </c>
      <c r="Q988" s="23" t="n">
        <f aca="false">AVERAGE(M988,O988)</f>
        <v>275357.958552978</v>
      </c>
      <c r="R988" s="23" t="n">
        <f aca="false">AVERAGE(N988,O988)</f>
        <v>322480.36</v>
      </c>
      <c r="S988" s="23" t="n">
        <f aca="false">STDEV(J988:L988)</f>
        <v>47122.6326634564</v>
      </c>
      <c r="T988" s="25" t="n">
        <f aca="false">IF(P988&gt;0,S988/P988,NA())</f>
        <v>0.157665876901706</v>
      </c>
      <c r="U988" s="4" t="str">
        <f aca="false">IF(T988&lt;=Parametros!$B$7,"MENOR",IF(T988&lt;=Parametros!$B$8,"PROMEDIO MENOR-MEDIANA","PROMEDIO"))</f>
        <v>MENOR</v>
      </c>
      <c r="V988" s="23" t="n">
        <f aca="false">IF(T988&lt;=Parametros!$B$7,M988,IF(T988&lt;=Parametros!$B$8,Q988,P988))</f>
        <v>251668.917105957</v>
      </c>
      <c r="W988" s="26" t="n">
        <f aca="false">ROUND(V988,0)</f>
        <v>251669</v>
      </c>
      <c r="X988" s="27" t="n">
        <f aca="false">K988/G988</f>
        <v>1.45291230369241</v>
      </c>
      <c r="Y988" s="27" t="n">
        <f aca="false">L988/G988</f>
        <v>1.25606196158483</v>
      </c>
    </row>
    <row r="989" customFormat="false" ht="39" hidden="false" customHeight="true" outlineLevel="0" collapsed="false">
      <c r="A989" s="4" t="s">
        <v>854</v>
      </c>
      <c r="B989" s="4" t="s">
        <v>95</v>
      </c>
      <c r="C989" s="4" t="s">
        <v>855</v>
      </c>
      <c r="D989" s="4" t="s">
        <v>856</v>
      </c>
      <c r="E989" s="4" t="s">
        <v>98</v>
      </c>
      <c r="F989" s="4" t="s">
        <v>99</v>
      </c>
      <c r="G989" s="23" t="n">
        <v>561542</v>
      </c>
      <c r="H989" s="24" t="n">
        <f aca="false">Parametros!$B$3</f>
        <v>160.42</v>
      </c>
      <c r="I989" s="24" t="n">
        <f aca="false">Parametros!$B$4</f>
        <v>151.76</v>
      </c>
      <c r="J989" s="23" t="n">
        <f aca="false">G989*H989/I989</f>
        <v>593585.711913548</v>
      </c>
      <c r="K989" s="23" t="n">
        <v>815870.74</v>
      </c>
      <c r="L989" s="23" t="n">
        <v>705551</v>
      </c>
      <c r="M989" s="23" t="n">
        <f aca="false">MIN(J989:L989)</f>
        <v>593585.711913548</v>
      </c>
      <c r="N989" s="23" t="n">
        <f aca="false">MAX(J989:L989)</f>
        <v>815870.74</v>
      </c>
      <c r="O989" s="23" t="n">
        <f aca="false">MEDIAN(J989:L989)</f>
        <v>705551</v>
      </c>
      <c r="P989" s="23" t="n">
        <f aca="false">AVERAGE(J989:L989)</f>
        <v>705002.483971183</v>
      </c>
      <c r="Q989" s="23" t="n">
        <f aca="false">AVERAGE(M989,O989)</f>
        <v>649568.355956774</v>
      </c>
      <c r="R989" s="23" t="n">
        <f aca="false">AVERAGE(N989,O989)</f>
        <v>760710.87</v>
      </c>
      <c r="S989" s="23" t="n">
        <f aca="false">STDEV(J989:L989)</f>
        <v>111143.529187372</v>
      </c>
      <c r="T989" s="25" t="n">
        <f aca="false">IF(P989&gt;0,S989/P989,NA())</f>
        <v>0.157649840552781</v>
      </c>
      <c r="U989" s="4" t="str">
        <f aca="false">IF(T989&lt;=Parametros!$B$7,"MENOR",IF(T989&lt;=Parametros!$B$8,"PROMEDIO MENOR-MEDIANA","PROMEDIO"))</f>
        <v>MENOR</v>
      </c>
      <c r="V989" s="23" t="n">
        <f aca="false">IF(T989&lt;=Parametros!$B$7,M989,IF(T989&lt;=Parametros!$B$8,Q989,P989))</f>
        <v>593585.711913548</v>
      </c>
      <c r="W989" s="26" t="n">
        <f aca="false">ROUND(V989,0)</f>
        <v>593586</v>
      </c>
      <c r="X989" s="27" t="n">
        <f aca="false">K989/G989</f>
        <v>1.45291134055868</v>
      </c>
      <c r="Y989" s="27" t="n">
        <f aca="false">L989/G989</f>
        <v>1.2564527675579</v>
      </c>
    </row>
    <row r="990" customFormat="false" ht="39" hidden="false" customHeight="true" outlineLevel="0" collapsed="false">
      <c r="A990" s="4" t="s">
        <v>857</v>
      </c>
      <c r="B990" s="4" t="s">
        <v>95</v>
      </c>
      <c r="C990" s="4" t="s">
        <v>858</v>
      </c>
      <c r="D990" s="4" t="s">
        <v>859</v>
      </c>
      <c r="E990" s="4" t="s">
        <v>98</v>
      </c>
      <c r="F990" s="4" t="s">
        <v>99</v>
      </c>
      <c r="G990" s="23" t="n">
        <v>242250</v>
      </c>
      <c r="H990" s="24" t="n">
        <f aca="false">Parametros!$B$3</f>
        <v>160.42</v>
      </c>
      <c r="I990" s="24" t="n">
        <f aca="false">Parametros!$B$4</f>
        <v>151.76</v>
      </c>
      <c r="J990" s="23" t="n">
        <f aca="false">G990*H990/I990</f>
        <v>256073.701897733</v>
      </c>
      <c r="K990" s="23" t="n">
        <v>351967.56</v>
      </c>
      <c r="L990" s="23" t="n">
        <v>304283</v>
      </c>
      <c r="M990" s="23" t="n">
        <f aca="false">MIN(J990:L990)</f>
        <v>256073.701897733</v>
      </c>
      <c r="N990" s="23" t="n">
        <f aca="false">MAX(J990:L990)</f>
        <v>351967.56</v>
      </c>
      <c r="O990" s="23" t="n">
        <f aca="false">MEDIAN(J990:L990)</f>
        <v>304283</v>
      </c>
      <c r="P990" s="23" t="n">
        <f aca="false">AVERAGE(J990:L990)</f>
        <v>304108.087299244</v>
      </c>
      <c r="Q990" s="23" t="n">
        <f aca="false">AVERAGE(M990,O990)</f>
        <v>280178.350948867</v>
      </c>
      <c r="R990" s="23" t="n">
        <f aca="false">AVERAGE(N990,O990)</f>
        <v>328125.28</v>
      </c>
      <c r="S990" s="23" t="n">
        <f aca="false">STDEV(J990:L990)</f>
        <v>47947.1683342622</v>
      </c>
      <c r="T990" s="25" t="n">
        <f aca="false">IF(P990&gt;0,S990/P990,NA())</f>
        <v>0.157664890664621</v>
      </c>
      <c r="U990" s="4" t="str">
        <f aca="false">IF(T990&lt;=Parametros!$B$7,"MENOR",IF(T990&lt;=Parametros!$B$8,"PROMEDIO MENOR-MEDIANA","PROMEDIO"))</f>
        <v>MENOR</v>
      </c>
      <c r="V990" s="23" t="n">
        <f aca="false">IF(T990&lt;=Parametros!$B$7,M990,IF(T990&lt;=Parametros!$B$8,Q990,P990))</f>
        <v>256073.701897733</v>
      </c>
      <c r="W990" s="26" t="n">
        <f aca="false">ROUND(V990,0)</f>
        <v>256074</v>
      </c>
      <c r="X990" s="27" t="n">
        <f aca="false">K990/G990</f>
        <v>1.45291046439629</v>
      </c>
      <c r="Y990" s="27" t="n">
        <f aca="false">L990/G990</f>
        <v>1.2560701754386</v>
      </c>
    </row>
    <row r="991" customFormat="false" ht="51.75" hidden="false" customHeight="true" outlineLevel="0" collapsed="false">
      <c r="A991" s="4" t="s">
        <v>860</v>
      </c>
      <c r="B991" s="4" t="s">
        <v>95</v>
      </c>
      <c r="C991" s="4" t="s">
        <v>861</v>
      </c>
      <c r="D991" s="4" t="s">
        <v>862</v>
      </c>
      <c r="E991" s="4" t="s">
        <v>98</v>
      </c>
      <c r="F991" s="4" t="s">
        <v>99</v>
      </c>
      <c r="G991" s="23" t="n">
        <v>1482000</v>
      </c>
      <c r="H991" s="24" t="n">
        <f aca="false">Parametros!$B$3</f>
        <v>160.42</v>
      </c>
      <c r="I991" s="24" t="n">
        <f aca="false">Parametros!$B$4</f>
        <v>151.76</v>
      </c>
      <c r="J991" s="23" t="n">
        <f aca="false">G991*H991/I991</f>
        <v>1566568.52925672</v>
      </c>
      <c r="K991" s="23" t="n">
        <v>2153216.49</v>
      </c>
      <c r="L991" s="23" t="n">
        <v>1862112</v>
      </c>
      <c r="M991" s="23" t="n">
        <f aca="false">MIN(J991:L991)</f>
        <v>1566568.52925672</v>
      </c>
      <c r="N991" s="23" t="n">
        <f aca="false">MAX(J991:L991)</f>
        <v>2153216.49</v>
      </c>
      <c r="O991" s="23" t="n">
        <f aca="false">MEDIAN(J991:L991)</f>
        <v>1862112</v>
      </c>
      <c r="P991" s="23" t="n">
        <f aca="false">AVERAGE(J991:L991)</f>
        <v>1860632.33975224</v>
      </c>
      <c r="Q991" s="23" t="n">
        <f aca="false">AVERAGE(M991,O991)</f>
        <v>1714340.26462836</v>
      </c>
      <c r="R991" s="23" t="n">
        <f aca="false">AVERAGE(N991,O991)</f>
        <v>2007664.245</v>
      </c>
      <c r="S991" s="23" t="n">
        <f aca="false">STDEV(J991:L991)</f>
        <v>293326.779389299</v>
      </c>
      <c r="T991" s="25" t="n">
        <f aca="false">IF(P991&gt;0,S991/P991,NA())</f>
        <v>0.157648974019423</v>
      </c>
      <c r="U991" s="4" t="str">
        <f aca="false">IF(T991&lt;=Parametros!$B$7,"MENOR",IF(T991&lt;=Parametros!$B$8,"PROMEDIO MENOR-MEDIANA","PROMEDIO"))</f>
        <v>MENOR</v>
      </c>
      <c r="V991" s="23" t="n">
        <f aca="false">IF(T991&lt;=Parametros!$B$7,M991,IF(T991&lt;=Parametros!$B$8,Q991,P991))</f>
        <v>1566568.52925672</v>
      </c>
      <c r="W991" s="26" t="n">
        <f aca="false">ROUND(V991,0)</f>
        <v>1566569</v>
      </c>
      <c r="X991" s="27" t="n">
        <f aca="false">K991/G991</f>
        <v>1.45291261133603</v>
      </c>
      <c r="Y991" s="27" t="n">
        <f aca="false">L991/G991</f>
        <v>1.25648582995951</v>
      </c>
    </row>
    <row r="992" customFormat="false" ht="51.75" hidden="false" customHeight="true" outlineLevel="0" collapsed="false">
      <c r="A992" s="4" t="s">
        <v>863</v>
      </c>
      <c r="B992" s="4" t="s">
        <v>95</v>
      </c>
      <c r="C992" s="4" t="s">
        <v>864</v>
      </c>
      <c r="D992" s="4" t="s">
        <v>865</v>
      </c>
      <c r="E992" s="4" t="s">
        <v>98</v>
      </c>
      <c r="F992" s="4" t="s">
        <v>99</v>
      </c>
      <c r="G992" s="23" t="n">
        <v>1482000</v>
      </c>
      <c r="H992" s="24" t="n">
        <f aca="false">Parametros!$B$3</f>
        <v>160.42</v>
      </c>
      <c r="I992" s="24" t="n">
        <f aca="false">Parametros!$B$4</f>
        <v>151.76</v>
      </c>
      <c r="J992" s="23" t="n">
        <f aca="false">G992*H992/I992</f>
        <v>1566568.52925672</v>
      </c>
      <c r="K992" s="23" t="n">
        <v>2153216.49</v>
      </c>
      <c r="L992" s="23" t="n">
        <v>1862112</v>
      </c>
      <c r="M992" s="23" t="n">
        <f aca="false">MIN(J992:L992)</f>
        <v>1566568.52925672</v>
      </c>
      <c r="N992" s="23" t="n">
        <f aca="false">MAX(J992:L992)</f>
        <v>2153216.49</v>
      </c>
      <c r="O992" s="23" t="n">
        <f aca="false">MEDIAN(J992:L992)</f>
        <v>1862112</v>
      </c>
      <c r="P992" s="23" t="n">
        <f aca="false">AVERAGE(J992:L992)</f>
        <v>1860632.33975224</v>
      </c>
      <c r="Q992" s="23" t="n">
        <f aca="false">AVERAGE(M992,O992)</f>
        <v>1714340.26462836</v>
      </c>
      <c r="R992" s="23" t="n">
        <f aca="false">AVERAGE(N992,O992)</f>
        <v>2007664.245</v>
      </c>
      <c r="S992" s="23" t="n">
        <f aca="false">STDEV(J992:L992)</f>
        <v>293326.779389299</v>
      </c>
      <c r="T992" s="25" t="n">
        <f aca="false">IF(P992&gt;0,S992/P992,NA())</f>
        <v>0.157648974019423</v>
      </c>
      <c r="U992" s="4" t="str">
        <f aca="false">IF(T992&lt;=Parametros!$B$7,"MENOR",IF(T992&lt;=Parametros!$B$8,"PROMEDIO MENOR-MEDIANA","PROMEDIO"))</f>
        <v>MENOR</v>
      </c>
      <c r="V992" s="23" t="n">
        <f aca="false">IF(T992&lt;=Parametros!$B$7,M992,IF(T992&lt;=Parametros!$B$8,Q992,P992))</f>
        <v>1566568.52925672</v>
      </c>
      <c r="W992" s="26" t="n">
        <f aca="false">ROUND(V992,0)</f>
        <v>1566569</v>
      </c>
      <c r="X992" s="27" t="n">
        <f aca="false">K992/G992</f>
        <v>1.45291261133603</v>
      </c>
      <c r="Y992" s="27" t="n">
        <f aca="false">L992/G992</f>
        <v>1.25648582995951</v>
      </c>
    </row>
    <row r="993" customFormat="false" ht="26.25" hidden="false" customHeight="true" outlineLevel="0" collapsed="false">
      <c r="A993" s="4" t="s">
        <v>866</v>
      </c>
      <c r="B993" s="4" t="s">
        <v>95</v>
      </c>
      <c r="C993" s="4" t="s">
        <v>867</v>
      </c>
      <c r="D993" s="4" t="s">
        <v>868</v>
      </c>
      <c r="E993" s="4" t="s">
        <v>98</v>
      </c>
      <c r="F993" s="4" t="s">
        <v>99</v>
      </c>
      <c r="G993" s="23" t="n">
        <v>11072250</v>
      </c>
      <c r="H993" s="24" t="n">
        <f aca="false">Parametros!$B$3</f>
        <v>160.42</v>
      </c>
      <c r="I993" s="24" t="n">
        <f aca="false">Parametros!$B$4</f>
        <v>151.76</v>
      </c>
      <c r="J993" s="23" t="n">
        <f aca="false">G993*H993/I993</f>
        <v>11704074.4926199</v>
      </c>
      <c r="K993" s="23" t="n">
        <v>16087008.33</v>
      </c>
      <c r="L993" s="23" t="n">
        <v>13912647</v>
      </c>
      <c r="M993" s="23" t="n">
        <f aca="false">MIN(J993:L993)</f>
        <v>11704074.4926199</v>
      </c>
      <c r="N993" s="23" t="n">
        <f aca="false">MAX(J993:L993)</f>
        <v>16087008.33</v>
      </c>
      <c r="O993" s="23" t="n">
        <f aca="false">MEDIAN(J993:L993)</f>
        <v>13912647</v>
      </c>
      <c r="P993" s="23" t="n">
        <f aca="false">AVERAGE(J993:L993)</f>
        <v>13901243.2742066</v>
      </c>
      <c r="Q993" s="23" t="n">
        <f aca="false">AVERAGE(M993,O993)</f>
        <v>12808360.74631</v>
      </c>
      <c r="R993" s="23" t="n">
        <f aca="false">AVERAGE(N993,O993)</f>
        <v>14999827.665</v>
      </c>
      <c r="S993" s="23" t="n">
        <f aca="false">STDEV(J993:L993)</f>
        <v>2191489.17164431</v>
      </c>
      <c r="T993" s="25" t="n">
        <f aca="false">IF(P993&gt;0,S993/P993,NA())</f>
        <v>0.157646990878187</v>
      </c>
      <c r="U993" s="4" t="str">
        <f aca="false">IF(T993&lt;=Parametros!$B$7,"MENOR",IF(T993&lt;=Parametros!$B$8,"PROMEDIO MENOR-MEDIANA","PROMEDIO"))</f>
        <v>MENOR</v>
      </c>
      <c r="V993" s="23" t="n">
        <f aca="false">IF(T993&lt;=Parametros!$B$7,M993,IF(T993&lt;=Parametros!$B$8,Q993,P993))</f>
        <v>11704074.4926199</v>
      </c>
      <c r="W993" s="26" t="n">
        <f aca="false">ROUND(V993,0)</f>
        <v>11704074</v>
      </c>
      <c r="X993" s="27" t="n">
        <f aca="false">K993/G993</f>
        <v>1.45291231050599</v>
      </c>
      <c r="Y993" s="27" t="n">
        <f aca="false">L993/G993</f>
        <v>1.25653295400664</v>
      </c>
    </row>
    <row r="994" customFormat="false" ht="26.25" hidden="false" customHeight="true" outlineLevel="0" collapsed="false">
      <c r="A994" s="4" t="s">
        <v>869</v>
      </c>
      <c r="B994" s="4" t="s">
        <v>95</v>
      </c>
      <c r="C994" s="4" t="s">
        <v>870</v>
      </c>
      <c r="D994" s="4" t="s">
        <v>868</v>
      </c>
      <c r="E994" s="4" t="s">
        <v>98</v>
      </c>
      <c r="F994" s="4" t="s">
        <v>99</v>
      </c>
      <c r="G994" s="23" t="n">
        <v>11072250</v>
      </c>
      <c r="H994" s="24" t="n">
        <f aca="false">Parametros!$B$3</f>
        <v>160.42</v>
      </c>
      <c r="I994" s="24" t="n">
        <f aca="false">Parametros!$B$4</f>
        <v>151.76</v>
      </c>
      <c r="J994" s="23" t="n">
        <f aca="false">G994*H994/I994</f>
        <v>11704074.4926199</v>
      </c>
      <c r="K994" s="23" t="n">
        <v>16087008.33</v>
      </c>
      <c r="L994" s="23" t="n">
        <v>13912647</v>
      </c>
      <c r="M994" s="23" t="n">
        <f aca="false">MIN(J994:L994)</f>
        <v>11704074.4926199</v>
      </c>
      <c r="N994" s="23" t="n">
        <f aca="false">MAX(J994:L994)</f>
        <v>16087008.33</v>
      </c>
      <c r="O994" s="23" t="n">
        <f aca="false">MEDIAN(J994:L994)</f>
        <v>13912647</v>
      </c>
      <c r="P994" s="23" t="n">
        <f aca="false">AVERAGE(J994:L994)</f>
        <v>13901243.2742066</v>
      </c>
      <c r="Q994" s="23" t="n">
        <f aca="false">AVERAGE(M994,O994)</f>
        <v>12808360.74631</v>
      </c>
      <c r="R994" s="23" t="n">
        <f aca="false">AVERAGE(N994,O994)</f>
        <v>14999827.665</v>
      </c>
      <c r="S994" s="23" t="n">
        <f aca="false">STDEV(J994:L994)</f>
        <v>2191489.17164431</v>
      </c>
      <c r="T994" s="25" t="n">
        <f aca="false">IF(P994&gt;0,S994/P994,NA())</f>
        <v>0.157646990878187</v>
      </c>
      <c r="U994" s="4" t="str">
        <f aca="false">IF(T994&lt;=Parametros!$B$7,"MENOR",IF(T994&lt;=Parametros!$B$8,"PROMEDIO MENOR-MEDIANA","PROMEDIO"))</f>
        <v>MENOR</v>
      </c>
      <c r="V994" s="23" t="n">
        <f aca="false">IF(T994&lt;=Parametros!$B$7,M994,IF(T994&lt;=Parametros!$B$8,Q994,P994))</f>
        <v>11704074.4926199</v>
      </c>
      <c r="W994" s="26" t="n">
        <f aca="false">ROUND(V994,0)</f>
        <v>11704074</v>
      </c>
      <c r="X994" s="27" t="n">
        <f aca="false">K994/G994</f>
        <v>1.45291231050599</v>
      </c>
      <c r="Y994" s="27" t="n">
        <f aca="false">L994/G994</f>
        <v>1.25653295400664</v>
      </c>
    </row>
    <row r="995" customFormat="false" ht="64.5" hidden="false" customHeight="true" outlineLevel="0" collapsed="false">
      <c r="A995" s="4" t="s">
        <v>871</v>
      </c>
      <c r="B995" s="4" t="s">
        <v>95</v>
      </c>
      <c r="C995" s="4" t="s">
        <v>872</v>
      </c>
      <c r="D995" s="4" t="s">
        <v>873</v>
      </c>
      <c r="E995" s="4" t="s">
        <v>98</v>
      </c>
      <c r="F995" s="4" t="s">
        <v>99</v>
      </c>
      <c r="G995" s="23" t="n">
        <v>243200</v>
      </c>
      <c r="H995" s="24" t="n">
        <f aca="false">Parametros!$B$3</f>
        <v>160.42</v>
      </c>
      <c r="I995" s="24" t="n">
        <f aca="false">Parametros!$B$4</f>
        <v>151.76</v>
      </c>
      <c r="J995" s="23" t="n">
        <f aca="false">G995*H995/I995</f>
        <v>257077.912493411</v>
      </c>
      <c r="K995" s="23" t="n">
        <v>353348.16</v>
      </c>
      <c r="L995" s="23" t="n">
        <v>305473</v>
      </c>
      <c r="M995" s="23" t="n">
        <f aca="false">MIN(J995:L995)</f>
        <v>257077.912493411</v>
      </c>
      <c r="N995" s="23" t="n">
        <f aca="false">MAX(J995:L995)</f>
        <v>353348.16</v>
      </c>
      <c r="O995" s="23" t="n">
        <f aca="false">MEDIAN(J995:L995)</f>
        <v>305473</v>
      </c>
      <c r="P995" s="23" t="n">
        <f aca="false">AVERAGE(J995:L995)</f>
        <v>305299.690831137</v>
      </c>
      <c r="Q995" s="23" t="n">
        <f aca="false">AVERAGE(M995,O995)</f>
        <v>281275.456246705</v>
      </c>
      <c r="R995" s="23" t="n">
        <f aca="false">AVERAGE(N995,O995)</f>
        <v>329410.58</v>
      </c>
      <c r="S995" s="23" t="n">
        <f aca="false">STDEV(J995:L995)</f>
        <v>48135.3577507844</v>
      </c>
      <c r="T995" s="25" t="n">
        <f aca="false">IF(P995&gt;0,S995/P995,NA())</f>
        <v>0.157665923669108</v>
      </c>
      <c r="U995" s="4" t="str">
        <f aca="false">IF(T995&lt;=Parametros!$B$7,"MENOR",IF(T995&lt;=Parametros!$B$8,"PROMEDIO MENOR-MEDIANA","PROMEDIO"))</f>
        <v>MENOR</v>
      </c>
      <c r="V995" s="23" t="n">
        <f aca="false">IF(T995&lt;=Parametros!$B$7,M995,IF(T995&lt;=Parametros!$B$8,Q995,P995))</f>
        <v>257077.912493411</v>
      </c>
      <c r="W995" s="26" t="n">
        <f aca="false">ROUND(V995,0)</f>
        <v>257078</v>
      </c>
      <c r="X995" s="27" t="n">
        <f aca="false">K995/G995</f>
        <v>1.45291184210526</v>
      </c>
      <c r="Y995" s="27" t="n">
        <f aca="false">L995/G995</f>
        <v>1.25605674342105</v>
      </c>
    </row>
    <row r="996" customFormat="false" ht="64.5" hidden="false" customHeight="true" outlineLevel="0" collapsed="false">
      <c r="A996" s="4" t="s">
        <v>874</v>
      </c>
      <c r="B996" s="4" t="s">
        <v>95</v>
      </c>
      <c r="C996" s="4" t="s">
        <v>875</v>
      </c>
      <c r="D996" s="4" t="s">
        <v>873</v>
      </c>
      <c r="E996" s="4" t="s">
        <v>98</v>
      </c>
      <c r="F996" s="4" t="s">
        <v>99</v>
      </c>
      <c r="G996" s="23" t="n">
        <v>256409</v>
      </c>
      <c r="H996" s="24" t="n">
        <f aca="false">Parametros!$B$3</f>
        <v>160.42</v>
      </c>
      <c r="I996" s="24" t="n">
        <f aca="false">Parametros!$B$4</f>
        <v>151.76</v>
      </c>
      <c r="J996" s="23" t="n">
        <f aca="false">G996*H996/I996</f>
        <v>271040.668028466</v>
      </c>
      <c r="K996" s="23" t="n">
        <v>372539.23</v>
      </c>
      <c r="L996" s="23" t="n">
        <v>322133</v>
      </c>
      <c r="M996" s="23" t="n">
        <f aca="false">MIN(J996:L996)</f>
        <v>271040.668028466</v>
      </c>
      <c r="N996" s="23" t="n">
        <f aca="false">MAX(J996:L996)</f>
        <v>372539.23</v>
      </c>
      <c r="O996" s="23" t="n">
        <f aca="false">MEDIAN(J996:L996)</f>
        <v>322133</v>
      </c>
      <c r="P996" s="23" t="n">
        <f aca="false">AVERAGE(J996:L996)</f>
        <v>321904.299342822</v>
      </c>
      <c r="Q996" s="23" t="n">
        <f aca="false">AVERAGE(M996,O996)</f>
        <v>296586.834014233</v>
      </c>
      <c r="R996" s="23" t="n">
        <f aca="false">AVERAGE(N996,O996)</f>
        <v>347336.115</v>
      </c>
      <c r="S996" s="23" t="n">
        <f aca="false">STDEV(J996:L996)</f>
        <v>50749.6674724601</v>
      </c>
      <c r="T996" s="25" t="n">
        <f aca="false">IF(P996&gt;0,S996/P996,NA())</f>
        <v>0.157654518986131</v>
      </c>
      <c r="U996" s="4" t="str">
        <f aca="false">IF(T996&lt;=Parametros!$B$7,"MENOR",IF(T996&lt;=Parametros!$B$8,"PROMEDIO MENOR-MEDIANA","PROMEDIO"))</f>
        <v>MENOR</v>
      </c>
      <c r="V996" s="23" t="n">
        <f aca="false">IF(T996&lt;=Parametros!$B$7,M996,IF(T996&lt;=Parametros!$B$8,Q996,P996))</f>
        <v>271040.668028466</v>
      </c>
      <c r="W996" s="26" t="n">
        <f aca="false">ROUND(V996,0)</f>
        <v>271041</v>
      </c>
      <c r="X996" s="27" t="n">
        <f aca="false">K996/G996</f>
        <v>1.45291011625957</v>
      </c>
      <c r="Y996" s="27" t="n">
        <f aca="false">L996/G996</f>
        <v>1.25632485599179</v>
      </c>
    </row>
    <row r="997" customFormat="false" ht="39" hidden="false" customHeight="true" outlineLevel="0" collapsed="false">
      <c r="A997" s="4" t="s">
        <v>876</v>
      </c>
      <c r="B997" s="4" t="s">
        <v>95</v>
      </c>
      <c r="C997" s="4" t="s">
        <v>877</v>
      </c>
      <c r="D997" s="4" t="s">
        <v>878</v>
      </c>
      <c r="E997" s="4" t="s">
        <v>98</v>
      </c>
      <c r="F997" s="4" t="s">
        <v>99</v>
      </c>
      <c r="G997" s="23" t="n">
        <v>738150</v>
      </c>
      <c r="H997" s="24" t="n">
        <f aca="false">Parametros!$B$3</f>
        <v>160.42</v>
      </c>
      <c r="I997" s="24" t="n">
        <f aca="false">Parametros!$B$4</f>
        <v>151.76</v>
      </c>
      <c r="J997" s="23" t="n">
        <f aca="false">G997*H997/I997</f>
        <v>780271.632841328</v>
      </c>
      <c r="K997" s="23" t="n">
        <v>1072467.13</v>
      </c>
      <c r="L997" s="23" t="n">
        <v>927486</v>
      </c>
      <c r="M997" s="23" t="n">
        <f aca="false">MIN(J997:L997)</f>
        <v>780271.632841328</v>
      </c>
      <c r="N997" s="23" t="n">
        <f aca="false">MAX(J997:L997)</f>
        <v>1072467.13</v>
      </c>
      <c r="O997" s="23" t="n">
        <f aca="false">MEDIAN(J997:L997)</f>
        <v>927486</v>
      </c>
      <c r="P997" s="23" t="n">
        <f aca="false">AVERAGE(J997:L997)</f>
        <v>926741.587613776</v>
      </c>
      <c r="Q997" s="23" t="n">
        <f aca="false">AVERAGE(M997,O997)</f>
        <v>853878.816420664</v>
      </c>
      <c r="R997" s="23" t="n">
        <f aca="false">AVERAGE(N997,O997)</f>
        <v>999976.565</v>
      </c>
      <c r="S997" s="23" t="n">
        <f aca="false">STDEV(J997:L997)</f>
        <v>146099.170950082</v>
      </c>
      <c r="T997" s="25" t="n">
        <f aca="false">IF(P997&gt;0,S997/P997,NA())</f>
        <v>0.157648229995015</v>
      </c>
      <c r="U997" s="4" t="str">
        <f aca="false">IF(T997&lt;=Parametros!$B$7,"MENOR",IF(T997&lt;=Parametros!$B$8,"PROMEDIO MENOR-MEDIANA","PROMEDIO"))</f>
        <v>MENOR</v>
      </c>
      <c r="V997" s="23" t="n">
        <f aca="false">IF(T997&lt;=Parametros!$B$7,M997,IF(T997&lt;=Parametros!$B$8,Q997,P997))</f>
        <v>780271.632841328</v>
      </c>
      <c r="W997" s="26" t="n">
        <f aca="false">ROUND(V997,0)</f>
        <v>780272</v>
      </c>
      <c r="X997" s="27" t="n">
        <f aca="false">K997/G997</f>
        <v>1.45291218587008</v>
      </c>
      <c r="Y997" s="27" t="n">
        <f aca="false">L997/G997</f>
        <v>1.25650071123755</v>
      </c>
    </row>
    <row r="998" customFormat="false" ht="39" hidden="false" customHeight="true" outlineLevel="0" collapsed="false">
      <c r="A998" s="4" t="s">
        <v>879</v>
      </c>
      <c r="B998" s="4" t="s">
        <v>95</v>
      </c>
      <c r="C998" s="4" t="s">
        <v>880</v>
      </c>
      <c r="D998" s="4" t="s">
        <v>878</v>
      </c>
      <c r="E998" s="4" t="s">
        <v>98</v>
      </c>
      <c r="F998" s="4" t="s">
        <v>99</v>
      </c>
      <c r="G998" s="23" t="n">
        <v>741951</v>
      </c>
      <c r="H998" s="24" t="n">
        <f aca="false">Parametros!$B$3</f>
        <v>160.42</v>
      </c>
      <c r="I998" s="24" t="n">
        <f aca="false">Parametros!$B$4</f>
        <v>151.76</v>
      </c>
      <c r="J998" s="23" t="n">
        <f aca="false">G998*H998/I998</f>
        <v>784289.532287823</v>
      </c>
      <c r="K998" s="23" t="n">
        <v>1077989.54</v>
      </c>
      <c r="L998" s="23" t="n">
        <v>932246</v>
      </c>
      <c r="M998" s="23" t="n">
        <f aca="false">MIN(J998:L998)</f>
        <v>784289.532287823</v>
      </c>
      <c r="N998" s="23" t="n">
        <f aca="false">MAX(J998:L998)</f>
        <v>1077989.54</v>
      </c>
      <c r="O998" s="23" t="n">
        <f aca="false">MEDIAN(J998:L998)</f>
        <v>932246</v>
      </c>
      <c r="P998" s="23" t="n">
        <f aca="false">AVERAGE(J998:L998)</f>
        <v>931508.357429274</v>
      </c>
      <c r="Q998" s="23" t="n">
        <f aca="false">AVERAGE(M998,O998)</f>
        <v>858267.766143911</v>
      </c>
      <c r="R998" s="23" t="n">
        <f aca="false">AVERAGE(N998,O998)</f>
        <v>1005117.77</v>
      </c>
      <c r="S998" s="23" t="n">
        <f aca="false">STDEV(J998:L998)</f>
        <v>146851.39331976</v>
      </c>
      <c r="T998" s="25" t="n">
        <f aca="false">IF(P998&gt;0,S998/P998,NA())</f>
        <v>0.157649034652821</v>
      </c>
      <c r="U998" s="4" t="str">
        <f aca="false">IF(T998&lt;=Parametros!$B$7,"MENOR",IF(T998&lt;=Parametros!$B$8,"PROMEDIO MENOR-MEDIANA","PROMEDIO"))</f>
        <v>MENOR</v>
      </c>
      <c r="V998" s="23" t="n">
        <f aca="false">IF(T998&lt;=Parametros!$B$7,M998,IF(T998&lt;=Parametros!$B$8,Q998,P998))</f>
        <v>784289.532287823</v>
      </c>
      <c r="W998" s="26" t="n">
        <f aca="false">ROUND(V998,0)</f>
        <v>784290</v>
      </c>
      <c r="X998" s="27" t="n">
        <f aca="false">K998/G998</f>
        <v>1.45291203866563</v>
      </c>
      <c r="Y998" s="27" t="n">
        <f aca="false">L998/G998</f>
        <v>1.2564792014567</v>
      </c>
    </row>
    <row r="999" customFormat="false" ht="39" hidden="false" customHeight="true" outlineLevel="0" collapsed="false">
      <c r="A999" s="4" t="s">
        <v>881</v>
      </c>
      <c r="B999" s="4" t="s">
        <v>95</v>
      </c>
      <c r="C999" s="4" t="s">
        <v>882</v>
      </c>
      <c r="D999" s="4" t="s">
        <v>883</v>
      </c>
      <c r="E999" s="4" t="s">
        <v>98</v>
      </c>
      <c r="F999" s="4" t="s">
        <v>99</v>
      </c>
      <c r="G999" s="23" t="n">
        <v>514900</v>
      </c>
      <c r="H999" s="24" t="n">
        <f aca="false">Parametros!$B$3</f>
        <v>160.42</v>
      </c>
      <c r="I999" s="24" t="n">
        <f aca="false">Parametros!$B$4</f>
        <v>151.76</v>
      </c>
      <c r="J999" s="23" t="n">
        <f aca="false">G999*H999/I999</f>
        <v>544282.142857143</v>
      </c>
      <c r="K999" s="23" t="n">
        <v>748104.68</v>
      </c>
      <c r="L999" s="23" t="n">
        <v>646884</v>
      </c>
      <c r="M999" s="23" t="n">
        <f aca="false">MIN(J999:L999)</f>
        <v>544282.142857143</v>
      </c>
      <c r="N999" s="23" t="n">
        <f aca="false">MAX(J999:L999)</f>
        <v>748104.68</v>
      </c>
      <c r="O999" s="23" t="n">
        <f aca="false">MEDIAN(J999:L999)</f>
        <v>646884</v>
      </c>
      <c r="P999" s="23" t="n">
        <f aca="false">AVERAGE(J999:L999)</f>
        <v>646423.607619048</v>
      </c>
      <c r="Q999" s="23" t="n">
        <f aca="false">AVERAGE(M999,O999)</f>
        <v>595583.071428571</v>
      </c>
      <c r="R999" s="23" t="n">
        <f aca="false">AVERAGE(N999,O999)</f>
        <v>697494.34</v>
      </c>
      <c r="S999" s="23" t="n">
        <f aca="false">STDEV(J999:L999)</f>
        <v>101912.048515846</v>
      </c>
      <c r="T999" s="25" t="n">
        <f aca="false">IF(P999&gt;0,S999/P999,NA())</f>
        <v>0.157655208310253</v>
      </c>
      <c r="U999" s="4" t="str">
        <f aca="false">IF(T999&lt;=Parametros!$B$7,"MENOR",IF(T999&lt;=Parametros!$B$8,"PROMEDIO MENOR-MEDIANA","PROMEDIO"))</f>
        <v>MENOR</v>
      </c>
      <c r="V999" s="23" t="n">
        <f aca="false">IF(T999&lt;=Parametros!$B$7,M999,IF(T999&lt;=Parametros!$B$8,Q999,P999))</f>
        <v>544282.142857143</v>
      </c>
      <c r="W999" s="26" t="n">
        <f aca="false">ROUND(V999,0)</f>
        <v>544282</v>
      </c>
      <c r="X999" s="27" t="n">
        <f aca="false">K999/G999</f>
        <v>1.45291256554671</v>
      </c>
      <c r="Y999" s="27" t="n">
        <f aca="false">L999/G999</f>
        <v>1.25632938434648</v>
      </c>
    </row>
    <row r="1000" customFormat="false" ht="26.25" hidden="false" customHeight="true" outlineLevel="0" collapsed="false">
      <c r="A1000" s="4" t="s">
        <v>884</v>
      </c>
      <c r="B1000" s="4" t="s">
        <v>95</v>
      </c>
      <c r="C1000" s="4" t="s">
        <v>885</v>
      </c>
      <c r="D1000" s="4" t="s">
        <v>886</v>
      </c>
      <c r="E1000" s="4" t="s">
        <v>98</v>
      </c>
      <c r="F1000" s="4" t="s">
        <v>99</v>
      </c>
      <c r="G1000" s="23" t="n">
        <v>1112006</v>
      </c>
      <c r="H1000" s="24" t="n">
        <f aca="false">Parametros!$B$3</f>
        <v>160.42</v>
      </c>
      <c r="I1000" s="24" t="n">
        <f aca="false">Parametros!$B$4</f>
        <v>151.76</v>
      </c>
      <c r="J1000" s="23" t="n">
        <f aca="false">G1000*H1000/I1000</f>
        <v>1175461.27121771</v>
      </c>
      <c r="K1000" s="23" t="n">
        <v>1615647.41</v>
      </c>
      <c r="L1000" s="23" t="n">
        <v>1397179</v>
      </c>
      <c r="M1000" s="23" t="n">
        <f aca="false">MIN(J1000:L1000)</f>
        <v>1175461.27121771</v>
      </c>
      <c r="N1000" s="23" t="n">
        <f aca="false">MAX(J1000:L1000)</f>
        <v>1615647.41</v>
      </c>
      <c r="O1000" s="23" t="n">
        <f aca="false">MEDIAN(J1000:L1000)</f>
        <v>1397179</v>
      </c>
      <c r="P1000" s="23" t="n">
        <f aca="false">AVERAGE(J1000:L1000)</f>
        <v>1396095.89373924</v>
      </c>
      <c r="Q1000" s="23" t="n">
        <f aca="false">AVERAGE(M1000,O1000)</f>
        <v>1286320.13560886</v>
      </c>
      <c r="R1000" s="23" t="n">
        <f aca="false">AVERAGE(N1000,O1000)</f>
        <v>1506413.205</v>
      </c>
      <c r="S1000" s="23" t="n">
        <f aca="false">STDEV(J1000:L1000)</f>
        <v>220095.068171447</v>
      </c>
      <c r="T1000" s="25" t="n">
        <f aca="false">IF(P1000&gt;0,S1000/P1000,NA())</f>
        <v>0.157650394330689</v>
      </c>
      <c r="U1000" s="4" t="str">
        <f aca="false">IF(T1000&lt;=Parametros!$B$7,"MENOR",IF(T1000&lt;=Parametros!$B$8,"PROMEDIO MENOR-MEDIANA","PROMEDIO"))</f>
        <v>MENOR</v>
      </c>
      <c r="V1000" s="23" t="n">
        <f aca="false">IF(T1000&lt;=Parametros!$B$7,M1000,IF(T1000&lt;=Parametros!$B$8,Q1000,P1000))</f>
        <v>1175461.27121771</v>
      </c>
      <c r="W1000" s="26" t="n">
        <f aca="false">ROUND(V1000,0)</f>
        <v>1175461</v>
      </c>
      <c r="X1000" s="27" t="n">
        <f aca="false">K1000/G1000</f>
        <v>1.45291249327791</v>
      </c>
      <c r="Y1000" s="27" t="n">
        <f aca="false">L1000/G1000</f>
        <v>1.25644915584988</v>
      </c>
    </row>
    <row r="1001" customFormat="false" ht="39" hidden="false" customHeight="true" outlineLevel="0" collapsed="false">
      <c r="A1001" s="4" t="s">
        <v>887</v>
      </c>
      <c r="B1001" s="4" t="s">
        <v>95</v>
      </c>
      <c r="C1001" s="4" t="s">
        <v>888</v>
      </c>
      <c r="D1001" s="4" t="s">
        <v>889</v>
      </c>
      <c r="E1001" s="4" t="s">
        <v>98</v>
      </c>
      <c r="F1001" s="4" t="s">
        <v>99</v>
      </c>
      <c r="G1001" s="23" t="n">
        <v>7484626</v>
      </c>
      <c r="H1001" s="24" t="n">
        <f aca="false">Parametros!$B$3</f>
        <v>160.42</v>
      </c>
      <c r="I1001" s="24" t="n">
        <f aca="false">Parametros!$B$4</f>
        <v>151.76</v>
      </c>
      <c r="J1001" s="23" t="n">
        <f aca="false">G1001*H1001/I1001</f>
        <v>7911727.08829731</v>
      </c>
      <c r="K1001" s="23" t="n">
        <v>10874506.19</v>
      </c>
      <c r="L1001" s="23" t="n">
        <v>9404689</v>
      </c>
      <c r="M1001" s="23" t="n">
        <f aca="false">MIN(J1001:L1001)</f>
        <v>7911727.08829731</v>
      </c>
      <c r="N1001" s="23" t="n">
        <f aca="false">MAX(J1001:L1001)</f>
        <v>10874506.19</v>
      </c>
      <c r="O1001" s="23" t="n">
        <f aca="false">MEDIAN(J1001:L1001)</f>
        <v>9404689</v>
      </c>
      <c r="P1001" s="23" t="n">
        <f aca="false">AVERAGE(J1001:L1001)</f>
        <v>9396974.09276577</v>
      </c>
      <c r="Q1001" s="23" t="n">
        <f aca="false">AVERAGE(M1001,O1001)</f>
        <v>8658208.04414866</v>
      </c>
      <c r="R1001" s="23" t="n">
        <f aca="false">AVERAGE(N1001,O1001)</f>
        <v>10139597.595</v>
      </c>
      <c r="S1001" s="23" t="n">
        <f aca="false">STDEV(J1001:L1001)</f>
        <v>1481404.61765744</v>
      </c>
      <c r="T1001" s="25" t="n">
        <f aca="false">IF(P1001&gt;0,S1001/P1001,NA())</f>
        <v>0.157646983277084</v>
      </c>
      <c r="U1001" s="4" t="str">
        <f aca="false">IF(T1001&lt;=Parametros!$B$7,"MENOR",IF(T1001&lt;=Parametros!$B$8,"PROMEDIO MENOR-MEDIANA","PROMEDIO"))</f>
        <v>MENOR</v>
      </c>
      <c r="V1001" s="23" t="n">
        <f aca="false">IF(T1001&lt;=Parametros!$B$7,M1001,IF(T1001&lt;=Parametros!$B$8,Q1001,P1001))</f>
        <v>7911727.08829731</v>
      </c>
      <c r="W1001" s="26" t="n">
        <f aca="false">ROUND(V1001,0)</f>
        <v>7911727</v>
      </c>
      <c r="X1001" s="27" t="n">
        <f aca="false">K1001/G1001</f>
        <v>1.45291243543766</v>
      </c>
      <c r="Y1001" s="27" t="n">
        <f aca="false">L1001/G1001</f>
        <v>1.25653426103054</v>
      </c>
    </row>
    <row r="1002" customFormat="false" ht="51.75" hidden="false" customHeight="true" outlineLevel="0" collapsed="false">
      <c r="A1002" s="4" t="s">
        <v>890</v>
      </c>
      <c r="B1002" s="4" t="s">
        <v>95</v>
      </c>
      <c r="C1002" s="4" t="s">
        <v>891</v>
      </c>
      <c r="D1002" s="4" t="s">
        <v>892</v>
      </c>
      <c r="E1002" s="4" t="s">
        <v>98</v>
      </c>
      <c r="F1002" s="4" t="s">
        <v>99</v>
      </c>
      <c r="G1002" s="23" t="n">
        <v>57000</v>
      </c>
      <c r="H1002" s="24" t="n">
        <f aca="false">Parametros!$B$3</f>
        <v>160.42</v>
      </c>
      <c r="I1002" s="24" t="n">
        <f aca="false">Parametros!$B$4</f>
        <v>151.76</v>
      </c>
      <c r="J1002" s="23" t="n">
        <f aca="false">G1002*H1002/I1002</f>
        <v>60252.6357406431</v>
      </c>
      <c r="K1002" s="23" t="n">
        <v>82815.32</v>
      </c>
      <c r="L1002" s="23" t="n">
        <v>71519</v>
      </c>
      <c r="M1002" s="23" t="n">
        <f aca="false">MIN(J1002:L1002)</f>
        <v>60252.6357406431</v>
      </c>
      <c r="N1002" s="23" t="n">
        <f aca="false">MAX(J1002:L1002)</f>
        <v>82815.32</v>
      </c>
      <c r="O1002" s="23" t="n">
        <f aca="false">MEDIAN(J1002:L1002)</f>
        <v>71519</v>
      </c>
      <c r="P1002" s="23" t="n">
        <f aca="false">AVERAGE(J1002:L1002)</f>
        <v>71528.985246881</v>
      </c>
      <c r="Q1002" s="23" t="n">
        <f aca="false">AVERAGE(M1002,O1002)</f>
        <v>65885.8178703216</v>
      </c>
      <c r="R1002" s="23" t="n">
        <f aca="false">AVERAGE(N1002,O1002)</f>
        <v>77167.16</v>
      </c>
      <c r="S1002" s="23" t="n">
        <f aca="false">STDEV(J1002:L1002)</f>
        <v>11281.3454439497</v>
      </c>
      <c r="T1002" s="25" t="n">
        <f aca="false">IF(P1002&gt;0,S1002/P1002,NA())</f>
        <v>0.157717118522125</v>
      </c>
      <c r="U1002" s="4" t="str">
        <f aca="false">IF(T1002&lt;=Parametros!$B$7,"MENOR",IF(T1002&lt;=Parametros!$B$8,"PROMEDIO MENOR-MEDIANA","PROMEDIO"))</f>
        <v>MENOR</v>
      </c>
      <c r="V1002" s="23" t="n">
        <f aca="false">IF(T1002&lt;=Parametros!$B$7,M1002,IF(T1002&lt;=Parametros!$B$8,Q1002,P1002))</f>
        <v>60252.6357406431</v>
      </c>
      <c r="W1002" s="26" t="n">
        <f aca="false">ROUND(V1002,0)</f>
        <v>60253</v>
      </c>
      <c r="X1002" s="27" t="n">
        <f aca="false">K1002/G1002</f>
        <v>1.45290035087719</v>
      </c>
      <c r="Y1002" s="27" t="n">
        <f aca="false">L1002/G1002</f>
        <v>1.25471929824561</v>
      </c>
    </row>
    <row r="1003" customFormat="false" ht="51.75" hidden="false" customHeight="true" outlineLevel="0" collapsed="false">
      <c r="A1003" s="4" t="s">
        <v>893</v>
      </c>
      <c r="B1003" s="4" t="s">
        <v>95</v>
      </c>
      <c r="C1003" s="4" t="s">
        <v>894</v>
      </c>
      <c r="D1003" s="4" t="s">
        <v>895</v>
      </c>
      <c r="E1003" s="4" t="s">
        <v>98</v>
      </c>
      <c r="F1003" s="4" t="s">
        <v>99</v>
      </c>
      <c r="G1003" s="23" t="n">
        <v>141765</v>
      </c>
      <c r="H1003" s="24" t="n">
        <f aca="false">Parametros!$B$3</f>
        <v>160.42</v>
      </c>
      <c r="I1003" s="24" t="n">
        <f aca="false">Parametros!$B$4</f>
        <v>151.76</v>
      </c>
      <c r="J1003" s="23" t="n">
        <f aca="false">G1003*H1003/I1003</f>
        <v>149854.647469689</v>
      </c>
      <c r="K1003" s="23" t="n">
        <v>205971.99</v>
      </c>
      <c r="L1003" s="23" t="n">
        <v>178024</v>
      </c>
      <c r="M1003" s="23" t="n">
        <f aca="false">MIN(J1003:L1003)</f>
        <v>149854.647469689</v>
      </c>
      <c r="N1003" s="23" t="n">
        <f aca="false">MAX(J1003:L1003)</f>
        <v>205971.99</v>
      </c>
      <c r="O1003" s="23" t="n">
        <f aca="false">MEDIAN(J1003:L1003)</f>
        <v>178024</v>
      </c>
      <c r="P1003" s="23" t="n">
        <f aca="false">AVERAGE(J1003:L1003)</f>
        <v>177950.212489896</v>
      </c>
      <c r="Q1003" s="23" t="n">
        <f aca="false">AVERAGE(M1003,O1003)</f>
        <v>163939.323734844</v>
      </c>
      <c r="R1003" s="23" t="n">
        <f aca="false">AVERAGE(N1003,O1003)</f>
        <v>191997.995</v>
      </c>
      <c r="S1003" s="23" t="n">
        <f aca="false">STDEV(J1003:L1003)</f>
        <v>28058.7440312917</v>
      </c>
      <c r="T1003" s="25" t="n">
        <f aca="false">IF(P1003&gt;0,S1003/P1003,NA())</f>
        <v>0.157677496636228</v>
      </c>
      <c r="U1003" s="4" t="str">
        <f aca="false">IF(T1003&lt;=Parametros!$B$7,"MENOR",IF(T1003&lt;=Parametros!$B$8,"PROMEDIO MENOR-MEDIANA","PROMEDIO"))</f>
        <v>MENOR</v>
      </c>
      <c r="V1003" s="23" t="n">
        <f aca="false">IF(T1003&lt;=Parametros!$B$7,M1003,IF(T1003&lt;=Parametros!$B$8,Q1003,P1003))</f>
        <v>149854.647469689</v>
      </c>
      <c r="W1003" s="26" t="n">
        <f aca="false">ROUND(V1003,0)</f>
        <v>149855</v>
      </c>
      <c r="X1003" s="27" t="n">
        <f aca="false">K1003/G1003</f>
        <v>1.45291143794307</v>
      </c>
      <c r="Y1003" s="27" t="n">
        <f aca="false">L1003/G1003</f>
        <v>1.25576834902832</v>
      </c>
    </row>
    <row r="1004" customFormat="false" ht="39" hidden="false" customHeight="true" outlineLevel="0" collapsed="false">
      <c r="A1004" s="4" t="s">
        <v>896</v>
      </c>
      <c r="B1004" s="4" t="s">
        <v>95</v>
      </c>
      <c r="C1004" s="4" t="s">
        <v>897</v>
      </c>
      <c r="D1004" s="4" t="s">
        <v>898</v>
      </c>
      <c r="E1004" s="4" t="s">
        <v>98</v>
      </c>
      <c r="F1004" s="4" t="s">
        <v>99</v>
      </c>
      <c r="G1004" s="23" t="n">
        <v>715041</v>
      </c>
      <c r="H1004" s="24" t="n">
        <f aca="false">Parametros!$B$3</f>
        <v>160.42</v>
      </c>
      <c r="I1004" s="24" t="n">
        <f aca="false">Parametros!$B$4</f>
        <v>151.76</v>
      </c>
      <c r="J1004" s="23" t="n">
        <f aca="false">G1004*H1004/I1004</f>
        <v>755843.94583553</v>
      </c>
      <c r="K1004" s="23" t="n">
        <v>1038891.44</v>
      </c>
      <c r="L1004" s="23" t="n">
        <v>898450</v>
      </c>
      <c r="M1004" s="23" t="n">
        <f aca="false">MIN(J1004:L1004)</f>
        <v>755843.94583553</v>
      </c>
      <c r="N1004" s="23" t="n">
        <f aca="false">MAX(J1004:L1004)</f>
        <v>1038891.44</v>
      </c>
      <c r="O1004" s="23" t="n">
        <f aca="false">MEDIAN(J1004:L1004)</f>
        <v>898450</v>
      </c>
      <c r="P1004" s="23" t="n">
        <f aca="false">AVERAGE(J1004:L1004)</f>
        <v>897728.461945177</v>
      </c>
      <c r="Q1004" s="23" t="n">
        <f aca="false">AVERAGE(M1004,O1004)</f>
        <v>827146.972917765</v>
      </c>
      <c r="R1004" s="23" t="n">
        <f aca="false">AVERAGE(N1004,O1004)</f>
        <v>968670.72</v>
      </c>
      <c r="S1004" s="23" t="n">
        <f aca="false">STDEV(J1004:L1004)</f>
        <v>141525.126571467</v>
      </c>
      <c r="T1004" s="25" t="n">
        <f aca="false">IF(P1004&gt;0,S1004/P1004,NA())</f>
        <v>0.157648033420723</v>
      </c>
      <c r="U1004" s="4" t="str">
        <f aca="false">IF(T1004&lt;=Parametros!$B$7,"MENOR",IF(T1004&lt;=Parametros!$B$8,"PROMEDIO MENOR-MEDIANA","PROMEDIO"))</f>
        <v>MENOR</v>
      </c>
      <c r="V1004" s="23" t="n">
        <f aca="false">IF(T1004&lt;=Parametros!$B$7,M1004,IF(T1004&lt;=Parametros!$B$8,Q1004,P1004))</f>
        <v>755843.94583553</v>
      </c>
      <c r="W1004" s="26" t="n">
        <f aca="false">ROUND(V1004,0)</f>
        <v>755844</v>
      </c>
      <c r="X1004" s="27" t="n">
        <f aca="false">K1004/G1004</f>
        <v>1.45291170716085</v>
      </c>
      <c r="Y1004" s="27" t="n">
        <f aca="false">L1004/G1004</f>
        <v>1.2565013754456</v>
      </c>
    </row>
    <row r="1005" customFormat="false" ht="39" hidden="false" customHeight="true" outlineLevel="0" collapsed="false">
      <c r="A1005" s="4" t="s">
        <v>899</v>
      </c>
      <c r="B1005" s="4" t="s">
        <v>95</v>
      </c>
      <c r="C1005" s="4" t="s">
        <v>900</v>
      </c>
      <c r="D1005" s="4" t="s">
        <v>901</v>
      </c>
      <c r="E1005" s="4" t="s">
        <v>98</v>
      </c>
      <c r="F1005" s="4" t="s">
        <v>99</v>
      </c>
      <c r="G1005" s="23" t="n">
        <v>150100</v>
      </c>
      <c r="H1005" s="24" t="n">
        <f aca="false">Parametros!$B$3</f>
        <v>160.42</v>
      </c>
      <c r="I1005" s="24" t="n">
        <f aca="false">Parametros!$B$4</f>
        <v>151.76</v>
      </c>
      <c r="J1005" s="23" t="n">
        <f aca="false">G1005*H1005/I1005</f>
        <v>158665.274117027</v>
      </c>
      <c r="K1005" s="23" t="n">
        <v>218082.44</v>
      </c>
      <c r="L1005" s="23" t="n">
        <v>188496</v>
      </c>
      <c r="M1005" s="23" t="n">
        <f aca="false">MIN(J1005:L1005)</f>
        <v>158665.274117027</v>
      </c>
      <c r="N1005" s="23" t="n">
        <f aca="false">MAX(J1005:L1005)</f>
        <v>218082.44</v>
      </c>
      <c r="O1005" s="23" t="n">
        <f aca="false">MEDIAN(J1005:L1005)</f>
        <v>188496</v>
      </c>
      <c r="P1005" s="23" t="n">
        <f aca="false">AVERAGE(J1005:L1005)</f>
        <v>188414.571372342</v>
      </c>
      <c r="Q1005" s="23" t="n">
        <f aca="false">AVERAGE(M1005,O1005)</f>
        <v>173580.637058513</v>
      </c>
      <c r="R1005" s="23" t="n">
        <f aca="false">AVERAGE(N1005,O1005)</f>
        <v>203289.22</v>
      </c>
      <c r="S1005" s="23" t="n">
        <f aca="false">STDEV(J1005:L1005)</f>
        <v>29708.6666371488</v>
      </c>
      <c r="T1005" s="25" t="n">
        <f aca="false">IF(P1005&gt;0,S1005/P1005,NA())</f>
        <v>0.157677118180201</v>
      </c>
      <c r="U1005" s="4" t="str">
        <f aca="false">IF(T1005&lt;=Parametros!$B$7,"MENOR",IF(T1005&lt;=Parametros!$B$8,"PROMEDIO MENOR-MEDIANA","PROMEDIO"))</f>
        <v>MENOR</v>
      </c>
      <c r="V1005" s="23" t="n">
        <f aca="false">IF(T1005&lt;=Parametros!$B$7,M1005,IF(T1005&lt;=Parametros!$B$8,Q1005,P1005))</f>
        <v>158665.274117027</v>
      </c>
      <c r="W1005" s="26" t="n">
        <f aca="false">ROUND(V1005,0)</f>
        <v>158665</v>
      </c>
      <c r="X1005" s="27" t="n">
        <f aca="false">K1005/G1005</f>
        <v>1.45291432378414</v>
      </c>
      <c r="Y1005" s="27" t="n">
        <f aca="false">L1005/G1005</f>
        <v>1.25580279813458</v>
      </c>
    </row>
    <row r="1006" customFormat="false" ht="51.75" hidden="false" customHeight="true" outlineLevel="0" collapsed="false">
      <c r="A1006" s="4" t="s">
        <v>902</v>
      </c>
      <c r="B1006" s="4" t="s">
        <v>95</v>
      </c>
      <c r="C1006" s="4" t="s">
        <v>903</v>
      </c>
      <c r="D1006" s="4" t="s">
        <v>904</v>
      </c>
      <c r="E1006" s="4" t="s">
        <v>98</v>
      </c>
      <c r="F1006" s="4" t="s">
        <v>99</v>
      </c>
      <c r="G1006" s="23" t="n">
        <v>290700</v>
      </c>
      <c r="H1006" s="24" t="n">
        <f aca="false">Parametros!$B$3</f>
        <v>160.42</v>
      </c>
      <c r="I1006" s="24" t="n">
        <f aca="false">Parametros!$B$4</f>
        <v>151.76</v>
      </c>
      <c r="J1006" s="23" t="n">
        <f aca="false">G1006*H1006/I1006</f>
        <v>307288.44227728</v>
      </c>
      <c r="K1006" s="23" t="n">
        <v>422361.63</v>
      </c>
      <c r="L1006" s="23" t="n">
        <v>365211</v>
      </c>
      <c r="M1006" s="23" t="n">
        <f aca="false">MIN(J1006:L1006)</f>
        <v>307288.44227728</v>
      </c>
      <c r="N1006" s="23" t="n">
        <f aca="false">MAX(J1006:L1006)</f>
        <v>422361.63</v>
      </c>
      <c r="O1006" s="23" t="n">
        <f aca="false">MEDIAN(J1006:L1006)</f>
        <v>365211</v>
      </c>
      <c r="P1006" s="23" t="n">
        <f aca="false">AVERAGE(J1006:L1006)</f>
        <v>364953.690759093</v>
      </c>
      <c r="Q1006" s="23" t="n">
        <f aca="false">AVERAGE(M1006,O1006)</f>
        <v>336249.72113864</v>
      </c>
      <c r="R1006" s="23" t="n">
        <f aca="false">AVERAGE(N1006,O1006)</f>
        <v>393786.315</v>
      </c>
      <c r="S1006" s="23" t="n">
        <f aca="false">STDEV(J1006:L1006)</f>
        <v>57537.0253767188</v>
      </c>
      <c r="T1006" s="25" t="n">
        <f aca="false">IF(P1006&gt;0,S1006/P1006,NA())</f>
        <v>0.157655688471169</v>
      </c>
      <c r="U1006" s="4" t="str">
        <f aca="false">IF(T1006&lt;=Parametros!$B$7,"MENOR",IF(T1006&lt;=Parametros!$B$8,"PROMEDIO MENOR-MEDIANA","PROMEDIO"))</f>
        <v>MENOR</v>
      </c>
      <c r="V1006" s="23" t="n">
        <f aca="false">IF(T1006&lt;=Parametros!$B$7,M1006,IF(T1006&lt;=Parametros!$B$8,Q1006,P1006))</f>
        <v>307288.44227728</v>
      </c>
      <c r="W1006" s="26" t="n">
        <f aca="false">ROUND(V1006,0)</f>
        <v>307288</v>
      </c>
      <c r="X1006" s="27" t="n">
        <f aca="false">K1006/G1006</f>
        <v>1.45291238390093</v>
      </c>
      <c r="Y1006" s="27" t="n">
        <f aca="false">L1006/G1006</f>
        <v>1.25631578947368</v>
      </c>
    </row>
    <row r="1007" customFormat="false" ht="39" hidden="false" customHeight="true" outlineLevel="0" collapsed="false">
      <c r="A1007" s="4" t="s">
        <v>905</v>
      </c>
      <c r="B1007" s="4" t="s">
        <v>95</v>
      </c>
      <c r="C1007" s="4" t="s">
        <v>906</v>
      </c>
      <c r="D1007" s="4" t="s">
        <v>907</v>
      </c>
      <c r="E1007" s="4" t="s">
        <v>98</v>
      </c>
      <c r="F1007" s="4" t="s">
        <v>99</v>
      </c>
      <c r="G1007" s="23" t="n">
        <v>25650</v>
      </c>
      <c r="H1007" s="24" t="n">
        <f aca="false">Parametros!$B$3</f>
        <v>160.42</v>
      </c>
      <c r="I1007" s="24" t="n">
        <f aca="false">Parametros!$B$4</f>
        <v>151.76</v>
      </c>
      <c r="J1007" s="23" t="n">
        <f aca="false">G1007*H1007/I1007</f>
        <v>27113.6860832894</v>
      </c>
      <c r="K1007" s="23" t="n">
        <v>37266.55</v>
      </c>
      <c r="L1007" s="23" t="n">
        <v>32130</v>
      </c>
      <c r="M1007" s="23" t="n">
        <f aca="false">MIN(J1007:L1007)</f>
        <v>27113.6860832894</v>
      </c>
      <c r="N1007" s="23" t="n">
        <f aca="false">MAX(J1007:L1007)</f>
        <v>37266.55</v>
      </c>
      <c r="O1007" s="23" t="n">
        <f aca="false">MEDIAN(J1007:L1007)</f>
        <v>32130</v>
      </c>
      <c r="P1007" s="23" t="n">
        <f aca="false">AVERAGE(J1007:L1007)</f>
        <v>32170.0786944298</v>
      </c>
      <c r="Q1007" s="23" t="n">
        <f aca="false">AVERAGE(M1007,O1007)</f>
        <v>29621.8430416447</v>
      </c>
      <c r="R1007" s="23" t="n">
        <f aca="false">AVERAGE(N1007,O1007)</f>
        <v>34698.275</v>
      </c>
      <c r="S1007" s="23" t="n">
        <f aca="false">STDEV(J1007:L1007)</f>
        <v>5076.5506157352</v>
      </c>
      <c r="T1007" s="25" t="n">
        <f aca="false">IF(P1007&gt;0,S1007/P1007,NA())</f>
        <v>0.157803487643137</v>
      </c>
      <c r="U1007" s="4" t="str">
        <f aca="false">IF(T1007&lt;=Parametros!$B$7,"MENOR",IF(T1007&lt;=Parametros!$B$8,"PROMEDIO MENOR-MEDIANA","PROMEDIO"))</f>
        <v>MENOR</v>
      </c>
      <c r="V1007" s="23" t="n">
        <f aca="false">IF(T1007&lt;=Parametros!$B$7,M1007,IF(T1007&lt;=Parametros!$B$8,Q1007,P1007))</f>
        <v>27113.6860832894</v>
      </c>
      <c r="W1007" s="26" t="n">
        <f aca="false">ROUND(V1007,0)</f>
        <v>27114</v>
      </c>
      <c r="X1007" s="27" t="n">
        <f aca="false">K1007/G1007</f>
        <v>1.45288693957115</v>
      </c>
      <c r="Y1007" s="27" t="n">
        <f aca="false">L1007/G1007</f>
        <v>1.25263157894737</v>
      </c>
    </row>
    <row r="1008" customFormat="false" ht="51.75" hidden="false" customHeight="true" outlineLevel="0" collapsed="false">
      <c r="A1008" s="4" t="s">
        <v>908</v>
      </c>
      <c r="B1008" s="4" t="s">
        <v>95</v>
      </c>
      <c r="C1008" s="4" t="s">
        <v>909</v>
      </c>
      <c r="D1008" s="4" t="s">
        <v>910</v>
      </c>
      <c r="E1008" s="4" t="s">
        <v>98</v>
      </c>
      <c r="F1008" s="4" t="s">
        <v>99</v>
      </c>
      <c r="G1008" s="23" t="n">
        <v>43699</v>
      </c>
      <c r="H1008" s="24" t="n">
        <f aca="false">Parametros!$B$3</f>
        <v>160.42</v>
      </c>
      <c r="I1008" s="24" t="n">
        <f aca="false">Parametros!$B$4</f>
        <v>151.76</v>
      </c>
      <c r="J1008" s="23" t="n">
        <f aca="false">G1008*H1008/I1008</f>
        <v>46192.6303373748</v>
      </c>
      <c r="K1008" s="23" t="n">
        <v>63491.06</v>
      </c>
      <c r="L1008" s="23" t="n">
        <v>54859</v>
      </c>
      <c r="M1008" s="23" t="n">
        <f aca="false">MIN(J1008:L1008)</f>
        <v>46192.6303373748</v>
      </c>
      <c r="N1008" s="23" t="n">
        <f aca="false">MAX(J1008:L1008)</f>
        <v>63491.06</v>
      </c>
      <c r="O1008" s="23" t="n">
        <f aca="false">MEDIAN(J1008:L1008)</f>
        <v>54859</v>
      </c>
      <c r="P1008" s="23" t="n">
        <f aca="false">AVERAGE(J1008:L1008)</f>
        <v>54847.5634457916</v>
      </c>
      <c r="Q1008" s="23" t="n">
        <f aca="false">AVERAGE(M1008,O1008)</f>
        <v>50525.8151686874</v>
      </c>
      <c r="R1008" s="23" t="n">
        <f aca="false">AVERAGE(N1008,O1008)</f>
        <v>59175.03</v>
      </c>
      <c r="S1008" s="23" t="n">
        <f aca="false">STDEV(J1008:L1008)</f>
        <v>8649.22050211907</v>
      </c>
      <c r="T1008" s="25" t="n">
        <f aca="false">IF(P1008&gt;0,S1008/P1008,NA())</f>
        <v>0.157695619617953</v>
      </c>
      <c r="U1008" s="4" t="str">
        <f aca="false">IF(T1008&lt;=Parametros!$B$7,"MENOR",IF(T1008&lt;=Parametros!$B$8,"PROMEDIO MENOR-MEDIANA","PROMEDIO"))</f>
        <v>MENOR</v>
      </c>
      <c r="V1008" s="23" t="n">
        <f aca="false">IF(T1008&lt;=Parametros!$B$7,M1008,IF(T1008&lt;=Parametros!$B$8,Q1008,P1008))</f>
        <v>46192.6303373748</v>
      </c>
      <c r="W1008" s="26" t="n">
        <f aca="false">ROUND(V1008,0)</f>
        <v>46193</v>
      </c>
      <c r="X1008" s="27" t="n">
        <f aca="false">K1008/G1008</f>
        <v>1.45291791574178</v>
      </c>
      <c r="Y1008" s="27" t="n">
        <f aca="false">L1008/G1008</f>
        <v>1.25538341838486</v>
      </c>
    </row>
    <row r="1009" customFormat="false" ht="51.75" hidden="false" customHeight="true" outlineLevel="0" collapsed="false">
      <c r="A1009" s="4" t="s">
        <v>911</v>
      </c>
      <c r="B1009" s="4" t="s">
        <v>95</v>
      </c>
      <c r="C1009" s="4" t="s">
        <v>912</v>
      </c>
      <c r="D1009" s="4" t="s">
        <v>913</v>
      </c>
      <c r="E1009" s="4" t="s">
        <v>98</v>
      </c>
      <c r="F1009" s="4" t="s">
        <v>99</v>
      </c>
      <c r="G1009" s="23" t="n">
        <v>33735</v>
      </c>
      <c r="H1009" s="24" t="n">
        <f aca="false">Parametros!$B$3</f>
        <v>160.42</v>
      </c>
      <c r="I1009" s="24" t="n">
        <f aca="false">Parametros!$B$4</f>
        <v>151.76</v>
      </c>
      <c r="J1009" s="23" t="n">
        <f aca="false">G1009*H1009/I1009</f>
        <v>35660.0467843964</v>
      </c>
      <c r="K1009" s="23" t="n">
        <v>49013.46</v>
      </c>
      <c r="L1009" s="23" t="n">
        <v>42364</v>
      </c>
      <c r="M1009" s="23" t="n">
        <f aca="false">MIN(J1009:L1009)</f>
        <v>35660.0467843964</v>
      </c>
      <c r="N1009" s="23" t="n">
        <f aca="false">MAX(J1009:L1009)</f>
        <v>49013.46</v>
      </c>
      <c r="O1009" s="23" t="n">
        <f aca="false">MEDIAN(J1009:L1009)</f>
        <v>42364</v>
      </c>
      <c r="P1009" s="23" t="n">
        <f aca="false">AVERAGE(J1009:L1009)</f>
        <v>42345.8355947988</v>
      </c>
      <c r="Q1009" s="23" t="n">
        <f aca="false">AVERAGE(M1009,O1009)</f>
        <v>39012.0233921982</v>
      </c>
      <c r="R1009" s="23" t="n">
        <f aca="false">AVERAGE(N1009,O1009)</f>
        <v>45688.73</v>
      </c>
      <c r="S1009" s="23" t="n">
        <f aca="false">STDEV(J1009:L1009)</f>
        <v>6676.72513930867</v>
      </c>
      <c r="T1009" s="25" t="n">
        <f aca="false">IF(P1009&gt;0,S1009/P1009,NA())</f>
        <v>0.157671351752207</v>
      </c>
      <c r="U1009" s="4" t="str">
        <f aca="false">IF(T1009&lt;=Parametros!$B$7,"MENOR",IF(T1009&lt;=Parametros!$B$8,"PROMEDIO MENOR-MEDIANA","PROMEDIO"))</f>
        <v>MENOR</v>
      </c>
      <c r="V1009" s="23" t="n">
        <f aca="false">IF(T1009&lt;=Parametros!$B$7,M1009,IF(T1009&lt;=Parametros!$B$8,Q1009,P1009))</f>
        <v>35660.0467843964</v>
      </c>
      <c r="W1009" s="26" t="n">
        <f aca="false">ROUND(V1009,0)</f>
        <v>35660</v>
      </c>
      <c r="X1009" s="27" t="n">
        <f aca="false">K1009/G1009</f>
        <v>1.45289639839929</v>
      </c>
      <c r="Y1009" s="27" t="n">
        <f aca="false">L1009/G1009</f>
        <v>1.25578775752186</v>
      </c>
    </row>
    <row r="1010" customFormat="false" ht="51.75" hidden="false" customHeight="true" outlineLevel="0" collapsed="false">
      <c r="A1010" s="4" t="s">
        <v>914</v>
      </c>
      <c r="B1010" s="4" t="s">
        <v>95</v>
      </c>
      <c r="C1010" s="4" t="s">
        <v>915</v>
      </c>
      <c r="D1010" s="4" t="s">
        <v>916</v>
      </c>
      <c r="E1010" s="4" t="s">
        <v>98</v>
      </c>
      <c r="F1010" s="4" t="s">
        <v>99</v>
      </c>
      <c r="G1010" s="23" t="n">
        <v>21850</v>
      </c>
      <c r="H1010" s="24" t="n">
        <f aca="false">Parametros!$B$3</f>
        <v>160.42</v>
      </c>
      <c r="I1010" s="24" t="n">
        <f aca="false">Parametros!$B$4</f>
        <v>151.76</v>
      </c>
      <c r="J1010" s="23" t="n">
        <f aca="false">G1010*H1010/I1010</f>
        <v>23096.8437005799</v>
      </c>
      <c r="K1010" s="23" t="n">
        <v>31745.53</v>
      </c>
      <c r="L1010" s="23" t="n">
        <v>27370</v>
      </c>
      <c r="M1010" s="23" t="n">
        <f aca="false">MIN(J1010:L1010)</f>
        <v>23096.8437005799</v>
      </c>
      <c r="N1010" s="23" t="n">
        <f aca="false">MAX(J1010:L1010)</f>
        <v>31745.53</v>
      </c>
      <c r="O1010" s="23" t="n">
        <f aca="false">MEDIAN(J1010:L1010)</f>
        <v>27370</v>
      </c>
      <c r="P1010" s="23" t="n">
        <f aca="false">AVERAGE(J1010:L1010)</f>
        <v>27404.12456686</v>
      </c>
      <c r="Q1010" s="23" t="n">
        <f aca="false">AVERAGE(M1010,O1010)</f>
        <v>25233.4218502899</v>
      </c>
      <c r="R1010" s="23" t="n">
        <f aca="false">AVERAGE(N1010,O1010)</f>
        <v>29557.765</v>
      </c>
      <c r="S1010" s="23" t="n">
        <f aca="false">STDEV(J1010:L1010)</f>
        <v>4324.44413086722</v>
      </c>
      <c r="T1010" s="25" t="n">
        <f aca="false">IF(P1010&gt;0,S1010/P1010,NA())</f>
        <v>0.157802673838989</v>
      </c>
      <c r="U1010" s="4" t="str">
        <f aca="false">IF(T1010&lt;=Parametros!$B$7,"MENOR",IF(T1010&lt;=Parametros!$B$8,"PROMEDIO MENOR-MEDIANA","PROMEDIO"))</f>
        <v>MENOR</v>
      </c>
      <c r="V1010" s="23" t="n">
        <f aca="false">IF(T1010&lt;=Parametros!$B$7,M1010,IF(T1010&lt;=Parametros!$B$8,Q1010,P1010))</f>
        <v>23096.8437005799</v>
      </c>
      <c r="W1010" s="26" t="n">
        <f aca="false">ROUND(V1010,0)</f>
        <v>23097</v>
      </c>
      <c r="X1010" s="27" t="n">
        <f aca="false">K1010/G1010</f>
        <v>1.45288466819222</v>
      </c>
      <c r="Y1010" s="27" t="n">
        <f aca="false">L1010/G1010</f>
        <v>1.25263157894737</v>
      </c>
    </row>
    <row r="1011" customFormat="false" ht="51.75" hidden="false" customHeight="true" outlineLevel="0" collapsed="false">
      <c r="A1011" s="4" t="s">
        <v>917</v>
      </c>
      <c r="B1011" s="4" t="s">
        <v>95</v>
      </c>
      <c r="C1011" s="4" t="s">
        <v>918</v>
      </c>
      <c r="D1011" s="4" t="s">
        <v>919</v>
      </c>
      <c r="E1011" s="4" t="s">
        <v>98</v>
      </c>
      <c r="F1011" s="4" t="s">
        <v>99</v>
      </c>
      <c r="G1011" s="23" t="n">
        <v>4750</v>
      </c>
      <c r="H1011" s="24" t="n">
        <f aca="false">Parametros!$B$3</f>
        <v>160.42</v>
      </c>
      <c r="I1011" s="24" t="n">
        <f aca="false">Parametros!$B$4</f>
        <v>151.76</v>
      </c>
      <c r="J1011" s="23" t="n">
        <f aca="false">G1011*H1011/I1011</f>
        <v>5021.05297838693</v>
      </c>
      <c r="K1011" s="23" t="n">
        <v>6901.62</v>
      </c>
      <c r="L1011" s="23" t="n">
        <v>5950</v>
      </c>
      <c r="M1011" s="23" t="n">
        <f aca="false">MIN(J1011:L1011)</f>
        <v>5021.05297838693</v>
      </c>
      <c r="N1011" s="23" t="n">
        <f aca="false">MAX(J1011:L1011)</f>
        <v>6901.62</v>
      </c>
      <c r="O1011" s="23" t="n">
        <f aca="false">MEDIAN(J1011:L1011)</f>
        <v>5950</v>
      </c>
      <c r="P1011" s="23" t="n">
        <f aca="false">AVERAGE(J1011:L1011)</f>
        <v>5957.55765946231</v>
      </c>
      <c r="Q1011" s="23" t="n">
        <f aca="false">AVERAGE(M1011,O1011)</f>
        <v>5485.52648919346</v>
      </c>
      <c r="R1011" s="23" t="n">
        <f aca="false">AVERAGE(N1011,O1011)</f>
        <v>6425.81</v>
      </c>
      <c r="S1011" s="23" t="n">
        <f aca="false">STDEV(J1011:L1011)</f>
        <v>940.306290182661</v>
      </c>
      <c r="T1011" s="25" t="n">
        <f aca="false">IF(P1011&gt;0,S1011/P1011,NA())</f>
        <v>0.157834190440303</v>
      </c>
      <c r="U1011" s="4" t="str">
        <f aca="false">IF(T1011&lt;=Parametros!$B$7,"MENOR",IF(T1011&lt;=Parametros!$B$8,"PROMEDIO MENOR-MEDIANA","PROMEDIO"))</f>
        <v>MENOR</v>
      </c>
      <c r="V1011" s="23" t="n">
        <f aca="false">IF(T1011&lt;=Parametros!$B$7,M1011,IF(T1011&lt;=Parametros!$B$8,Q1011,P1011))</f>
        <v>5021.05297838693</v>
      </c>
      <c r="W1011" s="26" t="n">
        <f aca="false">ROUND(V1011,0)</f>
        <v>5021</v>
      </c>
      <c r="X1011" s="27" t="n">
        <f aca="false">K1011/G1011</f>
        <v>1.45297263157895</v>
      </c>
      <c r="Y1011" s="27" t="n">
        <f aca="false">L1011/G1011</f>
        <v>1.25263157894737</v>
      </c>
    </row>
    <row r="1012" customFormat="false" ht="51.75" hidden="false" customHeight="true" outlineLevel="0" collapsed="false">
      <c r="A1012" s="4" t="s">
        <v>920</v>
      </c>
      <c r="B1012" s="4" t="s">
        <v>95</v>
      </c>
      <c r="C1012" s="4" t="s">
        <v>921</v>
      </c>
      <c r="D1012" s="4" t="s">
        <v>922</v>
      </c>
      <c r="E1012" s="4" t="s">
        <v>98</v>
      </c>
      <c r="F1012" s="4" t="s">
        <v>99</v>
      </c>
      <c r="G1012" s="23" t="n">
        <v>5700</v>
      </c>
      <c r="H1012" s="24" t="n">
        <f aca="false">Parametros!$B$3</f>
        <v>160.42</v>
      </c>
      <c r="I1012" s="24" t="n">
        <f aca="false">Parametros!$B$4</f>
        <v>151.76</v>
      </c>
      <c r="J1012" s="23" t="n">
        <f aca="false">G1012*H1012/I1012</f>
        <v>6025.26357406431</v>
      </c>
      <c r="K1012" s="23" t="n">
        <v>8282.23</v>
      </c>
      <c r="L1012" s="23" t="n">
        <v>7140</v>
      </c>
      <c r="M1012" s="23" t="n">
        <f aca="false">MIN(J1012:L1012)</f>
        <v>6025.26357406431</v>
      </c>
      <c r="N1012" s="23" t="n">
        <f aca="false">MAX(J1012:L1012)</f>
        <v>8282.23</v>
      </c>
      <c r="O1012" s="23" t="n">
        <f aca="false">MEDIAN(J1012:L1012)</f>
        <v>7140</v>
      </c>
      <c r="P1012" s="23" t="n">
        <f aca="false">AVERAGE(J1012:L1012)</f>
        <v>7149.1645246881</v>
      </c>
      <c r="Q1012" s="23" t="n">
        <f aca="false">AVERAGE(M1012,O1012)</f>
        <v>6582.63178703216</v>
      </c>
      <c r="R1012" s="23" t="n">
        <f aca="false">AVERAGE(N1012,O1012)</f>
        <v>7711.115</v>
      </c>
      <c r="S1012" s="23" t="n">
        <f aca="false">STDEV(J1012:L1012)</f>
        <v>1128.51112237975</v>
      </c>
      <c r="T1012" s="25" t="n">
        <f aca="false">IF(P1012&gt;0,S1012/P1012,NA())</f>
        <v>0.157852168387324</v>
      </c>
      <c r="U1012" s="4" t="str">
        <f aca="false">IF(T1012&lt;=Parametros!$B$7,"MENOR",IF(T1012&lt;=Parametros!$B$8,"PROMEDIO MENOR-MEDIANA","PROMEDIO"))</f>
        <v>MENOR</v>
      </c>
      <c r="V1012" s="23" t="n">
        <f aca="false">IF(T1012&lt;=Parametros!$B$7,M1012,IF(T1012&lt;=Parametros!$B$8,Q1012,P1012))</f>
        <v>6025.26357406431</v>
      </c>
      <c r="W1012" s="26" t="n">
        <f aca="false">ROUND(V1012,0)</f>
        <v>6025</v>
      </c>
      <c r="X1012" s="27" t="n">
        <f aca="false">K1012/G1012</f>
        <v>1.45302280701754</v>
      </c>
      <c r="Y1012" s="27" t="n">
        <f aca="false">L1012/G1012</f>
        <v>1.25263157894737</v>
      </c>
    </row>
    <row r="1013" customFormat="false" ht="51.75" hidden="false" customHeight="true" outlineLevel="0" collapsed="false">
      <c r="A1013" s="4" t="s">
        <v>923</v>
      </c>
      <c r="B1013" s="4" t="s">
        <v>95</v>
      </c>
      <c r="C1013" s="4" t="s">
        <v>924</v>
      </c>
      <c r="D1013" s="4" t="s">
        <v>925</v>
      </c>
      <c r="E1013" s="4" t="s">
        <v>98</v>
      </c>
      <c r="F1013" s="4" t="s">
        <v>99</v>
      </c>
      <c r="G1013" s="23" t="n">
        <v>1174199</v>
      </c>
      <c r="H1013" s="24" t="n">
        <f aca="false">Parametros!$B$3</f>
        <v>160.42</v>
      </c>
      <c r="I1013" s="24" t="n">
        <f aca="false">Parametros!$B$4</f>
        <v>151.76</v>
      </c>
      <c r="J1013" s="23" t="n">
        <f aca="false">G1013*H1013/I1013</f>
        <v>1241203.23919346</v>
      </c>
      <c r="K1013" s="23" t="n">
        <v>1706008.18</v>
      </c>
      <c r="L1013" s="23" t="n">
        <v>1475362</v>
      </c>
      <c r="M1013" s="23" t="n">
        <f aca="false">MIN(J1013:L1013)</f>
        <v>1241203.23919346</v>
      </c>
      <c r="N1013" s="23" t="n">
        <f aca="false">MAX(J1013:L1013)</f>
        <v>1706008.18</v>
      </c>
      <c r="O1013" s="23" t="n">
        <f aca="false">MEDIAN(J1013:L1013)</f>
        <v>1475362</v>
      </c>
      <c r="P1013" s="23" t="n">
        <f aca="false">AVERAGE(J1013:L1013)</f>
        <v>1474191.13973115</v>
      </c>
      <c r="Q1013" s="23" t="n">
        <f aca="false">AVERAGE(M1013,O1013)</f>
        <v>1358282.61959673</v>
      </c>
      <c r="R1013" s="23" t="n">
        <f aca="false">AVERAGE(N1013,O1013)</f>
        <v>1590685.09</v>
      </c>
      <c r="S1013" s="23" t="n">
        <f aca="false">STDEV(J1013:L1013)</f>
        <v>232404.682471909</v>
      </c>
      <c r="T1013" s="25" t="n">
        <f aca="false">IF(P1013&gt;0,S1013/P1013,NA())</f>
        <v>0.157648948096576</v>
      </c>
      <c r="U1013" s="4" t="str">
        <f aca="false">IF(T1013&lt;=Parametros!$B$7,"MENOR",IF(T1013&lt;=Parametros!$B$8,"PROMEDIO MENOR-MEDIANA","PROMEDIO"))</f>
        <v>MENOR</v>
      </c>
      <c r="V1013" s="23" t="n">
        <f aca="false">IF(T1013&lt;=Parametros!$B$7,M1013,IF(T1013&lt;=Parametros!$B$8,Q1013,P1013))</f>
        <v>1241203.23919346</v>
      </c>
      <c r="W1013" s="26" t="n">
        <f aca="false">ROUND(V1013,0)</f>
        <v>1241203</v>
      </c>
      <c r="X1013" s="27" t="n">
        <f aca="false">K1013/G1013</f>
        <v>1.45291230873131</v>
      </c>
      <c r="Y1013" s="27" t="n">
        <f aca="false">L1013/G1013</f>
        <v>1.25648378170991</v>
      </c>
    </row>
    <row r="1014" customFormat="false" ht="51.75" hidden="false" customHeight="true" outlineLevel="0" collapsed="false">
      <c r="A1014" s="4" t="s">
        <v>926</v>
      </c>
      <c r="B1014" s="4" t="s">
        <v>95</v>
      </c>
      <c r="C1014" s="4" t="s">
        <v>927</v>
      </c>
      <c r="D1014" s="4" t="s">
        <v>925</v>
      </c>
      <c r="E1014" s="4" t="s">
        <v>98</v>
      </c>
      <c r="F1014" s="4" t="s">
        <v>99</v>
      </c>
      <c r="G1014" s="23" t="n">
        <v>1174199</v>
      </c>
      <c r="H1014" s="24" t="n">
        <f aca="false">Parametros!$B$3</f>
        <v>160.42</v>
      </c>
      <c r="I1014" s="24" t="n">
        <f aca="false">Parametros!$B$4</f>
        <v>151.76</v>
      </c>
      <c r="J1014" s="23" t="n">
        <f aca="false">G1014*H1014/I1014</f>
        <v>1241203.23919346</v>
      </c>
      <c r="K1014" s="23" t="n">
        <v>1706008.18</v>
      </c>
      <c r="L1014" s="23" t="n">
        <v>1475362</v>
      </c>
      <c r="M1014" s="23" t="n">
        <f aca="false">MIN(J1014:L1014)</f>
        <v>1241203.23919346</v>
      </c>
      <c r="N1014" s="23" t="n">
        <f aca="false">MAX(J1014:L1014)</f>
        <v>1706008.18</v>
      </c>
      <c r="O1014" s="23" t="n">
        <f aca="false">MEDIAN(J1014:L1014)</f>
        <v>1475362</v>
      </c>
      <c r="P1014" s="23" t="n">
        <f aca="false">AVERAGE(J1014:L1014)</f>
        <v>1474191.13973115</v>
      </c>
      <c r="Q1014" s="23" t="n">
        <f aca="false">AVERAGE(M1014,O1014)</f>
        <v>1358282.61959673</v>
      </c>
      <c r="R1014" s="23" t="n">
        <f aca="false">AVERAGE(N1014,O1014)</f>
        <v>1590685.09</v>
      </c>
      <c r="S1014" s="23" t="n">
        <f aca="false">STDEV(J1014:L1014)</f>
        <v>232404.682471909</v>
      </c>
      <c r="T1014" s="25" t="n">
        <f aca="false">IF(P1014&gt;0,S1014/P1014,NA())</f>
        <v>0.157648948096576</v>
      </c>
      <c r="U1014" s="4" t="str">
        <f aca="false">IF(T1014&lt;=Parametros!$B$7,"MENOR",IF(T1014&lt;=Parametros!$B$8,"PROMEDIO MENOR-MEDIANA","PROMEDIO"))</f>
        <v>MENOR</v>
      </c>
      <c r="V1014" s="23" t="n">
        <f aca="false">IF(T1014&lt;=Parametros!$B$7,M1014,IF(T1014&lt;=Parametros!$B$8,Q1014,P1014))</f>
        <v>1241203.23919346</v>
      </c>
      <c r="W1014" s="26" t="n">
        <f aca="false">ROUND(V1014,0)</f>
        <v>1241203</v>
      </c>
      <c r="X1014" s="27" t="n">
        <f aca="false">K1014/G1014</f>
        <v>1.45291230873131</v>
      </c>
      <c r="Y1014" s="27" t="n">
        <f aca="false">L1014/G1014</f>
        <v>1.25648378170991</v>
      </c>
    </row>
    <row r="1015" customFormat="false" ht="51.75" hidden="false" customHeight="true" outlineLevel="0" collapsed="false">
      <c r="A1015" s="4" t="s">
        <v>928</v>
      </c>
      <c r="B1015" s="4" t="s">
        <v>95</v>
      </c>
      <c r="C1015" s="4" t="s">
        <v>929</v>
      </c>
      <c r="D1015" s="4" t="s">
        <v>925</v>
      </c>
      <c r="E1015" s="4" t="s">
        <v>98</v>
      </c>
      <c r="F1015" s="4" t="s">
        <v>99</v>
      </c>
      <c r="G1015" s="23" t="n">
        <v>1174199</v>
      </c>
      <c r="H1015" s="24" t="n">
        <f aca="false">Parametros!$B$3</f>
        <v>160.42</v>
      </c>
      <c r="I1015" s="24" t="n">
        <f aca="false">Parametros!$B$4</f>
        <v>151.76</v>
      </c>
      <c r="J1015" s="23" t="n">
        <f aca="false">G1015*H1015/I1015</f>
        <v>1241203.23919346</v>
      </c>
      <c r="K1015" s="23" t="n">
        <v>1706008.18</v>
      </c>
      <c r="L1015" s="23" t="n">
        <v>1475362</v>
      </c>
      <c r="M1015" s="23" t="n">
        <f aca="false">MIN(J1015:L1015)</f>
        <v>1241203.23919346</v>
      </c>
      <c r="N1015" s="23" t="n">
        <f aca="false">MAX(J1015:L1015)</f>
        <v>1706008.18</v>
      </c>
      <c r="O1015" s="23" t="n">
        <f aca="false">MEDIAN(J1015:L1015)</f>
        <v>1475362</v>
      </c>
      <c r="P1015" s="23" t="n">
        <f aca="false">AVERAGE(J1015:L1015)</f>
        <v>1474191.13973115</v>
      </c>
      <c r="Q1015" s="23" t="n">
        <f aca="false">AVERAGE(M1015,O1015)</f>
        <v>1358282.61959673</v>
      </c>
      <c r="R1015" s="23" t="n">
        <f aca="false">AVERAGE(N1015,O1015)</f>
        <v>1590685.09</v>
      </c>
      <c r="S1015" s="23" t="n">
        <f aca="false">STDEV(J1015:L1015)</f>
        <v>232404.682471909</v>
      </c>
      <c r="T1015" s="25" t="n">
        <f aca="false">IF(P1015&gt;0,S1015/P1015,NA())</f>
        <v>0.157648948096576</v>
      </c>
      <c r="U1015" s="4" t="str">
        <f aca="false">IF(T1015&lt;=Parametros!$B$7,"MENOR",IF(T1015&lt;=Parametros!$B$8,"PROMEDIO MENOR-MEDIANA","PROMEDIO"))</f>
        <v>MENOR</v>
      </c>
      <c r="V1015" s="23" t="n">
        <f aca="false">IF(T1015&lt;=Parametros!$B$7,M1015,IF(T1015&lt;=Parametros!$B$8,Q1015,P1015))</f>
        <v>1241203.23919346</v>
      </c>
      <c r="W1015" s="26" t="n">
        <f aca="false">ROUND(V1015,0)</f>
        <v>1241203</v>
      </c>
      <c r="X1015" s="27" t="n">
        <f aca="false">K1015/G1015</f>
        <v>1.45291230873131</v>
      </c>
      <c r="Y1015" s="27" t="n">
        <f aca="false">L1015/G1015</f>
        <v>1.25648378170991</v>
      </c>
    </row>
    <row r="1016" customFormat="false" ht="51.75" hidden="false" customHeight="true" outlineLevel="0" collapsed="false">
      <c r="A1016" s="4" t="s">
        <v>930</v>
      </c>
      <c r="B1016" s="4" t="s">
        <v>95</v>
      </c>
      <c r="C1016" s="4" t="s">
        <v>931</v>
      </c>
      <c r="D1016" s="4" t="s">
        <v>925</v>
      </c>
      <c r="E1016" s="4" t="s">
        <v>98</v>
      </c>
      <c r="F1016" s="4" t="s">
        <v>99</v>
      </c>
      <c r="G1016" s="23" t="n">
        <v>1174199</v>
      </c>
      <c r="H1016" s="24" t="n">
        <f aca="false">Parametros!$B$3</f>
        <v>160.42</v>
      </c>
      <c r="I1016" s="24" t="n">
        <f aca="false">Parametros!$B$4</f>
        <v>151.76</v>
      </c>
      <c r="J1016" s="23" t="n">
        <f aca="false">G1016*H1016/I1016</f>
        <v>1241203.23919346</v>
      </c>
      <c r="K1016" s="23" t="n">
        <v>1706008.18</v>
      </c>
      <c r="L1016" s="23" t="n">
        <v>1475362</v>
      </c>
      <c r="M1016" s="23" t="n">
        <f aca="false">MIN(J1016:L1016)</f>
        <v>1241203.23919346</v>
      </c>
      <c r="N1016" s="23" t="n">
        <f aca="false">MAX(J1016:L1016)</f>
        <v>1706008.18</v>
      </c>
      <c r="O1016" s="23" t="n">
        <f aca="false">MEDIAN(J1016:L1016)</f>
        <v>1475362</v>
      </c>
      <c r="P1016" s="23" t="n">
        <f aca="false">AVERAGE(J1016:L1016)</f>
        <v>1474191.13973115</v>
      </c>
      <c r="Q1016" s="23" t="n">
        <f aca="false">AVERAGE(M1016,O1016)</f>
        <v>1358282.61959673</v>
      </c>
      <c r="R1016" s="23" t="n">
        <f aca="false">AVERAGE(N1016,O1016)</f>
        <v>1590685.09</v>
      </c>
      <c r="S1016" s="23" t="n">
        <f aca="false">STDEV(J1016:L1016)</f>
        <v>232404.682471909</v>
      </c>
      <c r="T1016" s="25" t="n">
        <f aca="false">IF(P1016&gt;0,S1016/P1016,NA())</f>
        <v>0.157648948096576</v>
      </c>
      <c r="U1016" s="4" t="str">
        <f aca="false">IF(T1016&lt;=Parametros!$B$7,"MENOR",IF(T1016&lt;=Parametros!$B$8,"PROMEDIO MENOR-MEDIANA","PROMEDIO"))</f>
        <v>MENOR</v>
      </c>
      <c r="V1016" s="23" t="n">
        <f aca="false">IF(T1016&lt;=Parametros!$B$7,M1016,IF(T1016&lt;=Parametros!$B$8,Q1016,P1016))</f>
        <v>1241203.23919346</v>
      </c>
      <c r="W1016" s="26" t="n">
        <f aca="false">ROUND(V1016,0)</f>
        <v>1241203</v>
      </c>
      <c r="X1016" s="27" t="n">
        <f aca="false">K1016/G1016</f>
        <v>1.45291230873131</v>
      </c>
      <c r="Y1016" s="27" t="n">
        <f aca="false">L1016/G1016</f>
        <v>1.25648378170991</v>
      </c>
    </row>
    <row r="1017" customFormat="false" ht="51.75" hidden="false" customHeight="true" outlineLevel="0" collapsed="false">
      <c r="A1017" s="4" t="s">
        <v>932</v>
      </c>
      <c r="B1017" s="4" t="s">
        <v>95</v>
      </c>
      <c r="C1017" s="4" t="s">
        <v>933</v>
      </c>
      <c r="D1017" s="4" t="s">
        <v>934</v>
      </c>
      <c r="E1017" s="4" t="s">
        <v>98</v>
      </c>
      <c r="F1017" s="4" t="s">
        <v>99</v>
      </c>
      <c r="G1017" s="23" t="n">
        <v>13300</v>
      </c>
      <c r="H1017" s="24" t="n">
        <f aca="false">Parametros!$B$3</f>
        <v>160.42</v>
      </c>
      <c r="I1017" s="24" t="n">
        <f aca="false">Parametros!$B$4</f>
        <v>151.76</v>
      </c>
      <c r="J1017" s="23" t="n">
        <f aca="false">G1017*H1017/I1017</f>
        <v>14058.9483394834</v>
      </c>
      <c r="K1017" s="23" t="n">
        <v>19324.27</v>
      </c>
      <c r="L1017" s="23" t="n">
        <v>16660</v>
      </c>
      <c r="M1017" s="23" t="n">
        <f aca="false">MIN(J1017:L1017)</f>
        <v>14058.9483394834</v>
      </c>
      <c r="N1017" s="23" t="n">
        <f aca="false">MAX(J1017:L1017)</f>
        <v>19324.27</v>
      </c>
      <c r="O1017" s="23" t="n">
        <f aca="false">MEDIAN(J1017:L1017)</f>
        <v>16660</v>
      </c>
      <c r="P1017" s="23" t="n">
        <f aca="false">AVERAGE(J1017:L1017)</f>
        <v>16681.0727798278</v>
      </c>
      <c r="Q1017" s="23" t="n">
        <f aca="false">AVERAGE(M1017,O1017)</f>
        <v>15359.4741697417</v>
      </c>
      <c r="R1017" s="23" t="n">
        <f aca="false">AVERAGE(N1017,O1017)</f>
        <v>17992.135</v>
      </c>
      <c r="S1017" s="23" t="n">
        <f aca="false">STDEV(J1017:L1017)</f>
        <v>2632.72408233631</v>
      </c>
      <c r="T1017" s="25" t="n">
        <f aca="false">IF(P1017&gt;0,S1017/P1017,NA())</f>
        <v>0.157827024501688</v>
      </c>
      <c r="U1017" s="4" t="str">
        <f aca="false">IF(T1017&lt;=Parametros!$B$7,"MENOR",IF(T1017&lt;=Parametros!$B$8,"PROMEDIO MENOR-MEDIANA","PROMEDIO"))</f>
        <v>MENOR</v>
      </c>
      <c r="V1017" s="23" t="n">
        <f aca="false">IF(T1017&lt;=Parametros!$B$7,M1017,IF(T1017&lt;=Parametros!$B$8,Q1017,P1017))</f>
        <v>14058.9483394834</v>
      </c>
      <c r="W1017" s="26" t="n">
        <f aca="false">ROUND(V1017,0)</f>
        <v>14059</v>
      </c>
      <c r="X1017" s="27" t="n">
        <f aca="false">K1017/G1017</f>
        <v>1.45295263157895</v>
      </c>
      <c r="Y1017" s="27" t="n">
        <f aca="false">L1017/G1017</f>
        <v>1.25263157894737</v>
      </c>
    </row>
    <row r="1018" customFormat="false" ht="51.75" hidden="false" customHeight="true" outlineLevel="0" collapsed="false">
      <c r="A1018" s="4" t="s">
        <v>935</v>
      </c>
      <c r="B1018" s="4" t="s">
        <v>95</v>
      </c>
      <c r="C1018" s="4" t="s">
        <v>936</v>
      </c>
      <c r="D1018" s="4" t="s">
        <v>937</v>
      </c>
      <c r="E1018" s="4" t="s">
        <v>98</v>
      </c>
      <c r="F1018" s="4" t="s">
        <v>99</v>
      </c>
      <c r="G1018" s="23" t="n">
        <v>498155</v>
      </c>
      <c r="H1018" s="24" t="n">
        <f aca="false">Parametros!$B$3</f>
        <v>160.42</v>
      </c>
      <c r="I1018" s="24" t="n">
        <f aca="false">Parametros!$B$4</f>
        <v>151.76</v>
      </c>
      <c r="J1018" s="23" t="n">
        <f aca="false">G1018*H1018/I1018</f>
        <v>526581.609778598</v>
      </c>
      <c r="K1018" s="23" t="n">
        <v>723775.55</v>
      </c>
      <c r="L1018" s="23" t="n">
        <v>625940</v>
      </c>
      <c r="M1018" s="23" t="n">
        <f aca="false">MIN(J1018:L1018)</f>
        <v>526581.609778598</v>
      </c>
      <c r="N1018" s="23" t="n">
        <f aca="false">MAX(J1018:L1018)</f>
        <v>723775.55</v>
      </c>
      <c r="O1018" s="23" t="n">
        <f aca="false">MEDIAN(J1018:L1018)</f>
        <v>625940</v>
      </c>
      <c r="P1018" s="23" t="n">
        <f aca="false">AVERAGE(J1018:L1018)</f>
        <v>625432.386592866</v>
      </c>
      <c r="Q1018" s="23" t="n">
        <f aca="false">AVERAGE(M1018,O1018)</f>
        <v>576260.804889299</v>
      </c>
      <c r="R1018" s="23" t="n">
        <f aca="false">AVERAGE(N1018,O1018)</f>
        <v>674857.775</v>
      </c>
      <c r="S1018" s="23" t="n">
        <f aca="false">STDEV(J1018:L1018)</f>
        <v>98597.9501234119</v>
      </c>
      <c r="T1018" s="25" t="n">
        <f aca="false">IF(P1018&gt;0,S1018/P1018,NA())</f>
        <v>0.157647656624465</v>
      </c>
      <c r="U1018" s="4" t="str">
        <f aca="false">IF(T1018&lt;=Parametros!$B$7,"MENOR",IF(T1018&lt;=Parametros!$B$8,"PROMEDIO MENOR-MEDIANA","PROMEDIO"))</f>
        <v>MENOR</v>
      </c>
      <c r="V1018" s="23" t="n">
        <f aca="false">IF(T1018&lt;=Parametros!$B$7,M1018,IF(T1018&lt;=Parametros!$B$8,Q1018,P1018))</f>
        <v>526581.609778598</v>
      </c>
      <c r="W1018" s="26" t="n">
        <f aca="false">ROUND(V1018,0)</f>
        <v>526582</v>
      </c>
      <c r="X1018" s="27" t="n">
        <f aca="false">K1018/G1018</f>
        <v>1.4529123465588</v>
      </c>
      <c r="Y1018" s="27" t="n">
        <f aca="false">L1018/G1018</f>
        <v>1.25651654605494</v>
      </c>
    </row>
    <row r="1019" customFormat="false" ht="51.75" hidden="false" customHeight="true" outlineLevel="0" collapsed="false">
      <c r="A1019" s="4" t="s">
        <v>938</v>
      </c>
      <c r="B1019" s="4" t="s">
        <v>95</v>
      </c>
      <c r="C1019" s="4" t="s">
        <v>939</v>
      </c>
      <c r="D1019" s="4" t="s">
        <v>940</v>
      </c>
      <c r="E1019" s="4" t="s">
        <v>98</v>
      </c>
      <c r="F1019" s="4" t="s">
        <v>99</v>
      </c>
      <c r="G1019" s="23" t="n">
        <v>141313</v>
      </c>
      <c r="H1019" s="24" t="n">
        <f aca="false">Parametros!$B$3</f>
        <v>160.42</v>
      </c>
      <c r="I1019" s="24" t="n">
        <f aca="false">Parametros!$B$4</f>
        <v>151.76</v>
      </c>
      <c r="J1019" s="23" t="n">
        <f aca="false">G1019*H1019/I1019</f>
        <v>149376.854638904</v>
      </c>
      <c r="K1019" s="23" t="n">
        <v>205315.68</v>
      </c>
      <c r="L1019" s="23" t="n">
        <v>177548</v>
      </c>
      <c r="M1019" s="23" t="n">
        <f aca="false">MIN(J1019:L1019)</f>
        <v>149376.854638904</v>
      </c>
      <c r="N1019" s="23" t="n">
        <f aca="false">MAX(J1019:L1019)</f>
        <v>205315.68</v>
      </c>
      <c r="O1019" s="23" t="n">
        <f aca="false">MEDIAN(J1019:L1019)</f>
        <v>177548</v>
      </c>
      <c r="P1019" s="23" t="n">
        <f aca="false">AVERAGE(J1019:L1019)</f>
        <v>177413.511546301</v>
      </c>
      <c r="Q1019" s="23" t="n">
        <f aca="false">AVERAGE(M1019,O1019)</f>
        <v>163462.427319452</v>
      </c>
      <c r="R1019" s="23" t="n">
        <f aca="false">AVERAGE(N1019,O1019)</f>
        <v>191431.84</v>
      </c>
      <c r="S1019" s="23" t="n">
        <f aca="false">STDEV(J1019:L1019)</f>
        <v>27969.6551829469</v>
      </c>
      <c r="T1019" s="25" t="n">
        <f aca="false">IF(P1019&gt;0,S1019/P1019,NA())</f>
        <v>0.15765233966212</v>
      </c>
      <c r="U1019" s="4" t="str">
        <f aca="false">IF(T1019&lt;=Parametros!$B$7,"MENOR",IF(T1019&lt;=Parametros!$B$8,"PROMEDIO MENOR-MEDIANA","PROMEDIO"))</f>
        <v>MENOR</v>
      </c>
      <c r="V1019" s="23" t="n">
        <f aca="false">IF(T1019&lt;=Parametros!$B$7,M1019,IF(T1019&lt;=Parametros!$B$8,Q1019,P1019))</f>
        <v>149376.854638904</v>
      </c>
      <c r="W1019" s="26" t="n">
        <f aca="false">ROUND(V1019,0)</f>
        <v>149377</v>
      </c>
      <c r="X1019" s="27" t="n">
        <f aca="false">K1019/G1019</f>
        <v>1.45291431078528</v>
      </c>
      <c r="Y1019" s="27" t="n">
        <f aca="false">L1019/G1019</f>
        <v>1.25641660710621</v>
      </c>
    </row>
    <row r="1020" customFormat="false" ht="51.75" hidden="false" customHeight="true" outlineLevel="0" collapsed="false">
      <c r="A1020" s="4" t="s">
        <v>941</v>
      </c>
      <c r="B1020" s="4" t="s">
        <v>95</v>
      </c>
      <c r="C1020" s="4" t="s">
        <v>942</v>
      </c>
      <c r="D1020" s="4" t="s">
        <v>943</v>
      </c>
      <c r="E1020" s="4" t="s">
        <v>98</v>
      </c>
      <c r="F1020" s="4" t="s">
        <v>99</v>
      </c>
      <c r="G1020" s="23" t="n">
        <v>1049217</v>
      </c>
      <c r="H1020" s="24" t="n">
        <f aca="false">Parametros!$B$3</f>
        <v>160.42</v>
      </c>
      <c r="I1020" s="24" t="n">
        <f aca="false">Parametros!$B$4</f>
        <v>151.76</v>
      </c>
      <c r="J1020" s="23" t="n">
        <f aca="false">G1020*H1020/I1020</f>
        <v>1109089.29322615</v>
      </c>
      <c r="K1020" s="23" t="n">
        <v>1524420.82</v>
      </c>
      <c r="L1020" s="23" t="n">
        <v>1318282</v>
      </c>
      <c r="M1020" s="23" t="n">
        <f aca="false">MIN(J1020:L1020)</f>
        <v>1109089.29322615</v>
      </c>
      <c r="N1020" s="23" t="n">
        <f aca="false">MAX(J1020:L1020)</f>
        <v>1524420.82</v>
      </c>
      <c r="O1020" s="23" t="n">
        <f aca="false">MEDIAN(J1020:L1020)</f>
        <v>1318282</v>
      </c>
      <c r="P1020" s="23" t="n">
        <f aca="false">AVERAGE(J1020:L1020)</f>
        <v>1317264.03774205</v>
      </c>
      <c r="Q1020" s="23" t="n">
        <f aca="false">AVERAGE(M1020,O1020)</f>
        <v>1213685.64661307</v>
      </c>
      <c r="R1020" s="23" t="n">
        <f aca="false">AVERAGE(N1020,O1020)</f>
        <v>1421351.41</v>
      </c>
      <c r="S1020" s="23" t="n">
        <f aca="false">STDEV(J1020:L1020)</f>
        <v>207667.634619466</v>
      </c>
      <c r="T1020" s="25" t="n">
        <f aca="false">IF(P1020&gt;0,S1020/P1020,NA())</f>
        <v>0.157650728076835</v>
      </c>
      <c r="U1020" s="4" t="str">
        <f aca="false">IF(T1020&lt;=Parametros!$B$7,"MENOR",IF(T1020&lt;=Parametros!$B$8,"PROMEDIO MENOR-MEDIANA","PROMEDIO"))</f>
        <v>MENOR</v>
      </c>
      <c r="V1020" s="23" t="n">
        <f aca="false">IF(T1020&lt;=Parametros!$B$7,M1020,IF(T1020&lt;=Parametros!$B$8,Q1020,P1020))</f>
        <v>1109089.29322615</v>
      </c>
      <c r="W1020" s="26" t="n">
        <f aca="false">ROUND(V1020,0)</f>
        <v>1109089</v>
      </c>
      <c r="X1020" s="27" t="n">
        <f aca="false">K1020/G1020</f>
        <v>1.45291281021943</v>
      </c>
      <c r="Y1020" s="27" t="n">
        <f aca="false">L1020/G1020</f>
        <v>1.25644361461928</v>
      </c>
    </row>
    <row r="1021" customFormat="false" ht="51.75" hidden="false" customHeight="true" outlineLevel="0" collapsed="false">
      <c r="A1021" s="4" t="s">
        <v>944</v>
      </c>
      <c r="B1021" s="4" t="s">
        <v>95</v>
      </c>
      <c r="C1021" s="4" t="s">
        <v>945</v>
      </c>
      <c r="D1021" s="4" t="s">
        <v>946</v>
      </c>
      <c r="E1021" s="4" t="s">
        <v>98</v>
      </c>
      <c r="F1021" s="4" t="s">
        <v>99</v>
      </c>
      <c r="G1021" s="23" t="n">
        <v>71250</v>
      </c>
      <c r="H1021" s="24" t="n">
        <f aca="false">Parametros!$B$3</f>
        <v>160.42</v>
      </c>
      <c r="I1021" s="24" t="n">
        <f aca="false">Parametros!$B$4</f>
        <v>151.76</v>
      </c>
      <c r="J1021" s="23" t="n">
        <f aca="false">G1021*H1021/I1021</f>
        <v>75315.7946758039</v>
      </c>
      <c r="K1021" s="23" t="n">
        <v>103520.2</v>
      </c>
      <c r="L1021" s="23" t="n">
        <v>89488</v>
      </c>
      <c r="M1021" s="23" t="n">
        <f aca="false">MIN(J1021:L1021)</f>
        <v>75315.7946758039</v>
      </c>
      <c r="N1021" s="23" t="n">
        <f aca="false">MAX(J1021:L1021)</f>
        <v>103520.2</v>
      </c>
      <c r="O1021" s="23" t="n">
        <f aca="false">MEDIAN(J1021:L1021)</f>
        <v>89488</v>
      </c>
      <c r="P1021" s="23" t="n">
        <f aca="false">AVERAGE(J1021:L1021)</f>
        <v>89441.3315586013</v>
      </c>
      <c r="Q1021" s="23" t="n">
        <f aca="false">AVERAGE(M1021,O1021)</f>
        <v>82401.897337902</v>
      </c>
      <c r="R1021" s="23" t="n">
        <f aca="false">AVERAGE(N1021,O1021)</f>
        <v>96504.1</v>
      </c>
      <c r="S1021" s="23" t="n">
        <f aca="false">STDEV(J1021:L1021)</f>
        <v>14102.260576959</v>
      </c>
      <c r="T1021" s="25" t="n">
        <f aca="false">IF(P1021&gt;0,S1021/P1021,NA())</f>
        <v>0.157670512404204</v>
      </c>
      <c r="U1021" s="4" t="str">
        <f aca="false">IF(T1021&lt;=Parametros!$B$7,"MENOR",IF(T1021&lt;=Parametros!$B$8,"PROMEDIO MENOR-MEDIANA","PROMEDIO"))</f>
        <v>MENOR</v>
      </c>
      <c r="V1021" s="23" t="n">
        <f aca="false">IF(T1021&lt;=Parametros!$B$7,M1021,IF(T1021&lt;=Parametros!$B$8,Q1021,P1021))</f>
        <v>75315.7946758039</v>
      </c>
      <c r="W1021" s="26" t="n">
        <f aca="false">ROUND(V1021,0)</f>
        <v>75316</v>
      </c>
      <c r="X1021" s="27" t="n">
        <f aca="false">K1021/G1021</f>
        <v>1.4529150877193</v>
      </c>
      <c r="Y1021" s="27" t="n">
        <f aca="false">L1021/G1021</f>
        <v>1.25597192982456</v>
      </c>
    </row>
    <row r="1022" customFormat="false" ht="39" hidden="false" customHeight="true" outlineLevel="0" collapsed="false">
      <c r="A1022" s="4" t="s">
        <v>947</v>
      </c>
      <c r="B1022" s="4" t="s">
        <v>95</v>
      </c>
      <c r="C1022" s="4" t="s">
        <v>948</v>
      </c>
      <c r="D1022" s="4" t="s">
        <v>949</v>
      </c>
      <c r="E1022" s="4" t="s">
        <v>98</v>
      </c>
      <c r="F1022" s="4" t="s">
        <v>99</v>
      </c>
      <c r="G1022" s="23" t="n">
        <v>423711</v>
      </c>
      <c r="H1022" s="24" t="n">
        <f aca="false">Parametros!$B$3</f>
        <v>160.42</v>
      </c>
      <c r="I1022" s="24" t="n">
        <f aca="false">Parametros!$B$4</f>
        <v>151.76</v>
      </c>
      <c r="J1022" s="23" t="n">
        <f aca="false">G1022*H1022/I1022</f>
        <v>447889.553373748</v>
      </c>
      <c r="K1022" s="23" t="n">
        <v>615615.42</v>
      </c>
      <c r="L1022" s="23" t="n">
        <v>532406</v>
      </c>
      <c r="M1022" s="23" t="n">
        <f aca="false">MIN(J1022:L1022)</f>
        <v>447889.553373748</v>
      </c>
      <c r="N1022" s="23" t="n">
        <f aca="false">MAX(J1022:L1022)</f>
        <v>615615.42</v>
      </c>
      <c r="O1022" s="23" t="n">
        <f aca="false">MEDIAN(J1022:L1022)</f>
        <v>532406</v>
      </c>
      <c r="P1022" s="23" t="n">
        <f aca="false">AVERAGE(J1022:L1022)</f>
        <v>531970.324457916</v>
      </c>
      <c r="Q1022" s="23" t="n">
        <f aca="false">AVERAGE(M1022,O1022)</f>
        <v>490147.776686874</v>
      </c>
      <c r="R1022" s="23" t="n">
        <f aca="false">AVERAGE(N1022,O1022)</f>
        <v>574010.71</v>
      </c>
      <c r="S1022" s="23" t="n">
        <f aca="false">STDEV(J1022:L1022)</f>
        <v>83863.7820740593</v>
      </c>
      <c r="T1022" s="25" t="n">
        <f aca="false">IF(P1022&gt;0,S1022/P1022,NA())</f>
        <v>0.157647481858161</v>
      </c>
      <c r="U1022" s="4" t="str">
        <f aca="false">IF(T1022&lt;=Parametros!$B$7,"MENOR",IF(T1022&lt;=Parametros!$B$8,"PROMEDIO MENOR-MEDIANA","PROMEDIO"))</f>
        <v>MENOR</v>
      </c>
      <c r="V1022" s="23" t="n">
        <f aca="false">IF(T1022&lt;=Parametros!$B$7,M1022,IF(T1022&lt;=Parametros!$B$8,Q1022,P1022))</f>
        <v>447889.553373748</v>
      </c>
      <c r="W1022" s="26" t="n">
        <f aca="false">ROUND(V1022,0)</f>
        <v>447890</v>
      </c>
      <c r="X1022" s="27" t="n">
        <f aca="false">K1022/G1022</f>
        <v>1.45291347168235</v>
      </c>
      <c r="Y1022" s="27" t="n">
        <f aca="false">L1022/G1022</f>
        <v>1.25653098456259</v>
      </c>
    </row>
    <row r="1023" customFormat="false" ht="64.5" hidden="false" customHeight="true" outlineLevel="0" collapsed="false">
      <c r="A1023" s="4" t="s">
        <v>950</v>
      </c>
      <c r="B1023" s="4" t="s">
        <v>95</v>
      </c>
      <c r="C1023" s="4" t="s">
        <v>951</v>
      </c>
      <c r="D1023" s="4" t="s">
        <v>952</v>
      </c>
      <c r="E1023" s="4" t="s">
        <v>98</v>
      </c>
      <c r="F1023" s="4" t="s">
        <v>99</v>
      </c>
      <c r="G1023" s="23" t="n">
        <v>59850</v>
      </c>
      <c r="H1023" s="24" t="n">
        <f aca="false">Parametros!$B$3</f>
        <v>160.42</v>
      </c>
      <c r="I1023" s="24" t="n">
        <f aca="false">Parametros!$B$4</f>
        <v>151.76</v>
      </c>
      <c r="J1023" s="23" t="n">
        <f aca="false">G1023*H1023/I1023</f>
        <v>63265.2675276753</v>
      </c>
      <c r="K1023" s="23" t="n">
        <v>86957.13</v>
      </c>
      <c r="L1023" s="23" t="n">
        <v>75089</v>
      </c>
      <c r="M1023" s="23" t="n">
        <f aca="false">MIN(J1023:L1023)</f>
        <v>63265.2675276753</v>
      </c>
      <c r="N1023" s="23" t="n">
        <f aca="false">MAX(J1023:L1023)</f>
        <v>86957.13</v>
      </c>
      <c r="O1023" s="23" t="n">
        <f aca="false">MEDIAN(J1023:L1023)</f>
        <v>75089</v>
      </c>
      <c r="P1023" s="23" t="n">
        <f aca="false">AVERAGE(J1023:L1023)</f>
        <v>75103.7991758918</v>
      </c>
      <c r="Q1023" s="23" t="n">
        <f aca="false">AVERAGE(M1023,O1023)</f>
        <v>69177.1337638376</v>
      </c>
      <c r="R1023" s="23" t="n">
        <f aca="false">AVERAGE(N1023,O1023)</f>
        <v>81023.065</v>
      </c>
      <c r="S1023" s="23" t="n">
        <f aca="false">STDEV(J1023:L1023)</f>
        <v>11845.9381694145</v>
      </c>
      <c r="T1023" s="25" t="n">
        <f aca="false">IF(P1023&gt;0,S1023/P1023,NA())</f>
        <v>0.157727549064084</v>
      </c>
      <c r="U1023" s="4" t="str">
        <f aca="false">IF(T1023&lt;=Parametros!$B$7,"MENOR",IF(T1023&lt;=Parametros!$B$8,"PROMEDIO MENOR-MEDIANA","PROMEDIO"))</f>
        <v>MENOR</v>
      </c>
      <c r="V1023" s="23" t="n">
        <f aca="false">IF(T1023&lt;=Parametros!$B$7,M1023,IF(T1023&lt;=Parametros!$B$8,Q1023,P1023))</f>
        <v>63265.2675276753</v>
      </c>
      <c r="W1023" s="26" t="n">
        <f aca="false">ROUND(V1023,0)</f>
        <v>63265</v>
      </c>
      <c r="X1023" s="27" t="n">
        <f aca="false">K1023/G1023</f>
        <v>1.45291779448622</v>
      </c>
      <c r="Y1023" s="27" t="n">
        <f aca="false">L1023/G1023</f>
        <v>1.25461988304094</v>
      </c>
    </row>
    <row r="1024" customFormat="false" ht="64.5" hidden="false" customHeight="true" outlineLevel="0" collapsed="false">
      <c r="A1024" s="4" t="s">
        <v>953</v>
      </c>
      <c r="B1024" s="4" t="s">
        <v>95</v>
      </c>
      <c r="C1024" s="4" t="s">
        <v>954</v>
      </c>
      <c r="D1024" s="4" t="s">
        <v>955</v>
      </c>
      <c r="E1024" s="4" t="s">
        <v>98</v>
      </c>
      <c r="F1024" s="4" t="s">
        <v>99</v>
      </c>
      <c r="G1024" s="23" t="n">
        <v>59850</v>
      </c>
      <c r="H1024" s="24" t="n">
        <f aca="false">Parametros!$B$3</f>
        <v>160.42</v>
      </c>
      <c r="I1024" s="24" t="n">
        <f aca="false">Parametros!$B$4</f>
        <v>151.76</v>
      </c>
      <c r="J1024" s="23" t="n">
        <f aca="false">G1024*H1024/I1024</f>
        <v>63265.2675276753</v>
      </c>
      <c r="K1024" s="23" t="n">
        <v>86957.13</v>
      </c>
      <c r="L1024" s="23" t="n">
        <v>75089</v>
      </c>
      <c r="M1024" s="23" t="n">
        <f aca="false">MIN(J1024:L1024)</f>
        <v>63265.2675276753</v>
      </c>
      <c r="N1024" s="23" t="n">
        <f aca="false">MAX(J1024:L1024)</f>
        <v>86957.13</v>
      </c>
      <c r="O1024" s="23" t="n">
        <f aca="false">MEDIAN(J1024:L1024)</f>
        <v>75089</v>
      </c>
      <c r="P1024" s="23" t="n">
        <f aca="false">AVERAGE(J1024:L1024)</f>
        <v>75103.7991758918</v>
      </c>
      <c r="Q1024" s="23" t="n">
        <f aca="false">AVERAGE(M1024,O1024)</f>
        <v>69177.1337638376</v>
      </c>
      <c r="R1024" s="23" t="n">
        <f aca="false">AVERAGE(N1024,O1024)</f>
        <v>81023.065</v>
      </c>
      <c r="S1024" s="23" t="n">
        <f aca="false">STDEV(J1024:L1024)</f>
        <v>11845.9381694145</v>
      </c>
      <c r="T1024" s="25" t="n">
        <f aca="false">IF(P1024&gt;0,S1024/P1024,NA())</f>
        <v>0.157727549064084</v>
      </c>
      <c r="U1024" s="4" t="str">
        <f aca="false">IF(T1024&lt;=Parametros!$B$7,"MENOR",IF(T1024&lt;=Parametros!$B$8,"PROMEDIO MENOR-MEDIANA","PROMEDIO"))</f>
        <v>MENOR</v>
      </c>
      <c r="V1024" s="23" t="n">
        <f aca="false">IF(T1024&lt;=Parametros!$B$7,M1024,IF(T1024&lt;=Parametros!$B$8,Q1024,P1024))</f>
        <v>63265.2675276753</v>
      </c>
      <c r="W1024" s="26" t="n">
        <f aca="false">ROUND(V1024,0)</f>
        <v>63265</v>
      </c>
      <c r="X1024" s="27" t="n">
        <f aca="false">K1024/G1024</f>
        <v>1.45291779448622</v>
      </c>
      <c r="Y1024" s="27" t="n">
        <f aca="false">L1024/G1024</f>
        <v>1.25461988304094</v>
      </c>
    </row>
    <row r="1025" customFormat="false" ht="39" hidden="false" customHeight="true" outlineLevel="0" collapsed="false">
      <c r="A1025" s="4" t="s">
        <v>956</v>
      </c>
      <c r="B1025" s="4" t="s">
        <v>95</v>
      </c>
      <c r="C1025" s="4" t="s">
        <v>957</v>
      </c>
      <c r="D1025" s="4" t="s">
        <v>958</v>
      </c>
      <c r="E1025" s="4" t="s">
        <v>98</v>
      </c>
      <c r="F1025" s="4" t="s">
        <v>99</v>
      </c>
      <c r="G1025" s="23" t="n">
        <v>198550</v>
      </c>
      <c r="H1025" s="24" t="n">
        <f aca="false">Parametros!$B$3</f>
        <v>160.42</v>
      </c>
      <c r="I1025" s="24" t="n">
        <f aca="false">Parametros!$B$4</f>
        <v>151.76</v>
      </c>
      <c r="J1025" s="23" t="n">
        <f aca="false">G1025*H1025/I1025</f>
        <v>209880.014496574</v>
      </c>
      <c r="K1025" s="23" t="n">
        <v>288475.12</v>
      </c>
      <c r="L1025" s="23" t="n">
        <v>249424</v>
      </c>
      <c r="M1025" s="23" t="n">
        <f aca="false">MIN(J1025:L1025)</f>
        <v>209880.014496574</v>
      </c>
      <c r="N1025" s="23" t="n">
        <f aca="false">MAX(J1025:L1025)</f>
        <v>288475.12</v>
      </c>
      <c r="O1025" s="23" t="n">
        <f aca="false">MEDIAN(J1025:L1025)</f>
        <v>249424</v>
      </c>
      <c r="P1025" s="23" t="n">
        <f aca="false">AVERAGE(J1025:L1025)</f>
        <v>249259.711498858</v>
      </c>
      <c r="Q1025" s="23" t="n">
        <f aca="false">AVERAGE(M1025,O1025)</f>
        <v>229652.007248287</v>
      </c>
      <c r="R1025" s="23" t="n">
        <f aca="false">AVERAGE(N1025,O1025)</f>
        <v>268949.56</v>
      </c>
      <c r="S1025" s="23" t="n">
        <f aca="false">STDEV(J1025:L1025)</f>
        <v>39297.8103118659</v>
      </c>
      <c r="T1025" s="25" t="n">
        <f aca="false">IF(P1025&gt;0,S1025/P1025,NA())</f>
        <v>0.157658091135382</v>
      </c>
      <c r="U1025" s="4" t="str">
        <f aca="false">IF(T1025&lt;=Parametros!$B$7,"MENOR",IF(T1025&lt;=Parametros!$B$8,"PROMEDIO MENOR-MEDIANA","PROMEDIO"))</f>
        <v>MENOR</v>
      </c>
      <c r="V1025" s="23" t="n">
        <f aca="false">IF(T1025&lt;=Parametros!$B$7,M1025,IF(T1025&lt;=Parametros!$B$8,Q1025,P1025))</f>
        <v>209880.014496574</v>
      </c>
      <c r="W1025" s="26" t="n">
        <f aca="false">ROUND(V1025,0)</f>
        <v>209880</v>
      </c>
      <c r="X1025" s="27" t="n">
        <f aca="false">K1025/G1025</f>
        <v>1.45290919163939</v>
      </c>
      <c r="Y1025" s="27" t="n">
        <f aca="false">L1025/G1025</f>
        <v>1.25622765046588</v>
      </c>
    </row>
    <row r="1026" customFormat="false" ht="39" hidden="false" customHeight="true" outlineLevel="0" collapsed="false">
      <c r="A1026" s="4" t="s">
        <v>959</v>
      </c>
      <c r="B1026" s="4" t="s">
        <v>95</v>
      </c>
      <c r="C1026" s="4" t="s">
        <v>960</v>
      </c>
      <c r="D1026" s="4" t="s">
        <v>958</v>
      </c>
      <c r="E1026" s="4" t="s">
        <v>98</v>
      </c>
      <c r="F1026" s="4" t="s">
        <v>99</v>
      </c>
      <c r="G1026" s="23" t="n">
        <v>198550</v>
      </c>
      <c r="H1026" s="24" t="n">
        <f aca="false">Parametros!$B$3</f>
        <v>160.42</v>
      </c>
      <c r="I1026" s="24" t="n">
        <f aca="false">Parametros!$B$4</f>
        <v>151.76</v>
      </c>
      <c r="J1026" s="23" t="n">
        <f aca="false">G1026*H1026/I1026</f>
        <v>209880.014496574</v>
      </c>
      <c r="K1026" s="23" t="n">
        <v>288475.12</v>
      </c>
      <c r="L1026" s="23" t="n">
        <v>249424</v>
      </c>
      <c r="M1026" s="23" t="n">
        <f aca="false">MIN(J1026:L1026)</f>
        <v>209880.014496574</v>
      </c>
      <c r="N1026" s="23" t="n">
        <f aca="false">MAX(J1026:L1026)</f>
        <v>288475.12</v>
      </c>
      <c r="O1026" s="23" t="n">
        <f aca="false">MEDIAN(J1026:L1026)</f>
        <v>249424</v>
      </c>
      <c r="P1026" s="23" t="n">
        <f aca="false">AVERAGE(J1026:L1026)</f>
        <v>249259.711498858</v>
      </c>
      <c r="Q1026" s="23" t="n">
        <f aca="false">AVERAGE(M1026,O1026)</f>
        <v>229652.007248287</v>
      </c>
      <c r="R1026" s="23" t="n">
        <f aca="false">AVERAGE(N1026,O1026)</f>
        <v>268949.56</v>
      </c>
      <c r="S1026" s="23" t="n">
        <f aca="false">STDEV(J1026:L1026)</f>
        <v>39297.8103118659</v>
      </c>
      <c r="T1026" s="25" t="n">
        <f aca="false">IF(P1026&gt;0,S1026/P1026,NA())</f>
        <v>0.157658091135382</v>
      </c>
      <c r="U1026" s="4" t="str">
        <f aca="false">IF(T1026&lt;=Parametros!$B$7,"MENOR",IF(T1026&lt;=Parametros!$B$8,"PROMEDIO MENOR-MEDIANA","PROMEDIO"))</f>
        <v>MENOR</v>
      </c>
      <c r="V1026" s="23" t="n">
        <f aca="false">IF(T1026&lt;=Parametros!$B$7,M1026,IF(T1026&lt;=Parametros!$B$8,Q1026,P1026))</f>
        <v>209880.014496574</v>
      </c>
      <c r="W1026" s="26" t="n">
        <f aca="false">ROUND(V1026,0)</f>
        <v>209880</v>
      </c>
      <c r="X1026" s="27" t="n">
        <f aca="false">K1026/G1026</f>
        <v>1.45290919163939</v>
      </c>
      <c r="Y1026" s="27" t="n">
        <f aca="false">L1026/G1026</f>
        <v>1.25622765046588</v>
      </c>
    </row>
    <row r="1027" customFormat="false" ht="15" hidden="false" customHeight="true" outlineLevel="0" collapsed="false">
      <c r="A1027" s="22" t="s">
        <v>961</v>
      </c>
      <c r="B1027" s="22" t="s">
        <v>962</v>
      </c>
      <c r="C1027" s="22"/>
      <c r="D1027" s="22"/>
      <c r="E1027" s="22"/>
      <c r="F1027" s="22"/>
      <c r="G1027" s="22"/>
      <c r="H1027" s="22"/>
      <c r="I1027" s="22"/>
      <c r="J1027" s="22"/>
      <c r="K1027" s="22"/>
      <c r="L1027" s="22"/>
      <c r="M1027" s="22"/>
      <c r="N1027" s="22"/>
      <c r="O1027" s="22"/>
      <c r="P1027" s="22"/>
      <c r="Q1027" s="22"/>
      <c r="R1027" s="22"/>
      <c r="S1027" s="22"/>
      <c r="T1027" s="22"/>
      <c r="U1027" s="22"/>
      <c r="V1027" s="22"/>
      <c r="W1027" s="22"/>
    </row>
    <row r="1028" customFormat="false" ht="39" hidden="false" customHeight="true" outlineLevel="0" collapsed="false">
      <c r="A1028" s="4" t="s">
        <v>963</v>
      </c>
      <c r="B1028" s="4" t="s">
        <v>95</v>
      </c>
      <c r="C1028" s="4" t="s">
        <v>964</v>
      </c>
      <c r="D1028" s="4" t="s">
        <v>965</v>
      </c>
      <c r="E1028" s="4" t="s">
        <v>98</v>
      </c>
      <c r="F1028" s="4" t="s">
        <v>99</v>
      </c>
      <c r="G1028" s="23" t="n">
        <v>699664</v>
      </c>
      <c r="H1028" s="24" t="n">
        <f aca="false">Parametros!$B$3</f>
        <v>160.42</v>
      </c>
      <c r="I1028" s="24" t="n">
        <f aca="false">Parametros!$B$4</f>
        <v>151.76</v>
      </c>
      <c r="J1028" s="23" t="n">
        <f aca="false">G1028*H1028/I1028</f>
        <v>739589.47601476</v>
      </c>
      <c r="K1028" s="23" t="n">
        <v>1016550.66</v>
      </c>
      <c r="L1028" s="23" t="n">
        <v>879053</v>
      </c>
      <c r="M1028" s="23" t="n">
        <f aca="false">MIN(J1028:L1028)</f>
        <v>739589.47601476</v>
      </c>
      <c r="N1028" s="23" t="n">
        <f aca="false">MAX(J1028:L1028)</f>
        <v>1016550.66</v>
      </c>
      <c r="O1028" s="23" t="n">
        <f aca="false">MEDIAN(J1028:L1028)</f>
        <v>879053</v>
      </c>
      <c r="P1028" s="23" t="n">
        <f aca="false">AVERAGE(J1028:L1028)</f>
        <v>878397.71200492</v>
      </c>
      <c r="Q1028" s="23" t="n">
        <f aca="false">AVERAGE(M1028,O1028)</f>
        <v>809321.23800738</v>
      </c>
      <c r="R1028" s="23" t="n">
        <f aca="false">AVERAGE(N1028,O1028)</f>
        <v>947801.83</v>
      </c>
      <c r="S1028" s="23" t="n">
        <f aca="false">STDEV(J1028:L1028)</f>
        <v>138481.754792441</v>
      </c>
      <c r="T1028" s="25" t="n">
        <f aca="false">IF(P1028&gt;0,S1028/P1028,NA())</f>
        <v>0.157652681581285</v>
      </c>
      <c r="U1028" s="4" t="str">
        <f aca="false">IF(T1028&lt;=Parametros!$B$7,"MENOR",IF(T1028&lt;=Parametros!$B$8,"PROMEDIO MENOR-MEDIANA","PROMEDIO"))</f>
        <v>MENOR</v>
      </c>
      <c r="V1028" s="23" t="n">
        <f aca="false">IF(T1028&lt;=Parametros!$B$7,M1028,IF(T1028&lt;=Parametros!$B$8,Q1028,P1028))</f>
        <v>739589.47601476</v>
      </c>
      <c r="W1028" s="26" t="n">
        <f aca="false">ROUND(V1028,0)</f>
        <v>739589</v>
      </c>
      <c r="X1028" s="27" t="n">
        <f aca="false">K1028/G1028</f>
        <v>1.45291262663221</v>
      </c>
      <c r="Y1028" s="27" t="n">
        <f aca="false">L1028/G1028</f>
        <v>1.25639306867296</v>
      </c>
    </row>
    <row r="1029" customFormat="false" ht="51.75" hidden="false" customHeight="true" outlineLevel="0" collapsed="false">
      <c r="A1029" s="4" t="s">
        <v>966</v>
      </c>
      <c r="B1029" s="4" t="s">
        <v>95</v>
      </c>
      <c r="C1029" s="4" t="s">
        <v>967</v>
      </c>
      <c r="D1029" s="4" t="s">
        <v>968</v>
      </c>
      <c r="E1029" s="4" t="s">
        <v>98</v>
      </c>
      <c r="F1029" s="4" t="s">
        <v>99</v>
      </c>
      <c r="G1029" s="23" t="n">
        <v>969988</v>
      </c>
      <c r="H1029" s="24" t="n">
        <f aca="false">Parametros!$B$3</f>
        <v>160.42</v>
      </c>
      <c r="I1029" s="24" t="n">
        <f aca="false">Parametros!$B$4</f>
        <v>151.76</v>
      </c>
      <c r="J1029" s="23" t="n">
        <f aca="false">G1029*H1029/I1029</f>
        <v>1025339.18661044</v>
      </c>
      <c r="K1029" s="23" t="n">
        <v>1409307.73</v>
      </c>
      <c r="L1029" s="23" t="n">
        <v>1218798</v>
      </c>
      <c r="M1029" s="23" t="n">
        <f aca="false">MIN(J1029:L1029)</f>
        <v>1025339.18661044</v>
      </c>
      <c r="N1029" s="23" t="n">
        <f aca="false">MAX(J1029:L1029)</f>
        <v>1409307.73</v>
      </c>
      <c r="O1029" s="23" t="n">
        <f aca="false">MEDIAN(J1029:L1029)</f>
        <v>1218798</v>
      </c>
      <c r="P1029" s="23" t="n">
        <f aca="false">AVERAGE(J1029:L1029)</f>
        <v>1217814.97220348</v>
      </c>
      <c r="Q1029" s="23" t="n">
        <f aca="false">AVERAGE(M1029,O1029)</f>
        <v>1122068.59330522</v>
      </c>
      <c r="R1029" s="23" t="n">
        <f aca="false">AVERAGE(N1029,O1029)</f>
        <v>1314052.865</v>
      </c>
      <c r="S1029" s="23" t="n">
        <f aca="false">STDEV(J1029:L1029)</f>
        <v>191986.159230066</v>
      </c>
      <c r="T1029" s="25" t="n">
        <f aca="false">IF(P1029&gt;0,S1029/P1029,NA())</f>
        <v>0.15764805295725</v>
      </c>
      <c r="U1029" s="4" t="str">
        <f aca="false">IF(T1029&lt;=Parametros!$B$7,"MENOR",IF(T1029&lt;=Parametros!$B$8,"PROMEDIO MENOR-MEDIANA","PROMEDIO"))</f>
        <v>MENOR</v>
      </c>
      <c r="V1029" s="23" t="n">
        <f aca="false">IF(T1029&lt;=Parametros!$B$7,M1029,IF(T1029&lt;=Parametros!$B$8,Q1029,P1029))</f>
        <v>1025339.18661044</v>
      </c>
      <c r="W1029" s="26" t="n">
        <f aca="false">ROUND(V1029,0)</f>
        <v>1025339</v>
      </c>
      <c r="X1029" s="27" t="n">
        <f aca="false">K1029/G1029</f>
        <v>1.45291254118608</v>
      </c>
      <c r="Y1029" s="27" t="n">
        <f aca="false">L1029/G1029</f>
        <v>1.25650832793808</v>
      </c>
    </row>
    <row r="1030" customFormat="false" ht="77.25" hidden="false" customHeight="true" outlineLevel="0" collapsed="false">
      <c r="A1030" s="4" t="s">
        <v>969</v>
      </c>
      <c r="B1030" s="4" t="s">
        <v>95</v>
      </c>
      <c r="C1030" s="4" t="s">
        <v>970</v>
      </c>
      <c r="D1030" s="4" t="s">
        <v>971</v>
      </c>
      <c r="E1030" s="4" t="s">
        <v>98</v>
      </c>
      <c r="F1030" s="4" t="s">
        <v>99</v>
      </c>
      <c r="G1030" s="23" t="n">
        <v>396542</v>
      </c>
      <c r="H1030" s="24" t="n">
        <f aca="false">Parametros!$B$3</f>
        <v>160.42</v>
      </c>
      <c r="I1030" s="24" t="n">
        <f aca="false">Parametros!$B$4</f>
        <v>151.76</v>
      </c>
      <c r="J1030" s="23" t="n">
        <f aca="false">G1030*H1030/I1030</f>
        <v>419170.18740116</v>
      </c>
      <c r="K1030" s="23" t="n">
        <v>576141.3</v>
      </c>
      <c r="L1030" s="23" t="n">
        <v>498253</v>
      </c>
      <c r="M1030" s="23" t="n">
        <f aca="false">MIN(J1030:L1030)</f>
        <v>419170.18740116</v>
      </c>
      <c r="N1030" s="23" t="n">
        <f aca="false">MAX(J1030:L1030)</f>
        <v>576141.3</v>
      </c>
      <c r="O1030" s="23" t="n">
        <f aca="false">MEDIAN(J1030:L1030)</f>
        <v>498253</v>
      </c>
      <c r="P1030" s="23" t="n">
        <f aca="false">AVERAGE(J1030:L1030)</f>
        <v>497854.82913372</v>
      </c>
      <c r="Q1030" s="23" t="n">
        <f aca="false">AVERAGE(M1030,O1030)</f>
        <v>458711.59370058</v>
      </c>
      <c r="R1030" s="23" t="n">
        <f aca="false">AVERAGE(N1030,O1030)</f>
        <v>537197.15</v>
      </c>
      <c r="S1030" s="23" t="n">
        <f aca="false">STDEV(J1030:L1030)</f>
        <v>78486.3137920142</v>
      </c>
      <c r="T1030" s="25" t="n">
        <f aca="false">IF(P1030&gt;0,S1030/P1030,NA())</f>
        <v>0.157648995649158</v>
      </c>
      <c r="U1030" s="4" t="str">
        <f aca="false">IF(T1030&lt;=Parametros!$B$7,"MENOR",IF(T1030&lt;=Parametros!$B$8,"PROMEDIO MENOR-MEDIANA","PROMEDIO"))</f>
        <v>MENOR</v>
      </c>
      <c r="V1030" s="23" t="n">
        <f aca="false">IF(T1030&lt;=Parametros!$B$7,M1030,IF(T1030&lt;=Parametros!$B$8,Q1030,P1030))</f>
        <v>419170.18740116</v>
      </c>
      <c r="W1030" s="26" t="n">
        <f aca="false">ROUND(V1030,0)</f>
        <v>419170</v>
      </c>
      <c r="X1030" s="27" t="n">
        <f aca="false">K1030/G1030</f>
        <v>1.45291368884002</v>
      </c>
      <c r="Y1030" s="27" t="n">
        <f aca="false">L1030/G1030</f>
        <v>1.25649489839664</v>
      </c>
    </row>
    <row r="1031" customFormat="false" ht="51.75" hidden="false" customHeight="true" outlineLevel="0" collapsed="false">
      <c r="A1031" s="4" t="s">
        <v>972</v>
      </c>
      <c r="B1031" s="4" t="s">
        <v>95</v>
      </c>
      <c r="C1031" s="4" t="s">
        <v>973</v>
      </c>
      <c r="D1031" s="4" t="s">
        <v>974</v>
      </c>
      <c r="E1031" s="4" t="s">
        <v>98</v>
      </c>
      <c r="F1031" s="4" t="s">
        <v>99</v>
      </c>
      <c r="G1031" s="23" t="n">
        <v>20871</v>
      </c>
      <c r="H1031" s="24" t="n">
        <f aca="false">Parametros!$B$3</f>
        <v>160.42</v>
      </c>
      <c r="I1031" s="24" t="n">
        <f aca="false">Parametros!$B$4</f>
        <v>151.76</v>
      </c>
      <c r="J1031" s="23" t="n">
        <f aca="false">G1031*H1031/I1031</f>
        <v>22061.9782551397</v>
      </c>
      <c r="K1031" s="23" t="n">
        <v>30323.3</v>
      </c>
      <c r="L1031" s="23" t="n">
        <v>26180</v>
      </c>
      <c r="M1031" s="23" t="n">
        <f aca="false">MIN(J1031:L1031)</f>
        <v>22061.9782551397</v>
      </c>
      <c r="N1031" s="23" t="n">
        <f aca="false">MAX(J1031:L1031)</f>
        <v>30323.3</v>
      </c>
      <c r="O1031" s="23" t="n">
        <f aca="false">MEDIAN(J1031:L1031)</f>
        <v>26180</v>
      </c>
      <c r="P1031" s="23" t="n">
        <f aca="false">AVERAGE(J1031:L1031)</f>
        <v>26188.4260850466</v>
      </c>
      <c r="Q1031" s="23" t="n">
        <f aca="false">AVERAGE(M1031,O1031)</f>
        <v>24120.9891275698</v>
      </c>
      <c r="R1031" s="23" t="n">
        <f aca="false">AVERAGE(N1031,O1031)</f>
        <v>28251.65</v>
      </c>
      <c r="S1031" s="23" t="n">
        <f aca="false">STDEV(J1031:L1031)</f>
        <v>4130.66731802591</v>
      </c>
      <c r="T1031" s="25" t="n">
        <f aca="false">IF(P1031&gt;0,S1031/P1031,NA())</f>
        <v>0.157728734999638</v>
      </c>
      <c r="U1031" s="4" t="str">
        <f aca="false">IF(T1031&lt;=Parametros!$B$7,"MENOR",IF(T1031&lt;=Parametros!$B$8,"PROMEDIO MENOR-MEDIANA","PROMEDIO"))</f>
        <v>MENOR</v>
      </c>
      <c r="V1031" s="23" t="n">
        <f aca="false">IF(T1031&lt;=Parametros!$B$7,M1031,IF(T1031&lt;=Parametros!$B$8,Q1031,P1031))</f>
        <v>22061.9782551397</v>
      </c>
      <c r="W1031" s="26" t="n">
        <f aca="false">ROUND(V1031,0)</f>
        <v>22062</v>
      </c>
      <c r="X1031" s="27" t="n">
        <f aca="false">K1031/G1031</f>
        <v>1.45289157203776</v>
      </c>
      <c r="Y1031" s="27" t="n">
        <f aca="false">L1031/G1031</f>
        <v>1.25437209525178</v>
      </c>
    </row>
    <row r="1032" customFormat="false" ht="51.75" hidden="false" customHeight="true" outlineLevel="0" collapsed="false">
      <c r="A1032" s="4" t="s">
        <v>975</v>
      </c>
      <c r="B1032" s="4" t="s">
        <v>95</v>
      </c>
      <c r="C1032" s="4" t="s">
        <v>976</v>
      </c>
      <c r="D1032" s="4" t="s">
        <v>977</v>
      </c>
      <c r="E1032" s="4" t="s">
        <v>98</v>
      </c>
      <c r="F1032" s="4" t="s">
        <v>99</v>
      </c>
      <c r="G1032" s="23" t="n">
        <v>1304912</v>
      </c>
      <c r="H1032" s="24" t="n">
        <f aca="false">Parametros!$B$3</f>
        <v>160.42</v>
      </c>
      <c r="I1032" s="24" t="n">
        <f aca="false">Parametros!$B$4</f>
        <v>151.76</v>
      </c>
      <c r="J1032" s="23" t="n">
        <f aca="false">G1032*H1032/I1032</f>
        <v>1379375.21771218</v>
      </c>
      <c r="K1032" s="23" t="n">
        <v>1895922.17</v>
      </c>
      <c r="L1032" s="23" t="n">
        <v>1639582</v>
      </c>
      <c r="M1032" s="23" t="n">
        <f aca="false">MIN(J1032:L1032)</f>
        <v>1379375.21771218</v>
      </c>
      <c r="N1032" s="23" t="n">
        <f aca="false">MAX(J1032:L1032)</f>
        <v>1895922.17</v>
      </c>
      <c r="O1032" s="23" t="n">
        <f aca="false">MEDIAN(J1032:L1032)</f>
        <v>1639582</v>
      </c>
      <c r="P1032" s="23" t="n">
        <f aca="false">AVERAGE(J1032:L1032)</f>
        <v>1638293.12923739</v>
      </c>
      <c r="Q1032" s="23" t="n">
        <f aca="false">AVERAGE(M1032,O1032)</f>
        <v>1509478.60885609</v>
      </c>
      <c r="R1032" s="23" t="n">
        <f aca="false">AVERAGE(N1032,O1032)</f>
        <v>1767752.085</v>
      </c>
      <c r="S1032" s="23" t="n">
        <f aca="false">STDEV(J1032:L1032)</f>
        <v>258275.88809322</v>
      </c>
      <c r="T1032" s="25" t="n">
        <f aca="false">IF(P1032&gt;0,S1032/P1032,NA())</f>
        <v>0.157649375123391</v>
      </c>
      <c r="U1032" s="4" t="str">
        <f aca="false">IF(T1032&lt;=Parametros!$B$7,"MENOR",IF(T1032&lt;=Parametros!$B$8,"PROMEDIO MENOR-MEDIANA","PROMEDIO"))</f>
        <v>MENOR</v>
      </c>
      <c r="V1032" s="23" t="n">
        <f aca="false">IF(T1032&lt;=Parametros!$B$7,M1032,IF(T1032&lt;=Parametros!$B$8,Q1032,P1032))</f>
        <v>1379375.21771218</v>
      </c>
      <c r="W1032" s="26" t="n">
        <f aca="false">ROUND(V1032,0)</f>
        <v>1379375</v>
      </c>
      <c r="X1032" s="27" t="n">
        <f aca="false">K1032/G1032</f>
        <v>1.45291189750726</v>
      </c>
      <c r="Y1032" s="27" t="n">
        <f aca="false">L1032/G1032</f>
        <v>1.25646940176809</v>
      </c>
    </row>
    <row r="1033" customFormat="false" ht="51.75" hidden="false" customHeight="true" outlineLevel="0" collapsed="false">
      <c r="A1033" s="4" t="s">
        <v>978</v>
      </c>
      <c r="B1033" s="4" t="s">
        <v>95</v>
      </c>
      <c r="C1033" s="4" t="s">
        <v>979</v>
      </c>
      <c r="D1033" s="4" t="s">
        <v>980</v>
      </c>
      <c r="E1033" s="4" t="s">
        <v>98</v>
      </c>
      <c r="F1033" s="4" t="s">
        <v>99</v>
      </c>
      <c r="G1033" s="23" t="n">
        <v>3485550</v>
      </c>
      <c r="H1033" s="24" t="n">
        <f aca="false">Parametros!$B$3</f>
        <v>160.42</v>
      </c>
      <c r="I1033" s="24" t="n">
        <f aca="false">Parametros!$B$4</f>
        <v>151.76</v>
      </c>
      <c r="J1033" s="23" t="n">
        <f aca="false">G1033*H1033/I1033</f>
        <v>3684448.67554033</v>
      </c>
      <c r="K1033" s="23" t="n">
        <v>5064199.09</v>
      </c>
      <c r="L1033" s="23" t="n">
        <v>4379676</v>
      </c>
      <c r="M1033" s="23" t="n">
        <f aca="false">MIN(J1033:L1033)</f>
        <v>3684448.67554033</v>
      </c>
      <c r="N1033" s="23" t="n">
        <f aca="false">MAX(J1033:L1033)</f>
        <v>5064199.09</v>
      </c>
      <c r="O1033" s="23" t="n">
        <f aca="false">MEDIAN(J1033:L1033)</f>
        <v>4379676</v>
      </c>
      <c r="P1033" s="23" t="n">
        <f aca="false">AVERAGE(J1033:L1033)</f>
        <v>4376107.92184678</v>
      </c>
      <c r="Q1033" s="23" t="n">
        <f aca="false">AVERAGE(M1033,O1033)</f>
        <v>4032062.33777016</v>
      </c>
      <c r="R1033" s="23" t="n">
        <f aca="false">AVERAGE(N1033,O1033)</f>
        <v>4721937.545</v>
      </c>
      <c r="S1033" s="23" t="n">
        <f aca="false">STDEV(J1033:L1033)</f>
        <v>689882.127567232</v>
      </c>
      <c r="T1033" s="25" t="n">
        <f aca="false">IF(P1033&gt;0,S1033/P1033,NA())</f>
        <v>0.157647420924686</v>
      </c>
      <c r="U1033" s="4" t="str">
        <f aca="false">IF(T1033&lt;=Parametros!$B$7,"MENOR",IF(T1033&lt;=Parametros!$B$8,"PROMEDIO MENOR-MEDIANA","PROMEDIO"))</f>
        <v>MENOR</v>
      </c>
      <c r="V1033" s="23" t="n">
        <f aca="false">IF(T1033&lt;=Parametros!$B$7,M1033,IF(T1033&lt;=Parametros!$B$8,Q1033,P1033))</f>
        <v>3684448.67554033</v>
      </c>
      <c r="W1033" s="26" t="n">
        <f aca="false">ROUND(V1033,0)</f>
        <v>3684449</v>
      </c>
      <c r="X1033" s="27" t="n">
        <f aca="false">K1033/G1033</f>
        <v>1.4529124786619</v>
      </c>
      <c r="Y1033" s="27" t="n">
        <f aca="false">L1033/G1033</f>
        <v>1.25652364763093</v>
      </c>
    </row>
    <row r="1034" customFormat="false" ht="64.5" hidden="false" customHeight="true" outlineLevel="0" collapsed="false">
      <c r="A1034" s="4" t="s">
        <v>981</v>
      </c>
      <c r="B1034" s="4" t="s">
        <v>95</v>
      </c>
      <c r="C1034" s="4" t="s">
        <v>982</v>
      </c>
      <c r="D1034" s="4" t="s">
        <v>983</v>
      </c>
      <c r="E1034" s="4" t="s">
        <v>98</v>
      </c>
      <c r="F1034" s="4" t="s">
        <v>99</v>
      </c>
      <c r="G1034" s="23" t="n">
        <v>1499704</v>
      </c>
      <c r="H1034" s="24" t="n">
        <f aca="false">Parametros!$B$3</f>
        <v>160.42</v>
      </c>
      <c r="I1034" s="24" t="n">
        <f aca="false">Parametros!$B$4</f>
        <v>151.76</v>
      </c>
      <c r="J1034" s="23" t="n">
        <f aca="false">G1034*H1034/I1034</f>
        <v>1585282.78650501</v>
      </c>
      <c r="K1034" s="23" t="n">
        <v>2178938.7</v>
      </c>
      <c r="L1034" s="23" t="n">
        <v>1884365</v>
      </c>
      <c r="M1034" s="23" t="n">
        <f aca="false">MIN(J1034:L1034)</f>
        <v>1585282.78650501</v>
      </c>
      <c r="N1034" s="23" t="n">
        <f aca="false">MAX(J1034:L1034)</f>
        <v>2178938.7</v>
      </c>
      <c r="O1034" s="23" t="n">
        <f aca="false">MEDIAN(J1034:L1034)</f>
        <v>1884365</v>
      </c>
      <c r="P1034" s="23" t="n">
        <f aca="false">AVERAGE(J1034:L1034)</f>
        <v>1882862.16216834</v>
      </c>
      <c r="Q1034" s="23" t="n">
        <f aca="false">AVERAGE(M1034,O1034)</f>
        <v>1734823.8932525</v>
      </c>
      <c r="R1034" s="23" t="n">
        <f aca="false">AVERAGE(N1034,O1034)</f>
        <v>2031651.85</v>
      </c>
      <c r="S1034" s="23" t="n">
        <f aca="false">STDEV(J1034:L1034)</f>
        <v>296830.810055248</v>
      </c>
      <c r="T1034" s="25" t="n">
        <f aca="false">IF(P1034&gt;0,S1034/P1034,NA())</f>
        <v>0.157648720134358</v>
      </c>
      <c r="U1034" s="4" t="str">
        <f aca="false">IF(T1034&lt;=Parametros!$B$7,"MENOR",IF(T1034&lt;=Parametros!$B$8,"PROMEDIO MENOR-MEDIANA","PROMEDIO"))</f>
        <v>MENOR</v>
      </c>
      <c r="V1034" s="23" t="n">
        <f aca="false">IF(T1034&lt;=Parametros!$B$7,M1034,IF(T1034&lt;=Parametros!$B$8,Q1034,P1034))</f>
        <v>1585282.78650501</v>
      </c>
      <c r="W1034" s="26" t="n">
        <f aca="false">ROUND(V1034,0)</f>
        <v>1585283</v>
      </c>
      <c r="X1034" s="27" t="n">
        <f aca="false">K1034/G1034</f>
        <v>1.45291250806826</v>
      </c>
      <c r="Y1034" s="27" t="n">
        <f aca="false">L1034/G1034</f>
        <v>1.25649128094611</v>
      </c>
    </row>
    <row r="1035" customFormat="false" ht="64.5" hidden="false" customHeight="true" outlineLevel="0" collapsed="false">
      <c r="A1035" s="4" t="s">
        <v>984</v>
      </c>
      <c r="B1035" s="4" t="s">
        <v>95</v>
      </c>
      <c r="C1035" s="4" t="s">
        <v>985</v>
      </c>
      <c r="D1035" s="4" t="s">
        <v>986</v>
      </c>
      <c r="E1035" s="4" t="s">
        <v>98</v>
      </c>
      <c r="F1035" s="4" t="s">
        <v>99</v>
      </c>
      <c r="G1035" s="23" t="n">
        <v>1315844</v>
      </c>
      <c r="H1035" s="24" t="n">
        <f aca="false">Parametros!$B$3</f>
        <v>160.42</v>
      </c>
      <c r="I1035" s="24" t="n">
        <f aca="false">Parametros!$B$4</f>
        <v>151.76</v>
      </c>
      <c r="J1035" s="23" t="n">
        <f aca="false">G1035*H1035/I1035</f>
        <v>1390931.03900896</v>
      </c>
      <c r="K1035" s="23" t="n">
        <v>1911805.34</v>
      </c>
      <c r="L1035" s="23" t="n">
        <v>1653386</v>
      </c>
      <c r="M1035" s="23" t="n">
        <f aca="false">MIN(J1035:L1035)</f>
        <v>1390931.03900896</v>
      </c>
      <c r="N1035" s="23" t="n">
        <f aca="false">MAX(J1035:L1035)</f>
        <v>1911805.34</v>
      </c>
      <c r="O1035" s="23" t="n">
        <f aca="false">MEDIAN(J1035:L1035)</f>
        <v>1653386</v>
      </c>
      <c r="P1035" s="23" t="n">
        <f aca="false">AVERAGE(J1035:L1035)</f>
        <v>1652040.79300299</v>
      </c>
      <c r="Q1035" s="23" t="n">
        <f aca="false">AVERAGE(M1035,O1035)</f>
        <v>1522158.51950448</v>
      </c>
      <c r="R1035" s="23" t="n">
        <f aca="false">AVERAGE(N1035,O1035)</f>
        <v>1782595.67</v>
      </c>
      <c r="S1035" s="23" t="n">
        <f aca="false">STDEV(J1035:L1035)</f>
        <v>260439.75607542</v>
      </c>
      <c r="T1035" s="25" t="n">
        <f aca="false">IF(P1035&gt;0,S1035/P1035,NA())</f>
        <v>0.157647291264526</v>
      </c>
      <c r="U1035" s="4" t="str">
        <f aca="false">IF(T1035&lt;=Parametros!$B$7,"MENOR",IF(T1035&lt;=Parametros!$B$8,"PROMEDIO MENOR-MEDIANA","PROMEDIO"))</f>
        <v>MENOR</v>
      </c>
      <c r="V1035" s="23" t="n">
        <f aca="false">IF(T1035&lt;=Parametros!$B$7,M1035,IF(T1035&lt;=Parametros!$B$8,Q1035,P1035))</f>
        <v>1390931.03900896</v>
      </c>
      <c r="W1035" s="26" t="n">
        <f aca="false">ROUND(V1035,0)</f>
        <v>1390931</v>
      </c>
      <c r="X1035" s="27" t="n">
        <f aca="false">K1035/G1035</f>
        <v>1.45291184973295</v>
      </c>
      <c r="Y1035" s="27" t="n">
        <f aca="false">L1035/G1035</f>
        <v>1.25652128975775</v>
      </c>
    </row>
    <row r="1036" customFormat="false" ht="64.5" hidden="false" customHeight="true" outlineLevel="0" collapsed="false">
      <c r="A1036" s="4" t="s">
        <v>987</v>
      </c>
      <c r="B1036" s="4" t="s">
        <v>95</v>
      </c>
      <c r="C1036" s="4" t="s">
        <v>988</v>
      </c>
      <c r="D1036" s="4" t="s">
        <v>1169</v>
      </c>
      <c r="E1036" s="4" t="s">
        <v>98</v>
      </c>
      <c r="F1036" s="4" t="s">
        <v>99</v>
      </c>
      <c r="G1036" s="23" t="n">
        <v>214670</v>
      </c>
      <c r="H1036" s="24" t="n">
        <f aca="false">Parametros!$B$3</f>
        <v>160.42</v>
      </c>
      <c r="I1036" s="24" t="n">
        <f aca="false">Parametros!$B$4</f>
        <v>151.76</v>
      </c>
      <c r="J1036" s="23" t="n">
        <f aca="false">G1036*H1036/I1036</f>
        <v>226919.882709541</v>
      </c>
      <c r="K1036" s="23" t="n">
        <v>311896.79</v>
      </c>
      <c r="L1036" s="23" t="n">
        <v>269654</v>
      </c>
      <c r="M1036" s="23" t="n">
        <f aca="false">MIN(J1036:L1036)</f>
        <v>226919.882709541</v>
      </c>
      <c r="N1036" s="23" t="n">
        <f aca="false">MAX(J1036:L1036)</f>
        <v>311896.79</v>
      </c>
      <c r="O1036" s="23" t="n">
        <f aca="false">MEDIAN(J1036:L1036)</f>
        <v>269654</v>
      </c>
      <c r="P1036" s="23" t="n">
        <f aca="false">AVERAGE(J1036:L1036)</f>
        <v>269490.224236514</v>
      </c>
      <c r="Q1036" s="23" t="n">
        <f aca="false">AVERAGE(M1036,O1036)</f>
        <v>248286.941354771</v>
      </c>
      <c r="R1036" s="23" t="n">
        <f aca="false">AVERAGE(N1036,O1036)</f>
        <v>290775.395</v>
      </c>
      <c r="S1036" s="23" t="n">
        <f aca="false">STDEV(J1036:L1036)</f>
        <v>42488.6903780092</v>
      </c>
      <c r="T1036" s="25" t="n">
        <f aca="false">IF(P1036&gt;0,S1036/P1036,NA())</f>
        <v>0.157663197239836</v>
      </c>
      <c r="U1036" s="4" t="str">
        <f aca="false">IF(T1036&lt;=Parametros!$B$7,"MENOR",IF(T1036&lt;=Parametros!$B$8,"PROMEDIO MENOR-MEDIANA","PROMEDIO"))</f>
        <v>MENOR</v>
      </c>
      <c r="V1036" s="23" t="n">
        <f aca="false">IF(T1036&lt;=Parametros!$B$7,M1036,IF(T1036&lt;=Parametros!$B$8,Q1036,P1036))</f>
        <v>226919.882709541</v>
      </c>
      <c r="W1036" s="26" t="n">
        <f aca="false">ROUND(V1036,0)</f>
        <v>226920</v>
      </c>
      <c r="X1036" s="27" t="n">
        <f aca="false">K1036/G1036</f>
        <v>1.45291279638515</v>
      </c>
      <c r="Y1036" s="27" t="n">
        <f aca="false">L1036/G1036</f>
        <v>1.25613266874738</v>
      </c>
    </row>
    <row r="1037" customFormat="false" ht="64.5" hidden="false" customHeight="true" outlineLevel="0" collapsed="false">
      <c r="A1037" s="4" t="s">
        <v>990</v>
      </c>
      <c r="B1037" s="4" t="s">
        <v>95</v>
      </c>
      <c r="C1037" s="4" t="s">
        <v>991</v>
      </c>
      <c r="D1037" s="4" t="s">
        <v>992</v>
      </c>
      <c r="E1037" s="4" t="s">
        <v>98</v>
      </c>
      <c r="F1037" s="4" t="s">
        <v>99</v>
      </c>
      <c r="G1037" s="23" t="n">
        <v>193799</v>
      </c>
      <c r="H1037" s="24" t="n">
        <f aca="false">Parametros!$B$3</f>
        <v>160.42</v>
      </c>
      <c r="I1037" s="24" t="n">
        <f aca="false">Parametros!$B$4</f>
        <v>151.76</v>
      </c>
      <c r="J1037" s="23" t="n">
        <f aca="false">G1037*H1037/I1037</f>
        <v>204857.904454402</v>
      </c>
      <c r="K1037" s="23" t="n">
        <v>281573.49</v>
      </c>
      <c r="L1037" s="23" t="n">
        <v>243474</v>
      </c>
      <c r="M1037" s="23" t="n">
        <f aca="false">MIN(J1037:L1037)</f>
        <v>204857.904454402</v>
      </c>
      <c r="N1037" s="23" t="n">
        <f aca="false">MAX(J1037:L1037)</f>
        <v>281573.49</v>
      </c>
      <c r="O1037" s="23" t="n">
        <f aca="false">MEDIAN(J1037:L1037)</f>
        <v>243474</v>
      </c>
      <c r="P1037" s="23" t="n">
        <f aca="false">AVERAGE(J1037:L1037)</f>
        <v>243301.798151467</v>
      </c>
      <c r="Q1037" s="23" t="n">
        <f aca="false">AVERAGE(M1037,O1037)</f>
        <v>224165.952227201</v>
      </c>
      <c r="R1037" s="23" t="n">
        <f aca="false">AVERAGE(N1037,O1037)</f>
        <v>262523.745</v>
      </c>
      <c r="S1037" s="23" t="n">
        <f aca="false">STDEV(J1037:L1037)</f>
        <v>38358.0826750827</v>
      </c>
      <c r="T1037" s="25" t="n">
        <f aca="false">IF(P1037&gt;0,S1037/P1037,NA())</f>
        <v>0.157656387936775</v>
      </c>
      <c r="U1037" s="4" t="str">
        <f aca="false">IF(T1037&lt;=Parametros!$B$7,"MENOR",IF(T1037&lt;=Parametros!$B$8,"PROMEDIO MENOR-MEDIANA","PROMEDIO"))</f>
        <v>MENOR</v>
      </c>
      <c r="V1037" s="23" t="n">
        <f aca="false">IF(T1037&lt;=Parametros!$B$7,M1037,IF(T1037&lt;=Parametros!$B$8,Q1037,P1037))</f>
        <v>204857.904454402</v>
      </c>
      <c r="W1037" s="26" t="n">
        <f aca="false">ROUND(V1037,0)</f>
        <v>204858</v>
      </c>
      <c r="X1037" s="27" t="n">
        <f aca="false">K1037/G1037</f>
        <v>1.45291508212117</v>
      </c>
      <c r="Y1037" s="27" t="n">
        <f aca="false">L1037/G1037</f>
        <v>1.25632227204475</v>
      </c>
    </row>
    <row r="1038" customFormat="false" ht="39" hidden="false" customHeight="true" outlineLevel="0" collapsed="false">
      <c r="A1038" s="4" t="s">
        <v>993</v>
      </c>
      <c r="B1038" s="4" t="s">
        <v>95</v>
      </c>
      <c r="C1038" s="4" t="s">
        <v>994</v>
      </c>
      <c r="D1038" s="4" t="s">
        <v>995</v>
      </c>
      <c r="E1038" s="4" t="s">
        <v>98</v>
      </c>
      <c r="F1038" s="4" t="s">
        <v>99</v>
      </c>
      <c r="G1038" s="23" t="n">
        <v>20871</v>
      </c>
      <c r="H1038" s="24" t="n">
        <f aca="false">Parametros!$B$3</f>
        <v>160.42</v>
      </c>
      <c r="I1038" s="24" t="n">
        <f aca="false">Parametros!$B$4</f>
        <v>151.76</v>
      </c>
      <c r="J1038" s="23" t="n">
        <f aca="false">G1038*H1038/I1038</f>
        <v>22061.9782551397</v>
      </c>
      <c r="K1038" s="23" t="n">
        <v>30323.3</v>
      </c>
      <c r="L1038" s="23" t="n">
        <v>26180</v>
      </c>
      <c r="M1038" s="23" t="n">
        <f aca="false">MIN(J1038:L1038)</f>
        <v>22061.9782551397</v>
      </c>
      <c r="N1038" s="23" t="n">
        <f aca="false">MAX(J1038:L1038)</f>
        <v>30323.3</v>
      </c>
      <c r="O1038" s="23" t="n">
        <f aca="false">MEDIAN(J1038:L1038)</f>
        <v>26180</v>
      </c>
      <c r="P1038" s="23" t="n">
        <f aca="false">AVERAGE(J1038:L1038)</f>
        <v>26188.4260850466</v>
      </c>
      <c r="Q1038" s="23" t="n">
        <f aca="false">AVERAGE(M1038,O1038)</f>
        <v>24120.9891275698</v>
      </c>
      <c r="R1038" s="23" t="n">
        <f aca="false">AVERAGE(N1038,O1038)</f>
        <v>28251.65</v>
      </c>
      <c r="S1038" s="23" t="n">
        <f aca="false">STDEV(J1038:L1038)</f>
        <v>4130.66731802591</v>
      </c>
      <c r="T1038" s="25" t="n">
        <f aca="false">IF(P1038&gt;0,S1038/P1038,NA())</f>
        <v>0.157728734999638</v>
      </c>
      <c r="U1038" s="4" t="str">
        <f aca="false">IF(T1038&lt;=Parametros!$B$7,"MENOR",IF(T1038&lt;=Parametros!$B$8,"PROMEDIO MENOR-MEDIANA","PROMEDIO"))</f>
        <v>MENOR</v>
      </c>
      <c r="V1038" s="23" t="n">
        <f aca="false">IF(T1038&lt;=Parametros!$B$7,M1038,IF(T1038&lt;=Parametros!$B$8,Q1038,P1038))</f>
        <v>22061.9782551397</v>
      </c>
      <c r="W1038" s="26" t="n">
        <f aca="false">ROUND(V1038,0)</f>
        <v>22062</v>
      </c>
      <c r="X1038" s="27" t="n">
        <f aca="false">K1038/G1038</f>
        <v>1.45289157203776</v>
      </c>
      <c r="Y1038" s="27" t="n">
        <f aca="false">L1038/G1038</f>
        <v>1.25437209525178</v>
      </c>
    </row>
    <row r="1039" customFormat="false" ht="39" hidden="false" customHeight="true" outlineLevel="0" collapsed="false">
      <c r="A1039" s="4" t="s">
        <v>996</v>
      </c>
      <c r="B1039" s="4" t="s">
        <v>95</v>
      </c>
      <c r="C1039" s="4" t="s">
        <v>997</v>
      </c>
      <c r="D1039" s="4" t="s">
        <v>998</v>
      </c>
      <c r="E1039" s="4" t="s">
        <v>98</v>
      </c>
      <c r="F1039" s="4" t="s">
        <v>99</v>
      </c>
      <c r="G1039" s="23" t="n">
        <v>41741</v>
      </c>
      <c r="H1039" s="24" t="n">
        <f aca="false">Parametros!$B$3</f>
        <v>160.42</v>
      </c>
      <c r="I1039" s="24" t="n">
        <f aca="false">Parametros!$B$4</f>
        <v>151.76</v>
      </c>
      <c r="J1039" s="23" t="n">
        <f aca="false">G1039*H1039/I1039</f>
        <v>44122.8994464945</v>
      </c>
      <c r="K1039" s="23" t="n">
        <v>60646.6</v>
      </c>
      <c r="L1039" s="23" t="n">
        <v>52360</v>
      </c>
      <c r="M1039" s="23" t="n">
        <f aca="false">MIN(J1039:L1039)</f>
        <v>44122.8994464945</v>
      </c>
      <c r="N1039" s="23" t="n">
        <f aca="false">MAX(J1039:L1039)</f>
        <v>60646.6</v>
      </c>
      <c r="O1039" s="23" t="n">
        <f aca="false">MEDIAN(J1039:L1039)</f>
        <v>52360</v>
      </c>
      <c r="P1039" s="23" t="n">
        <f aca="false">AVERAGE(J1039:L1039)</f>
        <v>52376.4998154982</v>
      </c>
      <c r="Q1039" s="23" t="n">
        <f aca="false">AVERAGE(M1039,O1039)</f>
        <v>48241.4497232472</v>
      </c>
      <c r="R1039" s="23" t="n">
        <f aca="false">AVERAGE(N1039,O1039)</f>
        <v>56503.3</v>
      </c>
      <c r="S1039" s="23" t="n">
        <f aca="false">STDEV(J1039:L1039)</f>
        <v>8261.86263371725</v>
      </c>
      <c r="T1039" s="25" t="n">
        <f aca="false">IF(P1039&gt;0,S1039/P1039,NA())</f>
        <v>0.15773987690702</v>
      </c>
      <c r="U1039" s="4" t="str">
        <f aca="false">IF(T1039&lt;=Parametros!$B$7,"MENOR",IF(T1039&lt;=Parametros!$B$8,"PROMEDIO MENOR-MEDIANA","PROMEDIO"))</f>
        <v>MENOR</v>
      </c>
      <c r="V1039" s="23" t="n">
        <f aca="false">IF(T1039&lt;=Parametros!$B$7,M1039,IF(T1039&lt;=Parametros!$B$8,Q1039,P1039))</f>
        <v>44122.8994464945</v>
      </c>
      <c r="W1039" s="26" t="n">
        <f aca="false">ROUND(V1039,0)</f>
        <v>44123</v>
      </c>
      <c r="X1039" s="27" t="n">
        <f aca="false">K1039/G1039</f>
        <v>1.45292637933926</v>
      </c>
      <c r="Y1039" s="27" t="n">
        <f aca="false">L1039/G1039</f>
        <v>1.25440214657052</v>
      </c>
    </row>
    <row r="1040" customFormat="false" ht="51.75" hidden="false" customHeight="true" outlineLevel="0" collapsed="false">
      <c r="A1040" s="4" t="s">
        <v>999</v>
      </c>
      <c r="B1040" s="4" t="s">
        <v>95</v>
      </c>
      <c r="C1040" s="4" t="s">
        <v>1000</v>
      </c>
      <c r="D1040" s="4" t="s">
        <v>1001</v>
      </c>
      <c r="E1040" s="4" t="s">
        <v>98</v>
      </c>
      <c r="F1040" s="4" t="s">
        <v>99</v>
      </c>
      <c r="G1040" s="23" t="n">
        <v>275294</v>
      </c>
      <c r="H1040" s="24" t="n">
        <f aca="false">Parametros!$B$3</f>
        <v>160.42</v>
      </c>
      <c r="I1040" s="24" t="n">
        <f aca="false">Parametros!$B$4</f>
        <v>151.76</v>
      </c>
      <c r="J1040" s="23" t="n">
        <f aca="false">G1040*H1040/I1040</f>
        <v>291003.317606748</v>
      </c>
      <c r="K1040" s="23" t="n">
        <v>399977.83</v>
      </c>
      <c r="L1040" s="23" t="n">
        <v>345814</v>
      </c>
      <c r="M1040" s="23" t="n">
        <f aca="false">MIN(J1040:L1040)</f>
        <v>291003.317606748</v>
      </c>
      <c r="N1040" s="23" t="n">
        <f aca="false">MAX(J1040:L1040)</f>
        <v>399977.83</v>
      </c>
      <c r="O1040" s="23" t="n">
        <f aca="false">MEDIAN(J1040:L1040)</f>
        <v>345814</v>
      </c>
      <c r="P1040" s="23" t="n">
        <f aca="false">AVERAGE(J1040:L1040)</f>
        <v>345598.382535582</v>
      </c>
      <c r="Q1040" s="23" t="n">
        <f aca="false">AVERAGE(M1040,O1040)</f>
        <v>318408.658803374</v>
      </c>
      <c r="R1040" s="23" t="n">
        <f aca="false">AVERAGE(N1040,O1040)</f>
        <v>372895.915</v>
      </c>
      <c r="S1040" s="23" t="n">
        <f aca="false">STDEV(J1040:L1040)</f>
        <v>54487.5761619565</v>
      </c>
      <c r="T1040" s="25" t="n">
        <f aca="false">IF(P1040&gt;0,S1040/P1040,NA())</f>
        <v>0.157661548535594</v>
      </c>
      <c r="U1040" s="4" t="str">
        <f aca="false">IF(T1040&lt;=Parametros!$B$7,"MENOR",IF(T1040&lt;=Parametros!$B$8,"PROMEDIO MENOR-MEDIANA","PROMEDIO"))</f>
        <v>MENOR</v>
      </c>
      <c r="V1040" s="23" t="n">
        <f aca="false">IF(T1040&lt;=Parametros!$B$7,M1040,IF(T1040&lt;=Parametros!$B$8,Q1040,P1040))</f>
        <v>291003.317606748</v>
      </c>
      <c r="W1040" s="26" t="n">
        <f aca="false">ROUND(V1040,0)</f>
        <v>291003</v>
      </c>
      <c r="X1040" s="27" t="n">
        <f aca="false">K1040/G1040</f>
        <v>1.45291154184254</v>
      </c>
      <c r="Y1040" s="27" t="n">
        <f aca="false">L1040/G1040</f>
        <v>1.25616250263355</v>
      </c>
    </row>
    <row r="1041" customFormat="false" ht="64.5" hidden="false" customHeight="true" outlineLevel="0" collapsed="false">
      <c r="A1041" s="4" t="s">
        <v>1002</v>
      </c>
      <c r="B1041" s="4" t="s">
        <v>95</v>
      </c>
      <c r="C1041" s="4" t="s">
        <v>1003</v>
      </c>
      <c r="D1041" s="4" t="s">
        <v>1004</v>
      </c>
      <c r="E1041" s="4" t="s">
        <v>98</v>
      </c>
      <c r="F1041" s="4" t="s">
        <v>99</v>
      </c>
      <c r="G1041" s="23" t="n">
        <v>1519581</v>
      </c>
      <c r="H1041" s="24" t="n">
        <f aca="false">Parametros!$B$3</f>
        <v>160.42</v>
      </c>
      <c r="I1041" s="24" t="n">
        <f aca="false">Parametros!$B$4</f>
        <v>151.76</v>
      </c>
      <c r="J1041" s="23" t="n">
        <f aca="false">G1041*H1041/I1041</f>
        <v>1606294.04335793</v>
      </c>
      <c r="K1041" s="23" t="n">
        <v>2207817.57</v>
      </c>
      <c r="L1041" s="23" t="n">
        <v>1909355</v>
      </c>
      <c r="M1041" s="23" t="n">
        <f aca="false">MIN(J1041:L1041)</f>
        <v>1606294.04335793</v>
      </c>
      <c r="N1041" s="23" t="n">
        <f aca="false">MAX(J1041:L1041)</f>
        <v>2207817.57</v>
      </c>
      <c r="O1041" s="23" t="n">
        <f aca="false">MEDIAN(J1041:L1041)</f>
        <v>1909355</v>
      </c>
      <c r="P1041" s="23" t="n">
        <f aca="false">AVERAGE(J1041:L1041)</f>
        <v>1907822.20445264</v>
      </c>
      <c r="Q1041" s="23" t="n">
        <f aca="false">AVERAGE(M1041,O1041)</f>
        <v>1757824.52167897</v>
      </c>
      <c r="R1041" s="23" t="n">
        <f aca="false">AVERAGE(N1041,O1041)</f>
        <v>2058586.285</v>
      </c>
      <c r="S1041" s="23" t="n">
        <f aca="false">STDEV(J1041:L1041)</f>
        <v>300764.692696167</v>
      </c>
      <c r="T1041" s="25" t="n">
        <f aca="false">IF(P1041&gt;0,S1041/P1041,NA())</f>
        <v>0.157648177065041</v>
      </c>
      <c r="U1041" s="4" t="str">
        <f aca="false">IF(T1041&lt;=Parametros!$B$7,"MENOR",IF(T1041&lt;=Parametros!$B$8,"PROMEDIO MENOR-MEDIANA","PROMEDIO"))</f>
        <v>MENOR</v>
      </c>
      <c r="V1041" s="23" t="n">
        <f aca="false">IF(T1041&lt;=Parametros!$B$7,M1041,IF(T1041&lt;=Parametros!$B$8,Q1041,P1041))</f>
        <v>1606294.04335793</v>
      </c>
      <c r="W1041" s="26" t="n">
        <f aca="false">ROUND(V1041,0)</f>
        <v>1606294</v>
      </c>
      <c r="X1041" s="27" t="n">
        <f aca="false">K1041/G1041</f>
        <v>1.45291206589185</v>
      </c>
      <c r="Y1041" s="27" t="n">
        <f aca="false">L1041/G1041</f>
        <v>1.25650096967519</v>
      </c>
    </row>
    <row r="1042" customFormat="false" ht="77.25" hidden="false" customHeight="true" outlineLevel="0" collapsed="false">
      <c r="A1042" s="4" t="s">
        <v>1005</v>
      </c>
      <c r="B1042" s="4" t="s">
        <v>95</v>
      </c>
      <c r="C1042" s="4" t="s">
        <v>1006</v>
      </c>
      <c r="D1042" s="4" t="s">
        <v>1160</v>
      </c>
      <c r="E1042" s="4" t="s">
        <v>98</v>
      </c>
      <c r="F1042" s="4" t="s">
        <v>99</v>
      </c>
      <c r="G1042" s="23" t="n">
        <v>147089</v>
      </c>
      <c r="H1042" s="24" t="n">
        <f aca="false">Parametros!$B$3</f>
        <v>160.42</v>
      </c>
      <c r="I1042" s="24" t="n">
        <f aca="false">Parametros!$B$4</f>
        <v>151.76</v>
      </c>
      <c r="J1042" s="23" t="n">
        <f aca="false">G1042*H1042/I1042</f>
        <v>155482.455060622</v>
      </c>
      <c r="K1042" s="23" t="n">
        <v>213707.52</v>
      </c>
      <c r="L1042" s="23" t="n">
        <v>184807</v>
      </c>
      <c r="M1042" s="23" t="n">
        <f aca="false">MIN(J1042:L1042)</f>
        <v>155482.455060622</v>
      </c>
      <c r="N1042" s="23" t="n">
        <f aca="false">MAX(J1042:L1042)</f>
        <v>213707.52</v>
      </c>
      <c r="O1042" s="23" t="n">
        <f aca="false">MEDIAN(J1042:L1042)</f>
        <v>184807</v>
      </c>
      <c r="P1042" s="23" t="n">
        <f aca="false">AVERAGE(J1042:L1042)</f>
        <v>184665.658353541</v>
      </c>
      <c r="Q1042" s="23" t="n">
        <f aca="false">AVERAGE(M1042,O1042)</f>
        <v>170144.727530311</v>
      </c>
      <c r="R1042" s="23" t="n">
        <f aca="false">AVERAGE(N1042,O1042)</f>
        <v>199257.26</v>
      </c>
      <c r="S1042" s="23" t="n">
        <f aca="false">STDEV(J1042:L1042)</f>
        <v>29112.7897992354</v>
      </c>
      <c r="T1042" s="25" t="n">
        <f aca="false">IF(P1042&gt;0,S1042/P1042,NA())</f>
        <v>0.157651347082083</v>
      </c>
      <c r="U1042" s="4" t="str">
        <f aca="false">IF(T1042&lt;=Parametros!$B$7,"MENOR",IF(T1042&lt;=Parametros!$B$8,"PROMEDIO MENOR-MEDIANA","PROMEDIO"))</f>
        <v>MENOR</v>
      </c>
      <c r="V1042" s="23" t="n">
        <f aca="false">IF(T1042&lt;=Parametros!$B$7,M1042,IF(T1042&lt;=Parametros!$B$8,Q1042,P1042))</f>
        <v>155482.455060622</v>
      </c>
      <c r="W1042" s="26" t="n">
        <f aca="false">ROUND(V1042,0)</f>
        <v>155482</v>
      </c>
      <c r="X1042" s="27" t="n">
        <f aca="false">K1042/G1042</f>
        <v>1.45291299825276</v>
      </c>
      <c r="Y1042" s="27" t="n">
        <f aca="false">L1042/G1042</f>
        <v>1.25642978060902</v>
      </c>
    </row>
    <row r="1043" customFormat="false" ht="51.75" hidden="false" customHeight="true" outlineLevel="0" collapsed="false">
      <c r="A1043" s="4" t="s">
        <v>1008</v>
      </c>
      <c r="B1043" s="4" t="s">
        <v>95</v>
      </c>
      <c r="C1043" s="4" t="s">
        <v>1009</v>
      </c>
      <c r="D1043" s="4" t="s">
        <v>1010</v>
      </c>
      <c r="E1043" s="4" t="s">
        <v>98</v>
      </c>
      <c r="F1043" s="4" t="s">
        <v>99</v>
      </c>
      <c r="G1043" s="23" t="n">
        <v>6124042</v>
      </c>
      <c r="H1043" s="24" t="n">
        <f aca="false">Parametros!$B$3</f>
        <v>160.42</v>
      </c>
      <c r="I1043" s="24" t="n">
        <f aca="false">Parametros!$B$4</f>
        <v>151.76</v>
      </c>
      <c r="J1043" s="23" t="n">
        <f aca="false">G1043*H1043/I1043</f>
        <v>6473503.01555087</v>
      </c>
      <c r="K1043" s="23" t="n">
        <v>8897695.99</v>
      </c>
      <c r="L1043" s="23" t="n">
        <v>7695016</v>
      </c>
      <c r="M1043" s="23" t="n">
        <f aca="false">MIN(J1043:L1043)</f>
        <v>6473503.01555087</v>
      </c>
      <c r="N1043" s="23" t="n">
        <f aca="false">MAX(J1043:L1043)</f>
        <v>8897695.99</v>
      </c>
      <c r="O1043" s="23" t="n">
        <f aca="false">MEDIAN(J1043:L1043)</f>
        <v>7695016</v>
      </c>
      <c r="P1043" s="23" t="n">
        <f aca="false">AVERAGE(J1043:L1043)</f>
        <v>7688738.33518362</v>
      </c>
      <c r="Q1043" s="23" t="n">
        <f aca="false">AVERAGE(M1043,O1043)</f>
        <v>7084259.50777544</v>
      </c>
      <c r="R1043" s="23" t="n">
        <f aca="false">AVERAGE(N1043,O1043)</f>
        <v>8296355.995</v>
      </c>
      <c r="S1043" s="23" t="n">
        <f aca="false">STDEV(J1043:L1043)</f>
        <v>1212108.67959469</v>
      </c>
      <c r="T1043" s="25" t="n">
        <f aca="false">IF(P1043&gt;0,S1043/P1043,NA())</f>
        <v>0.157647279274428</v>
      </c>
      <c r="U1043" s="4" t="str">
        <f aca="false">IF(T1043&lt;=Parametros!$B$7,"MENOR",IF(T1043&lt;=Parametros!$B$8,"PROMEDIO MENOR-MEDIANA","PROMEDIO"))</f>
        <v>MENOR</v>
      </c>
      <c r="V1043" s="23" t="n">
        <f aca="false">IF(T1043&lt;=Parametros!$B$7,M1043,IF(T1043&lt;=Parametros!$B$8,Q1043,P1043))</f>
        <v>6473503.01555087</v>
      </c>
      <c r="W1043" s="26" t="n">
        <f aca="false">ROUND(V1043,0)</f>
        <v>6473503</v>
      </c>
      <c r="X1043" s="27" t="n">
        <f aca="false">K1043/G1043</f>
        <v>1.45291230693715</v>
      </c>
      <c r="Y1043" s="27" t="n">
        <f aca="false">L1043/G1043</f>
        <v>1.25652567372987</v>
      </c>
    </row>
    <row r="1044" customFormat="false" ht="51.75" hidden="false" customHeight="true" outlineLevel="0" collapsed="false">
      <c r="A1044" s="4" t="s">
        <v>1011</v>
      </c>
      <c r="B1044" s="4" t="s">
        <v>95</v>
      </c>
      <c r="C1044" s="4" t="s">
        <v>1012</v>
      </c>
      <c r="D1044" s="4" t="s">
        <v>1010</v>
      </c>
      <c r="E1044" s="4" t="s">
        <v>98</v>
      </c>
      <c r="F1044" s="4" t="s">
        <v>99</v>
      </c>
      <c r="G1044" s="23" t="n">
        <v>2596904</v>
      </c>
      <c r="H1044" s="24" t="n">
        <f aca="false">Parametros!$B$3</f>
        <v>160.42</v>
      </c>
      <c r="I1044" s="24" t="n">
        <f aca="false">Parametros!$B$4</f>
        <v>151.76</v>
      </c>
      <c r="J1044" s="23" t="n">
        <f aca="false">G1044*H1044/I1044</f>
        <v>2745093.17132314</v>
      </c>
      <c r="K1044" s="23" t="n">
        <v>3773073.7</v>
      </c>
      <c r="L1044" s="23" t="n">
        <v>3263099</v>
      </c>
      <c r="M1044" s="23" t="n">
        <f aca="false">MIN(J1044:L1044)</f>
        <v>2745093.17132314</v>
      </c>
      <c r="N1044" s="23" t="n">
        <f aca="false">MAX(J1044:L1044)</f>
        <v>3773073.7</v>
      </c>
      <c r="O1044" s="23" t="n">
        <f aca="false">MEDIAN(J1044:L1044)</f>
        <v>3263099</v>
      </c>
      <c r="P1044" s="23" t="n">
        <f aca="false">AVERAGE(J1044:L1044)</f>
        <v>3260421.95710771</v>
      </c>
      <c r="Q1044" s="23" t="n">
        <f aca="false">AVERAGE(M1044,O1044)</f>
        <v>3004096.08566157</v>
      </c>
      <c r="R1044" s="23" t="n">
        <f aca="false">AVERAGE(N1044,O1044)</f>
        <v>3518086.35</v>
      </c>
      <c r="S1044" s="23" t="n">
        <f aca="false">STDEV(J1044:L1044)</f>
        <v>513995.492931284</v>
      </c>
      <c r="T1044" s="25" t="n">
        <f aca="false">IF(P1044&gt;0,S1044/P1044,NA())</f>
        <v>0.157646924138385</v>
      </c>
      <c r="U1044" s="4" t="str">
        <f aca="false">IF(T1044&lt;=Parametros!$B$7,"MENOR",IF(T1044&lt;=Parametros!$B$8,"PROMEDIO MENOR-MEDIANA","PROMEDIO"))</f>
        <v>MENOR</v>
      </c>
      <c r="V1044" s="23" t="n">
        <f aca="false">IF(T1044&lt;=Parametros!$B$7,M1044,IF(T1044&lt;=Parametros!$B$8,Q1044,P1044))</f>
        <v>2745093.17132314</v>
      </c>
      <c r="W1044" s="26" t="n">
        <f aca="false">ROUND(V1044,0)</f>
        <v>2745093</v>
      </c>
      <c r="X1044" s="27" t="n">
        <f aca="false">K1044/G1044</f>
        <v>1.45291227554041</v>
      </c>
      <c r="Y1044" s="27" t="n">
        <f aca="false">L1044/G1044</f>
        <v>1.25653431932794</v>
      </c>
    </row>
    <row r="1045" customFormat="false" ht="51.75" hidden="false" customHeight="true" outlineLevel="0" collapsed="false">
      <c r="A1045" s="4" t="s">
        <v>1013</v>
      </c>
      <c r="B1045" s="4" t="s">
        <v>95</v>
      </c>
      <c r="C1045" s="4" t="s">
        <v>1014</v>
      </c>
      <c r="D1045" s="4" t="s">
        <v>1015</v>
      </c>
      <c r="E1045" s="4" t="s">
        <v>98</v>
      </c>
      <c r="F1045" s="4" t="s">
        <v>99</v>
      </c>
      <c r="G1045" s="23" t="n">
        <v>2249060</v>
      </c>
      <c r="H1045" s="24" t="n">
        <f aca="false">Parametros!$B$3</f>
        <v>160.42</v>
      </c>
      <c r="I1045" s="24" t="n">
        <f aca="false">Parametros!$B$4</f>
        <v>151.76</v>
      </c>
      <c r="J1045" s="23" t="n">
        <f aca="false">G1045*H1045/I1045</f>
        <v>2377399.87612019</v>
      </c>
      <c r="K1045" s="23" t="n">
        <v>3267687.23</v>
      </c>
      <c r="L1045" s="23" t="n">
        <v>2826012</v>
      </c>
      <c r="M1045" s="23" t="n">
        <f aca="false">MIN(J1045:L1045)</f>
        <v>2377399.87612019</v>
      </c>
      <c r="N1045" s="23" t="n">
        <f aca="false">MAX(J1045:L1045)</f>
        <v>3267687.23</v>
      </c>
      <c r="O1045" s="23" t="n">
        <f aca="false">MEDIAN(J1045:L1045)</f>
        <v>2826012</v>
      </c>
      <c r="P1045" s="23" t="n">
        <f aca="false">AVERAGE(J1045:L1045)</f>
        <v>2823699.70204006</v>
      </c>
      <c r="Q1045" s="23" t="n">
        <f aca="false">AVERAGE(M1045,O1045)</f>
        <v>2601705.93806009</v>
      </c>
      <c r="R1045" s="23" t="n">
        <f aca="false">AVERAGE(N1045,O1045)</f>
        <v>3046849.615</v>
      </c>
      <c r="S1045" s="23" t="n">
        <f aca="false">STDEV(J1045:L1045)</f>
        <v>445148.18112733</v>
      </c>
      <c r="T1045" s="25" t="n">
        <f aca="false">IF(P1045&gt;0,S1045/P1045,NA())</f>
        <v>0.157647139604017</v>
      </c>
      <c r="U1045" s="4" t="str">
        <f aca="false">IF(T1045&lt;=Parametros!$B$7,"MENOR",IF(T1045&lt;=Parametros!$B$8,"PROMEDIO MENOR-MEDIANA","PROMEDIO"))</f>
        <v>MENOR</v>
      </c>
      <c r="V1045" s="23" t="n">
        <f aca="false">IF(T1045&lt;=Parametros!$B$7,M1045,IF(T1045&lt;=Parametros!$B$8,Q1045,P1045))</f>
        <v>2377399.87612019</v>
      </c>
      <c r="W1045" s="26" t="n">
        <f aca="false">ROUND(V1045,0)</f>
        <v>2377400</v>
      </c>
      <c r="X1045" s="27" t="n">
        <f aca="false">K1045/G1045</f>
        <v>1.4529124300819</v>
      </c>
      <c r="Y1045" s="27" t="n">
        <f aca="false">L1045/G1045</f>
        <v>1.25653028376299</v>
      </c>
    </row>
    <row r="1046" customFormat="false" ht="64.5" hidden="false" customHeight="true" outlineLevel="0" collapsed="false">
      <c r="A1046" s="4" t="s">
        <v>1016</v>
      </c>
      <c r="B1046" s="4" t="s">
        <v>95</v>
      </c>
      <c r="C1046" s="4" t="s">
        <v>1017</v>
      </c>
      <c r="D1046" s="4" t="s">
        <v>1018</v>
      </c>
      <c r="E1046" s="4" t="s">
        <v>98</v>
      </c>
      <c r="F1046" s="4" t="s">
        <v>99</v>
      </c>
      <c r="G1046" s="23" t="n">
        <v>1256850</v>
      </c>
      <c r="H1046" s="24" t="n">
        <f aca="false">Parametros!$B$3</f>
        <v>160.42</v>
      </c>
      <c r="I1046" s="24" t="n">
        <f aca="false">Parametros!$B$4</f>
        <v>151.76</v>
      </c>
      <c r="J1046" s="23" t="n">
        <f aca="false">G1046*H1046/I1046</f>
        <v>1328570.61808118</v>
      </c>
      <c r="K1046" s="23" t="n">
        <v>1826092.83</v>
      </c>
      <c r="L1046" s="23" t="n">
        <v>1579249</v>
      </c>
      <c r="M1046" s="23" t="n">
        <f aca="false">MIN(J1046:L1046)</f>
        <v>1328570.61808118</v>
      </c>
      <c r="N1046" s="23" t="n">
        <f aca="false">MAX(J1046:L1046)</f>
        <v>1826092.83</v>
      </c>
      <c r="O1046" s="23" t="n">
        <f aca="false">MEDIAN(J1046:L1046)</f>
        <v>1579249</v>
      </c>
      <c r="P1046" s="23" t="n">
        <f aca="false">AVERAGE(J1046:L1046)</f>
        <v>1577970.81602706</v>
      </c>
      <c r="Q1046" s="23" t="n">
        <f aca="false">AVERAGE(M1046,O1046)</f>
        <v>1453909.80904059</v>
      </c>
      <c r="R1046" s="23" t="n">
        <f aca="false">AVERAGE(N1046,O1046)</f>
        <v>1702670.915</v>
      </c>
      <c r="S1046" s="23" t="n">
        <f aca="false">STDEV(J1046:L1046)</f>
        <v>248763.568783394</v>
      </c>
      <c r="T1046" s="25" t="n">
        <f aca="false">IF(P1046&gt;0,S1046/P1046,NA())</f>
        <v>0.15764776271954</v>
      </c>
      <c r="U1046" s="4" t="str">
        <f aca="false">IF(T1046&lt;=Parametros!$B$7,"MENOR",IF(T1046&lt;=Parametros!$B$8,"PROMEDIO MENOR-MEDIANA","PROMEDIO"))</f>
        <v>MENOR</v>
      </c>
      <c r="V1046" s="23" t="n">
        <f aca="false">IF(T1046&lt;=Parametros!$B$7,M1046,IF(T1046&lt;=Parametros!$B$8,Q1046,P1046))</f>
        <v>1328570.61808118</v>
      </c>
      <c r="W1046" s="26" t="n">
        <f aca="false">ROUND(V1046,0)</f>
        <v>1328571</v>
      </c>
      <c r="X1046" s="27" t="n">
        <f aca="false">K1046/G1046</f>
        <v>1.45291230457095</v>
      </c>
      <c r="Y1046" s="27" t="n">
        <f aca="false">L1046/G1046</f>
        <v>1.25651350598719</v>
      </c>
    </row>
    <row r="1047" customFormat="false" ht="64.5" hidden="false" customHeight="true" outlineLevel="0" collapsed="false">
      <c r="A1047" s="4" t="s">
        <v>1019</v>
      </c>
      <c r="B1047" s="4" t="s">
        <v>95</v>
      </c>
      <c r="C1047" s="4" t="s">
        <v>1020</v>
      </c>
      <c r="D1047" s="4" t="s">
        <v>1018</v>
      </c>
      <c r="E1047" s="4" t="s">
        <v>98</v>
      </c>
      <c r="F1047" s="4" t="s">
        <v>99</v>
      </c>
      <c r="G1047" s="23" t="n">
        <v>3383587</v>
      </c>
      <c r="H1047" s="24" t="n">
        <f aca="false">Parametros!$B$3</f>
        <v>160.42</v>
      </c>
      <c r="I1047" s="24" t="n">
        <f aca="false">Parametros!$B$4</f>
        <v>151.76</v>
      </c>
      <c r="J1047" s="23" t="n">
        <f aca="false">G1047*H1047/I1047</f>
        <v>3576667.28083817</v>
      </c>
      <c r="K1047" s="23" t="n">
        <v>4916055.61</v>
      </c>
      <c r="L1047" s="23" t="n">
        <v>4251513</v>
      </c>
      <c r="M1047" s="23" t="n">
        <f aca="false">MIN(J1047:L1047)</f>
        <v>3576667.28083817</v>
      </c>
      <c r="N1047" s="23" t="n">
        <f aca="false">MAX(J1047:L1047)</f>
        <v>4916055.61</v>
      </c>
      <c r="O1047" s="23" t="n">
        <f aca="false">MEDIAN(J1047:L1047)</f>
        <v>4251513</v>
      </c>
      <c r="P1047" s="23" t="n">
        <f aca="false">AVERAGE(J1047:L1047)</f>
        <v>4248078.63027939</v>
      </c>
      <c r="Q1047" s="23" t="n">
        <f aca="false">AVERAGE(M1047,O1047)</f>
        <v>3914090.14041908</v>
      </c>
      <c r="R1047" s="23" t="n">
        <f aca="false">AVERAGE(N1047,O1047)</f>
        <v>4583784.305</v>
      </c>
      <c r="S1047" s="23" t="n">
        <f aca="false">STDEV(J1047:L1047)</f>
        <v>669700.76918372</v>
      </c>
      <c r="T1047" s="25" t="n">
        <f aca="false">IF(P1047&gt;0,S1047/P1047,NA())</f>
        <v>0.15764792214773</v>
      </c>
      <c r="U1047" s="4" t="str">
        <f aca="false">IF(T1047&lt;=Parametros!$B$7,"MENOR",IF(T1047&lt;=Parametros!$B$8,"PROMEDIO MENOR-MEDIANA","PROMEDIO"))</f>
        <v>MENOR</v>
      </c>
      <c r="V1047" s="23" t="n">
        <f aca="false">IF(T1047&lt;=Parametros!$B$7,M1047,IF(T1047&lt;=Parametros!$B$8,Q1047,P1047))</f>
        <v>3576667.28083817</v>
      </c>
      <c r="W1047" s="26" t="n">
        <f aca="false">ROUND(V1047,0)</f>
        <v>3576667</v>
      </c>
      <c r="X1047" s="27" t="n">
        <f aca="false">K1047/G1047</f>
        <v>1.45291242991535</v>
      </c>
      <c r="Y1047" s="27" t="n">
        <f aca="false">L1047/G1047</f>
        <v>1.25651062023823</v>
      </c>
    </row>
    <row r="1048" customFormat="false" ht="39" hidden="false" customHeight="true" outlineLevel="0" collapsed="false">
      <c r="A1048" s="4" t="s">
        <v>1021</v>
      </c>
      <c r="B1048" s="4" t="s">
        <v>95</v>
      </c>
      <c r="C1048" s="4" t="s">
        <v>1022</v>
      </c>
      <c r="D1048" s="4" t="s">
        <v>1023</v>
      </c>
      <c r="E1048" s="4" t="s">
        <v>98</v>
      </c>
      <c r="F1048" s="4" t="s">
        <v>99</v>
      </c>
      <c r="G1048" s="23" t="n">
        <v>309084</v>
      </c>
      <c r="H1048" s="24" t="n">
        <f aca="false">Parametros!$B$3</f>
        <v>160.42</v>
      </c>
      <c r="I1048" s="24" t="n">
        <f aca="false">Parametros!$B$4</f>
        <v>151.76</v>
      </c>
      <c r="J1048" s="23" t="n">
        <f aca="false">G1048*H1048/I1048</f>
        <v>326721.502899315</v>
      </c>
      <c r="K1048" s="23" t="n">
        <v>449071.77</v>
      </c>
      <c r="L1048" s="23" t="n">
        <v>388297</v>
      </c>
      <c r="M1048" s="23" t="n">
        <f aca="false">MIN(J1048:L1048)</f>
        <v>326721.502899315</v>
      </c>
      <c r="N1048" s="23" t="n">
        <f aca="false">MAX(J1048:L1048)</f>
        <v>449071.77</v>
      </c>
      <c r="O1048" s="23" t="n">
        <f aca="false">MEDIAN(J1048:L1048)</f>
        <v>388297</v>
      </c>
      <c r="P1048" s="23" t="n">
        <f aca="false">AVERAGE(J1048:L1048)</f>
        <v>388030.090966438</v>
      </c>
      <c r="Q1048" s="23" t="n">
        <f aca="false">AVERAGE(M1048,O1048)</f>
        <v>357509.251449657</v>
      </c>
      <c r="R1048" s="23" t="n">
        <f aca="false">AVERAGE(N1048,O1048)</f>
        <v>418684.385</v>
      </c>
      <c r="S1048" s="23" t="n">
        <f aca="false">STDEV(J1048:L1048)</f>
        <v>61175.5702484775</v>
      </c>
      <c r="T1048" s="25" t="n">
        <f aca="false">IF(P1048&gt;0,S1048/P1048,NA())</f>
        <v>0.157656768566871</v>
      </c>
      <c r="U1048" s="4" t="str">
        <f aca="false">IF(T1048&lt;=Parametros!$B$7,"MENOR",IF(T1048&lt;=Parametros!$B$8,"PROMEDIO MENOR-MEDIANA","PROMEDIO"))</f>
        <v>MENOR</v>
      </c>
      <c r="V1048" s="23" t="n">
        <f aca="false">IF(T1048&lt;=Parametros!$B$7,M1048,IF(T1048&lt;=Parametros!$B$8,Q1048,P1048))</f>
        <v>326721.502899315</v>
      </c>
      <c r="W1048" s="26" t="n">
        <f aca="false">ROUND(V1048,0)</f>
        <v>326722</v>
      </c>
      <c r="X1048" s="27" t="n">
        <f aca="false">K1048/G1048</f>
        <v>1.45291173273285</v>
      </c>
      <c r="Y1048" s="27" t="n">
        <f aca="false">L1048/G1048</f>
        <v>1.25628308162182</v>
      </c>
    </row>
    <row r="1049" customFormat="false" ht="51.75" hidden="false" customHeight="true" outlineLevel="0" collapsed="false">
      <c r="A1049" s="4" t="s">
        <v>1024</v>
      </c>
      <c r="B1049" s="4" t="s">
        <v>95</v>
      </c>
      <c r="C1049" s="4" t="s">
        <v>1025</v>
      </c>
      <c r="D1049" s="4" t="s">
        <v>1026</v>
      </c>
      <c r="E1049" s="4" t="s">
        <v>98</v>
      </c>
      <c r="F1049" s="4" t="s">
        <v>99</v>
      </c>
      <c r="G1049" s="23" t="n">
        <v>30400</v>
      </c>
      <c r="H1049" s="24" t="n">
        <f aca="false">Parametros!$B$3</f>
        <v>160.42</v>
      </c>
      <c r="I1049" s="24" t="n">
        <f aca="false">Parametros!$B$4</f>
        <v>151.76</v>
      </c>
      <c r="J1049" s="23" t="n">
        <f aca="false">G1049*H1049/I1049</f>
        <v>32134.7390616763</v>
      </c>
      <c r="K1049" s="23" t="n">
        <v>44168.17</v>
      </c>
      <c r="L1049" s="23" t="n">
        <v>38080</v>
      </c>
      <c r="M1049" s="23" t="n">
        <f aca="false">MIN(J1049:L1049)</f>
        <v>32134.7390616763</v>
      </c>
      <c r="N1049" s="23" t="n">
        <f aca="false">MAX(J1049:L1049)</f>
        <v>44168.17</v>
      </c>
      <c r="O1049" s="23" t="n">
        <f aca="false">MEDIAN(J1049:L1049)</f>
        <v>38080</v>
      </c>
      <c r="P1049" s="23" t="n">
        <f aca="false">AVERAGE(J1049:L1049)</f>
        <v>38127.6363538921</v>
      </c>
      <c r="Q1049" s="23" t="n">
        <f aca="false">AVERAGE(M1049,O1049)</f>
        <v>35107.3695308382</v>
      </c>
      <c r="R1049" s="23" t="n">
        <f aca="false">AVERAGE(N1049,O1049)</f>
        <v>41124.085</v>
      </c>
      <c r="S1049" s="23" t="n">
        <f aca="false">STDEV(J1049:L1049)</f>
        <v>6016.85689986976</v>
      </c>
      <c r="T1049" s="25" t="n">
        <f aca="false">IF(P1049&gt;0,S1049/P1049,NA())</f>
        <v>0.157808284888753</v>
      </c>
      <c r="U1049" s="4" t="str">
        <f aca="false">IF(T1049&lt;=Parametros!$B$7,"MENOR",IF(T1049&lt;=Parametros!$B$8,"PROMEDIO MENOR-MEDIANA","PROMEDIO"))</f>
        <v>MENOR</v>
      </c>
      <c r="V1049" s="23" t="n">
        <f aca="false">IF(T1049&lt;=Parametros!$B$7,M1049,IF(T1049&lt;=Parametros!$B$8,Q1049,P1049))</f>
        <v>32134.7390616763</v>
      </c>
      <c r="W1049" s="26" t="n">
        <f aca="false">ROUND(V1049,0)</f>
        <v>32135</v>
      </c>
      <c r="X1049" s="27" t="n">
        <f aca="false">K1049/G1049</f>
        <v>1.45290032894737</v>
      </c>
      <c r="Y1049" s="27" t="n">
        <f aca="false">L1049/G1049</f>
        <v>1.25263157894737</v>
      </c>
    </row>
    <row r="1050" customFormat="false" ht="39" hidden="false" customHeight="true" outlineLevel="0" collapsed="false">
      <c r="A1050" s="4" t="s">
        <v>1027</v>
      </c>
      <c r="B1050" s="4" t="s">
        <v>95</v>
      </c>
      <c r="C1050" s="4" t="s">
        <v>1028</v>
      </c>
      <c r="D1050" s="4" t="s">
        <v>1029</v>
      </c>
      <c r="E1050" s="4" t="s">
        <v>98</v>
      </c>
      <c r="F1050" s="4" t="s">
        <v>99</v>
      </c>
      <c r="G1050" s="23" t="n">
        <v>79800</v>
      </c>
      <c r="H1050" s="24" t="n">
        <f aca="false">Parametros!$B$3</f>
        <v>160.42</v>
      </c>
      <c r="I1050" s="24" t="n">
        <f aca="false">Parametros!$B$4</f>
        <v>151.76</v>
      </c>
      <c r="J1050" s="23" t="n">
        <f aca="false">G1050*H1050/I1050</f>
        <v>84353.6900369004</v>
      </c>
      <c r="K1050" s="23" t="n">
        <v>115942.84</v>
      </c>
      <c r="L1050" s="23" t="n">
        <v>100198</v>
      </c>
      <c r="M1050" s="23" t="n">
        <f aca="false">MIN(J1050:L1050)</f>
        <v>84353.6900369004</v>
      </c>
      <c r="N1050" s="23" t="n">
        <f aca="false">MAX(J1050:L1050)</f>
        <v>115942.84</v>
      </c>
      <c r="O1050" s="23" t="n">
        <f aca="false">MEDIAN(J1050:L1050)</f>
        <v>100198</v>
      </c>
      <c r="P1050" s="23" t="n">
        <f aca="false">AVERAGE(J1050:L1050)</f>
        <v>100164.843345633</v>
      </c>
      <c r="Q1050" s="23" t="n">
        <f aca="false">AVERAGE(M1050,O1050)</f>
        <v>92275.8450184502</v>
      </c>
      <c r="R1050" s="23" t="n">
        <f aca="false">AVERAGE(N1050,O1050)</f>
        <v>108070.42</v>
      </c>
      <c r="S1050" s="23" t="n">
        <f aca="false">STDEV(J1050:L1050)</f>
        <v>15794.6010829839</v>
      </c>
      <c r="T1050" s="25" t="n">
        <f aca="false">IF(P1050&gt;0,S1050/P1050,NA())</f>
        <v>0.157686075826848</v>
      </c>
      <c r="U1050" s="4" t="str">
        <f aca="false">IF(T1050&lt;=Parametros!$B$7,"MENOR",IF(T1050&lt;=Parametros!$B$8,"PROMEDIO MENOR-MEDIANA","PROMEDIO"))</f>
        <v>MENOR</v>
      </c>
      <c r="V1050" s="23" t="n">
        <f aca="false">IF(T1050&lt;=Parametros!$B$7,M1050,IF(T1050&lt;=Parametros!$B$8,Q1050,P1050))</f>
        <v>84353.6900369004</v>
      </c>
      <c r="W1050" s="26" t="n">
        <f aca="false">ROUND(V1050,0)</f>
        <v>84354</v>
      </c>
      <c r="X1050" s="27" t="n">
        <f aca="false">K1050/G1050</f>
        <v>1.45291779448622</v>
      </c>
      <c r="Y1050" s="27" t="n">
        <f aca="false">L1050/G1050</f>
        <v>1.25561403508772</v>
      </c>
    </row>
    <row r="1051" customFormat="false" ht="26.25" hidden="false" customHeight="true" outlineLevel="0" collapsed="false">
      <c r="A1051" s="4" t="s">
        <v>1030</v>
      </c>
      <c r="B1051" s="4" t="s">
        <v>95</v>
      </c>
      <c r="C1051" s="4" t="s">
        <v>1031</v>
      </c>
      <c r="D1051" s="4" t="s">
        <v>1032</v>
      </c>
      <c r="E1051" s="4" t="s">
        <v>98</v>
      </c>
      <c r="F1051" s="4" t="s">
        <v>99</v>
      </c>
      <c r="G1051" s="23" t="n">
        <v>151600</v>
      </c>
      <c r="H1051" s="24" t="n">
        <f aca="false">Parametros!$B$3</f>
        <v>160.42</v>
      </c>
      <c r="I1051" s="24" t="n">
        <f aca="false">Parametros!$B$4</f>
        <v>151.76</v>
      </c>
      <c r="J1051" s="23" t="n">
        <f aca="false">G1051*H1051/I1051</f>
        <v>160250.869794412</v>
      </c>
      <c r="K1051" s="23" t="n">
        <v>220260.87</v>
      </c>
      <c r="L1051" s="23" t="n">
        <v>190400</v>
      </c>
      <c r="M1051" s="23" t="n">
        <f aca="false">MIN(J1051:L1051)</f>
        <v>160250.869794412</v>
      </c>
      <c r="N1051" s="23" t="n">
        <f aca="false">MAX(J1051:L1051)</f>
        <v>220260.87</v>
      </c>
      <c r="O1051" s="23" t="n">
        <f aca="false">MEDIAN(J1051:L1051)</f>
        <v>190400</v>
      </c>
      <c r="P1051" s="23" t="n">
        <f aca="false">AVERAGE(J1051:L1051)</f>
        <v>190303.913264804</v>
      </c>
      <c r="Q1051" s="23" t="n">
        <f aca="false">AVERAGE(M1051,O1051)</f>
        <v>175325.434897206</v>
      </c>
      <c r="R1051" s="23" t="n">
        <f aca="false">AVERAGE(N1051,O1051)</f>
        <v>205330.435</v>
      </c>
      <c r="S1051" s="23" t="n">
        <f aca="false">STDEV(J1051:L1051)</f>
        <v>30005.1154915986</v>
      </c>
      <c r="T1051" s="25" t="n">
        <f aca="false">IF(P1051&gt;0,S1051/P1051,NA())</f>
        <v>0.157669461320257</v>
      </c>
      <c r="U1051" s="4" t="str">
        <f aca="false">IF(T1051&lt;=Parametros!$B$7,"MENOR",IF(T1051&lt;=Parametros!$B$8,"PROMEDIO MENOR-MEDIANA","PROMEDIO"))</f>
        <v>MENOR</v>
      </c>
      <c r="V1051" s="23" t="n">
        <f aca="false">IF(T1051&lt;=Parametros!$B$7,M1051,IF(T1051&lt;=Parametros!$B$8,Q1051,P1051))</f>
        <v>160250.869794412</v>
      </c>
      <c r="W1051" s="26" t="n">
        <f aca="false">ROUND(V1051,0)</f>
        <v>160251</v>
      </c>
      <c r="X1051" s="27" t="n">
        <f aca="false">K1051/G1051</f>
        <v>1.45290811345646</v>
      </c>
      <c r="Y1051" s="27" t="n">
        <f aca="false">L1051/G1051</f>
        <v>1.25593667546174</v>
      </c>
    </row>
    <row r="1052" customFormat="false" ht="26.25" hidden="false" customHeight="true" outlineLevel="0" collapsed="false">
      <c r="A1052" s="4" t="s">
        <v>1033</v>
      </c>
      <c r="B1052" s="4" t="s">
        <v>95</v>
      </c>
      <c r="C1052" s="4" t="s">
        <v>1034</v>
      </c>
      <c r="D1052" s="4" t="s">
        <v>1035</v>
      </c>
      <c r="E1052" s="4" t="s">
        <v>98</v>
      </c>
      <c r="F1052" s="4" t="s">
        <v>99</v>
      </c>
      <c r="G1052" s="23" t="n">
        <v>164350</v>
      </c>
      <c r="H1052" s="24" t="n">
        <f aca="false">Parametros!$B$3</f>
        <v>160.42</v>
      </c>
      <c r="I1052" s="24" t="n">
        <f aca="false">Parametros!$B$4</f>
        <v>151.76</v>
      </c>
      <c r="J1052" s="23" t="n">
        <f aca="false">G1052*H1052/I1052</f>
        <v>173728.433052188</v>
      </c>
      <c r="K1052" s="23" t="n">
        <v>238785.92</v>
      </c>
      <c r="L1052" s="23" t="n">
        <v>206465</v>
      </c>
      <c r="M1052" s="23" t="n">
        <f aca="false">MIN(J1052:L1052)</f>
        <v>173728.433052188</v>
      </c>
      <c r="N1052" s="23" t="n">
        <f aca="false">MAX(J1052:L1052)</f>
        <v>238785.92</v>
      </c>
      <c r="O1052" s="23" t="n">
        <f aca="false">MEDIAN(J1052:L1052)</f>
        <v>206465</v>
      </c>
      <c r="P1052" s="23" t="n">
        <f aca="false">AVERAGE(J1052:L1052)</f>
        <v>206326.451017396</v>
      </c>
      <c r="Q1052" s="23" t="n">
        <f aca="false">AVERAGE(M1052,O1052)</f>
        <v>190096.716526094</v>
      </c>
      <c r="R1052" s="23" t="n">
        <f aca="false">AVERAGE(N1052,O1052)</f>
        <v>222625.46</v>
      </c>
      <c r="S1052" s="23" t="n">
        <f aca="false">STDEV(J1052:L1052)</f>
        <v>32528.9647676748</v>
      </c>
      <c r="T1052" s="25" t="n">
        <f aca="false">IF(P1052&gt;0,S1052/P1052,NA())</f>
        <v>0.157657753561283</v>
      </c>
      <c r="U1052" s="4" t="str">
        <f aca="false">IF(T1052&lt;=Parametros!$B$7,"MENOR",IF(T1052&lt;=Parametros!$B$8,"PROMEDIO MENOR-MEDIANA","PROMEDIO"))</f>
        <v>MENOR</v>
      </c>
      <c r="V1052" s="23" t="n">
        <f aca="false">IF(T1052&lt;=Parametros!$B$7,M1052,IF(T1052&lt;=Parametros!$B$8,Q1052,P1052))</f>
        <v>173728.433052188</v>
      </c>
      <c r="W1052" s="26" t="n">
        <f aca="false">ROUND(V1052,0)</f>
        <v>173728</v>
      </c>
      <c r="X1052" s="27" t="n">
        <f aca="false">K1052/G1052</f>
        <v>1.45291098265896</v>
      </c>
      <c r="Y1052" s="27" t="n">
        <f aca="false">L1052/G1052</f>
        <v>1.25625190142988</v>
      </c>
    </row>
    <row r="1053" customFormat="false" ht="51.75" hidden="false" customHeight="true" outlineLevel="0" collapsed="false">
      <c r="A1053" s="4" t="s">
        <v>1036</v>
      </c>
      <c r="B1053" s="4" t="s">
        <v>95</v>
      </c>
      <c r="C1053" s="4" t="s">
        <v>1037</v>
      </c>
      <c r="D1053" s="4" t="s">
        <v>1038</v>
      </c>
      <c r="E1053" s="4" t="s">
        <v>98</v>
      </c>
      <c r="F1053" s="4" t="s">
        <v>99</v>
      </c>
      <c r="G1053" s="23" t="n">
        <v>122550</v>
      </c>
      <c r="H1053" s="24" t="n">
        <f aca="false">Parametros!$B$3</f>
        <v>160.42</v>
      </c>
      <c r="I1053" s="24" t="n">
        <f aca="false">Parametros!$B$4</f>
        <v>151.76</v>
      </c>
      <c r="J1053" s="23" t="n">
        <f aca="false">G1053*H1053/I1053</f>
        <v>129543.166842383</v>
      </c>
      <c r="K1053" s="23" t="n">
        <v>178054.68</v>
      </c>
      <c r="L1053" s="23" t="n">
        <v>153986</v>
      </c>
      <c r="M1053" s="23" t="n">
        <f aca="false">MIN(J1053:L1053)</f>
        <v>129543.166842383</v>
      </c>
      <c r="N1053" s="23" t="n">
        <f aca="false">MAX(J1053:L1053)</f>
        <v>178054.68</v>
      </c>
      <c r="O1053" s="23" t="n">
        <f aca="false">MEDIAN(J1053:L1053)</f>
        <v>153986</v>
      </c>
      <c r="P1053" s="23" t="n">
        <f aca="false">AVERAGE(J1053:L1053)</f>
        <v>153861.282280794</v>
      </c>
      <c r="Q1053" s="23" t="n">
        <f aca="false">AVERAGE(M1053,O1053)</f>
        <v>141764.583421191</v>
      </c>
      <c r="R1053" s="23" t="n">
        <f aca="false">AVERAGE(N1053,O1053)</f>
        <v>166020.34</v>
      </c>
      <c r="S1053" s="23" t="n">
        <f aca="false">STDEV(J1053:L1053)</f>
        <v>24255.9970541829</v>
      </c>
      <c r="T1053" s="25" t="n">
        <f aca="false">IF(P1053&gt;0,S1053/P1053,NA())</f>
        <v>0.157648478516617</v>
      </c>
      <c r="U1053" s="4" t="str">
        <f aca="false">IF(T1053&lt;=Parametros!$B$7,"MENOR",IF(T1053&lt;=Parametros!$B$8,"PROMEDIO MENOR-MEDIANA","PROMEDIO"))</f>
        <v>MENOR</v>
      </c>
      <c r="V1053" s="23" t="n">
        <f aca="false">IF(T1053&lt;=Parametros!$B$7,M1053,IF(T1053&lt;=Parametros!$B$8,Q1053,P1053))</f>
        <v>129543.166842383</v>
      </c>
      <c r="W1053" s="26" t="n">
        <f aca="false">ROUND(V1053,0)</f>
        <v>129543</v>
      </c>
      <c r="X1053" s="27" t="n">
        <f aca="false">K1053/G1053</f>
        <v>1.45291456548348</v>
      </c>
      <c r="Y1053" s="27" t="n">
        <f aca="false">L1053/G1053</f>
        <v>1.25651570787434</v>
      </c>
    </row>
    <row r="1054" customFormat="false" ht="64.5" hidden="false" customHeight="true" outlineLevel="0" collapsed="false">
      <c r="A1054" s="4" t="s">
        <v>1039</v>
      </c>
      <c r="B1054" s="4" t="s">
        <v>95</v>
      </c>
      <c r="C1054" s="4" t="s">
        <v>1040</v>
      </c>
      <c r="D1054" s="4" t="s">
        <v>1041</v>
      </c>
      <c r="E1054" s="4" t="s">
        <v>98</v>
      </c>
      <c r="F1054" s="4" t="s">
        <v>99</v>
      </c>
      <c r="G1054" s="23" t="n">
        <v>251750</v>
      </c>
      <c r="H1054" s="24" t="n">
        <f aca="false">Parametros!$B$3</f>
        <v>160.42</v>
      </c>
      <c r="I1054" s="24" t="n">
        <f aca="false">Parametros!$B$4</f>
        <v>151.76</v>
      </c>
      <c r="J1054" s="23" t="n">
        <f aca="false">G1054*H1054/I1054</f>
        <v>266115.807854507</v>
      </c>
      <c r="K1054" s="23" t="n">
        <v>365770.81</v>
      </c>
      <c r="L1054" s="23" t="n">
        <v>316302</v>
      </c>
      <c r="M1054" s="23" t="n">
        <f aca="false">MIN(J1054:L1054)</f>
        <v>266115.807854507</v>
      </c>
      <c r="N1054" s="23" t="n">
        <f aca="false">MAX(J1054:L1054)</f>
        <v>365770.81</v>
      </c>
      <c r="O1054" s="23" t="n">
        <f aca="false">MEDIAN(J1054:L1054)</f>
        <v>316302</v>
      </c>
      <c r="P1054" s="23" t="n">
        <f aca="false">AVERAGE(J1054:L1054)</f>
        <v>316062.872618169</v>
      </c>
      <c r="Q1054" s="23" t="n">
        <f aca="false">AVERAGE(M1054,O1054)</f>
        <v>291208.903927254</v>
      </c>
      <c r="R1054" s="23" t="n">
        <f aca="false">AVERAGE(N1054,O1054)</f>
        <v>341036.405</v>
      </c>
      <c r="S1054" s="23" t="n">
        <f aca="false">STDEV(J1054:L1054)</f>
        <v>49827.9314198684</v>
      </c>
      <c r="T1054" s="25" t="n">
        <f aca="false">IF(P1054&gt;0,S1054/P1054,NA())</f>
        <v>0.157651960216361</v>
      </c>
      <c r="U1054" s="4" t="str">
        <f aca="false">IF(T1054&lt;=Parametros!$B$7,"MENOR",IF(T1054&lt;=Parametros!$B$8,"PROMEDIO MENOR-MEDIANA","PROMEDIO"))</f>
        <v>MENOR</v>
      </c>
      <c r="V1054" s="23" t="n">
        <f aca="false">IF(T1054&lt;=Parametros!$B$7,M1054,IF(T1054&lt;=Parametros!$B$8,Q1054,P1054))</f>
        <v>266115.807854507</v>
      </c>
      <c r="W1054" s="26" t="n">
        <f aca="false">ROUND(V1054,0)</f>
        <v>266116</v>
      </c>
      <c r="X1054" s="27" t="n">
        <f aca="false">K1054/G1054</f>
        <v>1.45291285004965</v>
      </c>
      <c r="Y1054" s="27" t="n">
        <f aca="false">L1054/G1054</f>
        <v>1.2564131082423</v>
      </c>
    </row>
    <row r="1055" customFormat="false" ht="77.25" hidden="false" customHeight="true" outlineLevel="0" collapsed="false">
      <c r="A1055" s="4" t="s">
        <v>1042</v>
      </c>
      <c r="B1055" s="4" t="s">
        <v>95</v>
      </c>
      <c r="C1055" s="4" t="s">
        <v>1043</v>
      </c>
      <c r="D1055" s="4" t="s">
        <v>1044</v>
      </c>
      <c r="E1055" s="4" t="s">
        <v>98</v>
      </c>
      <c r="F1055" s="4" t="s">
        <v>99</v>
      </c>
      <c r="G1055" s="23" t="n">
        <v>251750</v>
      </c>
      <c r="H1055" s="24" t="n">
        <f aca="false">Parametros!$B$3</f>
        <v>160.42</v>
      </c>
      <c r="I1055" s="24" t="n">
        <f aca="false">Parametros!$B$4</f>
        <v>151.76</v>
      </c>
      <c r="J1055" s="23" t="n">
        <f aca="false">G1055*H1055/I1055</f>
        <v>266115.807854507</v>
      </c>
      <c r="K1055" s="23" t="n">
        <v>365770.81</v>
      </c>
      <c r="L1055" s="23" t="n">
        <v>316302</v>
      </c>
      <c r="M1055" s="23" t="n">
        <f aca="false">MIN(J1055:L1055)</f>
        <v>266115.807854507</v>
      </c>
      <c r="N1055" s="23" t="n">
        <f aca="false">MAX(J1055:L1055)</f>
        <v>365770.81</v>
      </c>
      <c r="O1055" s="23" t="n">
        <f aca="false">MEDIAN(J1055:L1055)</f>
        <v>316302</v>
      </c>
      <c r="P1055" s="23" t="n">
        <f aca="false">AVERAGE(J1055:L1055)</f>
        <v>316062.872618169</v>
      </c>
      <c r="Q1055" s="23" t="n">
        <f aca="false">AVERAGE(M1055,O1055)</f>
        <v>291208.903927254</v>
      </c>
      <c r="R1055" s="23" t="n">
        <f aca="false">AVERAGE(N1055,O1055)</f>
        <v>341036.405</v>
      </c>
      <c r="S1055" s="23" t="n">
        <f aca="false">STDEV(J1055:L1055)</f>
        <v>49827.9314198684</v>
      </c>
      <c r="T1055" s="25" t="n">
        <f aca="false">IF(P1055&gt;0,S1055/P1055,NA())</f>
        <v>0.157651960216361</v>
      </c>
      <c r="U1055" s="4" t="str">
        <f aca="false">IF(T1055&lt;=Parametros!$B$7,"MENOR",IF(T1055&lt;=Parametros!$B$8,"PROMEDIO MENOR-MEDIANA","PROMEDIO"))</f>
        <v>MENOR</v>
      </c>
      <c r="V1055" s="23" t="n">
        <f aca="false">IF(T1055&lt;=Parametros!$B$7,M1055,IF(T1055&lt;=Parametros!$B$8,Q1055,P1055))</f>
        <v>266115.807854507</v>
      </c>
      <c r="W1055" s="26" t="n">
        <f aca="false">ROUND(V1055,0)</f>
        <v>266116</v>
      </c>
      <c r="X1055" s="27" t="n">
        <f aca="false">K1055/G1055</f>
        <v>1.45291285004965</v>
      </c>
      <c r="Y1055" s="27" t="n">
        <f aca="false">L1055/G1055</f>
        <v>1.2564131082423</v>
      </c>
    </row>
    <row r="1056" customFormat="false" ht="51.75" hidden="false" customHeight="true" outlineLevel="0" collapsed="false">
      <c r="A1056" s="4" t="s">
        <v>1045</v>
      </c>
      <c r="B1056" s="4" t="s">
        <v>95</v>
      </c>
      <c r="C1056" s="4" t="s">
        <v>1046</v>
      </c>
      <c r="D1056" s="4" t="s">
        <v>1047</v>
      </c>
      <c r="E1056" s="4" t="s">
        <v>98</v>
      </c>
      <c r="F1056" s="4" t="s">
        <v>99</v>
      </c>
      <c r="G1056" s="23" t="n">
        <v>296756</v>
      </c>
      <c r="H1056" s="24" t="n">
        <f aca="false">Parametros!$B$3</f>
        <v>160.42</v>
      </c>
      <c r="I1056" s="24" t="n">
        <f aca="false">Parametros!$B$4</f>
        <v>151.76</v>
      </c>
      <c r="J1056" s="23" t="n">
        <f aca="false">G1056*H1056/I1056</f>
        <v>313690.020558777</v>
      </c>
      <c r="K1056" s="23" t="n">
        <v>431160.02</v>
      </c>
      <c r="L1056" s="23" t="n">
        <v>372827</v>
      </c>
      <c r="M1056" s="23" t="n">
        <f aca="false">MIN(J1056:L1056)</f>
        <v>313690.020558777</v>
      </c>
      <c r="N1056" s="23" t="n">
        <f aca="false">MAX(J1056:L1056)</f>
        <v>431160.02</v>
      </c>
      <c r="O1056" s="23" t="n">
        <f aca="false">MEDIAN(J1056:L1056)</f>
        <v>372827</v>
      </c>
      <c r="P1056" s="23" t="n">
        <f aca="false">AVERAGE(J1056:L1056)</f>
        <v>372559.013519592</v>
      </c>
      <c r="Q1056" s="23" t="n">
        <f aca="false">AVERAGE(M1056,O1056)</f>
        <v>343258.510279389</v>
      </c>
      <c r="R1056" s="23" t="n">
        <f aca="false">AVERAGE(N1056,O1056)</f>
        <v>401993.51</v>
      </c>
      <c r="S1056" s="23" t="n">
        <f aca="false">STDEV(J1056:L1056)</f>
        <v>58735.4582407041</v>
      </c>
      <c r="T1056" s="25" t="n">
        <f aca="false">IF(P1056&gt;0,S1056/P1056,NA())</f>
        <v>0.157654106085975</v>
      </c>
      <c r="U1056" s="4" t="str">
        <f aca="false">IF(T1056&lt;=Parametros!$B$7,"MENOR",IF(T1056&lt;=Parametros!$B$8,"PROMEDIO MENOR-MEDIANA","PROMEDIO"))</f>
        <v>MENOR</v>
      </c>
      <c r="V1056" s="23" t="n">
        <f aca="false">IF(T1056&lt;=Parametros!$B$7,M1056,IF(T1056&lt;=Parametros!$B$8,Q1056,P1056))</f>
        <v>313690.020558777</v>
      </c>
      <c r="W1056" s="26" t="n">
        <f aca="false">ROUND(V1056,0)</f>
        <v>313690</v>
      </c>
      <c r="X1056" s="27" t="n">
        <f aca="false">K1056/G1056</f>
        <v>1.45291087627546</v>
      </c>
      <c r="Y1056" s="27" t="n">
        <f aca="false">L1056/G1056</f>
        <v>1.25634191052582</v>
      </c>
    </row>
    <row r="1057" customFormat="false" ht="64.5" hidden="false" customHeight="true" outlineLevel="0" collapsed="false">
      <c r="A1057" s="4" t="s">
        <v>1048</v>
      </c>
      <c r="B1057" s="4" t="s">
        <v>95</v>
      </c>
      <c r="C1057" s="4" t="s">
        <v>1049</v>
      </c>
      <c r="D1057" s="4" t="s">
        <v>1050</v>
      </c>
      <c r="E1057" s="4" t="s">
        <v>98</v>
      </c>
      <c r="F1057" s="4" t="s">
        <v>99</v>
      </c>
      <c r="G1057" s="23" t="n">
        <v>152000</v>
      </c>
      <c r="H1057" s="24" t="n">
        <f aca="false">Parametros!$B$3</f>
        <v>160.42</v>
      </c>
      <c r="I1057" s="24" t="n">
        <f aca="false">Parametros!$B$4</f>
        <v>151.76</v>
      </c>
      <c r="J1057" s="23" t="n">
        <f aca="false">G1057*H1057/I1057</f>
        <v>160673.695308382</v>
      </c>
      <c r="K1057" s="23" t="n">
        <v>220842.25</v>
      </c>
      <c r="L1057" s="23" t="n">
        <v>190876</v>
      </c>
      <c r="M1057" s="23" t="n">
        <f aca="false">MIN(J1057:L1057)</f>
        <v>160673.695308382</v>
      </c>
      <c r="N1057" s="23" t="n">
        <f aca="false">MAX(J1057:L1057)</f>
        <v>220842.25</v>
      </c>
      <c r="O1057" s="23" t="n">
        <f aca="false">MEDIAN(J1057:L1057)</f>
        <v>190876</v>
      </c>
      <c r="P1057" s="23" t="n">
        <f aca="false">AVERAGE(J1057:L1057)</f>
        <v>190797.315102794</v>
      </c>
      <c r="Q1057" s="23" t="n">
        <f aca="false">AVERAGE(M1057,O1057)</f>
        <v>175774.847654191</v>
      </c>
      <c r="R1057" s="23" t="n">
        <f aca="false">AVERAGE(N1057,O1057)</f>
        <v>205859.125</v>
      </c>
      <c r="S1057" s="23" t="n">
        <f aca="false">STDEV(J1057:L1057)</f>
        <v>30084.3545203209</v>
      </c>
      <c r="T1057" s="25" t="n">
        <f aca="false">IF(P1057&gt;0,S1057/P1057,NA())</f>
        <v>0.157677032845628</v>
      </c>
      <c r="U1057" s="4" t="str">
        <f aca="false">IF(T1057&lt;=Parametros!$B$7,"MENOR",IF(T1057&lt;=Parametros!$B$8,"PROMEDIO MENOR-MEDIANA","PROMEDIO"))</f>
        <v>MENOR</v>
      </c>
      <c r="V1057" s="23" t="n">
        <f aca="false">IF(T1057&lt;=Parametros!$B$7,M1057,IF(T1057&lt;=Parametros!$B$8,Q1057,P1057))</f>
        <v>160673.695308382</v>
      </c>
      <c r="W1057" s="26" t="n">
        <f aca="false">ROUND(V1057,0)</f>
        <v>160674</v>
      </c>
      <c r="X1057" s="27" t="n">
        <f aca="false">K1057/G1057</f>
        <v>1.45290953947368</v>
      </c>
      <c r="Y1057" s="27" t="n">
        <f aca="false">L1057/G1057</f>
        <v>1.25576315789474</v>
      </c>
    </row>
    <row r="1058" customFormat="false" ht="39" hidden="false" customHeight="true" outlineLevel="0" collapsed="false">
      <c r="A1058" s="4" t="s">
        <v>1051</v>
      </c>
      <c r="B1058" s="4" t="s">
        <v>95</v>
      </c>
      <c r="C1058" s="4" t="s">
        <v>1052</v>
      </c>
      <c r="D1058" s="4" t="s">
        <v>1053</v>
      </c>
      <c r="E1058" s="4" t="s">
        <v>98</v>
      </c>
      <c r="F1058" s="4" t="s">
        <v>99</v>
      </c>
      <c r="G1058" s="23" t="n">
        <v>2889332</v>
      </c>
      <c r="H1058" s="24" t="n">
        <f aca="false">Parametros!$B$3</f>
        <v>160.42</v>
      </c>
      <c r="I1058" s="24" t="n">
        <f aca="false">Parametros!$B$4</f>
        <v>151.76</v>
      </c>
      <c r="J1058" s="23" t="n">
        <f aca="false">G1058*H1058/I1058</f>
        <v>3054208.21982077</v>
      </c>
      <c r="K1058" s="23" t="n">
        <v>4197946.77</v>
      </c>
      <c r="L1058" s="23" t="n">
        <v>3630452</v>
      </c>
      <c r="M1058" s="23" t="n">
        <f aca="false">MIN(J1058:L1058)</f>
        <v>3054208.21982077</v>
      </c>
      <c r="N1058" s="23" t="n">
        <f aca="false">MAX(J1058:L1058)</f>
        <v>4197946.77</v>
      </c>
      <c r="O1058" s="23" t="n">
        <f aca="false">MEDIAN(J1058:L1058)</f>
        <v>3630452</v>
      </c>
      <c r="P1058" s="23" t="n">
        <f aca="false">AVERAGE(J1058:L1058)</f>
        <v>3627535.66327359</v>
      </c>
      <c r="Q1058" s="23" t="n">
        <f aca="false">AVERAGE(M1058,O1058)</f>
        <v>3342330.10991038</v>
      </c>
      <c r="R1058" s="23" t="n">
        <f aca="false">AVERAGE(N1058,O1058)</f>
        <v>3914199.385</v>
      </c>
      <c r="S1058" s="23" t="n">
        <f aca="false">STDEV(J1058:L1058)</f>
        <v>571874.852180482</v>
      </c>
      <c r="T1058" s="25" t="n">
        <f aca="false">IF(P1058&gt;0,S1058/P1058,NA())</f>
        <v>0.157648305975414</v>
      </c>
      <c r="U1058" s="4" t="str">
        <f aca="false">IF(T1058&lt;=Parametros!$B$7,"MENOR",IF(T1058&lt;=Parametros!$B$8,"PROMEDIO MENOR-MEDIANA","PROMEDIO"))</f>
        <v>MENOR</v>
      </c>
      <c r="V1058" s="23" t="n">
        <f aca="false">IF(T1058&lt;=Parametros!$B$7,M1058,IF(T1058&lt;=Parametros!$B$8,Q1058,P1058))</f>
        <v>3054208.21982077</v>
      </c>
      <c r="W1058" s="26" t="n">
        <f aca="false">ROUND(V1058,0)</f>
        <v>3054208</v>
      </c>
      <c r="X1058" s="27" t="n">
        <f aca="false">K1058/G1058</f>
        <v>1.4529125659495</v>
      </c>
      <c r="Y1058" s="27" t="n">
        <f aca="false">L1058/G1058</f>
        <v>1.25650219497102</v>
      </c>
    </row>
    <row r="1059" customFormat="false" ht="39" hidden="false" customHeight="true" outlineLevel="0" collapsed="false">
      <c r="A1059" s="4" t="s">
        <v>1054</v>
      </c>
      <c r="B1059" s="4" t="s">
        <v>95</v>
      </c>
      <c r="C1059" s="4" t="s">
        <v>1055</v>
      </c>
      <c r="D1059" s="4" t="s">
        <v>1056</v>
      </c>
      <c r="E1059" s="4" t="s">
        <v>98</v>
      </c>
      <c r="F1059" s="4" t="s">
        <v>99</v>
      </c>
      <c r="G1059" s="23" t="n">
        <v>155800</v>
      </c>
      <c r="H1059" s="24" t="n">
        <f aca="false">Parametros!$B$3</f>
        <v>160.42</v>
      </c>
      <c r="I1059" s="24" t="n">
        <f aca="false">Parametros!$B$4</f>
        <v>151.76</v>
      </c>
      <c r="J1059" s="23" t="n">
        <f aca="false">G1059*H1059/I1059</f>
        <v>164690.537691091</v>
      </c>
      <c r="K1059" s="23" t="n">
        <v>226363.28</v>
      </c>
      <c r="L1059" s="23" t="n">
        <v>195755</v>
      </c>
      <c r="M1059" s="23" t="n">
        <f aca="false">MIN(J1059:L1059)</f>
        <v>164690.537691091</v>
      </c>
      <c r="N1059" s="23" t="n">
        <f aca="false">MAX(J1059:L1059)</f>
        <v>226363.28</v>
      </c>
      <c r="O1059" s="23" t="n">
        <f aca="false">MEDIAN(J1059:L1059)</f>
        <v>195755</v>
      </c>
      <c r="P1059" s="23" t="n">
        <f aca="false">AVERAGE(J1059:L1059)</f>
        <v>195602.939230364</v>
      </c>
      <c r="Q1059" s="23" t="n">
        <f aca="false">AVERAGE(M1059,O1059)</f>
        <v>180222.768845546</v>
      </c>
      <c r="R1059" s="23" t="n">
        <f aca="false">AVERAGE(N1059,O1059)</f>
        <v>211059.14</v>
      </c>
      <c r="S1059" s="23" t="n">
        <f aca="false">STDEV(J1059:L1059)</f>
        <v>30836.6523447912</v>
      </c>
      <c r="T1059" s="25" t="n">
        <f aca="false">IF(P1059&gt;0,S1059/P1059,NA())</f>
        <v>0.157649227900786</v>
      </c>
      <c r="U1059" s="4" t="str">
        <f aca="false">IF(T1059&lt;=Parametros!$B$7,"MENOR",IF(T1059&lt;=Parametros!$B$8,"PROMEDIO MENOR-MEDIANA","PROMEDIO"))</f>
        <v>MENOR</v>
      </c>
      <c r="V1059" s="23" t="n">
        <f aca="false">IF(T1059&lt;=Parametros!$B$7,M1059,IF(T1059&lt;=Parametros!$B$8,Q1059,P1059))</f>
        <v>164690.537691091</v>
      </c>
      <c r="W1059" s="26" t="n">
        <f aca="false">ROUND(V1059,0)</f>
        <v>164691</v>
      </c>
      <c r="X1059" s="27" t="n">
        <f aca="false">K1059/G1059</f>
        <v>1.45290937098845</v>
      </c>
      <c r="Y1059" s="27" t="n">
        <f aca="false">L1059/G1059</f>
        <v>1.25645057766367</v>
      </c>
    </row>
    <row r="1060" customFormat="false" ht="39" hidden="false" customHeight="true" outlineLevel="0" collapsed="false">
      <c r="A1060" s="4" t="s">
        <v>1057</v>
      </c>
      <c r="B1060" s="4" t="s">
        <v>95</v>
      </c>
      <c r="C1060" s="4" t="s">
        <v>1058</v>
      </c>
      <c r="D1060" s="4" t="s">
        <v>1059</v>
      </c>
      <c r="E1060" s="4" t="s">
        <v>98</v>
      </c>
      <c r="F1060" s="4" t="s">
        <v>99</v>
      </c>
      <c r="G1060" s="23" t="n">
        <v>907250</v>
      </c>
      <c r="H1060" s="24" t="n">
        <f aca="false">Parametros!$B$3</f>
        <v>160.42</v>
      </c>
      <c r="I1060" s="24" t="n">
        <f aca="false">Parametros!$B$4</f>
        <v>151.76</v>
      </c>
      <c r="J1060" s="23" t="n">
        <f aca="false">G1060*H1060/I1060</f>
        <v>959021.118871903</v>
      </c>
      <c r="K1060" s="23" t="n">
        <v>1318154.67</v>
      </c>
      <c r="L1060" s="23" t="n">
        <v>1139901</v>
      </c>
      <c r="M1060" s="23" t="n">
        <f aca="false">MIN(J1060:L1060)</f>
        <v>959021.118871903</v>
      </c>
      <c r="N1060" s="23" t="n">
        <f aca="false">MAX(J1060:L1060)</f>
        <v>1318154.67</v>
      </c>
      <c r="O1060" s="23" t="n">
        <f aca="false">MEDIAN(J1060:L1060)</f>
        <v>1139901</v>
      </c>
      <c r="P1060" s="23" t="n">
        <f aca="false">AVERAGE(J1060:L1060)</f>
        <v>1139025.59629063</v>
      </c>
      <c r="Q1060" s="23" t="n">
        <f aca="false">AVERAGE(M1060,O1060)</f>
        <v>1049461.05943595</v>
      </c>
      <c r="R1060" s="23" t="n">
        <f aca="false">AVERAGE(N1060,O1060)</f>
        <v>1229027.835</v>
      </c>
      <c r="S1060" s="23" t="n">
        <f aca="false">STDEV(J1060:L1060)</f>
        <v>179568.375932986</v>
      </c>
      <c r="T1060" s="25" t="n">
        <f aca="false">IF(P1060&gt;0,S1060/P1060,NA())</f>
        <v>0.157650869759003</v>
      </c>
      <c r="U1060" s="4" t="str">
        <f aca="false">IF(T1060&lt;=Parametros!$B$7,"MENOR",IF(T1060&lt;=Parametros!$B$8,"PROMEDIO MENOR-MEDIANA","PROMEDIO"))</f>
        <v>MENOR</v>
      </c>
      <c r="V1060" s="23" t="n">
        <f aca="false">IF(T1060&lt;=Parametros!$B$7,M1060,IF(T1060&lt;=Parametros!$B$8,Q1060,P1060))</f>
        <v>959021.118871903</v>
      </c>
      <c r="W1060" s="26" t="n">
        <f aca="false">ROUND(V1060,0)</f>
        <v>959021</v>
      </c>
      <c r="X1060" s="27" t="n">
        <f aca="false">K1060/G1060</f>
        <v>1.45291228437586</v>
      </c>
      <c r="Y1060" s="27" t="n">
        <f aca="false">L1060/G1060</f>
        <v>1.25643538164784</v>
      </c>
    </row>
    <row r="1061" customFormat="false" ht="39" hidden="false" customHeight="true" outlineLevel="0" collapsed="false">
      <c r="A1061" s="4" t="s">
        <v>1060</v>
      </c>
      <c r="B1061" s="4" t="s">
        <v>95</v>
      </c>
      <c r="C1061" s="4" t="s">
        <v>1061</v>
      </c>
      <c r="D1061" s="4" t="s">
        <v>1062</v>
      </c>
      <c r="E1061" s="4" t="s">
        <v>98</v>
      </c>
      <c r="F1061" s="4" t="s">
        <v>99</v>
      </c>
      <c r="G1061" s="23" t="n">
        <v>369108</v>
      </c>
      <c r="H1061" s="24" t="n">
        <f aca="false">Parametros!$B$3</f>
        <v>160.42</v>
      </c>
      <c r="I1061" s="24" t="n">
        <f aca="false">Parametros!$B$4</f>
        <v>151.76</v>
      </c>
      <c r="J1061" s="23" t="n">
        <f aca="false">G1061*H1061/I1061</f>
        <v>390170.699525567</v>
      </c>
      <c r="K1061" s="23" t="n">
        <v>536281.43</v>
      </c>
      <c r="L1061" s="23" t="n">
        <v>463743</v>
      </c>
      <c r="M1061" s="23" t="n">
        <f aca="false">MIN(J1061:L1061)</f>
        <v>390170.699525567</v>
      </c>
      <c r="N1061" s="23" t="n">
        <f aca="false">MAX(J1061:L1061)</f>
        <v>536281.43</v>
      </c>
      <c r="O1061" s="23" t="n">
        <f aca="false">MEDIAN(J1061:L1061)</f>
        <v>463743</v>
      </c>
      <c r="P1061" s="23" t="n">
        <f aca="false">AVERAGE(J1061:L1061)</f>
        <v>463398.376508522</v>
      </c>
      <c r="Q1061" s="23" t="n">
        <f aca="false">AVERAGE(M1061,O1061)</f>
        <v>426956.849762783</v>
      </c>
      <c r="R1061" s="23" t="n">
        <f aca="false">AVERAGE(N1061,O1061)</f>
        <v>500012.215</v>
      </c>
      <c r="S1061" s="23" t="n">
        <f aca="false">STDEV(J1061:L1061)</f>
        <v>73055.9748682905</v>
      </c>
      <c r="T1061" s="25" t="n">
        <f aca="false">IF(P1061&gt;0,S1061/P1061,NA())</f>
        <v>0.157652634475613</v>
      </c>
      <c r="U1061" s="4" t="str">
        <f aca="false">IF(T1061&lt;=Parametros!$B$7,"MENOR",IF(T1061&lt;=Parametros!$B$8,"PROMEDIO MENOR-MEDIANA","PROMEDIO"))</f>
        <v>MENOR</v>
      </c>
      <c r="V1061" s="23" t="n">
        <f aca="false">IF(T1061&lt;=Parametros!$B$7,M1061,IF(T1061&lt;=Parametros!$B$8,Q1061,P1061))</f>
        <v>390170.699525567</v>
      </c>
      <c r="W1061" s="26" t="n">
        <f aca="false">ROUND(V1061,0)</f>
        <v>390171</v>
      </c>
      <c r="X1061" s="27" t="n">
        <f aca="false">K1061/G1061</f>
        <v>1.45291196614541</v>
      </c>
      <c r="Y1061" s="27" t="n">
        <f aca="false">L1061/G1061</f>
        <v>1.2563883741344</v>
      </c>
    </row>
    <row r="1062" customFormat="false" ht="39" hidden="false" customHeight="true" outlineLevel="0" collapsed="false">
      <c r="A1062" s="4" t="s">
        <v>1063</v>
      </c>
      <c r="B1062" s="4" t="s">
        <v>95</v>
      </c>
      <c r="C1062" s="4" t="s">
        <v>1064</v>
      </c>
      <c r="D1062" s="4" t="s">
        <v>1165</v>
      </c>
      <c r="E1062" s="4" t="s">
        <v>98</v>
      </c>
      <c r="F1062" s="4" t="s">
        <v>99</v>
      </c>
      <c r="G1062" s="23" t="n">
        <v>3694550</v>
      </c>
      <c r="H1062" s="24" t="n">
        <f aca="false">Parametros!$B$3</f>
        <v>160.42</v>
      </c>
      <c r="I1062" s="24" t="n">
        <f aca="false">Parametros!$B$4</f>
        <v>151.76</v>
      </c>
      <c r="J1062" s="23" t="n">
        <f aca="false">G1062*H1062/I1062</f>
        <v>3905375.00658935</v>
      </c>
      <c r="K1062" s="23" t="n">
        <v>5367858.06</v>
      </c>
      <c r="L1062" s="23" t="n">
        <v>4642309</v>
      </c>
      <c r="M1062" s="23" t="n">
        <f aca="false">MIN(J1062:L1062)</f>
        <v>3905375.00658935</v>
      </c>
      <c r="N1062" s="23" t="n">
        <f aca="false">MAX(J1062:L1062)</f>
        <v>5367858.06</v>
      </c>
      <c r="O1062" s="23" t="n">
        <f aca="false">MEDIAN(J1062:L1062)</f>
        <v>4642309</v>
      </c>
      <c r="P1062" s="23" t="n">
        <f aca="false">AVERAGE(J1062:L1062)</f>
        <v>4638514.02219645</v>
      </c>
      <c r="Q1062" s="23" t="n">
        <f aca="false">AVERAGE(M1062,O1062)</f>
        <v>4273842.00329468</v>
      </c>
      <c r="R1062" s="23" t="n">
        <f aca="false">AVERAGE(N1062,O1062)</f>
        <v>5005083.53</v>
      </c>
      <c r="S1062" s="23" t="n">
        <f aca="false">STDEV(J1062:L1062)</f>
        <v>731248.912321058</v>
      </c>
      <c r="T1062" s="25" t="n">
        <f aca="false">IF(P1062&gt;0,S1062/P1062,NA())</f>
        <v>0.157647235477105</v>
      </c>
      <c r="U1062" s="4" t="str">
        <f aca="false">IF(T1062&lt;=Parametros!$B$7,"MENOR",IF(T1062&lt;=Parametros!$B$8,"PROMEDIO MENOR-MEDIANA","PROMEDIO"))</f>
        <v>MENOR</v>
      </c>
      <c r="V1062" s="23" t="n">
        <f aca="false">IF(T1062&lt;=Parametros!$B$7,M1062,IF(T1062&lt;=Parametros!$B$8,Q1062,P1062))</f>
        <v>3905375.00658935</v>
      </c>
      <c r="W1062" s="26" t="n">
        <f aca="false">ROUND(V1062,0)</f>
        <v>3905375</v>
      </c>
      <c r="X1062" s="27" t="n">
        <f aca="false">K1062/G1062</f>
        <v>1.45291254956625</v>
      </c>
      <c r="Y1062" s="27" t="n">
        <f aca="false">L1062/G1062</f>
        <v>1.25652894127837</v>
      </c>
    </row>
    <row r="1063" customFormat="false" ht="39" hidden="false" customHeight="true" outlineLevel="0" collapsed="false">
      <c r="A1063" s="4" t="s">
        <v>1066</v>
      </c>
      <c r="B1063" s="4" t="s">
        <v>95</v>
      </c>
      <c r="C1063" s="4" t="s">
        <v>1067</v>
      </c>
      <c r="D1063" s="4" t="s">
        <v>1068</v>
      </c>
      <c r="E1063" s="4" t="s">
        <v>98</v>
      </c>
      <c r="F1063" s="4" t="s">
        <v>99</v>
      </c>
      <c r="G1063" s="23" t="n">
        <v>3635395</v>
      </c>
      <c r="H1063" s="24" t="n">
        <f aca="false">Parametros!$B$3</f>
        <v>160.42</v>
      </c>
      <c r="I1063" s="24" t="n">
        <f aca="false">Parametros!$B$4</f>
        <v>151.76</v>
      </c>
      <c r="J1063" s="23" t="n">
        <f aca="false">G1063*H1063/I1063</f>
        <v>3842844.3983922</v>
      </c>
      <c r="K1063" s="23" t="n">
        <v>5281911.05</v>
      </c>
      <c r="L1063" s="23" t="n">
        <v>4567934</v>
      </c>
      <c r="M1063" s="23" t="n">
        <f aca="false">MIN(J1063:L1063)</f>
        <v>3842844.3983922</v>
      </c>
      <c r="N1063" s="23" t="n">
        <f aca="false">MAX(J1063:L1063)</f>
        <v>5281911.05</v>
      </c>
      <c r="O1063" s="23" t="n">
        <f aca="false">MEDIAN(J1063:L1063)</f>
        <v>4567934</v>
      </c>
      <c r="P1063" s="23" t="n">
        <f aca="false">AVERAGE(J1063:L1063)</f>
        <v>4564229.81613073</v>
      </c>
      <c r="Q1063" s="23" t="n">
        <f aca="false">AVERAGE(M1063,O1063)</f>
        <v>4205389.1991961</v>
      </c>
      <c r="R1063" s="23" t="n">
        <f aca="false">AVERAGE(N1063,O1063)</f>
        <v>4924922.525</v>
      </c>
      <c r="S1063" s="23" t="n">
        <f aca="false">STDEV(J1063:L1063)</f>
        <v>719540.476746114</v>
      </c>
      <c r="T1063" s="25" t="n">
        <f aca="false">IF(P1063&gt;0,S1063/P1063,NA())</f>
        <v>0.157647731541287</v>
      </c>
      <c r="U1063" s="4" t="str">
        <f aca="false">IF(T1063&lt;=Parametros!$B$7,"MENOR",IF(T1063&lt;=Parametros!$B$8,"PROMEDIO MENOR-MEDIANA","PROMEDIO"))</f>
        <v>MENOR</v>
      </c>
      <c r="V1063" s="23" t="n">
        <f aca="false">IF(T1063&lt;=Parametros!$B$7,M1063,IF(T1063&lt;=Parametros!$B$8,Q1063,P1063))</f>
        <v>3842844.3983922</v>
      </c>
      <c r="W1063" s="26" t="n">
        <f aca="false">ROUND(V1063,0)</f>
        <v>3842844</v>
      </c>
      <c r="X1063" s="27" t="n">
        <f aca="false">K1063/G1063</f>
        <v>1.45291255833273</v>
      </c>
      <c r="Y1063" s="27" t="n">
        <f aca="false">L1063/G1063</f>
        <v>1.25651655459723</v>
      </c>
    </row>
    <row r="1064" customFormat="false" ht="51.75" hidden="false" customHeight="true" outlineLevel="0" collapsed="false">
      <c r="A1064" s="4" t="s">
        <v>1069</v>
      </c>
      <c r="B1064" s="4" t="s">
        <v>95</v>
      </c>
      <c r="C1064" s="4" t="s">
        <v>1070</v>
      </c>
      <c r="D1064" s="4" t="s">
        <v>1071</v>
      </c>
      <c r="E1064" s="4" t="s">
        <v>98</v>
      </c>
      <c r="F1064" s="4" t="s">
        <v>99</v>
      </c>
      <c r="G1064" s="23" t="n">
        <v>2011150</v>
      </c>
      <c r="H1064" s="24" t="n">
        <f aca="false">Parametros!$B$3</f>
        <v>160.42</v>
      </c>
      <c r="I1064" s="24" t="n">
        <f aca="false">Parametros!$B$4</f>
        <v>151.76</v>
      </c>
      <c r="J1064" s="23" t="n">
        <f aca="false">G1064*H1064/I1064</f>
        <v>2125913.83104903</v>
      </c>
      <c r="K1064" s="23" t="n">
        <v>2922024.65</v>
      </c>
      <c r="L1064" s="23" t="n">
        <v>2526965</v>
      </c>
      <c r="M1064" s="23" t="n">
        <f aca="false">MIN(J1064:L1064)</f>
        <v>2125913.83104903</v>
      </c>
      <c r="N1064" s="23" t="n">
        <f aca="false">MAX(J1064:L1064)</f>
        <v>2922024.65</v>
      </c>
      <c r="O1064" s="23" t="n">
        <f aca="false">MEDIAN(J1064:L1064)</f>
        <v>2526965</v>
      </c>
      <c r="P1064" s="23" t="n">
        <f aca="false">AVERAGE(J1064:L1064)</f>
        <v>2524967.82701634</v>
      </c>
      <c r="Q1064" s="23" t="n">
        <f aca="false">AVERAGE(M1064,O1064)</f>
        <v>2326439.41552451</v>
      </c>
      <c r="R1064" s="23" t="n">
        <f aca="false">AVERAGE(N1064,O1064)</f>
        <v>2724494.825</v>
      </c>
      <c r="S1064" s="23" t="n">
        <f aca="false">STDEV(J1064:L1064)</f>
        <v>398059.167131776</v>
      </c>
      <c r="T1064" s="25" t="n">
        <f aca="false">IF(P1064&gt;0,S1064/P1064,NA())</f>
        <v>0.157649203634467</v>
      </c>
      <c r="U1064" s="4" t="str">
        <f aca="false">IF(T1064&lt;=Parametros!$B$7,"MENOR",IF(T1064&lt;=Parametros!$B$8,"PROMEDIO MENOR-MEDIANA","PROMEDIO"))</f>
        <v>MENOR</v>
      </c>
      <c r="V1064" s="23" t="n">
        <f aca="false">IF(T1064&lt;=Parametros!$B$7,M1064,IF(T1064&lt;=Parametros!$B$8,Q1064,P1064))</f>
        <v>2125913.83104903</v>
      </c>
      <c r="W1064" s="26" t="n">
        <f aca="false">ROUND(V1064,0)</f>
        <v>2125914</v>
      </c>
      <c r="X1064" s="27" t="n">
        <f aca="false">K1064/G1064</f>
        <v>1.45291233871168</v>
      </c>
      <c r="Y1064" s="27" t="n">
        <f aca="false">L1064/G1064</f>
        <v>1.25647763717276</v>
      </c>
    </row>
    <row r="1065" customFormat="false" ht="51.75" hidden="false" customHeight="true" outlineLevel="0" collapsed="false">
      <c r="A1065" s="4" t="s">
        <v>1072</v>
      </c>
      <c r="B1065" s="4" t="s">
        <v>95</v>
      </c>
      <c r="C1065" s="4" t="s">
        <v>1073</v>
      </c>
      <c r="D1065" s="4" t="s">
        <v>1074</v>
      </c>
      <c r="E1065" s="4" t="s">
        <v>98</v>
      </c>
      <c r="F1065" s="4" t="s">
        <v>99</v>
      </c>
      <c r="G1065" s="23" t="n">
        <v>780949</v>
      </c>
      <c r="H1065" s="24" t="n">
        <f aca="false">Parametros!$B$3</f>
        <v>160.42</v>
      </c>
      <c r="I1065" s="24" t="n">
        <f aca="false">Parametros!$B$4</f>
        <v>151.76</v>
      </c>
      <c r="J1065" s="23" t="n">
        <f aca="false">G1065*H1065/I1065</f>
        <v>825512.905772272</v>
      </c>
      <c r="K1065" s="23" t="n">
        <v>1134651.12</v>
      </c>
      <c r="L1065" s="23" t="n">
        <v>981274</v>
      </c>
      <c r="M1065" s="23" t="n">
        <f aca="false">MIN(J1065:L1065)</f>
        <v>825512.905772272</v>
      </c>
      <c r="N1065" s="23" t="n">
        <f aca="false">MAX(J1065:L1065)</f>
        <v>1134651.12</v>
      </c>
      <c r="O1065" s="23" t="n">
        <f aca="false">MEDIAN(J1065:L1065)</f>
        <v>981274</v>
      </c>
      <c r="P1065" s="23" t="n">
        <f aca="false">AVERAGE(J1065:L1065)</f>
        <v>980479.341924091</v>
      </c>
      <c r="Q1065" s="23" t="n">
        <f aca="false">AVERAGE(M1065,O1065)</f>
        <v>903393.452886136</v>
      </c>
      <c r="R1065" s="23" t="n">
        <f aca="false">AVERAGE(N1065,O1065)</f>
        <v>1057962.56</v>
      </c>
      <c r="S1065" s="23" t="n">
        <f aca="false">STDEV(J1065:L1065)</f>
        <v>154570.639142983</v>
      </c>
      <c r="T1065" s="25" t="n">
        <f aca="false">IF(P1065&gt;0,S1065/P1065,NA())</f>
        <v>0.157648032481393</v>
      </c>
      <c r="U1065" s="4" t="str">
        <f aca="false">IF(T1065&lt;=Parametros!$B$7,"MENOR",IF(T1065&lt;=Parametros!$B$8,"PROMEDIO MENOR-MEDIANA","PROMEDIO"))</f>
        <v>MENOR</v>
      </c>
      <c r="V1065" s="23" t="n">
        <f aca="false">IF(T1065&lt;=Parametros!$B$7,M1065,IF(T1065&lt;=Parametros!$B$8,Q1065,P1065))</f>
        <v>825512.905772272</v>
      </c>
      <c r="W1065" s="26" t="n">
        <f aca="false">ROUND(V1065,0)</f>
        <v>825513</v>
      </c>
      <c r="X1065" s="27" t="n">
        <f aca="false">K1065/G1065</f>
        <v>1.45291321200232</v>
      </c>
      <c r="Y1065" s="27" t="n">
        <f aca="false">L1065/G1065</f>
        <v>1.25651483003372</v>
      </c>
    </row>
    <row r="1066" customFormat="false" ht="39" hidden="false" customHeight="true" outlineLevel="0" collapsed="false">
      <c r="A1066" s="4" t="s">
        <v>1075</v>
      </c>
      <c r="B1066" s="4" t="s">
        <v>95</v>
      </c>
      <c r="C1066" s="4" t="s">
        <v>1076</v>
      </c>
      <c r="D1066" s="4" t="s">
        <v>1077</v>
      </c>
      <c r="E1066" s="4" t="s">
        <v>98</v>
      </c>
      <c r="F1066" s="4" t="s">
        <v>99</v>
      </c>
      <c r="G1066" s="23" t="n">
        <v>285950</v>
      </c>
      <c r="H1066" s="24" t="n">
        <f aca="false">Parametros!$B$3</f>
        <v>160.42</v>
      </c>
      <c r="I1066" s="24" t="n">
        <f aca="false">Parametros!$B$4</f>
        <v>151.76</v>
      </c>
      <c r="J1066" s="23" t="n">
        <f aca="false">G1066*H1066/I1066</f>
        <v>302267.389298893</v>
      </c>
      <c r="K1066" s="23" t="n">
        <v>415460</v>
      </c>
      <c r="L1066" s="23" t="n">
        <v>359261</v>
      </c>
      <c r="M1066" s="23" t="n">
        <f aca="false">MIN(J1066:L1066)</f>
        <v>302267.389298893</v>
      </c>
      <c r="N1066" s="23" t="n">
        <f aca="false">MAX(J1066:L1066)</f>
        <v>415460</v>
      </c>
      <c r="O1066" s="23" t="n">
        <f aca="false">MEDIAN(J1066:L1066)</f>
        <v>359261</v>
      </c>
      <c r="P1066" s="23" t="n">
        <f aca="false">AVERAGE(J1066:L1066)</f>
        <v>358996.129766298</v>
      </c>
      <c r="Q1066" s="23" t="n">
        <f aca="false">AVERAGE(M1066,O1066)</f>
        <v>330764.194649447</v>
      </c>
      <c r="R1066" s="23" t="n">
        <f aca="false">AVERAGE(N1066,O1066)</f>
        <v>387360.5</v>
      </c>
      <c r="S1066" s="23" t="n">
        <f aca="false">STDEV(J1066:L1066)</f>
        <v>56596.7701950705</v>
      </c>
      <c r="T1066" s="25" t="n">
        <f aca="false">IF(P1066&gt;0,S1066/P1066,NA())</f>
        <v>0.157652870051592</v>
      </c>
      <c r="U1066" s="4" t="str">
        <f aca="false">IF(T1066&lt;=Parametros!$B$7,"MENOR",IF(T1066&lt;=Parametros!$B$8,"PROMEDIO MENOR-MEDIANA","PROMEDIO"))</f>
        <v>MENOR</v>
      </c>
      <c r="V1066" s="23" t="n">
        <f aca="false">IF(T1066&lt;=Parametros!$B$7,M1066,IF(T1066&lt;=Parametros!$B$8,Q1066,P1066))</f>
        <v>302267.389298893</v>
      </c>
      <c r="W1066" s="26" t="n">
        <f aca="false">ROUND(V1066,0)</f>
        <v>302267</v>
      </c>
      <c r="X1066" s="27" t="n">
        <f aca="false">K1066/G1066</f>
        <v>1.45291134813779</v>
      </c>
      <c r="Y1066" s="27" t="n">
        <f aca="false">L1066/G1066</f>
        <v>1.25637698898409</v>
      </c>
    </row>
    <row r="1067" customFormat="false" ht="51.75" hidden="false" customHeight="true" outlineLevel="0" collapsed="false">
      <c r="A1067" s="4" t="s">
        <v>1078</v>
      </c>
      <c r="B1067" s="4" t="s">
        <v>95</v>
      </c>
      <c r="C1067" s="4" t="s">
        <v>1079</v>
      </c>
      <c r="D1067" s="4" t="s">
        <v>1080</v>
      </c>
      <c r="E1067" s="4" t="s">
        <v>98</v>
      </c>
      <c r="F1067" s="4" t="s">
        <v>99</v>
      </c>
      <c r="G1067" s="23" t="n">
        <v>6895100</v>
      </c>
      <c r="H1067" s="24" t="n">
        <f aca="false">Parametros!$B$3</f>
        <v>160.42</v>
      </c>
      <c r="I1067" s="24" t="n">
        <f aca="false">Parametros!$B$4</f>
        <v>151.76</v>
      </c>
      <c r="J1067" s="23" t="n">
        <f aca="false">G1067*H1067/I1067</f>
        <v>7288560.50342646</v>
      </c>
      <c r="K1067" s="23" t="n">
        <v>10017976.36</v>
      </c>
      <c r="L1067" s="23" t="n">
        <v>8663914</v>
      </c>
      <c r="M1067" s="23" t="n">
        <f aca="false">MIN(J1067:L1067)</f>
        <v>7288560.50342646</v>
      </c>
      <c r="N1067" s="23" t="n">
        <f aca="false">MAX(J1067:L1067)</f>
        <v>10017976.36</v>
      </c>
      <c r="O1067" s="23" t="n">
        <f aca="false">MEDIAN(J1067:L1067)</f>
        <v>8663914</v>
      </c>
      <c r="P1067" s="23" t="n">
        <f aca="false">AVERAGE(J1067:L1067)</f>
        <v>8656816.95447549</v>
      </c>
      <c r="Q1067" s="23" t="n">
        <f aca="false">AVERAGE(M1067,O1067)</f>
        <v>7976237.25171323</v>
      </c>
      <c r="R1067" s="23" t="n">
        <f aca="false">AVERAGE(N1067,O1067)</f>
        <v>9340945.18</v>
      </c>
      <c r="S1067" s="23" t="n">
        <f aca="false">STDEV(J1067:L1067)</f>
        <v>1364721.76855583</v>
      </c>
      <c r="T1067" s="25" t="n">
        <f aca="false">IF(P1067&gt;0,S1067/P1067,NA())</f>
        <v>0.157647063087118</v>
      </c>
      <c r="U1067" s="4" t="str">
        <f aca="false">IF(T1067&lt;=Parametros!$B$7,"MENOR",IF(T1067&lt;=Parametros!$B$8,"PROMEDIO MENOR-MEDIANA","PROMEDIO"))</f>
        <v>MENOR</v>
      </c>
      <c r="V1067" s="23" t="n">
        <f aca="false">IF(T1067&lt;=Parametros!$B$7,M1067,IF(T1067&lt;=Parametros!$B$8,Q1067,P1067))</f>
        <v>7288560.50342646</v>
      </c>
      <c r="W1067" s="26" t="n">
        <f aca="false">ROUND(V1067,0)</f>
        <v>7288561</v>
      </c>
      <c r="X1067" s="27" t="n">
        <f aca="false">K1067/G1067</f>
        <v>1.45291241026236</v>
      </c>
      <c r="Y1067" s="27" t="n">
        <f aca="false">L1067/G1067</f>
        <v>1.25653202999231</v>
      </c>
    </row>
    <row r="1068" customFormat="false" ht="51.75" hidden="false" customHeight="true" outlineLevel="0" collapsed="false">
      <c r="A1068" s="4" t="s">
        <v>1081</v>
      </c>
      <c r="B1068" s="4" t="s">
        <v>95</v>
      </c>
      <c r="C1068" s="4" t="s">
        <v>1082</v>
      </c>
      <c r="D1068" s="4" t="s">
        <v>1080</v>
      </c>
      <c r="E1068" s="4" t="s">
        <v>98</v>
      </c>
      <c r="F1068" s="4" t="s">
        <v>99</v>
      </c>
      <c r="G1068" s="23" t="n">
        <v>6895100</v>
      </c>
      <c r="H1068" s="24" t="n">
        <f aca="false">Parametros!$B$3</f>
        <v>160.42</v>
      </c>
      <c r="I1068" s="24" t="n">
        <f aca="false">Parametros!$B$4</f>
        <v>151.76</v>
      </c>
      <c r="J1068" s="23" t="n">
        <f aca="false">G1068*H1068/I1068</f>
        <v>7288560.50342646</v>
      </c>
      <c r="K1068" s="23" t="n">
        <v>10017976.36</v>
      </c>
      <c r="L1068" s="23" t="n">
        <v>8663914</v>
      </c>
      <c r="M1068" s="23" t="n">
        <f aca="false">MIN(J1068:L1068)</f>
        <v>7288560.50342646</v>
      </c>
      <c r="N1068" s="23" t="n">
        <f aca="false">MAX(J1068:L1068)</f>
        <v>10017976.36</v>
      </c>
      <c r="O1068" s="23" t="n">
        <f aca="false">MEDIAN(J1068:L1068)</f>
        <v>8663914</v>
      </c>
      <c r="P1068" s="23" t="n">
        <f aca="false">AVERAGE(J1068:L1068)</f>
        <v>8656816.95447549</v>
      </c>
      <c r="Q1068" s="23" t="n">
        <f aca="false">AVERAGE(M1068,O1068)</f>
        <v>7976237.25171323</v>
      </c>
      <c r="R1068" s="23" t="n">
        <f aca="false">AVERAGE(N1068,O1068)</f>
        <v>9340945.18</v>
      </c>
      <c r="S1068" s="23" t="n">
        <f aca="false">STDEV(J1068:L1068)</f>
        <v>1364721.76855583</v>
      </c>
      <c r="T1068" s="25" t="n">
        <f aca="false">IF(P1068&gt;0,S1068/P1068,NA())</f>
        <v>0.157647063087118</v>
      </c>
      <c r="U1068" s="4" t="str">
        <f aca="false">IF(T1068&lt;=Parametros!$B$7,"MENOR",IF(T1068&lt;=Parametros!$B$8,"PROMEDIO MENOR-MEDIANA","PROMEDIO"))</f>
        <v>MENOR</v>
      </c>
      <c r="V1068" s="23" t="n">
        <f aca="false">IF(T1068&lt;=Parametros!$B$7,M1068,IF(T1068&lt;=Parametros!$B$8,Q1068,P1068))</f>
        <v>7288560.50342646</v>
      </c>
      <c r="W1068" s="26" t="n">
        <f aca="false">ROUND(V1068,0)</f>
        <v>7288561</v>
      </c>
      <c r="X1068" s="27" t="n">
        <f aca="false">K1068/G1068</f>
        <v>1.45291241026236</v>
      </c>
      <c r="Y1068" s="27" t="n">
        <f aca="false">L1068/G1068</f>
        <v>1.25653202999231</v>
      </c>
    </row>
    <row r="1069" customFormat="false" ht="51.75" hidden="false" customHeight="true" outlineLevel="0" collapsed="false">
      <c r="A1069" s="4" t="s">
        <v>1083</v>
      </c>
      <c r="B1069" s="4" t="s">
        <v>95</v>
      </c>
      <c r="C1069" s="4" t="s">
        <v>1084</v>
      </c>
      <c r="D1069" s="4" t="s">
        <v>1085</v>
      </c>
      <c r="E1069" s="4" t="s">
        <v>98</v>
      </c>
      <c r="F1069" s="4" t="s">
        <v>99</v>
      </c>
      <c r="G1069" s="23" t="n">
        <v>5788350</v>
      </c>
      <c r="H1069" s="24" t="n">
        <f aca="false">Parametros!$B$3</f>
        <v>160.42</v>
      </c>
      <c r="I1069" s="24" t="n">
        <f aca="false">Parametros!$B$4</f>
        <v>151.76</v>
      </c>
      <c r="J1069" s="23" t="n">
        <f aca="false">G1069*H1069/I1069</f>
        <v>6118655.15946231</v>
      </c>
      <c r="K1069" s="23" t="n">
        <v>8409965.97</v>
      </c>
      <c r="L1069" s="23" t="n">
        <v>7273161</v>
      </c>
      <c r="M1069" s="23" t="n">
        <f aca="false">MIN(J1069:L1069)</f>
        <v>6118655.15946231</v>
      </c>
      <c r="N1069" s="23" t="n">
        <f aca="false">MAX(J1069:L1069)</f>
        <v>8409965.97</v>
      </c>
      <c r="O1069" s="23" t="n">
        <f aca="false">MEDIAN(J1069:L1069)</f>
        <v>7273161</v>
      </c>
      <c r="P1069" s="23" t="n">
        <f aca="false">AVERAGE(J1069:L1069)</f>
        <v>7267260.70982077</v>
      </c>
      <c r="Q1069" s="23" t="n">
        <f aca="false">AVERAGE(M1069,O1069)</f>
        <v>6695908.07973115</v>
      </c>
      <c r="R1069" s="23" t="n">
        <f aca="false">AVERAGE(N1069,O1069)</f>
        <v>7841563.485</v>
      </c>
      <c r="S1069" s="23" t="n">
        <f aca="false">STDEV(J1069:L1069)</f>
        <v>1145666.80046594</v>
      </c>
      <c r="T1069" s="25" t="n">
        <f aca="false">IF(P1069&gt;0,S1069/P1069,NA())</f>
        <v>0.157647681322031</v>
      </c>
      <c r="U1069" s="4" t="str">
        <f aca="false">IF(T1069&lt;=Parametros!$B$7,"MENOR",IF(T1069&lt;=Parametros!$B$8,"PROMEDIO MENOR-MEDIANA","PROMEDIO"))</f>
        <v>MENOR</v>
      </c>
      <c r="V1069" s="23" t="n">
        <f aca="false">IF(T1069&lt;=Parametros!$B$7,M1069,IF(T1069&lt;=Parametros!$B$8,Q1069,P1069))</f>
        <v>6118655.15946231</v>
      </c>
      <c r="W1069" s="26" t="n">
        <f aca="false">ROUND(V1069,0)</f>
        <v>6118655</v>
      </c>
      <c r="X1069" s="27" t="n">
        <f aca="false">K1069/G1069</f>
        <v>1.4529124828319</v>
      </c>
      <c r="Y1069" s="27" t="n">
        <f aca="false">L1069/G1069</f>
        <v>1.25651714219078</v>
      </c>
    </row>
    <row r="1070" customFormat="false" ht="51.75" hidden="false" customHeight="true" outlineLevel="0" collapsed="false">
      <c r="A1070" s="4" t="s">
        <v>1086</v>
      </c>
      <c r="B1070" s="4" t="s">
        <v>95</v>
      </c>
      <c r="C1070" s="4" t="s">
        <v>1087</v>
      </c>
      <c r="D1070" s="4" t="s">
        <v>1088</v>
      </c>
      <c r="E1070" s="4" t="s">
        <v>98</v>
      </c>
      <c r="F1070" s="4" t="s">
        <v>99</v>
      </c>
      <c r="G1070" s="23" t="n">
        <v>5788350</v>
      </c>
      <c r="H1070" s="24" t="n">
        <f aca="false">Parametros!$B$3</f>
        <v>160.42</v>
      </c>
      <c r="I1070" s="24" t="n">
        <f aca="false">Parametros!$B$4</f>
        <v>151.76</v>
      </c>
      <c r="J1070" s="23" t="n">
        <f aca="false">G1070*H1070/I1070</f>
        <v>6118655.15946231</v>
      </c>
      <c r="K1070" s="23" t="n">
        <v>8409965.97</v>
      </c>
      <c r="L1070" s="23" t="n">
        <v>7273161</v>
      </c>
      <c r="M1070" s="23" t="n">
        <f aca="false">MIN(J1070:L1070)</f>
        <v>6118655.15946231</v>
      </c>
      <c r="N1070" s="23" t="n">
        <f aca="false">MAX(J1070:L1070)</f>
        <v>8409965.97</v>
      </c>
      <c r="O1070" s="23" t="n">
        <f aca="false">MEDIAN(J1070:L1070)</f>
        <v>7273161</v>
      </c>
      <c r="P1070" s="23" t="n">
        <f aca="false">AVERAGE(J1070:L1070)</f>
        <v>7267260.70982077</v>
      </c>
      <c r="Q1070" s="23" t="n">
        <f aca="false">AVERAGE(M1070,O1070)</f>
        <v>6695908.07973115</v>
      </c>
      <c r="R1070" s="23" t="n">
        <f aca="false">AVERAGE(N1070,O1070)</f>
        <v>7841563.485</v>
      </c>
      <c r="S1070" s="23" t="n">
        <f aca="false">STDEV(J1070:L1070)</f>
        <v>1145666.80046594</v>
      </c>
      <c r="T1070" s="25" t="n">
        <f aca="false">IF(P1070&gt;0,S1070/P1070,NA())</f>
        <v>0.157647681322031</v>
      </c>
      <c r="U1070" s="4" t="str">
        <f aca="false">IF(T1070&lt;=Parametros!$B$7,"MENOR",IF(T1070&lt;=Parametros!$B$8,"PROMEDIO MENOR-MEDIANA","PROMEDIO"))</f>
        <v>MENOR</v>
      </c>
      <c r="V1070" s="23" t="n">
        <f aca="false">IF(T1070&lt;=Parametros!$B$7,M1070,IF(T1070&lt;=Parametros!$B$8,Q1070,P1070))</f>
        <v>6118655.15946231</v>
      </c>
      <c r="W1070" s="26" t="n">
        <f aca="false">ROUND(V1070,0)</f>
        <v>6118655</v>
      </c>
      <c r="X1070" s="27" t="n">
        <f aca="false">K1070/G1070</f>
        <v>1.4529124828319</v>
      </c>
      <c r="Y1070" s="27" t="n">
        <f aca="false">L1070/G1070</f>
        <v>1.25651714219078</v>
      </c>
    </row>
    <row r="1071" customFormat="false" ht="39" hidden="false" customHeight="true" outlineLevel="0" collapsed="false">
      <c r="A1071" s="4" t="s">
        <v>1089</v>
      </c>
      <c r="B1071" s="4" t="s">
        <v>95</v>
      </c>
      <c r="C1071" s="4" t="s">
        <v>1090</v>
      </c>
      <c r="D1071" s="4" t="s">
        <v>1091</v>
      </c>
      <c r="E1071" s="4" t="s">
        <v>98</v>
      </c>
      <c r="F1071" s="4" t="s">
        <v>99</v>
      </c>
      <c r="G1071" s="23" t="n">
        <v>130150</v>
      </c>
      <c r="H1071" s="24" t="n">
        <f aca="false">Parametros!$B$3</f>
        <v>160.42</v>
      </c>
      <c r="I1071" s="24" t="n">
        <f aca="false">Parametros!$B$4</f>
        <v>151.76</v>
      </c>
      <c r="J1071" s="23" t="n">
        <f aca="false">G1071*H1071/I1071</f>
        <v>137576.851607802</v>
      </c>
      <c r="K1071" s="23" t="n">
        <v>189096.73</v>
      </c>
      <c r="L1071" s="23" t="n">
        <v>163506</v>
      </c>
      <c r="M1071" s="23" t="n">
        <f aca="false">MIN(J1071:L1071)</f>
        <v>137576.851607802</v>
      </c>
      <c r="N1071" s="23" t="n">
        <f aca="false">MAX(J1071:L1071)</f>
        <v>189096.73</v>
      </c>
      <c r="O1071" s="23" t="n">
        <f aca="false">MEDIAN(J1071:L1071)</f>
        <v>163506</v>
      </c>
      <c r="P1071" s="23" t="n">
        <f aca="false">AVERAGE(J1071:L1071)</f>
        <v>163393.193869267</v>
      </c>
      <c r="Q1071" s="23" t="n">
        <f aca="false">AVERAGE(M1071,O1071)</f>
        <v>150541.425803901</v>
      </c>
      <c r="R1071" s="23" t="n">
        <f aca="false">AVERAGE(N1071,O1071)</f>
        <v>176301.365</v>
      </c>
      <c r="S1071" s="23" t="n">
        <f aca="false">STDEV(J1071:L1071)</f>
        <v>25760.1244427132</v>
      </c>
      <c r="T1071" s="25" t="n">
        <f aca="false">IF(P1071&gt;0,S1071/P1071,NA())</f>
        <v>0.157657267311417</v>
      </c>
      <c r="U1071" s="4" t="str">
        <f aca="false">IF(T1071&lt;=Parametros!$B$7,"MENOR",IF(T1071&lt;=Parametros!$B$8,"PROMEDIO MENOR-MEDIANA","PROMEDIO"))</f>
        <v>MENOR</v>
      </c>
      <c r="V1071" s="23" t="n">
        <f aca="false">IF(T1071&lt;=Parametros!$B$7,M1071,IF(T1071&lt;=Parametros!$B$8,Q1071,P1071))</f>
        <v>137576.851607802</v>
      </c>
      <c r="W1071" s="26" t="n">
        <f aca="false">ROUND(V1071,0)</f>
        <v>137577</v>
      </c>
      <c r="X1071" s="27" t="n">
        <f aca="false">K1071/G1071</f>
        <v>1.45291379177872</v>
      </c>
      <c r="Y1071" s="27" t="n">
        <f aca="false">L1071/G1071</f>
        <v>1.25628889742605</v>
      </c>
    </row>
    <row r="1072" customFormat="false" ht="51.75" hidden="false" customHeight="true" outlineLevel="0" collapsed="false">
      <c r="A1072" s="4" t="s">
        <v>1092</v>
      </c>
      <c r="B1072" s="4" t="s">
        <v>95</v>
      </c>
      <c r="C1072" s="4" t="s">
        <v>1093</v>
      </c>
      <c r="D1072" s="4" t="s">
        <v>1094</v>
      </c>
      <c r="E1072" s="4" t="s">
        <v>98</v>
      </c>
      <c r="F1072" s="4" t="s">
        <v>99</v>
      </c>
      <c r="G1072" s="23" t="n">
        <v>6036983</v>
      </c>
      <c r="H1072" s="24" t="n">
        <f aca="false">Parametros!$B$3</f>
        <v>160.42</v>
      </c>
      <c r="I1072" s="24" t="n">
        <f aca="false">Parametros!$B$4</f>
        <v>151.76</v>
      </c>
      <c r="J1072" s="23" t="n">
        <f aca="false">G1072*H1072/I1072</f>
        <v>6381476.09949921</v>
      </c>
      <c r="K1072" s="23" t="n">
        <v>8771207.84</v>
      </c>
      <c r="L1072" s="23" t="n">
        <v>7585655</v>
      </c>
      <c r="M1072" s="23" t="n">
        <f aca="false">MIN(J1072:L1072)</f>
        <v>6381476.09949921</v>
      </c>
      <c r="N1072" s="23" t="n">
        <f aca="false">MAX(J1072:L1072)</f>
        <v>8771207.84</v>
      </c>
      <c r="O1072" s="23" t="n">
        <f aca="false">MEDIAN(J1072:L1072)</f>
        <v>7585655</v>
      </c>
      <c r="P1072" s="23" t="n">
        <f aca="false">AVERAGE(J1072:L1072)</f>
        <v>7579446.3131664</v>
      </c>
      <c r="Q1072" s="23" t="n">
        <f aca="false">AVERAGE(M1072,O1072)</f>
        <v>6983565.5497496</v>
      </c>
      <c r="R1072" s="23" t="n">
        <f aca="false">AVERAGE(N1072,O1072)</f>
        <v>8178431.42</v>
      </c>
      <c r="S1072" s="23" t="n">
        <f aca="false">STDEV(J1072:L1072)</f>
        <v>1194877.96813456</v>
      </c>
      <c r="T1072" s="25" t="n">
        <f aca="false">IF(P1072&gt;0,S1072/P1072,NA())</f>
        <v>0.157647131302839</v>
      </c>
      <c r="U1072" s="4" t="str">
        <f aca="false">IF(T1072&lt;=Parametros!$B$7,"MENOR",IF(T1072&lt;=Parametros!$B$8,"PROMEDIO MENOR-MEDIANA","PROMEDIO"))</f>
        <v>MENOR</v>
      </c>
      <c r="V1072" s="23" t="n">
        <f aca="false">IF(T1072&lt;=Parametros!$B$7,M1072,IF(T1072&lt;=Parametros!$B$8,Q1072,P1072))</f>
        <v>6381476.09949921</v>
      </c>
      <c r="W1072" s="26" t="n">
        <f aca="false">ROUND(V1072,0)</f>
        <v>6381476</v>
      </c>
      <c r="X1072" s="27" t="n">
        <f aca="false">K1072/G1072</f>
        <v>1.45291246306309</v>
      </c>
      <c r="Y1072" s="27" t="n">
        <f aca="false">L1072/G1072</f>
        <v>1.25653078698416</v>
      </c>
    </row>
    <row r="1073" customFormat="false" ht="39" hidden="false" customHeight="true" outlineLevel="0" collapsed="false">
      <c r="A1073" s="4" t="s">
        <v>1095</v>
      </c>
      <c r="B1073" s="4" t="s">
        <v>95</v>
      </c>
      <c r="C1073" s="4" t="s">
        <v>1096</v>
      </c>
      <c r="D1073" s="4" t="s">
        <v>1097</v>
      </c>
      <c r="E1073" s="4" t="s">
        <v>98</v>
      </c>
      <c r="F1073" s="4" t="s">
        <v>99</v>
      </c>
      <c r="G1073" s="23" t="n">
        <v>91200</v>
      </c>
      <c r="H1073" s="24" t="n">
        <f aca="false">Parametros!$B$3</f>
        <v>160.42</v>
      </c>
      <c r="I1073" s="24" t="n">
        <f aca="false">Parametros!$B$4</f>
        <v>151.76</v>
      </c>
      <c r="J1073" s="23" t="n">
        <f aca="false">G1073*H1073/I1073</f>
        <v>96404.217185029</v>
      </c>
      <c r="K1073" s="23" t="n">
        <v>132505.91</v>
      </c>
      <c r="L1073" s="23" t="n">
        <v>114478</v>
      </c>
      <c r="M1073" s="23" t="n">
        <f aca="false">MIN(J1073:L1073)</f>
        <v>96404.217185029</v>
      </c>
      <c r="N1073" s="23" t="n">
        <f aca="false">MAX(J1073:L1073)</f>
        <v>132505.91</v>
      </c>
      <c r="O1073" s="23" t="n">
        <f aca="false">MEDIAN(J1073:L1073)</f>
        <v>114478</v>
      </c>
      <c r="P1073" s="23" t="n">
        <f aca="false">AVERAGE(J1073:L1073)</f>
        <v>114462.709061676</v>
      </c>
      <c r="Q1073" s="23" t="n">
        <f aca="false">AVERAGE(M1073,O1073)</f>
        <v>105441.108592515</v>
      </c>
      <c r="R1073" s="23" t="n">
        <f aca="false">AVERAGE(N1073,O1073)</f>
        <v>123491.955</v>
      </c>
      <c r="S1073" s="23" t="n">
        <f aca="false">STDEV(J1073:L1073)</f>
        <v>18050.8512648636</v>
      </c>
      <c r="T1073" s="25" t="n">
        <f aca="false">IF(P1073&gt;0,S1073/P1073,NA())</f>
        <v>0.157700716790979</v>
      </c>
      <c r="U1073" s="4" t="str">
        <f aca="false">IF(T1073&lt;=Parametros!$B$7,"MENOR",IF(T1073&lt;=Parametros!$B$8,"PROMEDIO MENOR-MEDIANA","PROMEDIO"))</f>
        <v>MENOR</v>
      </c>
      <c r="V1073" s="23" t="n">
        <f aca="false">IF(T1073&lt;=Parametros!$B$7,M1073,IF(T1073&lt;=Parametros!$B$8,Q1073,P1073))</f>
        <v>96404.217185029</v>
      </c>
      <c r="W1073" s="26" t="n">
        <f aca="false">ROUND(V1073,0)</f>
        <v>96404</v>
      </c>
      <c r="X1073" s="27" t="n">
        <f aca="false">K1073/G1073</f>
        <v>1.45291567982456</v>
      </c>
      <c r="Y1073" s="27" t="n">
        <f aca="false">L1073/G1073</f>
        <v>1.25524122807018</v>
      </c>
    </row>
    <row r="1074" customFormat="false" ht="39" hidden="false" customHeight="true" outlineLevel="0" collapsed="false">
      <c r="A1074" s="4" t="s">
        <v>1098</v>
      </c>
      <c r="B1074" s="4" t="s">
        <v>95</v>
      </c>
      <c r="C1074" s="4" t="s">
        <v>1099</v>
      </c>
      <c r="D1074" s="4" t="s">
        <v>1100</v>
      </c>
      <c r="E1074" s="4" t="s">
        <v>98</v>
      </c>
      <c r="F1074" s="4" t="s">
        <v>99</v>
      </c>
      <c r="G1074" s="23" t="n">
        <v>199500</v>
      </c>
      <c r="H1074" s="24" t="n">
        <f aca="false">Parametros!$B$3</f>
        <v>160.42</v>
      </c>
      <c r="I1074" s="24" t="n">
        <f aca="false">Parametros!$B$4</f>
        <v>151.76</v>
      </c>
      <c r="J1074" s="23" t="n">
        <f aca="false">G1074*H1074/I1074</f>
        <v>210884.225092251</v>
      </c>
      <c r="K1074" s="23" t="n">
        <v>289855.72</v>
      </c>
      <c r="L1074" s="23" t="n">
        <v>250614</v>
      </c>
      <c r="M1074" s="23" t="n">
        <f aca="false">MIN(J1074:L1074)</f>
        <v>210884.225092251</v>
      </c>
      <c r="N1074" s="23" t="n">
        <f aca="false">MAX(J1074:L1074)</f>
        <v>289855.72</v>
      </c>
      <c r="O1074" s="23" t="n">
        <f aca="false">MEDIAN(J1074:L1074)</f>
        <v>250614</v>
      </c>
      <c r="P1074" s="23" t="n">
        <f aca="false">AVERAGE(J1074:L1074)</f>
        <v>250451.31503075</v>
      </c>
      <c r="Q1074" s="23" t="n">
        <f aca="false">AVERAGE(M1074,O1074)</f>
        <v>230749.112546125</v>
      </c>
      <c r="R1074" s="23" t="n">
        <f aca="false">AVERAGE(N1074,O1074)</f>
        <v>270234.86</v>
      </c>
      <c r="S1074" s="23" t="n">
        <f aca="false">STDEV(J1074:L1074)</f>
        <v>39485.9988070528</v>
      </c>
      <c r="T1074" s="25" t="n">
        <f aca="false">IF(P1074&gt;0,S1074/P1074,NA())</f>
        <v>0.157659379038216</v>
      </c>
      <c r="U1074" s="4" t="str">
        <f aca="false">IF(T1074&lt;=Parametros!$B$7,"MENOR",IF(T1074&lt;=Parametros!$B$8,"PROMEDIO MENOR-MEDIANA","PROMEDIO"))</f>
        <v>MENOR</v>
      </c>
      <c r="V1074" s="23" t="n">
        <f aca="false">IF(T1074&lt;=Parametros!$B$7,M1074,IF(T1074&lt;=Parametros!$B$8,Q1074,P1074))</f>
        <v>210884.225092251</v>
      </c>
      <c r="W1074" s="26" t="n">
        <f aca="false">ROUND(V1074,0)</f>
        <v>210884</v>
      </c>
      <c r="X1074" s="27" t="n">
        <f aca="false">K1074/G1074</f>
        <v>1.45291087719298</v>
      </c>
      <c r="Y1074" s="27" t="n">
        <f aca="false">L1074/G1074</f>
        <v>1.25621052631579</v>
      </c>
    </row>
    <row r="1077" customFormat="false" ht="15" hidden="false" customHeight="true" outlineLevel="0" collapsed="false">
      <c r="A1077" s="20" t="s">
        <v>1170</v>
      </c>
      <c r="B1077" s="20"/>
      <c r="C1077" s="20"/>
      <c r="D1077" s="20"/>
      <c r="E1077" s="20"/>
      <c r="F1077" s="20"/>
      <c r="G1077" s="20"/>
      <c r="H1077" s="20"/>
      <c r="I1077" s="20"/>
      <c r="J1077" s="20"/>
      <c r="K1077" s="20"/>
      <c r="L1077" s="20"/>
      <c r="M1077" s="20"/>
      <c r="N1077" s="20"/>
      <c r="O1077" s="20"/>
      <c r="P1077" s="20"/>
      <c r="Q1077" s="20"/>
      <c r="R1077" s="20"/>
      <c r="S1077" s="20"/>
      <c r="T1077" s="20"/>
      <c r="U1077" s="20"/>
      <c r="V1077" s="20"/>
      <c r="W1077" s="20"/>
    </row>
    <row r="1078" customFormat="false" ht="77.25" hidden="false" customHeight="true" outlineLevel="0" collapsed="false">
      <c r="A1078" s="21" t="s">
        <v>67</v>
      </c>
      <c r="B1078" s="21" t="s">
        <v>68</v>
      </c>
      <c r="C1078" s="21" t="s">
        <v>69</v>
      </c>
      <c r="D1078" s="21" t="s">
        <v>70</v>
      </c>
      <c r="E1078" s="21" t="s">
        <v>71</v>
      </c>
      <c r="F1078" s="21" t="s">
        <v>72</v>
      </c>
      <c r="G1078" s="21" t="s">
        <v>73</v>
      </c>
      <c r="H1078" s="21" t="s">
        <v>74</v>
      </c>
      <c r="I1078" s="21" t="s">
        <v>75</v>
      </c>
      <c r="J1078" s="21" t="s">
        <v>76</v>
      </c>
      <c r="K1078" s="21" t="s">
        <v>77</v>
      </c>
      <c r="L1078" s="21" t="s">
        <v>78</v>
      </c>
      <c r="M1078" s="21" t="s">
        <v>79</v>
      </c>
      <c r="N1078" s="21" t="s">
        <v>80</v>
      </c>
      <c r="O1078" s="21" t="s">
        <v>81</v>
      </c>
      <c r="P1078" s="21" t="s">
        <v>82</v>
      </c>
      <c r="Q1078" s="21" t="s">
        <v>83</v>
      </c>
      <c r="R1078" s="21" t="s">
        <v>84</v>
      </c>
      <c r="S1078" s="21" t="s">
        <v>85</v>
      </c>
      <c r="T1078" s="21" t="s">
        <v>86</v>
      </c>
      <c r="U1078" s="21" t="s">
        <v>87</v>
      </c>
      <c r="V1078" s="21" t="s">
        <v>88</v>
      </c>
      <c r="W1078" s="21" t="s">
        <v>89</v>
      </c>
      <c r="X1078" s="21" t="s">
        <v>90</v>
      </c>
      <c r="Y1078" s="21" t="s">
        <v>91</v>
      </c>
    </row>
    <row r="1079" customFormat="false" ht="15" hidden="false" customHeight="true" outlineLevel="0" collapsed="false">
      <c r="A1079" s="22" t="s">
        <v>92</v>
      </c>
      <c r="B1079" s="22" t="s">
        <v>93</v>
      </c>
      <c r="C1079" s="22"/>
      <c r="D1079" s="22"/>
      <c r="E1079" s="22"/>
      <c r="F1079" s="22"/>
      <c r="G1079" s="22"/>
      <c r="H1079" s="22"/>
      <c r="I1079" s="22"/>
      <c r="J1079" s="22"/>
      <c r="K1079" s="22"/>
      <c r="L1079" s="22"/>
      <c r="M1079" s="22"/>
      <c r="N1079" s="22"/>
      <c r="O1079" s="22"/>
      <c r="P1079" s="22"/>
      <c r="Q1079" s="22"/>
      <c r="R1079" s="22"/>
      <c r="S1079" s="22"/>
      <c r="T1079" s="22"/>
      <c r="U1079" s="22"/>
      <c r="V1079" s="22"/>
      <c r="W1079" s="22"/>
    </row>
    <row r="1080" customFormat="false" ht="128.25" hidden="false" customHeight="true" outlineLevel="0" collapsed="false">
      <c r="A1080" s="4" t="s">
        <v>94</v>
      </c>
      <c r="B1080" s="4" t="s">
        <v>95</v>
      </c>
      <c r="C1080" s="4" t="s">
        <v>96</v>
      </c>
      <c r="D1080" s="4" t="s">
        <v>97</v>
      </c>
      <c r="E1080" s="4" t="s">
        <v>98</v>
      </c>
      <c r="F1080" s="4" t="s">
        <v>99</v>
      </c>
      <c r="G1080" s="23" t="n">
        <v>7586700</v>
      </c>
      <c r="H1080" s="24" t="n">
        <f aca="false">Parametros!$B$3</f>
        <v>160.42</v>
      </c>
      <c r="I1080" s="24" t="n">
        <f aca="false">Parametros!$B$4</f>
        <v>151.76</v>
      </c>
      <c r="J1080" s="23" t="n">
        <f aca="false">G1080*H1080/I1080</f>
        <v>8019625.8170796</v>
      </c>
      <c r="K1080" s="23" t="n">
        <v>11542754.53</v>
      </c>
      <c r="L1080" s="23" t="n">
        <v>9532852</v>
      </c>
      <c r="M1080" s="23" t="n">
        <f aca="false">MIN(J1080:L1080)</f>
        <v>8019625.8170796</v>
      </c>
      <c r="N1080" s="23" t="n">
        <f aca="false">MAX(J1080:L1080)</f>
        <v>11542754.53</v>
      </c>
      <c r="O1080" s="23" t="n">
        <f aca="false">MEDIAN(J1080:L1080)</f>
        <v>9532852</v>
      </c>
      <c r="P1080" s="23" t="n">
        <f aca="false">AVERAGE(J1080:L1080)</f>
        <v>9698410.78235987</v>
      </c>
      <c r="Q1080" s="23" t="n">
        <f aca="false">AVERAGE(M1080,O1080)</f>
        <v>8776238.9085398</v>
      </c>
      <c r="R1080" s="23" t="n">
        <f aca="false">AVERAGE(N1080,O1080)</f>
        <v>10537803.265</v>
      </c>
      <c r="S1080" s="23" t="n">
        <f aca="false">STDEV(J1080:L1080)</f>
        <v>1767389.67541496</v>
      </c>
      <c r="T1080" s="25" t="n">
        <f aca="false">IF(P1080&gt;0,S1080/P1080,NA())</f>
        <v>0.182234977985219</v>
      </c>
      <c r="U1080" s="4" t="str">
        <f aca="false">IF(T1080&lt;=Parametros!$B$7,"MENOR",IF(T1080&lt;=Parametros!$B$8,"PROMEDIO MENOR-MEDIANA","PROMEDIO"))</f>
        <v>MENOR</v>
      </c>
      <c r="V1080" s="23" t="n">
        <f aca="false">IF(T1080&lt;=Parametros!$B$7,M1080,IF(T1080&lt;=Parametros!$B$8,Q1080,P1080))</f>
        <v>8019625.8170796</v>
      </c>
      <c r="W1080" s="26" t="n">
        <f aca="false">ROUND(V1080,0)</f>
        <v>8019626</v>
      </c>
      <c r="X1080" s="27" t="n">
        <f aca="false">K1080/G1080</f>
        <v>1.5214460213268</v>
      </c>
      <c r="Y1080" s="27" t="n">
        <f aca="false">L1080/G1080</f>
        <v>1.25652154428144</v>
      </c>
    </row>
    <row r="1081" customFormat="false" ht="90" hidden="false" customHeight="true" outlineLevel="0" collapsed="false">
      <c r="A1081" s="4" t="s">
        <v>100</v>
      </c>
      <c r="B1081" s="4" t="s">
        <v>95</v>
      </c>
      <c r="C1081" s="4" t="s">
        <v>101</v>
      </c>
      <c r="D1081" s="4" t="s">
        <v>102</v>
      </c>
      <c r="E1081" s="4" t="s">
        <v>98</v>
      </c>
      <c r="F1081" s="4" t="s">
        <v>99</v>
      </c>
      <c r="G1081" s="23" t="n">
        <v>740958</v>
      </c>
      <c r="H1081" s="24" t="n">
        <f aca="false">Parametros!$B$3</f>
        <v>160.42</v>
      </c>
      <c r="I1081" s="24" t="n">
        <f aca="false">Parametros!$B$4</f>
        <v>151.76</v>
      </c>
      <c r="J1081" s="23" t="n">
        <f aca="false">G1081*H1081/I1081</f>
        <v>783239.867949394</v>
      </c>
      <c r="K1081" s="23" t="n">
        <v>1127326.99</v>
      </c>
      <c r="L1081" s="23" t="n">
        <v>930937</v>
      </c>
      <c r="M1081" s="23" t="n">
        <f aca="false">MIN(J1081:L1081)</f>
        <v>783239.867949394</v>
      </c>
      <c r="N1081" s="23" t="n">
        <f aca="false">MAX(J1081:L1081)</f>
        <v>1127326.99</v>
      </c>
      <c r="O1081" s="23" t="n">
        <f aca="false">MEDIAN(J1081:L1081)</f>
        <v>930937</v>
      </c>
      <c r="P1081" s="23" t="n">
        <f aca="false">AVERAGE(J1081:L1081)</f>
        <v>947167.952649798</v>
      </c>
      <c r="Q1081" s="23" t="n">
        <f aca="false">AVERAGE(M1081,O1081)</f>
        <v>857088.433974697</v>
      </c>
      <c r="R1081" s="23" t="n">
        <f aca="false">AVERAGE(N1081,O1081)</f>
        <v>1029131.995</v>
      </c>
      <c r="S1081" s="23" t="n">
        <f aca="false">STDEV(J1081:L1081)</f>
        <v>172616.829301801</v>
      </c>
      <c r="T1081" s="25" t="n">
        <f aca="false">IF(P1081&gt;0,S1081/P1081,NA())</f>
        <v>0.18224521724884</v>
      </c>
      <c r="U1081" s="4" t="str">
        <f aca="false">IF(T1081&lt;=Parametros!$B$7,"MENOR",IF(T1081&lt;=Parametros!$B$8,"PROMEDIO MENOR-MEDIANA","PROMEDIO"))</f>
        <v>MENOR</v>
      </c>
      <c r="V1081" s="23" t="n">
        <f aca="false">IF(T1081&lt;=Parametros!$B$7,M1081,IF(T1081&lt;=Parametros!$B$8,Q1081,P1081))</f>
        <v>783239.867949394</v>
      </c>
      <c r="W1081" s="26" t="n">
        <f aca="false">ROUND(V1081,0)</f>
        <v>783240</v>
      </c>
      <c r="X1081" s="27" t="n">
        <f aca="false">K1081/G1081</f>
        <v>1.52144519662383</v>
      </c>
      <c r="Y1081" s="27" t="n">
        <f aca="false">L1081/G1081</f>
        <v>1.25639644892153</v>
      </c>
    </row>
    <row r="1082" customFormat="false" ht="77.25" hidden="false" customHeight="true" outlineLevel="0" collapsed="false">
      <c r="A1082" s="4" t="s">
        <v>103</v>
      </c>
      <c r="B1082" s="4" t="s">
        <v>95</v>
      </c>
      <c r="C1082" s="4" t="s">
        <v>104</v>
      </c>
      <c r="D1082" s="4" t="s">
        <v>105</v>
      </c>
      <c r="E1082" s="4" t="s">
        <v>98</v>
      </c>
      <c r="F1082" s="4" t="s">
        <v>99</v>
      </c>
      <c r="G1082" s="23" t="n">
        <v>937650</v>
      </c>
      <c r="H1082" s="24" t="n">
        <f aca="false">Parametros!$B$3</f>
        <v>160.42</v>
      </c>
      <c r="I1082" s="24" t="n">
        <f aca="false">Parametros!$B$4</f>
        <v>151.76</v>
      </c>
      <c r="J1082" s="23" t="n">
        <f aca="false">G1082*H1082/I1082</f>
        <v>991155.857933579</v>
      </c>
      <c r="K1082" s="23" t="n">
        <v>1426583.36</v>
      </c>
      <c r="L1082" s="23" t="n">
        <v>1178100</v>
      </c>
      <c r="M1082" s="23" t="n">
        <f aca="false">MIN(J1082:L1082)</f>
        <v>991155.857933579</v>
      </c>
      <c r="N1082" s="23" t="n">
        <f aca="false">MAX(J1082:L1082)</f>
        <v>1426583.36</v>
      </c>
      <c r="O1082" s="23" t="n">
        <f aca="false">MEDIAN(J1082:L1082)</f>
        <v>1178100</v>
      </c>
      <c r="P1082" s="23" t="n">
        <f aca="false">AVERAGE(J1082:L1082)</f>
        <v>1198613.07264453</v>
      </c>
      <c r="Q1082" s="23" t="n">
        <f aca="false">AVERAGE(M1082,O1082)</f>
        <v>1084627.92896679</v>
      </c>
      <c r="R1082" s="23" t="n">
        <f aca="false">AVERAGE(N1082,O1082)</f>
        <v>1302341.68</v>
      </c>
      <c r="S1082" s="23" t="n">
        <f aca="false">STDEV(J1082:L1082)</f>
        <v>218437.329687351</v>
      </c>
      <c r="T1082" s="25" t="n">
        <f aca="false">IF(P1082&gt;0,S1082/P1082,NA())</f>
        <v>0.182241738116044</v>
      </c>
      <c r="U1082" s="4" t="str">
        <f aca="false">IF(T1082&lt;=Parametros!$B$7,"MENOR",IF(T1082&lt;=Parametros!$B$8,"PROMEDIO MENOR-MEDIANA","PROMEDIO"))</f>
        <v>MENOR</v>
      </c>
      <c r="V1082" s="23" t="n">
        <f aca="false">IF(T1082&lt;=Parametros!$B$7,M1082,IF(T1082&lt;=Parametros!$B$8,Q1082,P1082))</f>
        <v>991155.857933579</v>
      </c>
      <c r="W1082" s="26" t="n">
        <f aca="false">ROUND(V1082,0)</f>
        <v>991156</v>
      </c>
      <c r="X1082" s="27" t="n">
        <f aca="false">K1082/G1082</f>
        <v>1.52144548605556</v>
      </c>
      <c r="Y1082" s="27" t="n">
        <f aca="false">L1082/G1082</f>
        <v>1.25643896976484</v>
      </c>
    </row>
    <row r="1083" customFormat="false" ht="51.75" hidden="false" customHeight="true" outlineLevel="0" collapsed="false">
      <c r="A1083" s="4" t="s">
        <v>106</v>
      </c>
      <c r="B1083" s="4" t="s">
        <v>95</v>
      </c>
      <c r="C1083" s="4" t="s">
        <v>107</v>
      </c>
      <c r="D1083" s="4" t="s">
        <v>108</v>
      </c>
      <c r="E1083" s="4" t="s">
        <v>98</v>
      </c>
      <c r="F1083" s="4" t="s">
        <v>99</v>
      </c>
      <c r="G1083" s="23" t="n">
        <v>28036</v>
      </c>
      <c r="H1083" s="24" t="n">
        <f aca="false">Parametros!$B$3</f>
        <v>160.42</v>
      </c>
      <c r="I1083" s="24" t="n">
        <f aca="false">Parametros!$B$4</f>
        <v>151.76</v>
      </c>
      <c r="J1083" s="23" t="n">
        <f aca="false">G1083*H1083/I1083</f>
        <v>29635.840274117</v>
      </c>
      <c r="K1083" s="23" t="n">
        <v>42655.43</v>
      </c>
      <c r="L1083" s="23" t="n">
        <v>35224</v>
      </c>
      <c r="M1083" s="23" t="n">
        <f aca="false">MIN(J1083:L1083)</f>
        <v>29635.840274117</v>
      </c>
      <c r="N1083" s="23" t="n">
        <f aca="false">MAX(J1083:L1083)</f>
        <v>42655.43</v>
      </c>
      <c r="O1083" s="23" t="n">
        <f aca="false">MEDIAN(J1083:L1083)</f>
        <v>35224</v>
      </c>
      <c r="P1083" s="23" t="n">
        <f aca="false">AVERAGE(J1083:L1083)</f>
        <v>35838.4234247057</v>
      </c>
      <c r="Q1083" s="23" t="n">
        <f aca="false">AVERAGE(M1083,O1083)</f>
        <v>32429.9201370585</v>
      </c>
      <c r="R1083" s="23" t="n">
        <f aca="false">AVERAGE(N1083,O1083)</f>
        <v>38939.715</v>
      </c>
      <c r="S1083" s="23" t="n">
        <f aca="false">STDEV(J1083:L1083)</f>
        <v>6531.50566609259</v>
      </c>
      <c r="T1083" s="25" t="n">
        <f aca="false">IF(P1083&gt;0,S1083/P1083,NA())</f>
        <v>0.182248688472998</v>
      </c>
      <c r="U1083" s="4" t="str">
        <f aca="false">IF(T1083&lt;=Parametros!$B$7,"MENOR",IF(T1083&lt;=Parametros!$B$8,"PROMEDIO MENOR-MEDIANA","PROMEDIO"))</f>
        <v>MENOR</v>
      </c>
      <c r="V1083" s="23" t="n">
        <f aca="false">IF(T1083&lt;=Parametros!$B$7,M1083,IF(T1083&lt;=Parametros!$B$8,Q1083,P1083))</f>
        <v>29635.840274117</v>
      </c>
      <c r="W1083" s="26" t="n">
        <f aca="false">ROUND(V1083,0)</f>
        <v>29636</v>
      </c>
      <c r="X1083" s="27" t="n">
        <f aca="false">K1083/G1083</f>
        <v>1.52145206163504</v>
      </c>
      <c r="Y1083" s="27" t="n">
        <f aca="false">L1083/G1083</f>
        <v>1.25638464830932</v>
      </c>
    </row>
    <row r="1084" customFormat="false" ht="77.25" hidden="false" customHeight="true" outlineLevel="0" collapsed="false">
      <c r="A1084" s="4" t="s">
        <v>109</v>
      </c>
      <c r="B1084" s="4" t="s">
        <v>95</v>
      </c>
      <c r="C1084" s="4" t="s">
        <v>110</v>
      </c>
      <c r="D1084" s="4" t="s">
        <v>111</v>
      </c>
      <c r="E1084" s="4" t="s">
        <v>112</v>
      </c>
      <c r="F1084" s="4" t="s">
        <v>99</v>
      </c>
      <c r="G1084" s="23" t="n">
        <v>627950</v>
      </c>
      <c r="H1084" s="24" t="n">
        <f aca="false">Parametros!$B$3</f>
        <v>160.42</v>
      </c>
      <c r="I1084" s="24" t="n">
        <f aca="false">Parametros!$B$4</f>
        <v>151.76</v>
      </c>
      <c r="J1084" s="23" t="n">
        <f aca="false">G1084*H1084/I1084</f>
        <v>663783.203742752</v>
      </c>
      <c r="K1084" s="23" t="n">
        <v>955391.78</v>
      </c>
      <c r="L1084" s="23" t="n">
        <v>788970</v>
      </c>
      <c r="M1084" s="23" t="n">
        <f aca="false">MIN(J1084:L1084)</f>
        <v>663783.203742752</v>
      </c>
      <c r="N1084" s="23" t="n">
        <f aca="false">MAX(J1084:L1084)</f>
        <v>955391.78</v>
      </c>
      <c r="O1084" s="23" t="n">
        <f aca="false">MEDIAN(J1084:L1084)</f>
        <v>788970</v>
      </c>
      <c r="P1084" s="23" t="n">
        <f aca="false">AVERAGE(J1084:L1084)</f>
        <v>802714.994580917</v>
      </c>
      <c r="Q1084" s="23" t="n">
        <f aca="false">AVERAGE(M1084,O1084)</f>
        <v>726376.601871376</v>
      </c>
      <c r="R1084" s="23" t="n">
        <f aca="false">AVERAGE(N1084,O1084)</f>
        <v>872180.89</v>
      </c>
      <c r="S1084" s="23" t="n">
        <f aca="false">STDEV(J1084:L1084)</f>
        <v>146289.384760881</v>
      </c>
      <c r="T1084" s="25" t="n">
        <f aca="false">IF(P1084&gt;0,S1084/P1084,NA())</f>
        <v>0.182243244175669</v>
      </c>
      <c r="U1084" s="4" t="str">
        <f aca="false">IF(T1084&lt;=Parametros!$B$7,"MENOR",IF(T1084&lt;=Parametros!$B$8,"PROMEDIO MENOR-MEDIANA","PROMEDIO"))</f>
        <v>MENOR</v>
      </c>
      <c r="V1084" s="23" t="n">
        <f aca="false">IF(T1084&lt;=Parametros!$B$7,M1084,IF(T1084&lt;=Parametros!$B$8,Q1084,P1084))</f>
        <v>663783.203742752</v>
      </c>
      <c r="W1084" s="26" t="n">
        <f aca="false">ROUND(V1084,0)</f>
        <v>663783</v>
      </c>
      <c r="X1084" s="27" t="n">
        <f aca="false">K1084/G1084</f>
        <v>1.52144562465164</v>
      </c>
      <c r="Y1084" s="27" t="n">
        <f aca="false">L1084/G1084</f>
        <v>1.25642168962497</v>
      </c>
    </row>
    <row r="1085" customFormat="false" ht="39" hidden="false" customHeight="true" outlineLevel="0" collapsed="false">
      <c r="A1085" s="4" t="s">
        <v>113</v>
      </c>
      <c r="B1085" s="4" t="s">
        <v>95</v>
      </c>
      <c r="C1085" s="4" t="s">
        <v>114</v>
      </c>
      <c r="D1085" s="4" t="s">
        <v>115</v>
      </c>
      <c r="E1085" s="4" t="s">
        <v>98</v>
      </c>
      <c r="F1085" s="4" t="s">
        <v>99</v>
      </c>
      <c r="G1085" s="23" t="n">
        <v>379050</v>
      </c>
      <c r="H1085" s="24" t="n">
        <f aca="false">Parametros!$B$3</f>
        <v>160.42</v>
      </c>
      <c r="I1085" s="24" t="n">
        <f aca="false">Parametros!$B$4</f>
        <v>151.76</v>
      </c>
      <c r="J1085" s="23" t="n">
        <f aca="false">G1085*H1085/I1085</f>
        <v>400680.027675277</v>
      </c>
      <c r="K1085" s="23" t="n">
        <v>576704.81</v>
      </c>
      <c r="L1085" s="23" t="n">
        <v>476238</v>
      </c>
      <c r="M1085" s="23" t="n">
        <f aca="false">MIN(J1085:L1085)</f>
        <v>400680.027675277</v>
      </c>
      <c r="N1085" s="23" t="n">
        <f aca="false">MAX(J1085:L1085)</f>
        <v>576704.81</v>
      </c>
      <c r="O1085" s="23" t="n">
        <f aca="false">MEDIAN(J1085:L1085)</f>
        <v>476238</v>
      </c>
      <c r="P1085" s="23" t="n">
        <f aca="false">AVERAGE(J1085:L1085)</f>
        <v>484540.945891759</v>
      </c>
      <c r="Q1085" s="23" t="n">
        <f aca="false">AVERAGE(M1085,O1085)</f>
        <v>438459.013837638</v>
      </c>
      <c r="R1085" s="23" t="n">
        <f aca="false">AVERAGE(N1085,O1085)</f>
        <v>526471.405</v>
      </c>
      <c r="S1085" s="23" t="n">
        <f aca="false">STDEV(J1085:L1085)</f>
        <v>88305.635046568</v>
      </c>
      <c r="T1085" s="25" t="n">
        <f aca="false">IF(P1085&gt;0,S1085/P1085,NA())</f>
        <v>0.182245970738445</v>
      </c>
      <c r="U1085" s="4" t="str">
        <f aca="false">IF(T1085&lt;=Parametros!$B$7,"MENOR",IF(T1085&lt;=Parametros!$B$8,"PROMEDIO MENOR-MEDIANA","PROMEDIO"))</f>
        <v>MENOR</v>
      </c>
      <c r="V1085" s="23" t="n">
        <f aca="false">IF(T1085&lt;=Parametros!$B$7,M1085,IF(T1085&lt;=Parametros!$B$8,Q1085,P1085))</f>
        <v>400680.027675277</v>
      </c>
      <c r="W1085" s="26" t="n">
        <f aca="false">ROUND(V1085,0)</f>
        <v>400680</v>
      </c>
      <c r="X1085" s="27" t="n">
        <f aca="false">K1085/G1085</f>
        <v>1.52144785648331</v>
      </c>
      <c r="Y1085" s="27" t="n">
        <f aca="false">L1085/G1085</f>
        <v>1.25639889196676</v>
      </c>
    </row>
    <row r="1086" customFormat="false" ht="77.25" hidden="false" customHeight="true" outlineLevel="0" collapsed="false">
      <c r="A1086" s="4" t="s">
        <v>116</v>
      </c>
      <c r="B1086" s="4" t="s">
        <v>95</v>
      </c>
      <c r="C1086" s="4" t="s">
        <v>117</v>
      </c>
      <c r="D1086" s="4" t="s">
        <v>1171</v>
      </c>
      <c r="E1086" s="4" t="s">
        <v>112</v>
      </c>
      <c r="F1086" s="4" t="s">
        <v>99</v>
      </c>
      <c r="G1086" s="23" t="n">
        <v>520600</v>
      </c>
      <c r="H1086" s="24" t="n">
        <f aca="false">Parametros!$B$3</f>
        <v>160.42</v>
      </c>
      <c r="I1086" s="24" t="n">
        <f aca="false">Parametros!$B$4</f>
        <v>151.76</v>
      </c>
      <c r="J1086" s="23" t="n">
        <f aca="false">G1086*H1086/I1086</f>
        <v>550307.406431207</v>
      </c>
      <c r="K1086" s="23" t="n">
        <v>792064.08</v>
      </c>
      <c r="L1086" s="23" t="n">
        <v>654143</v>
      </c>
      <c r="M1086" s="23" t="n">
        <f aca="false">MIN(J1086:L1086)</f>
        <v>550307.406431207</v>
      </c>
      <c r="N1086" s="23" t="n">
        <f aca="false">MAX(J1086:L1086)</f>
        <v>792064.08</v>
      </c>
      <c r="O1086" s="23" t="n">
        <f aca="false">MEDIAN(J1086:L1086)</f>
        <v>654143</v>
      </c>
      <c r="P1086" s="23" t="n">
        <f aca="false">AVERAGE(J1086:L1086)</f>
        <v>665504.828810402</v>
      </c>
      <c r="Q1086" s="23" t="n">
        <f aca="false">AVERAGE(M1086,O1086)</f>
        <v>602225.203215604</v>
      </c>
      <c r="R1086" s="23" t="n">
        <f aca="false">AVERAGE(N1086,O1086)</f>
        <v>723103.54</v>
      </c>
      <c r="S1086" s="23" t="n">
        <f aca="false">STDEV(J1086:L1086)</f>
        <v>121278.154130081</v>
      </c>
      <c r="T1086" s="25" t="n">
        <f aca="false">IF(P1086&gt;0,S1086/P1086,NA())</f>
        <v>0.182234822167807</v>
      </c>
      <c r="U1086" s="4" t="str">
        <f aca="false">IF(T1086&lt;=Parametros!$B$7,"MENOR",IF(T1086&lt;=Parametros!$B$8,"PROMEDIO MENOR-MEDIANA","PROMEDIO"))</f>
        <v>MENOR</v>
      </c>
      <c r="V1086" s="23" t="n">
        <f aca="false">IF(T1086&lt;=Parametros!$B$7,M1086,IF(T1086&lt;=Parametros!$B$8,Q1086,P1086))</f>
        <v>550307.406431207</v>
      </c>
      <c r="W1086" s="26" t="n">
        <f aca="false">ROUND(V1086,0)</f>
        <v>550307</v>
      </c>
      <c r="X1086" s="27" t="n">
        <f aca="false">K1086/G1086</f>
        <v>1.52144464079908</v>
      </c>
      <c r="Y1086" s="27" t="n">
        <f aca="false">L1086/G1086</f>
        <v>1.25651747983096</v>
      </c>
    </row>
    <row r="1087" customFormat="false" ht="77.25" hidden="false" customHeight="true" outlineLevel="0" collapsed="false">
      <c r="A1087" s="4" t="s">
        <v>119</v>
      </c>
      <c r="B1087" s="4" t="s">
        <v>95</v>
      </c>
      <c r="C1087" s="4" t="s">
        <v>120</v>
      </c>
      <c r="D1087" s="4" t="s">
        <v>121</v>
      </c>
      <c r="E1087" s="4" t="s">
        <v>112</v>
      </c>
      <c r="F1087" s="4" t="s">
        <v>99</v>
      </c>
      <c r="G1087" s="23" t="n">
        <v>402107</v>
      </c>
      <c r="H1087" s="24" t="n">
        <f aca="false">Parametros!$B$3</f>
        <v>160.42</v>
      </c>
      <c r="I1087" s="24" t="n">
        <f aca="false">Parametros!$B$4</f>
        <v>151.76</v>
      </c>
      <c r="J1087" s="23" t="n">
        <f aca="false">G1087*H1087/I1087</f>
        <v>425052.747364259</v>
      </c>
      <c r="K1087" s="23" t="n">
        <v>611784.35</v>
      </c>
      <c r="L1087" s="23" t="n">
        <v>505155</v>
      </c>
      <c r="M1087" s="23" t="n">
        <f aca="false">MIN(J1087:L1087)</f>
        <v>425052.747364259</v>
      </c>
      <c r="N1087" s="23" t="n">
        <f aca="false">MAX(J1087:L1087)</f>
        <v>611784.35</v>
      </c>
      <c r="O1087" s="23" t="n">
        <f aca="false">MEDIAN(J1087:L1087)</f>
        <v>505155</v>
      </c>
      <c r="P1087" s="23" t="n">
        <f aca="false">AVERAGE(J1087:L1087)</f>
        <v>513997.365788087</v>
      </c>
      <c r="Q1087" s="23" t="n">
        <f aca="false">AVERAGE(M1087,O1087)</f>
        <v>465103.87368213</v>
      </c>
      <c r="R1087" s="23" t="n">
        <f aca="false">AVERAGE(N1087,O1087)</f>
        <v>558469.675</v>
      </c>
      <c r="S1087" s="23" t="n">
        <f aca="false">STDEV(J1087:L1087)</f>
        <v>93679.3116449719</v>
      </c>
      <c r="T1087" s="25" t="n">
        <f aca="false">IF(P1087&gt;0,S1087/P1087,NA())</f>
        <v>0.182256404176971</v>
      </c>
      <c r="U1087" s="4" t="str">
        <f aca="false">IF(T1087&lt;=Parametros!$B$7,"MENOR",IF(T1087&lt;=Parametros!$B$8,"PROMEDIO MENOR-MEDIANA","PROMEDIO"))</f>
        <v>MENOR</v>
      </c>
      <c r="V1087" s="23" t="n">
        <f aca="false">IF(T1087&lt;=Parametros!$B$7,M1087,IF(T1087&lt;=Parametros!$B$8,Q1087,P1087))</f>
        <v>425052.747364259</v>
      </c>
      <c r="W1087" s="26" t="n">
        <f aca="false">ROUND(V1087,0)</f>
        <v>425053</v>
      </c>
      <c r="X1087" s="27" t="n">
        <f aca="false">K1087/G1087</f>
        <v>1.52144665474612</v>
      </c>
      <c r="Y1087" s="27" t="n">
        <f aca="false">L1087/G1087</f>
        <v>1.25627009726267</v>
      </c>
    </row>
    <row r="1088" customFormat="false" ht="64.5" hidden="false" customHeight="true" outlineLevel="0" collapsed="false">
      <c r="A1088" s="4" t="s">
        <v>122</v>
      </c>
      <c r="B1088" s="4" t="s">
        <v>95</v>
      </c>
      <c r="C1088" s="4" t="s">
        <v>123</v>
      </c>
      <c r="D1088" s="4" t="s">
        <v>124</v>
      </c>
      <c r="E1088" s="4" t="s">
        <v>98</v>
      </c>
      <c r="F1088" s="4" t="s">
        <v>99</v>
      </c>
      <c r="G1088" s="23" t="n">
        <v>2351683</v>
      </c>
      <c r="H1088" s="24" t="n">
        <f aca="false">Parametros!$B$3</f>
        <v>160.42</v>
      </c>
      <c r="I1088" s="24" t="n">
        <f aca="false">Parametros!$B$4</f>
        <v>151.76</v>
      </c>
      <c r="J1088" s="23" t="n">
        <f aca="false">G1088*H1088/I1088</f>
        <v>2485878.9329204</v>
      </c>
      <c r="K1088" s="23" t="n">
        <v>3577958.82</v>
      </c>
      <c r="L1088" s="23" t="n">
        <v>2954889</v>
      </c>
      <c r="M1088" s="23" t="n">
        <f aca="false">MIN(J1088:L1088)</f>
        <v>2485878.9329204</v>
      </c>
      <c r="N1088" s="23" t="n">
        <f aca="false">MAX(J1088:L1088)</f>
        <v>3577958.82</v>
      </c>
      <c r="O1088" s="23" t="n">
        <f aca="false">MEDIAN(J1088:L1088)</f>
        <v>2954889</v>
      </c>
      <c r="P1088" s="23" t="n">
        <f aca="false">AVERAGE(J1088:L1088)</f>
        <v>3006242.25097347</v>
      </c>
      <c r="Q1088" s="23" t="n">
        <f aca="false">AVERAGE(M1088,O1088)</f>
        <v>2720383.9664602</v>
      </c>
      <c r="R1088" s="23" t="n">
        <f aca="false">AVERAGE(N1088,O1088)</f>
        <v>3266423.91</v>
      </c>
      <c r="S1088" s="23" t="n">
        <f aca="false">STDEV(J1088:L1088)</f>
        <v>547848.051224156</v>
      </c>
      <c r="T1088" s="25" t="n">
        <f aca="false">IF(P1088&gt;0,S1088/P1088,NA())</f>
        <v>0.182236827736273</v>
      </c>
      <c r="U1088" s="4" t="str">
        <f aca="false">IF(T1088&lt;=Parametros!$B$7,"MENOR",IF(T1088&lt;=Parametros!$B$8,"PROMEDIO MENOR-MEDIANA","PROMEDIO"))</f>
        <v>MENOR</v>
      </c>
      <c r="V1088" s="23" t="n">
        <f aca="false">IF(T1088&lt;=Parametros!$B$7,M1088,IF(T1088&lt;=Parametros!$B$8,Q1088,P1088))</f>
        <v>2485878.9329204</v>
      </c>
      <c r="W1088" s="26" t="n">
        <f aca="false">ROUND(V1088,0)</f>
        <v>2485879</v>
      </c>
      <c r="X1088" s="27" t="n">
        <f aca="false">K1088/G1088</f>
        <v>1.52144605374109</v>
      </c>
      <c r="Y1088" s="27" t="n">
        <f aca="false">L1088/G1088</f>
        <v>1.25649970680572</v>
      </c>
    </row>
    <row r="1089" customFormat="false" ht="64.5" hidden="false" customHeight="true" outlineLevel="0" collapsed="false">
      <c r="A1089" s="4" t="s">
        <v>125</v>
      </c>
      <c r="B1089" s="4" t="s">
        <v>95</v>
      </c>
      <c r="C1089" s="4" t="s">
        <v>126</v>
      </c>
      <c r="D1089" s="4" t="s">
        <v>127</v>
      </c>
      <c r="E1089" s="4" t="s">
        <v>98</v>
      </c>
      <c r="F1089" s="4" t="s">
        <v>99</v>
      </c>
      <c r="G1089" s="23" t="n">
        <v>1475350</v>
      </c>
      <c r="H1089" s="24" t="n">
        <f aca="false">Parametros!$B$3</f>
        <v>160.42</v>
      </c>
      <c r="I1089" s="24" t="n">
        <f aca="false">Parametros!$B$4</f>
        <v>151.76</v>
      </c>
      <c r="J1089" s="23" t="n">
        <f aca="false">G1089*H1089/I1089</f>
        <v>1559539.05508698</v>
      </c>
      <c r="K1089" s="23" t="n">
        <v>2244664.68</v>
      </c>
      <c r="L1089" s="23" t="n">
        <v>1853782</v>
      </c>
      <c r="M1089" s="23" t="n">
        <f aca="false">MIN(J1089:L1089)</f>
        <v>1559539.05508698</v>
      </c>
      <c r="N1089" s="23" t="n">
        <f aca="false">MAX(J1089:L1089)</f>
        <v>2244664.68</v>
      </c>
      <c r="O1089" s="23" t="n">
        <f aca="false">MEDIAN(J1089:L1089)</f>
        <v>1853782</v>
      </c>
      <c r="P1089" s="23" t="n">
        <f aca="false">AVERAGE(J1089:L1089)</f>
        <v>1885995.24502899</v>
      </c>
      <c r="Q1089" s="23" t="n">
        <f aca="false">AVERAGE(M1089,O1089)</f>
        <v>1706660.52754349</v>
      </c>
      <c r="R1089" s="23" t="n">
        <f aca="false">AVERAGE(N1089,O1089)</f>
        <v>2049223.34</v>
      </c>
      <c r="S1089" s="23" t="n">
        <f aca="false">STDEV(J1089:L1089)</f>
        <v>343696.887307098</v>
      </c>
      <c r="T1089" s="25" t="n">
        <f aca="false">IF(P1089&gt;0,S1089/P1089,NA())</f>
        <v>0.182236348799392</v>
      </c>
      <c r="U1089" s="4" t="str">
        <f aca="false">IF(T1089&lt;=Parametros!$B$7,"MENOR",IF(T1089&lt;=Parametros!$B$8,"PROMEDIO MENOR-MEDIANA","PROMEDIO"))</f>
        <v>MENOR</v>
      </c>
      <c r="V1089" s="23" t="n">
        <f aca="false">IF(T1089&lt;=Parametros!$B$7,M1089,IF(T1089&lt;=Parametros!$B$8,Q1089,P1089))</f>
        <v>1559539.05508698</v>
      </c>
      <c r="W1089" s="26" t="n">
        <f aca="false">ROUND(V1089,0)</f>
        <v>1559539</v>
      </c>
      <c r="X1089" s="27" t="n">
        <f aca="false">K1089/G1089</f>
        <v>1.52144554173586</v>
      </c>
      <c r="Y1089" s="27" t="n">
        <f aca="false">L1089/G1089</f>
        <v>1.25650320262988</v>
      </c>
    </row>
    <row r="1090" customFormat="false" ht="77.25" hidden="false" customHeight="true" outlineLevel="0" collapsed="false">
      <c r="A1090" s="4" t="s">
        <v>128</v>
      </c>
      <c r="B1090" s="4" t="s">
        <v>95</v>
      </c>
      <c r="C1090" s="4" t="s">
        <v>129</v>
      </c>
      <c r="D1090" s="4" t="s">
        <v>130</v>
      </c>
      <c r="E1090" s="4" t="s">
        <v>98</v>
      </c>
      <c r="F1090" s="4" t="s">
        <v>99</v>
      </c>
      <c r="G1090" s="23" t="n">
        <v>684000</v>
      </c>
      <c r="H1090" s="24" t="n">
        <f aca="false">Parametros!$B$3</f>
        <v>160.42</v>
      </c>
      <c r="I1090" s="24" t="n">
        <f aca="false">Parametros!$B$4</f>
        <v>151.76</v>
      </c>
      <c r="J1090" s="23" t="n">
        <f aca="false">G1090*H1090/I1090</f>
        <v>723031.628887717</v>
      </c>
      <c r="K1090" s="23" t="n">
        <v>1040669.22</v>
      </c>
      <c r="L1090" s="23" t="n">
        <v>859418</v>
      </c>
      <c r="M1090" s="23" t="n">
        <f aca="false">MIN(J1090:L1090)</f>
        <v>723031.628887717</v>
      </c>
      <c r="N1090" s="23" t="n">
        <f aca="false">MAX(J1090:L1090)</f>
        <v>1040669.22</v>
      </c>
      <c r="O1090" s="23" t="n">
        <f aca="false">MEDIAN(J1090:L1090)</f>
        <v>859418</v>
      </c>
      <c r="P1090" s="23" t="n">
        <f aca="false">AVERAGE(J1090:L1090)</f>
        <v>874372.949629239</v>
      </c>
      <c r="Q1090" s="23" t="n">
        <f aca="false">AVERAGE(M1090,O1090)</f>
        <v>791224.814443859</v>
      </c>
      <c r="R1090" s="23" t="n">
        <f aca="false">AVERAGE(N1090,O1090)</f>
        <v>950043.61</v>
      </c>
      <c r="S1090" s="23" t="n">
        <f aca="false">STDEV(J1090:L1090)</f>
        <v>159345.999983411</v>
      </c>
      <c r="T1090" s="25" t="n">
        <f aca="false">IF(P1090&gt;0,S1090/P1090,NA())</f>
        <v>0.182240312959108</v>
      </c>
      <c r="U1090" s="4" t="str">
        <f aca="false">IF(T1090&lt;=Parametros!$B$7,"MENOR",IF(T1090&lt;=Parametros!$B$8,"PROMEDIO MENOR-MEDIANA","PROMEDIO"))</f>
        <v>MENOR</v>
      </c>
      <c r="V1090" s="23" t="n">
        <f aca="false">IF(T1090&lt;=Parametros!$B$7,M1090,IF(T1090&lt;=Parametros!$B$8,Q1090,P1090))</f>
        <v>723031.628887717</v>
      </c>
      <c r="W1090" s="26" t="n">
        <f aca="false">ROUND(V1090,0)</f>
        <v>723032</v>
      </c>
      <c r="X1090" s="27" t="n">
        <f aca="false">K1090/G1090</f>
        <v>1.52144622807018</v>
      </c>
      <c r="Y1090" s="27" t="n">
        <f aca="false">L1090/G1090</f>
        <v>1.25645906432749</v>
      </c>
    </row>
    <row r="1091" customFormat="false" ht="90" hidden="false" customHeight="true" outlineLevel="0" collapsed="false">
      <c r="A1091" s="4" t="s">
        <v>131</v>
      </c>
      <c r="B1091" s="4" t="s">
        <v>95</v>
      </c>
      <c r="C1091" s="4" t="s">
        <v>132</v>
      </c>
      <c r="D1091" s="4" t="s">
        <v>1102</v>
      </c>
      <c r="E1091" s="4" t="s">
        <v>98</v>
      </c>
      <c r="F1091" s="4" t="s">
        <v>99</v>
      </c>
      <c r="G1091" s="23" t="n">
        <v>118951</v>
      </c>
      <c r="H1091" s="24" t="n">
        <f aca="false">Parametros!$B$3</f>
        <v>160.42</v>
      </c>
      <c r="I1091" s="24" t="n">
        <f aca="false">Parametros!$B$4</f>
        <v>151.76</v>
      </c>
      <c r="J1091" s="23" t="n">
        <f aca="false">G1091*H1091/I1091</f>
        <v>125738.794280443</v>
      </c>
      <c r="K1091" s="23" t="n">
        <v>180977.17</v>
      </c>
      <c r="L1091" s="23" t="n">
        <v>149464</v>
      </c>
      <c r="M1091" s="23" t="n">
        <f aca="false">MIN(J1091:L1091)</f>
        <v>125738.794280443</v>
      </c>
      <c r="N1091" s="23" t="n">
        <f aca="false">MAX(J1091:L1091)</f>
        <v>180977.17</v>
      </c>
      <c r="O1091" s="23" t="n">
        <f aca="false">MEDIAN(J1091:L1091)</f>
        <v>149464</v>
      </c>
      <c r="P1091" s="23" t="n">
        <f aca="false">AVERAGE(J1091:L1091)</f>
        <v>152059.988093481</v>
      </c>
      <c r="Q1091" s="23" t="n">
        <f aca="false">AVERAGE(M1091,O1091)</f>
        <v>137601.397140221</v>
      </c>
      <c r="R1091" s="23" t="n">
        <f aca="false">AVERAGE(N1091,O1091)</f>
        <v>165220.585</v>
      </c>
      <c r="S1091" s="23" t="n">
        <f aca="false">STDEV(J1091:L1091)</f>
        <v>27710.5377730181</v>
      </c>
      <c r="T1091" s="25" t="n">
        <f aca="false">IF(P1091&gt;0,S1091/P1091,NA())</f>
        <v>0.182234249262092</v>
      </c>
      <c r="U1091" s="4" t="str">
        <f aca="false">IF(T1091&lt;=Parametros!$B$7,"MENOR",IF(T1091&lt;=Parametros!$B$8,"PROMEDIO MENOR-MEDIANA","PROMEDIO"))</f>
        <v>MENOR</v>
      </c>
      <c r="V1091" s="23" t="n">
        <f aca="false">IF(T1091&lt;=Parametros!$B$7,M1091,IF(T1091&lt;=Parametros!$B$8,Q1091,P1091))</f>
        <v>125738.794280443</v>
      </c>
      <c r="W1091" s="26" t="n">
        <f aca="false">ROUND(V1091,0)</f>
        <v>125739</v>
      </c>
      <c r="X1091" s="27" t="n">
        <f aca="false">K1091/G1091</f>
        <v>1.52144303116409</v>
      </c>
      <c r="Y1091" s="27" t="n">
        <f aca="false">L1091/G1091</f>
        <v>1.25651738951333</v>
      </c>
    </row>
    <row r="1092" customFormat="false" ht="90" hidden="false" customHeight="true" outlineLevel="0" collapsed="false">
      <c r="A1092" s="4" t="s">
        <v>134</v>
      </c>
      <c r="B1092" s="4" t="s">
        <v>95</v>
      </c>
      <c r="C1092" s="4" t="s">
        <v>135</v>
      </c>
      <c r="D1092" s="4" t="s">
        <v>1103</v>
      </c>
      <c r="E1092" s="4" t="s">
        <v>98</v>
      </c>
      <c r="F1092" s="4" t="s">
        <v>99</v>
      </c>
      <c r="G1092" s="23" t="n">
        <v>182401</v>
      </c>
      <c r="H1092" s="24" t="n">
        <f aca="false">Parametros!$B$3</f>
        <v>160.42</v>
      </c>
      <c r="I1092" s="24" t="n">
        <f aca="false">Parametros!$B$4</f>
        <v>151.76</v>
      </c>
      <c r="J1092" s="23" t="n">
        <f aca="false">G1092*H1092/I1092</f>
        <v>192809.491433843</v>
      </c>
      <c r="K1092" s="23" t="n">
        <v>277513.83</v>
      </c>
      <c r="L1092" s="23" t="n">
        <v>229194</v>
      </c>
      <c r="M1092" s="23" t="n">
        <f aca="false">MIN(J1092:L1092)</f>
        <v>192809.491433843</v>
      </c>
      <c r="N1092" s="23" t="n">
        <f aca="false">MAX(J1092:L1092)</f>
        <v>277513.83</v>
      </c>
      <c r="O1092" s="23" t="n">
        <f aca="false">MEDIAN(J1092:L1092)</f>
        <v>229194</v>
      </c>
      <c r="P1092" s="23" t="n">
        <f aca="false">AVERAGE(J1092:L1092)</f>
        <v>233172.440477948</v>
      </c>
      <c r="Q1092" s="23" t="n">
        <f aca="false">AVERAGE(M1092,O1092)</f>
        <v>211001.745716921</v>
      </c>
      <c r="R1092" s="23" t="n">
        <f aca="false">AVERAGE(N1092,O1092)</f>
        <v>253353.915</v>
      </c>
      <c r="S1092" s="23" t="n">
        <f aca="false">STDEV(J1092:L1092)</f>
        <v>42492.084374151</v>
      </c>
      <c r="T1092" s="25" t="n">
        <f aca="false">IF(P1092&gt;0,S1092/P1092,NA())</f>
        <v>0.182234591219496</v>
      </c>
      <c r="U1092" s="4" t="str">
        <f aca="false">IF(T1092&lt;=Parametros!$B$7,"MENOR",IF(T1092&lt;=Parametros!$B$8,"PROMEDIO MENOR-MEDIANA","PROMEDIO"))</f>
        <v>MENOR</v>
      </c>
      <c r="V1092" s="23" t="n">
        <f aca="false">IF(T1092&lt;=Parametros!$B$7,M1092,IF(T1092&lt;=Parametros!$B$8,Q1092,P1092))</f>
        <v>192809.491433843</v>
      </c>
      <c r="W1092" s="26" t="n">
        <f aca="false">ROUND(V1092,0)</f>
        <v>192809</v>
      </c>
      <c r="X1092" s="27" t="n">
        <f aca="false">K1092/G1092</f>
        <v>1.52144906003805</v>
      </c>
      <c r="Y1092" s="27" t="n">
        <f aca="false">L1092/G1092</f>
        <v>1.25653916371073</v>
      </c>
    </row>
    <row r="1093" customFormat="false" ht="64.5" hidden="false" customHeight="true" outlineLevel="0" collapsed="false">
      <c r="A1093" s="4" t="s">
        <v>136</v>
      </c>
      <c r="B1093" s="4" t="s">
        <v>95</v>
      </c>
      <c r="C1093" s="4" t="s">
        <v>137</v>
      </c>
      <c r="D1093" s="4" t="s">
        <v>1104</v>
      </c>
      <c r="E1093" s="4" t="s">
        <v>98</v>
      </c>
      <c r="F1093" s="4" t="s">
        <v>99</v>
      </c>
      <c r="G1093" s="23" t="n">
        <v>3905878</v>
      </c>
      <c r="H1093" s="24" t="n">
        <f aca="false">Parametros!$B$3</f>
        <v>160.42</v>
      </c>
      <c r="I1093" s="24" t="n">
        <f aca="false">Parametros!$B$4</f>
        <v>151.76</v>
      </c>
      <c r="J1093" s="23" t="n">
        <f aca="false">G1093*H1093/I1093</f>
        <v>4128762.18212968</v>
      </c>
      <c r="K1093" s="23" t="n">
        <v>5942582.35</v>
      </c>
      <c r="L1093" s="23" t="n">
        <v>4907798</v>
      </c>
      <c r="M1093" s="23" t="n">
        <f aca="false">MIN(J1093:L1093)</f>
        <v>4128762.18212968</v>
      </c>
      <c r="N1093" s="23" t="n">
        <f aca="false">MAX(J1093:L1093)</f>
        <v>5942582.35</v>
      </c>
      <c r="O1093" s="23" t="n">
        <f aca="false">MEDIAN(J1093:L1093)</f>
        <v>4907798</v>
      </c>
      <c r="P1093" s="23" t="n">
        <f aca="false">AVERAGE(J1093:L1093)</f>
        <v>4993047.51070989</v>
      </c>
      <c r="Q1093" s="23" t="n">
        <f aca="false">AVERAGE(M1093,O1093)</f>
        <v>4518280.09106484</v>
      </c>
      <c r="R1093" s="23" t="n">
        <f aca="false">AVERAGE(N1093,O1093)</f>
        <v>5425190.175</v>
      </c>
      <c r="S1093" s="23" t="n">
        <f aca="false">STDEV(J1093:L1093)</f>
        <v>909910.165703454</v>
      </c>
      <c r="T1093" s="25" t="n">
        <f aca="false">IF(P1093&gt;0,S1093/P1093,NA())</f>
        <v>0.182235431117315</v>
      </c>
      <c r="U1093" s="4" t="str">
        <f aca="false">IF(T1093&lt;=Parametros!$B$7,"MENOR",IF(T1093&lt;=Parametros!$B$8,"PROMEDIO MENOR-MEDIANA","PROMEDIO"))</f>
        <v>MENOR</v>
      </c>
      <c r="V1093" s="23" t="n">
        <f aca="false">IF(T1093&lt;=Parametros!$B$7,M1093,IF(T1093&lt;=Parametros!$B$8,Q1093,P1093))</f>
        <v>4128762.18212968</v>
      </c>
      <c r="W1093" s="26" t="n">
        <f aca="false">ROUND(V1093,0)</f>
        <v>4128762</v>
      </c>
      <c r="X1093" s="27" t="n">
        <f aca="false">K1093/G1093</f>
        <v>1.5214459719428</v>
      </c>
      <c r="Y1093" s="27" t="n">
        <f aca="false">L1093/G1093</f>
        <v>1.25651594852681</v>
      </c>
    </row>
    <row r="1094" customFormat="false" ht="64.5" hidden="false" customHeight="true" outlineLevel="0" collapsed="false">
      <c r="A1094" s="4" t="s">
        <v>139</v>
      </c>
      <c r="B1094" s="4" t="s">
        <v>95</v>
      </c>
      <c r="C1094" s="4" t="s">
        <v>140</v>
      </c>
      <c r="D1094" s="4" t="s">
        <v>1105</v>
      </c>
      <c r="E1094" s="4" t="s">
        <v>98</v>
      </c>
      <c r="F1094" s="4" t="s">
        <v>99</v>
      </c>
      <c r="G1094" s="23" t="n">
        <v>6140989</v>
      </c>
      <c r="H1094" s="24" t="n">
        <f aca="false">Parametros!$B$3</f>
        <v>160.42</v>
      </c>
      <c r="I1094" s="24" t="n">
        <f aca="false">Parametros!$B$4</f>
        <v>151.76</v>
      </c>
      <c r="J1094" s="23" t="n">
        <f aca="false">G1094*H1094/I1094</f>
        <v>6491417.07551397</v>
      </c>
      <c r="K1094" s="23" t="n">
        <v>9343183.39</v>
      </c>
      <c r="L1094" s="23" t="n">
        <v>7716317</v>
      </c>
      <c r="M1094" s="23" t="n">
        <f aca="false">MIN(J1094:L1094)</f>
        <v>6491417.07551397</v>
      </c>
      <c r="N1094" s="23" t="n">
        <f aca="false">MAX(J1094:L1094)</f>
        <v>9343183.39</v>
      </c>
      <c r="O1094" s="23" t="n">
        <f aca="false">MEDIAN(J1094:L1094)</f>
        <v>7716317</v>
      </c>
      <c r="P1094" s="23" t="n">
        <f aca="false">AVERAGE(J1094:L1094)</f>
        <v>7850305.82183799</v>
      </c>
      <c r="Q1094" s="23" t="n">
        <f aca="false">AVERAGE(M1094,O1094)</f>
        <v>7103867.03775699</v>
      </c>
      <c r="R1094" s="23" t="n">
        <f aca="false">AVERAGE(N1094,O1094)</f>
        <v>8529750.195</v>
      </c>
      <c r="S1094" s="23" t="n">
        <f aca="false">STDEV(J1094:L1094)</f>
        <v>1430596.91436563</v>
      </c>
      <c r="T1094" s="25" t="n">
        <f aca="false">IF(P1094&gt;0,S1094/P1094,NA())</f>
        <v>0.182234545612987</v>
      </c>
      <c r="U1094" s="4" t="str">
        <f aca="false">IF(T1094&lt;=Parametros!$B$7,"MENOR",IF(T1094&lt;=Parametros!$B$8,"PROMEDIO MENOR-MEDIANA","PROMEDIO"))</f>
        <v>MENOR</v>
      </c>
      <c r="V1094" s="23" t="n">
        <f aca="false">IF(T1094&lt;=Parametros!$B$7,M1094,IF(T1094&lt;=Parametros!$B$8,Q1094,P1094))</f>
        <v>6491417.07551397</v>
      </c>
      <c r="W1094" s="26" t="n">
        <f aca="false">ROUND(V1094,0)</f>
        <v>6491417</v>
      </c>
      <c r="X1094" s="27" t="n">
        <f aca="false">K1094/G1094</f>
        <v>1.52144603906635</v>
      </c>
      <c r="Y1094" s="27" t="n">
        <f aca="false">L1094/G1094</f>
        <v>1.25652675814922</v>
      </c>
    </row>
    <row r="1095" customFormat="false" ht="64.5" hidden="false" customHeight="true" outlineLevel="0" collapsed="false">
      <c r="A1095" s="4" t="s">
        <v>142</v>
      </c>
      <c r="B1095" s="4" t="s">
        <v>95</v>
      </c>
      <c r="C1095" s="4" t="s">
        <v>143</v>
      </c>
      <c r="D1095" s="4" t="s">
        <v>1106</v>
      </c>
      <c r="E1095" s="4" t="s">
        <v>98</v>
      </c>
      <c r="F1095" s="4" t="s">
        <v>99</v>
      </c>
      <c r="G1095" s="23" t="n">
        <v>13916049</v>
      </c>
      <c r="H1095" s="24" t="n">
        <f aca="false">Parametros!$B$3</f>
        <v>160.42</v>
      </c>
      <c r="I1095" s="24" t="n">
        <f aca="false">Parametros!$B$4</f>
        <v>151.76</v>
      </c>
      <c r="J1095" s="23" t="n">
        <f aca="false">G1095*H1095/I1095</f>
        <v>14710151.4271218</v>
      </c>
      <c r="K1095" s="23" t="n">
        <v>21172516.95</v>
      </c>
      <c r="L1095" s="23" t="n">
        <v>17485979</v>
      </c>
      <c r="M1095" s="23" t="n">
        <f aca="false">MIN(J1095:L1095)</f>
        <v>14710151.4271218</v>
      </c>
      <c r="N1095" s="23" t="n">
        <f aca="false">MAX(J1095:L1095)</f>
        <v>21172516.95</v>
      </c>
      <c r="O1095" s="23" t="n">
        <f aca="false">MEDIAN(J1095:L1095)</f>
        <v>17485979</v>
      </c>
      <c r="P1095" s="23" t="n">
        <f aca="false">AVERAGE(J1095:L1095)</f>
        <v>17789549.1257073</v>
      </c>
      <c r="Q1095" s="23" t="n">
        <f aca="false">AVERAGE(M1095,O1095)</f>
        <v>16098065.2135609</v>
      </c>
      <c r="R1095" s="23" t="n">
        <f aca="false">AVERAGE(N1095,O1095)</f>
        <v>19329247.975</v>
      </c>
      <c r="S1095" s="23" t="n">
        <f aca="false">STDEV(J1095:L1095)</f>
        <v>3241860.29213749</v>
      </c>
      <c r="T1095" s="25" t="n">
        <f aca="false">IF(P1095&gt;0,S1095/P1095,NA())</f>
        <v>0.182233977332947</v>
      </c>
      <c r="U1095" s="4" t="str">
        <f aca="false">IF(T1095&lt;=Parametros!$B$7,"MENOR",IF(T1095&lt;=Parametros!$B$8,"PROMEDIO MENOR-MEDIANA","PROMEDIO"))</f>
        <v>MENOR</v>
      </c>
      <c r="V1095" s="23" t="n">
        <f aca="false">IF(T1095&lt;=Parametros!$B$7,M1095,IF(T1095&lt;=Parametros!$B$8,Q1095,P1095))</f>
        <v>14710151.4271218</v>
      </c>
      <c r="W1095" s="26" t="n">
        <f aca="false">ROUND(V1095,0)</f>
        <v>14710151</v>
      </c>
      <c r="X1095" s="27" t="n">
        <f aca="false">K1095/G1095</f>
        <v>1.52144599016574</v>
      </c>
      <c r="Y1095" s="27" t="n">
        <f aca="false">L1095/G1095</f>
        <v>1.25653330194511</v>
      </c>
    </row>
    <row r="1096" customFormat="false" ht="77.25" hidden="false" customHeight="true" outlineLevel="0" collapsed="false">
      <c r="A1096" s="4" t="s">
        <v>145</v>
      </c>
      <c r="B1096" s="4" t="s">
        <v>95</v>
      </c>
      <c r="C1096" s="4" t="s">
        <v>146</v>
      </c>
      <c r="D1096" s="4" t="s">
        <v>1107</v>
      </c>
      <c r="E1096" s="4" t="s">
        <v>98</v>
      </c>
      <c r="F1096" s="4" t="s">
        <v>99</v>
      </c>
      <c r="G1096" s="23" t="n">
        <v>153296</v>
      </c>
      <c r="H1096" s="24" t="n">
        <f aca="false">Parametros!$B$3</f>
        <v>160.42</v>
      </c>
      <c r="I1096" s="24" t="n">
        <f aca="false">Parametros!$B$4</f>
        <v>151.76</v>
      </c>
      <c r="J1096" s="23" t="n">
        <f aca="false">G1096*H1096/I1096</f>
        <v>162043.649973643</v>
      </c>
      <c r="K1096" s="23" t="n">
        <v>233231.05</v>
      </c>
      <c r="L1096" s="23" t="n">
        <v>192542</v>
      </c>
      <c r="M1096" s="23" t="n">
        <f aca="false">MIN(J1096:L1096)</f>
        <v>162043.649973643</v>
      </c>
      <c r="N1096" s="23" t="n">
        <f aca="false">MAX(J1096:L1096)</f>
        <v>233231.05</v>
      </c>
      <c r="O1096" s="23" t="n">
        <f aca="false">MEDIAN(J1096:L1096)</f>
        <v>192542</v>
      </c>
      <c r="P1096" s="23" t="n">
        <f aca="false">AVERAGE(J1096:L1096)</f>
        <v>195938.899991214</v>
      </c>
      <c r="Q1096" s="23" t="n">
        <f aca="false">AVERAGE(M1096,O1096)</f>
        <v>177292.824986821</v>
      </c>
      <c r="R1096" s="23" t="n">
        <f aca="false">AVERAGE(N1096,O1096)</f>
        <v>212886.525</v>
      </c>
      <c r="S1096" s="23" t="n">
        <f aca="false">STDEV(J1096:L1096)</f>
        <v>35715.0623377713</v>
      </c>
      <c r="T1096" s="25" t="n">
        <f aca="false">IF(P1096&gt;0,S1096/P1096,NA())</f>
        <v>0.1822765277307</v>
      </c>
      <c r="U1096" s="4" t="str">
        <f aca="false">IF(T1096&lt;=Parametros!$B$7,"MENOR",IF(T1096&lt;=Parametros!$B$8,"PROMEDIO MENOR-MEDIANA","PROMEDIO"))</f>
        <v>MENOR</v>
      </c>
      <c r="V1096" s="23" t="n">
        <f aca="false">IF(T1096&lt;=Parametros!$B$7,M1096,IF(T1096&lt;=Parametros!$B$8,Q1096,P1096))</f>
        <v>162043.649973643</v>
      </c>
      <c r="W1096" s="26" t="n">
        <f aca="false">ROUND(V1096,0)</f>
        <v>162044</v>
      </c>
      <c r="X1096" s="27" t="n">
        <f aca="false">K1096/G1096</f>
        <v>1.52144250339213</v>
      </c>
      <c r="Y1096" s="27" t="n">
        <f aca="false">L1096/G1096</f>
        <v>1.25601450788018</v>
      </c>
    </row>
    <row r="1097" customFormat="false" ht="77.25" hidden="false" customHeight="true" outlineLevel="0" collapsed="false">
      <c r="A1097" s="4" t="s">
        <v>148</v>
      </c>
      <c r="B1097" s="4" t="s">
        <v>95</v>
      </c>
      <c r="C1097" s="4" t="s">
        <v>149</v>
      </c>
      <c r="D1097" s="4" t="s">
        <v>1108</v>
      </c>
      <c r="E1097" s="4" t="s">
        <v>98</v>
      </c>
      <c r="F1097" s="4" t="s">
        <v>99</v>
      </c>
      <c r="G1097" s="23" t="n">
        <v>143450</v>
      </c>
      <c r="H1097" s="24" t="n">
        <f aca="false">Parametros!$B$3</f>
        <v>160.42</v>
      </c>
      <c r="I1097" s="24" t="n">
        <f aca="false">Parametros!$B$4</f>
        <v>151.76</v>
      </c>
      <c r="J1097" s="23" t="n">
        <f aca="false">G1097*H1097/I1097</f>
        <v>151635.799947285</v>
      </c>
      <c r="K1097" s="23" t="n">
        <v>218250.72</v>
      </c>
      <c r="L1097" s="23" t="n">
        <v>180166</v>
      </c>
      <c r="M1097" s="23" t="n">
        <f aca="false">MIN(J1097:L1097)</f>
        <v>151635.799947285</v>
      </c>
      <c r="N1097" s="23" t="n">
        <f aca="false">MAX(J1097:L1097)</f>
        <v>218250.72</v>
      </c>
      <c r="O1097" s="23" t="n">
        <f aca="false">MEDIAN(J1097:L1097)</f>
        <v>180166</v>
      </c>
      <c r="P1097" s="23" t="n">
        <f aca="false">AVERAGE(J1097:L1097)</f>
        <v>183350.839982428</v>
      </c>
      <c r="Q1097" s="23" t="n">
        <f aca="false">AVERAGE(M1097,O1097)</f>
        <v>165900.899973643</v>
      </c>
      <c r="R1097" s="23" t="n">
        <f aca="false">AVERAGE(N1097,O1097)</f>
        <v>199208.36</v>
      </c>
      <c r="S1097" s="23" t="n">
        <f aca="false">STDEV(J1097:L1097)</f>
        <v>33421.4646251874</v>
      </c>
      <c r="T1097" s="25" t="n">
        <f aca="false">IF(P1097&gt;0,S1097/P1097,NA())</f>
        <v>0.182281491747681</v>
      </c>
      <c r="U1097" s="4" t="str">
        <f aca="false">IF(T1097&lt;=Parametros!$B$7,"MENOR",IF(T1097&lt;=Parametros!$B$8,"PROMEDIO MENOR-MEDIANA","PROMEDIO"))</f>
        <v>MENOR</v>
      </c>
      <c r="V1097" s="23" t="n">
        <f aca="false">IF(T1097&lt;=Parametros!$B$7,M1097,IF(T1097&lt;=Parametros!$B$8,Q1097,P1097))</f>
        <v>151635.799947285</v>
      </c>
      <c r="W1097" s="26" t="n">
        <f aca="false">ROUND(V1097,0)</f>
        <v>151636</v>
      </c>
      <c r="X1097" s="27" t="n">
        <f aca="false">K1097/G1097</f>
        <v>1.52144105960265</v>
      </c>
      <c r="Y1097" s="27" t="n">
        <f aca="false">L1097/G1097</f>
        <v>1.25594980829557</v>
      </c>
    </row>
    <row r="1098" customFormat="false" ht="77.25" hidden="false" customHeight="true" outlineLevel="0" collapsed="false">
      <c r="A1098" s="4" t="s">
        <v>151</v>
      </c>
      <c r="B1098" s="4" t="s">
        <v>95</v>
      </c>
      <c r="C1098" s="4" t="s">
        <v>152</v>
      </c>
      <c r="D1098" s="4" t="s">
        <v>1109</v>
      </c>
      <c r="E1098" s="4" t="s">
        <v>98</v>
      </c>
      <c r="F1098" s="4" t="s">
        <v>99</v>
      </c>
      <c r="G1098" s="23" t="n">
        <v>836000</v>
      </c>
      <c r="H1098" s="24" t="n">
        <f aca="false">Parametros!$B$3</f>
        <v>160.42</v>
      </c>
      <c r="I1098" s="24" t="n">
        <f aca="false">Parametros!$B$4</f>
        <v>151.76</v>
      </c>
      <c r="J1098" s="23" t="n">
        <f aca="false">G1098*H1098/I1098</f>
        <v>883705.324196099</v>
      </c>
      <c r="K1098" s="23" t="n">
        <v>1271928.56</v>
      </c>
      <c r="L1098" s="23" t="n">
        <v>1050413</v>
      </c>
      <c r="M1098" s="23" t="n">
        <f aca="false">MIN(J1098:L1098)</f>
        <v>883705.324196099</v>
      </c>
      <c r="N1098" s="23" t="n">
        <f aca="false">MAX(J1098:L1098)</f>
        <v>1271928.56</v>
      </c>
      <c r="O1098" s="23" t="n">
        <f aca="false">MEDIAN(J1098:L1098)</f>
        <v>1050413</v>
      </c>
      <c r="P1098" s="23" t="n">
        <f aca="false">AVERAGE(J1098:L1098)</f>
        <v>1068682.29473203</v>
      </c>
      <c r="Q1098" s="23" t="n">
        <f aca="false">AVERAGE(M1098,O1098)</f>
        <v>967059.16209805</v>
      </c>
      <c r="R1098" s="23" t="n">
        <f aca="false">AVERAGE(N1098,O1098)</f>
        <v>1161170.78</v>
      </c>
      <c r="S1098" s="23" t="n">
        <f aca="false">STDEV(J1098:L1098)</f>
        <v>194755.34794202</v>
      </c>
      <c r="T1098" s="25" t="n">
        <f aca="false">IF(P1098&gt;0,S1098/P1098,NA())</f>
        <v>0.182238770963127</v>
      </c>
      <c r="U1098" s="4" t="str">
        <f aca="false">IF(T1098&lt;=Parametros!$B$7,"MENOR",IF(T1098&lt;=Parametros!$B$8,"PROMEDIO MENOR-MEDIANA","PROMEDIO"))</f>
        <v>MENOR</v>
      </c>
      <c r="V1098" s="23" t="n">
        <f aca="false">IF(T1098&lt;=Parametros!$B$7,M1098,IF(T1098&lt;=Parametros!$B$8,Q1098,P1098))</f>
        <v>883705.324196099</v>
      </c>
      <c r="W1098" s="26" t="n">
        <f aca="false">ROUND(V1098,0)</f>
        <v>883705</v>
      </c>
      <c r="X1098" s="27" t="n">
        <f aca="false">K1098/G1098</f>
        <v>1.52144564593301</v>
      </c>
      <c r="Y1098" s="27" t="n">
        <f aca="false">L1098/G1098</f>
        <v>1.25647488038278</v>
      </c>
    </row>
    <row r="1099" customFormat="false" ht="90" hidden="false" customHeight="true" outlineLevel="0" collapsed="false">
      <c r="A1099" s="4" t="s">
        <v>154</v>
      </c>
      <c r="B1099" s="4" t="s">
        <v>95</v>
      </c>
      <c r="C1099" s="4" t="s">
        <v>155</v>
      </c>
      <c r="D1099" s="4" t="s">
        <v>1110</v>
      </c>
      <c r="E1099" s="4" t="s">
        <v>98</v>
      </c>
      <c r="F1099" s="4" t="s">
        <v>99</v>
      </c>
      <c r="G1099" s="23" t="n">
        <v>9500</v>
      </c>
      <c r="H1099" s="24" t="n">
        <f aca="false">Parametros!$B$3</f>
        <v>160.42</v>
      </c>
      <c r="I1099" s="24" t="n">
        <f aca="false">Parametros!$B$4</f>
        <v>151.76</v>
      </c>
      <c r="J1099" s="23" t="n">
        <f aca="false">G1099*H1099/I1099</f>
        <v>10042.1059567739</v>
      </c>
      <c r="K1099" s="23" t="n">
        <v>14454.34</v>
      </c>
      <c r="L1099" s="23" t="n">
        <v>11900</v>
      </c>
      <c r="M1099" s="23" t="n">
        <f aca="false">MIN(J1099:L1099)</f>
        <v>10042.1059567739</v>
      </c>
      <c r="N1099" s="23" t="n">
        <f aca="false">MAX(J1099:L1099)</f>
        <v>14454.34</v>
      </c>
      <c r="O1099" s="23" t="n">
        <f aca="false">MEDIAN(J1099:L1099)</f>
        <v>11900</v>
      </c>
      <c r="P1099" s="23" t="n">
        <f aca="false">AVERAGE(J1099:L1099)</f>
        <v>12132.148652258</v>
      </c>
      <c r="Q1099" s="23" t="n">
        <f aca="false">AVERAGE(M1099,O1099)</f>
        <v>10971.0529783869</v>
      </c>
      <c r="R1099" s="23" t="n">
        <f aca="false">AVERAGE(N1099,O1099)</f>
        <v>13177.17</v>
      </c>
      <c r="S1099" s="23" t="n">
        <f aca="false">STDEV(J1099:L1099)</f>
        <v>2215.25891502773</v>
      </c>
      <c r="T1099" s="25" t="n">
        <f aca="false">IF(P1099&gt;0,S1099/P1099,NA())</f>
        <v>0.182594112429989</v>
      </c>
      <c r="U1099" s="4" t="str">
        <f aca="false">IF(T1099&lt;=Parametros!$B$7,"MENOR",IF(T1099&lt;=Parametros!$B$8,"PROMEDIO MENOR-MEDIANA","PROMEDIO"))</f>
        <v>MENOR</v>
      </c>
      <c r="V1099" s="23" t="n">
        <f aca="false">IF(T1099&lt;=Parametros!$B$7,M1099,IF(T1099&lt;=Parametros!$B$8,Q1099,P1099))</f>
        <v>10042.1059567739</v>
      </c>
      <c r="W1099" s="26" t="n">
        <f aca="false">ROUND(V1099,0)</f>
        <v>10042</v>
      </c>
      <c r="X1099" s="27" t="n">
        <f aca="false">K1099/G1099</f>
        <v>1.52150947368421</v>
      </c>
      <c r="Y1099" s="27" t="n">
        <f aca="false">L1099/G1099</f>
        <v>1.25263157894737</v>
      </c>
    </row>
    <row r="1100" customFormat="false" ht="64.5" hidden="false" customHeight="true" outlineLevel="0" collapsed="false">
      <c r="A1100" s="4" t="s">
        <v>157</v>
      </c>
      <c r="B1100" s="4" t="s">
        <v>95</v>
      </c>
      <c r="C1100" s="4" t="s">
        <v>158</v>
      </c>
      <c r="D1100" s="4" t="s">
        <v>1111</v>
      </c>
      <c r="E1100" s="4" t="s">
        <v>98</v>
      </c>
      <c r="F1100" s="4" t="s">
        <v>99</v>
      </c>
      <c r="G1100" s="23" t="n">
        <v>6268623</v>
      </c>
      <c r="H1100" s="24" t="n">
        <f aca="false">Parametros!$B$3</f>
        <v>160.42</v>
      </c>
      <c r="I1100" s="24" t="n">
        <f aca="false">Parametros!$B$4</f>
        <v>151.76</v>
      </c>
      <c r="J1100" s="23" t="n">
        <f aca="false">G1100*H1100/I1100</f>
        <v>6626334.3546389</v>
      </c>
      <c r="K1100" s="23" t="n">
        <v>9537371.15</v>
      </c>
      <c r="L1100" s="23" t="n">
        <v>7876729</v>
      </c>
      <c r="M1100" s="23" t="n">
        <f aca="false">MIN(J1100:L1100)</f>
        <v>6626334.3546389</v>
      </c>
      <c r="N1100" s="23" t="n">
        <f aca="false">MAX(J1100:L1100)</f>
        <v>9537371.15</v>
      </c>
      <c r="O1100" s="23" t="n">
        <f aca="false">MEDIAN(J1100:L1100)</f>
        <v>7876729</v>
      </c>
      <c r="P1100" s="23" t="n">
        <f aca="false">AVERAGE(J1100:L1100)</f>
        <v>8013478.16821297</v>
      </c>
      <c r="Q1100" s="23" t="n">
        <f aca="false">AVERAGE(M1100,O1100)</f>
        <v>7251531.67731945</v>
      </c>
      <c r="R1100" s="23" t="n">
        <f aca="false">AVERAGE(N1100,O1100)</f>
        <v>8707050.075</v>
      </c>
      <c r="S1100" s="23" t="n">
        <f aca="false">STDEV(J1100:L1100)</f>
        <v>1460328.40732547</v>
      </c>
      <c r="T1100" s="25" t="n">
        <f aca="false">IF(P1100&gt;0,S1100/P1100,NA())</f>
        <v>0.182234028304732</v>
      </c>
      <c r="U1100" s="4" t="str">
        <f aca="false">IF(T1100&lt;=Parametros!$B$7,"MENOR",IF(T1100&lt;=Parametros!$B$8,"PROMEDIO MENOR-MEDIANA","PROMEDIO"))</f>
        <v>MENOR</v>
      </c>
      <c r="V1100" s="23" t="n">
        <f aca="false">IF(T1100&lt;=Parametros!$B$7,M1100,IF(T1100&lt;=Parametros!$B$8,Q1100,P1100))</f>
        <v>6626334.3546389</v>
      </c>
      <c r="W1100" s="26" t="n">
        <f aca="false">ROUND(V1100,0)</f>
        <v>6626334</v>
      </c>
      <c r="X1100" s="27" t="n">
        <f aca="false">K1100/G1100</f>
        <v>1.52144596189626</v>
      </c>
      <c r="Y1100" s="27" t="n">
        <f aca="false">L1100/G1100</f>
        <v>1.25653257501687</v>
      </c>
    </row>
    <row r="1101" customFormat="false" ht="141" hidden="false" customHeight="true" outlineLevel="0" collapsed="false">
      <c r="A1101" s="4" t="s">
        <v>160</v>
      </c>
      <c r="B1101" s="4" t="s">
        <v>95</v>
      </c>
      <c r="C1101" s="4" t="s">
        <v>161</v>
      </c>
      <c r="D1101" s="4" t="s">
        <v>1112</v>
      </c>
      <c r="E1101" s="4" t="s">
        <v>98</v>
      </c>
      <c r="F1101" s="4" t="s">
        <v>99</v>
      </c>
      <c r="G1101" s="23" t="n">
        <v>537892</v>
      </c>
      <c r="H1101" s="24" t="n">
        <f aca="false">Parametros!$B$3</f>
        <v>160.42</v>
      </c>
      <c r="I1101" s="24" t="n">
        <f aca="false">Parametros!$B$4</f>
        <v>151.76</v>
      </c>
      <c r="J1101" s="23" t="n">
        <f aca="false">G1101*H1101/I1101</f>
        <v>568586.153400105</v>
      </c>
      <c r="K1101" s="23" t="n">
        <v>818373.37</v>
      </c>
      <c r="L1101" s="23" t="n">
        <v>675801</v>
      </c>
      <c r="M1101" s="23" t="n">
        <f aca="false">MIN(J1101:L1101)</f>
        <v>568586.153400105</v>
      </c>
      <c r="N1101" s="23" t="n">
        <f aca="false">MAX(J1101:L1101)</f>
        <v>818373.37</v>
      </c>
      <c r="O1101" s="23" t="n">
        <f aca="false">MEDIAN(J1101:L1101)</f>
        <v>675801</v>
      </c>
      <c r="P1101" s="23" t="n">
        <f aca="false">AVERAGE(J1101:L1101)</f>
        <v>687586.841133369</v>
      </c>
      <c r="Q1101" s="23" t="n">
        <f aca="false">AVERAGE(M1101,O1101)</f>
        <v>622193.576700053</v>
      </c>
      <c r="R1101" s="23" t="n">
        <f aca="false">AVERAGE(N1101,O1101)</f>
        <v>747087.185</v>
      </c>
      <c r="S1101" s="23" t="n">
        <f aca="false">STDEV(J1101:L1101)</f>
        <v>125309.987361728</v>
      </c>
      <c r="T1101" s="25" t="n">
        <f aca="false">IF(P1101&gt;0,S1101/P1101,NA())</f>
        <v>0.182246052229819</v>
      </c>
      <c r="U1101" s="4" t="str">
        <f aca="false">IF(T1101&lt;=Parametros!$B$7,"MENOR",IF(T1101&lt;=Parametros!$B$8,"PROMEDIO MENOR-MEDIANA","PROMEDIO"))</f>
        <v>MENOR</v>
      </c>
      <c r="V1101" s="23" t="n">
        <f aca="false">IF(T1101&lt;=Parametros!$B$7,M1101,IF(T1101&lt;=Parametros!$B$8,Q1101,P1101))</f>
        <v>568586.153400105</v>
      </c>
      <c r="W1101" s="26" t="n">
        <f aca="false">ROUND(V1101,0)</f>
        <v>568586</v>
      </c>
      <c r="X1101" s="27" t="n">
        <f aca="false">K1101/G1101</f>
        <v>1.5214455132257</v>
      </c>
      <c r="Y1101" s="27" t="n">
        <f aca="false">L1101/G1101</f>
        <v>1.25638789942963</v>
      </c>
    </row>
    <row r="1102" customFormat="false" ht="165.75" hidden="false" customHeight="true" outlineLevel="0" collapsed="false">
      <c r="A1102" s="4" t="s">
        <v>163</v>
      </c>
      <c r="B1102" s="4" t="s">
        <v>95</v>
      </c>
      <c r="C1102" s="4" t="s">
        <v>164</v>
      </c>
      <c r="D1102" s="4" t="s">
        <v>1113</v>
      </c>
      <c r="E1102" s="4" t="s">
        <v>98</v>
      </c>
      <c r="F1102" s="4" t="s">
        <v>99</v>
      </c>
      <c r="G1102" s="23" t="n">
        <v>537892</v>
      </c>
      <c r="H1102" s="24" t="n">
        <f aca="false">Parametros!$B$3</f>
        <v>160.42</v>
      </c>
      <c r="I1102" s="24" t="n">
        <f aca="false">Parametros!$B$4</f>
        <v>151.76</v>
      </c>
      <c r="J1102" s="23" t="n">
        <f aca="false">G1102*H1102/I1102</f>
        <v>568586.153400105</v>
      </c>
      <c r="K1102" s="23" t="n">
        <v>818373.37</v>
      </c>
      <c r="L1102" s="23" t="n">
        <v>675801</v>
      </c>
      <c r="M1102" s="23" t="n">
        <f aca="false">MIN(J1102:L1102)</f>
        <v>568586.153400105</v>
      </c>
      <c r="N1102" s="23" t="n">
        <f aca="false">MAX(J1102:L1102)</f>
        <v>818373.37</v>
      </c>
      <c r="O1102" s="23" t="n">
        <f aca="false">MEDIAN(J1102:L1102)</f>
        <v>675801</v>
      </c>
      <c r="P1102" s="23" t="n">
        <f aca="false">AVERAGE(J1102:L1102)</f>
        <v>687586.841133369</v>
      </c>
      <c r="Q1102" s="23" t="n">
        <f aca="false">AVERAGE(M1102,O1102)</f>
        <v>622193.576700053</v>
      </c>
      <c r="R1102" s="23" t="n">
        <f aca="false">AVERAGE(N1102,O1102)</f>
        <v>747087.185</v>
      </c>
      <c r="S1102" s="23" t="n">
        <f aca="false">STDEV(J1102:L1102)</f>
        <v>125309.987361728</v>
      </c>
      <c r="T1102" s="25" t="n">
        <f aca="false">IF(P1102&gt;0,S1102/P1102,NA())</f>
        <v>0.182246052229819</v>
      </c>
      <c r="U1102" s="4" t="str">
        <f aca="false">IF(T1102&lt;=Parametros!$B$7,"MENOR",IF(T1102&lt;=Parametros!$B$8,"PROMEDIO MENOR-MEDIANA","PROMEDIO"))</f>
        <v>MENOR</v>
      </c>
      <c r="V1102" s="23" t="n">
        <f aca="false">IF(T1102&lt;=Parametros!$B$7,M1102,IF(T1102&lt;=Parametros!$B$8,Q1102,P1102))</f>
        <v>568586.153400105</v>
      </c>
      <c r="W1102" s="26" t="n">
        <f aca="false">ROUND(V1102,0)</f>
        <v>568586</v>
      </c>
      <c r="X1102" s="27" t="n">
        <f aca="false">K1102/G1102</f>
        <v>1.5214455132257</v>
      </c>
      <c r="Y1102" s="27" t="n">
        <f aca="false">L1102/G1102</f>
        <v>1.25638789942963</v>
      </c>
    </row>
    <row r="1103" customFormat="false" ht="191.25" hidden="false" customHeight="true" outlineLevel="0" collapsed="false">
      <c r="A1103" s="4" t="s">
        <v>166</v>
      </c>
      <c r="B1103" s="4" t="s">
        <v>95</v>
      </c>
      <c r="C1103" s="4" t="s">
        <v>167</v>
      </c>
      <c r="D1103" s="4" t="s">
        <v>1114</v>
      </c>
      <c r="E1103" s="4" t="s">
        <v>98</v>
      </c>
      <c r="F1103" s="4" t="s">
        <v>99</v>
      </c>
      <c r="G1103" s="23" t="n">
        <v>209821</v>
      </c>
      <c r="H1103" s="24" t="n">
        <f aca="false">Parametros!$B$3</f>
        <v>160.42</v>
      </c>
      <c r="I1103" s="24" t="n">
        <f aca="false">Parametros!$B$4</f>
        <v>151.76</v>
      </c>
      <c r="J1103" s="23" t="n">
        <f aca="false">G1103*H1103/I1103</f>
        <v>221794.180416447</v>
      </c>
      <c r="K1103" s="23" t="n">
        <v>319230.62</v>
      </c>
      <c r="L1103" s="23" t="n">
        <v>263585</v>
      </c>
      <c r="M1103" s="23" t="n">
        <f aca="false">MIN(J1103:L1103)</f>
        <v>221794.180416447</v>
      </c>
      <c r="N1103" s="23" t="n">
        <f aca="false">MAX(J1103:L1103)</f>
        <v>319230.62</v>
      </c>
      <c r="O1103" s="23" t="n">
        <f aca="false">MEDIAN(J1103:L1103)</f>
        <v>263585</v>
      </c>
      <c r="P1103" s="23" t="n">
        <f aca="false">AVERAGE(J1103:L1103)</f>
        <v>268203.266805482</v>
      </c>
      <c r="Q1103" s="23" t="n">
        <f aca="false">AVERAGE(M1103,O1103)</f>
        <v>242689.590208224</v>
      </c>
      <c r="R1103" s="23" t="n">
        <f aca="false">AVERAGE(N1103,O1103)</f>
        <v>291407.81</v>
      </c>
      <c r="S1103" s="23" t="n">
        <f aca="false">STDEV(J1103:L1103)</f>
        <v>48882.1156548569</v>
      </c>
      <c r="T1103" s="25" t="n">
        <f aca="false">IF(P1103&gt;0,S1103/P1103,NA())</f>
        <v>0.182257719069131</v>
      </c>
      <c r="U1103" s="4" t="str">
        <f aca="false">IF(T1103&lt;=Parametros!$B$7,"MENOR",IF(T1103&lt;=Parametros!$B$8,"PROMEDIO MENOR-MEDIANA","PROMEDIO"))</f>
        <v>MENOR</v>
      </c>
      <c r="V1103" s="23" t="n">
        <f aca="false">IF(T1103&lt;=Parametros!$B$7,M1103,IF(T1103&lt;=Parametros!$B$8,Q1103,P1103))</f>
        <v>221794.180416447</v>
      </c>
      <c r="W1103" s="26" t="n">
        <f aca="false">ROUND(V1103,0)</f>
        <v>221794</v>
      </c>
      <c r="X1103" s="27" t="n">
        <f aca="false">K1103/G1103</f>
        <v>1.52144265826586</v>
      </c>
      <c r="Y1103" s="27" t="n">
        <f aca="false">L1103/G1103</f>
        <v>1.25623745954885</v>
      </c>
    </row>
    <row r="1104" customFormat="false" ht="90" hidden="false" customHeight="true" outlineLevel="0" collapsed="false">
      <c r="A1104" s="4" t="s">
        <v>169</v>
      </c>
      <c r="B1104" s="4" t="s">
        <v>95</v>
      </c>
      <c r="C1104" s="4" t="s">
        <v>170</v>
      </c>
      <c r="D1104" s="4" t="s">
        <v>1115</v>
      </c>
      <c r="E1104" s="4" t="s">
        <v>98</v>
      </c>
      <c r="F1104" s="4" t="s">
        <v>99</v>
      </c>
      <c r="G1104" s="23" t="n">
        <v>196707</v>
      </c>
      <c r="H1104" s="24" t="n">
        <f aca="false">Parametros!$B$3</f>
        <v>160.42</v>
      </c>
      <c r="I1104" s="24" t="n">
        <f aca="false">Parametros!$B$4</f>
        <v>151.76</v>
      </c>
      <c r="J1104" s="23" t="n">
        <f aca="false">G1104*H1104/I1104</f>
        <v>207931.845940959</v>
      </c>
      <c r="K1104" s="23" t="n">
        <v>299279.62</v>
      </c>
      <c r="L1104" s="23" t="n">
        <v>247163</v>
      </c>
      <c r="M1104" s="23" t="n">
        <f aca="false">MIN(J1104:L1104)</f>
        <v>207931.845940959</v>
      </c>
      <c r="N1104" s="23" t="n">
        <f aca="false">MAX(J1104:L1104)</f>
        <v>299279.62</v>
      </c>
      <c r="O1104" s="23" t="n">
        <f aca="false">MEDIAN(J1104:L1104)</f>
        <v>247163</v>
      </c>
      <c r="P1104" s="23" t="n">
        <f aca="false">AVERAGE(J1104:L1104)</f>
        <v>251458.155313653</v>
      </c>
      <c r="Q1104" s="23" t="n">
        <f aca="false">AVERAGE(M1104,O1104)</f>
        <v>227547.42297048</v>
      </c>
      <c r="R1104" s="23" t="n">
        <f aca="false">AVERAGE(N1104,O1104)</f>
        <v>273221.31</v>
      </c>
      <c r="S1104" s="23" t="n">
        <f aca="false">STDEV(J1104:L1104)</f>
        <v>45825.1047545086</v>
      </c>
      <c r="T1104" s="25" t="n">
        <f aca="false">IF(P1104&gt;0,S1104/P1104,NA())</f>
        <v>0.18223749672127</v>
      </c>
      <c r="U1104" s="4" t="str">
        <f aca="false">IF(T1104&lt;=Parametros!$B$7,"MENOR",IF(T1104&lt;=Parametros!$B$8,"PROMEDIO MENOR-MEDIANA","PROMEDIO"))</f>
        <v>MENOR</v>
      </c>
      <c r="V1104" s="23" t="n">
        <f aca="false">IF(T1104&lt;=Parametros!$B$7,M1104,IF(T1104&lt;=Parametros!$B$8,Q1104,P1104))</f>
        <v>207931.845940959</v>
      </c>
      <c r="W1104" s="26" t="n">
        <f aca="false">ROUND(V1104,0)</f>
        <v>207932</v>
      </c>
      <c r="X1104" s="27" t="n">
        <f aca="false">K1104/G1104</f>
        <v>1.52144875373017</v>
      </c>
      <c r="Y1104" s="27" t="n">
        <f aca="false">L1104/G1104</f>
        <v>1.25650332728373</v>
      </c>
    </row>
    <row r="1105" customFormat="false" ht="115.5" hidden="false" customHeight="true" outlineLevel="0" collapsed="false">
      <c r="A1105" s="4" t="s">
        <v>172</v>
      </c>
      <c r="B1105" s="4" t="s">
        <v>95</v>
      </c>
      <c r="C1105" s="4" t="s">
        <v>173</v>
      </c>
      <c r="D1105" s="4" t="s">
        <v>1116</v>
      </c>
      <c r="E1105" s="4" t="s">
        <v>98</v>
      </c>
      <c r="F1105" s="4" t="s">
        <v>99</v>
      </c>
      <c r="G1105" s="23" t="n">
        <v>1001171</v>
      </c>
      <c r="H1105" s="24" t="n">
        <f aca="false">Parametros!$B$3</f>
        <v>160.42</v>
      </c>
      <c r="I1105" s="24" t="n">
        <f aca="false">Parametros!$B$4</f>
        <v>151.76</v>
      </c>
      <c r="J1105" s="23" t="n">
        <f aca="false">G1105*H1105/I1105</f>
        <v>1058301.60661571</v>
      </c>
      <c r="K1105" s="23" t="n">
        <v>1523227.54</v>
      </c>
      <c r="L1105" s="23" t="n">
        <v>1257949</v>
      </c>
      <c r="M1105" s="23" t="n">
        <f aca="false">MIN(J1105:L1105)</f>
        <v>1058301.60661571</v>
      </c>
      <c r="N1105" s="23" t="n">
        <f aca="false">MAX(J1105:L1105)</f>
        <v>1523227.54</v>
      </c>
      <c r="O1105" s="23" t="n">
        <f aca="false">MEDIAN(J1105:L1105)</f>
        <v>1257949</v>
      </c>
      <c r="P1105" s="23" t="n">
        <f aca="false">AVERAGE(J1105:L1105)</f>
        <v>1279826.0488719</v>
      </c>
      <c r="Q1105" s="23" t="n">
        <f aca="false">AVERAGE(M1105,O1105)</f>
        <v>1158125.30330785</v>
      </c>
      <c r="R1105" s="23" t="n">
        <f aca="false">AVERAGE(N1105,O1105)</f>
        <v>1390588.27</v>
      </c>
      <c r="S1105" s="23" t="n">
        <f aca="false">STDEV(J1105:L1105)</f>
        <v>233233.755776949</v>
      </c>
      <c r="T1105" s="25" t="n">
        <f aca="false">IF(P1105&gt;0,S1105/P1105,NA())</f>
        <v>0.182238637807483</v>
      </c>
      <c r="U1105" s="4" t="str">
        <f aca="false">IF(T1105&lt;=Parametros!$B$7,"MENOR",IF(T1105&lt;=Parametros!$B$8,"PROMEDIO MENOR-MEDIANA","PROMEDIO"))</f>
        <v>MENOR</v>
      </c>
      <c r="V1105" s="23" t="n">
        <f aca="false">IF(T1105&lt;=Parametros!$B$7,M1105,IF(T1105&lt;=Parametros!$B$8,Q1105,P1105))</f>
        <v>1058301.60661571</v>
      </c>
      <c r="W1105" s="26" t="n">
        <f aca="false">ROUND(V1105,0)</f>
        <v>1058302</v>
      </c>
      <c r="X1105" s="27" t="n">
        <f aca="false">K1105/G1105</f>
        <v>1.52144592681969</v>
      </c>
      <c r="Y1105" s="27" t="n">
        <f aca="false">L1105/G1105</f>
        <v>1.25647766465469</v>
      </c>
    </row>
    <row r="1106" customFormat="false" ht="77.25" hidden="false" customHeight="true" outlineLevel="0" collapsed="false">
      <c r="A1106" s="4" t="s">
        <v>175</v>
      </c>
      <c r="B1106" s="4" t="s">
        <v>95</v>
      </c>
      <c r="C1106" s="4" t="s">
        <v>176</v>
      </c>
      <c r="D1106" s="4" t="s">
        <v>1117</v>
      </c>
      <c r="E1106" s="4" t="s">
        <v>98</v>
      </c>
      <c r="F1106" s="4" t="s">
        <v>99</v>
      </c>
      <c r="G1106" s="23" t="n">
        <v>837135</v>
      </c>
      <c r="H1106" s="24" t="n">
        <f aca="false">Parametros!$B$3</f>
        <v>160.42</v>
      </c>
      <c r="I1106" s="24" t="n">
        <f aca="false">Parametros!$B$4</f>
        <v>151.76</v>
      </c>
      <c r="J1106" s="23" t="n">
        <f aca="false">G1106*H1106/I1106</f>
        <v>884905.091591987</v>
      </c>
      <c r="K1106" s="23" t="n">
        <v>1273656.16</v>
      </c>
      <c r="L1106" s="23" t="n">
        <v>1051841</v>
      </c>
      <c r="M1106" s="23" t="n">
        <f aca="false">MIN(J1106:L1106)</f>
        <v>884905.091591987</v>
      </c>
      <c r="N1106" s="23" t="n">
        <f aca="false">MAX(J1106:L1106)</f>
        <v>1273656.16</v>
      </c>
      <c r="O1106" s="23" t="n">
        <f aca="false">MEDIAN(J1106:L1106)</f>
        <v>1051841</v>
      </c>
      <c r="P1106" s="23" t="n">
        <f aca="false">AVERAGE(J1106:L1106)</f>
        <v>1070134.083864</v>
      </c>
      <c r="Q1106" s="23" t="n">
        <f aca="false">AVERAGE(M1106,O1106)</f>
        <v>968373.045795994</v>
      </c>
      <c r="R1106" s="23" t="n">
        <f aca="false">AVERAGE(N1106,O1106)</f>
        <v>1162748.58</v>
      </c>
      <c r="S1106" s="23" t="n">
        <f aca="false">STDEV(J1106:L1106)</f>
        <v>195020.065595913</v>
      </c>
      <c r="T1106" s="25" t="n">
        <f aca="false">IF(P1106&gt;0,S1106/P1106,NA())</f>
        <v>0.182238906821604</v>
      </c>
      <c r="U1106" s="4" t="str">
        <f aca="false">IF(T1106&lt;=Parametros!$B$7,"MENOR",IF(T1106&lt;=Parametros!$B$8,"PROMEDIO MENOR-MEDIANA","PROMEDIO"))</f>
        <v>MENOR</v>
      </c>
      <c r="V1106" s="23" t="n">
        <f aca="false">IF(T1106&lt;=Parametros!$B$7,M1106,IF(T1106&lt;=Parametros!$B$8,Q1106,P1106))</f>
        <v>884905.091591987</v>
      </c>
      <c r="W1106" s="26" t="n">
        <f aca="false">ROUND(V1106,0)</f>
        <v>884905</v>
      </c>
      <c r="X1106" s="27" t="n">
        <f aca="false">K1106/G1106</f>
        <v>1.52144655282601</v>
      </c>
      <c r="Y1106" s="27" t="n">
        <f aca="false">L1106/G1106</f>
        <v>1.25647715123606</v>
      </c>
    </row>
    <row r="1107" customFormat="false" ht="64.5" hidden="false" customHeight="true" outlineLevel="0" collapsed="false">
      <c r="A1107" s="4" t="s">
        <v>178</v>
      </c>
      <c r="B1107" s="4" t="s">
        <v>95</v>
      </c>
      <c r="C1107" s="4" t="s">
        <v>179</v>
      </c>
      <c r="D1107" s="4" t="s">
        <v>1118</v>
      </c>
      <c r="E1107" s="4" t="s">
        <v>98</v>
      </c>
      <c r="F1107" s="4" t="s">
        <v>99</v>
      </c>
      <c r="G1107" s="23" t="n">
        <v>13921300</v>
      </c>
      <c r="H1107" s="24" t="n">
        <f aca="false">Parametros!$B$3</f>
        <v>160.42</v>
      </c>
      <c r="I1107" s="24" t="n">
        <f aca="false">Parametros!$B$4</f>
        <v>151.76</v>
      </c>
      <c r="J1107" s="23" t="n">
        <f aca="false">G1107*H1107/I1107</f>
        <v>14715702.0690564</v>
      </c>
      <c r="K1107" s="23" t="n">
        <v>21180505.49</v>
      </c>
      <c r="L1107" s="23" t="n">
        <v>17492524</v>
      </c>
      <c r="M1107" s="23" t="n">
        <f aca="false">MIN(J1107:L1107)</f>
        <v>14715702.0690564</v>
      </c>
      <c r="N1107" s="23" t="n">
        <f aca="false">MAX(J1107:L1107)</f>
        <v>21180505.49</v>
      </c>
      <c r="O1107" s="23" t="n">
        <f aca="false">MEDIAN(J1107:L1107)</f>
        <v>17492524</v>
      </c>
      <c r="P1107" s="23" t="n">
        <f aca="false">AVERAGE(J1107:L1107)</f>
        <v>17796243.8530188</v>
      </c>
      <c r="Q1107" s="23" t="n">
        <f aca="false">AVERAGE(M1107,O1107)</f>
        <v>16104113.0345282</v>
      </c>
      <c r="R1107" s="23" t="n">
        <f aca="false">AVERAGE(N1107,O1107)</f>
        <v>19336514.745</v>
      </c>
      <c r="S1107" s="23" t="n">
        <f aca="false">STDEV(J1107:L1107)</f>
        <v>3243085.74195924</v>
      </c>
      <c r="T1107" s="25" t="n">
        <f aca="false">IF(P1107&gt;0,S1107/P1107,NA())</f>
        <v>0.182234283186062</v>
      </c>
      <c r="U1107" s="4" t="str">
        <f aca="false">IF(T1107&lt;=Parametros!$B$7,"MENOR",IF(T1107&lt;=Parametros!$B$8,"PROMEDIO MENOR-MEDIANA","PROMEDIO"))</f>
        <v>MENOR</v>
      </c>
      <c r="V1107" s="23" t="n">
        <f aca="false">IF(T1107&lt;=Parametros!$B$7,M1107,IF(T1107&lt;=Parametros!$B$8,Q1107,P1107))</f>
        <v>14715702.0690564</v>
      </c>
      <c r="W1107" s="26" t="n">
        <f aca="false">ROUND(V1107,0)</f>
        <v>14715702</v>
      </c>
      <c r="X1107" s="27" t="n">
        <f aca="false">K1107/G1107</f>
        <v>1.52144594901338</v>
      </c>
      <c r="Y1107" s="27" t="n">
        <f aca="false">L1107/G1107</f>
        <v>1.25652949078032</v>
      </c>
    </row>
    <row r="1108" customFormat="false" ht="141" hidden="false" customHeight="true" outlineLevel="0" collapsed="false">
      <c r="A1108" s="4" t="s">
        <v>181</v>
      </c>
      <c r="B1108" s="4" t="s">
        <v>95</v>
      </c>
      <c r="C1108" s="4" t="s">
        <v>182</v>
      </c>
      <c r="D1108" s="4" t="s">
        <v>1119</v>
      </c>
      <c r="E1108" s="4" t="s">
        <v>98</v>
      </c>
      <c r="F1108" s="4" t="s">
        <v>99</v>
      </c>
      <c r="G1108" s="23" t="n">
        <v>214700</v>
      </c>
      <c r="H1108" s="24" t="n">
        <f aca="false">Parametros!$B$3</f>
        <v>160.42</v>
      </c>
      <c r="I1108" s="24" t="n">
        <f aca="false">Parametros!$B$4</f>
        <v>151.76</v>
      </c>
      <c r="J1108" s="23" t="n">
        <f aca="false">G1108*H1108/I1108</f>
        <v>226951.594623089</v>
      </c>
      <c r="K1108" s="23" t="n">
        <v>326653.95</v>
      </c>
      <c r="L1108" s="23" t="n">
        <v>269773</v>
      </c>
      <c r="M1108" s="23" t="n">
        <f aca="false">MIN(J1108:L1108)</f>
        <v>226951.594623089</v>
      </c>
      <c r="N1108" s="23" t="n">
        <f aca="false">MAX(J1108:L1108)</f>
        <v>326653.95</v>
      </c>
      <c r="O1108" s="23" t="n">
        <f aca="false">MEDIAN(J1108:L1108)</f>
        <v>269773</v>
      </c>
      <c r="P1108" s="23" t="n">
        <f aca="false">AVERAGE(J1108:L1108)</f>
        <v>274459.514874363</v>
      </c>
      <c r="Q1108" s="23" t="n">
        <f aca="false">AVERAGE(M1108,O1108)</f>
        <v>248362.297311545</v>
      </c>
      <c r="R1108" s="23" t="n">
        <f aca="false">AVERAGE(N1108,O1108)</f>
        <v>298213.475</v>
      </c>
      <c r="S1108" s="23" t="n">
        <f aca="false">STDEV(J1108:L1108)</f>
        <v>50016.122232503</v>
      </c>
      <c r="T1108" s="25" t="n">
        <f aca="false">IF(P1108&gt;0,S1108/P1108,NA())</f>
        <v>0.182234972817023</v>
      </c>
      <c r="U1108" s="4" t="str">
        <f aca="false">IF(T1108&lt;=Parametros!$B$7,"MENOR",IF(T1108&lt;=Parametros!$B$8,"PROMEDIO MENOR-MEDIANA","PROMEDIO"))</f>
        <v>MENOR</v>
      </c>
      <c r="V1108" s="23" t="n">
        <f aca="false">IF(T1108&lt;=Parametros!$B$7,M1108,IF(T1108&lt;=Parametros!$B$8,Q1108,P1108))</f>
        <v>226951.594623089</v>
      </c>
      <c r="W1108" s="26" t="n">
        <f aca="false">ROUND(V1108,0)</f>
        <v>226952</v>
      </c>
      <c r="X1108" s="27" t="n">
        <f aca="false">K1108/G1108</f>
        <v>1.52144364229157</v>
      </c>
      <c r="Y1108" s="27" t="n">
        <f aca="false">L1108/G1108</f>
        <v>1.25651141127154</v>
      </c>
    </row>
    <row r="1109" customFormat="false" ht="64.5" hidden="false" customHeight="true" outlineLevel="0" collapsed="false">
      <c r="A1109" s="4" t="s">
        <v>184</v>
      </c>
      <c r="B1109" s="4" t="s">
        <v>95</v>
      </c>
      <c r="C1109" s="4" t="s">
        <v>185</v>
      </c>
      <c r="D1109" s="4" t="s">
        <v>1120</v>
      </c>
      <c r="E1109" s="4" t="s">
        <v>98</v>
      </c>
      <c r="F1109" s="4" t="s">
        <v>99</v>
      </c>
      <c r="G1109" s="23" t="n">
        <v>1329242</v>
      </c>
      <c r="H1109" s="24" t="n">
        <f aca="false">Parametros!$B$3</f>
        <v>160.42</v>
      </c>
      <c r="I1109" s="24" t="n">
        <f aca="false">Parametros!$B$4</f>
        <v>151.76</v>
      </c>
      <c r="J1109" s="23" t="n">
        <f aca="false">G1109*H1109/I1109</f>
        <v>1405093.57959937</v>
      </c>
      <c r="K1109" s="23" t="n">
        <v>2022370.29</v>
      </c>
      <c r="L1109" s="23" t="n">
        <v>1670165</v>
      </c>
      <c r="M1109" s="23" t="n">
        <f aca="false">MIN(J1109:L1109)</f>
        <v>1405093.57959937</v>
      </c>
      <c r="N1109" s="23" t="n">
        <f aca="false">MAX(J1109:L1109)</f>
        <v>2022370.29</v>
      </c>
      <c r="O1109" s="23" t="n">
        <f aca="false">MEDIAN(J1109:L1109)</f>
        <v>1670165</v>
      </c>
      <c r="P1109" s="23" t="n">
        <f aca="false">AVERAGE(J1109:L1109)</f>
        <v>1699209.62319979</v>
      </c>
      <c r="Q1109" s="23" t="n">
        <f aca="false">AVERAGE(M1109,O1109)</f>
        <v>1537629.28979968</v>
      </c>
      <c r="R1109" s="23" t="n">
        <f aca="false">AVERAGE(N1109,O1109)</f>
        <v>1846267.645</v>
      </c>
      <c r="S1109" s="23" t="n">
        <f aca="false">STDEV(J1109:L1109)</f>
        <v>309661.632921113</v>
      </c>
      <c r="T1109" s="25" t="n">
        <f aca="false">IF(P1109&gt;0,S1109/P1109,NA())</f>
        <v>0.182238629474089</v>
      </c>
      <c r="U1109" s="4" t="str">
        <f aca="false">IF(T1109&lt;=Parametros!$B$7,"MENOR",IF(T1109&lt;=Parametros!$B$8,"PROMEDIO MENOR-MEDIANA","PROMEDIO"))</f>
        <v>MENOR</v>
      </c>
      <c r="V1109" s="23" t="n">
        <f aca="false">IF(T1109&lt;=Parametros!$B$7,M1109,IF(T1109&lt;=Parametros!$B$8,Q1109,P1109))</f>
        <v>1405093.57959937</v>
      </c>
      <c r="W1109" s="26" t="n">
        <f aca="false">ROUND(V1109,0)</f>
        <v>1405094</v>
      </c>
      <c r="X1109" s="27" t="n">
        <f aca="false">K1109/G1109</f>
        <v>1.52144627539605</v>
      </c>
      <c r="Y1109" s="27" t="n">
        <f aca="false">L1109/G1109</f>
        <v>1.25647925659887</v>
      </c>
    </row>
    <row r="1110" customFormat="false" ht="64.5" hidden="false" customHeight="true" outlineLevel="0" collapsed="false">
      <c r="A1110" s="4" t="s">
        <v>187</v>
      </c>
      <c r="B1110" s="4" t="s">
        <v>95</v>
      </c>
      <c r="C1110" s="4" t="s">
        <v>1121</v>
      </c>
      <c r="D1110" s="4" t="s">
        <v>1122</v>
      </c>
      <c r="E1110" s="4" t="s">
        <v>98</v>
      </c>
      <c r="F1110" s="4" t="s">
        <v>99</v>
      </c>
      <c r="G1110" s="23" t="n">
        <v>311600</v>
      </c>
      <c r="H1110" s="24" t="n">
        <f aca="false">Parametros!$B$3</f>
        <v>160.42</v>
      </c>
      <c r="I1110" s="24" t="n">
        <f aca="false">Parametros!$B$4</f>
        <v>151.76</v>
      </c>
      <c r="J1110" s="23" t="n">
        <f aca="false">G1110*H1110/I1110</f>
        <v>329381.075382182</v>
      </c>
      <c r="K1110" s="23" t="n">
        <v>474083.03</v>
      </c>
      <c r="L1110" s="23" t="n">
        <v>391510</v>
      </c>
      <c r="M1110" s="23" t="n">
        <f aca="false">MIN(J1110:L1110)</f>
        <v>329381.075382182</v>
      </c>
      <c r="N1110" s="23" t="n">
        <f aca="false">MAX(J1110:L1110)</f>
        <v>474083.03</v>
      </c>
      <c r="O1110" s="23" t="n">
        <f aca="false">MEDIAN(J1110:L1110)</f>
        <v>391510</v>
      </c>
      <c r="P1110" s="23" t="n">
        <f aca="false">AVERAGE(J1110:L1110)</f>
        <v>398324.701794061</v>
      </c>
      <c r="Q1110" s="23" t="n">
        <f aca="false">AVERAGE(M1110,O1110)</f>
        <v>360445.537691091</v>
      </c>
      <c r="R1110" s="23" t="n">
        <f aca="false">AVERAGE(N1110,O1110)</f>
        <v>432796.515</v>
      </c>
      <c r="S1110" s="23" t="n">
        <f aca="false">STDEV(J1110:L1110)</f>
        <v>72591.2807295802</v>
      </c>
      <c r="T1110" s="25" t="n">
        <f aca="false">IF(P1110&gt;0,S1110/P1110,NA())</f>
        <v>0.182241473859462</v>
      </c>
      <c r="U1110" s="4" t="str">
        <f aca="false">IF(T1110&lt;=Parametros!$B$7,"MENOR",IF(T1110&lt;=Parametros!$B$8,"PROMEDIO MENOR-MEDIANA","PROMEDIO"))</f>
        <v>MENOR</v>
      </c>
      <c r="V1110" s="23" t="n">
        <f aca="false">IF(T1110&lt;=Parametros!$B$7,M1110,IF(T1110&lt;=Parametros!$B$8,Q1110,P1110))</f>
        <v>329381.075382182</v>
      </c>
      <c r="W1110" s="26" t="n">
        <f aca="false">ROUND(V1110,0)</f>
        <v>329381</v>
      </c>
      <c r="X1110" s="27" t="n">
        <f aca="false">K1110/G1110</f>
        <v>1.52144746469833</v>
      </c>
      <c r="Y1110" s="27" t="n">
        <f aca="false">L1110/G1110</f>
        <v>1.25645057766367</v>
      </c>
    </row>
    <row r="1111" customFormat="false" ht="64.5" hidden="false" customHeight="true" outlineLevel="0" collapsed="false">
      <c r="A1111" s="4" t="s">
        <v>190</v>
      </c>
      <c r="B1111" s="4" t="s">
        <v>95</v>
      </c>
      <c r="C1111" s="4" t="s">
        <v>1123</v>
      </c>
      <c r="D1111" s="4" t="s">
        <v>1124</v>
      </c>
      <c r="E1111" s="4" t="s">
        <v>98</v>
      </c>
      <c r="F1111" s="4" t="s">
        <v>99</v>
      </c>
      <c r="G1111" s="23" t="n">
        <v>888121</v>
      </c>
      <c r="H1111" s="24" t="n">
        <f aca="false">Parametros!$B$3</f>
        <v>160.42</v>
      </c>
      <c r="I1111" s="24" t="n">
        <f aca="false">Parametros!$B$4</f>
        <v>151.76</v>
      </c>
      <c r="J1111" s="23" t="n">
        <f aca="false">G1111*H1111/I1111</f>
        <v>938800.5457301</v>
      </c>
      <c r="K1111" s="23" t="n">
        <v>1351228.39</v>
      </c>
      <c r="L1111" s="23" t="n">
        <v>1115863</v>
      </c>
      <c r="M1111" s="23" t="n">
        <f aca="false">MIN(J1111:L1111)</f>
        <v>938800.5457301</v>
      </c>
      <c r="N1111" s="23" t="n">
        <f aca="false">MAX(J1111:L1111)</f>
        <v>1351228.39</v>
      </c>
      <c r="O1111" s="23" t="n">
        <f aca="false">MEDIAN(J1111:L1111)</f>
        <v>1115863</v>
      </c>
      <c r="P1111" s="23" t="n">
        <f aca="false">AVERAGE(J1111:L1111)</f>
        <v>1135297.31191003</v>
      </c>
      <c r="Q1111" s="23" t="n">
        <f aca="false">AVERAGE(M1111,O1111)</f>
        <v>1027331.77286505</v>
      </c>
      <c r="R1111" s="23" t="n">
        <f aca="false">AVERAGE(N1111,O1111)</f>
        <v>1233545.695</v>
      </c>
      <c r="S1111" s="23" t="n">
        <f aca="false">STDEV(J1111:L1111)</f>
        <v>206899.615857163</v>
      </c>
      <c r="T1111" s="25" t="n">
        <f aca="false">IF(P1111&gt;0,S1111/P1111,NA())</f>
        <v>0.182242672194012</v>
      </c>
      <c r="U1111" s="4" t="str">
        <f aca="false">IF(T1111&lt;=Parametros!$B$7,"MENOR",IF(T1111&lt;=Parametros!$B$8,"PROMEDIO MENOR-MEDIANA","PROMEDIO"))</f>
        <v>MENOR</v>
      </c>
      <c r="V1111" s="23" t="n">
        <f aca="false">IF(T1111&lt;=Parametros!$B$7,M1111,IF(T1111&lt;=Parametros!$B$8,Q1111,P1111))</f>
        <v>938800.5457301</v>
      </c>
      <c r="W1111" s="26" t="n">
        <f aca="false">ROUND(V1111,0)</f>
        <v>938801</v>
      </c>
      <c r="X1111" s="27" t="n">
        <f aca="false">K1111/G1111</f>
        <v>1.52144627815354</v>
      </c>
      <c r="Y1111" s="27" t="n">
        <f aca="false">L1111/G1111</f>
        <v>1.25643127456732</v>
      </c>
    </row>
    <row r="1112" customFormat="false" ht="115.5" hidden="false" customHeight="true" outlineLevel="0" collapsed="false">
      <c r="A1112" s="4" t="s">
        <v>193</v>
      </c>
      <c r="B1112" s="4" t="s">
        <v>95</v>
      </c>
      <c r="C1112" s="4" t="s">
        <v>1125</v>
      </c>
      <c r="D1112" s="4" t="s">
        <v>1126</v>
      </c>
      <c r="E1112" s="4" t="s">
        <v>98</v>
      </c>
      <c r="F1112" s="4" t="s">
        <v>99</v>
      </c>
      <c r="G1112" s="23" t="n">
        <v>49399</v>
      </c>
      <c r="H1112" s="24" t="n">
        <f aca="false">Parametros!$B$3</f>
        <v>160.42</v>
      </c>
      <c r="I1112" s="24" t="n">
        <f aca="false">Parametros!$B$4</f>
        <v>151.76</v>
      </c>
      <c r="J1112" s="23" t="n">
        <f aca="false">G1112*H1112/I1112</f>
        <v>52217.8939114391</v>
      </c>
      <c r="K1112" s="23" t="n">
        <v>75157.36</v>
      </c>
      <c r="L1112" s="23" t="n">
        <v>61999</v>
      </c>
      <c r="M1112" s="23" t="n">
        <f aca="false">MIN(J1112:L1112)</f>
        <v>52217.8939114391</v>
      </c>
      <c r="N1112" s="23" t="n">
        <f aca="false">MAX(J1112:L1112)</f>
        <v>75157.36</v>
      </c>
      <c r="O1112" s="23" t="n">
        <f aca="false">MEDIAN(J1112:L1112)</f>
        <v>61999</v>
      </c>
      <c r="P1112" s="23" t="n">
        <f aca="false">AVERAGE(J1112:L1112)</f>
        <v>63124.751303813</v>
      </c>
      <c r="Q1112" s="23" t="n">
        <f aca="false">AVERAGE(M1112,O1112)</f>
        <v>57108.4469557196</v>
      </c>
      <c r="R1112" s="23" t="n">
        <f aca="false">AVERAGE(N1112,O1112)</f>
        <v>68578.18</v>
      </c>
      <c r="S1112" s="23" t="n">
        <f aca="false">STDEV(J1112:L1112)</f>
        <v>11511.0930456489</v>
      </c>
      <c r="T1112" s="25" t="n">
        <f aca="false">IF(P1112&gt;0,S1112/P1112,NA())</f>
        <v>0.182354667668268</v>
      </c>
      <c r="U1112" s="4" t="str">
        <f aca="false">IF(T1112&lt;=Parametros!$B$7,"MENOR",IF(T1112&lt;=Parametros!$B$8,"PROMEDIO MENOR-MEDIANA","PROMEDIO"))</f>
        <v>MENOR</v>
      </c>
      <c r="V1112" s="23" t="n">
        <f aca="false">IF(T1112&lt;=Parametros!$B$7,M1112,IF(T1112&lt;=Parametros!$B$8,Q1112,P1112))</f>
        <v>52217.8939114391</v>
      </c>
      <c r="W1112" s="26" t="n">
        <f aca="false">ROUND(V1112,0)</f>
        <v>52218</v>
      </c>
      <c r="X1112" s="27" t="n">
        <f aca="false">K1112/G1112</f>
        <v>1.52143484685925</v>
      </c>
      <c r="Y1112" s="27" t="n">
        <f aca="false">L1112/G1112</f>
        <v>1.25506589202211</v>
      </c>
    </row>
    <row r="1113" customFormat="false" ht="64.5" hidden="false" customHeight="true" outlineLevel="0" collapsed="false">
      <c r="A1113" s="4" t="s">
        <v>196</v>
      </c>
      <c r="B1113" s="4" t="s">
        <v>95</v>
      </c>
      <c r="C1113" s="4" t="s">
        <v>1127</v>
      </c>
      <c r="D1113" s="4" t="s">
        <v>1128</v>
      </c>
      <c r="E1113" s="4" t="s">
        <v>98</v>
      </c>
      <c r="F1113" s="4" t="s">
        <v>99</v>
      </c>
      <c r="G1113" s="23" t="n">
        <v>109250</v>
      </c>
      <c r="H1113" s="24" t="n">
        <f aca="false">Parametros!$B$3</f>
        <v>160.42</v>
      </c>
      <c r="I1113" s="24" t="n">
        <f aca="false">Parametros!$B$4</f>
        <v>151.76</v>
      </c>
      <c r="J1113" s="23" t="n">
        <f aca="false">G1113*H1113/I1113</f>
        <v>115484.218502899</v>
      </c>
      <c r="K1113" s="23" t="n">
        <v>166217.7</v>
      </c>
      <c r="L1113" s="23" t="n">
        <v>137207</v>
      </c>
      <c r="M1113" s="23" t="n">
        <f aca="false">MIN(J1113:L1113)</f>
        <v>115484.218502899</v>
      </c>
      <c r="N1113" s="23" t="n">
        <f aca="false">MAX(J1113:L1113)</f>
        <v>166217.7</v>
      </c>
      <c r="O1113" s="23" t="n">
        <f aca="false">MEDIAN(J1113:L1113)</f>
        <v>137207</v>
      </c>
      <c r="P1113" s="23" t="n">
        <f aca="false">AVERAGE(J1113:L1113)</f>
        <v>139636.306167633</v>
      </c>
      <c r="Q1113" s="23" t="n">
        <f aca="false">AVERAGE(M1113,O1113)</f>
        <v>126345.60925145</v>
      </c>
      <c r="R1113" s="23" t="n">
        <f aca="false">AVERAGE(N1113,O1113)</f>
        <v>151712.35</v>
      </c>
      <c r="S1113" s="23" t="n">
        <f aca="false">STDEV(J1113:L1113)</f>
        <v>25453.8343387836</v>
      </c>
      <c r="T1113" s="25" t="n">
        <f aca="false">IF(P1113&gt;0,S1113/P1113,NA())</f>
        <v>0.182286649062647</v>
      </c>
      <c r="U1113" s="4" t="str">
        <f aca="false">IF(T1113&lt;=Parametros!$B$7,"MENOR",IF(T1113&lt;=Parametros!$B$8,"PROMEDIO MENOR-MEDIANA","PROMEDIO"))</f>
        <v>MENOR</v>
      </c>
      <c r="V1113" s="23" t="n">
        <f aca="false">IF(T1113&lt;=Parametros!$B$7,M1113,IF(T1113&lt;=Parametros!$B$8,Q1113,P1113))</f>
        <v>115484.218502899</v>
      </c>
      <c r="W1113" s="26" t="n">
        <f aca="false">ROUND(V1113,0)</f>
        <v>115484</v>
      </c>
      <c r="X1113" s="27" t="n">
        <f aca="false">K1113/G1113</f>
        <v>1.52144347826087</v>
      </c>
      <c r="Y1113" s="27" t="n">
        <f aca="false">L1113/G1113</f>
        <v>1.25589931350114</v>
      </c>
    </row>
    <row r="1114" customFormat="false" ht="64.5" hidden="false" customHeight="true" outlineLevel="0" collapsed="false">
      <c r="A1114" s="4" t="s">
        <v>199</v>
      </c>
      <c r="B1114" s="4" t="s">
        <v>95</v>
      </c>
      <c r="C1114" s="4" t="s">
        <v>200</v>
      </c>
      <c r="D1114" s="4" t="s">
        <v>1129</v>
      </c>
      <c r="E1114" s="4" t="s">
        <v>98</v>
      </c>
      <c r="F1114" s="4" t="s">
        <v>99</v>
      </c>
      <c r="G1114" s="23" t="n">
        <v>7600</v>
      </c>
      <c r="H1114" s="24" t="n">
        <f aca="false">Parametros!$B$3</f>
        <v>160.42</v>
      </c>
      <c r="I1114" s="24" t="n">
        <f aca="false">Parametros!$B$4</f>
        <v>151.76</v>
      </c>
      <c r="J1114" s="23" t="n">
        <f aca="false">G1114*H1114/I1114</f>
        <v>8033.68476541908</v>
      </c>
      <c r="K1114" s="23" t="n">
        <v>11562.89</v>
      </c>
      <c r="L1114" s="23" t="n">
        <v>9520</v>
      </c>
      <c r="M1114" s="23" t="n">
        <f aca="false">MIN(J1114:L1114)</f>
        <v>8033.68476541908</v>
      </c>
      <c r="N1114" s="23" t="n">
        <f aca="false">MAX(J1114:L1114)</f>
        <v>11562.89</v>
      </c>
      <c r="O1114" s="23" t="n">
        <f aca="false">MEDIAN(J1114:L1114)</f>
        <v>9520</v>
      </c>
      <c r="P1114" s="23" t="n">
        <f aca="false">AVERAGE(J1114:L1114)</f>
        <v>9705.52492180636</v>
      </c>
      <c r="Q1114" s="23" t="n">
        <f aca="false">AVERAGE(M1114,O1114)</f>
        <v>8776.84238270954</v>
      </c>
      <c r="R1114" s="23" t="n">
        <f aca="false">AVERAGE(N1114,O1114)</f>
        <v>10541.445</v>
      </c>
      <c r="S1114" s="23" t="n">
        <f aca="false">STDEV(J1114:L1114)</f>
        <v>1771.90209080716</v>
      </c>
      <c r="T1114" s="25" t="n">
        <f aca="false">IF(P1114&gt;0,S1114/P1114,NA())</f>
        <v>0.182566332587128</v>
      </c>
      <c r="U1114" s="4" t="str">
        <f aca="false">IF(T1114&lt;=Parametros!$B$7,"MENOR",IF(T1114&lt;=Parametros!$B$8,"PROMEDIO MENOR-MEDIANA","PROMEDIO"))</f>
        <v>MENOR</v>
      </c>
      <c r="V1114" s="23" t="n">
        <f aca="false">IF(T1114&lt;=Parametros!$B$7,M1114,IF(T1114&lt;=Parametros!$B$8,Q1114,P1114))</f>
        <v>8033.68476541908</v>
      </c>
      <c r="W1114" s="26" t="n">
        <f aca="false">ROUND(V1114,0)</f>
        <v>8034</v>
      </c>
      <c r="X1114" s="27" t="n">
        <f aca="false">K1114/G1114</f>
        <v>1.52143289473684</v>
      </c>
      <c r="Y1114" s="27" t="n">
        <f aca="false">L1114/G1114</f>
        <v>1.25263157894737</v>
      </c>
    </row>
    <row r="1115" customFormat="false" ht="64.5" hidden="false" customHeight="true" outlineLevel="0" collapsed="false">
      <c r="A1115" s="4" t="s">
        <v>202</v>
      </c>
      <c r="B1115" s="4" t="s">
        <v>95</v>
      </c>
      <c r="C1115" s="4" t="s">
        <v>203</v>
      </c>
      <c r="D1115" s="4" t="s">
        <v>1130</v>
      </c>
      <c r="E1115" s="4" t="s">
        <v>98</v>
      </c>
      <c r="F1115" s="4" t="s">
        <v>99</v>
      </c>
      <c r="G1115" s="23" t="n">
        <v>10288</v>
      </c>
      <c r="H1115" s="24" t="n">
        <f aca="false">Parametros!$B$3</f>
        <v>160.42</v>
      </c>
      <c r="I1115" s="24" t="n">
        <f aca="false">Parametros!$B$4</f>
        <v>151.76</v>
      </c>
      <c r="J1115" s="23" t="n">
        <f aca="false">G1115*H1115/I1115</f>
        <v>10875.0722192936</v>
      </c>
      <c r="K1115" s="23" t="n">
        <v>15653.06</v>
      </c>
      <c r="L1115" s="23" t="n">
        <v>12852</v>
      </c>
      <c r="M1115" s="23" t="n">
        <f aca="false">MIN(J1115:L1115)</f>
        <v>10875.0722192936</v>
      </c>
      <c r="N1115" s="23" t="n">
        <f aca="false">MAX(J1115:L1115)</f>
        <v>15653.06</v>
      </c>
      <c r="O1115" s="23" t="n">
        <f aca="false">MEDIAN(J1115:L1115)</f>
        <v>12852</v>
      </c>
      <c r="P1115" s="23" t="n">
        <f aca="false">AVERAGE(J1115:L1115)</f>
        <v>13126.7107397645</v>
      </c>
      <c r="Q1115" s="23" t="n">
        <f aca="false">AVERAGE(M1115,O1115)</f>
        <v>11863.5361096468</v>
      </c>
      <c r="R1115" s="23" t="n">
        <f aca="false">AVERAGE(N1115,O1115)</f>
        <v>14252.53</v>
      </c>
      <c r="S1115" s="23" t="n">
        <f aca="false">STDEV(J1115:L1115)</f>
        <v>2400.81055084556</v>
      </c>
      <c r="T1115" s="25" t="n">
        <f aca="false">IF(P1115&gt;0,S1115/P1115,NA())</f>
        <v>0.18289506018997</v>
      </c>
      <c r="U1115" s="4" t="str">
        <f aca="false">IF(T1115&lt;=Parametros!$B$7,"MENOR",IF(T1115&lt;=Parametros!$B$8,"PROMEDIO MENOR-MEDIANA","PROMEDIO"))</f>
        <v>MENOR</v>
      </c>
      <c r="V1115" s="23" t="n">
        <f aca="false">IF(T1115&lt;=Parametros!$B$7,M1115,IF(T1115&lt;=Parametros!$B$8,Q1115,P1115))</f>
        <v>10875.0722192936</v>
      </c>
      <c r="W1115" s="26" t="n">
        <f aca="false">ROUND(V1115,0)</f>
        <v>10875</v>
      </c>
      <c r="X1115" s="27" t="n">
        <f aca="false">K1115/G1115</f>
        <v>1.52148716951788</v>
      </c>
      <c r="Y1115" s="27" t="n">
        <f aca="false">L1115/G1115</f>
        <v>1.24922239502333</v>
      </c>
    </row>
    <row r="1116" customFormat="false" ht="64.5" hidden="false" customHeight="true" outlineLevel="0" collapsed="false">
      <c r="A1116" s="4" t="s">
        <v>205</v>
      </c>
      <c r="B1116" s="4" t="s">
        <v>95</v>
      </c>
      <c r="C1116" s="4" t="s">
        <v>206</v>
      </c>
      <c r="D1116" s="4" t="s">
        <v>1131</v>
      </c>
      <c r="E1116" s="4" t="s">
        <v>98</v>
      </c>
      <c r="F1116" s="4" t="s">
        <v>99</v>
      </c>
      <c r="G1116" s="23" t="n">
        <v>110200</v>
      </c>
      <c r="H1116" s="24" t="n">
        <f aca="false">Parametros!$B$3</f>
        <v>160.42</v>
      </c>
      <c r="I1116" s="24" t="n">
        <f aca="false">Parametros!$B$4</f>
        <v>151.76</v>
      </c>
      <c r="J1116" s="23" t="n">
        <f aca="false">G1116*H1116/I1116</f>
        <v>116488.429098577</v>
      </c>
      <c r="K1116" s="23" t="n">
        <v>167663.42</v>
      </c>
      <c r="L1116" s="23" t="n">
        <v>138397</v>
      </c>
      <c r="M1116" s="23" t="n">
        <f aca="false">MIN(J1116:L1116)</f>
        <v>116488.429098577</v>
      </c>
      <c r="N1116" s="23" t="n">
        <f aca="false">MAX(J1116:L1116)</f>
        <v>167663.42</v>
      </c>
      <c r="O1116" s="23" t="n">
        <f aca="false">MEDIAN(J1116:L1116)</f>
        <v>138397</v>
      </c>
      <c r="P1116" s="23" t="n">
        <f aca="false">AVERAGE(J1116:L1116)</f>
        <v>140849.616366192</v>
      </c>
      <c r="Q1116" s="23" t="n">
        <f aca="false">AVERAGE(M1116,O1116)</f>
        <v>127442.714549288</v>
      </c>
      <c r="R1116" s="23" t="n">
        <f aca="false">AVERAGE(N1116,O1116)</f>
        <v>153030.21</v>
      </c>
      <c r="S1116" s="23" t="n">
        <f aca="false">STDEV(J1116:L1116)</f>
        <v>25675.5023070626</v>
      </c>
      <c r="T1116" s="25" t="n">
        <f aca="false">IF(P1116&gt;0,S1116/P1116,NA())</f>
        <v>0.182290182745754</v>
      </c>
      <c r="U1116" s="4" t="str">
        <f aca="false">IF(T1116&lt;=Parametros!$B$7,"MENOR",IF(T1116&lt;=Parametros!$B$8,"PROMEDIO MENOR-MEDIANA","PROMEDIO"))</f>
        <v>MENOR</v>
      </c>
      <c r="V1116" s="23" t="n">
        <f aca="false">IF(T1116&lt;=Parametros!$B$7,M1116,IF(T1116&lt;=Parametros!$B$8,Q1116,P1116))</f>
        <v>116488.429098577</v>
      </c>
      <c r="W1116" s="26" t="n">
        <f aca="false">ROUND(V1116,0)</f>
        <v>116488</v>
      </c>
      <c r="X1116" s="27" t="n">
        <f aca="false">K1116/G1116</f>
        <v>1.52144664246824</v>
      </c>
      <c r="Y1116" s="27" t="n">
        <f aca="false">L1116/G1116</f>
        <v>1.25587114337568</v>
      </c>
    </row>
    <row r="1117" customFormat="false" ht="51.75" hidden="false" customHeight="true" outlineLevel="0" collapsed="false">
      <c r="A1117" s="4" t="s">
        <v>208</v>
      </c>
      <c r="B1117" s="4" t="s">
        <v>95</v>
      </c>
      <c r="C1117" s="4" t="s">
        <v>209</v>
      </c>
      <c r="D1117" s="4" t="s">
        <v>1132</v>
      </c>
      <c r="E1117" s="4" t="s">
        <v>98</v>
      </c>
      <c r="F1117" s="4" t="s">
        <v>99</v>
      </c>
      <c r="G1117" s="23" t="n">
        <v>103441</v>
      </c>
      <c r="H1117" s="24" t="n">
        <f aca="false">Parametros!$B$3</f>
        <v>160.42</v>
      </c>
      <c r="I1117" s="24" t="n">
        <f aca="false">Parametros!$B$4</f>
        <v>151.76</v>
      </c>
      <c r="J1117" s="23" t="n">
        <f aca="false">G1117*H1117/I1117</f>
        <v>109343.734976278</v>
      </c>
      <c r="K1117" s="23" t="n">
        <v>157380.61</v>
      </c>
      <c r="L1117" s="23" t="n">
        <v>129948</v>
      </c>
      <c r="M1117" s="23" t="n">
        <f aca="false">MIN(J1117:L1117)</f>
        <v>109343.734976278</v>
      </c>
      <c r="N1117" s="23" t="n">
        <f aca="false">MAX(J1117:L1117)</f>
        <v>157380.61</v>
      </c>
      <c r="O1117" s="23" t="n">
        <f aca="false">MEDIAN(J1117:L1117)</f>
        <v>129948</v>
      </c>
      <c r="P1117" s="23" t="n">
        <f aca="false">AVERAGE(J1117:L1117)</f>
        <v>132224.114992093</v>
      </c>
      <c r="Q1117" s="23" t="n">
        <f aca="false">AVERAGE(M1117,O1117)</f>
        <v>119645.867488139</v>
      </c>
      <c r="R1117" s="23" t="n">
        <f aca="false">AVERAGE(N1117,O1117)</f>
        <v>143664.305</v>
      </c>
      <c r="S1117" s="23" t="n">
        <f aca="false">STDEV(J1117:L1117)</f>
        <v>24099.1880590215</v>
      </c>
      <c r="T1117" s="25" t="n">
        <f aca="false">IF(P1117&gt;0,S1117/P1117,NA())</f>
        <v>0.182260157766703</v>
      </c>
      <c r="U1117" s="4" t="str">
        <f aca="false">IF(T1117&lt;=Parametros!$B$7,"MENOR",IF(T1117&lt;=Parametros!$B$8,"PROMEDIO MENOR-MEDIANA","PROMEDIO"))</f>
        <v>MENOR</v>
      </c>
      <c r="V1117" s="23" t="n">
        <f aca="false">IF(T1117&lt;=Parametros!$B$7,M1117,IF(T1117&lt;=Parametros!$B$8,Q1117,P1117))</f>
        <v>109343.734976278</v>
      </c>
      <c r="W1117" s="26" t="n">
        <f aca="false">ROUND(V1117,0)</f>
        <v>109344</v>
      </c>
      <c r="X1117" s="27" t="n">
        <f aca="false">K1117/G1117</f>
        <v>1.52145290552102</v>
      </c>
      <c r="Y1117" s="27" t="n">
        <f aca="false">L1117/G1117</f>
        <v>1.25625235641573</v>
      </c>
    </row>
    <row r="1118" customFormat="false" ht="51.75" hidden="false" customHeight="true" outlineLevel="0" collapsed="false">
      <c r="A1118" s="4" t="s">
        <v>211</v>
      </c>
      <c r="B1118" s="4" t="s">
        <v>95</v>
      </c>
      <c r="C1118" s="4" t="s">
        <v>212</v>
      </c>
      <c r="D1118" s="4" t="s">
        <v>1132</v>
      </c>
      <c r="E1118" s="4" t="s">
        <v>98</v>
      </c>
      <c r="F1118" s="4" t="s">
        <v>99</v>
      </c>
      <c r="G1118" s="23" t="n">
        <v>103441</v>
      </c>
      <c r="H1118" s="24" t="n">
        <f aca="false">Parametros!$B$3</f>
        <v>160.42</v>
      </c>
      <c r="I1118" s="24" t="n">
        <f aca="false">Parametros!$B$4</f>
        <v>151.76</v>
      </c>
      <c r="J1118" s="23" t="n">
        <f aca="false">G1118*H1118/I1118</f>
        <v>109343.734976278</v>
      </c>
      <c r="K1118" s="23" t="n">
        <v>157380.61</v>
      </c>
      <c r="L1118" s="23" t="n">
        <v>129948</v>
      </c>
      <c r="M1118" s="23" t="n">
        <f aca="false">MIN(J1118:L1118)</f>
        <v>109343.734976278</v>
      </c>
      <c r="N1118" s="23" t="n">
        <f aca="false">MAX(J1118:L1118)</f>
        <v>157380.61</v>
      </c>
      <c r="O1118" s="23" t="n">
        <f aca="false">MEDIAN(J1118:L1118)</f>
        <v>129948</v>
      </c>
      <c r="P1118" s="23" t="n">
        <f aca="false">AVERAGE(J1118:L1118)</f>
        <v>132224.114992093</v>
      </c>
      <c r="Q1118" s="23" t="n">
        <f aca="false">AVERAGE(M1118,O1118)</f>
        <v>119645.867488139</v>
      </c>
      <c r="R1118" s="23" t="n">
        <f aca="false">AVERAGE(N1118,O1118)</f>
        <v>143664.305</v>
      </c>
      <c r="S1118" s="23" t="n">
        <f aca="false">STDEV(J1118:L1118)</f>
        <v>24099.1880590215</v>
      </c>
      <c r="T1118" s="25" t="n">
        <f aca="false">IF(P1118&gt;0,S1118/P1118,NA())</f>
        <v>0.182260157766703</v>
      </c>
      <c r="U1118" s="4" t="str">
        <f aca="false">IF(T1118&lt;=Parametros!$B$7,"MENOR",IF(T1118&lt;=Parametros!$B$8,"PROMEDIO MENOR-MEDIANA","PROMEDIO"))</f>
        <v>MENOR</v>
      </c>
      <c r="V1118" s="23" t="n">
        <f aca="false">IF(T1118&lt;=Parametros!$B$7,M1118,IF(T1118&lt;=Parametros!$B$8,Q1118,P1118))</f>
        <v>109343.734976278</v>
      </c>
      <c r="W1118" s="26" t="n">
        <f aca="false">ROUND(V1118,0)</f>
        <v>109344</v>
      </c>
      <c r="X1118" s="27" t="n">
        <f aca="false">K1118/G1118</f>
        <v>1.52145290552102</v>
      </c>
      <c r="Y1118" s="27" t="n">
        <f aca="false">L1118/G1118</f>
        <v>1.25625235641573</v>
      </c>
    </row>
    <row r="1119" customFormat="false" ht="15" hidden="false" customHeight="true" outlineLevel="0" collapsed="false">
      <c r="A1119" s="22" t="s">
        <v>213</v>
      </c>
      <c r="B1119" s="22" t="s">
        <v>214</v>
      </c>
      <c r="C1119" s="22"/>
      <c r="D1119" s="22"/>
      <c r="E1119" s="22"/>
      <c r="F1119" s="22"/>
      <c r="G1119" s="22"/>
      <c r="H1119" s="22"/>
      <c r="I1119" s="22"/>
      <c r="J1119" s="22"/>
      <c r="K1119" s="22"/>
      <c r="L1119" s="22"/>
      <c r="M1119" s="22"/>
      <c r="N1119" s="22"/>
      <c r="O1119" s="22"/>
      <c r="P1119" s="22"/>
      <c r="Q1119" s="22"/>
      <c r="R1119" s="22"/>
      <c r="S1119" s="22"/>
      <c r="T1119" s="22"/>
      <c r="U1119" s="22"/>
      <c r="V1119" s="22"/>
      <c r="W1119" s="22"/>
    </row>
    <row r="1120" customFormat="false" ht="90" hidden="false" customHeight="true" outlineLevel="0" collapsed="false">
      <c r="A1120" s="4" t="s">
        <v>215</v>
      </c>
      <c r="B1120" s="4" t="s">
        <v>95</v>
      </c>
      <c r="C1120" s="4" t="s">
        <v>216</v>
      </c>
      <c r="D1120" s="4" t="s">
        <v>1133</v>
      </c>
      <c r="E1120" s="4" t="s">
        <v>98</v>
      </c>
      <c r="F1120" s="4" t="s">
        <v>99</v>
      </c>
      <c r="G1120" s="23" t="n">
        <v>1001300</v>
      </c>
      <c r="H1120" s="24" t="n">
        <f aca="false">Parametros!$B$3</f>
        <v>160.42</v>
      </c>
      <c r="I1120" s="24" t="n">
        <f aca="false">Parametros!$B$4</f>
        <v>151.76</v>
      </c>
      <c r="J1120" s="23" t="n">
        <f aca="false">G1120*H1120/I1120</f>
        <v>1058437.96784396</v>
      </c>
      <c r="K1120" s="23" t="n">
        <v>1523423.69</v>
      </c>
      <c r="L1120" s="23" t="n">
        <v>1258068</v>
      </c>
      <c r="M1120" s="23" t="n">
        <f aca="false">MIN(J1120:L1120)</f>
        <v>1058437.96784396</v>
      </c>
      <c r="N1120" s="23" t="n">
        <f aca="false">MAX(J1120:L1120)</f>
        <v>1523423.69</v>
      </c>
      <c r="O1120" s="23" t="n">
        <f aca="false">MEDIAN(J1120:L1120)</f>
        <v>1258068</v>
      </c>
      <c r="P1120" s="23" t="n">
        <f aca="false">AVERAGE(J1120:L1120)</f>
        <v>1279976.55261465</v>
      </c>
      <c r="Q1120" s="23" t="n">
        <f aca="false">AVERAGE(M1120,O1120)</f>
        <v>1158252.98392198</v>
      </c>
      <c r="R1120" s="23" t="n">
        <f aca="false">AVERAGE(N1120,O1120)</f>
        <v>1390745.845</v>
      </c>
      <c r="S1120" s="23" t="n">
        <f aca="false">STDEV(J1120:L1120)</f>
        <v>233265.76894284</v>
      </c>
      <c r="T1120" s="25" t="n">
        <f aca="false">IF(P1120&gt;0,S1120/P1120,NA())</f>
        <v>0.182242220348755</v>
      </c>
      <c r="U1120" s="4" t="str">
        <f aca="false">IF(T1120&lt;=Parametros!$B$7,"MENOR",IF(T1120&lt;=Parametros!$B$8,"PROMEDIO MENOR-MEDIANA","PROMEDIO"))</f>
        <v>MENOR</v>
      </c>
      <c r="V1120" s="23" t="n">
        <f aca="false">IF(T1120&lt;=Parametros!$B$7,M1120,IF(T1120&lt;=Parametros!$B$8,Q1120,P1120))</f>
        <v>1058437.96784396</v>
      </c>
      <c r="W1120" s="26" t="n">
        <f aca="false">ROUND(V1120,0)</f>
        <v>1058438</v>
      </c>
      <c r="X1120" s="27" t="n">
        <f aca="false">K1120/G1120</f>
        <v>1.52144581044642</v>
      </c>
      <c r="Y1120" s="27" t="n">
        <f aca="false">L1120/G1120</f>
        <v>1.25643463497453</v>
      </c>
    </row>
    <row r="1121" customFormat="false" ht="77.25" hidden="false" customHeight="true" outlineLevel="0" collapsed="false">
      <c r="A1121" s="4" t="s">
        <v>218</v>
      </c>
      <c r="B1121" s="4" t="s">
        <v>95</v>
      </c>
      <c r="C1121" s="4" t="s">
        <v>219</v>
      </c>
      <c r="D1121" s="4" t="s">
        <v>1134</v>
      </c>
      <c r="E1121" s="4" t="s">
        <v>98</v>
      </c>
      <c r="F1121" s="4" t="s">
        <v>99</v>
      </c>
      <c r="G1121" s="23" t="n">
        <v>665950</v>
      </c>
      <c r="H1121" s="24" t="n">
        <f aca="false">Parametros!$B$3</f>
        <v>160.42</v>
      </c>
      <c r="I1121" s="24" t="n">
        <f aca="false">Parametros!$B$4</f>
        <v>151.76</v>
      </c>
      <c r="J1121" s="23" t="n">
        <f aca="false">G1121*H1121/I1121</f>
        <v>703951.627569847</v>
      </c>
      <c r="K1121" s="23" t="n">
        <v>1013206.25</v>
      </c>
      <c r="L1121" s="23" t="n">
        <v>836689</v>
      </c>
      <c r="M1121" s="23" t="n">
        <f aca="false">MIN(J1121:L1121)</f>
        <v>703951.627569847</v>
      </c>
      <c r="N1121" s="23" t="n">
        <f aca="false">MAX(J1121:L1121)</f>
        <v>1013206.25</v>
      </c>
      <c r="O1121" s="23" t="n">
        <f aca="false">MEDIAN(J1121:L1121)</f>
        <v>836689</v>
      </c>
      <c r="P1121" s="23" t="n">
        <f aca="false">AVERAGE(J1121:L1121)</f>
        <v>851282.292523282</v>
      </c>
      <c r="Q1121" s="23" t="n">
        <f aca="false">AVERAGE(M1121,O1121)</f>
        <v>770320.313784924</v>
      </c>
      <c r="R1121" s="23" t="n">
        <f aca="false">AVERAGE(N1121,O1121)</f>
        <v>924947.625</v>
      </c>
      <c r="S1121" s="23" t="n">
        <f aca="false">STDEV(J1121:L1121)</f>
        <v>155142.929305872</v>
      </c>
      <c r="T1121" s="25" t="n">
        <f aca="false">IF(P1121&gt;0,S1121/P1121,NA())</f>
        <v>0.182246160490445</v>
      </c>
      <c r="U1121" s="4" t="str">
        <f aca="false">IF(T1121&lt;=Parametros!$B$7,"MENOR",IF(T1121&lt;=Parametros!$B$8,"PROMEDIO MENOR-MEDIANA","PROMEDIO"))</f>
        <v>MENOR</v>
      </c>
      <c r="V1121" s="23" t="n">
        <f aca="false">IF(T1121&lt;=Parametros!$B$7,M1121,IF(T1121&lt;=Parametros!$B$8,Q1121,P1121))</f>
        <v>703951.627569847</v>
      </c>
      <c r="W1121" s="26" t="n">
        <f aca="false">ROUND(V1121,0)</f>
        <v>703952</v>
      </c>
      <c r="X1121" s="27" t="n">
        <f aca="false">K1121/G1121</f>
        <v>1.52144492829792</v>
      </c>
      <c r="Y1121" s="27" t="n">
        <f aca="false">L1121/G1121</f>
        <v>1.25638411292139</v>
      </c>
    </row>
    <row r="1122" customFormat="false" ht="77.25" hidden="false" customHeight="true" outlineLevel="0" collapsed="false">
      <c r="A1122" s="4" t="s">
        <v>221</v>
      </c>
      <c r="B1122" s="4" t="s">
        <v>95</v>
      </c>
      <c r="C1122" s="4" t="s">
        <v>222</v>
      </c>
      <c r="D1122" s="4" t="s">
        <v>1134</v>
      </c>
      <c r="E1122" s="4" t="s">
        <v>112</v>
      </c>
      <c r="F1122" s="4" t="s">
        <v>99</v>
      </c>
      <c r="G1122" s="23" t="n">
        <v>665950</v>
      </c>
      <c r="H1122" s="24" t="n">
        <f aca="false">Parametros!$B$3</f>
        <v>160.42</v>
      </c>
      <c r="I1122" s="24" t="n">
        <f aca="false">Parametros!$B$4</f>
        <v>151.76</v>
      </c>
      <c r="J1122" s="23" t="n">
        <f aca="false">G1122*H1122/I1122</f>
        <v>703951.627569847</v>
      </c>
      <c r="K1122" s="23" t="n">
        <v>1013206.25</v>
      </c>
      <c r="L1122" s="23" t="n">
        <v>836689</v>
      </c>
      <c r="M1122" s="23" t="n">
        <f aca="false">MIN(J1122:L1122)</f>
        <v>703951.627569847</v>
      </c>
      <c r="N1122" s="23" t="n">
        <f aca="false">MAX(J1122:L1122)</f>
        <v>1013206.25</v>
      </c>
      <c r="O1122" s="23" t="n">
        <f aca="false">MEDIAN(J1122:L1122)</f>
        <v>836689</v>
      </c>
      <c r="P1122" s="23" t="n">
        <f aca="false">AVERAGE(J1122:L1122)</f>
        <v>851282.292523282</v>
      </c>
      <c r="Q1122" s="23" t="n">
        <f aca="false">AVERAGE(M1122,O1122)</f>
        <v>770320.313784924</v>
      </c>
      <c r="R1122" s="23" t="n">
        <f aca="false">AVERAGE(N1122,O1122)</f>
        <v>924947.625</v>
      </c>
      <c r="S1122" s="23" t="n">
        <f aca="false">STDEV(J1122:L1122)</f>
        <v>155142.929305872</v>
      </c>
      <c r="T1122" s="25" t="n">
        <f aca="false">IF(P1122&gt;0,S1122/P1122,NA())</f>
        <v>0.182246160490445</v>
      </c>
      <c r="U1122" s="4" t="str">
        <f aca="false">IF(T1122&lt;=Parametros!$B$7,"MENOR",IF(T1122&lt;=Parametros!$B$8,"PROMEDIO MENOR-MEDIANA","PROMEDIO"))</f>
        <v>MENOR</v>
      </c>
      <c r="V1122" s="23" t="n">
        <f aca="false">IF(T1122&lt;=Parametros!$B$7,M1122,IF(T1122&lt;=Parametros!$B$8,Q1122,P1122))</f>
        <v>703951.627569847</v>
      </c>
      <c r="W1122" s="26" t="n">
        <f aca="false">ROUND(V1122,0)</f>
        <v>703952</v>
      </c>
      <c r="X1122" s="27" t="n">
        <f aca="false">K1122/G1122</f>
        <v>1.52144492829792</v>
      </c>
      <c r="Y1122" s="27" t="n">
        <f aca="false">L1122/G1122</f>
        <v>1.25638411292139</v>
      </c>
    </row>
    <row r="1123" customFormat="false" ht="51.75" hidden="false" customHeight="true" outlineLevel="0" collapsed="false">
      <c r="A1123" s="4" t="s">
        <v>223</v>
      </c>
      <c r="B1123" s="4" t="s">
        <v>95</v>
      </c>
      <c r="C1123" s="4" t="s">
        <v>224</v>
      </c>
      <c r="D1123" s="4" t="s">
        <v>1135</v>
      </c>
      <c r="E1123" s="4" t="s">
        <v>112</v>
      </c>
      <c r="F1123" s="4" t="s">
        <v>99</v>
      </c>
      <c r="G1123" s="23" t="n">
        <v>198290</v>
      </c>
      <c r="H1123" s="24" t="n">
        <f aca="false">Parametros!$B$3</f>
        <v>160.42</v>
      </c>
      <c r="I1123" s="24" t="n">
        <f aca="false">Parametros!$B$4</f>
        <v>151.76</v>
      </c>
      <c r="J1123" s="23" t="n">
        <f aca="false">G1123*H1123/I1123</f>
        <v>209605.177912493</v>
      </c>
      <c r="K1123" s="23" t="n">
        <v>301687.22</v>
      </c>
      <c r="L1123" s="23" t="n">
        <v>249067</v>
      </c>
      <c r="M1123" s="23" t="n">
        <f aca="false">MIN(J1123:L1123)</f>
        <v>209605.177912493</v>
      </c>
      <c r="N1123" s="23" t="n">
        <f aca="false">MAX(J1123:L1123)</f>
        <v>301687.22</v>
      </c>
      <c r="O1123" s="23" t="n">
        <f aca="false">MEDIAN(J1123:L1123)</f>
        <v>249067</v>
      </c>
      <c r="P1123" s="23" t="n">
        <f aca="false">AVERAGE(J1123:L1123)</f>
        <v>253453.132637498</v>
      </c>
      <c r="Q1123" s="23" t="n">
        <f aca="false">AVERAGE(M1123,O1123)</f>
        <v>229336.088956247</v>
      </c>
      <c r="R1123" s="23" t="n">
        <f aca="false">AVERAGE(N1123,O1123)</f>
        <v>275377.11</v>
      </c>
      <c r="S1123" s="23" t="n">
        <f aca="false">STDEV(J1123:L1123)</f>
        <v>46197.4483969258</v>
      </c>
      <c r="T1123" s="25" t="n">
        <f aca="false">IF(P1123&gt;0,S1123/P1123,NA())</f>
        <v>0.182272153893635</v>
      </c>
      <c r="U1123" s="4" t="str">
        <f aca="false">IF(T1123&lt;=Parametros!$B$7,"MENOR",IF(T1123&lt;=Parametros!$B$8,"PROMEDIO MENOR-MEDIANA","PROMEDIO"))</f>
        <v>MENOR</v>
      </c>
      <c r="V1123" s="23" t="n">
        <f aca="false">IF(T1123&lt;=Parametros!$B$7,M1123,IF(T1123&lt;=Parametros!$B$8,Q1123,P1123))</f>
        <v>209605.177912493</v>
      </c>
      <c r="W1123" s="26" t="n">
        <f aca="false">ROUND(V1123,0)</f>
        <v>209605</v>
      </c>
      <c r="X1123" s="27" t="n">
        <f aca="false">K1123/G1123</f>
        <v>1.52144445004791</v>
      </c>
      <c r="Y1123" s="27" t="n">
        <f aca="false">L1123/G1123</f>
        <v>1.25607443643149</v>
      </c>
    </row>
    <row r="1124" customFormat="false" ht="77.25" hidden="false" customHeight="true" outlineLevel="0" collapsed="false">
      <c r="A1124" s="4" t="s">
        <v>226</v>
      </c>
      <c r="B1124" s="4" t="s">
        <v>95</v>
      </c>
      <c r="C1124" s="4" t="s">
        <v>227</v>
      </c>
      <c r="D1124" s="4" t="s">
        <v>1136</v>
      </c>
      <c r="E1124" s="4" t="s">
        <v>112</v>
      </c>
      <c r="F1124" s="4" t="s">
        <v>99</v>
      </c>
      <c r="G1124" s="23" t="n">
        <v>318180</v>
      </c>
      <c r="H1124" s="24" t="n">
        <f aca="false">Parametros!$B$3</f>
        <v>160.42</v>
      </c>
      <c r="I1124" s="24" t="n">
        <f aca="false">Parametros!$B$4</f>
        <v>151.76</v>
      </c>
      <c r="J1124" s="23" t="n">
        <f aca="false">G1124*H1124/I1124</f>
        <v>336336.555086979</v>
      </c>
      <c r="K1124" s="23" t="n">
        <v>484094.13</v>
      </c>
      <c r="L1124" s="23" t="n">
        <v>399721</v>
      </c>
      <c r="M1124" s="23" t="n">
        <f aca="false">MIN(J1124:L1124)</f>
        <v>336336.555086979</v>
      </c>
      <c r="N1124" s="23" t="n">
        <f aca="false">MAX(J1124:L1124)</f>
        <v>484094.13</v>
      </c>
      <c r="O1124" s="23" t="n">
        <f aca="false">MEDIAN(J1124:L1124)</f>
        <v>399721</v>
      </c>
      <c r="P1124" s="23" t="n">
        <f aca="false">AVERAGE(J1124:L1124)</f>
        <v>406717.228362327</v>
      </c>
      <c r="Q1124" s="23" t="n">
        <f aca="false">AVERAGE(M1124,O1124)</f>
        <v>368028.77754349</v>
      </c>
      <c r="R1124" s="23" t="n">
        <f aca="false">AVERAGE(N1124,O1124)</f>
        <v>441907.565</v>
      </c>
      <c r="S1124" s="23" t="n">
        <f aca="false">STDEV(J1124:L1124)</f>
        <v>74126.8213571686</v>
      </c>
      <c r="T1124" s="25" t="n">
        <f aca="false">IF(P1124&gt;0,S1124/P1124,NA())</f>
        <v>0.182256408600258</v>
      </c>
      <c r="U1124" s="4" t="str">
        <f aca="false">IF(T1124&lt;=Parametros!$B$7,"MENOR",IF(T1124&lt;=Parametros!$B$8,"PROMEDIO MENOR-MEDIANA","PROMEDIO"))</f>
        <v>MENOR</v>
      </c>
      <c r="V1124" s="23" t="n">
        <f aca="false">IF(T1124&lt;=Parametros!$B$7,M1124,IF(T1124&lt;=Parametros!$B$8,Q1124,P1124))</f>
        <v>336336.555086979</v>
      </c>
      <c r="W1124" s="26" t="n">
        <f aca="false">ROUND(V1124,0)</f>
        <v>336337</v>
      </c>
      <c r="X1124" s="27" t="n">
        <f aca="false">K1124/G1124</f>
        <v>1.52144738827079</v>
      </c>
      <c r="Y1124" s="27" t="n">
        <f aca="false">L1124/G1124</f>
        <v>1.25627317870388</v>
      </c>
    </row>
    <row r="1125" customFormat="false" ht="77.25" hidden="false" customHeight="true" outlineLevel="0" collapsed="false">
      <c r="A1125" s="4" t="s">
        <v>229</v>
      </c>
      <c r="B1125" s="4" t="s">
        <v>95</v>
      </c>
      <c r="C1125" s="4" t="s">
        <v>230</v>
      </c>
      <c r="D1125" s="4" t="s">
        <v>1136</v>
      </c>
      <c r="E1125" s="4" t="s">
        <v>112</v>
      </c>
      <c r="F1125" s="4" t="s">
        <v>99</v>
      </c>
      <c r="G1125" s="23" t="n">
        <v>318180</v>
      </c>
      <c r="H1125" s="24" t="n">
        <f aca="false">Parametros!$B$3</f>
        <v>160.42</v>
      </c>
      <c r="I1125" s="24" t="n">
        <f aca="false">Parametros!$B$4</f>
        <v>151.76</v>
      </c>
      <c r="J1125" s="23" t="n">
        <f aca="false">G1125*H1125/I1125</f>
        <v>336336.555086979</v>
      </c>
      <c r="K1125" s="23" t="n">
        <v>484094.13</v>
      </c>
      <c r="L1125" s="23" t="n">
        <v>399721</v>
      </c>
      <c r="M1125" s="23" t="n">
        <f aca="false">MIN(J1125:L1125)</f>
        <v>336336.555086979</v>
      </c>
      <c r="N1125" s="23" t="n">
        <f aca="false">MAX(J1125:L1125)</f>
        <v>484094.13</v>
      </c>
      <c r="O1125" s="23" t="n">
        <f aca="false">MEDIAN(J1125:L1125)</f>
        <v>399721</v>
      </c>
      <c r="P1125" s="23" t="n">
        <f aca="false">AVERAGE(J1125:L1125)</f>
        <v>406717.228362327</v>
      </c>
      <c r="Q1125" s="23" t="n">
        <f aca="false">AVERAGE(M1125,O1125)</f>
        <v>368028.77754349</v>
      </c>
      <c r="R1125" s="23" t="n">
        <f aca="false">AVERAGE(N1125,O1125)</f>
        <v>441907.565</v>
      </c>
      <c r="S1125" s="23" t="n">
        <f aca="false">STDEV(J1125:L1125)</f>
        <v>74126.8213571686</v>
      </c>
      <c r="T1125" s="25" t="n">
        <f aca="false">IF(P1125&gt;0,S1125/P1125,NA())</f>
        <v>0.182256408600258</v>
      </c>
      <c r="U1125" s="4" t="str">
        <f aca="false">IF(T1125&lt;=Parametros!$B$7,"MENOR",IF(T1125&lt;=Parametros!$B$8,"PROMEDIO MENOR-MEDIANA","PROMEDIO"))</f>
        <v>MENOR</v>
      </c>
      <c r="V1125" s="23" t="n">
        <f aca="false">IF(T1125&lt;=Parametros!$B$7,M1125,IF(T1125&lt;=Parametros!$B$8,Q1125,P1125))</f>
        <v>336336.555086979</v>
      </c>
      <c r="W1125" s="26" t="n">
        <f aca="false">ROUND(V1125,0)</f>
        <v>336337</v>
      </c>
      <c r="X1125" s="27" t="n">
        <f aca="false">K1125/G1125</f>
        <v>1.52144738827079</v>
      </c>
      <c r="Y1125" s="27" t="n">
        <f aca="false">L1125/G1125</f>
        <v>1.25627317870388</v>
      </c>
    </row>
    <row r="1126" customFormat="false" ht="64.5" hidden="false" customHeight="true" outlineLevel="0" collapsed="false">
      <c r="A1126" s="4" t="s">
        <v>231</v>
      </c>
      <c r="B1126" s="4" t="s">
        <v>95</v>
      </c>
      <c r="C1126" s="4" t="s">
        <v>232</v>
      </c>
      <c r="D1126" s="4" t="s">
        <v>1137</v>
      </c>
      <c r="E1126" s="4" t="s">
        <v>112</v>
      </c>
      <c r="F1126" s="4" t="s">
        <v>99</v>
      </c>
      <c r="G1126" s="23" t="n">
        <v>994840</v>
      </c>
      <c r="H1126" s="24" t="n">
        <f aca="false">Parametros!$B$3</f>
        <v>160.42</v>
      </c>
      <c r="I1126" s="24" t="n">
        <f aca="false">Parametros!$B$4</f>
        <v>151.76</v>
      </c>
      <c r="J1126" s="23" t="n">
        <f aca="false">G1126*H1126/I1126</f>
        <v>1051609.33579336</v>
      </c>
      <c r="K1126" s="23" t="n">
        <v>1513595.67</v>
      </c>
      <c r="L1126" s="23" t="n">
        <v>1249976</v>
      </c>
      <c r="M1126" s="23" t="n">
        <f aca="false">MIN(J1126:L1126)</f>
        <v>1051609.33579336</v>
      </c>
      <c r="N1126" s="23" t="n">
        <f aca="false">MAX(J1126:L1126)</f>
        <v>1513595.67</v>
      </c>
      <c r="O1126" s="23" t="n">
        <f aca="false">MEDIAN(J1126:L1126)</f>
        <v>1249976</v>
      </c>
      <c r="P1126" s="23" t="n">
        <f aca="false">AVERAGE(J1126:L1126)</f>
        <v>1271727.00193112</v>
      </c>
      <c r="Q1126" s="23" t="n">
        <f aca="false">AVERAGE(M1126,O1126)</f>
        <v>1150792.66789668</v>
      </c>
      <c r="R1126" s="23" t="n">
        <f aca="false">AVERAGE(N1126,O1126)</f>
        <v>1381785.835</v>
      </c>
      <c r="S1126" s="23" t="n">
        <f aca="false">STDEV(J1126:L1126)</f>
        <v>231759.946522643</v>
      </c>
      <c r="T1126" s="25" t="n">
        <f aca="false">IF(P1126&gt;0,S1126/P1126,NA())</f>
        <v>0.182240328443695</v>
      </c>
      <c r="U1126" s="4" t="str">
        <f aca="false">IF(T1126&lt;=Parametros!$B$7,"MENOR",IF(T1126&lt;=Parametros!$B$8,"PROMEDIO MENOR-MEDIANA","PROMEDIO"))</f>
        <v>MENOR</v>
      </c>
      <c r="V1126" s="23" t="n">
        <f aca="false">IF(T1126&lt;=Parametros!$B$7,M1126,IF(T1126&lt;=Parametros!$B$8,Q1126,P1126))</f>
        <v>1051609.33579336</v>
      </c>
      <c r="W1126" s="26" t="n">
        <f aca="false">ROUND(V1126,0)</f>
        <v>1051609</v>
      </c>
      <c r="X1126" s="27" t="n">
        <f aca="false">K1126/G1126</f>
        <v>1.52144633307869</v>
      </c>
      <c r="Y1126" s="27" t="n">
        <f aca="false">L1126/G1126</f>
        <v>1.25645933014354</v>
      </c>
    </row>
    <row r="1127" customFormat="false" ht="51.75" hidden="false" customHeight="true" outlineLevel="0" collapsed="false">
      <c r="A1127" s="4" t="s">
        <v>234</v>
      </c>
      <c r="B1127" s="4" t="s">
        <v>95</v>
      </c>
      <c r="C1127" s="4" t="s">
        <v>224</v>
      </c>
      <c r="D1127" s="4" t="s">
        <v>1138</v>
      </c>
      <c r="E1127" s="4" t="s">
        <v>112</v>
      </c>
      <c r="F1127" s="4" t="s">
        <v>99</v>
      </c>
      <c r="G1127" s="23" t="n">
        <v>85240</v>
      </c>
      <c r="H1127" s="24" t="n">
        <f aca="false">Parametros!$B$3</f>
        <v>160.42</v>
      </c>
      <c r="I1127" s="24" t="n">
        <f aca="false">Parametros!$B$4</f>
        <v>151.76</v>
      </c>
      <c r="J1127" s="23" t="n">
        <f aca="false">G1127*H1127/I1127</f>
        <v>90104.1170268846</v>
      </c>
      <c r="K1127" s="23" t="n">
        <v>129688.08</v>
      </c>
      <c r="L1127" s="23" t="n">
        <v>107100</v>
      </c>
      <c r="M1127" s="23" t="n">
        <f aca="false">MIN(J1127:L1127)</f>
        <v>90104.1170268846</v>
      </c>
      <c r="N1127" s="23" t="n">
        <f aca="false">MAX(J1127:L1127)</f>
        <v>129688.08</v>
      </c>
      <c r="O1127" s="23" t="n">
        <f aca="false">MEDIAN(J1127:L1127)</f>
        <v>107100</v>
      </c>
      <c r="P1127" s="23" t="n">
        <f aca="false">AVERAGE(J1127:L1127)</f>
        <v>108964.065675628</v>
      </c>
      <c r="Q1127" s="23" t="n">
        <f aca="false">AVERAGE(M1127,O1127)</f>
        <v>98602.0585134423</v>
      </c>
      <c r="R1127" s="23" t="n">
        <f aca="false">AVERAGE(N1127,O1127)</f>
        <v>118394.04</v>
      </c>
      <c r="S1127" s="23" t="n">
        <f aca="false">STDEV(J1127:L1127)</f>
        <v>19857.7084981257</v>
      </c>
      <c r="T1127" s="25" t="n">
        <f aca="false">IF(P1127&gt;0,S1127/P1127,NA())</f>
        <v>0.182240891756366</v>
      </c>
      <c r="U1127" s="4" t="str">
        <f aca="false">IF(T1127&lt;=Parametros!$B$7,"MENOR",IF(T1127&lt;=Parametros!$B$8,"PROMEDIO MENOR-MEDIANA","PROMEDIO"))</f>
        <v>MENOR</v>
      </c>
      <c r="V1127" s="23" t="n">
        <f aca="false">IF(T1127&lt;=Parametros!$B$7,M1127,IF(T1127&lt;=Parametros!$B$8,Q1127,P1127))</f>
        <v>90104.1170268846</v>
      </c>
      <c r="W1127" s="26" t="n">
        <f aca="false">ROUND(V1127,0)</f>
        <v>90104</v>
      </c>
      <c r="X1127" s="27" t="n">
        <f aca="false">K1127/G1127</f>
        <v>1.52144626935711</v>
      </c>
      <c r="Y1127" s="27" t="n">
        <f aca="false">L1127/G1127</f>
        <v>1.25645236977945</v>
      </c>
    </row>
    <row r="1128" customFormat="false" ht="51.75" hidden="false" customHeight="true" outlineLevel="0" collapsed="false">
      <c r="A1128" s="4" t="s">
        <v>236</v>
      </c>
      <c r="B1128" s="4" t="s">
        <v>95</v>
      </c>
      <c r="C1128" s="4" t="s">
        <v>237</v>
      </c>
      <c r="D1128" s="4" t="s">
        <v>1139</v>
      </c>
      <c r="E1128" s="4" t="s">
        <v>112</v>
      </c>
      <c r="F1128" s="4" t="s">
        <v>99</v>
      </c>
      <c r="G1128" s="23" t="n">
        <v>96900</v>
      </c>
      <c r="H1128" s="24" t="n">
        <f aca="false">Parametros!$B$3</f>
        <v>160.42</v>
      </c>
      <c r="I1128" s="24" t="n">
        <f aca="false">Parametros!$B$4</f>
        <v>151.76</v>
      </c>
      <c r="J1128" s="23" t="n">
        <f aca="false">G1128*H1128/I1128</f>
        <v>102429.480759093</v>
      </c>
      <c r="K1128" s="23" t="n">
        <v>147427.63</v>
      </c>
      <c r="L1128" s="23" t="n">
        <v>121737</v>
      </c>
      <c r="M1128" s="23" t="n">
        <f aca="false">MIN(J1128:L1128)</f>
        <v>102429.480759093</v>
      </c>
      <c r="N1128" s="23" t="n">
        <f aca="false">MAX(J1128:L1128)</f>
        <v>147427.63</v>
      </c>
      <c r="O1128" s="23" t="n">
        <f aca="false">MEDIAN(J1128:L1128)</f>
        <v>121737</v>
      </c>
      <c r="P1128" s="23" t="n">
        <f aca="false">AVERAGE(J1128:L1128)</f>
        <v>123864.703586364</v>
      </c>
      <c r="Q1128" s="23" t="n">
        <f aca="false">AVERAGE(M1128,O1128)</f>
        <v>112083.240379547</v>
      </c>
      <c r="R1128" s="23" t="n">
        <f aca="false">AVERAGE(N1128,O1128)</f>
        <v>134582.315</v>
      </c>
      <c r="S1128" s="23" t="n">
        <f aca="false">STDEV(J1128:L1128)</f>
        <v>22574.4036618977</v>
      </c>
      <c r="T1128" s="25" t="n">
        <f aca="false">IF(P1128&gt;0,S1128/P1128,NA())</f>
        <v>0.182250495970854</v>
      </c>
      <c r="U1128" s="4" t="str">
        <f aca="false">IF(T1128&lt;=Parametros!$B$7,"MENOR",IF(T1128&lt;=Parametros!$B$8,"PROMEDIO MENOR-MEDIANA","PROMEDIO"))</f>
        <v>MENOR</v>
      </c>
      <c r="V1128" s="23" t="n">
        <f aca="false">IF(T1128&lt;=Parametros!$B$7,M1128,IF(T1128&lt;=Parametros!$B$8,Q1128,P1128))</f>
        <v>102429.480759093</v>
      </c>
      <c r="W1128" s="26" t="n">
        <f aca="false">ROUND(V1128,0)</f>
        <v>102429</v>
      </c>
      <c r="X1128" s="27" t="n">
        <f aca="false">K1128/G1128</f>
        <v>1.52144097007224</v>
      </c>
      <c r="Y1128" s="27" t="n">
        <f aca="false">L1128/G1128</f>
        <v>1.25631578947368</v>
      </c>
    </row>
    <row r="1129" customFormat="false" ht="51.75" hidden="false" customHeight="true" outlineLevel="0" collapsed="false">
      <c r="A1129" s="4" t="s">
        <v>239</v>
      </c>
      <c r="B1129" s="4" t="s">
        <v>95</v>
      </c>
      <c r="C1129" s="4" t="s">
        <v>240</v>
      </c>
      <c r="D1129" s="4" t="s">
        <v>1140</v>
      </c>
      <c r="E1129" s="4" t="s">
        <v>112</v>
      </c>
      <c r="F1129" s="4" t="s">
        <v>99</v>
      </c>
      <c r="G1129" s="23" t="n">
        <v>157366</v>
      </c>
      <c r="H1129" s="24" t="n">
        <f aca="false">Parametros!$B$3</f>
        <v>160.42</v>
      </c>
      <c r="I1129" s="24" t="n">
        <f aca="false">Parametros!$B$4</f>
        <v>151.76</v>
      </c>
      <c r="J1129" s="23" t="n">
        <f aca="false">G1129*H1129/I1129</f>
        <v>166345.899578282</v>
      </c>
      <c r="K1129" s="23" t="n">
        <v>239423.69</v>
      </c>
      <c r="L1129" s="23" t="n">
        <v>197659</v>
      </c>
      <c r="M1129" s="23" t="n">
        <f aca="false">MIN(J1129:L1129)</f>
        <v>166345.899578282</v>
      </c>
      <c r="N1129" s="23" t="n">
        <f aca="false">MAX(J1129:L1129)</f>
        <v>239423.69</v>
      </c>
      <c r="O1129" s="23" t="n">
        <f aca="false">MEDIAN(J1129:L1129)</f>
        <v>197659</v>
      </c>
      <c r="P1129" s="23" t="n">
        <f aca="false">AVERAGE(J1129:L1129)</f>
        <v>201142.863192761</v>
      </c>
      <c r="Q1129" s="23" t="n">
        <f aca="false">AVERAGE(M1129,O1129)</f>
        <v>182002.449789141</v>
      </c>
      <c r="R1129" s="23" t="n">
        <f aca="false">AVERAGE(N1129,O1129)</f>
        <v>218541.345</v>
      </c>
      <c r="S1129" s="23" t="n">
        <f aca="false">STDEV(J1129:L1129)</f>
        <v>36663.2491780196</v>
      </c>
      <c r="T1129" s="25" t="n">
        <f aca="false">IF(P1129&gt;0,S1129/P1129,NA())</f>
        <v>0.182274670828784</v>
      </c>
      <c r="U1129" s="4" t="str">
        <f aca="false">IF(T1129&lt;=Parametros!$B$7,"MENOR",IF(T1129&lt;=Parametros!$B$8,"PROMEDIO MENOR-MEDIANA","PROMEDIO"))</f>
        <v>MENOR</v>
      </c>
      <c r="V1129" s="23" t="n">
        <f aca="false">IF(T1129&lt;=Parametros!$B$7,M1129,IF(T1129&lt;=Parametros!$B$8,Q1129,P1129))</f>
        <v>166345.899578282</v>
      </c>
      <c r="W1129" s="26" t="n">
        <f aca="false">ROUND(V1129,0)</f>
        <v>166346</v>
      </c>
      <c r="X1129" s="27" t="n">
        <f aca="false">K1129/G1129</f>
        <v>1.52144484831539</v>
      </c>
      <c r="Y1129" s="27" t="n">
        <f aca="false">L1129/G1129</f>
        <v>1.25604641409199</v>
      </c>
    </row>
    <row r="1130" customFormat="false" ht="51.75" hidden="false" customHeight="true" outlineLevel="0" collapsed="false">
      <c r="A1130" s="4" t="s">
        <v>242</v>
      </c>
      <c r="B1130" s="4" t="s">
        <v>95</v>
      </c>
      <c r="C1130" s="4" t="s">
        <v>243</v>
      </c>
      <c r="D1130" s="4" t="s">
        <v>1140</v>
      </c>
      <c r="E1130" s="4" t="s">
        <v>98</v>
      </c>
      <c r="F1130" s="4" t="s">
        <v>99</v>
      </c>
      <c r="G1130" s="23" t="n">
        <v>157366</v>
      </c>
      <c r="H1130" s="24" t="n">
        <f aca="false">Parametros!$B$3</f>
        <v>160.42</v>
      </c>
      <c r="I1130" s="24" t="n">
        <f aca="false">Parametros!$B$4</f>
        <v>151.76</v>
      </c>
      <c r="J1130" s="23" t="n">
        <f aca="false">G1130*H1130/I1130</f>
        <v>166345.899578282</v>
      </c>
      <c r="K1130" s="23" t="n">
        <v>239423.69</v>
      </c>
      <c r="L1130" s="23" t="n">
        <v>197659</v>
      </c>
      <c r="M1130" s="23" t="n">
        <f aca="false">MIN(J1130:L1130)</f>
        <v>166345.899578282</v>
      </c>
      <c r="N1130" s="23" t="n">
        <f aca="false">MAX(J1130:L1130)</f>
        <v>239423.69</v>
      </c>
      <c r="O1130" s="23" t="n">
        <f aca="false">MEDIAN(J1130:L1130)</f>
        <v>197659</v>
      </c>
      <c r="P1130" s="23" t="n">
        <f aca="false">AVERAGE(J1130:L1130)</f>
        <v>201142.863192761</v>
      </c>
      <c r="Q1130" s="23" t="n">
        <f aca="false">AVERAGE(M1130,O1130)</f>
        <v>182002.449789141</v>
      </c>
      <c r="R1130" s="23" t="n">
        <f aca="false">AVERAGE(N1130,O1130)</f>
        <v>218541.345</v>
      </c>
      <c r="S1130" s="23" t="n">
        <f aca="false">STDEV(J1130:L1130)</f>
        <v>36663.2491780196</v>
      </c>
      <c r="T1130" s="25" t="n">
        <f aca="false">IF(P1130&gt;0,S1130/P1130,NA())</f>
        <v>0.182274670828784</v>
      </c>
      <c r="U1130" s="4" t="str">
        <f aca="false">IF(T1130&lt;=Parametros!$B$7,"MENOR",IF(T1130&lt;=Parametros!$B$8,"PROMEDIO MENOR-MEDIANA","PROMEDIO"))</f>
        <v>MENOR</v>
      </c>
      <c r="V1130" s="23" t="n">
        <f aca="false">IF(T1130&lt;=Parametros!$B$7,M1130,IF(T1130&lt;=Parametros!$B$8,Q1130,P1130))</f>
        <v>166345.899578282</v>
      </c>
      <c r="W1130" s="26" t="n">
        <f aca="false">ROUND(V1130,0)</f>
        <v>166346</v>
      </c>
      <c r="X1130" s="27" t="n">
        <f aca="false">K1130/G1130</f>
        <v>1.52144484831539</v>
      </c>
      <c r="Y1130" s="27" t="n">
        <f aca="false">L1130/G1130</f>
        <v>1.25604641409199</v>
      </c>
    </row>
    <row r="1131" customFormat="false" ht="64.5" hidden="false" customHeight="true" outlineLevel="0" collapsed="false">
      <c r="A1131" s="4" t="s">
        <v>244</v>
      </c>
      <c r="B1131" s="4" t="s">
        <v>95</v>
      </c>
      <c r="C1131" s="4" t="s">
        <v>245</v>
      </c>
      <c r="D1131" s="4" t="s">
        <v>1141</v>
      </c>
      <c r="E1131" s="4" t="s">
        <v>98</v>
      </c>
      <c r="F1131" s="4" t="s">
        <v>99</v>
      </c>
      <c r="G1131" s="23" t="n">
        <v>1778400</v>
      </c>
      <c r="H1131" s="24" t="n">
        <f aca="false">Parametros!$B$3</f>
        <v>160.42</v>
      </c>
      <c r="I1131" s="24" t="n">
        <f aca="false">Parametros!$B$4</f>
        <v>151.76</v>
      </c>
      <c r="J1131" s="23" t="n">
        <f aca="false">G1131*H1131/I1131</f>
        <v>1879882.23510807</v>
      </c>
      <c r="K1131" s="23" t="n">
        <v>2705739.09</v>
      </c>
      <c r="L1131" s="23" t="n">
        <v>2234582</v>
      </c>
      <c r="M1131" s="23" t="n">
        <f aca="false">MIN(J1131:L1131)</f>
        <v>1879882.23510807</v>
      </c>
      <c r="N1131" s="23" t="n">
        <f aca="false">MAX(J1131:L1131)</f>
        <v>2705739.09</v>
      </c>
      <c r="O1131" s="23" t="n">
        <f aca="false">MEDIAN(J1131:L1131)</f>
        <v>2234582</v>
      </c>
      <c r="P1131" s="23" t="n">
        <f aca="false">AVERAGE(J1131:L1131)</f>
        <v>2273401.10836936</v>
      </c>
      <c r="Q1131" s="23" t="n">
        <f aca="false">AVERAGE(M1131,O1131)</f>
        <v>2057232.11755403</v>
      </c>
      <c r="R1131" s="23" t="n">
        <f aca="false">AVERAGE(N1131,O1131)</f>
        <v>2470160.545</v>
      </c>
      <c r="S1131" s="23" t="n">
        <f aca="false">STDEV(J1131:L1131)</f>
        <v>414294.67601448</v>
      </c>
      <c r="T1131" s="25" t="n">
        <f aca="false">IF(P1131&gt;0,S1131/P1131,NA())</f>
        <v>0.182235626827701</v>
      </c>
      <c r="U1131" s="4" t="str">
        <f aca="false">IF(T1131&lt;=Parametros!$B$7,"MENOR",IF(T1131&lt;=Parametros!$B$8,"PROMEDIO MENOR-MEDIANA","PROMEDIO"))</f>
        <v>MENOR</v>
      </c>
      <c r="V1131" s="23" t="n">
        <f aca="false">IF(T1131&lt;=Parametros!$B$7,M1131,IF(T1131&lt;=Parametros!$B$8,Q1131,P1131))</f>
        <v>1879882.23510807</v>
      </c>
      <c r="W1131" s="26" t="n">
        <f aca="false">ROUND(V1131,0)</f>
        <v>1879882</v>
      </c>
      <c r="X1131" s="27" t="n">
        <f aca="false">K1131/G1131</f>
        <v>1.52144573211876</v>
      </c>
      <c r="Y1131" s="27" t="n">
        <f aca="false">L1131/G1131</f>
        <v>1.25651259559154</v>
      </c>
    </row>
    <row r="1132" customFormat="false" ht="64.5" hidden="false" customHeight="true" outlineLevel="0" collapsed="false">
      <c r="A1132" s="4" t="s">
        <v>247</v>
      </c>
      <c r="B1132" s="4" t="s">
        <v>95</v>
      </c>
      <c r="C1132" s="4" t="s">
        <v>248</v>
      </c>
      <c r="D1132" s="4" t="s">
        <v>1141</v>
      </c>
      <c r="E1132" s="4" t="s">
        <v>98</v>
      </c>
      <c r="F1132" s="4" t="s">
        <v>99</v>
      </c>
      <c r="G1132" s="23" t="n">
        <v>1778400</v>
      </c>
      <c r="H1132" s="24" t="n">
        <f aca="false">Parametros!$B$3</f>
        <v>160.42</v>
      </c>
      <c r="I1132" s="24" t="n">
        <f aca="false">Parametros!$B$4</f>
        <v>151.76</v>
      </c>
      <c r="J1132" s="23" t="n">
        <f aca="false">G1132*H1132/I1132</f>
        <v>1879882.23510807</v>
      </c>
      <c r="K1132" s="23" t="n">
        <v>2705739.09</v>
      </c>
      <c r="L1132" s="23" t="n">
        <v>2234582</v>
      </c>
      <c r="M1132" s="23" t="n">
        <f aca="false">MIN(J1132:L1132)</f>
        <v>1879882.23510807</v>
      </c>
      <c r="N1132" s="23" t="n">
        <f aca="false">MAX(J1132:L1132)</f>
        <v>2705739.09</v>
      </c>
      <c r="O1132" s="23" t="n">
        <f aca="false">MEDIAN(J1132:L1132)</f>
        <v>2234582</v>
      </c>
      <c r="P1132" s="23" t="n">
        <f aca="false">AVERAGE(J1132:L1132)</f>
        <v>2273401.10836936</v>
      </c>
      <c r="Q1132" s="23" t="n">
        <f aca="false">AVERAGE(M1132,O1132)</f>
        <v>2057232.11755403</v>
      </c>
      <c r="R1132" s="23" t="n">
        <f aca="false">AVERAGE(N1132,O1132)</f>
        <v>2470160.545</v>
      </c>
      <c r="S1132" s="23" t="n">
        <f aca="false">STDEV(J1132:L1132)</f>
        <v>414294.67601448</v>
      </c>
      <c r="T1132" s="25" t="n">
        <f aca="false">IF(P1132&gt;0,S1132/P1132,NA())</f>
        <v>0.182235626827701</v>
      </c>
      <c r="U1132" s="4" t="str">
        <f aca="false">IF(T1132&lt;=Parametros!$B$7,"MENOR",IF(T1132&lt;=Parametros!$B$8,"PROMEDIO MENOR-MEDIANA","PROMEDIO"))</f>
        <v>MENOR</v>
      </c>
      <c r="V1132" s="23" t="n">
        <f aca="false">IF(T1132&lt;=Parametros!$B$7,M1132,IF(T1132&lt;=Parametros!$B$8,Q1132,P1132))</f>
        <v>1879882.23510807</v>
      </c>
      <c r="W1132" s="26" t="n">
        <f aca="false">ROUND(V1132,0)</f>
        <v>1879882</v>
      </c>
      <c r="X1132" s="27" t="n">
        <f aca="false">K1132/G1132</f>
        <v>1.52144573211876</v>
      </c>
      <c r="Y1132" s="27" t="n">
        <f aca="false">L1132/G1132</f>
        <v>1.25651259559154</v>
      </c>
    </row>
    <row r="1133" customFormat="false" ht="51.75" hidden="false" customHeight="true" outlineLevel="0" collapsed="false">
      <c r="A1133" s="4" t="s">
        <v>249</v>
      </c>
      <c r="B1133" s="4" t="s">
        <v>95</v>
      </c>
      <c r="C1133" s="4" t="s">
        <v>250</v>
      </c>
      <c r="D1133" s="4" t="s">
        <v>1142</v>
      </c>
      <c r="E1133" s="4" t="s">
        <v>98</v>
      </c>
      <c r="F1133" s="4" t="s">
        <v>99</v>
      </c>
      <c r="G1133" s="23" t="n">
        <v>4750</v>
      </c>
      <c r="H1133" s="24" t="n">
        <f aca="false">Parametros!$B$3</f>
        <v>160.42</v>
      </c>
      <c r="I1133" s="24" t="n">
        <f aca="false">Parametros!$B$4</f>
        <v>151.76</v>
      </c>
      <c r="J1133" s="23" t="n">
        <f aca="false">G1133*H1133/I1133</f>
        <v>5021.05297838693</v>
      </c>
      <c r="K1133" s="23" t="n">
        <v>7227.17</v>
      </c>
      <c r="L1133" s="23" t="n">
        <v>5950</v>
      </c>
      <c r="M1133" s="23" t="n">
        <f aca="false">MIN(J1133:L1133)</f>
        <v>5021.05297838693</v>
      </c>
      <c r="N1133" s="23" t="n">
        <f aca="false">MAX(J1133:L1133)</f>
        <v>7227.17</v>
      </c>
      <c r="O1133" s="23" t="n">
        <f aca="false">MEDIAN(J1133:L1133)</f>
        <v>5950</v>
      </c>
      <c r="P1133" s="23" t="n">
        <f aca="false">AVERAGE(J1133:L1133)</f>
        <v>6066.07432612898</v>
      </c>
      <c r="Q1133" s="23" t="n">
        <f aca="false">AVERAGE(M1133,O1133)</f>
        <v>5485.52648919346</v>
      </c>
      <c r="R1133" s="23" t="n">
        <f aca="false">AVERAGE(N1133,O1133)</f>
        <v>6588.585</v>
      </c>
      <c r="S1133" s="23" t="n">
        <f aca="false">STDEV(J1133:L1133)</f>
        <v>1107.62945751386</v>
      </c>
      <c r="T1133" s="25" t="n">
        <f aca="false">IF(P1133&gt;0,S1133/P1133,NA())</f>
        <v>0.182594112429989</v>
      </c>
      <c r="U1133" s="4" t="str">
        <f aca="false">IF(T1133&lt;=Parametros!$B$7,"MENOR",IF(T1133&lt;=Parametros!$B$8,"PROMEDIO MENOR-MEDIANA","PROMEDIO"))</f>
        <v>MENOR</v>
      </c>
      <c r="V1133" s="23" t="n">
        <f aca="false">IF(T1133&lt;=Parametros!$B$7,M1133,IF(T1133&lt;=Parametros!$B$8,Q1133,P1133))</f>
        <v>5021.05297838693</v>
      </c>
      <c r="W1133" s="26" t="n">
        <f aca="false">ROUND(V1133,0)</f>
        <v>5021</v>
      </c>
      <c r="X1133" s="27" t="n">
        <f aca="false">K1133/G1133</f>
        <v>1.52150947368421</v>
      </c>
      <c r="Y1133" s="27" t="n">
        <f aca="false">L1133/G1133</f>
        <v>1.25263157894737</v>
      </c>
    </row>
    <row r="1134" customFormat="false" ht="64.5" hidden="false" customHeight="true" outlineLevel="0" collapsed="false">
      <c r="A1134" s="4" t="s">
        <v>252</v>
      </c>
      <c r="B1134" s="4" t="s">
        <v>95</v>
      </c>
      <c r="C1134" s="4" t="s">
        <v>253</v>
      </c>
      <c r="D1134" s="4" t="s">
        <v>1143</v>
      </c>
      <c r="E1134" s="4" t="s">
        <v>98</v>
      </c>
      <c r="F1134" s="4" t="s">
        <v>99</v>
      </c>
      <c r="G1134" s="23" t="n">
        <v>50350</v>
      </c>
      <c r="H1134" s="24" t="n">
        <f aca="false">Parametros!$B$3</f>
        <v>160.42</v>
      </c>
      <c r="I1134" s="24" t="n">
        <f aca="false">Parametros!$B$4</f>
        <v>151.76</v>
      </c>
      <c r="J1134" s="23" t="n">
        <f aca="false">G1134*H1134/I1134</f>
        <v>53223.1615709014</v>
      </c>
      <c r="K1134" s="23" t="n">
        <v>76604.54</v>
      </c>
      <c r="L1134" s="23" t="n">
        <v>63189</v>
      </c>
      <c r="M1134" s="23" t="n">
        <f aca="false">MIN(J1134:L1134)</f>
        <v>53223.1615709014</v>
      </c>
      <c r="N1134" s="23" t="n">
        <f aca="false">MAX(J1134:L1134)</f>
        <v>76604.54</v>
      </c>
      <c r="O1134" s="23" t="n">
        <f aca="false">MEDIAN(J1134:L1134)</f>
        <v>63189</v>
      </c>
      <c r="P1134" s="23" t="n">
        <f aca="false">AVERAGE(J1134:L1134)</f>
        <v>64338.9005236338</v>
      </c>
      <c r="Q1134" s="23" t="n">
        <f aca="false">AVERAGE(M1134,O1134)</f>
        <v>58206.0807854507</v>
      </c>
      <c r="R1134" s="23" t="n">
        <f aca="false">AVERAGE(N1134,O1134)</f>
        <v>69896.77</v>
      </c>
      <c r="S1134" s="23" t="n">
        <f aca="false">STDEV(J1134:L1134)</f>
        <v>11733.0267928557</v>
      </c>
      <c r="T1134" s="25" t="n">
        <f aca="false">IF(P1134&gt;0,S1134/P1134,NA())</f>
        <v>0.182362873741458</v>
      </c>
      <c r="U1134" s="4" t="str">
        <f aca="false">IF(T1134&lt;=Parametros!$B$7,"MENOR",IF(T1134&lt;=Parametros!$B$8,"PROMEDIO MENOR-MEDIANA","PROMEDIO"))</f>
        <v>MENOR</v>
      </c>
      <c r="V1134" s="23" t="n">
        <f aca="false">IF(T1134&lt;=Parametros!$B$7,M1134,IF(T1134&lt;=Parametros!$B$8,Q1134,P1134))</f>
        <v>53223.1615709014</v>
      </c>
      <c r="W1134" s="26" t="n">
        <f aca="false">ROUND(V1134,0)</f>
        <v>53223</v>
      </c>
      <c r="X1134" s="27" t="n">
        <f aca="false">K1134/G1134</f>
        <v>1.52144071499503</v>
      </c>
      <c r="Y1134" s="27" t="n">
        <f aca="false">L1134/G1134</f>
        <v>1.2549950347567</v>
      </c>
    </row>
    <row r="1135" customFormat="false" ht="64.5" hidden="false" customHeight="true" outlineLevel="0" collapsed="false">
      <c r="A1135" s="4" t="s">
        <v>255</v>
      </c>
      <c r="B1135" s="4" t="s">
        <v>95</v>
      </c>
      <c r="C1135" s="4" t="s">
        <v>256</v>
      </c>
      <c r="D1135" s="4" t="s">
        <v>1143</v>
      </c>
      <c r="E1135" s="4" t="s">
        <v>98</v>
      </c>
      <c r="F1135" s="4" t="s">
        <v>99</v>
      </c>
      <c r="G1135" s="23" t="n">
        <v>50350</v>
      </c>
      <c r="H1135" s="24" t="n">
        <f aca="false">Parametros!$B$3</f>
        <v>160.42</v>
      </c>
      <c r="I1135" s="24" t="n">
        <f aca="false">Parametros!$B$4</f>
        <v>151.76</v>
      </c>
      <c r="J1135" s="23" t="n">
        <f aca="false">G1135*H1135/I1135</f>
        <v>53223.1615709014</v>
      </c>
      <c r="K1135" s="23" t="n">
        <v>76604.54</v>
      </c>
      <c r="L1135" s="23" t="n">
        <v>63189</v>
      </c>
      <c r="M1135" s="23" t="n">
        <f aca="false">MIN(J1135:L1135)</f>
        <v>53223.1615709014</v>
      </c>
      <c r="N1135" s="23" t="n">
        <f aca="false">MAX(J1135:L1135)</f>
        <v>76604.54</v>
      </c>
      <c r="O1135" s="23" t="n">
        <f aca="false">MEDIAN(J1135:L1135)</f>
        <v>63189</v>
      </c>
      <c r="P1135" s="23" t="n">
        <f aca="false">AVERAGE(J1135:L1135)</f>
        <v>64338.9005236338</v>
      </c>
      <c r="Q1135" s="23" t="n">
        <f aca="false">AVERAGE(M1135,O1135)</f>
        <v>58206.0807854507</v>
      </c>
      <c r="R1135" s="23" t="n">
        <f aca="false">AVERAGE(N1135,O1135)</f>
        <v>69896.77</v>
      </c>
      <c r="S1135" s="23" t="n">
        <f aca="false">STDEV(J1135:L1135)</f>
        <v>11733.0267928557</v>
      </c>
      <c r="T1135" s="25" t="n">
        <f aca="false">IF(P1135&gt;0,S1135/P1135,NA())</f>
        <v>0.182362873741458</v>
      </c>
      <c r="U1135" s="4" t="str">
        <f aca="false">IF(T1135&lt;=Parametros!$B$7,"MENOR",IF(T1135&lt;=Parametros!$B$8,"PROMEDIO MENOR-MEDIANA","PROMEDIO"))</f>
        <v>MENOR</v>
      </c>
      <c r="V1135" s="23" t="n">
        <f aca="false">IF(T1135&lt;=Parametros!$B$7,M1135,IF(T1135&lt;=Parametros!$B$8,Q1135,P1135))</f>
        <v>53223.1615709014</v>
      </c>
      <c r="W1135" s="26" t="n">
        <f aca="false">ROUND(V1135,0)</f>
        <v>53223</v>
      </c>
      <c r="X1135" s="27" t="n">
        <f aca="false">K1135/G1135</f>
        <v>1.52144071499503</v>
      </c>
      <c r="Y1135" s="27" t="n">
        <f aca="false">L1135/G1135</f>
        <v>1.2549950347567</v>
      </c>
    </row>
    <row r="1136" customFormat="false" ht="64.5" hidden="false" customHeight="true" outlineLevel="0" collapsed="false">
      <c r="A1136" s="4" t="s">
        <v>257</v>
      </c>
      <c r="B1136" s="4" t="s">
        <v>95</v>
      </c>
      <c r="C1136" s="4" t="s">
        <v>258</v>
      </c>
      <c r="D1136" s="4" t="s">
        <v>1144</v>
      </c>
      <c r="E1136" s="4" t="s">
        <v>98</v>
      </c>
      <c r="F1136" s="4" t="s">
        <v>99</v>
      </c>
      <c r="G1136" s="23" t="n">
        <v>317300</v>
      </c>
      <c r="H1136" s="24" t="n">
        <f aca="false">Parametros!$B$3</f>
        <v>160.42</v>
      </c>
      <c r="I1136" s="24" t="n">
        <f aca="false">Parametros!$B$4</f>
        <v>151.76</v>
      </c>
      <c r="J1136" s="23" t="n">
        <f aca="false">G1136*H1136/I1136</f>
        <v>335406.338956247</v>
      </c>
      <c r="K1136" s="23" t="n">
        <v>482754.47</v>
      </c>
      <c r="L1136" s="23" t="n">
        <v>398650</v>
      </c>
      <c r="M1136" s="23" t="n">
        <f aca="false">MIN(J1136:L1136)</f>
        <v>335406.338956247</v>
      </c>
      <c r="N1136" s="23" t="n">
        <f aca="false">MAX(J1136:L1136)</f>
        <v>482754.47</v>
      </c>
      <c r="O1136" s="23" t="n">
        <f aca="false">MEDIAN(J1136:L1136)</f>
        <v>398650</v>
      </c>
      <c r="P1136" s="23" t="n">
        <f aca="false">AVERAGE(J1136:L1136)</f>
        <v>405603.602985416</v>
      </c>
      <c r="Q1136" s="23" t="n">
        <f aca="false">AVERAGE(M1136,O1136)</f>
        <v>367028.169478123</v>
      </c>
      <c r="R1136" s="23" t="n">
        <f aca="false">AVERAGE(N1136,O1136)</f>
        <v>440702.235</v>
      </c>
      <c r="S1136" s="23" t="n">
        <f aca="false">STDEV(J1136:L1136)</f>
        <v>73919.7698615253</v>
      </c>
      <c r="T1136" s="25" t="n">
        <f aca="false">IF(P1136&gt;0,S1136/P1136,NA())</f>
        <v>0.18224633439507</v>
      </c>
      <c r="U1136" s="4" t="str">
        <f aca="false">IF(T1136&lt;=Parametros!$B$7,"MENOR",IF(T1136&lt;=Parametros!$B$8,"PROMEDIO MENOR-MEDIANA","PROMEDIO"))</f>
        <v>MENOR</v>
      </c>
      <c r="V1136" s="23" t="n">
        <f aca="false">IF(T1136&lt;=Parametros!$B$7,M1136,IF(T1136&lt;=Parametros!$B$8,Q1136,P1136))</f>
        <v>335406.338956247</v>
      </c>
      <c r="W1136" s="26" t="n">
        <f aca="false">ROUND(V1136,0)</f>
        <v>335406</v>
      </c>
      <c r="X1136" s="27" t="n">
        <f aca="false">K1136/G1136</f>
        <v>1.52144491017964</v>
      </c>
      <c r="Y1136" s="27" t="n">
        <f aca="false">L1136/G1136</f>
        <v>1.25638197289631</v>
      </c>
    </row>
    <row r="1137" customFormat="false" ht="51.75" hidden="false" customHeight="true" outlineLevel="0" collapsed="false">
      <c r="A1137" s="4" t="s">
        <v>260</v>
      </c>
      <c r="B1137" s="4" t="s">
        <v>95</v>
      </c>
      <c r="C1137" s="4" t="s">
        <v>261</v>
      </c>
      <c r="D1137" s="4" t="s">
        <v>1145</v>
      </c>
      <c r="E1137" s="4" t="s">
        <v>98</v>
      </c>
      <c r="F1137" s="4" t="s">
        <v>99</v>
      </c>
      <c r="G1137" s="23" t="n">
        <v>2837816</v>
      </c>
      <c r="H1137" s="24" t="n">
        <f aca="false">Parametros!$B$3</f>
        <v>160.42</v>
      </c>
      <c r="I1137" s="24" t="n">
        <f aca="false">Parametros!$B$4</f>
        <v>151.76</v>
      </c>
      <c r="J1137" s="23" t="n">
        <f aca="false">G1137*H1137/I1137</f>
        <v>2999752.52187665</v>
      </c>
      <c r="K1137" s="23" t="n">
        <v>4317583.03</v>
      </c>
      <c r="L1137" s="23" t="n">
        <v>3565716</v>
      </c>
      <c r="M1137" s="23" t="n">
        <f aca="false">MIN(J1137:L1137)</f>
        <v>2999752.52187665</v>
      </c>
      <c r="N1137" s="23" t="n">
        <f aca="false">MAX(J1137:L1137)</f>
        <v>4317583.03</v>
      </c>
      <c r="O1137" s="23" t="n">
        <f aca="false">MEDIAN(J1137:L1137)</f>
        <v>3565716</v>
      </c>
      <c r="P1137" s="23" t="n">
        <f aca="false">AVERAGE(J1137:L1137)</f>
        <v>3627683.85062555</v>
      </c>
      <c r="Q1137" s="23" t="n">
        <f aca="false">AVERAGE(M1137,O1137)</f>
        <v>3282734.26093832</v>
      </c>
      <c r="R1137" s="23" t="n">
        <f aca="false">AVERAGE(N1137,O1137)</f>
        <v>3941649.515</v>
      </c>
      <c r="S1137" s="23" t="n">
        <f aca="false">STDEV(J1137:L1137)</f>
        <v>661097.060134536</v>
      </c>
      <c r="T1137" s="25" t="n">
        <f aca="false">IF(P1137&gt;0,S1137/P1137,NA())</f>
        <v>0.182236679753815</v>
      </c>
      <c r="U1137" s="4" t="str">
        <f aca="false">IF(T1137&lt;=Parametros!$B$7,"MENOR",IF(T1137&lt;=Parametros!$B$8,"PROMEDIO MENOR-MEDIANA","PROMEDIO"))</f>
        <v>MENOR</v>
      </c>
      <c r="V1137" s="23" t="n">
        <f aca="false">IF(T1137&lt;=Parametros!$B$7,M1137,IF(T1137&lt;=Parametros!$B$8,Q1137,P1137))</f>
        <v>2999752.52187665</v>
      </c>
      <c r="W1137" s="26" t="n">
        <f aca="false">ROUND(V1137,0)</f>
        <v>2999753</v>
      </c>
      <c r="X1137" s="27" t="n">
        <f aca="false">K1137/G1137</f>
        <v>1.52144572798236</v>
      </c>
      <c r="Y1137" s="27" t="n">
        <f aca="false">L1137/G1137</f>
        <v>1.2565000690672</v>
      </c>
    </row>
    <row r="1138" customFormat="false" ht="51.75" hidden="false" customHeight="true" outlineLevel="0" collapsed="false">
      <c r="A1138" s="4" t="s">
        <v>263</v>
      </c>
      <c r="B1138" s="4" t="s">
        <v>95</v>
      </c>
      <c r="C1138" s="4" t="s">
        <v>264</v>
      </c>
      <c r="D1138" s="4" t="s">
        <v>1145</v>
      </c>
      <c r="E1138" s="4" t="s">
        <v>98</v>
      </c>
      <c r="F1138" s="4" t="s">
        <v>99</v>
      </c>
      <c r="G1138" s="23" t="n">
        <v>2798994</v>
      </c>
      <c r="H1138" s="24" t="n">
        <f aca="false">Parametros!$B$3</f>
        <v>160.42</v>
      </c>
      <c r="I1138" s="24" t="n">
        <f aca="false">Parametros!$B$4</f>
        <v>151.76</v>
      </c>
      <c r="J1138" s="23" t="n">
        <f aca="false">G1138*H1138/I1138</f>
        <v>2958715.19161834</v>
      </c>
      <c r="K1138" s="23" t="n">
        <v>4258517.54</v>
      </c>
      <c r="L1138" s="23" t="n">
        <v>3516926</v>
      </c>
      <c r="M1138" s="23" t="n">
        <f aca="false">MIN(J1138:L1138)</f>
        <v>2958715.19161834</v>
      </c>
      <c r="N1138" s="23" t="n">
        <f aca="false">MAX(J1138:L1138)</f>
        <v>4258517.54</v>
      </c>
      <c r="O1138" s="23" t="n">
        <f aca="false">MEDIAN(J1138:L1138)</f>
        <v>3516926</v>
      </c>
      <c r="P1138" s="23" t="n">
        <f aca="false">AVERAGE(J1138:L1138)</f>
        <v>3578052.91053945</v>
      </c>
      <c r="Q1138" s="23" t="n">
        <f aca="false">AVERAGE(M1138,O1138)</f>
        <v>3237820.59580917</v>
      </c>
      <c r="R1138" s="23" t="n">
        <f aca="false">AVERAGE(N1138,O1138)</f>
        <v>3887721.77</v>
      </c>
      <c r="S1138" s="23" t="n">
        <f aca="false">STDEV(J1138:L1138)</f>
        <v>652053.610225946</v>
      </c>
      <c r="T1138" s="25" t="n">
        <f aca="false">IF(P1138&gt;0,S1138/P1138,NA())</f>
        <v>0.182236994960379</v>
      </c>
      <c r="U1138" s="4" t="str">
        <f aca="false">IF(T1138&lt;=Parametros!$B$7,"MENOR",IF(T1138&lt;=Parametros!$B$8,"PROMEDIO MENOR-MEDIANA","PROMEDIO"))</f>
        <v>MENOR</v>
      </c>
      <c r="V1138" s="23" t="n">
        <f aca="false">IF(T1138&lt;=Parametros!$B$7,M1138,IF(T1138&lt;=Parametros!$B$8,Q1138,P1138))</f>
        <v>2958715.19161834</v>
      </c>
      <c r="W1138" s="26" t="n">
        <f aca="false">ROUND(V1138,0)</f>
        <v>2958715</v>
      </c>
      <c r="X1138" s="27" t="n">
        <f aca="false">K1138/G1138</f>
        <v>1.52144575515346</v>
      </c>
      <c r="Y1138" s="27" t="n">
        <f aca="false">L1138/G1138</f>
        <v>1.25649644122138</v>
      </c>
    </row>
    <row r="1139" customFormat="false" ht="77.25" hidden="false" customHeight="true" outlineLevel="0" collapsed="false">
      <c r="A1139" s="4" t="s">
        <v>265</v>
      </c>
      <c r="B1139" s="4" t="s">
        <v>95</v>
      </c>
      <c r="C1139" s="4" t="s">
        <v>266</v>
      </c>
      <c r="D1139" s="4" t="s">
        <v>1146</v>
      </c>
      <c r="E1139" s="4" t="s">
        <v>98</v>
      </c>
      <c r="F1139" s="4" t="s">
        <v>99</v>
      </c>
      <c r="G1139" s="23" t="n">
        <v>76950</v>
      </c>
      <c r="H1139" s="24" t="n">
        <f aca="false">Parametros!$B$3</f>
        <v>160.42</v>
      </c>
      <c r="I1139" s="24" t="n">
        <f aca="false">Parametros!$B$4</f>
        <v>151.76</v>
      </c>
      <c r="J1139" s="23" t="n">
        <f aca="false">G1139*H1139/I1139</f>
        <v>81341.0582498682</v>
      </c>
      <c r="K1139" s="23" t="n">
        <v>117074.67</v>
      </c>
      <c r="L1139" s="23" t="n">
        <v>96628</v>
      </c>
      <c r="M1139" s="23" t="n">
        <f aca="false">MIN(J1139:L1139)</f>
        <v>81341.0582498682</v>
      </c>
      <c r="N1139" s="23" t="n">
        <f aca="false">MAX(J1139:L1139)</f>
        <v>117074.67</v>
      </c>
      <c r="O1139" s="23" t="n">
        <f aca="false">MEDIAN(J1139:L1139)</f>
        <v>96628</v>
      </c>
      <c r="P1139" s="23" t="n">
        <f aca="false">AVERAGE(J1139:L1139)</f>
        <v>98347.9094166227</v>
      </c>
      <c r="Q1139" s="23" t="n">
        <f aca="false">AVERAGE(M1139,O1139)</f>
        <v>88984.5291249341</v>
      </c>
      <c r="R1139" s="23" t="n">
        <f aca="false">AVERAGE(N1139,O1139)</f>
        <v>106851.335</v>
      </c>
      <c r="S1139" s="23" t="n">
        <f aca="false">STDEV(J1139:L1139)</f>
        <v>17928.7846347244</v>
      </c>
      <c r="T1139" s="25" t="n">
        <f aca="false">IF(P1139&gt;0,S1139/P1139,NA())</f>
        <v>0.182299600887033</v>
      </c>
      <c r="U1139" s="4" t="str">
        <f aca="false">IF(T1139&lt;=Parametros!$B$7,"MENOR",IF(T1139&lt;=Parametros!$B$8,"PROMEDIO MENOR-MEDIANA","PROMEDIO"))</f>
        <v>MENOR</v>
      </c>
      <c r="V1139" s="23" t="n">
        <f aca="false">IF(T1139&lt;=Parametros!$B$7,M1139,IF(T1139&lt;=Parametros!$B$8,Q1139,P1139))</f>
        <v>81341.0582498682</v>
      </c>
      <c r="W1139" s="26" t="n">
        <f aca="false">ROUND(V1139,0)</f>
        <v>81341</v>
      </c>
      <c r="X1139" s="27" t="n">
        <f aca="false">K1139/G1139</f>
        <v>1.52143820662768</v>
      </c>
      <c r="Y1139" s="27" t="n">
        <f aca="false">L1139/G1139</f>
        <v>1.25572449642625</v>
      </c>
    </row>
    <row r="1140" customFormat="false" ht="51.75" hidden="false" customHeight="true" outlineLevel="0" collapsed="false">
      <c r="A1140" s="4" t="s">
        <v>268</v>
      </c>
      <c r="B1140" s="4" t="s">
        <v>95</v>
      </c>
      <c r="C1140" s="4" t="s">
        <v>269</v>
      </c>
      <c r="D1140" s="4" t="s">
        <v>1147</v>
      </c>
      <c r="E1140" s="4" t="s">
        <v>98</v>
      </c>
      <c r="F1140" s="4" t="s">
        <v>99</v>
      </c>
      <c r="G1140" s="23" t="n">
        <v>214277</v>
      </c>
      <c r="H1140" s="24" t="n">
        <f aca="false">Parametros!$B$3</f>
        <v>160.42</v>
      </c>
      <c r="I1140" s="24" t="n">
        <f aca="false">Parametros!$B$4</f>
        <v>151.76</v>
      </c>
      <c r="J1140" s="23" t="n">
        <f aca="false">G1140*H1140/I1140</f>
        <v>226504.456642066</v>
      </c>
      <c r="K1140" s="23" t="n">
        <v>326010.27</v>
      </c>
      <c r="L1140" s="23" t="n">
        <v>269178</v>
      </c>
      <c r="M1140" s="23" t="n">
        <f aca="false">MIN(J1140:L1140)</f>
        <v>226504.456642066</v>
      </c>
      <c r="N1140" s="23" t="n">
        <f aca="false">MAX(J1140:L1140)</f>
        <v>326010.27</v>
      </c>
      <c r="O1140" s="23" t="n">
        <f aca="false">MEDIAN(J1140:L1140)</f>
        <v>269178</v>
      </c>
      <c r="P1140" s="23" t="n">
        <f aca="false">AVERAGE(J1140:L1140)</f>
        <v>273897.575547355</v>
      </c>
      <c r="Q1140" s="23" t="n">
        <f aca="false">AVERAGE(M1140,O1140)</f>
        <v>247841.228321033</v>
      </c>
      <c r="R1140" s="23" t="n">
        <f aca="false">AVERAGE(N1140,O1140)</f>
        <v>297594.135</v>
      </c>
      <c r="S1140" s="23" t="n">
        <f aca="false">STDEV(J1140:L1140)</f>
        <v>49920.5119967371</v>
      </c>
      <c r="T1140" s="25" t="n">
        <f aca="false">IF(P1140&gt;0,S1140/P1140,NA())</f>
        <v>0.182259780492676</v>
      </c>
      <c r="U1140" s="4" t="str">
        <f aca="false">IF(T1140&lt;=Parametros!$B$7,"MENOR",IF(T1140&lt;=Parametros!$B$8,"PROMEDIO MENOR-MEDIANA","PROMEDIO"))</f>
        <v>MENOR</v>
      </c>
      <c r="V1140" s="23" t="n">
        <f aca="false">IF(T1140&lt;=Parametros!$B$7,M1140,IF(T1140&lt;=Parametros!$B$8,Q1140,P1140))</f>
        <v>226504.456642066</v>
      </c>
      <c r="W1140" s="26" t="n">
        <f aca="false">ROUND(V1140,0)</f>
        <v>226504</v>
      </c>
      <c r="X1140" s="27" t="n">
        <f aca="false">K1140/G1140</f>
        <v>1.5214431320207</v>
      </c>
      <c r="Y1140" s="27" t="n">
        <f aca="false">L1140/G1140</f>
        <v>1.25621508608017</v>
      </c>
    </row>
    <row r="1141" customFormat="false" ht="51.75" hidden="false" customHeight="true" outlineLevel="0" collapsed="false">
      <c r="A1141" s="4" t="s">
        <v>271</v>
      </c>
      <c r="B1141" s="4" t="s">
        <v>95</v>
      </c>
      <c r="C1141" s="4" t="s">
        <v>272</v>
      </c>
      <c r="D1141" s="4" t="s">
        <v>273</v>
      </c>
      <c r="E1141" s="4" t="s">
        <v>98</v>
      </c>
      <c r="F1141" s="4" t="s">
        <v>99</v>
      </c>
      <c r="G1141" s="23" t="n">
        <v>190000</v>
      </c>
      <c r="H1141" s="24" t="n">
        <f aca="false">Parametros!$B$3</f>
        <v>160.42</v>
      </c>
      <c r="I1141" s="24" t="n">
        <f aca="false">Parametros!$B$4</f>
        <v>151.76</v>
      </c>
      <c r="J1141" s="23" t="n">
        <f aca="false">G1141*H1141/I1141</f>
        <v>200842.119135477</v>
      </c>
      <c r="K1141" s="23" t="n">
        <v>289075.27</v>
      </c>
      <c r="L1141" s="23" t="n">
        <v>238714</v>
      </c>
      <c r="M1141" s="23" t="n">
        <f aca="false">MIN(J1141:L1141)</f>
        <v>200842.119135477</v>
      </c>
      <c r="N1141" s="23" t="n">
        <f aca="false">MAX(J1141:L1141)</f>
        <v>289075.27</v>
      </c>
      <c r="O1141" s="23" t="n">
        <f aca="false">MEDIAN(J1141:L1141)</f>
        <v>238714</v>
      </c>
      <c r="P1141" s="23" t="n">
        <f aca="false">AVERAGE(J1141:L1141)</f>
        <v>242877.129711826</v>
      </c>
      <c r="Q1141" s="23" t="n">
        <f aca="false">AVERAGE(M1141,O1141)</f>
        <v>219778.059567739</v>
      </c>
      <c r="R1141" s="23" t="n">
        <f aca="false">AVERAGE(N1141,O1141)</f>
        <v>263894.635</v>
      </c>
      <c r="S1141" s="23" t="n">
        <f aca="false">STDEV(J1141:L1141)</f>
        <v>44263.6528612194</v>
      </c>
      <c r="T1141" s="25" t="n">
        <f aca="false">IF(P1141&gt;0,S1141/P1141,NA())</f>
        <v>0.182247101296603</v>
      </c>
      <c r="U1141" s="4" t="str">
        <f aca="false">IF(T1141&lt;=Parametros!$B$7,"MENOR",IF(T1141&lt;=Parametros!$B$8,"PROMEDIO MENOR-MEDIANA","PROMEDIO"))</f>
        <v>MENOR</v>
      </c>
      <c r="V1141" s="23" t="n">
        <f aca="false">IF(T1141&lt;=Parametros!$B$7,M1141,IF(T1141&lt;=Parametros!$B$8,Q1141,P1141))</f>
        <v>200842.119135477</v>
      </c>
      <c r="W1141" s="26" t="n">
        <f aca="false">ROUND(V1141,0)</f>
        <v>200842</v>
      </c>
      <c r="X1141" s="27" t="n">
        <f aca="false">K1141/G1141</f>
        <v>1.52144878947368</v>
      </c>
      <c r="Y1141" s="27" t="n">
        <f aca="false">L1141/G1141</f>
        <v>1.25638947368421</v>
      </c>
    </row>
    <row r="1142" customFormat="false" ht="51.75" hidden="false" customHeight="true" outlineLevel="0" collapsed="false">
      <c r="A1142" s="4" t="s">
        <v>274</v>
      </c>
      <c r="B1142" s="4" t="s">
        <v>95</v>
      </c>
      <c r="C1142" s="4" t="s">
        <v>275</v>
      </c>
      <c r="D1142" s="4" t="s">
        <v>276</v>
      </c>
      <c r="E1142" s="4" t="s">
        <v>98</v>
      </c>
      <c r="F1142" s="4" t="s">
        <v>99</v>
      </c>
      <c r="G1142" s="23" t="n">
        <v>119700</v>
      </c>
      <c r="H1142" s="24" t="n">
        <f aca="false">Parametros!$B$3</f>
        <v>160.42</v>
      </c>
      <c r="I1142" s="24" t="n">
        <f aca="false">Parametros!$B$4</f>
        <v>151.76</v>
      </c>
      <c r="J1142" s="23" t="n">
        <f aca="false">G1142*H1142/I1142</f>
        <v>126530.535055351</v>
      </c>
      <c r="K1142" s="23" t="n">
        <v>182117.77</v>
      </c>
      <c r="L1142" s="23" t="n">
        <v>150297</v>
      </c>
      <c r="M1142" s="23" t="n">
        <f aca="false">MIN(J1142:L1142)</f>
        <v>126530.535055351</v>
      </c>
      <c r="N1142" s="23" t="n">
        <f aca="false">MAX(J1142:L1142)</f>
        <v>182117.77</v>
      </c>
      <c r="O1142" s="23" t="n">
        <f aca="false">MEDIAN(J1142:L1142)</f>
        <v>150297</v>
      </c>
      <c r="P1142" s="23" t="n">
        <f aca="false">AVERAGE(J1142:L1142)</f>
        <v>152981.768351784</v>
      </c>
      <c r="Q1142" s="23" t="n">
        <f aca="false">AVERAGE(M1142,O1142)</f>
        <v>138413.767527675</v>
      </c>
      <c r="R1142" s="23" t="n">
        <f aca="false">AVERAGE(N1142,O1142)</f>
        <v>166207.385</v>
      </c>
      <c r="S1142" s="23" t="n">
        <f aca="false">STDEV(J1142:L1142)</f>
        <v>27890.7002067888</v>
      </c>
      <c r="T1142" s="25" t="n">
        <f aca="false">IF(P1142&gt;0,S1142/P1142,NA())</f>
        <v>0.182313882937042</v>
      </c>
      <c r="U1142" s="4" t="str">
        <f aca="false">IF(T1142&lt;=Parametros!$B$7,"MENOR",IF(T1142&lt;=Parametros!$B$8,"PROMEDIO MENOR-MEDIANA","PROMEDIO"))</f>
        <v>MENOR</v>
      </c>
      <c r="V1142" s="23" t="n">
        <f aca="false">IF(T1142&lt;=Parametros!$B$7,M1142,IF(T1142&lt;=Parametros!$B$8,Q1142,P1142))</f>
        <v>126530.535055351</v>
      </c>
      <c r="W1142" s="26" t="n">
        <f aca="false">ROUND(V1142,0)</f>
        <v>126531</v>
      </c>
      <c r="X1142" s="27" t="n">
        <f aca="false">K1142/G1142</f>
        <v>1.52145171261487</v>
      </c>
      <c r="Y1142" s="27" t="n">
        <f aca="false">L1142/G1142</f>
        <v>1.25561403508772</v>
      </c>
    </row>
    <row r="1143" customFormat="false" ht="51.75" hidden="false" customHeight="true" outlineLevel="0" collapsed="false">
      <c r="A1143" s="4" t="s">
        <v>277</v>
      </c>
      <c r="B1143" s="4" t="s">
        <v>95</v>
      </c>
      <c r="C1143" s="4" t="s">
        <v>278</v>
      </c>
      <c r="D1143" s="4" t="s">
        <v>276</v>
      </c>
      <c r="E1143" s="4" t="s">
        <v>98</v>
      </c>
      <c r="F1143" s="4" t="s">
        <v>99</v>
      </c>
      <c r="G1143" s="23" t="n">
        <v>119700</v>
      </c>
      <c r="H1143" s="24" t="n">
        <f aca="false">Parametros!$B$3</f>
        <v>160.42</v>
      </c>
      <c r="I1143" s="24" t="n">
        <f aca="false">Parametros!$B$4</f>
        <v>151.76</v>
      </c>
      <c r="J1143" s="23" t="n">
        <f aca="false">G1143*H1143/I1143</f>
        <v>126530.535055351</v>
      </c>
      <c r="K1143" s="23" t="n">
        <v>182117.77</v>
      </c>
      <c r="L1143" s="23" t="n">
        <v>150297</v>
      </c>
      <c r="M1143" s="23" t="n">
        <f aca="false">MIN(J1143:L1143)</f>
        <v>126530.535055351</v>
      </c>
      <c r="N1143" s="23" t="n">
        <f aca="false">MAX(J1143:L1143)</f>
        <v>182117.77</v>
      </c>
      <c r="O1143" s="23" t="n">
        <f aca="false">MEDIAN(J1143:L1143)</f>
        <v>150297</v>
      </c>
      <c r="P1143" s="23" t="n">
        <f aca="false">AVERAGE(J1143:L1143)</f>
        <v>152981.768351784</v>
      </c>
      <c r="Q1143" s="23" t="n">
        <f aca="false">AVERAGE(M1143,O1143)</f>
        <v>138413.767527675</v>
      </c>
      <c r="R1143" s="23" t="n">
        <f aca="false">AVERAGE(N1143,O1143)</f>
        <v>166207.385</v>
      </c>
      <c r="S1143" s="23" t="n">
        <f aca="false">STDEV(J1143:L1143)</f>
        <v>27890.7002067888</v>
      </c>
      <c r="T1143" s="25" t="n">
        <f aca="false">IF(P1143&gt;0,S1143/P1143,NA())</f>
        <v>0.182313882937042</v>
      </c>
      <c r="U1143" s="4" t="str">
        <f aca="false">IF(T1143&lt;=Parametros!$B$7,"MENOR",IF(T1143&lt;=Parametros!$B$8,"PROMEDIO MENOR-MEDIANA","PROMEDIO"))</f>
        <v>MENOR</v>
      </c>
      <c r="V1143" s="23" t="n">
        <f aca="false">IF(T1143&lt;=Parametros!$B$7,M1143,IF(T1143&lt;=Parametros!$B$8,Q1143,P1143))</f>
        <v>126530.535055351</v>
      </c>
      <c r="W1143" s="26" t="n">
        <f aca="false">ROUND(V1143,0)</f>
        <v>126531</v>
      </c>
      <c r="X1143" s="27" t="n">
        <f aca="false">K1143/G1143</f>
        <v>1.52145171261487</v>
      </c>
      <c r="Y1143" s="27" t="n">
        <f aca="false">L1143/G1143</f>
        <v>1.25561403508772</v>
      </c>
    </row>
    <row r="1144" customFormat="false" ht="51.75" hidden="false" customHeight="true" outlineLevel="0" collapsed="false">
      <c r="A1144" s="4" t="s">
        <v>279</v>
      </c>
      <c r="B1144" s="4" t="s">
        <v>95</v>
      </c>
      <c r="C1144" s="4" t="s">
        <v>280</v>
      </c>
      <c r="D1144" s="4" t="s">
        <v>281</v>
      </c>
      <c r="E1144" s="4" t="s">
        <v>98</v>
      </c>
      <c r="F1144" s="4" t="s">
        <v>99</v>
      </c>
      <c r="G1144" s="23" t="n">
        <v>4750</v>
      </c>
      <c r="H1144" s="24" t="n">
        <f aca="false">Parametros!$B$3</f>
        <v>160.42</v>
      </c>
      <c r="I1144" s="24" t="n">
        <f aca="false">Parametros!$B$4</f>
        <v>151.76</v>
      </c>
      <c r="J1144" s="23" t="n">
        <f aca="false">G1144*H1144/I1144</f>
        <v>5021.05297838693</v>
      </c>
      <c r="K1144" s="23" t="n">
        <v>7227.17</v>
      </c>
      <c r="L1144" s="23" t="n">
        <v>5950</v>
      </c>
      <c r="M1144" s="23" t="n">
        <f aca="false">MIN(J1144:L1144)</f>
        <v>5021.05297838693</v>
      </c>
      <c r="N1144" s="23" t="n">
        <f aca="false">MAX(J1144:L1144)</f>
        <v>7227.17</v>
      </c>
      <c r="O1144" s="23" t="n">
        <f aca="false">MEDIAN(J1144:L1144)</f>
        <v>5950</v>
      </c>
      <c r="P1144" s="23" t="n">
        <f aca="false">AVERAGE(J1144:L1144)</f>
        <v>6066.07432612898</v>
      </c>
      <c r="Q1144" s="23" t="n">
        <f aca="false">AVERAGE(M1144,O1144)</f>
        <v>5485.52648919346</v>
      </c>
      <c r="R1144" s="23" t="n">
        <f aca="false">AVERAGE(N1144,O1144)</f>
        <v>6588.585</v>
      </c>
      <c r="S1144" s="23" t="n">
        <f aca="false">STDEV(J1144:L1144)</f>
        <v>1107.62945751386</v>
      </c>
      <c r="T1144" s="25" t="n">
        <f aca="false">IF(P1144&gt;0,S1144/P1144,NA())</f>
        <v>0.182594112429989</v>
      </c>
      <c r="U1144" s="4" t="str">
        <f aca="false">IF(T1144&lt;=Parametros!$B$7,"MENOR",IF(T1144&lt;=Parametros!$B$8,"PROMEDIO MENOR-MEDIANA","PROMEDIO"))</f>
        <v>MENOR</v>
      </c>
      <c r="V1144" s="23" t="n">
        <f aca="false">IF(T1144&lt;=Parametros!$B$7,M1144,IF(T1144&lt;=Parametros!$B$8,Q1144,P1144))</f>
        <v>5021.05297838693</v>
      </c>
      <c r="W1144" s="26" t="n">
        <f aca="false">ROUND(V1144,0)</f>
        <v>5021</v>
      </c>
      <c r="X1144" s="27" t="n">
        <f aca="false">K1144/G1144</f>
        <v>1.52150947368421</v>
      </c>
      <c r="Y1144" s="27" t="n">
        <f aca="false">L1144/G1144</f>
        <v>1.25263157894737</v>
      </c>
    </row>
    <row r="1145" customFormat="false" ht="51.75" hidden="false" customHeight="true" outlineLevel="0" collapsed="false">
      <c r="A1145" s="4" t="s">
        <v>282</v>
      </c>
      <c r="B1145" s="4" t="s">
        <v>95</v>
      </c>
      <c r="C1145" s="4" t="s">
        <v>283</v>
      </c>
      <c r="D1145" s="4" t="s">
        <v>281</v>
      </c>
      <c r="E1145" s="4" t="s">
        <v>98</v>
      </c>
      <c r="F1145" s="4" t="s">
        <v>99</v>
      </c>
      <c r="G1145" s="23" t="n">
        <v>4750</v>
      </c>
      <c r="H1145" s="24" t="n">
        <f aca="false">Parametros!$B$3</f>
        <v>160.42</v>
      </c>
      <c r="I1145" s="24" t="n">
        <f aca="false">Parametros!$B$4</f>
        <v>151.76</v>
      </c>
      <c r="J1145" s="23" t="n">
        <f aca="false">G1145*H1145/I1145</f>
        <v>5021.05297838693</v>
      </c>
      <c r="K1145" s="23" t="n">
        <v>7227.17</v>
      </c>
      <c r="L1145" s="23" t="n">
        <v>5950</v>
      </c>
      <c r="M1145" s="23" t="n">
        <f aca="false">MIN(J1145:L1145)</f>
        <v>5021.05297838693</v>
      </c>
      <c r="N1145" s="23" t="n">
        <f aca="false">MAX(J1145:L1145)</f>
        <v>7227.17</v>
      </c>
      <c r="O1145" s="23" t="n">
        <f aca="false">MEDIAN(J1145:L1145)</f>
        <v>5950</v>
      </c>
      <c r="P1145" s="23" t="n">
        <f aca="false">AVERAGE(J1145:L1145)</f>
        <v>6066.07432612898</v>
      </c>
      <c r="Q1145" s="23" t="n">
        <f aca="false">AVERAGE(M1145,O1145)</f>
        <v>5485.52648919346</v>
      </c>
      <c r="R1145" s="23" t="n">
        <f aca="false">AVERAGE(N1145,O1145)</f>
        <v>6588.585</v>
      </c>
      <c r="S1145" s="23" t="n">
        <f aca="false">STDEV(J1145:L1145)</f>
        <v>1107.62945751386</v>
      </c>
      <c r="T1145" s="25" t="n">
        <f aca="false">IF(P1145&gt;0,S1145/P1145,NA())</f>
        <v>0.182594112429989</v>
      </c>
      <c r="U1145" s="4" t="str">
        <f aca="false">IF(T1145&lt;=Parametros!$B$7,"MENOR",IF(T1145&lt;=Parametros!$B$8,"PROMEDIO MENOR-MEDIANA","PROMEDIO"))</f>
        <v>MENOR</v>
      </c>
      <c r="V1145" s="23" t="n">
        <f aca="false">IF(T1145&lt;=Parametros!$B$7,M1145,IF(T1145&lt;=Parametros!$B$8,Q1145,P1145))</f>
        <v>5021.05297838693</v>
      </c>
      <c r="W1145" s="26" t="n">
        <f aca="false">ROUND(V1145,0)</f>
        <v>5021</v>
      </c>
      <c r="X1145" s="27" t="n">
        <f aca="false">K1145/G1145</f>
        <v>1.52150947368421</v>
      </c>
      <c r="Y1145" s="27" t="n">
        <f aca="false">L1145/G1145</f>
        <v>1.25263157894737</v>
      </c>
    </row>
    <row r="1146" customFormat="false" ht="51.75" hidden="false" customHeight="true" outlineLevel="0" collapsed="false">
      <c r="A1146" s="4" t="s">
        <v>284</v>
      </c>
      <c r="B1146" s="4" t="s">
        <v>95</v>
      </c>
      <c r="C1146" s="4" t="s">
        <v>285</v>
      </c>
      <c r="D1146" s="4" t="s">
        <v>286</v>
      </c>
      <c r="E1146" s="4" t="s">
        <v>98</v>
      </c>
      <c r="F1146" s="4" t="s">
        <v>99</v>
      </c>
      <c r="G1146" s="23" t="n">
        <v>71900</v>
      </c>
      <c r="H1146" s="24" t="n">
        <f aca="false">Parametros!$B$3</f>
        <v>160.42</v>
      </c>
      <c r="I1146" s="24" t="n">
        <f aca="false">Parametros!$B$4</f>
        <v>151.76</v>
      </c>
      <c r="J1146" s="23" t="n">
        <f aca="false">G1146*H1146/I1146</f>
        <v>76002.8861360042</v>
      </c>
      <c r="K1146" s="23" t="n">
        <v>109391.26</v>
      </c>
      <c r="L1146" s="23" t="n">
        <v>90321</v>
      </c>
      <c r="M1146" s="23" t="n">
        <f aca="false">MIN(J1146:L1146)</f>
        <v>76002.8861360042</v>
      </c>
      <c r="N1146" s="23" t="n">
        <f aca="false">MAX(J1146:L1146)</f>
        <v>109391.26</v>
      </c>
      <c r="O1146" s="23" t="n">
        <f aca="false">MEDIAN(J1146:L1146)</f>
        <v>90321</v>
      </c>
      <c r="P1146" s="23" t="n">
        <f aca="false">AVERAGE(J1146:L1146)</f>
        <v>91905.0487120014</v>
      </c>
      <c r="Q1146" s="23" t="n">
        <f aca="false">AVERAGE(M1146,O1146)</f>
        <v>83161.9430680021</v>
      </c>
      <c r="R1146" s="23" t="n">
        <f aca="false">AVERAGE(N1146,O1146)</f>
        <v>99856.13</v>
      </c>
      <c r="S1146" s="23" t="n">
        <f aca="false">STDEV(J1146:L1146)</f>
        <v>16750.4562642927</v>
      </c>
      <c r="T1146" s="25" t="n">
        <f aca="false">IF(P1146&gt;0,S1146/P1146,NA())</f>
        <v>0.182258281770601</v>
      </c>
      <c r="U1146" s="4" t="str">
        <f aca="false">IF(T1146&lt;=Parametros!$B$7,"MENOR",IF(T1146&lt;=Parametros!$B$8,"PROMEDIO MENOR-MEDIANA","PROMEDIO"))</f>
        <v>MENOR</v>
      </c>
      <c r="V1146" s="23" t="n">
        <f aca="false">IF(T1146&lt;=Parametros!$B$7,M1146,IF(T1146&lt;=Parametros!$B$8,Q1146,P1146))</f>
        <v>76002.8861360042</v>
      </c>
      <c r="W1146" s="26" t="n">
        <f aca="false">ROUND(V1146,0)</f>
        <v>76003</v>
      </c>
      <c r="X1146" s="27" t="n">
        <f aca="false">K1146/G1146</f>
        <v>1.52143616133519</v>
      </c>
      <c r="Y1146" s="27" t="n">
        <f aca="false">L1146/G1146</f>
        <v>1.25620305980529</v>
      </c>
    </row>
    <row r="1147" customFormat="false" ht="39" hidden="false" customHeight="true" outlineLevel="0" collapsed="false">
      <c r="A1147" s="4" t="s">
        <v>287</v>
      </c>
      <c r="B1147" s="4" t="s">
        <v>95</v>
      </c>
      <c r="C1147" s="4" t="s">
        <v>288</v>
      </c>
      <c r="D1147" s="4" t="s">
        <v>289</v>
      </c>
      <c r="E1147" s="4" t="s">
        <v>98</v>
      </c>
      <c r="F1147" s="4" t="s">
        <v>99</v>
      </c>
      <c r="G1147" s="23" t="n">
        <v>379622</v>
      </c>
      <c r="H1147" s="24" t="n">
        <f aca="false">Parametros!$B$3</f>
        <v>160.42</v>
      </c>
      <c r="I1147" s="24" t="n">
        <f aca="false">Parametros!$B$4</f>
        <v>151.76</v>
      </c>
      <c r="J1147" s="23" t="n">
        <f aca="false">G1147*H1147/I1147</f>
        <v>401284.668160253</v>
      </c>
      <c r="K1147" s="23" t="n">
        <v>577573.7</v>
      </c>
      <c r="L1147" s="23" t="n">
        <v>476952</v>
      </c>
      <c r="M1147" s="23" t="n">
        <f aca="false">MIN(J1147:L1147)</f>
        <v>401284.668160253</v>
      </c>
      <c r="N1147" s="23" t="n">
        <f aca="false">MAX(J1147:L1147)</f>
        <v>577573.7</v>
      </c>
      <c r="O1147" s="23" t="n">
        <f aca="false">MEDIAN(J1147:L1147)</f>
        <v>476952</v>
      </c>
      <c r="P1147" s="23" t="n">
        <f aca="false">AVERAGE(J1147:L1147)</f>
        <v>485270.122720084</v>
      </c>
      <c r="Q1147" s="23" t="n">
        <f aca="false">AVERAGE(M1147,O1147)</f>
        <v>439118.334080127</v>
      </c>
      <c r="R1147" s="23" t="n">
        <f aca="false">AVERAGE(N1147,O1147)</f>
        <v>527262.85</v>
      </c>
      <c r="S1147" s="23" t="n">
        <f aca="false">STDEV(J1147:L1147)</f>
        <v>88438.3913294369</v>
      </c>
      <c r="T1147" s="25" t="n">
        <f aca="false">IF(P1147&gt;0,S1147/P1147,NA())</f>
        <v>0.182245696136645</v>
      </c>
      <c r="U1147" s="4" t="str">
        <f aca="false">IF(T1147&lt;=Parametros!$B$7,"MENOR",IF(T1147&lt;=Parametros!$B$8,"PROMEDIO MENOR-MEDIANA","PROMEDIO"))</f>
        <v>MENOR</v>
      </c>
      <c r="V1147" s="23" t="n">
        <f aca="false">IF(T1147&lt;=Parametros!$B$7,M1147,IF(T1147&lt;=Parametros!$B$8,Q1147,P1147))</f>
        <v>401284.668160253</v>
      </c>
      <c r="W1147" s="26" t="n">
        <f aca="false">ROUND(V1147,0)</f>
        <v>401285</v>
      </c>
      <c r="X1147" s="27" t="n">
        <f aca="false">K1147/G1147</f>
        <v>1.52144422609859</v>
      </c>
      <c r="Y1147" s="27" t="n">
        <f aca="false">L1147/G1147</f>
        <v>1.25638661616029</v>
      </c>
    </row>
    <row r="1148" customFormat="false" ht="39" hidden="false" customHeight="true" outlineLevel="0" collapsed="false">
      <c r="A1148" s="4" t="s">
        <v>290</v>
      </c>
      <c r="B1148" s="4" t="s">
        <v>95</v>
      </c>
      <c r="C1148" s="4" t="s">
        <v>291</v>
      </c>
      <c r="D1148" s="4" t="s">
        <v>292</v>
      </c>
      <c r="E1148" s="4" t="s">
        <v>98</v>
      </c>
      <c r="F1148" s="4" t="s">
        <v>99</v>
      </c>
      <c r="G1148" s="23" t="n">
        <v>1275317</v>
      </c>
      <c r="H1148" s="24" t="n">
        <f aca="false">Parametros!$B$3</f>
        <v>160.42</v>
      </c>
      <c r="I1148" s="24" t="n">
        <f aca="false">Parametros!$B$4</f>
        <v>151.76</v>
      </c>
      <c r="J1148" s="23" t="n">
        <f aca="false">G1148*H1148/I1148</f>
        <v>1348091.41499736</v>
      </c>
      <c r="K1148" s="23" t="n">
        <v>1940325.75</v>
      </c>
      <c r="L1148" s="23" t="n">
        <v>1602454</v>
      </c>
      <c r="M1148" s="23" t="n">
        <f aca="false">MIN(J1148:L1148)</f>
        <v>1348091.41499736</v>
      </c>
      <c r="N1148" s="23" t="n">
        <f aca="false">MAX(J1148:L1148)</f>
        <v>1940325.75</v>
      </c>
      <c r="O1148" s="23" t="n">
        <f aca="false">MEDIAN(J1148:L1148)</f>
        <v>1602454</v>
      </c>
      <c r="P1148" s="23" t="n">
        <f aca="false">AVERAGE(J1148:L1148)</f>
        <v>1630290.38833245</v>
      </c>
      <c r="Q1148" s="23" t="n">
        <f aca="false">AVERAGE(M1148,O1148)</f>
        <v>1475272.70749868</v>
      </c>
      <c r="R1148" s="23" t="n">
        <f aca="false">AVERAGE(N1148,O1148)</f>
        <v>1771389.875</v>
      </c>
      <c r="S1148" s="23" t="n">
        <f aca="false">STDEV(J1148:L1148)</f>
        <v>297096.828114253</v>
      </c>
      <c r="T1148" s="25" t="n">
        <f aca="false">IF(P1148&gt;0,S1148/P1148,NA())</f>
        <v>0.18223552702052</v>
      </c>
      <c r="U1148" s="4" t="str">
        <f aca="false">IF(T1148&lt;=Parametros!$B$7,"MENOR",IF(T1148&lt;=Parametros!$B$8,"PROMEDIO MENOR-MEDIANA","PROMEDIO"))</f>
        <v>MENOR</v>
      </c>
      <c r="V1148" s="23" t="n">
        <f aca="false">IF(T1148&lt;=Parametros!$B$7,M1148,IF(T1148&lt;=Parametros!$B$8,Q1148,P1148))</f>
        <v>1348091.41499736</v>
      </c>
      <c r="W1148" s="26" t="n">
        <f aca="false">ROUND(V1148,0)</f>
        <v>1348091</v>
      </c>
      <c r="X1148" s="27" t="n">
        <f aca="false">K1148/G1148</f>
        <v>1.52144584444495</v>
      </c>
      <c r="Y1148" s="27" t="n">
        <f aca="false">L1148/G1148</f>
        <v>1.2565142627284</v>
      </c>
    </row>
    <row r="1149" customFormat="false" ht="39" hidden="false" customHeight="true" outlineLevel="0" collapsed="false">
      <c r="A1149" s="4" t="s">
        <v>293</v>
      </c>
      <c r="B1149" s="4" t="s">
        <v>95</v>
      </c>
      <c r="C1149" s="4" t="s">
        <v>294</v>
      </c>
      <c r="D1149" s="4" t="s">
        <v>295</v>
      </c>
      <c r="E1149" s="4" t="s">
        <v>98</v>
      </c>
      <c r="F1149" s="4" t="s">
        <v>99</v>
      </c>
      <c r="G1149" s="23" t="n">
        <v>360050</v>
      </c>
      <c r="H1149" s="24" t="n">
        <f aca="false">Parametros!$B$3</f>
        <v>160.42</v>
      </c>
      <c r="I1149" s="24" t="n">
        <f aca="false">Parametros!$B$4</f>
        <v>151.76</v>
      </c>
      <c r="J1149" s="23" t="n">
        <f aca="false">G1149*H1149/I1149</f>
        <v>380595.815761729</v>
      </c>
      <c r="K1149" s="23" t="n">
        <v>547796.12</v>
      </c>
      <c r="L1149" s="23" t="n">
        <v>452319</v>
      </c>
      <c r="M1149" s="23" t="n">
        <f aca="false">MIN(J1149:L1149)</f>
        <v>380595.815761729</v>
      </c>
      <c r="N1149" s="23" t="n">
        <f aca="false">MAX(J1149:L1149)</f>
        <v>547796.12</v>
      </c>
      <c r="O1149" s="23" t="n">
        <f aca="false">MEDIAN(J1149:L1149)</f>
        <v>452319</v>
      </c>
      <c r="P1149" s="23" t="n">
        <f aca="false">AVERAGE(J1149:L1149)</f>
        <v>460236.978587243</v>
      </c>
      <c r="Q1149" s="23" t="n">
        <f aca="false">AVERAGE(M1149,O1149)</f>
        <v>416457.407880865</v>
      </c>
      <c r="R1149" s="23" t="n">
        <f aca="false">AVERAGE(N1149,O1149)</f>
        <v>500057.56</v>
      </c>
      <c r="S1149" s="23" t="n">
        <f aca="false">STDEV(J1149:L1149)</f>
        <v>83880.9049964509</v>
      </c>
      <c r="T1149" s="25" t="n">
        <f aca="false">IF(P1149&gt;0,S1149/P1149,NA())</f>
        <v>0.182255900544833</v>
      </c>
      <c r="U1149" s="4" t="str">
        <f aca="false">IF(T1149&lt;=Parametros!$B$7,"MENOR",IF(T1149&lt;=Parametros!$B$8,"PROMEDIO MENOR-MEDIANA","PROMEDIO"))</f>
        <v>MENOR</v>
      </c>
      <c r="V1149" s="23" t="n">
        <f aca="false">IF(T1149&lt;=Parametros!$B$7,M1149,IF(T1149&lt;=Parametros!$B$8,Q1149,P1149))</f>
        <v>380595.815761729</v>
      </c>
      <c r="W1149" s="26" t="n">
        <f aca="false">ROUND(V1149,0)</f>
        <v>380596</v>
      </c>
      <c r="X1149" s="27" t="n">
        <f aca="false">K1149/G1149</f>
        <v>1.52144457714206</v>
      </c>
      <c r="Y1149" s="27" t="n">
        <f aca="false">L1149/G1149</f>
        <v>1.25626718511318</v>
      </c>
    </row>
    <row r="1150" customFormat="false" ht="39" hidden="false" customHeight="true" outlineLevel="0" collapsed="false">
      <c r="A1150" s="4" t="s">
        <v>296</v>
      </c>
      <c r="B1150" s="4" t="s">
        <v>95</v>
      </c>
      <c r="C1150" s="4" t="s">
        <v>297</v>
      </c>
      <c r="D1150" s="4" t="s">
        <v>298</v>
      </c>
      <c r="E1150" s="4" t="s">
        <v>98</v>
      </c>
      <c r="F1150" s="4" t="s">
        <v>99</v>
      </c>
      <c r="G1150" s="23" t="n">
        <v>99032</v>
      </c>
      <c r="H1150" s="24" t="n">
        <f aca="false">Parametros!$B$3</f>
        <v>160.42</v>
      </c>
      <c r="I1150" s="24" t="n">
        <f aca="false">Parametros!$B$4</f>
        <v>151.76</v>
      </c>
      <c r="J1150" s="23" t="n">
        <f aca="false">G1150*H1150/I1150</f>
        <v>104683.14074855</v>
      </c>
      <c r="K1150" s="23" t="n">
        <v>150672.16</v>
      </c>
      <c r="L1150" s="23" t="n">
        <v>124355</v>
      </c>
      <c r="M1150" s="23" t="n">
        <f aca="false">MIN(J1150:L1150)</f>
        <v>104683.14074855</v>
      </c>
      <c r="N1150" s="23" t="n">
        <f aca="false">MAX(J1150:L1150)</f>
        <v>150672.16</v>
      </c>
      <c r="O1150" s="23" t="n">
        <f aca="false">MEDIAN(J1150:L1150)</f>
        <v>124355</v>
      </c>
      <c r="P1150" s="23" t="n">
        <f aca="false">AVERAGE(J1150:L1150)</f>
        <v>126570.100249517</v>
      </c>
      <c r="Q1150" s="23" t="n">
        <f aca="false">AVERAGE(M1150,O1150)</f>
        <v>114519.070374275</v>
      </c>
      <c r="R1150" s="23" t="n">
        <f aca="false">AVERAGE(N1150,O1150)</f>
        <v>137513.58</v>
      </c>
      <c r="S1150" s="23" t="n">
        <f aca="false">STDEV(J1150:L1150)</f>
        <v>23074.390019329</v>
      </c>
      <c r="T1150" s="25" t="n">
        <f aca="false">IF(P1150&gt;0,S1150/P1150,NA())</f>
        <v>0.182305220378595</v>
      </c>
      <c r="U1150" s="4" t="str">
        <f aca="false">IF(T1150&lt;=Parametros!$B$7,"MENOR",IF(T1150&lt;=Parametros!$B$8,"PROMEDIO MENOR-MEDIANA","PROMEDIO"))</f>
        <v>MENOR</v>
      </c>
      <c r="V1150" s="23" t="n">
        <f aca="false">IF(T1150&lt;=Parametros!$B$7,M1150,IF(T1150&lt;=Parametros!$B$8,Q1150,P1150))</f>
        <v>104683.14074855</v>
      </c>
      <c r="W1150" s="26" t="n">
        <f aca="false">ROUND(V1150,0)</f>
        <v>104683</v>
      </c>
      <c r="X1150" s="27" t="n">
        <f aca="false">K1150/G1150</f>
        <v>1.52144922853219</v>
      </c>
      <c r="Y1150" s="27" t="n">
        <f aca="false">L1150/G1150</f>
        <v>1.25570522659342</v>
      </c>
    </row>
    <row r="1151" customFormat="false" ht="39" hidden="false" customHeight="true" outlineLevel="0" collapsed="false">
      <c r="A1151" s="4" t="s">
        <v>299</v>
      </c>
      <c r="B1151" s="4" t="s">
        <v>95</v>
      </c>
      <c r="C1151" s="4" t="s">
        <v>300</v>
      </c>
      <c r="D1151" s="4" t="s">
        <v>298</v>
      </c>
      <c r="E1151" s="4" t="s">
        <v>98</v>
      </c>
      <c r="F1151" s="4" t="s">
        <v>99</v>
      </c>
      <c r="G1151" s="23" t="n">
        <v>99032</v>
      </c>
      <c r="H1151" s="24" t="n">
        <f aca="false">Parametros!$B$3</f>
        <v>160.42</v>
      </c>
      <c r="I1151" s="24" t="n">
        <f aca="false">Parametros!$B$4</f>
        <v>151.76</v>
      </c>
      <c r="J1151" s="23" t="n">
        <f aca="false">G1151*H1151/I1151</f>
        <v>104683.14074855</v>
      </c>
      <c r="K1151" s="23" t="n">
        <v>150672.16</v>
      </c>
      <c r="L1151" s="23" t="n">
        <v>124355</v>
      </c>
      <c r="M1151" s="23" t="n">
        <f aca="false">MIN(J1151:L1151)</f>
        <v>104683.14074855</v>
      </c>
      <c r="N1151" s="23" t="n">
        <f aca="false">MAX(J1151:L1151)</f>
        <v>150672.16</v>
      </c>
      <c r="O1151" s="23" t="n">
        <f aca="false">MEDIAN(J1151:L1151)</f>
        <v>124355</v>
      </c>
      <c r="P1151" s="23" t="n">
        <f aca="false">AVERAGE(J1151:L1151)</f>
        <v>126570.100249517</v>
      </c>
      <c r="Q1151" s="23" t="n">
        <f aca="false">AVERAGE(M1151,O1151)</f>
        <v>114519.070374275</v>
      </c>
      <c r="R1151" s="23" t="n">
        <f aca="false">AVERAGE(N1151,O1151)</f>
        <v>137513.58</v>
      </c>
      <c r="S1151" s="23" t="n">
        <f aca="false">STDEV(J1151:L1151)</f>
        <v>23074.390019329</v>
      </c>
      <c r="T1151" s="25" t="n">
        <f aca="false">IF(P1151&gt;0,S1151/P1151,NA())</f>
        <v>0.182305220378595</v>
      </c>
      <c r="U1151" s="4" t="str">
        <f aca="false">IF(T1151&lt;=Parametros!$B$7,"MENOR",IF(T1151&lt;=Parametros!$B$8,"PROMEDIO MENOR-MEDIANA","PROMEDIO"))</f>
        <v>MENOR</v>
      </c>
      <c r="V1151" s="23" t="n">
        <f aca="false">IF(T1151&lt;=Parametros!$B$7,M1151,IF(T1151&lt;=Parametros!$B$8,Q1151,P1151))</f>
        <v>104683.14074855</v>
      </c>
      <c r="W1151" s="26" t="n">
        <f aca="false">ROUND(V1151,0)</f>
        <v>104683</v>
      </c>
      <c r="X1151" s="27" t="n">
        <f aca="false">K1151/G1151</f>
        <v>1.52144922853219</v>
      </c>
      <c r="Y1151" s="27" t="n">
        <f aca="false">L1151/G1151</f>
        <v>1.25570522659342</v>
      </c>
    </row>
    <row r="1152" customFormat="false" ht="51.75" hidden="false" customHeight="true" outlineLevel="0" collapsed="false">
      <c r="A1152" s="4" t="s">
        <v>301</v>
      </c>
      <c r="B1152" s="4" t="s">
        <v>95</v>
      </c>
      <c r="C1152" s="4" t="s">
        <v>302</v>
      </c>
      <c r="D1152" s="4" t="s">
        <v>303</v>
      </c>
      <c r="E1152" s="4" t="s">
        <v>98</v>
      </c>
      <c r="F1152" s="4" t="s">
        <v>99</v>
      </c>
      <c r="G1152" s="23" t="n">
        <v>1984503</v>
      </c>
      <c r="H1152" s="24" t="n">
        <f aca="false">Parametros!$B$3</f>
        <v>160.42</v>
      </c>
      <c r="I1152" s="24" t="n">
        <f aca="false">Parametros!$B$4</f>
        <v>151.76</v>
      </c>
      <c r="J1152" s="23" t="n">
        <f aca="false">G1152*H1152/I1152</f>
        <v>2097746.25237217</v>
      </c>
      <c r="K1152" s="23" t="n">
        <v>3019314.67</v>
      </c>
      <c r="L1152" s="23" t="n">
        <v>2493526</v>
      </c>
      <c r="M1152" s="23" t="n">
        <f aca="false">MIN(J1152:L1152)</f>
        <v>2097746.25237217</v>
      </c>
      <c r="N1152" s="23" t="n">
        <f aca="false">MAX(J1152:L1152)</f>
        <v>3019314.67</v>
      </c>
      <c r="O1152" s="23" t="n">
        <f aca="false">MEDIAN(J1152:L1152)</f>
        <v>2493526</v>
      </c>
      <c r="P1152" s="23" t="n">
        <f aca="false">AVERAGE(J1152:L1152)</f>
        <v>2536862.30745739</v>
      </c>
      <c r="Q1152" s="23" t="n">
        <f aca="false">AVERAGE(M1152,O1152)</f>
        <v>2295636.12618608</v>
      </c>
      <c r="R1152" s="23" t="n">
        <f aca="false">AVERAGE(N1152,O1152)</f>
        <v>2756420.335</v>
      </c>
      <c r="S1152" s="23" t="n">
        <f aca="false">STDEV(J1152:L1152)</f>
        <v>462310.083980761</v>
      </c>
      <c r="T1152" s="25" t="n">
        <f aca="false">IF(P1152&gt;0,S1152/P1152,NA())</f>
        <v>0.182236963599384</v>
      </c>
      <c r="U1152" s="4" t="str">
        <f aca="false">IF(T1152&lt;=Parametros!$B$7,"MENOR",IF(T1152&lt;=Parametros!$B$8,"PROMEDIO MENOR-MEDIANA","PROMEDIO"))</f>
        <v>MENOR</v>
      </c>
      <c r="V1152" s="23" t="n">
        <f aca="false">IF(T1152&lt;=Parametros!$B$7,M1152,IF(T1152&lt;=Parametros!$B$8,Q1152,P1152))</f>
        <v>2097746.25237217</v>
      </c>
      <c r="W1152" s="26" t="n">
        <f aca="false">ROUND(V1152,0)</f>
        <v>2097746</v>
      </c>
      <c r="X1152" s="27" t="n">
        <f aca="false">K1152/G1152</f>
        <v>1.52144626135612</v>
      </c>
      <c r="Y1152" s="27" t="n">
        <f aca="false">L1152/G1152</f>
        <v>1.25649898236485</v>
      </c>
    </row>
    <row r="1153" customFormat="false" ht="51.75" hidden="false" customHeight="true" outlineLevel="0" collapsed="false">
      <c r="A1153" s="4" t="s">
        <v>304</v>
      </c>
      <c r="B1153" s="4" t="s">
        <v>95</v>
      </c>
      <c r="C1153" s="4" t="s">
        <v>305</v>
      </c>
      <c r="D1153" s="4" t="s">
        <v>306</v>
      </c>
      <c r="E1153" s="4" t="s">
        <v>98</v>
      </c>
      <c r="F1153" s="4" t="s">
        <v>99</v>
      </c>
      <c r="G1153" s="23" t="n">
        <v>1766050</v>
      </c>
      <c r="H1153" s="24" t="n">
        <f aca="false">Parametros!$B$3</f>
        <v>160.42</v>
      </c>
      <c r="I1153" s="24" t="n">
        <f aca="false">Parametros!$B$4</f>
        <v>151.76</v>
      </c>
      <c r="J1153" s="23" t="n">
        <f aca="false">G1153*H1153/I1153</f>
        <v>1866827.49736426</v>
      </c>
      <c r="K1153" s="23" t="n">
        <v>2686949.02</v>
      </c>
      <c r="L1153" s="23" t="n">
        <v>2218993</v>
      </c>
      <c r="M1153" s="23" t="n">
        <f aca="false">MIN(J1153:L1153)</f>
        <v>1866827.49736426</v>
      </c>
      <c r="N1153" s="23" t="n">
        <f aca="false">MAX(J1153:L1153)</f>
        <v>2686949.02</v>
      </c>
      <c r="O1153" s="23" t="n">
        <f aca="false">MEDIAN(J1153:L1153)</f>
        <v>2218993</v>
      </c>
      <c r="P1153" s="23" t="n">
        <f aca="false">AVERAGE(J1153:L1153)</f>
        <v>2257589.83912142</v>
      </c>
      <c r="Q1153" s="23" t="n">
        <f aca="false">AVERAGE(M1153,O1153)</f>
        <v>2042910.24868213</v>
      </c>
      <c r="R1153" s="23" t="n">
        <f aca="false">AVERAGE(N1153,O1153)</f>
        <v>2452971.01</v>
      </c>
      <c r="S1153" s="23" t="n">
        <f aca="false">STDEV(J1153:L1153)</f>
        <v>411420.848967593</v>
      </c>
      <c r="T1153" s="25" t="n">
        <f aca="false">IF(P1153&gt;0,S1153/P1153,NA())</f>
        <v>0.182238970887513</v>
      </c>
      <c r="U1153" s="4" t="str">
        <f aca="false">IF(T1153&lt;=Parametros!$B$7,"MENOR",IF(T1153&lt;=Parametros!$B$8,"PROMEDIO MENOR-MEDIANA","PROMEDIO"))</f>
        <v>MENOR</v>
      </c>
      <c r="V1153" s="23" t="n">
        <f aca="false">IF(T1153&lt;=Parametros!$B$7,M1153,IF(T1153&lt;=Parametros!$B$8,Q1153,P1153))</f>
        <v>1866827.49736426</v>
      </c>
      <c r="W1153" s="26" t="n">
        <f aca="false">ROUND(V1153,0)</f>
        <v>1866827</v>
      </c>
      <c r="X1153" s="27" t="n">
        <f aca="false">K1153/G1153</f>
        <v>1.52144561026019</v>
      </c>
      <c r="Y1153" s="27" t="n">
        <f aca="false">L1153/G1153</f>
        <v>1.25647235355737</v>
      </c>
    </row>
    <row r="1154" customFormat="false" ht="39" hidden="false" customHeight="true" outlineLevel="0" collapsed="false">
      <c r="A1154" s="4" t="s">
        <v>307</v>
      </c>
      <c r="B1154" s="4" t="s">
        <v>95</v>
      </c>
      <c r="C1154" s="4" t="s">
        <v>308</v>
      </c>
      <c r="D1154" s="4" t="s">
        <v>309</v>
      </c>
      <c r="E1154" s="4" t="s">
        <v>98</v>
      </c>
      <c r="F1154" s="4" t="s">
        <v>99</v>
      </c>
      <c r="G1154" s="23" t="n">
        <v>278349</v>
      </c>
      <c r="H1154" s="24" t="n">
        <f aca="false">Parametros!$B$3</f>
        <v>160.42</v>
      </c>
      <c r="I1154" s="24" t="n">
        <f aca="false">Parametros!$B$4</f>
        <v>151.76</v>
      </c>
      <c r="J1154" s="23" t="n">
        <f aca="false">G1154*H1154/I1154</f>
        <v>294232.647469689</v>
      </c>
      <c r="K1154" s="23" t="n">
        <v>423492.82</v>
      </c>
      <c r="L1154" s="23" t="n">
        <v>349741</v>
      </c>
      <c r="M1154" s="23" t="n">
        <f aca="false">MIN(J1154:L1154)</f>
        <v>294232.647469689</v>
      </c>
      <c r="N1154" s="23" t="n">
        <f aca="false">MAX(J1154:L1154)</f>
        <v>423492.82</v>
      </c>
      <c r="O1154" s="23" t="n">
        <f aca="false">MEDIAN(J1154:L1154)</f>
        <v>349741</v>
      </c>
      <c r="P1154" s="23" t="n">
        <f aca="false">AVERAGE(J1154:L1154)</f>
        <v>355822.15582323</v>
      </c>
      <c r="Q1154" s="23" t="n">
        <f aca="false">AVERAGE(M1154,O1154)</f>
        <v>321986.823734844</v>
      </c>
      <c r="R1154" s="23" t="n">
        <f aca="false">AVERAGE(N1154,O1154)</f>
        <v>386616.91</v>
      </c>
      <c r="S1154" s="23" t="n">
        <f aca="false">STDEV(J1154:L1154)</f>
        <v>64844.3011586311</v>
      </c>
      <c r="T1154" s="25" t="n">
        <f aca="false">IF(P1154&gt;0,S1154/P1154,NA())</f>
        <v>0.182237952576639</v>
      </c>
      <c r="U1154" s="4" t="str">
        <f aca="false">IF(T1154&lt;=Parametros!$B$7,"MENOR",IF(T1154&lt;=Parametros!$B$8,"PROMEDIO MENOR-MEDIANA","PROMEDIO"))</f>
        <v>MENOR</v>
      </c>
      <c r="V1154" s="23" t="n">
        <f aca="false">IF(T1154&lt;=Parametros!$B$7,M1154,IF(T1154&lt;=Parametros!$B$8,Q1154,P1154))</f>
        <v>294232.647469689</v>
      </c>
      <c r="W1154" s="26" t="n">
        <f aca="false">ROUND(V1154,0)</f>
        <v>294233</v>
      </c>
      <c r="X1154" s="27" t="n">
        <f aca="false">K1154/G1154</f>
        <v>1.52144545157338</v>
      </c>
      <c r="Y1154" s="27" t="n">
        <f aca="false">L1154/G1154</f>
        <v>1.25648376678199</v>
      </c>
    </row>
    <row r="1155" customFormat="false" ht="39" hidden="false" customHeight="true" outlineLevel="0" collapsed="false">
      <c r="A1155" s="4" t="s">
        <v>310</v>
      </c>
      <c r="B1155" s="4" t="s">
        <v>95</v>
      </c>
      <c r="C1155" s="4" t="s">
        <v>311</v>
      </c>
      <c r="D1155" s="4" t="s">
        <v>312</v>
      </c>
      <c r="E1155" s="4" t="s">
        <v>98</v>
      </c>
      <c r="F1155" s="4" t="s">
        <v>99</v>
      </c>
      <c r="G1155" s="23" t="n">
        <v>57951</v>
      </c>
      <c r="H1155" s="24" t="n">
        <f aca="false">Parametros!$B$3</f>
        <v>160.42</v>
      </c>
      <c r="I1155" s="24" t="n">
        <f aca="false">Parametros!$B$4</f>
        <v>151.76</v>
      </c>
      <c r="J1155" s="23" t="n">
        <f aca="false">G1155*H1155/I1155</f>
        <v>61257.9034001054</v>
      </c>
      <c r="K1155" s="23" t="n">
        <v>88168.89</v>
      </c>
      <c r="L1155" s="23" t="n">
        <v>72709</v>
      </c>
      <c r="M1155" s="23" t="n">
        <f aca="false">MIN(J1155:L1155)</f>
        <v>61257.9034001054</v>
      </c>
      <c r="N1155" s="23" t="n">
        <f aca="false">MAX(J1155:L1155)</f>
        <v>88168.89</v>
      </c>
      <c r="O1155" s="23" t="n">
        <f aca="false">MEDIAN(J1155:L1155)</f>
        <v>72709</v>
      </c>
      <c r="P1155" s="23" t="n">
        <f aca="false">AVERAGE(J1155:L1155)</f>
        <v>74045.2644667018</v>
      </c>
      <c r="Q1155" s="23" t="n">
        <f aca="false">AVERAGE(M1155,O1155)</f>
        <v>66983.4517000527</v>
      </c>
      <c r="R1155" s="23" t="n">
        <f aca="false">AVERAGE(N1155,O1155)</f>
        <v>80438.945</v>
      </c>
      <c r="S1155" s="23" t="n">
        <f aca="false">STDEV(J1155:L1155)</f>
        <v>13505.1657519874</v>
      </c>
      <c r="T1155" s="25" t="n">
        <f aca="false">IF(P1155&gt;0,S1155/P1155,NA())</f>
        <v>0.182390674802177</v>
      </c>
      <c r="U1155" s="4" t="str">
        <f aca="false">IF(T1155&lt;=Parametros!$B$7,"MENOR",IF(T1155&lt;=Parametros!$B$8,"PROMEDIO MENOR-MEDIANA","PROMEDIO"))</f>
        <v>MENOR</v>
      </c>
      <c r="V1155" s="23" t="n">
        <f aca="false">IF(T1155&lt;=Parametros!$B$7,M1155,IF(T1155&lt;=Parametros!$B$8,Q1155,P1155))</f>
        <v>61257.9034001054</v>
      </c>
      <c r="W1155" s="26" t="n">
        <f aca="false">ROUND(V1155,0)</f>
        <v>61258</v>
      </c>
      <c r="X1155" s="27" t="n">
        <f aca="false">K1155/G1155</f>
        <v>1.52143862918673</v>
      </c>
      <c r="Y1155" s="27" t="n">
        <f aca="false">L1155/G1155</f>
        <v>1.25466342254663</v>
      </c>
    </row>
    <row r="1156" customFormat="false" ht="39" hidden="false" customHeight="true" outlineLevel="0" collapsed="false">
      <c r="A1156" s="4" t="s">
        <v>313</v>
      </c>
      <c r="B1156" s="4" t="s">
        <v>95</v>
      </c>
      <c r="C1156" s="4" t="s">
        <v>314</v>
      </c>
      <c r="D1156" s="4" t="s">
        <v>312</v>
      </c>
      <c r="E1156" s="4" t="s">
        <v>98</v>
      </c>
      <c r="F1156" s="4" t="s">
        <v>99</v>
      </c>
      <c r="G1156" s="23" t="n">
        <v>57951</v>
      </c>
      <c r="H1156" s="24" t="n">
        <f aca="false">Parametros!$B$3</f>
        <v>160.42</v>
      </c>
      <c r="I1156" s="24" t="n">
        <f aca="false">Parametros!$B$4</f>
        <v>151.76</v>
      </c>
      <c r="J1156" s="23" t="n">
        <f aca="false">G1156*H1156/I1156</f>
        <v>61257.9034001054</v>
      </c>
      <c r="K1156" s="23" t="n">
        <v>88168.89</v>
      </c>
      <c r="L1156" s="23" t="n">
        <v>72709</v>
      </c>
      <c r="M1156" s="23" t="n">
        <f aca="false">MIN(J1156:L1156)</f>
        <v>61257.9034001054</v>
      </c>
      <c r="N1156" s="23" t="n">
        <f aca="false">MAX(J1156:L1156)</f>
        <v>88168.89</v>
      </c>
      <c r="O1156" s="23" t="n">
        <f aca="false">MEDIAN(J1156:L1156)</f>
        <v>72709</v>
      </c>
      <c r="P1156" s="23" t="n">
        <f aca="false">AVERAGE(J1156:L1156)</f>
        <v>74045.2644667018</v>
      </c>
      <c r="Q1156" s="23" t="n">
        <f aca="false">AVERAGE(M1156,O1156)</f>
        <v>66983.4517000527</v>
      </c>
      <c r="R1156" s="23" t="n">
        <f aca="false">AVERAGE(N1156,O1156)</f>
        <v>80438.945</v>
      </c>
      <c r="S1156" s="23" t="n">
        <f aca="false">STDEV(J1156:L1156)</f>
        <v>13505.1657519874</v>
      </c>
      <c r="T1156" s="25" t="n">
        <f aca="false">IF(P1156&gt;0,S1156/P1156,NA())</f>
        <v>0.182390674802177</v>
      </c>
      <c r="U1156" s="4" t="str">
        <f aca="false">IF(T1156&lt;=Parametros!$B$7,"MENOR",IF(T1156&lt;=Parametros!$B$8,"PROMEDIO MENOR-MEDIANA","PROMEDIO"))</f>
        <v>MENOR</v>
      </c>
      <c r="V1156" s="23" t="n">
        <f aca="false">IF(T1156&lt;=Parametros!$B$7,M1156,IF(T1156&lt;=Parametros!$B$8,Q1156,P1156))</f>
        <v>61257.9034001054</v>
      </c>
      <c r="W1156" s="26" t="n">
        <f aca="false">ROUND(V1156,0)</f>
        <v>61258</v>
      </c>
      <c r="X1156" s="27" t="n">
        <f aca="false">K1156/G1156</f>
        <v>1.52143862918673</v>
      </c>
      <c r="Y1156" s="27" t="n">
        <f aca="false">L1156/G1156</f>
        <v>1.25466342254663</v>
      </c>
    </row>
    <row r="1157" customFormat="false" ht="39" hidden="false" customHeight="true" outlineLevel="0" collapsed="false">
      <c r="A1157" s="4" t="s">
        <v>315</v>
      </c>
      <c r="B1157" s="4" t="s">
        <v>95</v>
      </c>
      <c r="C1157" s="4" t="s">
        <v>316</v>
      </c>
      <c r="D1157" s="4" t="s">
        <v>317</v>
      </c>
      <c r="E1157" s="4" t="s">
        <v>98</v>
      </c>
      <c r="F1157" s="4" t="s">
        <v>99</v>
      </c>
      <c r="G1157" s="23" t="n">
        <v>156749</v>
      </c>
      <c r="H1157" s="24" t="n">
        <f aca="false">Parametros!$B$3</f>
        <v>160.42</v>
      </c>
      <c r="I1157" s="24" t="n">
        <f aca="false">Parametros!$B$4</f>
        <v>151.76</v>
      </c>
      <c r="J1157" s="23" t="n">
        <f aca="false">G1157*H1157/I1157</f>
        <v>165693.691222984</v>
      </c>
      <c r="K1157" s="23" t="n">
        <v>238485.06</v>
      </c>
      <c r="L1157" s="23" t="n">
        <v>196945</v>
      </c>
      <c r="M1157" s="23" t="n">
        <f aca="false">MIN(J1157:L1157)</f>
        <v>165693.691222984</v>
      </c>
      <c r="N1157" s="23" t="n">
        <f aca="false">MAX(J1157:L1157)</f>
        <v>238485.06</v>
      </c>
      <c r="O1157" s="23" t="n">
        <f aca="false">MEDIAN(J1157:L1157)</f>
        <v>196945</v>
      </c>
      <c r="P1157" s="23" t="n">
        <f aca="false">AVERAGE(J1157:L1157)</f>
        <v>200374.583740995</v>
      </c>
      <c r="Q1157" s="23" t="n">
        <f aca="false">AVERAGE(M1157,O1157)</f>
        <v>181319.345611492</v>
      </c>
      <c r="R1157" s="23" t="n">
        <f aca="false">AVERAGE(N1157,O1157)</f>
        <v>217715.03</v>
      </c>
      <c r="S1157" s="23" t="n">
        <f aca="false">STDEV(J1157:L1157)</f>
        <v>36516.6725700093</v>
      </c>
      <c r="T1157" s="25" t="n">
        <f aca="false">IF(P1157&gt;0,S1157/P1157,NA())</f>
        <v>0.18224203832763</v>
      </c>
      <c r="U1157" s="4" t="str">
        <f aca="false">IF(T1157&lt;=Parametros!$B$7,"MENOR",IF(T1157&lt;=Parametros!$B$8,"PROMEDIO MENOR-MEDIANA","PROMEDIO"))</f>
        <v>MENOR</v>
      </c>
      <c r="V1157" s="23" t="n">
        <f aca="false">IF(T1157&lt;=Parametros!$B$7,M1157,IF(T1157&lt;=Parametros!$B$8,Q1157,P1157))</f>
        <v>165693.691222984</v>
      </c>
      <c r="W1157" s="26" t="n">
        <f aca="false">ROUND(V1157,0)</f>
        <v>165694</v>
      </c>
      <c r="X1157" s="27" t="n">
        <f aca="false">K1157/G1157</f>
        <v>1.52144549566504</v>
      </c>
      <c r="Y1157" s="27" t="n">
        <f aca="false">L1157/G1157</f>
        <v>1.25643544775405</v>
      </c>
    </row>
    <row r="1158" customFormat="false" ht="39" hidden="false" customHeight="true" outlineLevel="0" collapsed="false">
      <c r="A1158" s="4" t="s">
        <v>318</v>
      </c>
      <c r="B1158" s="4" t="s">
        <v>95</v>
      </c>
      <c r="C1158" s="4" t="s">
        <v>319</v>
      </c>
      <c r="D1158" s="4" t="s">
        <v>320</v>
      </c>
      <c r="E1158" s="4" t="s">
        <v>98</v>
      </c>
      <c r="F1158" s="4" t="s">
        <v>99</v>
      </c>
      <c r="G1158" s="23" t="n">
        <v>617592</v>
      </c>
      <c r="H1158" s="24" t="n">
        <f aca="false">Parametros!$B$3</f>
        <v>160.42</v>
      </c>
      <c r="I1158" s="24" t="n">
        <f aca="false">Parametros!$B$4</f>
        <v>151.76</v>
      </c>
      <c r="J1158" s="23" t="n">
        <f aca="false">G1158*H1158/I1158</f>
        <v>652834.137058513</v>
      </c>
      <c r="K1158" s="23" t="n">
        <v>939632.65</v>
      </c>
      <c r="L1158" s="23" t="n">
        <v>775999</v>
      </c>
      <c r="M1158" s="23" t="n">
        <f aca="false">MIN(J1158:L1158)</f>
        <v>652834.137058513</v>
      </c>
      <c r="N1158" s="23" t="n">
        <f aca="false">MAX(J1158:L1158)</f>
        <v>939632.65</v>
      </c>
      <c r="O1158" s="23" t="n">
        <f aca="false">MEDIAN(J1158:L1158)</f>
        <v>775999</v>
      </c>
      <c r="P1158" s="23" t="n">
        <f aca="false">AVERAGE(J1158:L1158)</f>
        <v>789488.595686171</v>
      </c>
      <c r="Q1158" s="23" t="n">
        <f aca="false">AVERAGE(M1158,O1158)</f>
        <v>714416.568529257</v>
      </c>
      <c r="R1158" s="23" t="n">
        <f aca="false">AVERAGE(N1158,O1158)</f>
        <v>857815.825</v>
      </c>
      <c r="S1158" s="23" t="n">
        <f aca="false">STDEV(J1158:L1158)</f>
        <v>143874.332840136</v>
      </c>
      <c r="T1158" s="25" t="n">
        <f aca="false">IF(P1158&gt;0,S1158/P1158,NA())</f>
        <v>0.182237379521727</v>
      </c>
      <c r="U1158" s="4" t="str">
        <f aca="false">IF(T1158&lt;=Parametros!$B$7,"MENOR",IF(T1158&lt;=Parametros!$B$8,"PROMEDIO MENOR-MEDIANA","PROMEDIO"))</f>
        <v>MENOR</v>
      </c>
      <c r="V1158" s="23" t="n">
        <f aca="false">IF(T1158&lt;=Parametros!$B$7,M1158,IF(T1158&lt;=Parametros!$B$8,Q1158,P1158))</f>
        <v>652834.137058513</v>
      </c>
      <c r="W1158" s="26" t="n">
        <f aca="false">ROUND(V1158,0)</f>
        <v>652834</v>
      </c>
      <c r="X1158" s="27" t="n">
        <f aca="false">K1158/G1158</f>
        <v>1.52144563077242</v>
      </c>
      <c r="Y1158" s="27" t="n">
        <f aca="false">L1158/G1158</f>
        <v>1.25649134056141</v>
      </c>
    </row>
    <row r="1159" customFormat="false" ht="39" hidden="false" customHeight="true" outlineLevel="0" collapsed="false">
      <c r="A1159" s="4" t="s">
        <v>321</v>
      </c>
      <c r="B1159" s="4" t="s">
        <v>95</v>
      </c>
      <c r="C1159" s="4" t="s">
        <v>322</v>
      </c>
      <c r="D1159" s="4" t="s">
        <v>320</v>
      </c>
      <c r="E1159" s="4" t="s">
        <v>98</v>
      </c>
      <c r="F1159" s="4" t="s">
        <v>99</v>
      </c>
      <c r="G1159" s="23" t="n">
        <v>617592</v>
      </c>
      <c r="H1159" s="24" t="n">
        <f aca="false">Parametros!$B$3</f>
        <v>160.42</v>
      </c>
      <c r="I1159" s="24" t="n">
        <f aca="false">Parametros!$B$4</f>
        <v>151.76</v>
      </c>
      <c r="J1159" s="23" t="n">
        <f aca="false">G1159*H1159/I1159</f>
        <v>652834.137058513</v>
      </c>
      <c r="K1159" s="23" t="n">
        <v>939632.65</v>
      </c>
      <c r="L1159" s="23" t="n">
        <v>775999</v>
      </c>
      <c r="M1159" s="23" t="n">
        <f aca="false">MIN(J1159:L1159)</f>
        <v>652834.137058513</v>
      </c>
      <c r="N1159" s="23" t="n">
        <f aca="false">MAX(J1159:L1159)</f>
        <v>939632.65</v>
      </c>
      <c r="O1159" s="23" t="n">
        <f aca="false">MEDIAN(J1159:L1159)</f>
        <v>775999</v>
      </c>
      <c r="P1159" s="23" t="n">
        <f aca="false">AVERAGE(J1159:L1159)</f>
        <v>789488.595686171</v>
      </c>
      <c r="Q1159" s="23" t="n">
        <f aca="false">AVERAGE(M1159,O1159)</f>
        <v>714416.568529257</v>
      </c>
      <c r="R1159" s="23" t="n">
        <f aca="false">AVERAGE(N1159,O1159)</f>
        <v>857815.825</v>
      </c>
      <c r="S1159" s="23" t="n">
        <f aca="false">STDEV(J1159:L1159)</f>
        <v>143874.332840136</v>
      </c>
      <c r="T1159" s="25" t="n">
        <f aca="false">IF(P1159&gt;0,S1159/P1159,NA())</f>
        <v>0.182237379521727</v>
      </c>
      <c r="U1159" s="4" t="str">
        <f aca="false">IF(T1159&lt;=Parametros!$B$7,"MENOR",IF(T1159&lt;=Parametros!$B$8,"PROMEDIO MENOR-MEDIANA","PROMEDIO"))</f>
        <v>MENOR</v>
      </c>
      <c r="V1159" s="23" t="n">
        <f aca="false">IF(T1159&lt;=Parametros!$B$7,M1159,IF(T1159&lt;=Parametros!$B$8,Q1159,P1159))</f>
        <v>652834.137058513</v>
      </c>
      <c r="W1159" s="26" t="n">
        <f aca="false">ROUND(V1159,0)</f>
        <v>652834</v>
      </c>
      <c r="X1159" s="27" t="n">
        <f aca="false">K1159/G1159</f>
        <v>1.52144563077242</v>
      </c>
      <c r="Y1159" s="27" t="n">
        <f aca="false">L1159/G1159</f>
        <v>1.25649134056141</v>
      </c>
    </row>
    <row r="1160" customFormat="false" ht="51.75" hidden="false" customHeight="true" outlineLevel="0" collapsed="false">
      <c r="A1160" s="4" t="s">
        <v>323</v>
      </c>
      <c r="B1160" s="4" t="s">
        <v>95</v>
      </c>
      <c r="C1160" s="4" t="s">
        <v>324</v>
      </c>
      <c r="D1160" s="4" t="s">
        <v>325</v>
      </c>
      <c r="E1160" s="4" t="s">
        <v>98</v>
      </c>
      <c r="F1160" s="4" t="s">
        <v>99</v>
      </c>
      <c r="G1160" s="23" t="n">
        <v>446661</v>
      </c>
      <c r="H1160" s="24" t="n">
        <f aca="false">Parametros!$B$3</f>
        <v>160.42</v>
      </c>
      <c r="I1160" s="24" t="n">
        <f aca="false">Parametros!$B$4</f>
        <v>151.76</v>
      </c>
      <c r="J1160" s="23" t="n">
        <f aca="false">G1160*H1160/I1160</f>
        <v>472149.167237744</v>
      </c>
      <c r="K1160" s="23" t="n">
        <v>679570.69</v>
      </c>
      <c r="L1160" s="23" t="n">
        <v>561204</v>
      </c>
      <c r="M1160" s="23" t="n">
        <f aca="false">MIN(J1160:L1160)</f>
        <v>472149.167237744</v>
      </c>
      <c r="N1160" s="23" t="n">
        <f aca="false">MAX(J1160:L1160)</f>
        <v>679570.69</v>
      </c>
      <c r="O1160" s="23" t="n">
        <f aca="false">MEDIAN(J1160:L1160)</f>
        <v>561204</v>
      </c>
      <c r="P1160" s="23" t="n">
        <f aca="false">AVERAGE(J1160:L1160)</f>
        <v>570974.619079248</v>
      </c>
      <c r="Q1160" s="23" t="n">
        <f aca="false">AVERAGE(M1160,O1160)</f>
        <v>516676.583618872</v>
      </c>
      <c r="R1160" s="23" t="n">
        <f aca="false">AVERAGE(N1160,O1160)</f>
        <v>620387.345</v>
      </c>
      <c r="S1160" s="23" t="n">
        <f aca="false">STDEV(J1160:L1160)</f>
        <v>104055.373595731</v>
      </c>
      <c r="T1160" s="25" t="n">
        <f aca="false">IF(P1160&gt;0,S1160/P1160,NA())</f>
        <v>0.182241679610085</v>
      </c>
      <c r="U1160" s="4" t="str">
        <f aca="false">IF(T1160&lt;=Parametros!$B$7,"MENOR",IF(T1160&lt;=Parametros!$B$8,"PROMEDIO MENOR-MEDIANA","PROMEDIO"))</f>
        <v>MENOR</v>
      </c>
      <c r="V1160" s="23" t="n">
        <f aca="false">IF(T1160&lt;=Parametros!$B$7,M1160,IF(T1160&lt;=Parametros!$B$8,Q1160,P1160))</f>
        <v>472149.167237744</v>
      </c>
      <c r="W1160" s="26" t="n">
        <f aca="false">ROUND(V1160,0)</f>
        <v>472149</v>
      </c>
      <c r="X1160" s="27" t="n">
        <f aca="false">K1160/G1160</f>
        <v>1.5214462198401</v>
      </c>
      <c r="Y1160" s="27" t="n">
        <f aca="false">L1160/G1160</f>
        <v>1.25644280561768</v>
      </c>
    </row>
    <row r="1161" customFormat="false" ht="51.75" hidden="false" customHeight="true" outlineLevel="0" collapsed="false">
      <c r="A1161" s="4" t="s">
        <v>326</v>
      </c>
      <c r="B1161" s="4" t="s">
        <v>95</v>
      </c>
      <c r="C1161" s="4" t="s">
        <v>327</v>
      </c>
      <c r="D1161" s="4" t="s">
        <v>325</v>
      </c>
      <c r="E1161" s="4" t="s">
        <v>98</v>
      </c>
      <c r="F1161" s="4" t="s">
        <v>99</v>
      </c>
      <c r="G1161" s="23" t="n">
        <v>774845</v>
      </c>
      <c r="H1161" s="24" t="n">
        <f aca="false">Parametros!$B$3</f>
        <v>160.42</v>
      </c>
      <c r="I1161" s="24" t="n">
        <f aca="false">Parametros!$B$4</f>
        <v>151.76</v>
      </c>
      <c r="J1161" s="23" t="n">
        <f aca="false">G1161*H1161/I1161</f>
        <v>819060.588429099</v>
      </c>
      <c r="K1161" s="23" t="n">
        <v>1178884.89</v>
      </c>
      <c r="L1161" s="23" t="n">
        <v>973539</v>
      </c>
      <c r="M1161" s="23" t="n">
        <f aca="false">MIN(J1161:L1161)</f>
        <v>819060.588429099</v>
      </c>
      <c r="N1161" s="23" t="n">
        <f aca="false">MAX(J1161:L1161)</f>
        <v>1178884.89</v>
      </c>
      <c r="O1161" s="23" t="n">
        <f aca="false">MEDIAN(J1161:L1161)</f>
        <v>973539</v>
      </c>
      <c r="P1161" s="23" t="n">
        <f aca="false">AVERAGE(J1161:L1161)</f>
        <v>990494.826143033</v>
      </c>
      <c r="Q1161" s="23" t="n">
        <f aca="false">AVERAGE(M1161,O1161)</f>
        <v>896299.794214549</v>
      </c>
      <c r="R1161" s="23" t="n">
        <f aca="false">AVERAGE(N1161,O1161)</f>
        <v>1076211.945</v>
      </c>
      <c r="S1161" s="23" t="n">
        <f aca="false">STDEV(J1161:L1161)</f>
        <v>180510.406986388</v>
      </c>
      <c r="T1161" s="25" t="n">
        <f aca="false">IF(P1161&gt;0,S1161/P1161,NA())</f>
        <v>0.182242655107338</v>
      </c>
      <c r="U1161" s="4" t="str">
        <f aca="false">IF(T1161&lt;=Parametros!$B$7,"MENOR",IF(T1161&lt;=Parametros!$B$8,"PROMEDIO MENOR-MEDIANA","PROMEDIO"))</f>
        <v>MENOR</v>
      </c>
      <c r="V1161" s="23" t="n">
        <f aca="false">IF(T1161&lt;=Parametros!$B$7,M1161,IF(T1161&lt;=Parametros!$B$8,Q1161,P1161))</f>
        <v>819060.588429099</v>
      </c>
      <c r="W1161" s="26" t="n">
        <f aca="false">ROUND(V1161,0)</f>
        <v>819061</v>
      </c>
      <c r="X1161" s="27" t="n">
        <f aca="false">K1161/G1161</f>
        <v>1.52144608276494</v>
      </c>
      <c r="Y1161" s="27" t="n">
        <f aca="false">L1161/G1161</f>
        <v>1.2564306409669</v>
      </c>
    </row>
    <row r="1162" customFormat="false" ht="39" hidden="false" customHeight="true" outlineLevel="0" collapsed="false">
      <c r="A1162" s="4" t="s">
        <v>328</v>
      </c>
      <c r="B1162" s="4" t="s">
        <v>95</v>
      </c>
      <c r="C1162" s="4" t="s">
        <v>329</v>
      </c>
      <c r="D1162" s="4" t="s">
        <v>330</v>
      </c>
      <c r="E1162" s="4" t="s">
        <v>98</v>
      </c>
      <c r="F1162" s="4" t="s">
        <v>99</v>
      </c>
      <c r="G1162" s="23" t="n">
        <v>1093450</v>
      </c>
      <c r="H1162" s="24" t="n">
        <f aca="false">Parametros!$B$3</f>
        <v>160.42</v>
      </c>
      <c r="I1162" s="24" t="n">
        <f aca="false">Parametros!$B$4</f>
        <v>151.76</v>
      </c>
      <c r="J1162" s="23" t="n">
        <f aca="false">G1162*H1162/I1162</f>
        <v>1155846.39562467</v>
      </c>
      <c r="K1162" s="23" t="n">
        <v>1663625.6</v>
      </c>
      <c r="L1162" s="23" t="n">
        <v>1373855</v>
      </c>
      <c r="M1162" s="23" t="n">
        <f aca="false">MIN(J1162:L1162)</f>
        <v>1155846.39562467</v>
      </c>
      <c r="N1162" s="23" t="n">
        <f aca="false">MAX(J1162:L1162)</f>
        <v>1663625.6</v>
      </c>
      <c r="O1162" s="23" t="n">
        <f aca="false">MEDIAN(J1162:L1162)</f>
        <v>1373855</v>
      </c>
      <c r="P1162" s="23" t="n">
        <f aca="false">AVERAGE(J1162:L1162)</f>
        <v>1397775.66520822</v>
      </c>
      <c r="Q1162" s="23" t="n">
        <f aca="false">AVERAGE(M1162,O1162)</f>
        <v>1264850.69781234</v>
      </c>
      <c r="R1162" s="23" t="n">
        <f aca="false">AVERAGE(N1162,O1162)</f>
        <v>1518740.3</v>
      </c>
      <c r="S1162" s="23" t="n">
        <f aca="false">STDEV(J1162:L1162)</f>
        <v>254733.348360621</v>
      </c>
      <c r="T1162" s="25" t="n">
        <f aca="false">IF(P1162&gt;0,S1162/P1162,NA())</f>
        <v>0.18224193960529</v>
      </c>
      <c r="U1162" s="4" t="str">
        <f aca="false">IF(T1162&lt;=Parametros!$B$7,"MENOR",IF(T1162&lt;=Parametros!$B$8,"PROMEDIO MENOR-MEDIANA","PROMEDIO"))</f>
        <v>MENOR</v>
      </c>
      <c r="V1162" s="23" t="n">
        <f aca="false">IF(T1162&lt;=Parametros!$B$7,M1162,IF(T1162&lt;=Parametros!$B$8,Q1162,P1162))</f>
        <v>1155846.39562467</v>
      </c>
      <c r="W1162" s="26" t="n">
        <f aca="false">ROUND(V1162,0)</f>
        <v>1155846</v>
      </c>
      <c r="X1162" s="27" t="n">
        <f aca="false">K1162/G1162</f>
        <v>1.52144643102108</v>
      </c>
      <c r="Y1162" s="27" t="n">
        <f aca="false">L1162/G1162</f>
        <v>1.25644062371393</v>
      </c>
    </row>
    <row r="1163" customFormat="false" ht="39" hidden="false" customHeight="true" outlineLevel="0" collapsed="false">
      <c r="A1163" s="4" t="s">
        <v>331</v>
      </c>
      <c r="B1163" s="4" t="s">
        <v>95</v>
      </c>
      <c r="C1163" s="4" t="s">
        <v>332</v>
      </c>
      <c r="D1163" s="4" t="s">
        <v>333</v>
      </c>
      <c r="E1163" s="4" t="s">
        <v>98</v>
      </c>
      <c r="F1163" s="4" t="s">
        <v>99</v>
      </c>
      <c r="G1163" s="23" t="n">
        <v>705794</v>
      </c>
      <c r="H1163" s="24" t="n">
        <f aca="false">Parametros!$B$3</f>
        <v>160.42</v>
      </c>
      <c r="I1163" s="24" t="n">
        <f aca="false">Parametros!$B$4</f>
        <v>151.76</v>
      </c>
      <c r="J1163" s="23" t="n">
        <f aca="false">G1163*H1163/I1163</f>
        <v>746069.277016342</v>
      </c>
      <c r="K1163" s="23" t="n">
        <v>1073827.9</v>
      </c>
      <c r="L1163" s="23" t="n">
        <v>886788</v>
      </c>
      <c r="M1163" s="23" t="n">
        <f aca="false">MIN(J1163:L1163)</f>
        <v>746069.277016342</v>
      </c>
      <c r="N1163" s="23" t="n">
        <f aca="false">MAX(J1163:L1163)</f>
        <v>1073827.9</v>
      </c>
      <c r="O1163" s="23" t="n">
        <f aca="false">MEDIAN(J1163:L1163)</f>
        <v>886788</v>
      </c>
      <c r="P1163" s="23" t="n">
        <f aca="false">AVERAGE(J1163:L1163)</f>
        <v>902228.392338781</v>
      </c>
      <c r="Q1163" s="23" t="n">
        <f aca="false">AVERAGE(M1163,O1163)</f>
        <v>816428.638508171</v>
      </c>
      <c r="R1163" s="23" t="n">
        <f aca="false">AVERAGE(N1163,O1163)</f>
        <v>980307.95</v>
      </c>
      <c r="S1163" s="23" t="n">
        <f aca="false">STDEV(J1163:L1163)</f>
        <v>164423.942969744</v>
      </c>
      <c r="T1163" s="25" t="n">
        <f aca="false">IF(P1163&gt;0,S1163/P1163,NA())</f>
        <v>0.182242040226111</v>
      </c>
      <c r="U1163" s="4" t="str">
        <f aca="false">IF(T1163&lt;=Parametros!$B$7,"MENOR",IF(T1163&lt;=Parametros!$B$8,"PROMEDIO MENOR-MEDIANA","PROMEDIO"))</f>
        <v>MENOR</v>
      </c>
      <c r="V1163" s="23" t="n">
        <f aca="false">IF(T1163&lt;=Parametros!$B$7,M1163,IF(T1163&lt;=Parametros!$B$8,Q1163,P1163))</f>
        <v>746069.277016342</v>
      </c>
      <c r="W1163" s="26" t="n">
        <f aca="false">ROUND(V1163,0)</f>
        <v>746069</v>
      </c>
      <c r="X1163" s="27" t="n">
        <f aca="false">K1163/G1163</f>
        <v>1.52144662606936</v>
      </c>
      <c r="Y1163" s="27" t="n">
        <f aca="false">L1163/G1163</f>
        <v>1.25644026443977</v>
      </c>
    </row>
    <row r="1164" customFormat="false" ht="39" hidden="false" customHeight="true" outlineLevel="0" collapsed="false">
      <c r="A1164" s="4" t="s">
        <v>334</v>
      </c>
      <c r="B1164" s="4" t="s">
        <v>95</v>
      </c>
      <c r="C1164" s="4" t="s">
        <v>335</v>
      </c>
      <c r="D1164" s="4" t="s">
        <v>336</v>
      </c>
      <c r="E1164" s="4" t="s">
        <v>98</v>
      </c>
      <c r="F1164" s="4" t="s">
        <v>99</v>
      </c>
      <c r="G1164" s="23" t="n">
        <v>325189</v>
      </c>
      <c r="H1164" s="24" t="n">
        <f aca="false">Parametros!$B$3</f>
        <v>160.42</v>
      </c>
      <c r="I1164" s="24" t="n">
        <f aca="false">Parametros!$B$4</f>
        <v>151.76</v>
      </c>
      <c r="J1164" s="23" t="n">
        <f aca="false">G1164*H1164/I1164</f>
        <v>343745.515155509</v>
      </c>
      <c r="K1164" s="23" t="n">
        <v>494757.62</v>
      </c>
      <c r="L1164" s="23" t="n">
        <v>408527</v>
      </c>
      <c r="M1164" s="23" t="n">
        <f aca="false">MIN(J1164:L1164)</f>
        <v>343745.515155509</v>
      </c>
      <c r="N1164" s="23" t="n">
        <f aca="false">MAX(J1164:L1164)</f>
        <v>494757.62</v>
      </c>
      <c r="O1164" s="23" t="n">
        <f aca="false">MEDIAN(J1164:L1164)</f>
        <v>408527</v>
      </c>
      <c r="P1164" s="23" t="n">
        <f aca="false">AVERAGE(J1164:L1164)</f>
        <v>415676.711718503</v>
      </c>
      <c r="Q1164" s="23" t="n">
        <f aca="false">AVERAGE(M1164,O1164)</f>
        <v>376136.257577754</v>
      </c>
      <c r="R1164" s="23" t="n">
        <f aca="false">AVERAGE(N1164,O1164)</f>
        <v>451642.31</v>
      </c>
      <c r="S1164" s="23" t="n">
        <f aca="false">STDEV(J1164:L1164)</f>
        <v>75759.5059093853</v>
      </c>
      <c r="T1164" s="25" t="n">
        <f aca="false">IF(P1164&gt;0,S1164/P1164,NA())</f>
        <v>0.182255834338609</v>
      </c>
      <c r="U1164" s="4" t="str">
        <f aca="false">IF(T1164&lt;=Parametros!$B$7,"MENOR",IF(T1164&lt;=Parametros!$B$8,"PROMEDIO MENOR-MEDIANA","PROMEDIO"))</f>
        <v>MENOR</v>
      </c>
      <c r="V1164" s="23" t="n">
        <f aca="false">IF(T1164&lt;=Parametros!$B$7,M1164,IF(T1164&lt;=Parametros!$B$8,Q1164,P1164))</f>
        <v>343745.515155509</v>
      </c>
      <c r="W1164" s="26" t="n">
        <f aca="false">ROUND(V1164,0)</f>
        <v>343746</v>
      </c>
      <c r="X1164" s="27" t="n">
        <f aca="false">K1164/G1164</f>
        <v>1.52144635888668</v>
      </c>
      <c r="Y1164" s="27" t="n">
        <f aca="false">L1164/G1164</f>
        <v>1.25627558127735</v>
      </c>
    </row>
    <row r="1165" customFormat="false" ht="51.75" hidden="false" customHeight="true" outlineLevel="0" collapsed="false">
      <c r="A1165" s="4" t="s">
        <v>337</v>
      </c>
      <c r="B1165" s="4" t="s">
        <v>95</v>
      </c>
      <c r="C1165" s="4" t="s">
        <v>338</v>
      </c>
      <c r="D1165" s="4" t="s">
        <v>339</v>
      </c>
      <c r="E1165" s="4" t="s">
        <v>98</v>
      </c>
      <c r="F1165" s="4" t="s">
        <v>99</v>
      </c>
      <c r="G1165" s="23" t="n">
        <v>325189</v>
      </c>
      <c r="H1165" s="24" t="n">
        <f aca="false">Parametros!$B$3</f>
        <v>160.42</v>
      </c>
      <c r="I1165" s="24" t="n">
        <f aca="false">Parametros!$B$4</f>
        <v>151.76</v>
      </c>
      <c r="J1165" s="23" t="n">
        <f aca="false">G1165*H1165/I1165</f>
        <v>343745.515155509</v>
      </c>
      <c r="K1165" s="23" t="n">
        <v>494757.62</v>
      </c>
      <c r="L1165" s="23" t="n">
        <v>408527</v>
      </c>
      <c r="M1165" s="23" t="n">
        <f aca="false">MIN(J1165:L1165)</f>
        <v>343745.515155509</v>
      </c>
      <c r="N1165" s="23" t="n">
        <f aca="false">MAX(J1165:L1165)</f>
        <v>494757.62</v>
      </c>
      <c r="O1165" s="23" t="n">
        <f aca="false">MEDIAN(J1165:L1165)</f>
        <v>408527</v>
      </c>
      <c r="P1165" s="23" t="n">
        <f aca="false">AVERAGE(J1165:L1165)</f>
        <v>415676.711718503</v>
      </c>
      <c r="Q1165" s="23" t="n">
        <f aca="false">AVERAGE(M1165,O1165)</f>
        <v>376136.257577754</v>
      </c>
      <c r="R1165" s="23" t="n">
        <f aca="false">AVERAGE(N1165,O1165)</f>
        <v>451642.31</v>
      </c>
      <c r="S1165" s="23" t="n">
        <f aca="false">STDEV(J1165:L1165)</f>
        <v>75759.5059093853</v>
      </c>
      <c r="T1165" s="25" t="n">
        <f aca="false">IF(P1165&gt;0,S1165/P1165,NA())</f>
        <v>0.182255834338609</v>
      </c>
      <c r="U1165" s="4" t="str">
        <f aca="false">IF(T1165&lt;=Parametros!$B$7,"MENOR",IF(T1165&lt;=Parametros!$B$8,"PROMEDIO MENOR-MEDIANA","PROMEDIO"))</f>
        <v>MENOR</v>
      </c>
      <c r="V1165" s="23" t="n">
        <f aca="false">IF(T1165&lt;=Parametros!$B$7,M1165,IF(T1165&lt;=Parametros!$B$8,Q1165,P1165))</f>
        <v>343745.515155509</v>
      </c>
      <c r="W1165" s="26" t="n">
        <f aca="false">ROUND(V1165,0)</f>
        <v>343746</v>
      </c>
      <c r="X1165" s="27" t="n">
        <f aca="false">K1165/G1165</f>
        <v>1.52144635888668</v>
      </c>
      <c r="Y1165" s="27" t="n">
        <f aca="false">L1165/G1165</f>
        <v>1.25627558127735</v>
      </c>
    </row>
    <row r="1166" customFormat="false" ht="39" hidden="false" customHeight="true" outlineLevel="0" collapsed="false">
      <c r="A1166" s="4" t="s">
        <v>340</v>
      </c>
      <c r="B1166" s="4" t="s">
        <v>95</v>
      </c>
      <c r="C1166" s="4" t="s">
        <v>341</v>
      </c>
      <c r="D1166" s="4" t="s">
        <v>342</v>
      </c>
      <c r="E1166" s="4" t="s">
        <v>98</v>
      </c>
      <c r="F1166" s="4" t="s">
        <v>99</v>
      </c>
      <c r="G1166" s="23" t="n">
        <v>54150</v>
      </c>
      <c r="H1166" s="24" t="n">
        <f aca="false">Parametros!$B$3</f>
        <v>160.42</v>
      </c>
      <c r="I1166" s="24" t="n">
        <f aca="false">Parametros!$B$4</f>
        <v>151.76</v>
      </c>
      <c r="J1166" s="23" t="n">
        <f aca="false">G1166*H1166/I1166</f>
        <v>57240.003953611</v>
      </c>
      <c r="K1166" s="23" t="n">
        <v>82385.99</v>
      </c>
      <c r="L1166" s="23" t="n">
        <v>67949</v>
      </c>
      <c r="M1166" s="23" t="n">
        <f aca="false">MIN(J1166:L1166)</f>
        <v>57240.003953611</v>
      </c>
      <c r="N1166" s="23" t="n">
        <f aca="false">MAX(J1166:L1166)</f>
        <v>82385.99</v>
      </c>
      <c r="O1166" s="23" t="n">
        <f aca="false">MEDIAN(J1166:L1166)</f>
        <v>67949</v>
      </c>
      <c r="P1166" s="23" t="n">
        <f aca="false">AVERAGE(J1166:L1166)</f>
        <v>69191.6646512037</v>
      </c>
      <c r="Q1166" s="23" t="n">
        <f aca="false">AVERAGE(M1166,O1166)</f>
        <v>62594.5019768055</v>
      </c>
      <c r="R1166" s="23" t="n">
        <f aca="false">AVERAGE(N1166,O1166)</f>
        <v>75167.495</v>
      </c>
      <c r="S1166" s="23" t="n">
        <f aca="false">STDEV(J1166:L1166)</f>
        <v>12618.9664845348</v>
      </c>
      <c r="T1166" s="25" t="n">
        <f aca="false">IF(P1166&gt;0,S1166/P1166,NA())</f>
        <v>0.182376974858853</v>
      </c>
      <c r="U1166" s="4" t="str">
        <f aca="false">IF(T1166&lt;=Parametros!$B$7,"MENOR",IF(T1166&lt;=Parametros!$B$8,"PROMEDIO MENOR-MEDIANA","PROMEDIO"))</f>
        <v>MENOR</v>
      </c>
      <c r="V1166" s="23" t="n">
        <f aca="false">IF(T1166&lt;=Parametros!$B$7,M1166,IF(T1166&lt;=Parametros!$B$8,Q1166,P1166))</f>
        <v>57240.003953611</v>
      </c>
      <c r="W1166" s="26" t="n">
        <f aca="false">ROUND(V1166,0)</f>
        <v>57240</v>
      </c>
      <c r="X1166" s="27" t="n">
        <f aca="false">K1166/G1166</f>
        <v>1.52144025854109</v>
      </c>
      <c r="Y1166" s="27" t="n">
        <f aca="false">L1166/G1166</f>
        <v>1.25482917820868</v>
      </c>
    </row>
    <row r="1167" customFormat="false" ht="39" hidden="false" customHeight="true" outlineLevel="0" collapsed="false">
      <c r="A1167" s="4" t="s">
        <v>343</v>
      </c>
      <c r="B1167" s="4" t="s">
        <v>95</v>
      </c>
      <c r="C1167" s="4" t="s">
        <v>344</v>
      </c>
      <c r="D1167" s="4" t="s">
        <v>345</v>
      </c>
      <c r="E1167" s="4" t="s">
        <v>98</v>
      </c>
      <c r="F1167" s="4" t="s">
        <v>99</v>
      </c>
      <c r="G1167" s="23" t="n">
        <v>53200</v>
      </c>
      <c r="H1167" s="24" t="n">
        <f aca="false">Parametros!$B$3</f>
        <v>160.42</v>
      </c>
      <c r="I1167" s="24" t="n">
        <f aca="false">Parametros!$B$4</f>
        <v>151.76</v>
      </c>
      <c r="J1167" s="23" t="n">
        <f aca="false">G1167*H1167/I1167</f>
        <v>56235.7933579336</v>
      </c>
      <c r="K1167" s="23" t="n">
        <v>80940.26</v>
      </c>
      <c r="L1167" s="23" t="n">
        <v>66759</v>
      </c>
      <c r="M1167" s="23" t="n">
        <f aca="false">MIN(J1167:L1167)</f>
        <v>56235.7933579336</v>
      </c>
      <c r="N1167" s="23" t="n">
        <f aca="false">MAX(J1167:L1167)</f>
        <v>80940.26</v>
      </c>
      <c r="O1167" s="23" t="n">
        <f aca="false">MEDIAN(J1167:L1167)</f>
        <v>66759</v>
      </c>
      <c r="P1167" s="23" t="n">
        <f aca="false">AVERAGE(J1167:L1167)</f>
        <v>67978.3511193112</v>
      </c>
      <c r="Q1167" s="23" t="n">
        <f aca="false">AVERAGE(M1167,O1167)</f>
        <v>61497.3966789668</v>
      </c>
      <c r="R1167" s="23" t="n">
        <f aca="false">AVERAGE(N1167,O1167)</f>
        <v>73849.63</v>
      </c>
      <c r="S1167" s="23" t="n">
        <f aca="false">STDEV(J1167:L1167)</f>
        <v>12397.2892553722</v>
      </c>
      <c r="T1167" s="25" t="n">
        <f aca="false">IF(P1167&gt;0,S1167/P1167,NA())</f>
        <v>0.182371138035009</v>
      </c>
      <c r="U1167" s="4" t="str">
        <f aca="false">IF(T1167&lt;=Parametros!$B$7,"MENOR",IF(T1167&lt;=Parametros!$B$8,"PROMEDIO MENOR-MEDIANA","PROMEDIO"))</f>
        <v>MENOR</v>
      </c>
      <c r="V1167" s="23" t="n">
        <f aca="false">IF(T1167&lt;=Parametros!$B$7,M1167,IF(T1167&lt;=Parametros!$B$8,Q1167,P1167))</f>
        <v>56235.7933579336</v>
      </c>
      <c r="W1167" s="26" t="n">
        <f aca="false">ROUND(V1167,0)</f>
        <v>56236</v>
      </c>
      <c r="X1167" s="27" t="n">
        <f aca="false">K1167/G1167</f>
        <v>1.52143345864662</v>
      </c>
      <c r="Y1167" s="27" t="n">
        <f aca="false">L1167/G1167</f>
        <v>1.25486842105263</v>
      </c>
    </row>
    <row r="1168" customFormat="false" ht="15" hidden="false" customHeight="true" outlineLevel="0" collapsed="false">
      <c r="A1168" s="22" t="s">
        <v>346</v>
      </c>
      <c r="B1168" s="22" t="s">
        <v>347</v>
      </c>
      <c r="C1168" s="22"/>
      <c r="D1168" s="22"/>
      <c r="E1168" s="22"/>
      <c r="F1168" s="22"/>
      <c r="G1168" s="22"/>
      <c r="H1168" s="22"/>
      <c r="I1168" s="22"/>
      <c r="J1168" s="22"/>
      <c r="K1168" s="22"/>
      <c r="L1168" s="22"/>
      <c r="M1168" s="22"/>
      <c r="N1168" s="22"/>
      <c r="O1168" s="22"/>
      <c r="P1168" s="22"/>
      <c r="Q1168" s="22"/>
      <c r="R1168" s="22"/>
      <c r="S1168" s="22"/>
      <c r="T1168" s="22"/>
      <c r="U1168" s="22"/>
      <c r="V1168" s="22"/>
      <c r="W1168" s="22"/>
    </row>
    <row r="1169" customFormat="false" ht="39" hidden="false" customHeight="true" outlineLevel="0" collapsed="false">
      <c r="A1169" s="4" t="s">
        <v>348</v>
      </c>
      <c r="B1169" s="4" t="s">
        <v>95</v>
      </c>
      <c r="C1169" s="4" t="s">
        <v>349</v>
      </c>
      <c r="D1169" s="4" t="s">
        <v>350</v>
      </c>
      <c r="E1169" s="4" t="s">
        <v>98</v>
      </c>
      <c r="F1169" s="4" t="s">
        <v>99</v>
      </c>
      <c r="G1169" s="23" t="n">
        <v>3777199</v>
      </c>
      <c r="H1169" s="24" t="n">
        <f aca="false">Parametros!$B$3</f>
        <v>160.42</v>
      </c>
      <c r="I1169" s="24" t="n">
        <f aca="false">Parametros!$B$4</f>
        <v>151.76</v>
      </c>
      <c r="J1169" s="23" t="n">
        <f aca="false">G1169*H1169/I1169</f>
        <v>3992740.2713495</v>
      </c>
      <c r="K1169" s="23" t="n">
        <v>5746803.57</v>
      </c>
      <c r="L1169" s="23" t="n">
        <v>4746077</v>
      </c>
      <c r="M1169" s="23" t="n">
        <f aca="false">MIN(J1169:L1169)</f>
        <v>3992740.2713495</v>
      </c>
      <c r="N1169" s="23" t="n">
        <f aca="false">MAX(J1169:L1169)</f>
        <v>5746803.57</v>
      </c>
      <c r="O1169" s="23" t="n">
        <f aca="false">MEDIAN(J1169:L1169)</f>
        <v>4746077</v>
      </c>
      <c r="P1169" s="23" t="n">
        <f aca="false">AVERAGE(J1169:L1169)</f>
        <v>4828540.28044983</v>
      </c>
      <c r="Q1169" s="23" t="n">
        <f aca="false">AVERAGE(M1169,O1169)</f>
        <v>4369408.63567475</v>
      </c>
      <c r="R1169" s="23" t="n">
        <f aca="false">AVERAGE(N1169,O1169)</f>
        <v>5246440.285</v>
      </c>
      <c r="S1169" s="23" t="n">
        <f aca="false">STDEV(J1169:L1169)</f>
        <v>879934.462551093</v>
      </c>
      <c r="T1169" s="25" t="n">
        <f aca="false">IF(P1169&gt;0,S1169/P1169,NA())</f>
        <v>0.182236123433378</v>
      </c>
      <c r="U1169" s="4" t="str">
        <f aca="false">IF(T1169&lt;=Parametros!$B$7,"MENOR",IF(T1169&lt;=Parametros!$B$8,"PROMEDIO MENOR-MEDIANA","PROMEDIO"))</f>
        <v>MENOR</v>
      </c>
      <c r="V1169" s="23" t="n">
        <f aca="false">IF(T1169&lt;=Parametros!$B$7,M1169,IF(T1169&lt;=Parametros!$B$8,Q1169,P1169))</f>
        <v>3992740.2713495</v>
      </c>
      <c r="W1169" s="26" t="n">
        <f aca="false">ROUND(V1169,0)</f>
        <v>3992740</v>
      </c>
      <c r="X1169" s="27" t="n">
        <f aca="false">K1169/G1169</f>
        <v>1.52144580415276</v>
      </c>
      <c r="Y1169" s="27" t="n">
        <f aca="false">L1169/G1169</f>
        <v>1.25650700426427</v>
      </c>
    </row>
    <row r="1170" customFormat="false" ht="51.75" hidden="false" customHeight="true" outlineLevel="0" collapsed="false">
      <c r="A1170" s="4" t="s">
        <v>351</v>
      </c>
      <c r="B1170" s="4" t="s">
        <v>95</v>
      </c>
      <c r="C1170" s="4" t="s">
        <v>352</v>
      </c>
      <c r="D1170" s="4" t="s">
        <v>353</v>
      </c>
      <c r="E1170" s="4" t="s">
        <v>112</v>
      </c>
      <c r="F1170" s="4" t="s">
        <v>99</v>
      </c>
      <c r="G1170" s="23" t="n">
        <v>852151</v>
      </c>
      <c r="H1170" s="24" t="n">
        <f aca="false">Parametros!$B$3</f>
        <v>160.42</v>
      </c>
      <c r="I1170" s="24" t="n">
        <f aca="false">Parametros!$B$4</f>
        <v>151.76</v>
      </c>
      <c r="J1170" s="23" t="n">
        <f aca="false">G1170*H1170/I1170</f>
        <v>900777.9613864</v>
      </c>
      <c r="K1170" s="23" t="n">
        <v>1296501.52</v>
      </c>
      <c r="L1170" s="23" t="n">
        <v>1070643</v>
      </c>
      <c r="M1170" s="23" t="n">
        <f aca="false">MIN(J1170:L1170)</f>
        <v>900777.9613864</v>
      </c>
      <c r="N1170" s="23" t="n">
        <f aca="false">MAX(J1170:L1170)</f>
        <v>1296501.52</v>
      </c>
      <c r="O1170" s="23" t="n">
        <f aca="false">MEDIAN(J1170:L1170)</f>
        <v>1070643</v>
      </c>
      <c r="P1170" s="23" t="n">
        <f aca="false">AVERAGE(J1170:L1170)</f>
        <v>1089307.49379547</v>
      </c>
      <c r="Q1170" s="23" t="n">
        <f aca="false">AVERAGE(M1170,O1170)</f>
        <v>985710.4806932</v>
      </c>
      <c r="R1170" s="23" t="n">
        <f aca="false">AVERAGE(N1170,O1170)</f>
        <v>1183572.26</v>
      </c>
      <c r="S1170" s="23" t="n">
        <f aca="false">STDEV(J1170:L1170)</f>
        <v>198520.921333077</v>
      </c>
      <c r="T1170" s="25" t="n">
        <f aca="false">IF(P1170&gt;0,S1170/P1170,NA())</f>
        <v>0.182245070803077</v>
      </c>
      <c r="U1170" s="4" t="str">
        <f aca="false">IF(T1170&lt;=Parametros!$B$7,"MENOR",IF(T1170&lt;=Parametros!$B$8,"PROMEDIO MENOR-MEDIANA","PROMEDIO"))</f>
        <v>MENOR</v>
      </c>
      <c r="V1170" s="23" t="n">
        <f aca="false">IF(T1170&lt;=Parametros!$B$7,M1170,IF(T1170&lt;=Parametros!$B$8,Q1170,P1170))</f>
        <v>900777.9613864</v>
      </c>
      <c r="W1170" s="26" t="n">
        <f aca="false">ROUND(V1170,0)</f>
        <v>900778</v>
      </c>
      <c r="X1170" s="27" t="n">
        <f aca="false">K1170/G1170</f>
        <v>1.52144575315877</v>
      </c>
      <c r="Y1170" s="27" t="n">
        <f aca="false">L1170/G1170</f>
        <v>1.25640056750506</v>
      </c>
    </row>
    <row r="1171" customFormat="false" ht="51.75" hidden="false" customHeight="true" outlineLevel="0" collapsed="false">
      <c r="A1171" s="4" t="s">
        <v>354</v>
      </c>
      <c r="B1171" s="4" t="s">
        <v>95</v>
      </c>
      <c r="C1171" s="4" t="s">
        <v>355</v>
      </c>
      <c r="D1171" s="4" t="s">
        <v>356</v>
      </c>
      <c r="E1171" s="4" t="s">
        <v>98</v>
      </c>
      <c r="F1171" s="4" t="s">
        <v>99</v>
      </c>
      <c r="G1171" s="23" t="n">
        <v>215021</v>
      </c>
      <c r="H1171" s="24" t="n">
        <f aca="false">Parametros!$B$3</f>
        <v>160.42</v>
      </c>
      <c r="I1171" s="24" t="n">
        <f aca="false">Parametros!$B$4</f>
        <v>151.76</v>
      </c>
      <c r="J1171" s="23" t="n">
        <f aca="false">G1171*H1171/I1171</f>
        <v>227290.91209805</v>
      </c>
      <c r="K1171" s="23" t="n">
        <v>327142.15</v>
      </c>
      <c r="L1171" s="23" t="n">
        <v>270130</v>
      </c>
      <c r="M1171" s="23" t="n">
        <f aca="false">MIN(J1171:L1171)</f>
        <v>227290.91209805</v>
      </c>
      <c r="N1171" s="23" t="n">
        <f aca="false">MAX(J1171:L1171)</f>
        <v>327142.15</v>
      </c>
      <c r="O1171" s="23" t="n">
        <f aca="false">MEDIAN(J1171:L1171)</f>
        <v>270130</v>
      </c>
      <c r="P1171" s="23" t="n">
        <f aca="false">AVERAGE(J1171:L1171)</f>
        <v>274854.354032683</v>
      </c>
      <c r="Q1171" s="23" t="n">
        <f aca="false">AVERAGE(M1171,O1171)</f>
        <v>248710.456049025</v>
      </c>
      <c r="R1171" s="23" t="n">
        <f aca="false">AVERAGE(N1171,O1171)</f>
        <v>298636.075</v>
      </c>
      <c r="S1171" s="23" t="n">
        <f aca="false">STDEV(J1171:L1171)</f>
        <v>50092.9842234177</v>
      </c>
      <c r="T1171" s="25" t="n">
        <f aca="false">IF(P1171&gt;0,S1171/P1171,NA())</f>
        <v>0.182252831321206</v>
      </c>
      <c r="U1171" s="4" t="str">
        <f aca="false">IF(T1171&lt;=Parametros!$B$7,"MENOR",IF(T1171&lt;=Parametros!$B$8,"PROMEDIO MENOR-MEDIANA","PROMEDIO"))</f>
        <v>MENOR</v>
      </c>
      <c r="V1171" s="23" t="n">
        <f aca="false">IF(T1171&lt;=Parametros!$B$7,M1171,IF(T1171&lt;=Parametros!$B$8,Q1171,P1171))</f>
        <v>227290.91209805</v>
      </c>
      <c r="W1171" s="26" t="n">
        <f aca="false">ROUND(V1171,0)</f>
        <v>227291</v>
      </c>
      <c r="X1171" s="27" t="n">
        <f aca="false">K1171/G1171</f>
        <v>1.52144278930895</v>
      </c>
      <c r="Y1171" s="27" t="n">
        <f aca="false">L1171/G1171</f>
        <v>1.25629589667986</v>
      </c>
    </row>
    <row r="1172" customFormat="false" ht="39" hidden="false" customHeight="true" outlineLevel="0" collapsed="false">
      <c r="A1172" s="4" t="s">
        <v>357</v>
      </c>
      <c r="B1172" s="4" t="s">
        <v>95</v>
      </c>
      <c r="C1172" s="4" t="s">
        <v>358</v>
      </c>
      <c r="D1172" s="4" t="s">
        <v>359</v>
      </c>
      <c r="E1172" s="4" t="s">
        <v>98</v>
      </c>
      <c r="F1172" s="4" t="s">
        <v>99</v>
      </c>
      <c r="G1172" s="23" t="n">
        <v>1922076</v>
      </c>
      <c r="H1172" s="24" t="n">
        <f aca="false">Parametros!$B$3</f>
        <v>160.42</v>
      </c>
      <c r="I1172" s="24" t="n">
        <f aca="false">Parametros!$B$4</f>
        <v>151.76</v>
      </c>
      <c r="J1172" s="23" t="n">
        <f aca="false">G1172*H1172/I1172</f>
        <v>2031756.93147074</v>
      </c>
      <c r="K1172" s="23" t="n">
        <v>2924334.17</v>
      </c>
      <c r="L1172" s="23" t="n">
        <v>2415105</v>
      </c>
      <c r="M1172" s="23" t="n">
        <f aca="false">MIN(J1172:L1172)</f>
        <v>2031756.93147074</v>
      </c>
      <c r="N1172" s="23" t="n">
        <f aca="false">MAX(J1172:L1172)</f>
        <v>2924334.17</v>
      </c>
      <c r="O1172" s="23" t="n">
        <f aca="false">MEDIAN(J1172:L1172)</f>
        <v>2415105</v>
      </c>
      <c r="P1172" s="23" t="n">
        <f aca="false">AVERAGE(J1172:L1172)</f>
        <v>2457065.36715691</v>
      </c>
      <c r="Q1172" s="23" t="n">
        <f aca="false">AVERAGE(M1172,O1172)</f>
        <v>2223430.96573537</v>
      </c>
      <c r="R1172" s="23" t="n">
        <f aca="false">AVERAGE(N1172,O1172)</f>
        <v>2669719.585</v>
      </c>
      <c r="S1172" s="23" t="n">
        <f aca="false">STDEV(J1172:L1172)</f>
        <v>447765.603853272</v>
      </c>
      <c r="T1172" s="25" t="n">
        <f aca="false">IF(P1172&gt;0,S1172/P1172,NA())</f>
        <v>0.182235934720526</v>
      </c>
      <c r="U1172" s="4" t="str">
        <f aca="false">IF(T1172&lt;=Parametros!$B$7,"MENOR",IF(T1172&lt;=Parametros!$B$8,"PROMEDIO MENOR-MEDIANA","PROMEDIO"))</f>
        <v>MENOR</v>
      </c>
      <c r="V1172" s="23" t="n">
        <f aca="false">IF(T1172&lt;=Parametros!$B$7,M1172,IF(T1172&lt;=Parametros!$B$8,Q1172,P1172))</f>
        <v>2031756.93147074</v>
      </c>
      <c r="W1172" s="26" t="n">
        <f aca="false">ROUND(V1172,0)</f>
        <v>2031757</v>
      </c>
      <c r="X1172" s="27" t="n">
        <f aca="false">K1172/G1172</f>
        <v>1.52144565043214</v>
      </c>
      <c r="Y1172" s="27" t="n">
        <f aca="false">L1172/G1172</f>
        <v>1.25650858758967</v>
      </c>
    </row>
    <row r="1173" customFormat="false" ht="51.75" hidden="false" customHeight="true" outlineLevel="0" collapsed="false">
      <c r="A1173" s="4" t="s">
        <v>360</v>
      </c>
      <c r="B1173" s="4" t="s">
        <v>95</v>
      </c>
      <c r="C1173" s="4" t="s">
        <v>361</v>
      </c>
      <c r="D1173" s="4" t="s">
        <v>362</v>
      </c>
      <c r="E1173" s="4" t="s">
        <v>112</v>
      </c>
      <c r="F1173" s="4" t="s">
        <v>99</v>
      </c>
      <c r="G1173" s="23" t="n">
        <v>2165360</v>
      </c>
      <c r="H1173" s="24" t="n">
        <f aca="false">Parametros!$B$3</f>
        <v>160.42</v>
      </c>
      <c r="I1173" s="24" t="n">
        <f aca="false">Parametros!$B$4</f>
        <v>151.76</v>
      </c>
      <c r="J1173" s="23" t="n">
        <f aca="false">G1173*H1173/I1173</f>
        <v>2288923.63732209</v>
      </c>
      <c r="K1173" s="23" t="n">
        <v>3294477.56</v>
      </c>
      <c r="L1173" s="23" t="n">
        <v>2720816</v>
      </c>
      <c r="M1173" s="23" t="n">
        <f aca="false">MIN(J1173:L1173)</f>
        <v>2288923.63732209</v>
      </c>
      <c r="N1173" s="23" t="n">
        <f aca="false">MAX(J1173:L1173)</f>
        <v>3294477.56</v>
      </c>
      <c r="O1173" s="23" t="n">
        <f aca="false">MEDIAN(J1173:L1173)</f>
        <v>2720816</v>
      </c>
      <c r="P1173" s="23" t="n">
        <f aca="false">AVERAGE(J1173:L1173)</f>
        <v>2768072.39910736</v>
      </c>
      <c r="Q1173" s="23" t="n">
        <f aca="false">AVERAGE(M1173,O1173)</f>
        <v>2504869.81866104</v>
      </c>
      <c r="R1173" s="23" t="n">
        <f aca="false">AVERAGE(N1173,O1173)</f>
        <v>3007646.78</v>
      </c>
      <c r="S1173" s="23" t="n">
        <f aca="false">STDEV(J1173:L1173)</f>
        <v>504439.836150636</v>
      </c>
      <c r="T1173" s="25" t="n">
        <f aca="false">IF(P1173&gt;0,S1173/P1173,NA())</f>
        <v>0.182235058704861</v>
      </c>
      <c r="U1173" s="4" t="str">
        <f aca="false">IF(T1173&lt;=Parametros!$B$7,"MENOR",IF(T1173&lt;=Parametros!$B$8,"PROMEDIO MENOR-MEDIANA","PROMEDIO"))</f>
        <v>MENOR</v>
      </c>
      <c r="V1173" s="23" t="n">
        <f aca="false">IF(T1173&lt;=Parametros!$B$7,M1173,IF(T1173&lt;=Parametros!$B$8,Q1173,P1173))</f>
        <v>2288923.63732209</v>
      </c>
      <c r="W1173" s="26" t="n">
        <f aca="false">ROUND(V1173,0)</f>
        <v>2288924</v>
      </c>
      <c r="X1173" s="27" t="n">
        <f aca="false">K1173/G1173</f>
        <v>1.52144565337865</v>
      </c>
      <c r="Y1173" s="27" t="n">
        <f aca="false">L1173/G1173</f>
        <v>1.2565190083866</v>
      </c>
    </row>
    <row r="1174" customFormat="false" ht="51.75" hidden="false" customHeight="true" outlineLevel="0" collapsed="false">
      <c r="A1174" s="4" t="s">
        <v>363</v>
      </c>
      <c r="B1174" s="4" t="s">
        <v>95</v>
      </c>
      <c r="C1174" s="4" t="s">
        <v>364</v>
      </c>
      <c r="D1174" s="4" t="s">
        <v>365</v>
      </c>
      <c r="E1174" s="4" t="s">
        <v>98</v>
      </c>
      <c r="F1174" s="4" t="s">
        <v>99</v>
      </c>
      <c r="G1174" s="23" t="n">
        <v>997500</v>
      </c>
      <c r="H1174" s="24" t="n">
        <f aca="false">Parametros!$B$3</f>
        <v>160.42</v>
      </c>
      <c r="I1174" s="24" t="n">
        <f aca="false">Parametros!$B$4</f>
        <v>151.76</v>
      </c>
      <c r="J1174" s="23" t="n">
        <f aca="false">G1174*H1174/I1174</f>
        <v>1054421.12546125</v>
      </c>
      <c r="K1174" s="23" t="n">
        <v>1517642.24</v>
      </c>
      <c r="L1174" s="23" t="n">
        <v>1253308</v>
      </c>
      <c r="M1174" s="23" t="n">
        <f aca="false">MIN(J1174:L1174)</f>
        <v>1054421.12546125</v>
      </c>
      <c r="N1174" s="23" t="n">
        <f aca="false">MAX(J1174:L1174)</f>
        <v>1517642.24</v>
      </c>
      <c r="O1174" s="23" t="n">
        <f aca="false">MEDIAN(J1174:L1174)</f>
        <v>1253308</v>
      </c>
      <c r="P1174" s="23" t="n">
        <f aca="false">AVERAGE(J1174:L1174)</f>
        <v>1275123.78848709</v>
      </c>
      <c r="Q1174" s="23" t="n">
        <f aca="false">AVERAGE(M1174,O1174)</f>
        <v>1153864.56273063</v>
      </c>
      <c r="R1174" s="23" t="n">
        <f aca="false">AVERAGE(N1174,O1174)</f>
        <v>1385475.12</v>
      </c>
      <c r="S1174" s="23" t="n">
        <f aca="false">STDEV(J1174:L1174)</f>
        <v>232379.854352984</v>
      </c>
      <c r="T1174" s="25" t="n">
        <f aca="false">IF(P1174&gt;0,S1174/P1174,NA())</f>
        <v>0.182241015696758</v>
      </c>
      <c r="U1174" s="4" t="str">
        <f aca="false">IF(T1174&lt;=Parametros!$B$7,"MENOR",IF(T1174&lt;=Parametros!$B$8,"PROMEDIO MENOR-MEDIANA","PROMEDIO"))</f>
        <v>MENOR</v>
      </c>
      <c r="V1174" s="23" t="n">
        <f aca="false">IF(T1174&lt;=Parametros!$B$7,M1174,IF(T1174&lt;=Parametros!$B$8,Q1174,P1174))</f>
        <v>1054421.12546125</v>
      </c>
      <c r="W1174" s="26" t="n">
        <f aca="false">ROUND(V1174,0)</f>
        <v>1054421</v>
      </c>
      <c r="X1174" s="27" t="n">
        <f aca="false">K1174/G1174</f>
        <v>1.52144585463659</v>
      </c>
      <c r="Y1174" s="27" t="n">
        <f aca="false">L1174/G1174</f>
        <v>1.25644912280702</v>
      </c>
    </row>
    <row r="1175" customFormat="false" ht="39" hidden="false" customHeight="true" outlineLevel="0" collapsed="false">
      <c r="A1175" s="4" t="s">
        <v>366</v>
      </c>
      <c r="B1175" s="4" t="s">
        <v>95</v>
      </c>
      <c r="C1175" s="4" t="s">
        <v>367</v>
      </c>
      <c r="D1175" s="4" t="s">
        <v>368</v>
      </c>
      <c r="E1175" s="4" t="s">
        <v>98</v>
      </c>
      <c r="F1175" s="4" t="s">
        <v>99</v>
      </c>
      <c r="G1175" s="23" t="n">
        <v>427500</v>
      </c>
      <c r="H1175" s="24" t="n">
        <f aca="false">Parametros!$B$3</f>
        <v>160.42</v>
      </c>
      <c r="I1175" s="24" t="n">
        <f aca="false">Parametros!$B$4</f>
        <v>151.76</v>
      </c>
      <c r="J1175" s="23" t="n">
        <f aca="false">G1175*H1175/I1175</f>
        <v>451894.768054823</v>
      </c>
      <c r="K1175" s="23" t="n">
        <v>650417.9</v>
      </c>
      <c r="L1175" s="23" t="n">
        <v>537166</v>
      </c>
      <c r="M1175" s="23" t="n">
        <f aca="false">MIN(J1175:L1175)</f>
        <v>451894.768054823</v>
      </c>
      <c r="N1175" s="23" t="n">
        <f aca="false">MAX(J1175:L1175)</f>
        <v>650417.9</v>
      </c>
      <c r="O1175" s="23" t="n">
        <f aca="false">MEDIAN(J1175:L1175)</f>
        <v>537166</v>
      </c>
      <c r="P1175" s="23" t="n">
        <f aca="false">AVERAGE(J1175:L1175)</f>
        <v>546492.889351608</v>
      </c>
      <c r="Q1175" s="23" t="n">
        <f aca="false">AVERAGE(M1175,O1175)</f>
        <v>494530.384027412</v>
      </c>
      <c r="R1175" s="23" t="n">
        <f aca="false">AVERAGE(N1175,O1175)</f>
        <v>593791.95</v>
      </c>
      <c r="S1175" s="23" t="n">
        <f aca="false">STDEV(J1175:L1175)</f>
        <v>99589.6662714729</v>
      </c>
      <c r="T1175" s="25" t="n">
        <f aca="false">IF(P1175&gt;0,S1175/P1175,NA())</f>
        <v>0.182234148352108</v>
      </c>
      <c r="U1175" s="4" t="str">
        <f aca="false">IF(T1175&lt;=Parametros!$B$7,"MENOR",IF(T1175&lt;=Parametros!$B$8,"PROMEDIO MENOR-MEDIANA","PROMEDIO"))</f>
        <v>MENOR</v>
      </c>
      <c r="V1175" s="23" t="n">
        <f aca="false">IF(T1175&lt;=Parametros!$B$7,M1175,IF(T1175&lt;=Parametros!$B$8,Q1175,P1175))</f>
        <v>451894.768054823</v>
      </c>
      <c r="W1175" s="26" t="n">
        <f aca="false">ROUND(V1175,0)</f>
        <v>451895</v>
      </c>
      <c r="X1175" s="27" t="n">
        <f aca="false">K1175/G1175</f>
        <v>1.52144538011696</v>
      </c>
      <c r="Y1175" s="27" t="n">
        <f aca="false">L1175/G1175</f>
        <v>1.25652865497076</v>
      </c>
    </row>
    <row r="1176" customFormat="false" ht="51.75" hidden="false" customHeight="true" outlineLevel="0" collapsed="false">
      <c r="A1176" s="4" t="s">
        <v>369</v>
      </c>
      <c r="B1176" s="4" t="s">
        <v>95</v>
      </c>
      <c r="C1176" s="4" t="s">
        <v>370</v>
      </c>
      <c r="D1176" s="4" t="s">
        <v>371</v>
      </c>
      <c r="E1176" s="4" t="s">
        <v>98</v>
      </c>
      <c r="F1176" s="4" t="s">
        <v>99</v>
      </c>
      <c r="G1176" s="23" t="n">
        <v>799900</v>
      </c>
      <c r="H1176" s="24" t="n">
        <f aca="false">Parametros!$B$3</f>
        <v>160.42</v>
      </c>
      <c r="I1176" s="24" t="n">
        <f aca="false">Parametros!$B$4</f>
        <v>151.76</v>
      </c>
      <c r="J1176" s="23" t="n">
        <f aca="false">G1176*H1176/I1176</f>
        <v>845545.321560358</v>
      </c>
      <c r="K1176" s="23" t="n">
        <v>1217004.08</v>
      </c>
      <c r="L1176" s="23" t="n">
        <v>1005074</v>
      </c>
      <c r="M1176" s="23" t="n">
        <f aca="false">MIN(J1176:L1176)</f>
        <v>845545.321560358</v>
      </c>
      <c r="N1176" s="23" t="n">
        <f aca="false">MAX(J1176:L1176)</f>
        <v>1217004.08</v>
      </c>
      <c r="O1176" s="23" t="n">
        <f aca="false">MEDIAN(J1176:L1176)</f>
        <v>1005074</v>
      </c>
      <c r="P1176" s="23" t="n">
        <f aca="false">AVERAGE(J1176:L1176)</f>
        <v>1022541.13385345</v>
      </c>
      <c r="Q1176" s="23" t="n">
        <f aca="false">AVERAGE(M1176,O1176)</f>
        <v>925309.660780179</v>
      </c>
      <c r="R1176" s="23" t="n">
        <f aca="false">AVERAGE(N1176,O1176)</f>
        <v>1111039.04</v>
      </c>
      <c r="S1176" s="23" t="n">
        <f aca="false">STDEV(J1176:L1176)</f>
        <v>186344.3797896</v>
      </c>
      <c r="T1176" s="25" t="n">
        <f aca="false">IF(P1176&gt;0,S1176/P1176,NA())</f>
        <v>0.182236561073451</v>
      </c>
      <c r="U1176" s="4" t="str">
        <f aca="false">IF(T1176&lt;=Parametros!$B$7,"MENOR",IF(T1176&lt;=Parametros!$B$8,"PROMEDIO MENOR-MEDIANA","PROMEDIO"))</f>
        <v>MENOR</v>
      </c>
      <c r="V1176" s="23" t="n">
        <f aca="false">IF(T1176&lt;=Parametros!$B$7,M1176,IF(T1176&lt;=Parametros!$B$8,Q1176,P1176))</f>
        <v>845545.321560358</v>
      </c>
      <c r="W1176" s="26" t="n">
        <f aca="false">ROUND(V1176,0)</f>
        <v>845545</v>
      </c>
      <c r="X1176" s="27" t="n">
        <f aca="false">K1176/G1176</f>
        <v>1.52144528066008</v>
      </c>
      <c r="Y1176" s="27" t="n">
        <f aca="false">L1176/G1176</f>
        <v>1.25649956244531</v>
      </c>
    </row>
    <row r="1177" customFormat="false" ht="77.25" hidden="false" customHeight="true" outlineLevel="0" collapsed="false">
      <c r="A1177" s="4" t="s">
        <v>372</v>
      </c>
      <c r="B1177" s="4" t="s">
        <v>95</v>
      </c>
      <c r="C1177" s="4" t="s">
        <v>373</v>
      </c>
      <c r="D1177" s="4" t="s">
        <v>374</v>
      </c>
      <c r="E1177" s="4" t="s">
        <v>98</v>
      </c>
      <c r="F1177" s="4" t="s">
        <v>99</v>
      </c>
      <c r="G1177" s="23" t="n">
        <v>207108</v>
      </c>
      <c r="H1177" s="24" t="n">
        <f aca="false">Parametros!$B$3</f>
        <v>160.42</v>
      </c>
      <c r="I1177" s="24" t="n">
        <f aca="false">Parametros!$B$4</f>
        <v>151.76</v>
      </c>
      <c r="J1177" s="23" t="n">
        <f aca="false">G1177*H1177/I1177</f>
        <v>218926.366367949</v>
      </c>
      <c r="K1177" s="23" t="n">
        <v>315104.13</v>
      </c>
      <c r="L1177" s="23" t="n">
        <v>260134</v>
      </c>
      <c r="M1177" s="23" t="n">
        <f aca="false">MIN(J1177:L1177)</f>
        <v>218926.366367949</v>
      </c>
      <c r="N1177" s="23" t="n">
        <f aca="false">MAX(J1177:L1177)</f>
        <v>315104.13</v>
      </c>
      <c r="O1177" s="23" t="n">
        <f aca="false">MEDIAN(J1177:L1177)</f>
        <v>260134</v>
      </c>
      <c r="P1177" s="23" t="n">
        <f aca="false">AVERAGE(J1177:L1177)</f>
        <v>264721.498789316</v>
      </c>
      <c r="Q1177" s="23" t="n">
        <f aca="false">AVERAGE(M1177,O1177)</f>
        <v>239530.183183975</v>
      </c>
      <c r="R1177" s="23" t="n">
        <f aca="false">AVERAGE(N1177,O1177)</f>
        <v>287619.065</v>
      </c>
      <c r="S1177" s="23" t="n">
        <f aca="false">STDEV(J1177:L1177)</f>
        <v>48252.7140498038</v>
      </c>
      <c r="T1177" s="25" t="n">
        <f aca="false">IF(P1177&gt;0,S1177/P1177,NA())</f>
        <v>0.182277277329132</v>
      </c>
      <c r="U1177" s="4" t="str">
        <f aca="false">IF(T1177&lt;=Parametros!$B$7,"MENOR",IF(T1177&lt;=Parametros!$B$8,"PROMEDIO MENOR-MEDIANA","PROMEDIO"))</f>
        <v>MENOR</v>
      </c>
      <c r="V1177" s="23" t="n">
        <f aca="false">IF(T1177&lt;=Parametros!$B$7,M1177,IF(T1177&lt;=Parametros!$B$8,Q1177,P1177))</f>
        <v>218926.366367949</v>
      </c>
      <c r="W1177" s="26" t="n">
        <f aca="false">ROUND(V1177,0)</f>
        <v>218926</v>
      </c>
      <c r="X1177" s="27" t="n">
        <f aca="false">K1177/G1177</f>
        <v>1.52144837476099</v>
      </c>
      <c r="Y1177" s="27" t="n">
        <f aca="false">L1177/G1177</f>
        <v>1.25603066998861</v>
      </c>
    </row>
    <row r="1178" customFormat="false" ht="51.75" hidden="false" customHeight="true" outlineLevel="0" collapsed="false">
      <c r="A1178" s="4" t="s">
        <v>375</v>
      </c>
      <c r="B1178" s="4" t="s">
        <v>95</v>
      </c>
      <c r="C1178" s="4" t="s">
        <v>376</v>
      </c>
      <c r="D1178" s="4" t="s">
        <v>377</v>
      </c>
      <c r="E1178" s="4" t="s">
        <v>98</v>
      </c>
      <c r="F1178" s="4" t="s">
        <v>99</v>
      </c>
      <c r="G1178" s="23" t="n">
        <v>208125</v>
      </c>
      <c r="H1178" s="24" t="n">
        <f aca="false">Parametros!$B$3</f>
        <v>160.42</v>
      </c>
      <c r="I1178" s="24" t="n">
        <f aca="false">Parametros!$B$4</f>
        <v>151.76</v>
      </c>
      <c r="J1178" s="23" t="n">
        <f aca="false">G1178*H1178/I1178</f>
        <v>220001.400237217</v>
      </c>
      <c r="K1178" s="23" t="n">
        <v>316651.56</v>
      </c>
      <c r="L1178" s="23" t="n">
        <v>261443</v>
      </c>
      <c r="M1178" s="23" t="n">
        <f aca="false">MIN(J1178:L1178)</f>
        <v>220001.400237217</v>
      </c>
      <c r="N1178" s="23" t="n">
        <f aca="false">MAX(J1178:L1178)</f>
        <v>316651.56</v>
      </c>
      <c r="O1178" s="23" t="n">
        <f aca="false">MEDIAN(J1178:L1178)</f>
        <v>261443</v>
      </c>
      <c r="P1178" s="23" t="n">
        <f aca="false">AVERAGE(J1178:L1178)</f>
        <v>266031.986745739</v>
      </c>
      <c r="Q1178" s="23" t="n">
        <f aca="false">AVERAGE(M1178,O1178)</f>
        <v>240722.200118608</v>
      </c>
      <c r="R1178" s="23" t="n">
        <f aca="false">AVERAGE(N1178,O1178)</f>
        <v>289047.28</v>
      </c>
      <c r="S1178" s="23" t="n">
        <f aca="false">STDEV(J1178:L1178)</f>
        <v>48488.2196523786</v>
      </c>
      <c r="T1178" s="25" t="n">
        <f aca="false">IF(P1178&gt;0,S1178/P1178,NA())</f>
        <v>0.182264622557292</v>
      </c>
      <c r="U1178" s="4" t="str">
        <f aca="false">IF(T1178&lt;=Parametros!$B$7,"MENOR",IF(T1178&lt;=Parametros!$B$8,"PROMEDIO MENOR-MEDIANA","PROMEDIO"))</f>
        <v>MENOR</v>
      </c>
      <c r="V1178" s="23" t="n">
        <f aca="false">IF(T1178&lt;=Parametros!$B$7,M1178,IF(T1178&lt;=Parametros!$B$8,Q1178,P1178))</f>
        <v>220001.400237217</v>
      </c>
      <c r="W1178" s="26" t="n">
        <f aca="false">ROUND(V1178,0)</f>
        <v>220001</v>
      </c>
      <c r="X1178" s="27" t="n">
        <f aca="false">K1178/G1178</f>
        <v>1.52144893693694</v>
      </c>
      <c r="Y1178" s="27" t="n">
        <f aca="false">L1178/G1178</f>
        <v>1.25618258258258</v>
      </c>
    </row>
    <row r="1179" customFormat="false" ht="39" hidden="false" customHeight="true" outlineLevel="0" collapsed="false">
      <c r="A1179" s="4" t="s">
        <v>378</v>
      </c>
      <c r="B1179" s="4" t="s">
        <v>95</v>
      </c>
      <c r="C1179" s="4" t="s">
        <v>379</v>
      </c>
      <c r="D1179" s="4" t="s">
        <v>380</v>
      </c>
      <c r="E1179" s="4" t="s">
        <v>98</v>
      </c>
      <c r="F1179" s="4" t="s">
        <v>99</v>
      </c>
      <c r="G1179" s="23" t="n">
        <v>355300</v>
      </c>
      <c r="H1179" s="24" t="n">
        <f aca="false">Parametros!$B$3</f>
        <v>160.42</v>
      </c>
      <c r="I1179" s="24" t="n">
        <f aca="false">Parametros!$B$4</f>
        <v>151.76</v>
      </c>
      <c r="J1179" s="23" t="n">
        <f aca="false">G1179*H1179/I1179</f>
        <v>375574.762783342</v>
      </c>
      <c r="K1179" s="23" t="n">
        <v>540570.4</v>
      </c>
      <c r="L1179" s="23" t="n">
        <v>446369</v>
      </c>
      <c r="M1179" s="23" t="n">
        <f aca="false">MIN(J1179:L1179)</f>
        <v>375574.762783342</v>
      </c>
      <c r="N1179" s="23" t="n">
        <f aca="false">MAX(J1179:L1179)</f>
        <v>540570.4</v>
      </c>
      <c r="O1179" s="23" t="n">
        <f aca="false">MEDIAN(J1179:L1179)</f>
        <v>446369</v>
      </c>
      <c r="P1179" s="23" t="n">
        <f aca="false">AVERAGE(J1179:L1179)</f>
        <v>454171.387594447</v>
      </c>
      <c r="Q1179" s="23" t="n">
        <f aca="false">AVERAGE(M1179,O1179)</f>
        <v>410971.881391671</v>
      </c>
      <c r="R1179" s="23" t="n">
        <f aca="false">AVERAGE(N1179,O1179)</f>
        <v>493469.7</v>
      </c>
      <c r="S1179" s="23" t="n">
        <f aca="false">STDEV(J1179:L1179)</f>
        <v>82774.0781541132</v>
      </c>
      <c r="T1179" s="25" t="n">
        <f aca="false">IF(P1179&gt;0,S1179/P1179,NA())</f>
        <v>0.182252956516112</v>
      </c>
      <c r="U1179" s="4" t="str">
        <f aca="false">IF(T1179&lt;=Parametros!$B$7,"MENOR",IF(T1179&lt;=Parametros!$B$8,"PROMEDIO MENOR-MEDIANA","PROMEDIO"))</f>
        <v>MENOR</v>
      </c>
      <c r="V1179" s="23" t="n">
        <f aca="false">IF(T1179&lt;=Parametros!$B$7,M1179,IF(T1179&lt;=Parametros!$B$8,Q1179,P1179))</f>
        <v>375574.762783342</v>
      </c>
      <c r="W1179" s="26" t="n">
        <f aca="false">ROUND(V1179,0)</f>
        <v>375575</v>
      </c>
      <c r="X1179" s="27" t="n">
        <f aca="false">K1179/G1179</f>
        <v>1.52144779059949</v>
      </c>
      <c r="Y1179" s="27" t="n">
        <f aca="false">L1179/G1179</f>
        <v>1.25631578947368</v>
      </c>
    </row>
    <row r="1180" customFormat="false" ht="51.75" hidden="false" customHeight="true" outlineLevel="0" collapsed="false">
      <c r="A1180" s="4" t="s">
        <v>381</v>
      </c>
      <c r="B1180" s="4" t="s">
        <v>95</v>
      </c>
      <c r="C1180" s="4" t="s">
        <v>382</v>
      </c>
      <c r="D1180" s="4" t="s">
        <v>383</v>
      </c>
      <c r="E1180" s="4" t="s">
        <v>98</v>
      </c>
      <c r="F1180" s="4" t="s">
        <v>99</v>
      </c>
      <c r="G1180" s="23" t="n">
        <v>208577</v>
      </c>
      <c r="H1180" s="24" t="n">
        <f aca="false">Parametros!$B$3</f>
        <v>160.42</v>
      </c>
      <c r="I1180" s="24" t="n">
        <f aca="false">Parametros!$B$4</f>
        <v>151.76</v>
      </c>
      <c r="J1180" s="23" t="n">
        <f aca="false">G1180*H1180/I1180</f>
        <v>220479.193068002</v>
      </c>
      <c r="K1180" s="23" t="n">
        <v>317338.83</v>
      </c>
      <c r="L1180" s="23" t="n">
        <v>262038</v>
      </c>
      <c r="M1180" s="23" t="n">
        <f aca="false">MIN(J1180:L1180)</f>
        <v>220479.193068002</v>
      </c>
      <c r="N1180" s="23" t="n">
        <f aca="false">MAX(J1180:L1180)</f>
        <v>317338.83</v>
      </c>
      <c r="O1180" s="23" t="n">
        <f aca="false">MEDIAN(J1180:L1180)</f>
        <v>262038</v>
      </c>
      <c r="P1180" s="23" t="n">
        <f aca="false">AVERAGE(J1180:L1180)</f>
        <v>266618.674356001</v>
      </c>
      <c r="Q1180" s="23" t="n">
        <f aca="false">AVERAGE(M1180,O1180)</f>
        <v>241258.596534001</v>
      </c>
      <c r="R1180" s="23" t="n">
        <f aca="false">AVERAGE(N1180,O1180)</f>
        <v>289688.415</v>
      </c>
      <c r="S1180" s="23" t="n">
        <f aca="false">STDEV(J1180:L1180)</f>
        <v>48592.0183756181</v>
      </c>
      <c r="T1180" s="25" t="n">
        <f aca="false">IF(P1180&gt;0,S1180/P1180,NA())</f>
        <v>0.182252869169756</v>
      </c>
      <c r="U1180" s="4" t="str">
        <f aca="false">IF(T1180&lt;=Parametros!$B$7,"MENOR",IF(T1180&lt;=Parametros!$B$8,"PROMEDIO MENOR-MEDIANA","PROMEDIO"))</f>
        <v>MENOR</v>
      </c>
      <c r="V1180" s="23" t="n">
        <f aca="false">IF(T1180&lt;=Parametros!$B$7,M1180,IF(T1180&lt;=Parametros!$B$8,Q1180,P1180))</f>
        <v>220479.193068002</v>
      </c>
      <c r="W1180" s="26" t="n">
        <f aca="false">ROUND(V1180,0)</f>
        <v>220479</v>
      </c>
      <c r="X1180" s="27" t="n">
        <f aca="false">K1180/G1180</f>
        <v>1.5214468997061</v>
      </c>
      <c r="Y1180" s="27" t="n">
        <f aca="false">L1180/G1180</f>
        <v>1.25631301629614</v>
      </c>
    </row>
    <row r="1181" customFormat="false" ht="39" hidden="false" customHeight="true" outlineLevel="0" collapsed="false">
      <c r="A1181" s="4" t="s">
        <v>384</v>
      </c>
      <c r="B1181" s="4" t="s">
        <v>95</v>
      </c>
      <c r="C1181" s="4" t="s">
        <v>385</v>
      </c>
      <c r="D1181" s="4" t="s">
        <v>386</v>
      </c>
      <c r="E1181" s="4" t="s">
        <v>98</v>
      </c>
      <c r="F1181" s="4" t="s">
        <v>99</v>
      </c>
      <c r="G1181" s="23" t="n">
        <v>3923400</v>
      </c>
      <c r="H1181" s="24" t="n">
        <f aca="false">Parametros!$B$3</f>
        <v>160.42</v>
      </c>
      <c r="I1181" s="24" t="n">
        <f aca="false">Parametros!$B$4</f>
        <v>151.76</v>
      </c>
      <c r="J1181" s="23" t="n">
        <f aca="false">G1181*H1181/I1181</f>
        <v>4147284.05376911</v>
      </c>
      <c r="K1181" s="23" t="n">
        <v>5969241.81</v>
      </c>
      <c r="L1181" s="23" t="n">
        <v>4929813</v>
      </c>
      <c r="M1181" s="23" t="n">
        <f aca="false">MIN(J1181:L1181)</f>
        <v>4147284.05376911</v>
      </c>
      <c r="N1181" s="23" t="n">
        <f aca="false">MAX(J1181:L1181)</f>
        <v>5969241.81</v>
      </c>
      <c r="O1181" s="23" t="n">
        <f aca="false">MEDIAN(J1181:L1181)</f>
        <v>4929813</v>
      </c>
      <c r="P1181" s="23" t="n">
        <f aca="false">AVERAGE(J1181:L1181)</f>
        <v>5015446.28792304</v>
      </c>
      <c r="Q1181" s="23" t="n">
        <f aca="false">AVERAGE(M1181,O1181)</f>
        <v>4538548.52688456</v>
      </c>
      <c r="R1181" s="23" t="n">
        <f aca="false">AVERAGE(N1181,O1181)</f>
        <v>5449527.405</v>
      </c>
      <c r="S1181" s="23" t="n">
        <f aca="false">STDEV(J1181:L1181)</f>
        <v>913992.511661259</v>
      </c>
      <c r="T1181" s="25" t="n">
        <f aca="false">IF(P1181&gt;0,S1181/P1181,NA())</f>
        <v>0.18223552983951</v>
      </c>
      <c r="U1181" s="4" t="str">
        <f aca="false">IF(T1181&lt;=Parametros!$B$7,"MENOR",IF(T1181&lt;=Parametros!$B$8,"PROMEDIO MENOR-MEDIANA","PROMEDIO"))</f>
        <v>MENOR</v>
      </c>
      <c r="V1181" s="23" t="n">
        <f aca="false">IF(T1181&lt;=Parametros!$B$7,M1181,IF(T1181&lt;=Parametros!$B$8,Q1181,P1181))</f>
        <v>4147284.05376911</v>
      </c>
      <c r="W1181" s="26" t="n">
        <f aca="false">ROUND(V1181,0)</f>
        <v>4147284</v>
      </c>
      <c r="X1181" s="27" t="n">
        <f aca="false">K1181/G1181</f>
        <v>1.52144614619972</v>
      </c>
      <c r="Y1181" s="27" t="n">
        <f aca="false">L1181/G1181</f>
        <v>1.25651552225111</v>
      </c>
    </row>
    <row r="1182" customFormat="false" ht="51.75" hidden="false" customHeight="true" outlineLevel="0" collapsed="false">
      <c r="A1182" s="4" t="s">
        <v>387</v>
      </c>
      <c r="B1182" s="4" t="s">
        <v>95</v>
      </c>
      <c r="C1182" s="4" t="s">
        <v>388</v>
      </c>
      <c r="D1182" s="4" t="s">
        <v>389</v>
      </c>
      <c r="E1182" s="4" t="s">
        <v>98</v>
      </c>
      <c r="F1182" s="4" t="s">
        <v>99</v>
      </c>
      <c r="G1182" s="23" t="n">
        <v>244753</v>
      </c>
      <c r="H1182" s="24" t="n">
        <f aca="false">Parametros!$B$3</f>
        <v>160.42</v>
      </c>
      <c r="I1182" s="24" t="n">
        <f aca="false">Parametros!$B$4</f>
        <v>151.76</v>
      </c>
      <c r="J1182" s="23" t="n">
        <f aca="false">G1182*H1182/I1182</f>
        <v>258719.532551397</v>
      </c>
      <c r="K1182" s="23" t="n">
        <v>372378.09</v>
      </c>
      <c r="L1182" s="23" t="n">
        <v>307496</v>
      </c>
      <c r="M1182" s="23" t="n">
        <f aca="false">MIN(J1182:L1182)</f>
        <v>258719.532551397</v>
      </c>
      <c r="N1182" s="23" t="n">
        <f aca="false">MAX(J1182:L1182)</f>
        <v>372378.09</v>
      </c>
      <c r="O1182" s="23" t="n">
        <f aca="false">MEDIAN(J1182:L1182)</f>
        <v>307496</v>
      </c>
      <c r="P1182" s="23" t="n">
        <f aca="false">AVERAGE(J1182:L1182)</f>
        <v>312864.540850466</v>
      </c>
      <c r="Q1182" s="23" t="n">
        <f aca="false">AVERAGE(M1182,O1182)</f>
        <v>283107.766275699</v>
      </c>
      <c r="R1182" s="23" t="n">
        <f aca="false">AVERAGE(N1182,O1182)</f>
        <v>339937.045</v>
      </c>
      <c r="S1182" s="23" t="n">
        <f aca="false">STDEV(J1182:L1182)</f>
        <v>57019.1445347235</v>
      </c>
      <c r="T1182" s="25" t="n">
        <f aca="false">IF(P1182&gt;0,S1182/P1182,NA())</f>
        <v>0.182248663845789</v>
      </c>
      <c r="U1182" s="4" t="str">
        <f aca="false">IF(T1182&lt;=Parametros!$B$7,"MENOR",IF(T1182&lt;=Parametros!$B$8,"PROMEDIO MENOR-MEDIANA","PROMEDIO"))</f>
        <v>MENOR</v>
      </c>
      <c r="V1182" s="23" t="n">
        <f aca="false">IF(T1182&lt;=Parametros!$B$7,M1182,IF(T1182&lt;=Parametros!$B$8,Q1182,P1182))</f>
        <v>258719.532551397</v>
      </c>
      <c r="W1182" s="26" t="n">
        <f aca="false">ROUND(V1182,0)</f>
        <v>258720</v>
      </c>
      <c r="X1182" s="27" t="n">
        <f aca="false">K1182/G1182</f>
        <v>1.52144443581897</v>
      </c>
      <c r="Y1182" s="27" t="n">
        <f aca="false">L1182/G1182</f>
        <v>1.25635232254559</v>
      </c>
    </row>
    <row r="1183" customFormat="false" ht="39" hidden="false" customHeight="true" outlineLevel="0" collapsed="false">
      <c r="A1183" s="4" t="s">
        <v>390</v>
      </c>
      <c r="B1183" s="4" t="s">
        <v>95</v>
      </c>
      <c r="C1183" s="4" t="s">
        <v>391</v>
      </c>
      <c r="D1183" s="4" t="s">
        <v>392</v>
      </c>
      <c r="E1183" s="4" t="s">
        <v>98</v>
      </c>
      <c r="F1183" s="4" t="s">
        <v>99</v>
      </c>
      <c r="G1183" s="23" t="n">
        <v>6857100</v>
      </c>
      <c r="H1183" s="24" t="n">
        <f aca="false">Parametros!$B$3</f>
        <v>160.42</v>
      </c>
      <c r="I1183" s="24" t="n">
        <f aca="false">Parametros!$B$4</f>
        <v>151.76</v>
      </c>
      <c r="J1183" s="23" t="n">
        <f aca="false">G1183*H1183/I1183</f>
        <v>7248392.07959937</v>
      </c>
      <c r="K1183" s="23" t="n">
        <v>10432706.49</v>
      </c>
      <c r="L1183" s="23" t="n">
        <v>8616195</v>
      </c>
      <c r="M1183" s="23" t="n">
        <f aca="false">MIN(J1183:L1183)</f>
        <v>7248392.07959937</v>
      </c>
      <c r="N1183" s="23" t="n">
        <f aca="false">MAX(J1183:L1183)</f>
        <v>10432706.49</v>
      </c>
      <c r="O1183" s="23" t="n">
        <f aca="false">MEDIAN(J1183:L1183)</f>
        <v>8616195</v>
      </c>
      <c r="P1183" s="23" t="n">
        <f aca="false">AVERAGE(J1183:L1183)</f>
        <v>8765764.52319979</v>
      </c>
      <c r="Q1183" s="23" t="n">
        <f aca="false">AVERAGE(M1183,O1183)</f>
        <v>7932293.53979968</v>
      </c>
      <c r="R1183" s="23" t="n">
        <f aca="false">AVERAGE(N1183,O1183)</f>
        <v>9524450.745</v>
      </c>
      <c r="S1183" s="23" t="n">
        <f aca="false">STDEV(J1183:L1183)</f>
        <v>1597417.55586132</v>
      </c>
      <c r="T1183" s="25" t="n">
        <f aca="false">IF(P1183&gt;0,S1183/P1183,NA())</f>
        <v>0.182233683283818</v>
      </c>
      <c r="U1183" s="4" t="str">
        <f aca="false">IF(T1183&lt;=Parametros!$B$7,"MENOR",IF(T1183&lt;=Parametros!$B$8,"PROMEDIO MENOR-MEDIANA","PROMEDIO"))</f>
        <v>MENOR</v>
      </c>
      <c r="V1183" s="23" t="n">
        <f aca="false">IF(T1183&lt;=Parametros!$B$7,M1183,IF(T1183&lt;=Parametros!$B$8,Q1183,P1183))</f>
        <v>7248392.07959937</v>
      </c>
      <c r="W1183" s="26" t="n">
        <f aca="false">ROUND(V1183,0)</f>
        <v>7248392</v>
      </c>
      <c r="X1183" s="27" t="n">
        <f aca="false">K1183/G1183</f>
        <v>1.5214458721617</v>
      </c>
      <c r="Y1183" s="27" t="n">
        <f aca="false">L1183/G1183</f>
        <v>1.25653629085182</v>
      </c>
    </row>
    <row r="1184" customFormat="false" ht="51.75" hidden="false" customHeight="true" outlineLevel="0" collapsed="false">
      <c r="A1184" s="4" t="s">
        <v>393</v>
      </c>
      <c r="B1184" s="4" t="s">
        <v>95</v>
      </c>
      <c r="C1184" s="4" t="s">
        <v>394</v>
      </c>
      <c r="D1184" s="4" t="s">
        <v>395</v>
      </c>
      <c r="E1184" s="4" t="s">
        <v>98</v>
      </c>
      <c r="F1184" s="4" t="s">
        <v>99</v>
      </c>
      <c r="G1184" s="23" t="n">
        <v>265050</v>
      </c>
      <c r="H1184" s="24" t="n">
        <f aca="false">Parametros!$B$3</f>
        <v>160.42</v>
      </c>
      <c r="I1184" s="24" t="n">
        <f aca="false">Parametros!$B$4</f>
        <v>151.76</v>
      </c>
      <c r="J1184" s="23" t="n">
        <f aca="false">G1184*H1184/I1184</f>
        <v>280174.756193991</v>
      </c>
      <c r="K1184" s="23" t="n">
        <v>403259.94</v>
      </c>
      <c r="L1184" s="23" t="n">
        <v>332962</v>
      </c>
      <c r="M1184" s="23" t="n">
        <f aca="false">MIN(J1184:L1184)</f>
        <v>280174.756193991</v>
      </c>
      <c r="N1184" s="23" t="n">
        <f aca="false">MAX(J1184:L1184)</f>
        <v>403259.94</v>
      </c>
      <c r="O1184" s="23" t="n">
        <f aca="false">MEDIAN(J1184:L1184)</f>
        <v>332962</v>
      </c>
      <c r="P1184" s="23" t="n">
        <f aca="false">AVERAGE(J1184:L1184)</f>
        <v>338798.89873133</v>
      </c>
      <c r="Q1184" s="23" t="n">
        <f aca="false">AVERAGE(M1184,O1184)</f>
        <v>306568.378096995</v>
      </c>
      <c r="R1184" s="23" t="n">
        <f aca="false">AVERAGE(N1184,O1184)</f>
        <v>368110.97</v>
      </c>
      <c r="S1184" s="23" t="n">
        <f aca="false">STDEV(J1184:L1184)</f>
        <v>61749.8393377638</v>
      </c>
      <c r="T1184" s="25" t="n">
        <f aca="false">IF(P1184&gt;0,S1184/P1184,NA())</f>
        <v>0.182261039126729</v>
      </c>
      <c r="U1184" s="4" t="str">
        <f aca="false">IF(T1184&lt;=Parametros!$B$7,"MENOR",IF(T1184&lt;=Parametros!$B$8,"PROMEDIO MENOR-MEDIANA","PROMEDIO"))</f>
        <v>MENOR</v>
      </c>
      <c r="V1184" s="23" t="n">
        <f aca="false">IF(T1184&lt;=Parametros!$B$7,M1184,IF(T1184&lt;=Parametros!$B$8,Q1184,P1184))</f>
        <v>280174.756193991</v>
      </c>
      <c r="W1184" s="26" t="n">
        <f aca="false">ROUND(V1184,0)</f>
        <v>280175</v>
      </c>
      <c r="X1184" s="27" t="n">
        <f aca="false">K1184/G1184</f>
        <v>1.52144855687606</v>
      </c>
      <c r="Y1184" s="27" t="n">
        <f aca="false">L1184/G1184</f>
        <v>1.25622335408414</v>
      </c>
    </row>
    <row r="1185" customFormat="false" ht="51.75" hidden="false" customHeight="true" outlineLevel="0" collapsed="false">
      <c r="A1185" s="4" t="s">
        <v>396</v>
      </c>
      <c r="B1185" s="4" t="s">
        <v>95</v>
      </c>
      <c r="C1185" s="4" t="s">
        <v>397</v>
      </c>
      <c r="D1185" s="4" t="s">
        <v>398</v>
      </c>
      <c r="E1185" s="4" t="s">
        <v>98</v>
      </c>
      <c r="F1185" s="4" t="s">
        <v>99</v>
      </c>
      <c r="G1185" s="23" t="n">
        <v>847480</v>
      </c>
      <c r="H1185" s="24" t="n">
        <f aca="false">Parametros!$B$3</f>
        <v>160.42</v>
      </c>
      <c r="I1185" s="24" t="n">
        <f aca="false">Parametros!$B$4</f>
        <v>151.76</v>
      </c>
      <c r="J1185" s="23" t="n">
        <f aca="false">G1185*H1185/I1185</f>
        <v>895840.416447022</v>
      </c>
      <c r="K1185" s="23" t="n">
        <v>1289394.95</v>
      </c>
      <c r="L1185" s="23" t="n">
        <v>1064812</v>
      </c>
      <c r="M1185" s="23" t="n">
        <f aca="false">MIN(J1185:L1185)</f>
        <v>895840.416447022</v>
      </c>
      <c r="N1185" s="23" t="n">
        <f aca="false">MAX(J1185:L1185)</f>
        <v>1289394.95</v>
      </c>
      <c r="O1185" s="23" t="n">
        <f aca="false">MEDIAN(J1185:L1185)</f>
        <v>1064812</v>
      </c>
      <c r="P1185" s="23" t="n">
        <f aca="false">AVERAGE(J1185:L1185)</f>
        <v>1083349.12214901</v>
      </c>
      <c r="Q1185" s="23" t="n">
        <f aca="false">AVERAGE(M1185,O1185)</f>
        <v>980326.208223511</v>
      </c>
      <c r="R1185" s="23" t="n">
        <f aca="false">AVERAGE(N1185,O1185)</f>
        <v>1177103.475</v>
      </c>
      <c r="S1185" s="23" t="n">
        <f aca="false">STDEV(J1185:L1185)</f>
        <v>197431.0294589</v>
      </c>
      <c r="T1185" s="25" t="n">
        <f aca="false">IF(P1185&gt;0,S1185/P1185,NA())</f>
        <v>0.182241371153984</v>
      </c>
      <c r="U1185" s="4" t="str">
        <f aca="false">IF(T1185&lt;=Parametros!$B$7,"MENOR",IF(T1185&lt;=Parametros!$B$8,"PROMEDIO MENOR-MEDIANA","PROMEDIO"))</f>
        <v>MENOR</v>
      </c>
      <c r="V1185" s="23" t="n">
        <f aca="false">IF(T1185&lt;=Parametros!$B$7,M1185,IF(T1185&lt;=Parametros!$B$8,Q1185,P1185))</f>
        <v>895840.416447022</v>
      </c>
      <c r="W1185" s="26" t="n">
        <f aca="false">ROUND(V1185,0)</f>
        <v>895840</v>
      </c>
      <c r="X1185" s="27" t="n">
        <f aca="false">K1185/G1185</f>
        <v>1.5214458748289</v>
      </c>
      <c r="Y1185" s="27" t="n">
        <f aca="false">L1185/G1185</f>
        <v>1.25644498985227</v>
      </c>
    </row>
    <row r="1186" customFormat="false" ht="51.75" hidden="false" customHeight="true" outlineLevel="0" collapsed="false">
      <c r="A1186" s="4" t="s">
        <v>399</v>
      </c>
      <c r="B1186" s="4" t="s">
        <v>95</v>
      </c>
      <c r="C1186" s="4" t="s">
        <v>400</v>
      </c>
      <c r="D1186" s="4" t="s">
        <v>401</v>
      </c>
      <c r="E1186" s="4" t="s">
        <v>98</v>
      </c>
      <c r="F1186" s="4" t="s">
        <v>99</v>
      </c>
      <c r="G1186" s="23" t="n">
        <v>799900</v>
      </c>
      <c r="H1186" s="24" t="n">
        <f aca="false">Parametros!$B$3</f>
        <v>160.42</v>
      </c>
      <c r="I1186" s="24" t="n">
        <f aca="false">Parametros!$B$4</f>
        <v>151.76</v>
      </c>
      <c r="J1186" s="23" t="n">
        <f aca="false">G1186*H1186/I1186</f>
        <v>845545.321560358</v>
      </c>
      <c r="K1186" s="23" t="n">
        <v>1217004.08</v>
      </c>
      <c r="L1186" s="23" t="n">
        <v>1005074</v>
      </c>
      <c r="M1186" s="23" t="n">
        <f aca="false">MIN(J1186:L1186)</f>
        <v>845545.321560358</v>
      </c>
      <c r="N1186" s="23" t="n">
        <f aca="false">MAX(J1186:L1186)</f>
        <v>1217004.08</v>
      </c>
      <c r="O1186" s="23" t="n">
        <f aca="false">MEDIAN(J1186:L1186)</f>
        <v>1005074</v>
      </c>
      <c r="P1186" s="23" t="n">
        <f aca="false">AVERAGE(J1186:L1186)</f>
        <v>1022541.13385345</v>
      </c>
      <c r="Q1186" s="23" t="n">
        <f aca="false">AVERAGE(M1186,O1186)</f>
        <v>925309.660780179</v>
      </c>
      <c r="R1186" s="23" t="n">
        <f aca="false">AVERAGE(N1186,O1186)</f>
        <v>1111039.04</v>
      </c>
      <c r="S1186" s="23" t="n">
        <f aca="false">STDEV(J1186:L1186)</f>
        <v>186344.3797896</v>
      </c>
      <c r="T1186" s="25" t="n">
        <f aca="false">IF(P1186&gt;0,S1186/P1186,NA())</f>
        <v>0.182236561073451</v>
      </c>
      <c r="U1186" s="4" t="str">
        <f aca="false">IF(T1186&lt;=Parametros!$B$7,"MENOR",IF(T1186&lt;=Parametros!$B$8,"PROMEDIO MENOR-MEDIANA","PROMEDIO"))</f>
        <v>MENOR</v>
      </c>
      <c r="V1186" s="23" t="n">
        <f aca="false">IF(T1186&lt;=Parametros!$B$7,M1186,IF(T1186&lt;=Parametros!$B$8,Q1186,P1186))</f>
        <v>845545.321560358</v>
      </c>
      <c r="W1186" s="26" t="n">
        <f aca="false">ROUND(V1186,0)</f>
        <v>845545</v>
      </c>
      <c r="X1186" s="27" t="n">
        <f aca="false">K1186/G1186</f>
        <v>1.52144528066008</v>
      </c>
      <c r="Y1186" s="27" t="n">
        <f aca="false">L1186/G1186</f>
        <v>1.25649956244531</v>
      </c>
    </row>
    <row r="1187" customFormat="false" ht="39" hidden="false" customHeight="true" outlineLevel="0" collapsed="false">
      <c r="A1187" s="4" t="s">
        <v>402</v>
      </c>
      <c r="B1187" s="4" t="s">
        <v>95</v>
      </c>
      <c r="C1187" s="4" t="s">
        <v>403</v>
      </c>
      <c r="D1187" s="4" t="s">
        <v>404</v>
      </c>
      <c r="E1187" s="4" t="s">
        <v>98</v>
      </c>
      <c r="F1187" s="4" t="s">
        <v>99</v>
      </c>
      <c r="G1187" s="23" t="n">
        <v>7422072</v>
      </c>
      <c r="H1187" s="24" t="n">
        <f aca="false">Parametros!$B$3</f>
        <v>160.42</v>
      </c>
      <c r="I1187" s="24" t="n">
        <f aca="false">Parametros!$B$4</f>
        <v>151.76</v>
      </c>
      <c r="J1187" s="23" t="n">
        <f aca="false">G1187*H1187/I1187</f>
        <v>7845603.5202952</v>
      </c>
      <c r="K1187" s="23" t="n">
        <v>11292280.84</v>
      </c>
      <c r="L1187" s="23" t="n">
        <v>9326030</v>
      </c>
      <c r="M1187" s="23" t="n">
        <f aca="false">MIN(J1187:L1187)</f>
        <v>7845603.5202952</v>
      </c>
      <c r="N1187" s="23" t="n">
        <f aca="false">MAX(J1187:L1187)</f>
        <v>11292280.84</v>
      </c>
      <c r="O1187" s="23" t="n">
        <f aca="false">MEDIAN(J1187:L1187)</f>
        <v>9326030</v>
      </c>
      <c r="P1187" s="23" t="n">
        <f aca="false">AVERAGE(J1187:L1187)</f>
        <v>9487971.45343174</v>
      </c>
      <c r="Q1187" s="23" t="n">
        <f aca="false">AVERAGE(M1187,O1187)</f>
        <v>8585816.7601476</v>
      </c>
      <c r="R1187" s="23" t="n">
        <f aca="false">AVERAGE(N1187,O1187)</f>
        <v>10309155.42</v>
      </c>
      <c r="S1187" s="23" t="n">
        <f aca="false">STDEV(J1187:L1187)</f>
        <v>1729035.83314417</v>
      </c>
      <c r="T1187" s="25" t="n">
        <f aca="false">IF(P1187&gt;0,S1187/P1187,NA())</f>
        <v>0.182234510467334</v>
      </c>
      <c r="U1187" s="4" t="str">
        <f aca="false">IF(T1187&lt;=Parametros!$B$7,"MENOR",IF(T1187&lt;=Parametros!$B$8,"PROMEDIO MENOR-MEDIANA","PROMEDIO"))</f>
        <v>MENOR</v>
      </c>
      <c r="V1187" s="23" t="n">
        <f aca="false">IF(T1187&lt;=Parametros!$B$7,M1187,IF(T1187&lt;=Parametros!$B$8,Q1187,P1187))</f>
        <v>7845603.5202952</v>
      </c>
      <c r="W1187" s="26" t="n">
        <f aca="false">ROUND(V1187,0)</f>
        <v>7845604</v>
      </c>
      <c r="X1187" s="27" t="n">
        <f aca="false">K1187/G1187</f>
        <v>1.52144587656924</v>
      </c>
      <c r="Y1187" s="27" t="n">
        <f aca="false">L1187/G1187</f>
        <v>1.25652647939821</v>
      </c>
    </row>
    <row r="1188" customFormat="false" ht="51.75" hidden="false" customHeight="true" outlineLevel="0" collapsed="false">
      <c r="A1188" s="4" t="s">
        <v>405</v>
      </c>
      <c r="B1188" s="4" t="s">
        <v>95</v>
      </c>
      <c r="C1188" s="4" t="s">
        <v>406</v>
      </c>
      <c r="D1188" s="4" t="s">
        <v>407</v>
      </c>
      <c r="E1188" s="4" t="s">
        <v>98</v>
      </c>
      <c r="F1188" s="4" t="s">
        <v>99</v>
      </c>
      <c r="G1188" s="23" t="n">
        <v>235600</v>
      </c>
      <c r="H1188" s="24" t="n">
        <f aca="false">Parametros!$B$3</f>
        <v>160.42</v>
      </c>
      <c r="I1188" s="24" t="n">
        <f aca="false">Parametros!$B$4</f>
        <v>151.76</v>
      </c>
      <c r="J1188" s="23" t="n">
        <f aca="false">G1188*H1188/I1188</f>
        <v>249044.227727992</v>
      </c>
      <c r="K1188" s="23" t="n">
        <v>358452.63</v>
      </c>
      <c r="L1188" s="23" t="n">
        <v>295953</v>
      </c>
      <c r="M1188" s="23" t="n">
        <f aca="false">MIN(J1188:L1188)</f>
        <v>249044.227727992</v>
      </c>
      <c r="N1188" s="23" t="n">
        <f aca="false">MAX(J1188:L1188)</f>
        <v>358452.63</v>
      </c>
      <c r="O1188" s="23" t="n">
        <f aca="false">MEDIAN(J1188:L1188)</f>
        <v>295953</v>
      </c>
      <c r="P1188" s="23" t="n">
        <f aca="false">AVERAGE(J1188:L1188)</f>
        <v>301149.952575997</v>
      </c>
      <c r="Q1188" s="23" t="n">
        <f aca="false">AVERAGE(M1188,O1188)</f>
        <v>272498.613863996</v>
      </c>
      <c r="R1188" s="23" t="n">
        <f aca="false">AVERAGE(N1188,O1188)</f>
        <v>327202.815</v>
      </c>
      <c r="S1188" s="23" t="n">
        <f aca="false">STDEV(J1188:L1188)</f>
        <v>54889.0322285452</v>
      </c>
      <c r="T1188" s="25" t="n">
        <f aca="false">IF(P1188&gt;0,S1188/P1188,NA())</f>
        <v>0.182264787887335</v>
      </c>
      <c r="U1188" s="4" t="str">
        <f aca="false">IF(T1188&lt;=Parametros!$B$7,"MENOR",IF(T1188&lt;=Parametros!$B$8,"PROMEDIO MENOR-MEDIANA","PROMEDIO"))</f>
        <v>MENOR</v>
      </c>
      <c r="V1188" s="23" t="n">
        <f aca="false">IF(T1188&lt;=Parametros!$B$7,M1188,IF(T1188&lt;=Parametros!$B$8,Q1188,P1188))</f>
        <v>249044.227727992</v>
      </c>
      <c r="W1188" s="26" t="n">
        <f aca="false">ROUND(V1188,0)</f>
        <v>249044</v>
      </c>
      <c r="X1188" s="27" t="n">
        <f aca="false">K1188/G1188</f>
        <v>1.52144579796265</v>
      </c>
      <c r="Y1188" s="27" t="n">
        <f aca="false">L1188/G1188</f>
        <v>1.25616723259762</v>
      </c>
    </row>
    <row r="1189" customFormat="false" ht="51.75" hidden="false" customHeight="true" outlineLevel="0" collapsed="false">
      <c r="A1189" s="4" t="s">
        <v>408</v>
      </c>
      <c r="B1189" s="4" t="s">
        <v>95</v>
      </c>
      <c r="C1189" s="4" t="s">
        <v>409</v>
      </c>
      <c r="D1189" s="4" t="s">
        <v>410</v>
      </c>
      <c r="E1189" s="4" t="s">
        <v>98</v>
      </c>
      <c r="F1189" s="4" t="s">
        <v>99</v>
      </c>
      <c r="G1189" s="23" t="n">
        <v>235600</v>
      </c>
      <c r="H1189" s="24" t="n">
        <f aca="false">Parametros!$B$3</f>
        <v>160.42</v>
      </c>
      <c r="I1189" s="24" t="n">
        <f aca="false">Parametros!$B$4</f>
        <v>151.76</v>
      </c>
      <c r="J1189" s="23" t="n">
        <f aca="false">G1189*H1189/I1189</f>
        <v>249044.227727992</v>
      </c>
      <c r="K1189" s="23" t="n">
        <v>358452.63</v>
      </c>
      <c r="L1189" s="23" t="n">
        <v>295953</v>
      </c>
      <c r="M1189" s="23" t="n">
        <f aca="false">MIN(J1189:L1189)</f>
        <v>249044.227727992</v>
      </c>
      <c r="N1189" s="23" t="n">
        <f aca="false">MAX(J1189:L1189)</f>
        <v>358452.63</v>
      </c>
      <c r="O1189" s="23" t="n">
        <f aca="false">MEDIAN(J1189:L1189)</f>
        <v>295953</v>
      </c>
      <c r="P1189" s="23" t="n">
        <f aca="false">AVERAGE(J1189:L1189)</f>
        <v>301149.952575997</v>
      </c>
      <c r="Q1189" s="23" t="n">
        <f aca="false">AVERAGE(M1189,O1189)</f>
        <v>272498.613863996</v>
      </c>
      <c r="R1189" s="23" t="n">
        <f aca="false">AVERAGE(N1189,O1189)</f>
        <v>327202.815</v>
      </c>
      <c r="S1189" s="23" t="n">
        <f aca="false">STDEV(J1189:L1189)</f>
        <v>54889.0322285452</v>
      </c>
      <c r="T1189" s="25" t="n">
        <f aca="false">IF(P1189&gt;0,S1189/P1189,NA())</f>
        <v>0.182264787887335</v>
      </c>
      <c r="U1189" s="4" t="str">
        <f aca="false">IF(T1189&lt;=Parametros!$B$7,"MENOR",IF(T1189&lt;=Parametros!$B$8,"PROMEDIO MENOR-MEDIANA","PROMEDIO"))</f>
        <v>MENOR</v>
      </c>
      <c r="V1189" s="23" t="n">
        <f aca="false">IF(T1189&lt;=Parametros!$B$7,M1189,IF(T1189&lt;=Parametros!$B$8,Q1189,P1189))</f>
        <v>249044.227727992</v>
      </c>
      <c r="W1189" s="26" t="n">
        <f aca="false">ROUND(V1189,0)</f>
        <v>249044</v>
      </c>
      <c r="X1189" s="27" t="n">
        <f aca="false">K1189/G1189</f>
        <v>1.52144579796265</v>
      </c>
      <c r="Y1189" s="27" t="n">
        <f aca="false">L1189/G1189</f>
        <v>1.25616723259762</v>
      </c>
    </row>
    <row r="1190" customFormat="false" ht="102.75" hidden="false" customHeight="true" outlineLevel="0" collapsed="false">
      <c r="A1190" s="4" t="s">
        <v>411</v>
      </c>
      <c r="B1190" s="4" t="s">
        <v>95</v>
      </c>
      <c r="C1190" s="4" t="s">
        <v>412</v>
      </c>
      <c r="D1190" s="4" t="s">
        <v>413</v>
      </c>
      <c r="E1190" s="4" t="s">
        <v>98</v>
      </c>
      <c r="F1190" s="4" t="s">
        <v>99</v>
      </c>
      <c r="G1190" s="23" t="n">
        <v>87400</v>
      </c>
      <c r="H1190" s="24" t="n">
        <f aca="false">Parametros!$B$3</f>
        <v>160.42</v>
      </c>
      <c r="I1190" s="24" t="n">
        <f aca="false">Parametros!$B$4</f>
        <v>151.76</v>
      </c>
      <c r="J1190" s="23" t="n">
        <f aca="false">G1190*H1190/I1190</f>
        <v>92387.3748023195</v>
      </c>
      <c r="K1190" s="23" t="n">
        <v>132974.74</v>
      </c>
      <c r="L1190" s="23" t="n">
        <v>109718</v>
      </c>
      <c r="M1190" s="23" t="n">
        <f aca="false">MIN(J1190:L1190)</f>
        <v>92387.3748023195</v>
      </c>
      <c r="N1190" s="23" t="n">
        <f aca="false">MAX(J1190:L1190)</f>
        <v>132974.74</v>
      </c>
      <c r="O1190" s="23" t="n">
        <f aca="false">MEDIAN(J1190:L1190)</f>
        <v>109718</v>
      </c>
      <c r="P1190" s="23" t="n">
        <f aca="false">AVERAGE(J1190:L1190)</f>
        <v>111693.371600773</v>
      </c>
      <c r="Q1190" s="23" t="n">
        <f aca="false">AVERAGE(M1190,O1190)</f>
        <v>101052.68740116</v>
      </c>
      <c r="R1190" s="23" t="n">
        <f aca="false">AVERAGE(N1190,O1190)</f>
        <v>121346.37</v>
      </c>
      <c r="S1190" s="23" t="n">
        <f aca="false">STDEV(J1190:L1190)</f>
        <v>20365.6603905527</v>
      </c>
      <c r="T1190" s="25" t="n">
        <f aca="false">IF(P1190&gt;0,S1190/P1190,NA())</f>
        <v>0.18233544299608</v>
      </c>
      <c r="U1190" s="4" t="str">
        <f aca="false">IF(T1190&lt;=Parametros!$B$7,"MENOR",IF(T1190&lt;=Parametros!$B$8,"PROMEDIO MENOR-MEDIANA","PROMEDIO"))</f>
        <v>MENOR</v>
      </c>
      <c r="V1190" s="23" t="n">
        <f aca="false">IF(T1190&lt;=Parametros!$B$7,M1190,IF(T1190&lt;=Parametros!$B$8,Q1190,P1190))</f>
        <v>92387.3748023195</v>
      </c>
      <c r="W1190" s="26" t="n">
        <f aca="false">ROUND(V1190,0)</f>
        <v>92387</v>
      </c>
      <c r="X1190" s="27" t="n">
        <f aca="false">K1190/G1190</f>
        <v>1.52145011441648</v>
      </c>
      <c r="Y1190" s="27" t="n">
        <f aca="false">L1190/G1190</f>
        <v>1.25535469107552</v>
      </c>
    </row>
    <row r="1191" customFormat="false" ht="51.75" hidden="false" customHeight="true" outlineLevel="0" collapsed="false">
      <c r="A1191" s="4" t="s">
        <v>414</v>
      </c>
      <c r="B1191" s="4" t="s">
        <v>95</v>
      </c>
      <c r="C1191" s="4" t="s">
        <v>415</v>
      </c>
      <c r="D1191" s="4" t="s">
        <v>416</v>
      </c>
      <c r="E1191" s="4" t="s">
        <v>98</v>
      </c>
      <c r="F1191" s="4" t="s">
        <v>99</v>
      </c>
      <c r="G1191" s="23" t="n">
        <v>719149</v>
      </c>
      <c r="H1191" s="24" t="n">
        <f aca="false">Parametros!$B$3</f>
        <v>160.42</v>
      </c>
      <c r="I1191" s="24" t="n">
        <f aca="false">Parametros!$B$4</f>
        <v>151.76</v>
      </c>
      <c r="J1191" s="23" t="n">
        <f aca="false">G1191*H1191/I1191</f>
        <v>760186.363863996</v>
      </c>
      <c r="K1191" s="23" t="n">
        <v>1094146.51</v>
      </c>
      <c r="L1191" s="23" t="n">
        <v>903567</v>
      </c>
      <c r="M1191" s="23" t="n">
        <f aca="false">MIN(J1191:L1191)</f>
        <v>760186.363863996</v>
      </c>
      <c r="N1191" s="23" t="n">
        <f aca="false">MAX(J1191:L1191)</f>
        <v>1094146.51</v>
      </c>
      <c r="O1191" s="23" t="n">
        <f aca="false">MEDIAN(J1191:L1191)</f>
        <v>903567</v>
      </c>
      <c r="P1191" s="23" t="n">
        <f aca="false">AVERAGE(J1191:L1191)</f>
        <v>919299.957954665</v>
      </c>
      <c r="Q1191" s="23" t="n">
        <f aca="false">AVERAGE(M1191,O1191)</f>
        <v>831876.681931998</v>
      </c>
      <c r="R1191" s="23" t="n">
        <f aca="false">AVERAGE(N1191,O1191)</f>
        <v>998856.755</v>
      </c>
      <c r="S1191" s="23" t="n">
        <f aca="false">STDEV(J1191:L1191)</f>
        <v>167535.038950954</v>
      </c>
      <c r="T1191" s="25" t="n">
        <f aca="false">IF(P1191&gt;0,S1191/P1191,NA())</f>
        <v>0.182241973907733</v>
      </c>
      <c r="U1191" s="4" t="str">
        <f aca="false">IF(T1191&lt;=Parametros!$B$7,"MENOR",IF(T1191&lt;=Parametros!$B$8,"PROMEDIO MENOR-MEDIANA","PROMEDIO"))</f>
        <v>MENOR</v>
      </c>
      <c r="V1191" s="23" t="n">
        <f aca="false">IF(T1191&lt;=Parametros!$B$7,M1191,IF(T1191&lt;=Parametros!$B$8,Q1191,P1191))</f>
        <v>760186.363863996</v>
      </c>
      <c r="W1191" s="26" t="n">
        <f aca="false">ROUND(V1191,0)</f>
        <v>760186</v>
      </c>
      <c r="X1191" s="27" t="n">
        <f aca="false">K1191/G1191</f>
        <v>1.52144619543377</v>
      </c>
      <c r="Y1191" s="27" t="n">
        <f aca="false">L1191/G1191</f>
        <v>1.25643920800835</v>
      </c>
    </row>
    <row r="1192" customFormat="false" ht="39" hidden="false" customHeight="true" outlineLevel="0" collapsed="false">
      <c r="A1192" s="4" t="s">
        <v>417</v>
      </c>
      <c r="B1192" s="4" t="s">
        <v>95</v>
      </c>
      <c r="C1192" s="4" t="s">
        <v>418</v>
      </c>
      <c r="D1192" s="4" t="s">
        <v>419</v>
      </c>
      <c r="E1192" s="4" t="s">
        <v>98</v>
      </c>
      <c r="F1192" s="4" t="s">
        <v>99</v>
      </c>
      <c r="G1192" s="23" t="n">
        <v>719149</v>
      </c>
      <c r="H1192" s="24" t="n">
        <f aca="false">Parametros!$B$3</f>
        <v>160.42</v>
      </c>
      <c r="I1192" s="24" t="n">
        <f aca="false">Parametros!$B$4</f>
        <v>151.76</v>
      </c>
      <c r="J1192" s="23" t="n">
        <f aca="false">G1192*H1192/I1192</f>
        <v>760186.363863996</v>
      </c>
      <c r="K1192" s="23" t="n">
        <v>1094146.51</v>
      </c>
      <c r="L1192" s="23" t="n">
        <v>903567</v>
      </c>
      <c r="M1192" s="23" t="n">
        <f aca="false">MIN(J1192:L1192)</f>
        <v>760186.363863996</v>
      </c>
      <c r="N1192" s="23" t="n">
        <f aca="false">MAX(J1192:L1192)</f>
        <v>1094146.51</v>
      </c>
      <c r="O1192" s="23" t="n">
        <f aca="false">MEDIAN(J1192:L1192)</f>
        <v>903567</v>
      </c>
      <c r="P1192" s="23" t="n">
        <f aca="false">AVERAGE(J1192:L1192)</f>
        <v>919299.957954665</v>
      </c>
      <c r="Q1192" s="23" t="n">
        <f aca="false">AVERAGE(M1192,O1192)</f>
        <v>831876.681931998</v>
      </c>
      <c r="R1192" s="23" t="n">
        <f aca="false">AVERAGE(N1192,O1192)</f>
        <v>998856.755</v>
      </c>
      <c r="S1192" s="23" t="n">
        <f aca="false">STDEV(J1192:L1192)</f>
        <v>167535.038950954</v>
      </c>
      <c r="T1192" s="25" t="n">
        <f aca="false">IF(P1192&gt;0,S1192/P1192,NA())</f>
        <v>0.182241973907733</v>
      </c>
      <c r="U1192" s="4" t="str">
        <f aca="false">IF(T1192&lt;=Parametros!$B$7,"MENOR",IF(T1192&lt;=Parametros!$B$8,"PROMEDIO MENOR-MEDIANA","PROMEDIO"))</f>
        <v>MENOR</v>
      </c>
      <c r="V1192" s="23" t="n">
        <f aca="false">IF(T1192&lt;=Parametros!$B$7,M1192,IF(T1192&lt;=Parametros!$B$8,Q1192,P1192))</f>
        <v>760186.363863996</v>
      </c>
      <c r="W1192" s="26" t="n">
        <f aca="false">ROUND(V1192,0)</f>
        <v>760186</v>
      </c>
      <c r="X1192" s="27" t="n">
        <f aca="false">K1192/G1192</f>
        <v>1.52144619543377</v>
      </c>
      <c r="Y1192" s="27" t="n">
        <f aca="false">L1192/G1192</f>
        <v>1.25643920800835</v>
      </c>
    </row>
    <row r="1193" customFormat="false" ht="15" hidden="false" customHeight="true" outlineLevel="0" collapsed="false">
      <c r="A1193" s="22" t="s">
        <v>420</v>
      </c>
      <c r="B1193" s="22" t="s">
        <v>421</v>
      </c>
      <c r="C1193" s="22"/>
      <c r="D1193" s="22"/>
      <c r="E1193" s="22"/>
      <c r="F1193" s="22"/>
      <c r="G1193" s="22"/>
      <c r="H1193" s="22"/>
      <c r="I1193" s="22"/>
      <c r="J1193" s="22"/>
      <c r="K1193" s="22"/>
      <c r="L1193" s="22"/>
      <c r="M1193" s="22"/>
      <c r="N1193" s="22"/>
      <c r="O1193" s="22"/>
      <c r="P1193" s="22"/>
      <c r="Q1193" s="22"/>
      <c r="R1193" s="22"/>
      <c r="S1193" s="22"/>
      <c r="T1193" s="22"/>
      <c r="U1193" s="22"/>
      <c r="V1193" s="22"/>
      <c r="W1193" s="22"/>
    </row>
    <row r="1194" customFormat="false" ht="51.75" hidden="false" customHeight="true" outlineLevel="0" collapsed="false">
      <c r="A1194" s="4" t="s">
        <v>422</v>
      </c>
      <c r="B1194" s="4" t="s">
        <v>95</v>
      </c>
      <c r="C1194" s="4" t="s">
        <v>423</v>
      </c>
      <c r="D1194" s="4" t="s">
        <v>424</v>
      </c>
      <c r="E1194" s="4" t="s">
        <v>98</v>
      </c>
      <c r="F1194" s="4" t="s">
        <v>99</v>
      </c>
      <c r="G1194" s="23" t="n">
        <v>3538691</v>
      </c>
      <c r="H1194" s="24" t="n">
        <f aca="false">Parametros!$B$3</f>
        <v>160.42</v>
      </c>
      <c r="I1194" s="24" t="n">
        <f aca="false">Parametros!$B$4</f>
        <v>151.76</v>
      </c>
      <c r="J1194" s="23" t="n">
        <f aca="false">G1194*H1194/I1194</f>
        <v>3740622.10213495</v>
      </c>
      <c r="K1194" s="23" t="n">
        <v>5383926.58</v>
      </c>
      <c r="L1194" s="23" t="n">
        <v>4446435</v>
      </c>
      <c r="M1194" s="23" t="n">
        <f aca="false">MIN(J1194:L1194)</f>
        <v>3740622.10213495</v>
      </c>
      <c r="N1194" s="23" t="n">
        <f aca="false">MAX(J1194:L1194)</f>
        <v>5383926.58</v>
      </c>
      <c r="O1194" s="23" t="n">
        <f aca="false">MEDIAN(J1194:L1194)</f>
        <v>4446435</v>
      </c>
      <c r="P1194" s="23" t="n">
        <f aca="false">AVERAGE(J1194:L1194)</f>
        <v>4523661.22737832</v>
      </c>
      <c r="Q1194" s="23" t="n">
        <f aca="false">AVERAGE(M1194,O1194)</f>
        <v>4093528.55106747</v>
      </c>
      <c r="R1194" s="23" t="n">
        <f aca="false">AVERAGE(N1194,O1194)</f>
        <v>4915180.79</v>
      </c>
      <c r="S1194" s="23" t="n">
        <f aca="false">STDEV(J1194:L1194)</f>
        <v>824369.649725866</v>
      </c>
      <c r="T1194" s="25" t="n">
        <f aca="false">IF(P1194&gt;0,S1194/P1194,NA())</f>
        <v>0.182235054370689</v>
      </c>
      <c r="U1194" s="4" t="str">
        <f aca="false">IF(T1194&lt;=Parametros!$B$7,"MENOR",IF(T1194&lt;=Parametros!$B$8,"PROMEDIO MENOR-MEDIANA","PROMEDIO"))</f>
        <v>MENOR</v>
      </c>
      <c r="V1194" s="23" t="n">
        <f aca="false">IF(T1194&lt;=Parametros!$B$7,M1194,IF(T1194&lt;=Parametros!$B$8,Q1194,P1194))</f>
        <v>3740622.10213495</v>
      </c>
      <c r="W1194" s="26" t="n">
        <f aca="false">ROUND(V1194,0)</f>
        <v>3740622</v>
      </c>
      <c r="X1194" s="27" t="n">
        <f aca="false">K1194/G1194</f>
        <v>1.52144580580785</v>
      </c>
      <c r="Y1194" s="27" t="n">
        <f aca="false">L1194/G1194</f>
        <v>1.25651971308035</v>
      </c>
    </row>
    <row r="1195" customFormat="false" ht="51.75" hidden="false" customHeight="true" outlineLevel="0" collapsed="false">
      <c r="A1195" s="4" t="s">
        <v>425</v>
      </c>
      <c r="B1195" s="4" t="s">
        <v>95</v>
      </c>
      <c r="C1195" s="4" t="s">
        <v>426</v>
      </c>
      <c r="D1195" s="4" t="s">
        <v>424</v>
      </c>
      <c r="E1195" s="4" t="s">
        <v>98</v>
      </c>
      <c r="F1195" s="4" t="s">
        <v>99</v>
      </c>
      <c r="G1195" s="23" t="n">
        <v>3538691</v>
      </c>
      <c r="H1195" s="24" t="n">
        <f aca="false">Parametros!$B$3</f>
        <v>160.42</v>
      </c>
      <c r="I1195" s="24" t="n">
        <f aca="false">Parametros!$B$4</f>
        <v>151.76</v>
      </c>
      <c r="J1195" s="23" t="n">
        <f aca="false">G1195*H1195/I1195</f>
        <v>3740622.10213495</v>
      </c>
      <c r="K1195" s="23" t="n">
        <v>5383926.58</v>
      </c>
      <c r="L1195" s="23" t="n">
        <v>4446435</v>
      </c>
      <c r="M1195" s="23" t="n">
        <f aca="false">MIN(J1195:L1195)</f>
        <v>3740622.10213495</v>
      </c>
      <c r="N1195" s="23" t="n">
        <f aca="false">MAX(J1195:L1195)</f>
        <v>5383926.58</v>
      </c>
      <c r="O1195" s="23" t="n">
        <f aca="false">MEDIAN(J1195:L1195)</f>
        <v>4446435</v>
      </c>
      <c r="P1195" s="23" t="n">
        <f aca="false">AVERAGE(J1195:L1195)</f>
        <v>4523661.22737832</v>
      </c>
      <c r="Q1195" s="23" t="n">
        <f aca="false">AVERAGE(M1195,O1195)</f>
        <v>4093528.55106747</v>
      </c>
      <c r="R1195" s="23" t="n">
        <f aca="false">AVERAGE(N1195,O1195)</f>
        <v>4915180.79</v>
      </c>
      <c r="S1195" s="23" t="n">
        <f aca="false">STDEV(J1195:L1195)</f>
        <v>824369.649725866</v>
      </c>
      <c r="T1195" s="25" t="n">
        <f aca="false">IF(P1195&gt;0,S1195/P1195,NA())</f>
        <v>0.182235054370689</v>
      </c>
      <c r="U1195" s="4" t="str">
        <f aca="false">IF(T1195&lt;=Parametros!$B$7,"MENOR",IF(T1195&lt;=Parametros!$B$8,"PROMEDIO MENOR-MEDIANA","PROMEDIO"))</f>
        <v>MENOR</v>
      </c>
      <c r="V1195" s="23" t="n">
        <f aca="false">IF(T1195&lt;=Parametros!$B$7,M1195,IF(T1195&lt;=Parametros!$B$8,Q1195,P1195))</f>
        <v>3740622.10213495</v>
      </c>
      <c r="W1195" s="26" t="n">
        <f aca="false">ROUND(V1195,0)</f>
        <v>3740622</v>
      </c>
      <c r="X1195" s="27" t="n">
        <f aca="false">K1195/G1195</f>
        <v>1.52144580580785</v>
      </c>
      <c r="Y1195" s="27" t="n">
        <f aca="false">L1195/G1195</f>
        <v>1.25651971308035</v>
      </c>
    </row>
    <row r="1196" customFormat="false" ht="77.25" hidden="false" customHeight="true" outlineLevel="0" collapsed="false">
      <c r="A1196" s="4" t="s">
        <v>427</v>
      </c>
      <c r="B1196" s="4" t="s">
        <v>95</v>
      </c>
      <c r="C1196" s="4" t="s">
        <v>428</v>
      </c>
      <c r="D1196" s="4" t="s">
        <v>429</v>
      </c>
      <c r="E1196" s="4" t="s">
        <v>98</v>
      </c>
      <c r="F1196" s="4" t="s">
        <v>99</v>
      </c>
      <c r="G1196" s="23" t="n">
        <v>1680940</v>
      </c>
      <c r="H1196" s="24" t="n">
        <f aca="false">Parametros!$B$3</f>
        <v>160.42</v>
      </c>
      <c r="I1196" s="24" t="n">
        <f aca="false">Parametros!$B$4</f>
        <v>151.76</v>
      </c>
      <c r="J1196" s="23" t="n">
        <f aca="false">G1196*H1196/I1196</f>
        <v>1776860.79862941</v>
      </c>
      <c r="K1196" s="23" t="n">
        <v>2557460.01</v>
      </c>
      <c r="L1196" s="23" t="n">
        <v>2112131</v>
      </c>
      <c r="M1196" s="23" t="n">
        <f aca="false">MIN(J1196:L1196)</f>
        <v>1776860.79862941</v>
      </c>
      <c r="N1196" s="23" t="n">
        <f aca="false">MAX(J1196:L1196)</f>
        <v>2557460.01</v>
      </c>
      <c r="O1196" s="23" t="n">
        <f aca="false">MEDIAN(J1196:L1196)</f>
        <v>2112131</v>
      </c>
      <c r="P1196" s="23" t="n">
        <f aca="false">AVERAGE(J1196:L1196)</f>
        <v>2148817.26954314</v>
      </c>
      <c r="Q1196" s="23" t="n">
        <f aca="false">AVERAGE(M1196,O1196)</f>
        <v>1944495.89931471</v>
      </c>
      <c r="R1196" s="23" t="n">
        <f aca="false">AVERAGE(N1196,O1196)</f>
        <v>2334795.505</v>
      </c>
      <c r="S1196" s="23" t="n">
        <f aca="false">STDEV(J1196:L1196)</f>
        <v>391590.594853654</v>
      </c>
      <c r="T1196" s="25" t="n">
        <f aca="false">IF(P1196&gt;0,S1196/P1196,NA())</f>
        <v>0.182235409405896</v>
      </c>
      <c r="U1196" s="4" t="str">
        <f aca="false">IF(T1196&lt;=Parametros!$B$7,"MENOR",IF(T1196&lt;=Parametros!$B$8,"PROMEDIO MENOR-MEDIANA","PROMEDIO"))</f>
        <v>MENOR</v>
      </c>
      <c r="V1196" s="23" t="n">
        <f aca="false">IF(T1196&lt;=Parametros!$B$7,M1196,IF(T1196&lt;=Parametros!$B$8,Q1196,P1196))</f>
        <v>1776860.79862941</v>
      </c>
      <c r="W1196" s="26" t="n">
        <f aca="false">ROUND(V1196,0)</f>
        <v>1776861</v>
      </c>
      <c r="X1196" s="27" t="n">
        <f aca="false">K1196/G1196</f>
        <v>1.52144633954811</v>
      </c>
      <c r="Y1196" s="27" t="n">
        <f aca="false">L1196/G1196</f>
        <v>1.25651778171737</v>
      </c>
    </row>
    <row r="1197" customFormat="false" ht="77.25" hidden="false" customHeight="true" outlineLevel="0" collapsed="false">
      <c r="A1197" s="4" t="s">
        <v>430</v>
      </c>
      <c r="B1197" s="4" t="s">
        <v>95</v>
      </c>
      <c r="C1197" s="4" t="s">
        <v>431</v>
      </c>
      <c r="D1197" s="4" t="s">
        <v>429</v>
      </c>
      <c r="E1197" s="4" t="s">
        <v>98</v>
      </c>
      <c r="F1197" s="4" t="s">
        <v>99</v>
      </c>
      <c r="G1197" s="23" t="n">
        <v>2362293</v>
      </c>
      <c r="H1197" s="24" t="n">
        <f aca="false">Parametros!$B$3</f>
        <v>160.42</v>
      </c>
      <c r="I1197" s="24" t="n">
        <f aca="false">Parametros!$B$4</f>
        <v>151.76</v>
      </c>
      <c r="J1197" s="23" t="n">
        <f aca="false">G1197*H1197/I1197</f>
        <v>2497094.37967844</v>
      </c>
      <c r="K1197" s="23" t="n">
        <v>3594101.53</v>
      </c>
      <c r="L1197" s="23" t="n">
        <v>2968217</v>
      </c>
      <c r="M1197" s="23" t="n">
        <f aca="false">MIN(J1197:L1197)</f>
        <v>2497094.37967844</v>
      </c>
      <c r="N1197" s="23" t="n">
        <f aca="false">MAX(J1197:L1197)</f>
        <v>3594101.53</v>
      </c>
      <c r="O1197" s="23" t="n">
        <f aca="false">MEDIAN(J1197:L1197)</f>
        <v>2968217</v>
      </c>
      <c r="P1197" s="23" t="n">
        <f aca="false">AVERAGE(J1197:L1197)</f>
        <v>3019804.30322615</v>
      </c>
      <c r="Q1197" s="23" t="n">
        <f aca="false">AVERAGE(M1197,O1197)</f>
        <v>2732655.68983922</v>
      </c>
      <c r="R1197" s="23" t="n">
        <f aca="false">AVERAGE(N1197,O1197)</f>
        <v>3281159.265</v>
      </c>
      <c r="S1197" s="23" t="n">
        <f aca="false">STDEV(J1197:L1197)</f>
        <v>550320.006318839</v>
      </c>
      <c r="T1197" s="25" t="n">
        <f aca="false">IF(P1197&gt;0,S1197/P1197,NA())</f>
        <v>0.182236976658029</v>
      </c>
      <c r="U1197" s="4" t="str">
        <f aca="false">IF(T1197&lt;=Parametros!$B$7,"MENOR",IF(T1197&lt;=Parametros!$B$8,"PROMEDIO MENOR-MEDIANA","PROMEDIO"))</f>
        <v>MENOR</v>
      </c>
      <c r="V1197" s="23" t="n">
        <f aca="false">IF(T1197&lt;=Parametros!$B$7,M1197,IF(T1197&lt;=Parametros!$B$8,Q1197,P1197))</f>
        <v>2497094.37967844</v>
      </c>
      <c r="W1197" s="26" t="n">
        <f aca="false">ROUND(V1197,0)</f>
        <v>2497094</v>
      </c>
      <c r="X1197" s="27" t="n">
        <f aca="false">K1197/G1197</f>
        <v>1.52144612459166</v>
      </c>
      <c r="Y1197" s="27" t="n">
        <f aca="false">L1197/G1197</f>
        <v>1.25649824132739</v>
      </c>
    </row>
    <row r="1198" customFormat="false" ht="128.25" hidden="false" customHeight="true" outlineLevel="0" collapsed="false">
      <c r="A1198" s="4" t="s">
        <v>432</v>
      </c>
      <c r="B1198" s="4" t="s">
        <v>95</v>
      </c>
      <c r="C1198" s="4" t="s">
        <v>433</v>
      </c>
      <c r="D1198" s="4" t="s">
        <v>434</v>
      </c>
      <c r="E1198" s="4" t="s">
        <v>98</v>
      </c>
      <c r="F1198" s="4" t="s">
        <v>99</v>
      </c>
      <c r="G1198" s="23" t="n">
        <v>506350</v>
      </c>
      <c r="H1198" s="24" t="n">
        <f aca="false">Parametros!$B$3</f>
        <v>160.42</v>
      </c>
      <c r="I1198" s="24" t="n">
        <f aca="false">Parametros!$B$4</f>
        <v>151.76</v>
      </c>
      <c r="J1198" s="23" t="n">
        <f aca="false">G1198*H1198/I1198</f>
        <v>535244.247496047</v>
      </c>
      <c r="K1198" s="23" t="n">
        <v>770384.02</v>
      </c>
      <c r="L1198" s="23" t="n">
        <v>636174</v>
      </c>
      <c r="M1198" s="23" t="n">
        <f aca="false">MIN(J1198:L1198)</f>
        <v>535244.247496047</v>
      </c>
      <c r="N1198" s="23" t="n">
        <f aca="false">MAX(J1198:L1198)</f>
        <v>770384.02</v>
      </c>
      <c r="O1198" s="23" t="n">
        <f aca="false">MEDIAN(J1198:L1198)</f>
        <v>636174</v>
      </c>
      <c r="P1198" s="23" t="n">
        <f aca="false">AVERAGE(J1198:L1198)</f>
        <v>647267.422498682</v>
      </c>
      <c r="Q1198" s="23" t="n">
        <f aca="false">AVERAGE(M1198,O1198)</f>
        <v>585709.123748023</v>
      </c>
      <c r="R1198" s="23" t="n">
        <f aca="false">AVERAGE(N1198,O1198)</f>
        <v>703279.01</v>
      </c>
      <c r="S1198" s="23" t="n">
        <f aca="false">STDEV(J1198:L1198)</f>
        <v>117961.757236629</v>
      </c>
      <c r="T1198" s="25" t="n">
        <f aca="false">IF(P1198&gt;0,S1198/P1198,NA())</f>
        <v>0.182245781475074</v>
      </c>
      <c r="U1198" s="4" t="str">
        <f aca="false">IF(T1198&lt;=Parametros!$B$7,"MENOR",IF(T1198&lt;=Parametros!$B$8,"PROMEDIO MENOR-MEDIANA","PROMEDIO"))</f>
        <v>MENOR</v>
      </c>
      <c r="V1198" s="23" t="n">
        <f aca="false">IF(T1198&lt;=Parametros!$B$7,M1198,IF(T1198&lt;=Parametros!$B$8,Q1198,P1198))</f>
        <v>535244.247496047</v>
      </c>
      <c r="W1198" s="26" t="n">
        <f aca="false">ROUND(V1198,0)</f>
        <v>535244</v>
      </c>
      <c r="X1198" s="27" t="n">
        <f aca="false">K1198/G1198</f>
        <v>1.52144567986571</v>
      </c>
      <c r="Y1198" s="27" t="n">
        <f aca="false">L1198/G1198</f>
        <v>1.25639182383727</v>
      </c>
    </row>
    <row r="1199" customFormat="false" ht="128.25" hidden="false" customHeight="true" outlineLevel="0" collapsed="false">
      <c r="A1199" s="4" t="s">
        <v>435</v>
      </c>
      <c r="B1199" s="4" t="s">
        <v>95</v>
      </c>
      <c r="C1199" s="4" t="s">
        <v>436</v>
      </c>
      <c r="D1199" s="4" t="s">
        <v>434</v>
      </c>
      <c r="E1199" s="4" t="s">
        <v>112</v>
      </c>
      <c r="F1199" s="4" t="s">
        <v>99</v>
      </c>
      <c r="G1199" s="23" t="n">
        <v>780610</v>
      </c>
      <c r="H1199" s="24" t="n">
        <f aca="false">Parametros!$B$3</f>
        <v>160.42</v>
      </c>
      <c r="I1199" s="24" t="n">
        <f aca="false">Parametros!$B$4</f>
        <v>151.76</v>
      </c>
      <c r="J1199" s="23" t="n">
        <f aca="false">G1199*H1199/I1199</f>
        <v>825154.561149183</v>
      </c>
      <c r="K1199" s="23" t="n">
        <v>1187656.59</v>
      </c>
      <c r="L1199" s="23" t="n">
        <v>980798</v>
      </c>
      <c r="M1199" s="23" t="n">
        <f aca="false">MIN(J1199:L1199)</f>
        <v>825154.561149183</v>
      </c>
      <c r="N1199" s="23" t="n">
        <f aca="false">MAX(J1199:L1199)</f>
        <v>1187656.59</v>
      </c>
      <c r="O1199" s="23" t="n">
        <f aca="false">MEDIAN(J1199:L1199)</f>
        <v>980798</v>
      </c>
      <c r="P1199" s="23" t="n">
        <f aca="false">AVERAGE(J1199:L1199)</f>
        <v>997869.717049728</v>
      </c>
      <c r="Q1199" s="23" t="n">
        <f aca="false">AVERAGE(M1199,O1199)</f>
        <v>902976.280574591</v>
      </c>
      <c r="R1199" s="23" t="n">
        <f aca="false">AVERAGE(N1199,O1199)</f>
        <v>1084227.295</v>
      </c>
      <c r="S1199" s="23" t="n">
        <f aca="false">STDEV(J1199:L1199)</f>
        <v>181852.997975038</v>
      </c>
      <c r="T1199" s="25" t="n">
        <f aca="false">IF(P1199&gt;0,S1199/P1199,NA())</f>
        <v>0.182241223345969</v>
      </c>
      <c r="U1199" s="4" t="str">
        <f aca="false">IF(T1199&lt;=Parametros!$B$7,"MENOR",IF(T1199&lt;=Parametros!$B$8,"PROMEDIO MENOR-MEDIANA","PROMEDIO"))</f>
        <v>MENOR</v>
      </c>
      <c r="V1199" s="23" t="n">
        <f aca="false">IF(T1199&lt;=Parametros!$B$7,M1199,IF(T1199&lt;=Parametros!$B$8,Q1199,P1199))</f>
        <v>825154.561149183</v>
      </c>
      <c r="W1199" s="26" t="n">
        <f aca="false">ROUND(V1199,0)</f>
        <v>825155</v>
      </c>
      <c r="X1199" s="27" t="n">
        <f aca="false">K1199/G1199</f>
        <v>1.52144680442218</v>
      </c>
      <c r="Y1199" s="27" t="n">
        <f aca="false">L1199/G1199</f>
        <v>1.25645072443346</v>
      </c>
    </row>
    <row r="1200" customFormat="false" ht="39" hidden="false" customHeight="true" outlineLevel="0" collapsed="false">
      <c r="A1200" s="4" t="s">
        <v>437</v>
      </c>
      <c r="B1200" s="4" t="s">
        <v>95</v>
      </c>
      <c r="C1200" s="4" t="s">
        <v>438</v>
      </c>
      <c r="D1200" s="4" t="s">
        <v>439</v>
      </c>
      <c r="E1200" s="4" t="s">
        <v>98</v>
      </c>
      <c r="F1200" s="4" t="s">
        <v>99</v>
      </c>
      <c r="G1200" s="23" t="n">
        <v>635550</v>
      </c>
      <c r="H1200" s="24" t="n">
        <f aca="false">Parametros!$B$3</f>
        <v>160.42</v>
      </c>
      <c r="I1200" s="24" t="n">
        <f aca="false">Parametros!$B$4</f>
        <v>151.76</v>
      </c>
      <c r="J1200" s="23" t="n">
        <f aca="false">G1200*H1200/I1200</f>
        <v>671816.888508171</v>
      </c>
      <c r="K1200" s="23" t="n">
        <v>966954.67</v>
      </c>
      <c r="L1200" s="23" t="n">
        <v>798490</v>
      </c>
      <c r="M1200" s="23" t="n">
        <f aca="false">MIN(J1200:L1200)</f>
        <v>671816.888508171</v>
      </c>
      <c r="N1200" s="23" t="n">
        <f aca="false">MAX(J1200:L1200)</f>
        <v>966954.67</v>
      </c>
      <c r="O1200" s="23" t="n">
        <f aca="false">MEDIAN(J1200:L1200)</f>
        <v>798490</v>
      </c>
      <c r="P1200" s="23" t="n">
        <f aca="false">AVERAGE(J1200:L1200)</f>
        <v>812420.519502724</v>
      </c>
      <c r="Q1200" s="23" t="n">
        <f aca="false">AVERAGE(M1200,O1200)</f>
        <v>735153.444254085</v>
      </c>
      <c r="R1200" s="23" t="n">
        <f aca="false">AVERAGE(N1200,O1200)</f>
        <v>882722.335</v>
      </c>
      <c r="S1200" s="23" t="n">
        <f aca="false">STDEV(J1200:L1200)</f>
        <v>148061.210471182</v>
      </c>
      <c r="T1200" s="25" t="n">
        <f aca="false">IF(P1200&gt;0,S1200/P1200,NA())</f>
        <v>0.182247009912808</v>
      </c>
      <c r="U1200" s="4" t="str">
        <f aca="false">IF(T1200&lt;=Parametros!$B$7,"MENOR",IF(T1200&lt;=Parametros!$B$8,"PROMEDIO MENOR-MEDIANA","PROMEDIO"))</f>
        <v>MENOR</v>
      </c>
      <c r="V1200" s="23" t="n">
        <f aca="false">IF(T1200&lt;=Parametros!$B$7,M1200,IF(T1200&lt;=Parametros!$B$8,Q1200,P1200))</f>
        <v>671816.888508171</v>
      </c>
      <c r="W1200" s="26" t="n">
        <f aca="false">ROUND(V1200,0)</f>
        <v>671817</v>
      </c>
      <c r="X1200" s="27" t="n">
        <f aca="false">K1200/G1200</f>
        <v>1.52144547242546</v>
      </c>
      <c r="Y1200" s="27" t="n">
        <f aca="false">L1200/G1200</f>
        <v>1.25637636692628</v>
      </c>
    </row>
    <row r="1201" customFormat="false" ht="39" hidden="false" customHeight="true" outlineLevel="0" collapsed="false">
      <c r="A1201" s="4" t="s">
        <v>440</v>
      </c>
      <c r="B1201" s="4" t="s">
        <v>95</v>
      </c>
      <c r="C1201" s="4" t="s">
        <v>441</v>
      </c>
      <c r="D1201" s="4" t="s">
        <v>442</v>
      </c>
      <c r="E1201" s="4" t="s">
        <v>98</v>
      </c>
      <c r="F1201" s="4" t="s">
        <v>99</v>
      </c>
      <c r="G1201" s="23" t="n">
        <v>409128</v>
      </c>
      <c r="H1201" s="24" t="n">
        <f aca="false">Parametros!$B$3</f>
        <v>160.42</v>
      </c>
      <c r="I1201" s="24" t="n">
        <f aca="false">Parametros!$B$4</f>
        <v>151.76</v>
      </c>
      <c r="J1201" s="23" t="n">
        <f aca="false">G1201*H1201/I1201</f>
        <v>432474.392198208</v>
      </c>
      <c r="K1201" s="23" t="n">
        <v>622466.73</v>
      </c>
      <c r="L1201" s="23" t="n">
        <v>514080</v>
      </c>
      <c r="M1201" s="23" t="n">
        <f aca="false">MIN(J1201:L1201)</f>
        <v>432474.392198208</v>
      </c>
      <c r="N1201" s="23" t="n">
        <f aca="false">MAX(J1201:L1201)</f>
        <v>622466.73</v>
      </c>
      <c r="O1201" s="23" t="n">
        <f aca="false">MEDIAN(J1201:L1201)</f>
        <v>514080</v>
      </c>
      <c r="P1201" s="23" t="n">
        <f aca="false">AVERAGE(J1201:L1201)</f>
        <v>523007.040732736</v>
      </c>
      <c r="Q1201" s="23" t="n">
        <f aca="false">AVERAGE(M1201,O1201)</f>
        <v>473277.196099104</v>
      </c>
      <c r="R1201" s="23" t="n">
        <f aca="false">AVERAGE(N1201,O1201)</f>
        <v>568273.365</v>
      </c>
      <c r="S1201" s="23" t="n">
        <f aca="false">STDEV(J1201:L1201)</f>
        <v>95310.2363234429</v>
      </c>
      <c r="T1201" s="25" t="n">
        <f aca="false">IF(P1201&gt;0,S1201/P1201,NA())</f>
        <v>0.182235092265513</v>
      </c>
      <c r="U1201" s="4" t="str">
        <f aca="false">IF(T1201&lt;=Parametros!$B$7,"MENOR",IF(T1201&lt;=Parametros!$B$8,"PROMEDIO MENOR-MEDIANA","PROMEDIO"))</f>
        <v>MENOR</v>
      </c>
      <c r="V1201" s="23" t="n">
        <f aca="false">IF(T1201&lt;=Parametros!$B$7,M1201,IF(T1201&lt;=Parametros!$B$8,Q1201,P1201))</f>
        <v>432474.392198208</v>
      </c>
      <c r="W1201" s="26" t="n">
        <f aca="false">ROUND(V1201,0)</f>
        <v>432474</v>
      </c>
      <c r="X1201" s="27" t="n">
        <f aca="false">K1201/G1201</f>
        <v>1.52144739543615</v>
      </c>
      <c r="Y1201" s="27" t="n">
        <f aca="false">L1201/G1201</f>
        <v>1.2565260749692</v>
      </c>
    </row>
    <row r="1202" customFormat="false" ht="90" hidden="false" customHeight="true" outlineLevel="0" collapsed="false">
      <c r="A1202" s="4" t="s">
        <v>443</v>
      </c>
      <c r="B1202" s="4" t="s">
        <v>95</v>
      </c>
      <c r="C1202" s="4" t="s">
        <v>444</v>
      </c>
      <c r="D1202" s="4" t="s">
        <v>1172</v>
      </c>
      <c r="E1202" s="4" t="s">
        <v>98</v>
      </c>
      <c r="F1202" s="4" t="s">
        <v>99</v>
      </c>
      <c r="G1202" s="23" t="n">
        <v>1643501</v>
      </c>
      <c r="H1202" s="24" t="n">
        <f aca="false">Parametros!$B$3</f>
        <v>160.42</v>
      </c>
      <c r="I1202" s="24" t="n">
        <f aca="false">Parametros!$B$4</f>
        <v>151.76</v>
      </c>
      <c r="J1202" s="23" t="n">
        <f aca="false">G1202*H1202/I1202</f>
        <v>1737285.38758566</v>
      </c>
      <c r="K1202" s="23" t="n">
        <v>2500498.44</v>
      </c>
      <c r="L1202" s="23" t="n">
        <v>2065007</v>
      </c>
      <c r="M1202" s="23" t="n">
        <f aca="false">MIN(J1202:L1202)</f>
        <v>1737285.38758566</v>
      </c>
      <c r="N1202" s="23" t="n">
        <f aca="false">MAX(J1202:L1202)</f>
        <v>2500498.44</v>
      </c>
      <c r="O1202" s="23" t="n">
        <f aca="false">MEDIAN(J1202:L1202)</f>
        <v>2065007</v>
      </c>
      <c r="P1202" s="23" t="n">
        <f aca="false">AVERAGE(J1202:L1202)</f>
        <v>2100930.27586189</v>
      </c>
      <c r="Q1202" s="23" t="n">
        <f aca="false">AVERAGE(M1202,O1202)</f>
        <v>1901146.19379283</v>
      </c>
      <c r="R1202" s="23" t="n">
        <f aca="false">AVERAGE(N1202,O1202)</f>
        <v>2282752.72</v>
      </c>
      <c r="S1202" s="23" t="n">
        <f aca="false">STDEV(J1202:L1202)</f>
        <v>382872.566470085</v>
      </c>
      <c r="T1202" s="25" t="n">
        <f aca="false">IF(P1202&gt;0,S1202/P1202,NA())</f>
        <v>0.182239539726284</v>
      </c>
      <c r="U1202" s="4" t="str">
        <f aca="false">IF(T1202&lt;=Parametros!$B$7,"MENOR",IF(T1202&lt;=Parametros!$B$8,"PROMEDIO MENOR-MEDIANA","PROMEDIO"))</f>
        <v>MENOR</v>
      </c>
      <c r="V1202" s="23" t="n">
        <f aca="false">IF(T1202&lt;=Parametros!$B$7,M1202,IF(T1202&lt;=Parametros!$B$8,Q1202,P1202))</f>
        <v>1737285.38758566</v>
      </c>
      <c r="W1202" s="26" t="n">
        <f aca="false">ROUND(V1202,0)</f>
        <v>1737285</v>
      </c>
      <c r="X1202" s="27" t="n">
        <f aca="false">K1202/G1202</f>
        <v>1.52144625406373</v>
      </c>
      <c r="Y1202" s="27" t="n">
        <f aca="false">L1202/G1202</f>
        <v>1.25646835627116</v>
      </c>
    </row>
    <row r="1203" customFormat="false" ht="39" hidden="false" customHeight="true" outlineLevel="0" collapsed="false">
      <c r="A1203" s="4" t="s">
        <v>446</v>
      </c>
      <c r="B1203" s="4" t="s">
        <v>95</v>
      </c>
      <c r="C1203" s="4" t="s">
        <v>447</v>
      </c>
      <c r="D1203" s="4" t="s">
        <v>448</v>
      </c>
      <c r="E1203" s="4" t="s">
        <v>98</v>
      </c>
      <c r="F1203" s="4" t="s">
        <v>99</v>
      </c>
      <c r="G1203" s="23" t="n">
        <v>661200</v>
      </c>
      <c r="H1203" s="24" t="n">
        <f aca="false">Parametros!$B$3</f>
        <v>160.42</v>
      </c>
      <c r="I1203" s="24" t="n">
        <f aca="false">Parametros!$B$4</f>
        <v>151.76</v>
      </c>
      <c r="J1203" s="23" t="n">
        <f aca="false">G1203*H1203/I1203</f>
        <v>698930.57459146</v>
      </c>
      <c r="K1203" s="23" t="n">
        <v>1005980.53</v>
      </c>
      <c r="L1203" s="23" t="n">
        <v>830739</v>
      </c>
      <c r="M1203" s="23" t="n">
        <f aca="false">MIN(J1203:L1203)</f>
        <v>698930.57459146</v>
      </c>
      <c r="N1203" s="23" t="n">
        <f aca="false">MAX(J1203:L1203)</f>
        <v>1005980.53</v>
      </c>
      <c r="O1203" s="23" t="n">
        <f aca="false">MEDIAN(J1203:L1203)</f>
        <v>830739</v>
      </c>
      <c r="P1203" s="23" t="n">
        <f aca="false">AVERAGE(J1203:L1203)</f>
        <v>845216.701530487</v>
      </c>
      <c r="Q1203" s="23" t="n">
        <f aca="false">AVERAGE(M1203,O1203)</f>
        <v>764834.78729573</v>
      </c>
      <c r="R1203" s="23" t="n">
        <f aca="false">AVERAGE(N1203,O1203)</f>
        <v>918359.765</v>
      </c>
      <c r="S1203" s="23" t="n">
        <f aca="false">STDEV(J1203:L1203)</f>
        <v>154036.105054305</v>
      </c>
      <c r="T1203" s="25" t="n">
        <f aca="false">IF(P1203&gt;0,S1203/P1203,NA())</f>
        <v>0.182244511703783</v>
      </c>
      <c r="U1203" s="4" t="str">
        <f aca="false">IF(T1203&lt;=Parametros!$B$7,"MENOR",IF(T1203&lt;=Parametros!$B$8,"PROMEDIO MENOR-MEDIANA","PROMEDIO"))</f>
        <v>MENOR</v>
      </c>
      <c r="V1203" s="23" t="n">
        <f aca="false">IF(T1203&lt;=Parametros!$B$7,M1203,IF(T1203&lt;=Parametros!$B$8,Q1203,P1203))</f>
        <v>698930.57459146</v>
      </c>
      <c r="W1203" s="26" t="n">
        <f aca="false">ROUND(V1203,0)</f>
        <v>698931</v>
      </c>
      <c r="X1203" s="27" t="n">
        <f aca="false">K1203/G1203</f>
        <v>1.52144665759226</v>
      </c>
      <c r="Y1203" s="27" t="n">
        <f aca="false">L1203/G1203</f>
        <v>1.2564110707804</v>
      </c>
    </row>
    <row r="1204" customFormat="false" ht="39" hidden="false" customHeight="true" outlineLevel="0" collapsed="false">
      <c r="A1204" s="4" t="s">
        <v>449</v>
      </c>
      <c r="B1204" s="4" t="s">
        <v>95</v>
      </c>
      <c r="C1204" s="4" t="s">
        <v>450</v>
      </c>
      <c r="D1204" s="4" t="s">
        <v>448</v>
      </c>
      <c r="E1204" s="4" t="s">
        <v>98</v>
      </c>
      <c r="F1204" s="4" t="s">
        <v>99</v>
      </c>
      <c r="G1204" s="23" t="n">
        <v>661200</v>
      </c>
      <c r="H1204" s="24" t="n">
        <f aca="false">Parametros!$B$3</f>
        <v>160.42</v>
      </c>
      <c r="I1204" s="24" t="n">
        <f aca="false">Parametros!$B$4</f>
        <v>151.76</v>
      </c>
      <c r="J1204" s="23" t="n">
        <f aca="false">G1204*H1204/I1204</f>
        <v>698930.57459146</v>
      </c>
      <c r="K1204" s="23" t="n">
        <v>1005980.53</v>
      </c>
      <c r="L1204" s="23" t="n">
        <v>830739</v>
      </c>
      <c r="M1204" s="23" t="n">
        <f aca="false">MIN(J1204:L1204)</f>
        <v>698930.57459146</v>
      </c>
      <c r="N1204" s="23" t="n">
        <f aca="false">MAX(J1204:L1204)</f>
        <v>1005980.53</v>
      </c>
      <c r="O1204" s="23" t="n">
        <f aca="false">MEDIAN(J1204:L1204)</f>
        <v>830739</v>
      </c>
      <c r="P1204" s="23" t="n">
        <f aca="false">AVERAGE(J1204:L1204)</f>
        <v>845216.701530487</v>
      </c>
      <c r="Q1204" s="23" t="n">
        <f aca="false">AVERAGE(M1204,O1204)</f>
        <v>764834.78729573</v>
      </c>
      <c r="R1204" s="23" t="n">
        <f aca="false">AVERAGE(N1204,O1204)</f>
        <v>918359.765</v>
      </c>
      <c r="S1204" s="23" t="n">
        <f aca="false">STDEV(J1204:L1204)</f>
        <v>154036.105054305</v>
      </c>
      <c r="T1204" s="25" t="n">
        <f aca="false">IF(P1204&gt;0,S1204/P1204,NA())</f>
        <v>0.182244511703783</v>
      </c>
      <c r="U1204" s="4" t="str">
        <f aca="false">IF(T1204&lt;=Parametros!$B$7,"MENOR",IF(T1204&lt;=Parametros!$B$8,"PROMEDIO MENOR-MEDIANA","PROMEDIO"))</f>
        <v>MENOR</v>
      </c>
      <c r="V1204" s="23" t="n">
        <f aca="false">IF(T1204&lt;=Parametros!$B$7,M1204,IF(T1204&lt;=Parametros!$B$8,Q1204,P1204))</f>
        <v>698930.57459146</v>
      </c>
      <c r="W1204" s="26" t="n">
        <f aca="false">ROUND(V1204,0)</f>
        <v>698931</v>
      </c>
      <c r="X1204" s="27" t="n">
        <f aca="false">K1204/G1204</f>
        <v>1.52144665759226</v>
      </c>
      <c r="Y1204" s="27" t="n">
        <f aca="false">L1204/G1204</f>
        <v>1.2564110707804</v>
      </c>
    </row>
    <row r="1205" customFormat="false" ht="51.75" hidden="false" customHeight="true" outlineLevel="0" collapsed="false">
      <c r="A1205" s="4" t="s">
        <v>451</v>
      </c>
      <c r="B1205" s="4" t="s">
        <v>95</v>
      </c>
      <c r="C1205" s="4" t="s">
        <v>452</v>
      </c>
      <c r="D1205" s="4" t="s">
        <v>453</v>
      </c>
      <c r="E1205" s="4" t="s">
        <v>98</v>
      </c>
      <c r="F1205" s="4" t="s">
        <v>99</v>
      </c>
      <c r="G1205" s="23" t="n">
        <v>779000</v>
      </c>
      <c r="H1205" s="24" t="n">
        <f aca="false">Parametros!$B$3</f>
        <v>160.42</v>
      </c>
      <c r="I1205" s="24" t="n">
        <f aca="false">Parametros!$B$4</f>
        <v>151.76</v>
      </c>
      <c r="J1205" s="23" t="n">
        <f aca="false">G1205*H1205/I1205</f>
        <v>823452.688455456</v>
      </c>
      <c r="K1205" s="23" t="n">
        <v>1185206.85</v>
      </c>
      <c r="L1205" s="23" t="n">
        <v>978775</v>
      </c>
      <c r="M1205" s="23" t="n">
        <f aca="false">MIN(J1205:L1205)</f>
        <v>823452.688455456</v>
      </c>
      <c r="N1205" s="23" t="n">
        <f aca="false">MAX(J1205:L1205)</f>
        <v>1185206.85</v>
      </c>
      <c r="O1205" s="23" t="n">
        <f aca="false">MEDIAN(J1205:L1205)</f>
        <v>978775</v>
      </c>
      <c r="P1205" s="23" t="n">
        <f aca="false">AVERAGE(J1205:L1205)</f>
        <v>995811.512818485</v>
      </c>
      <c r="Q1205" s="23" t="n">
        <f aca="false">AVERAGE(M1205,O1205)</f>
        <v>901113.844227728</v>
      </c>
      <c r="R1205" s="23" t="n">
        <f aca="false">AVERAGE(N1205,O1205)</f>
        <v>1081990.925</v>
      </c>
      <c r="S1205" s="23" t="n">
        <f aca="false">STDEV(J1205:L1205)</f>
        <v>181477.823508714</v>
      </c>
      <c r="T1205" s="25" t="n">
        <f aca="false">IF(P1205&gt;0,S1205/P1205,NA())</f>
        <v>0.182241138179925</v>
      </c>
      <c r="U1205" s="4" t="str">
        <f aca="false">IF(T1205&lt;=Parametros!$B$7,"MENOR",IF(T1205&lt;=Parametros!$B$8,"PROMEDIO MENOR-MEDIANA","PROMEDIO"))</f>
        <v>MENOR</v>
      </c>
      <c r="V1205" s="23" t="n">
        <f aca="false">IF(T1205&lt;=Parametros!$B$7,M1205,IF(T1205&lt;=Parametros!$B$8,Q1205,P1205))</f>
        <v>823452.688455456</v>
      </c>
      <c r="W1205" s="26" t="n">
        <f aca="false">ROUND(V1205,0)</f>
        <v>823453</v>
      </c>
      <c r="X1205" s="27" t="n">
        <f aca="false">K1205/G1205</f>
        <v>1.52144653401797</v>
      </c>
      <c r="Y1205" s="27" t="n">
        <f aca="false">L1205/G1205</f>
        <v>1.25645057766367</v>
      </c>
    </row>
    <row r="1206" customFormat="false" ht="51.75" hidden="false" customHeight="true" outlineLevel="0" collapsed="false">
      <c r="A1206" s="4" t="s">
        <v>454</v>
      </c>
      <c r="B1206" s="4" t="s">
        <v>95</v>
      </c>
      <c r="C1206" s="4" t="s">
        <v>455</v>
      </c>
      <c r="D1206" s="4" t="s">
        <v>453</v>
      </c>
      <c r="E1206" s="4" t="s">
        <v>98</v>
      </c>
      <c r="F1206" s="4" t="s">
        <v>99</v>
      </c>
      <c r="G1206" s="23" t="n">
        <v>779000</v>
      </c>
      <c r="H1206" s="24" t="n">
        <f aca="false">Parametros!$B$3</f>
        <v>160.42</v>
      </c>
      <c r="I1206" s="24" t="n">
        <f aca="false">Parametros!$B$4</f>
        <v>151.76</v>
      </c>
      <c r="J1206" s="23" t="n">
        <f aca="false">G1206*H1206/I1206</f>
        <v>823452.688455456</v>
      </c>
      <c r="K1206" s="23" t="n">
        <v>1185206.85</v>
      </c>
      <c r="L1206" s="23" t="n">
        <v>978775</v>
      </c>
      <c r="M1206" s="23" t="n">
        <f aca="false">MIN(J1206:L1206)</f>
        <v>823452.688455456</v>
      </c>
      <c r="N1206" s="23" t="n">
        <f aca="false">MAX(J1206:L1206)</f>
        <v>1185206.85</v>
      </c>
      <c r="O1206" s="23" t="n">
        <f aca="false">MEDIAN(J1206:L1206)</f>
        <v>978775</v>
      </c>
      <c r="P1206" s="23" t="n">
        <f aca="false">AVERAGE(J1206:L1206)</f>
        <v>995811.512818485</v>
      </c>
      <c r="Q1206" s="23" t="n">
        <f aca="false">AVERAGE(M1206,O1206)</f>
        <v>901113.844227728</v>
      </c>
      <c r="R1206" s="23" t="n">
        <f aca="false">AVERAGE(N1206,O1206)</f>
        <v>1081990.925</v>
      </c>
      <c r="S1206" s="23" t="n">
        <f aca="false">STDEV(J1206:L1206)</f>
        <v>181477.823508714</v>
      </c>
      <c r="T1206" s="25" t="n">
        <f aca="false">IF(P1206&gt;0,S1206/P1206,NA())</f>
        <v>0.182241138179925</v>
      </c>
      <c r="U1206" s="4" t="str">
        <f aca="false">IF(T1206&lt;=Parametros!$B$7,"MENOR",IF(T1206&lt;=Parametros!$B$8,"PROMEDIO MENOR-MEDIANA","PROMEDIO"))</f>
        <v>MENOR</v>
      </c>
      <c r="V1206" s="23" t="n">
        <f aca="false">IF(T1206&lt;=Parametros!$B$7,M1206,IF(T1206&lt;=Parametros!$B$8,Q1206,P1206))</f>
        <v>823452.688455456</v>
      </c>
      <c r="W1206" s="26" t="n">
        <f aca="false">ROUND(V1206,0)</f>
        <v>823453</v>
      </c>
      <c r="X1206" s="27" t="n">
        <f aca="false">K1206/G1206</f>
        <v>1.52144653401797</v>
      </c>
      <c r="Y1206" s="27" t="n">
        <f aca="false">L1206/G1206</f>
        <v>1.25645057766367</v>
      </c>
    </row>
    <row r="1207" customFormat="false" ht="39" hidden="false" customHeight="true" outlineLevel="0" collapsed="false">
      <c r="A1207" s="4" t="s">
        <v>456</v>
      </c>
      <c r="B1207" s="4" t="s">
        <v>95</v>
      </c>
      <c r="C1207" s="4" t="s">
        <v>457</v>
      </c>
      <c r="D1207" s="4" t="s">
        <v>458</v>
      </c>
      <c r="E1207" s="4" t="s">
        <v>98</v>
      </c>
      <c r="F1207" s="4" t="s">
        <v>99</v>
      </c>
      <c r="G1207" s="23" t="n">
        <v>1899240</v>
      </c>
      <c r="H1207" s="24" t="n">
        <f aca="false">Parametros!$B$3</f>
        <v>160.42</v>
      </c>
      <c r="I1207" s="24" t="n">
        <f aca="false">Parametros!$B$4</f>
        <v>151.76</v>
      </c>
      <c r="J1207" s="23" t="n">
        <f aca="false">G1207*H1207/I1207</f>
        <v>2007617.82287823</v>
      </c>
      <c r="K1207" s="23" t="n">
        <v>2889591.73</v>
      </c>
      <c r="L1207" s="23" t="n">
        <v>2386426</v>
      </c>
      <c r="M1207" s="23" t="n">
        <f aca="false">MIN(J1207:L1207)</f>
        <v>2007617.82287823</v>
      </c>
      <c r="N1207" s="23" t="n">
        <f aca="false">MAX(J1207:L1207)</f>
        <v>2889591.73</v>
      </c>
      <c r="O1207" s="23" t="n">
        <f aca="false">MEDIAN(J1207:L1207)</f>
        <v>2386426</v>
      </c>
      <c r="P1207" s="23" t="n">
        <f aca="false">AVERAGE(J1207:L1207)</f>
        <v>2427878.51762608</v>
      </c>
      <c r="Q1207" s="23" t="n">
        <f aca="false">AVERAGE(M1207,O1207)</f>
        <v>2197021.91143911</v>
      </c>
      <c r="R1207" s="23" t="n">
        <f aca="false">AVERAGE(N1207,O1207)</f>
        <v>2638008.865</v>
      </c>
      <c r="S1207" s="23" t="n">
        <f aca="false">STDEV(J1207:L1207)</f>
        <v>442445.732970797</v>
      </c>
      <c r="T1207" s="25" t="n">
        <f aca="false">IF(P1207&gt;0,S1207/P1207,NA())</f>
        <v>0.182235531868131</v>
      </c>
      <c r="U1207" s="4" t="str">
        <f aca="false">IF(T1207&lt;=Parametros!$B$7,"MENOR",IF(T1207&lt;=Parametros!$B$8,"PROMEDIO MENOR-MEDIANA","PROMEDIO"))</f>
        <v>MENOR</v>
      </c>
      <c r="V1207" s="23" t="n">
        <f aca="false">IF(T1207&lt;=Parametros!$B$7,M1207,IF(T1207&lt;=Parametros!$B$8,Q1207,P1207))</f>
        <v>2007617.82287823</v>
      </c>
      <c r="W1207" s="26" t="n">
        <f aca="false">ROUND(V1207,0)</f>
        <v>2007618</v>
      </c>
      <c r="X1207" s="27" t="n">
        <f aca="false">K1207/G1207</f>
        <v>1.52144633116404</v>
      </c>
      <c r="Y1207" s="27" t="n">
        <f aca="false">L1207/G1207</f>
        <v>1.25651629072682</v>
      </c>
    </row>
    <row r="1208" customFormat="false" ht="39" hidden="false" customHeight="true" outlineLevel="0" collapsed="false">
      <c r="A1208" s="4" t="s">
        <v>459</v>
      </c>
      <c r="B1208" s="4" t="s">
        <v>95</v>
      </c>
      <c r="C1208" s="4" t="s">
        <v>460</v>
      </c>
      <c r="D1208" s="4" t="s">
        <v>458</v>
      </c>
      <c r="E1208" s="4" t="s">
        <v>98</v>
      </c>
      <c r="F1208" s="4" t="s">
        <v>99</v>
      </c>
      <c r="G1208" s="23" t="n">
        <v>1899240</v>
      </c>
      <c r="H1208" s="24" t="n">
        <f aca="false">Parametros!$B$3</f>
        <v>160.42</v>
      </c>
      <c r="I1208" s="24" t="n">
        <f aca="false">Parametros!$B$4</f>
        <v>151.76</v>
      </c>
      <c r="J1208" s="23" t="n">
        <f aca="false">G1208*H1208/I1208</f>
        <v>2007617.82287823</v>
      </c>
      <c r="K1208" s="23" t="n">
        <v>2889591.73</v>
      </c>
      <c r="L1208" s="23" t="n">
        <v>2386426</v>
      </c>
      <c r="M1208" s="23" t="n">
        <f aca="false">MIN(J1208:L1208)</f>
        <v>2007617.82287823</v>
      </c>
      <c r="N1208" s="23" t="n">
        <f aca="false">MAX(J1208:L1208)</f>
        <v>2889591.73</v>
      </c>
      <c r="O1208" s="23" t="n">
        <f aca="false">MEDIAN(J1208:L1208)</f>
        <v>2386426</v>
      </c>
      <c r="P1208" s="23" t="n">
        <f aca="false">AVERAGE(J1208:L1208)</f>
        <v>2427878.51762608</v>
      </c>
      <c r="Q1208" s="23" t="n">
        <f aca="false">AVERAGE(M1208,O1208)</f>
        <v>2197021.91143911</v>
      </c>
      <c r="R1208" s="23" t="n">
        <f aca="false">AVERAGE(N1208,O1208)</f>
        <v>2638008.865</v>
      </c>
      <c r="S1208" s="23" t="n">
        <f aca="false">STDEV(J1208:L1208)</f>
        <v>442445.732970797</v>
      </c>
      <c r="T1208" s="25" t="n">
        <f aca="false">IF(P1208&gt;0,S1208/P1208,NA())</f>
        <v>0.182235531868131</v>
      </c>
      <c r="U1208" s="4" t="str">
        <f aca="false">IF(T1208&lt;=Parametros!$B$7,"MENOR",IF(T1208&lt;=Parametros!$B$8,"PROMEDIO MENOR-MEDIANA","PROMEDIO"))</f>
        <v>MENOR</v>
      </c>
      <c r="V1208" s="23" t="n">
        <f aca="false">IF(T1208&lt;=Parametros!$B$7,M1208,IF(T1208&lt;=Parametros!$B$8,Q1208,P1208))</f>
        <v>2007617.82287823</v>
      </c>
      <c r="W1208" s="26" t="n">
        <f aca="false">ROUND(V1208,0)</f>
        <v>2007618</v>
      </c>
      <c r="X1208" s="27" t="n">
        <f aca="false">K1208/G1208</f>
        <v>1.52144633116404</v>
      </c>
      <c r="Y1208" s="27" t="n">
        <f aca="false">L1208/G1208</f>
        <v>1.25651629072682</v>
      </c>
    </row>
    <row r="1209" customFormat="false" ht="51.75" hidden="false" customHeight="true" outlineLevel="0" collapsed="false">
      <c r="A1209" s="4" t="s">
        <v>461</v>
      </c>
      <c r="B1209" s="4" t="s">
        <v>95</v>
      </c>
      <c r="C1209" s="4" t="s">
        <v>462</v>
      </c>
      <c r="D1209" s="4" t="s">
        <v>463</v>
      </c>
      <c r="E1209" s="4" t="s">
        <v>98</v>
      </c>
      <c r="F1209" s="4" t="s">
        <v>99</v>
      </c>
      <c r="G1209" s="23" t="n">
        <v>8649</v>
      </c>
      <c r="H1209" s="24" t="n">
        <f aca="false">Parametros!$B$3</f>
        <v>160.42</v>
      </c>
      <c r="I1209" s="24" t="n">
        <f aca="false">Parametros!$B$4</f>
        <v>151.76</v>
      </c>
      <c r="J1209" s="23" t="n">
        <f aca="false">G1209*H1209/I1209</f>
        <v>9142.5446758039</v>
      </c>
      <c r="K1209" s="23" t="n">
        <v>13158.28</v>
      </c>
      <c r="L1209" s="23" t="n">
        <v>10829</v>
      </c>
      <c r="M1209" s="23" t="n">
        <f aca="false">MIN(J1209:L1209)</f>
        <v>9142.5446758039</v>
      </c>
      <c r="N1209" s="23" t="n">
        <f aca="false">MAX(J1209:L1209)</f>
        <v>13158.28</v>
      </c>
      <c r="O1209" s="23" t="n">
        <f aca="false">MEDIAN(J1209:L1209)</f>
        <v>10829</v>
      </c>
      <c r="P1209" s="23" t="n">
        <f aca="false">AVERAGE(J1209:L1209)</f>
        <v>11043.2748919346</v>
      </c>
      <c r="Q1209" s="23" t="n">
        <f aca="false">AVERAGE(M1209,O1209)</f>
        <v>9985.77233790195</v>
      </c>
      <c r="R1209" s="23" t="n">
        <f aca="false">AVERAGE(N1209,O1209)</f>
        <v>11993.64</v>
      </c>
      <c r="S1209" s="23" t="n">
        <f aca="false">STDEV(J1209:L1209)</f>
        <v>2016.42452015549</v>
      </c>
      <c r="T1209" s="25" t="n">
        <f aca="false">IF(P1209&gt;0,S1209/P1209,NA())</f>
        <v>0.182592984407928</v>
      </c>
      <c r="U1209" s="4" t="str">
        <f aca="false">IF(T1209&lt;=Parametros!$B$7,"MENOR",IF(T1209&lt;=Parametros!$B$8,"PROMEDIO MENOR-MEDIANA","PROMEDIO"))</f>
        <v>MENOR</v>
      </c>
      <c r="V1209" s="23" t="n">
        <f aca="false">IF(T1209&lt;=Parametros!$B$7,M1209,IF(T1209&lt;=Parametros!$B$8,Q1209,P1209))</f>
        <v>9142.5446758039</v>
      </c>
      <c r="W1209" s="26" t="n">
        <f aca="false">ROUND(V1209,0)</f>
        <v>9143</v>
      </c>
      <c r="X1209" s="27" t="n">
        <f aca="false">K1209/G1209</f>
        <v>1.52136431957452</v>
      </c>
      <c r="Y1209" s="27" t="n">
        <f aca="false">L1209/G1209</f>
        <v>1.25205226037692</v>
      </c>
    </row>
    <row r="1210" customFormat="false" ht="51.75" hidden="false" customHeight="true" outlineLevel="0" collapsed="false">
      <c r="A1210" s="4" t="s">
        <v>464</v>
      </c>
      <c r="B1210" s="4" t="s">
        <v>95</v>
      </c>
      <c r="C1210" s="4" t="s">
        <v>465</v>
      </c>
      <c r="D1210" s="4" t="s">
        <v>463</v>
      </c>
      <c r="E1210" s="4" t="s">
        <v>98</v>
      </c>
      <c r="F1210" s="4" t="s">
        <v>99</v>
      </c>
      <c r="G1210" s="23" t="n">
        <v>8649</v>
      </c>
      <c r="H1210" s="24" t="n">
        <f aca="false">Parametros!$B$3</f>
        <v>160.42</v>
      </c>
      <c r="I1210" s="24" t="n">
        <f aca="false">Parametros!$B$4</f>
        <v>151.76</v>
      </c>
      <c r="J1210" s="23" t="n">
        <f aca="false">G1210*H1210/I1210</f>
        <v>9142.5446758039</v>
      </c>
      <c r="K1210" s="23" t="n">
        <v>13158.28</v>
      </c>
      <c r="L1210" s="23" t="n">
        <v>10829</v>
      </c>
      <c r="M1210" s="23" t="n">
        <f aca="false">MIN(J1210:L1210)</f>
        <v>9142.5446758039</v>
      </c>
      <c r="N1210" s="23" t="n">
        <f aca="false">MAX(J1210:L1210)</f>
        <v>13158.28</v>
      </c>
      <c r="O1210" s="23" t="n">
        <f aca="false">MEDIAN(J1210:L1210)</f>
        <v>10829</v>
      </c>
      <c r="P1210" s="23" t="n">
        <f aca="false">AVERAGE(J1210:L1210)</f>
        <v>11043.2748919346</v>
      </c>
      <c r="Q1210" s="23" t="n">
        <f aca="false">AVERAGE(M1210,O1210)</f>
        <v>9985.77233790195</v>
      </c>
      <c r="R1210" s="23" t="n">
        <f aca="false">AVERAGE(N1210,O1210)</f>
        <v>11993.64</v>
      </c>
      <c r="S1210" s="23" t="n">
        <f aca="false">STDEV(J1210:L1210)</f>
        <v>2016.42452015549</v>
      </c>
      <c r="T1210" s="25" t="n">
        <f aca="false">IF(P1210&gt;0,S1210/P1210,NA())</f>
        <v>0.182592984407928</v>
      </c>
      <c r="U1210" s="4" t="str">
        <f aca="false">IF(T1210&lt;=Parametros!$B$7,"MENOR",IF(T1210&lt;=Parametros!$B$8,"PROMEDIO MENOR-MEDIANA","PROMEDIO"))</f>
        <v>MENOR</v>
      </c>
      <c r="V1210" s="23" t="n">
        <f aca="false">IF(T1210&lt;=Parametros!$B$7,M1210,IF(T1210&lt;=Parametros!$B$8,Q1210,P1210))</f>
        <v>9142.5446758039</v>
      </c>
      <c r="W1210" s="26" t="n">
        <f aca="false">ROUND(V1210,0)</f>
        <v>9143</v>
      </c>
      <c r="X1210" s="27" t="n">
        <f aca="false">K1210/G1210</f>
        <v>1.52136431957452</v>
      </c>
      <c r="Y1210" s="27" t="n">
        <f aca="false">L1210/G1210</f>
        <v>1.25205226037692</v>
      </c>
    </row>
    <row r="1211" customFormat="false" ht="39" hidden="false" customHeight="true" outlineLevel="0" collapsed="false">
      <c r="A1211" s="4" t="s">
        <v>466</v>
      </c>
      <c r="B1211" s="4" t="s">
        <v>95</v>
      </c>
      <c r="C1211" s="4" t="s">
        <v>467</v>
      </c>
      <c r="D1211" s="4" t="s">
        <v>468</v>
      </c>
      <c r="E1211" s="4" t="s">
        <v>98</v>
      </c>
      <c r="F1211" s="4" t="s">
        <v>99</v>
      </c>
      <c r="G1211" s="23" t="n">
        <v>1511450</v>
      </c>
      <c r="H1211" s="24" t="n">
        <f aca="false">Parametros!$B$3</f>
        <v>160.42</v>
      </c>
      <c r="I1211" s="24" t="n">
        <f aca="false">Parametros!$B$4</f>
        <v>151.76</v>
      </c>
      <c r="J1211" s="23" t="n">
        <f aca="false">G1211*H1211/I1211</f>
        <v>1597699.05772272</v>
      </c>
      <c r="K1211" s="23" t="n">
        <v>2299589.15</v>
      </c>
      <c r="L1211" s="23" t="n">
        <v>1899121</v>
      </c>
      <c r="M1211" s="23" t="n">
        <f aca="false">MIN(J1211:L1211)</f>
        <v>1597699.05772272</v>
      </c>
      <c r="N1211" s="23" t="n">
        <f aca="false">MAX(J1211:L1211)</f>
        <v>2299589.15</v>
      </c>
      <c r="O1211" s="23" t="n">
        <f aca="false">MEDIAN(J1211:L1211)</f>
        <v>1899121</v>
      </c>
      <c r="P1211" s="23" t="n">
        <f aca="false">AVERAGE(J1211:L1211)</f>
        <v>1932136.40257424</v>
      </c>
      <c r="Q1211" s="23" t="n">
        <f aca="false">AVERAGE(M1211,O1211)</f>
        <v>1748410.02886136</v>
      </c>
      <c r="R1211" s="23" t="n">
        <f aca="false">AVERAGE(N1211,O1211)</f>
        <v>2099355.075</v>
      </c>
      <c r="S1211" s="23" t="n">
        <f aca="false">STDEV(J1211:L1211)</f>
        <v>352107.849975837</v>
      </c>
      <c r="T1211" s="25" t="n">
        <f aca="false">IF(P1211&gt;0,S1211/P1211,NA())</f>
        <v>0.182237573655107</v>
      </c>
      <c r="U1211" s="4" t="str">
        <f aca="false">IF(T1211&lt;=Parametros!$B$7,"MENOR",IF(T1211&lt;=Parametros!$B$8,"PROMEDIO MENOR-MEDIANA","PROMEDIO"))</f>
        <v>MENOR</v>
      </c>
      <c r="V1211" s="23" t="n">
        <f aca="false">IF(T1211&lt;=Parametros!$B$7,M1211,IF(T1211&lt;=Parametros!$B$8,Q1211,P1211))</f>
        <v>1597699.05772272</v>
      </c>
      <c r="W1211" s="26" t="n">
        <f aca="false">ROUND(V1211,0)</f>
        <v>1597699</v>
      </c>
      <c r="X1211" s="27" t="n">
        <f aca="false">K1211/G1211</f>
        <v>1.52144573092064</v>
      </c>
      <c r="Y1211" s="27" t="n">
        <f aca="false">L1211/G1211</f>
        <v>1.25648946375997</v>
      </c>
    </row>
    <row r="1212" customFormat="false" ht="39" hidden="false" customHeight="true" outlineLevel="0" collapsed="false">
      <c r="A1212" s="4" t="s">
        <v>469</v>
      </c>
      <c r="B1212" s="4" t="s">
        <v>95</v>
      </c>
      <c r="C1212" s="4" t="s">
        <v>470</v>
      </c>
      <c r="D1212" s="4" t="s">
        <v>468</v>
      </c>
      <c r="E1212" s="4" t="s">
        <v>98</v>
      </c>
      <c r="F1212" s="4" t="s">
        <v>99</v>
      </c>
      <c r="G1212" s="23" t="n">
        <v>1511450</v>
      </c>
      <c r="H1212" s="24" t="n">
        <f aca="false">Parametros!$B$3</f>
        <v>160.42</v>
      </c>
      <c r="I1212" s="24" t="n">
        <f aca="false">Parametros!$B$4</f>
        <v>151.76</v>
      </c>
      <c r="J1212" s="23" t="n">
        <f aca="false">G1212*H1212/I1212</f>
        <v>1597699.05772272</v>
      </c>
      <c r="K1212" s="23" t="n">
        <v>2299589.15</v>
      </c>
      <c r="L1212" s="23" t="n">
        <v>1899121</v>
      </c>
      <c r="M1212" s="23" t="n">
        <f aca="false">MIN(J1212:L1212)</f>
        <v>1597699.05772272</v>
      </c>
      <c r="N1212" s="23" t="n">
        <f aca="false">MAX(J1212:L1212)</f>
        <v>2299589.15</v>
      </c>
      <c r="O1212" s="23" t="n">
        <f aca="false">MEDIAN(J1212:L1212)</f>
        <v>1899121</v>
      </c>
      <c r="P1212" s="23" t="n">
        <f aca="false">AVERAGE(J1212:L1212)</f>
        <v>1932136.40257424</v>
      </c>
      <c r="Q1212" s="23" t="n">
        <f aca="false">AVERAGE(M1212,O1212)</f>
        <v>1748410.02886136</v>
      </c>
      <c r="R1212" s="23" t="n">
        <f aca="false">AVERAGE(N1212,O1212)</f>
        <v>2099355.075</v>
      </c>
      <c r="S1212" s="23" t="n">
        <f aca="false">STDEV(J1212:L1212)</f>
        <v>352107.849975837</v>
      </c>
      <c r="T1212" s="25" t="n">
        <f aca="false">IF(P1212&gt;0,S1212/P1212,NA())</f>
        <v>0.182237573655107</v>
      </c>
      <c r="U1212" s="4" t="str">
        <f aca="false">IF(T1212&lt;=Parametros!$B$7,"MENOR",IF(T1212&lt;=Parametros!$B$8,"PROMEDIO MENOR-MEDIANA","PROMEDIO"))</f>
        <v>MENOR</v>
      </c>
      <c r="V1212" s="23" t="n">
        <f aca="false">IF(T1212&lt;=Parametros!$B$7,M1212,IF(T1212&lt;=Parametros!$B$8,Q1212,P1212))</f>
        <v>1597699.05772272</v>
      </c>
      <c r="W1212" s="26" t="n">
        <f aca="false">ROUND(V1212,0)</f>
        <v>1597699</v>
      </c>
      <c r="X1212" s="27" t="n">
        <f aca="false">K1212/G1212</f>
        <v>1.52144573092064</v>
      </c>
      <c r="Y1212" s="27" t="n">
        <f aca="false">L1212/G1212</f>
        <v>1.25648946375997</v>
      </c>
    </row>
    <row r="1213" customFormat="false" ht="51.75" hidden="false" customHeight="true" outlineLevel="0" collapsed="false">
      <c r="A1213" s="4" t="s">
        <v>471</v>
      </c>
      <c r="B1213" s="4" t="s">
        <v>95</v>
      </c>
      <c r="C1213" s="4" t="s">
        <v>472</v>
      </c>
      <c r="D1213" s="4" t="s">
        <v>473</v>
      </c>
      <c r="E1213" s="4" t="s">
        <v>98</v>
      </c>
      <c r="F1213" s="4" t="s">
        <v>99</v>
      </c>
      <c r="G1213" s="23" t="n">
        <v>474392</v>
      </c>
      <c r="H1213" s="24" t="n">
        <f aca="false">Parametros!$B$3</f>
        <v>160.42</v>
      </c>
      <c r="I1213" s="24" t="n">
        <f aca="false">Parametros!$B$4</f>
        <v>151.76</v>
      </c>
      <c r="J1213" s="23" t="n">
        <f aca="false">G1213*H1213/I1213</f>
        <v>501462.603057459</v>
      </c>
      <c r="K1213" s="23" t="n">
        <v>721761.16</v>
      </c>
      <c r="L1213" s="23" t="n">
        <v>596071</v>
      </c>
      <c r="M1213" s="23" t="n">
        <f aca="false">MIN(J1213:L1213)</f>
        <v>501462.603057459</v>
      </c>
      <c r="N1213" s="23" t="n">
        <f aca="false">MAX(J1213:L1213)</f>
        <v>721761.16</v>
      </c>
      <c r="O1213" s="23" t="n">
        <f aca="false">MEDIAN(J1213:L1213)</f>
        <v>596071</v>
      </c>
      <c r="P1213" s="23" t="n">
        <f aca="false">AVERAGE(J1213:L1213)</f>
        <v>606431.58768582</v>
      </c>
      <c r="Q1213" s="23" t="n">
        <f aca="false">AVERAGE(M1213,O1213)</f>
        <v>548766.80152873</v>
      </c>
      <c r="R1213" s="23" t="n">
        <f aca="false">AVERAGE(N1213,O1213)</f>
        <v>658916.08</v>
      </c>
      <c r="S1213" s="23" t="n">
        <f aca="false">STDEV(J1213:L1213)</f>
        <v>110514.116205298</v>
      </c>
      <c r="T1213" s="25" t="n">
        <f aca="false">IF(P1213&gt;0,S1213/P1213,NA())</f>
        <v>0.182236741042839</v>
      </c>
      <c r="U1213" s="4" t="str">
        <f aca="false">IF(T1213&lt;=Parametros!$B$7,"MENOR",IF(T1213&lt;=Parametros!$B$8,"PROMEDIO MENOR-MEDIANA","PROMEDIO"))</f>
        <v>MENOR</v>
      </c>
      <c r="V1213" s="23" t="n">
        <f aca="false">IF(T1213&lt;=Parametros!$B$7,M1213,IF(T1213&lt;=Parametros!$B$8,Q1213,P1213))</f>
        <v>501462.603057459</v>
      </c>
      <c r="W1213" s="26" t="n">
        <f aca="false">ROUND(V1213,0)</f>
        <v>501463</v>
      </c>
      <c r="X1213" s="27" t="n">
        <f aca="false">K1213/G1213</f>
        <v>1.5214446280713</v>
      </c>
      <c r="Y1213" s="27" t="n">
        <f aca="false">L1213/G1213</f>
        <v>1.25649462891448</v>
      </c>
    </row>
    <row r="1214" customFormat="false" ht="39" hidden="false" customHeight="true" outlineLevel="0" collapsed="false">
      <c r="A1214" s="4" t="s">
        <v>474</v>
      </c>
      <c r="B1214" s="4" t="s">
        <v>95</v>
      </c>
      <c r="C1214" s="4" t="s">
        <v>475</v>
      </c>
      <c r="D1214" s="4" t="s">
        <v>476</v>
      </c>
      <c r="E1214" s="4" t="s">
        <v>98</v>
      </c>
      <c r="F1214" s="4" t="s">
        <v>99</v>
      </c>
      <c r="G1214" s="23" t="n">
        <v>57951</v>
      </c>
      <c r="H1214" s="24" t="n">
        <f aca="false">Parametros!$B$3</f>
        <v>160.42</v>
      </c>
      <c r="I1214" s="24" t="n">
        <f aca="false">Parametros!$B$4</f>
        <v>151.76</v>
      </c>
      <c r="J1214" s="23" t="n">
        <f aca="false">G1214*H1214/I1214</f>
        <v>61257.9034001054</v>
      </c>
      <c r="K1214" s="23" t="n">
        <v>88168.89</v>
      </c>
      <c r="L1214" s="23" t="n">
        <v>72709</v>
      </c>
      <c r="M1214" s="23" t="n">
        <f aca="false">MIN(J1214:L1214)</f>
        <v>61257.9034001054</v>
      </c>
      <c r="N1214" s="23" t="n">
        <f aca="false">MAX(J1214:L1214)</f>
        <v>88168.89</v>
      </c>
      <c r="O1214" s="23" t="n">
        <f aca="false">MEDIAN(J1214:L1214)</f>
        <v>72709</v>
      </c>
      <c r="P1214" s="23" t="n">
        <f aca="false">AVERAGE(J1214:L1214)</f>
        <v>74045.2644667018</v>
      </c>
      <c r="Q1214" s="23" t="n">
        <f aca="false">AVERAGE(M1214,O1214)</f>
        <v>66983.4517000527</v>
      </c>
      <c r="R1214" s="23" t="n">
        <f aca="false">AVERAGE(N1214,O1214)</f>
        <v>80438.945</v>
      </c>
      <c r="S1214" s="23" t="n">
        <f aca="false">STDEV(J1214:L1214)</f>
        <v>13505.1657519874</v>
      </c>
      <c r="T1214" s="25" t="n">
        <f aca="false">IF(P1214&gt;0,S1214/P1214,NA())</f>
        <v>0.182390674802177</v>
      </c>
      <c r="U1214" s="4" t="str">
        <f aca="false">IF(T1214&lt;=Parametros!$B$7,"MENOR",IF(T1214&lt;=Parametros!$B$8,"PROMEDIO MENOR-MEDIANA","PROMEDIO"))</f>
        <v>MENOR</v>
      </c>
      <c r="V1214" s="23" t="n">
        <f aca="false">IF(T1214&lt;=Parametros!$B$7,M1214,IF(T1214&lt;=Parametros!$B$8,Q1214,P1214))</f>
        <v>61257.9034001054</v>
      </c>
      <c r="W1214" s="26" t="n">
        <f aca="false">ROUND(V1214,0)</f>
        <v>61258</v>
      </c>
      <c r="X1214" s="27" t="n">
        <f aca="false">K1214/G1214</f>
        <v>1.52143862918673</v>
      </c>
      <c r="Y1214" s="27" t="n">
        <f aca="false">L1214/G1214</f>
        <v>1.25466342254663</v>
      </c>
    </row>
    <row r="1215" customFormat="false" ht="39" hidden="false" customHeight="true" outlineLevel="0" collapsed="false">
      <c r="A1215" s="4" t="s">
        <v>477</v>
      </c>
      <c r="B1215" s="4" t="s">
        <v>95</v>
      </c>
      <c r="C1215" s="4" t="s">
        <v>478</v>
      </c>
      <c r="D1215" s="4" t="s">
        <v>484</v>
      </c>
      <c r="E1215" s="4" t="s">
        <v>98</v>
      </c>
      <c r="F1215" s="4" t="s">
        <v>99</v>
      </c>
      <c r="G1215" s="23" t="n">
        <v>680200</v>
      </c>
      <c r="H1215" s="24" t="n">
        <f aca="false">Parametros!$B$3</f>
        <v>160.42</v>
      </c>
      <c r="I1215" s="24" t="n">
        <f aca="false">Parametros!$B$4</f>
        <v>151.76</v>
      </c>
      <c r="J1215" s="23" t="n">
        <f aca="false">G1215*H1215/I1215</f>
        <v>719014.786505008</v>
      </c>
      <c r="K1215" s="23" t="n">
        <v>1034887.77</v>
      </c>
      <c r="L1215" s="23" t="n">
        <v>854658</v>
      </c>
      <c r="M1215" s="23" t="n">
        <f aca="false">MIN(J1215:L1215)</f>
        <v>719014.786505008</v>
      </c>
      <c r="N1215" s="23" t="n">
        <f aca="false">MAX(J1215:L1215)</f>
        <v>1034887.77</v>
      </c>
      <c r="O1215" s="23" t="n">
        <f aca="false">MEDIAN(J1215:L1215)</f>
        <v>854658</v>
      </c>
      <c r="P1215" s="23" t="n">
        <f aca="false">AVERAGE(J1215:L1215)</f>
        <v>869520.185501669</v>
      </c>
      <c r="Q1215" s="23" t="n">
        <f aca="false">AVERAGE(M1215,O1215)</f>
        <v>786836.393252504</v>
      </c>
      <c r="R1215" s="23" t="n">
        <f aca="false">AVERAGE(N1215,O1215)</f>
        <v>944772.885</v>
      </c>
      <c r="S1215" s="23" t="n">
        <f aca="false">STDEV(J1215:L1215)</f>
        <v>158460.085964641</v>
      </c>
      <c r="T1215" s="25" t="n">
        <f aca="false">IF(P1215&gt;0,S1215/P1215,NA())</f>
        <v>0.182238536386844</v>
      </c>
      <c r="U1215" s="4" t="str">
        <f aca="false">IF(T1215&lt;=Parametros!$B$7,"MENOR",IF(T1215&lt;=Parametros!$B$8,"PROMEDIO MENOR-MEDIANA","PROMEDIO"))</f>
        <v>MENOR</v>
      </c>
      <c r="V1215" s="23" t="n">
        <f aca="false">IF(T1215&lt;=Parametros!$B$7,M1215,IF(T1215&lt;=Parametros!$B$8,Q1215,P1215))</f>
        <v>719014.786505008</v>
      </c>
      <c r="W1215" s="26" t="n">
        <f aca="false">ROUND(V1215,0)</f>
        <v>719015</v>
      </c>
      <c r="X1215" s="27" t="n">
        <f aca="false">K1215/G1215</f>
        <v>1.52144629520729</v>
      </c>
      <c r="Y1215" s="27" t="n">
        <f aca="false">L1215/G1215</f>
        <v>1.25648044692737</v>
      </c>
    </row>
    <row r="1216" customFormat="false" ht="39" hidden="false" customHeight="true" outlineLevel="0" collapsed="false">
      <c r="A1216" s="4" t="s">
        <v>480</v>
      </c>
      <c r="B1216" s="4" t="s">
        <v>95</v>
      </c>
      <c r="C1216" s="4" t="s">
        <v>481</v>
      </c>
      <c r="D1216" s="4" t="s">
        <v>484</v>
      </c>
      <c r="E1216" s="4" t="s">
        <v>98</v>
      </c>
      <c r="F1216" s="4" t="s">
        <v>99</v>
      </c>
      <c r="G1216" s="23" t="n">
        <v>627665</v>
      </c>
      <c r="H1216" s="24" t="n">
        <f aca="false">Parametros!$B$3</f>
        <v>160.42</v>
      </c>
      <c r="I1216" s="24" t="n">
        <f aca="false">Parametros!$B$4</f>
        <v>151.76</v>
      </c>
      <c r="J1216" s="23" t="n">
        <f aca="false">G1216*H1216/I1216</f>
        <v>663481.940564049</v>
      </c>
      <c r="K1216" s="23" t="n">
        <v>954958.79</v>
      </c>
      <c r="L1216" s="23" t="n">
        <v>788613</v>
      </c>
      <c r="M1216" s="23" t="n">
        <f aca="false">MIN(J1216:L1216)</f>
        <v>663481.940564049</v>
      </c>
      <c r="N1216" s="23" t="n">
        <f aca="false">MAX(J1216:L1216)</f>
        <v>954958.79</v>
      </c>
      <c r="O1216" s="23" t="n">
        <f aca="false">MEDIAN(J1216:L1216)</f>
        <v>788613</v>
      </c>
      <c r="P1216" s="23" t="n">
        <f aca="false">AVERAGE(J1216:L1216)</f>
        <v>802351.24352135</v>
      </c>
      <c r="Q1216" s="23" t="n">
        <f aca="false">AVERAGE(M1216,O1216)</f>
        <v>726047.470282024</v>
      </c>
      <c r="R1216" s="23" t="n">
        <f aca="false">AVERAGE(N1216,O1216)</f>
        <v>871785.895</v>
      </c>
      <c r="S1216" s="23" t="n">
        <f aca="false">STDEV(J1216:L1216)</f>
        <v>146223.26401967</v>
      </c>
      <c r="T1216" s="25" t="n">
        <f aca="false">IF(P1216&gt;0,S1216/P1216,NA())</f>
        <v>0.182243456591314</v>
      </c>
      <c r="U1216" s="4" t="str">
        <f aca="false">IF(T1216&lt;=Parametros!$B$7,"MENOR",IF(T1216&lt;=Parametros!$B$8,"PROMEDIO MENOR-MEDIANA","PROMEDIO"))</f>
        <v>MENOR</v>
      </c>
      <c r="V1216" s="23" t="n">
        <f aca="false">IF(T1216&lt;=Parametros!$B$7,M1216,IF(T1216&lt;=Parametros!$B$8,Q1216,P1216))</f>
        <v>663481.940564049</v>
      </c>
      <c r="W1216" s="26" t="n">
        <f aca="false">ROUND(V1216,0)</f>
        <v>663482</v>
      </c>
      <c r="X1216" s="27" t="n">
        <f aca="false">K1216/G1216</f>
        <v>1.52144661563095</v>
      </c>
      <c r="Y1216" s="27" t="n">
        <f aca="false">L1216/G1216</f>
        <v>1.2564234105773</v>
      </c>
    </row>
    <row r="1217" customFormat="false" ht="39" hidden="false" customHeight="true" outlineLevel="0" collapsed="false">
      <c r="A1217" s="4" t="s">
        <v>482</v>
      </c>
      <c r="B1217" s="4" t="s">
        <v>95</v>
      </c>
      <c r="C1217" s="4" t="s">
        <v>483</v>
      </c>
      <c r="D1217" s="4" t="s">
        <v>484</v>
      </c>
      <c r="E1217" s="4" t="s">
        <v>98</v>
      </c>
      <c r="F1217" s="4" t="s">
        <v>99</v>
      </c>
      <c r="G1217" s="23" t="n">
        <v>836570</v>
      </c>
      <c r="H1217" s="24" t="n">
        <f aca="false">Parametros!$B$3</f>
        <v>160.42</v>
      </c>
      <c r="I1217" s="24" t="n">
        <f aca="false">Parametros!$B$4</f>
        <v>151.76</v>
      </c>
      <c r="J1217" s="23" t="n">
        <f aca="false">G1217*H1217/I1217</f>
        <v>884307.850553506</v>
      </c>
      <c r="K1217" s="23" t="n">
        <v>1272795.99</v>
      </c>
      <c r="L1217" s="23" t="n">
        <v>1051127</v>
      </c>
      <c r="M1217" s="23" t="n">
        <f aca="false">MIN(J1217:L1217)</f>
        <v>884307.850553506</v>
      </c>
      <c r="N1217" s="23" t="n">
        <f aca="false">MAX(J1217:L1217)</f>
        <v>1272795.99</v>
      </c>
      <c r="O1217" s="23" t="n">
        <f aca="false">MEDIAN(J1217:L1217)</f>
        <v>1051127</v>
      </c>
      <c r="P1217" s="23" t="n">
        <f aca="false">AVERAGE(J1217:L1217)</f>
        <v>1069410.2801845</v>
      </c>
      <c r="Q1217" s="23" t="n">
        <f aca="false">AVERAGE(M1217,O1217)</f>
        <v>967717.425276753</v>
      </c>
      <c r="R1217" s="23" t="n">
        <f aca="false">AVERAGE(N1217,O1217)</f>
        <v>1161961.495</v>
      </c>
      <c r="S1217" s="23" t="n">
        <f aca="false">STDEV(J1217:L1217)</f>
        <v>194888.345914728</v>
      </c>
      <c r="T1217" s="25" t="n">
        <f aca="false">IF(P1217&gt;0,S1217/P1217,NA())</f>
        <v>0.182239080291153</v>
      </c>
      <c r="U1217" s="4" t="str">
        <f aca="false">IF(T1217&lt;=Parametros!$B$7,"MENOR",IF(T1217&lt;=Parametros!$B$8,"PROMEDIO MENOR-MEDIANA","PROMEDIO"))</f>
        <v>MENOR</v>
      </c>
      <c r="V1217" s="23" t="n">
        <f aca="false">IF(T1217&lt;=Parametros!$B$7,M1217,IF(T1217&lt;=Parametros!$B$8,Q1217,P1217))</f>
        <v>884307.850553506</v>
      </c>
      <c r="W1217" s="26" t="n">
        <f aca="false">ROUND(V1217,0)</f>
        <v>884308</v>
      </c>
      <c r="X1217" s="27" t="n">
        <f aca="false">K1217/G1217</f>
        <v>1.52144589215487</v>
      </c>
      <c r="Y1217" s="27" t="n">
        <f aca="false">L1217/G1217</f>
        <v>1.25647226173542</v>
      </c>
    </row>
    <row r="1218" customFormat="false" ht="64.5" hidden="false" customHeight="true" outlineLevel="0" collapsed="false">
      <c r="A1218" s="4" t="s">
        <v>485</v>
      </c>
      <c r="B1218" s="4" t="s">
        <v>95</v>
      </c>
      <c r="C1218" s="4" t="s">
        <v>1149</v>
      </c>
      <c r="D1218" s="4" t="s">
        <v>487</v>
      </c>
      <c r="E1218" s="4" t="s">
        <v>98</v>
      </c>
      <c r="F1218" s="4" t="s">
        <v>99</v>
      </c>
      <c r="G1218" s="23" t="n">
        <v>1179899</v>
      </c>
      <c r="H1218" s="24" t="n">
        <f aca="false">Parametros!$B$3</f>
        <v>160.42</v>
      </c>
      <c r="I1218" s="24" t="n">
        <f aca="false">Parametros!$B$4</f>
        <v>151.76</v>
      </c>
      <c r="J1218" s="23" t="n">
        <f aca="false">G1218*H1218/I1218</f>
        <v>1247228.50276753</v>
      </c>
      <c r="K1218" s="23" t="n">
        <v>1795153.16</v>
      </c>
      <c r="L1218" s="23" t="n">
        <v>1482502</v>
      </c>
      <c r="M1218" s="23" t="n">
        <f aca="false">MIN(J1218:L1218)</f>
        <v>1247228.50276753</v>
      </c>
      <c r="N1218" s="23" t="n">
        <f aca="false">MAX(J1218:L1218)</f>
        <v>1795153.16</v>
      </c>
      <c r="O1218" s="23" t="n">
        <f aca="false">MEDIAN(J1218:L1218)</f>
        <v>1482502</v>
      </c>
      <c r="P1218" s="23" t="n">
        <f aca="false">AVERAGE(J1218:L1218)</f>
        <v>1508294.55425584</v>
      </c>
      <c r="Q1218" s="23" t="n">
        <f aca="false">AVERAGE(M1218,O1218)</f>
        <v>1364865.25138376</v>
      </c>
      <c r="R1218" s="23" t="n">
        <f aca="false">AVERAGE(N1218,O1218)</f>
        <v>1638827.58</v>
      </c>
      <c r="S1218" s="23" t="n">
        <f aca="false">STDEV(J1218:L1218)</f>
        <v>274871.423382117</v>
      </c>
      <c r="T1218" s="25" t="n">
        <f aca="false">IF(P1218&gt;0,S1218/P1218,NA())</f>
        <v>0.182239883188952</v>
      </c>
      <c r="U1218" s="4" t="str">
        <f aca="false">IF(T1218&lt;=Parametros!$B$7,"MENOR",IF(T1218&lt;=Parametros!$B$8,"PROMEDIO MENOR-MEDIANA","PROMEDIO"))</f>
        <v>MENOR</v>
      </c>
      <c r="V1218" s="23" t="n">
        <f aca="false">IF(T1218&lt;=Parametros!$B$7,M1218,IF(T1218&lt;=Parametros!$B$8,Q1218,P1218))</f>
        <v>1247228.50276753</v>
      </c>
      <c r="W1218" s="26" t="n">
        <f aca="false">ROUND(V1218,0)</f>
        <v>1247229</v>
      </c>
      <c r="X1218" s="27" t="n">
        <f aca="false">K1218/G1218</f>
        <v>1.52144646279046</v>
      </c>
      <c r="Y1218" s="27" t="n">
        <f aca="false">L1218/G1218</f>
        <v>1.25646517201896</v>
      </c>
    </row>
    <row r="1219" customFormat="false" ht="39" hidden="false" customHeight="true" outlineLevel="0" collapsed="false">
      <c r="A1219" s="4" t="s">
        <v>488</v>
      </c>
      <c r="B1219" s="4" t="s">
        <v>95</v>
      </c>
      <c r="C1219" s="4" t="s">
        <v>489</v>
      </c>
      <c r="D1219" s="4" t="s">
        <v>490</v>
      </c>
      <c r="E1219" s="4" t="s">
        <v>98</v>
      </c>
      <c r="F1219" s="4" t="s">
        <v>99</v>
      </c>
      <c r="G1219" s="23" t="n">
        <v>97336</v>
      </c>
      <c r="H1219" s="24" t="n">
        <f aca="false">Parametros!$B$3</f>
        <v>160.42</v>
      </c>
      <c r="I1219" s="24" t="n">
        <f aca="false">Parametros!$B$4</f>
        <v>151.76</v>
      </c>
      <c r="J1219" s="23" t="n">
        <f aca="false">G1219*H1219/I1219</f>
        <v>102890.36056932</v>
      </c>
      <c r="K1219" s="23" t="n">
        <v>148091.65</v>
      </c>
      <c r="L1219" s="23" t="n">
        <v>122213</v>
      </c>
      <c r="M1219" s="23" t="n">
        <f aca="false">MIN(J1219:L1219)</f>
        <v>102890.36056932</v>
      </c>
      <c r="N1219" s="23" t="n">
        <f aca="false">MAX(J1219:L1219)</f>
        <v>148091.65</v>
      </c>
      <c r="O1219" s="23" t="n">
        <f aca="false">MEDIAN(J1219:L1219)</f>
        <v>122213</v>
      </c>
      <c r="P1219" s="23" t="n">
        <f aca="false">AVERAGE(J1219:L1219)</f>
        <v>124398.33685644</v>
      </c>
      <c r="Q1219" s="23" t="n">
        <f aca="false">AVERAGE(M1219,O1219)</f>
        <v>112551.68028466</v>
      </c>
      <c r="R1219" s="23" t="n">
        <f aca="false">AVERAGE(N1219,O1219)</f>
        <v>135152.325</v>
      </c>
      <c r="S1219" s="23" t="n">
        <f aca="false">STDEV(J1219:L1219)</f>
        <v>22679.7467893959</v>
      </c>
      <c r="T1219" s="25" t="n">
        <f aca="false">IF(P1219&gt;0,S1219/P1219,NA())</f>
        <v>0.182315514519853</v>
      </c>
      <c r="U1219" s="4" t="str">
        <f aca="false">IF(T1219&lt;=Parametros!$B$7,"MENOR",IF(T1219&lt;=Parametros!$B$8,"PROMEDIO MENOR-MEDIANA","PROMEDIO"))</f>
        <v>MENOR</v>
      </c>
      <c r="V1219" s="23" t="n">
        <f aca="false">IF(T1219&lt;=Parametros!$B$7,M1219,IF(T1219&lt;=Parametros!$B$8,Q1219,P1219))</f>
        <v>102890.36056932</v>
      </c>
      <c r="W1219" s="26" t="n">
        <f aca="false">ROUND(V1219,0)</f>
        <v>102890</v>
      </c>
      <c r="X1219" s="27" t="n">
        <f aca="false">K1219/G1219</f>
        <v>1.5214478712912</v>
      </c>
      <c r="Y1219" s="27" t="n">
        <f aca="false">L1219/G1219</f>
        <v>1.25557861428454</v>
      </c>
    </row>
    <row r="1220" customFormat="false" ht="51.75" hidden="false" customHeight="true" outlineLevel="0" collapsed="false">
      <c r="A1220" s="4" t="s">
        <v>491</v>
      </c>
      <c r="B1220" s="4" t="s">
        <v>95</v>
      </c>
      <c r="C1220" s="4" t="s">
        <v>492</v>
      </c>
      <c r="D1220" s="4" t="s">
        <v>493</v>
      </c>
      <c r="E1220" s="4" t="s">
        <v>98</v>
      </c>
      <c r="F1220" s="4" t="s">
        <v>99</v>
      </c>
      <c r="G1220" s="23" t="n">
        <v>20900</v>
      </c>
      <c r="H1220" s="24" t="n">
        <f aca="false">Parametros!$B$3</f>
        <v>160.42</v>
      </c>
      <c r="I1220" s="24" t="n">
        <f aca="false">Parametros!$B$4</f>
        <v>151.76</v>
      </c>
      <c r="J1220" s="23" t="n">
        <f aca="false">G1220*H1220/I1220</f>
        <v>22092.6331049025</v>
      </c>
      <c r="K1220" s="23" t="n">
        <v>31798.69</v>
      </c>
      <c r="L1220" s="23" t="n">
        <v>26180</v>
      </c>
      <c r="M1220" s="23" t="n">
        <f aca="false">MIN(J1220:L1220)</f>
        <v>22092.6331049025</v>
      </c>
      <c r="N1220" s="23" t="n">
        <f aca="false">MAX(J1220:L1220)</f>
        <v>31798.69</v>
      </c>
      <c r="O1220" s="23" t="n">
        <f aca="false">MEDIAN(J1220:L1220)</f>
        <v>26180</v>
      </c>
      <c r="P1220" s="23" t="n">
        <f aca="false">AVERAGE(J1220:L1220)</f>
        <v>26690.4410349675</v>
      </c>
      <c r="Q1220" s="23" t="n">
        <f aca="false">AVERAGE(M1220,O1220)</f>
        <v>24136.3165524512</v>
      </c>
      <c r="R1220" s="23" t="n">
        <f aca="false">AVERAGE(N1220,O1220)</f>
        <v>28989.345</v>
      </c>
      <c r="S1220" s="23" t="n">
        <f aca="false">STDEV(J1220:L1220)</f>
        <v>4873.11990929338</v>
      </c>
      <c r="T1220" s="25" t="n">
        <f aca="false">IF(P1220&gt;0,S1220/P1220,NA())</f>
        <v>0.182579220137616</v>
      </c>
      <c r="U1220" s="4" t="str">
        <f aca="false">IF(T1220&lt;=Parametros!$B$7,"MENOR",IF(T1220&lt;=Parametros!$B$8,"PROMEDIO MENOR-MEDIANA","PROMEDIO"))</f>
        <v>MENOR</v>
      </c>
      <c r="V1220" s="23" t="n">
        <f aca="false">IF(T1220&lt;=Parametros!$B$7,M1220,IF(T1220&lt;=Parametros!$B$8,Q1220,P1220))</f>
        <v>22092.6331049025</v>
      </c>
      <c r="W1220" s="26" t="n">
        <f aca="false">ROUND(V1220,0)</f>
        <v>22093</v>
      </c>
      <c r="X1220" s="27" t="n">
        <f aca="false">K1220/G1220</f>
        <v>1.52146842105263</v>
      </c>
      <c r="Y1220" s="27" t="n">
        <f aca="false">L1220/G1220</f>
        <v>1.25263157894737</v>
      </c>
    </row>
    <row r="1221" customFormat="false" ht="51.75" hidden="false" customHeight="true" outlineLevel="0" collapsed="false">
      <c r="A1221" s="4" t="s">
        <v>494</v>
      </c>
      <c r="B1221" s="4" t="s">
        <v>95</v>
      </c>
      <c r="C1221" s="4" t="s">
        <v>495</v>
      </c>
      <c r="D1221" s="4" t="s">
        <v>496</v>
      </c>
      <c r="E1221" s="4" t="s">
        <v>98</v>
      </c>
      <c r="F1221" s="4" t="s">
        <v>99</v>
      </c>
      <c r="G1221" s="23" t="n">
        <v>36787</v>
      </c>
      <c r="H1221" s="24" t="n">
        <f aca="false">Parametros!$B$3</f>
        <v>160.42</v>
      </c>
      <c r="I1221" s="24" t="n">
        <f aca="false">Parametros!$B$4</f>
        <v>151.76</v>
      </c>
      <c r="J1221" s="23" t="n">
        <f aca="false">G1221*H1221/I1221</f>
        <v>38886.2054559831</v>
      </c>
      <c r="K1221" s="23" t="n">
        <v>55969.17</v>
      </c>
      <c r="L1221" s="23" t="n">
        <v>46172</v>
      </c>
      <c r="M1221" s="23" t="n">
        <f aca="false">MIN(J1221:L1221)</f>
        <v>38886.2054559831</v>
      </c>
      <c r="N1221" s="23" t="n">
        <f aca="false">MAX(J1221:L1221)</f>
        <v>55969.17</v>
      </c>
      <c r="O1221" s="23" t="n">
        <f aca="false">MEDIAN(J1221:L1221)</f>
        <v>46172</v>
      </c>
      <c r="P1221" s="23" t="n">
        <f aca="false">AVERAGE(J1221:L1221)</f>
        <v>47009.1251519944</v>
      </c>
      <c r="Q1221" s="23" t="n">
        <f aca="false">AVERAGE(M1221,O1221)</f>
        <v>42529.1027279916</v>
      </c>
      <c r="R1221" s="23" t="n">
        <f aca="false">AVERAGE(N1221,O1221)</f>
        <v>51070.585</v>
      </c>
      <c r="S1221" s="23" t="n">
        <f aca="false">STDEV(J1221:L1221)</f>
        <v>8572.19361033747</v>
      </c>
      <c r="T1221" s="25" t="n">
        <f aca="false">IF(P1221&gt;0,S1221/P1221,NA())</f>
        <v>0.182351694115154</v>
      </c>
      <c r="U1221" s="4" t="str">
        <f aca="false">IF(T1221&lt;=Parametros!$B$7,"MENOR",IF(T1221&lt;=Parametros!$B$8,"PROMEDIO MENOR-MEDIANA","PROMEDIO"))</f>
        <v>MENOR</v>
      </c>
      <c r="V1221" s="23" t="n">
        <f aca="false">IF(T1221&lt;=Parametros!$B$7,M1221,IF(T1221&lt;=Parametros!$B$8,Q1221,P1221))</f>
        <v>38886.2054559831</v>
      </c>
      <c r="W1221" s="26" t="n">
        <f aca="false">ROUND(V1221,0)</f>
        <v>38886</v>
      </c>
      <c r="X1221" s="27" t="n">
        <f aca="false">K1221/G1221</f>
        <v>1.52143882349743</v>
      </c>
      <c r="Y1221" s="27" t="n">
        <f aca="false">L1221/G1221</f>
        <v>1.25511729687118</v>
      </c>
    </row>
    <row r="1222" customFormat="false" ht="64.5" hidden="false" customHeight="true" outlineLevel="0" collapsed="false">
      <c r="A1222" s="4" t="s">
        <v>497</v>
      </c>
      <c r="B1222" s="4" t="s">
        <v>95</v>
      </c>
      <c r="C1222" s="4" t="s">
        <v>498</v>
      </c>
      <c r="D1222" s="4" t="s">
        <v>499</v>
      </c>
      <c r="E1222" s="4" t="s">
        <v>98</v>
      </c>
      <c r="F1222" s="4" t="s">
        <v>99</v>
      </c>
      <c r="G1222" s="23" t="n">
        <v>33746</v>
      </c>
      <c r="H1222" s="24" t="n">
        <f aca="false">Parametros!$B$3</f>
        <v>160.42</v>
      </c>
      <c r="I1222" s="24" t="n">
        <f aca="false">Parametros!$B$4</f>
        <v>151.76</v>
      </c>
      <c r="J1222" s="23" t="n">
        <f aca="false">G1222*H1222/I1222</f>
        <v>35671.6744860306</v>
      </c>
      <c r="K1222" s="23" t="n">
        <v>51342.85</v>
      </c>
      <c r="L1222" s="23" t="n">
        <v>42364</v>
      </c>
      <c r="M1222" s="23" t="n">
        <f aca="false">MIN(J1222:L1222)</f>
        <v>35671.6744860306</v>
      </c>
      <c r="N1222" s="23" t="n">
        <f aca="false">MAX(J1222:L1222)</f>
        <v>51342.85</v>
      </c>
      <c r="O1222" s="23" t="n">
        <f aca="false">MEDIAN(J1222:L1222)</f>
        <v>42364</v>
      </c>
      <c r="P1222" s="23" t="n">
        <f aca="false">AVERAGE(J1222:L1222)</f>
        <v>43126.1748286769</v>
      </c>
      <c r="Q1222" s="23" t="n">
        <f aca="false">AVERAGE(M1222,O1222)</f>
        <v>39017.8372430153</v>
      </c>
      <c r="R1222" s="23" t="n">
        <f aca="false">AVERAGE(N1222,O1222)</f>
        <v>46853.425</v>
      </c>
      <c r="S1222" s="23" t="n">
        <f aca="false">STDEV(J1222:L1222)</f>
        <v>7863.34015221968</v>
      </c>
      <c r="T1222" s="25" t="n">
        <f aca="false">IF(P1222&gt;0,S1222/P1222,NA())</f>
        <v>0.182333355171369</v>
      </c>
      <c r="U1222" s="4" t="str">
        <f aca="false">IF(T1222&lt;=Parametros!$B$7,"MENOR",IF(T1222&lt;=Parametros!$B$8,"PROMEDIO MENOR-MEDIANA","PROMEDIO"))</f>
        <v>MENOR</v>
      </c>
      <c r="V1222" s="23" t="n">
        <f aca="false">IF(T1222&lt;=Parametros!$B$7,M1222,IF(T1222&lt;=Parametros!$B$8,Q1222,P1222))</f>
        <v>35671.6744860306</v>
      </c>
      <c r="W1222" s="26" t="n">
        <f aca="false">ROUND(V1222,0)</f>
        <v>35672</v>
      </c>
      <c r="X1222" s="27" t="n">
        <f aca="false">K1222/G1222</f>
        <v>1.52144994962366</v>
      </c>
      <c r="Y1222" s="27" t="n">
        <f aca="false">L1222/G1222</f>
        <v>1.25537841521958</v>
      </c>
    </row>
    <row r="1223" customFormat="false" ht="51.75" hidden="false" customHeight="true" outlineLevel="0" collapsed="false">
      <c r="A1223" s="4" t="s">
        <v>500</v>
      </c>
      <c r="B1223" s="4" t="s">
        <v>95</v>
      </c>
      <c r="C1223" s="4" t="s">
        <v>501</v>
      </c>
      <c r="D1223" s="4" t="s">
        <v>1150</v>
      </c>
      <c r="E1223" s="4" t="s">
        <v>98</v>
      </c>
      <c r="F1223" s="4" t="s">
        <v>99</v>
      </c>
      <c r="G1223" s="23" t="n">
        <v>836570</v>
      </c>
      <c r="H1223" s="24" t="n">
        <f aca="false">Parametros!$B$3</f>
        <v>160.42</v>
      </c>
      <c r="I1223" s="24" t="n">
        <f aca="false">Parametros!$B$4</f>
        <v>151.76</v>
      </c>
      <c r="J1223" s="23" t="n">
        <f aca="false">G1223*H1223/I1223</f>
        <v>884307.850553506</v>
      </c>
      <c r="K1223" s="23" t="n">
        <v>1272795.99</v>
      </c>
      <c r="L1223" s="23" t="n">
        <v>1051127</v>
      </c>
      <c r="M1223" s="23" t="n">
        <f aca="false">MIN(J1223:L1223)</f>
        <v>884307.850553506</v>
      </c>
      <c r="N1223" s="23" t="n">
        <f aca="false">MAX(J1223:L1223)</f>
        <v>1272795.99</v>
      </c>
      <c r="O1223" s="23" t="n">
        <f aca="false">MEDIAN(J1223:L1223)</f>
        <v>1051127</v>
      </c>
      <c r="P1223" s="23" t="n">
        <f aca="false">AVERAGE(J1223:L1223)</f>
        <v>1069410.2801845</v>
      </c>
      <c r="Q1223" s="23" t="n">
        <f aca="false">AVERAGE(M1223,O1223)</f>
        <v>967717.425276753</v>
      </c>
      <c r="R1223" s="23" t="n">
        <f aca="false">AVERAGE(N1223,O1223)</f>
        <v>1161961.495</v>
      </c>
      <c r="S1223" s="23" t="n">
        <f aca="false">STDEV(J1223:L1223)</f>
        <v>194888.345914728</v>
      </c>
      <c r="T1223" s="25" t="n">
        <f aca="false">IF(P1223&gt;0,S1223/P1223,NA())</f>
        <v>0.182239080291153</v>
      </c>
      <c r="U1223" s="4" t="str">
        <f aca="false">IF(T1223&lt;=Parametros!$B$7,"MENOR",IF(T1223&lt;=Parametros!$B$8,"PROMEDIO MENOR-MEDIANA","PROMEDIO"))</f>
        <v>MENOR</v>
      </c>
      <c r="V1223" s="23" t="n">
        <f aca="false">IF(T1223&lt;=Parametros!$B$7,M1223,IF(T1223&lt;=Parametros!$B$8,Q1223,P1223))</f>
        <v>884307.850553506</v>
      </c>
      <c r="W1223" s="26" t="n">
        <f aca="false">ROUND(V1223,0)</f>
        <v>884308</v>
      </c>
      <c r="X1223" s="27" t="n">
        <f aca="false">K1223/G1223</f>
        <v>1.52144589215487</v>
      </c>
      <c r="Y1223" s="27" t="n">
        <f aca="false">L1223/G1223</f>
        <v>1.25647226173542</v>
      </c>
    </row>
    <row r="1224" customFormat="false" ht="64.5" hidden="false" customHeight="true" outlineLevel="0" collapsed="false">
      <c r="A1224" s="4" t="s">
        <v>503</v>
      </c>
      <c r="B1224" s="4" t="s">
        <v>95</v>
      </c>
      <c r="C1224" s="4" t="s">
        <v>504</v>
      </c>
      <c r="D1224" s="4" t="s">
        <v>505</v>
      </c>
      <c r="E1224" s="4" t="s">
        <v>98</v>
      </c>
      <c r="F1224" s="4" t="s">
        <v>99</v>
      </c>
      <c r="G1224" s="23" t="n">
        <v>472549</v>
      </c>
      <c r="H1224" s="24" t="n">
        <f aca="false">Parametros!$B$3</f>
        <v>160.42</v>
      </c>
      <c r="I1224" s="24" t="n">
        <f aca="false">Parametros!$B$4</f>
        <v>151.76</v>
      </c>
      <c r="J1224" s="23" t="n">
        <f aca="false">G1224*H1224/I1224</f>
        <v>499514.434501845</v>
      </c>
      <c r="K1224" s="23" t="n">
        <v>718958.34</v>
      </c>
      <c r="L1224" s="23" t="n">
        <v>593691</v>
      </c>
      <c r="M1224" s="23" t="n">
        <f aca="false">MIN(J1224:L1224)</f>
        <v>499514.434501845</v>
      </c>
      <c r="N1224" s="23" t="n">
        <f aca="false">MAX(J1224:L1224)</f>
        <v>718958.34</v>
      </c>
      <c r="O1224" s="23" t="n">
        <f aca="false">MEDIAN(J1224:L1224)</f>
        <v>593691</v>
      </c>
      <c r="P1224" s="23" t="n">
        <f aca="false">AVERAGE(J1224:L1224)</f>
        <v>604054.591500615</v>
      </c>
      <c r="Q1224" s="23" t="n">
        <f aca="false">AVERAGE(M1224,O1224)</f>
        <v>546602.717250923</v>
      </c>
      <c r="R1224" s="23" t="n">
        <f aca="false">AVERAGE(N1224,O1224)</f>
        <v>656324.67</v>
      </c>
      <c r="S1224" s="23" t="n">
        <f aca="false">STDEV(J1224:L1224)</f>
        <v>110088.418721792</v>
      </c>
      <c r="T1224" s="25" t="n">
        <f aca="false">IF(P1224&gt;0,S1224/P1224,NA())</f>
        <v>0.182249121637013</v>
      </c>
      <c r="U1224" s="4" t="str">
        <f aca="false">IF(T1224&lt;=Parametros!$B$7,"MENOR",IF(T1224&lt;=Parametros!$B$8,"PROMEDIO MENOR-MEDIANA","PROMEDIO"))</f>
        <v>MENOR</v>
      </c>
      <c r="V1224" s="23" t="n">
        <f aca="false">IF(T1224&lt;=Parametros!$B$7,M1224,IF(T1224&lt;=Parametros!$B$8,Q1224,P1224))</f>
        <v>499514.434501845</v>
      </c>
      <c r="W1224" s="26" t="n">
        <f aca="false">ROUND(V1224,0)</f>
        <v>499514</v>
      </c>
      <c r="X1224" s="27" t="n">
        <f aca="false">K1224/G1224</f>
        <v>1.52144717267416</v>
      </c>
      <c r="Y1224" s="27" t="n">
        <f aca="false">L1224/G1224</f>
        <v>1.2563585998489</v>
      </c>
    </row>
    <row r="1225" customFormat="false" ht="39" hidden="false" customHeight="true" outlineLevel="0" collapsed="false">
      <c r="A1225" s="4" t="s">
        <v>506</v>
      </c>
      <c r="B1225" s="4" t="s">
        <v>95</v>
      </c>
      <c r="C1225" s="4" t="s">
        <v>507</v>
      </c>
      <c r="D1225" s="4" t="s">
        <v>508</v>
      </c>
      <c r="E1225" s="4" t="s">
        <v>98</v>
      </c>
      <c r="F1225" s="4" t="s">
        <v>99</v>
      </c>
      <c r="G1225" s="23" t="n">
        <v>716299</v>
      </c>
      <c r="H1225" s="24" t="n">
        <f aca="false">Parametros!$B$3</f>
        <v>160.42</v>
      </c>
      <c r="I1225" s="24" t="n">
        <f aca="false">Parametros!$B$4</f>
        <v>151.76</v>
      </c>
      <c r="J1225" s="23" t="n">
        <f aca="false">G1225*H1225/I1225</f>
        <v>757173.732076964</v>
      </c>
      <c r="K1225" s="23" t="n">
        <v>1089810.79</v>
      </c>
      <c r="L1225" s="23" t="n">
        <v>899997</v>
      </c>
      <c r="M1225" s="23" t="n">
        <f aca="false">MIN(J1225:L1225)</f>
        <v>757173.732076964</v>
      </c>
      <c r="N1225" s="23" t="n">
        <f aca="false">MAX(J1225:L1225)</f>
        <v>1089810.79</v>
      </c>
      <c r="O1225" s="23" t="n">
        <f aca="false">MEDIAN(J1225:L1225)</f>
        <v>899997</v>
      </c>
      <c r="P1225" s="23" t="n">
        <f aca="false">AVERAGE(J1225:L1225)</f>
        <v>915660.507358988</v>
      </c>
      <c r="Q1225" s="23" t="n">
        <f aca="false">AVERAGE(M1225,O1225)</f>
        <v>828585.366038482</v>
      </c>
      <c r="R1225" s="23" t="n">
        <f aca="false">AVERAGE(N1225,O1225)</f>
        <v>994903.895</v>
      </c>
      <c r="S1225" s="23" t="n">
        <f aca="false">STDEV(J1225:L1225)</f>
        <v>166870.794847427</v>
      </c>
      <c r="T1225" s="25" t="n">
        <f aca="false">IF(P1225&gt;0,S1225/P1225,NA())</f>
        <v>0.182240899881909</v>
      </c>
      <c r="U1225" s="4" t="str">
        <f aca="false">IF(T1225&lt;=Parametros!$B$7,"MENOR",IF(T1225&lt;=Parametros!$B$8,"PROMEDIO MENOR-MEDIANA","PROMEDIO"))</f>
        <v>MENOR</v>
      </c>
      <c r="V1225" s="23" t="n">
        <f aca="false">IF(T1225&lt;=Parametros!$B$7,M1225,IF(T1225&lt;=Parametros!$B$8,Q1225,P1225))</f>
        <v>757173.732076964</v>
      </c>
      <c r="W1225" s="26" t="n">
        <f aca="false">ROUND(V1225,0)</f>
        <v>757174</v>
      </c>
      <c r="X1225" s="27" t="n">
        <f aca="false">K1225/G1225</f>
        <v>1.52144675617305</v>
      </c>
      <c r="Y1225" s="27" t="n">
        <f aca="false">L1225/G1225</f>
        <v>1.25645435774725</v>
      </c>
    </row>
    <row r="1226" customFormat="false" ht="51.75" hidden="false" customHeight="true" outlineLevel="0" collapsed="false">
      <c r="A1226" s="4" t="s">
        <v>509</v>
      </c>
      <c r="B1226" s="4" t="s">
        <v>95</v>
      </c>
      <c r="C1226" s="4" t="s">
        <v>510</v>
      </c>
      <c r="D1226" s="4" t="s">
        <v>511</v>
      </c>
      <c r="E1226" s="4" t="s">
        <v>98</v>
      </c>
      <c r="F1226" s="4" t="s">
        <v>99</v>
      </c>
      <c r="G1226" s="23" t="n">
        <v>1551498</v>
      </c>
      <c r="H1226" s="24" t="n">
        <f aca="false">Parametros!$B$3</f>
        <v>160.42</v>
      </c>
      <c r="I1226" s="24" t="n">
        <f aca="false">Parametros!$B$4</f>
        <v>151.76</v>
      </c>
      <c r="J1226" s="23" t="n">
        <f aca="false">G1226*H1226/I1226</f>
        <v>1640032.34818134</v>
      </c>
      <c r="K1226" s="23" t="n">
        <v>2360520.29</v>
      </c>
      <c r="L1226" s="23" t="n">
        <v>1949458</v>
      </c>
      <c r="M1226" s="23" t="n">
        <f aca="false">MIN(J1226:L1226)</f>
        <v>1640032.34818134</v>
      </c>
      <c r="N1226" s="23" t="n">
        <f aca="false">MAX(J1226:L1226)</f>
        <v>2360520.29</v>
      </c>
      <c r="O1226" s="23" t="n">
        <f aca="false">MEDIAN(J1226:L1226)</f>
        <v>1949458</v>
      </c>
      <c r="P1226" s="23" t="n">
        <f aca="false">AVERAGE(J1226:L1226)</f>
        <v>1983336.87939378</v>
      </c>
      <c r="Q1226" s="23" t="n">
        <f aca="false">AVERAGE(M1226,O1226)</f>
        <v>1794745.17409067</v>
      </c>
      <c r="R1226" s="23" t="n">
        <f aca="false">AVERAGE(N1226,O1226)</f>
        <v>2154989.145</v>
      </c>
      <c r="S1226" s="23" t="n">
        <f aca="false">STDEV(J1226:L1226)</f>
        <v>361436.788980115</v>
      </c>
      <c r="T1226" s="25" t="n">
        <f aca="false">IF(P1226&gt;0,S1226/P1226,NA())</f>
        <v>0.182236710634146</v>
      </c>
      <c r="U1226" s="4" t="str">
        <f aca="false">IF(T1226&lt;=Parametros!$B$7,"MENOR",IF(T1226&lt;=Parametros!$B$8,"PROMEDIO MENOR-MEDIANA","PROMEDIO"))</f>
        <v>MENOR</v>
      </c>
      <c r="V1226" s="23" t="n">
        <f aca="false">IF(T1226&lt;=Parametros!$B$7,M1226,IF(T1226&lt;=Parametros!$B$8,Q1226,P1226))</f>
        <v>1640032.34818134</v>
      </c>
      <c r="W1226" s="26" t="n">
        <f aca="false">ROUND(V1226,0)</f>
        <v>1640032</v>
      </c>
      <c r="X1226" s="27" t="n">
        <f aca="false">K1226/G1226</f>
        <v>1.52144591227317</v>
      </c>
      <c r="Y1226" s="27" t="n">
        <f aca="false">L1226/G1226</f>
        <v>1.25650049178278</v>
      </c>
    </row>
    <row r="1227" customFormat="false" ht="51.75" hidden="false" customHeight="true" outlineLevel="0" collapsed="false">
      <c r="A1227" s="4" t="s">
        <v>512</v>
      </c>
      <c r="B1227" s="4" t="s">
        <v>95</v>
      </c>
      <c r="C1227" s="4" t="s">
        <v>513</v>
      </c>
      <c r="D1227" s="4" t="s">
        <v>1151</v>
      </c>
      <c r="E1227" s="4" t="s">
        <v>98</v>
      </c>
      <c r="F1227" s="4" t="s">
        <v>99</v>
      </c>
      <c r="G1227" s="23" t="n">
        <v>1548898</v>
      </c>
      <c r="H1227" s="24" t="n">
        <f aca="false">Parametros!$B$3</f>
        <v>160.42</v>
      </c>
      <c r="I1227" s="24" t="n">
        <f aca="false">Parametros!$B$4</f>
        <v>151.76</v>
      </c>
      <c r="J1227" s="23" t="n">
        <f aca="false">G1227*H1227/I1227</f>
        <v>1637283.98234054</v>
      </c>
      <c r="K1227" s="23" t="n">
        <v>2356565.25</v>
      </c>
      <c r="L1227" s="23" t="n">
        <v>1946245</v>
      </c>
      <c r="M1227" s="23" t="n">
        <f aca="false">MIN(J1227:L1227)</f>
        <v>1637283.98234054</v>
      </c>
      <c r="N1227" s="23" t="n">
        <f aca="false">MAX(J1227:L1227)</f>
        <v>2356565.25</v>
      </c>
      <c r="O1227" s="23" t="n">
        <f aca="false">MEDIAN(J1227:L1227)</f>
        <v>1946245</v>
      </c>
      <c r="P1227" s="23" t="n">
        <f aca="false">AVERAGE(J1227:L1227)</f>
        <v>1980031.41078018</v>
      </c>
      <c r="Q1227" s="23" t="n">
        <f aca="false">AVERAGE(M1227,O1227)</f>
        <v>1791764.49117027</v>
      </c>
      <c r="R1227" s="23" t="n">
        <f aca="false">AVERAGE(N1227,O1227)</f>
        <v>2151405.125</v>
      </c>
      <c r="S1227" s="23" t="n">
        <f aca="false">STDEV(J1227:L1227)</f>
        <v>360828.943776003</v>
      </c>
      <c r="T1227" s="25" t="n">
        <f aca="false">IF(P1227&gt;0,S1227/P1227,NA())</f>
        <v>0.182233949326</v>
      </c>
      <c r="U1227" s="4" t="str">
        <f aca="false">IF(T1227&lt;=Parametros!$B$7,"MENOR",IF(T1227&lt;=Parametros!$B$8,"PROMEDIO MENOR-MEDIANA","PROMEDIO"))</f>
        <v>MENOR</v>
      </c>
      <c r="V1227" s="23" t="n">
        <f aca="false">IF(T1227&lt;=Parametros!$B$7,M1227,IF(T1227&lt;=Parametros!$B$8,Q1227,P1227))</f>
        <v>1637283.98234054</v>
      </c>
      <c r="W1227" s="26" t="n">
        <f aca="false">ROUND(V1227,0)</f>
        <v>1637284</v>
      </c>
      <c r="X1227" s="27" t="n">
        <f aca="false">K1227/G1227</f>
        <v>1.52144637671428</v>
      </c>
      <c r="Y1227" s="27" t="n">
        <f aca="false">L1227/G1227</f>
        <v>1.25653529154276</v>
      </c>
    </row>
    <row r="1228" customFormat="false" ht="51.75" hidden="false" customHeight="true" outlineLevel="0" collapsed="false">
      <c r="A1228" s="4" t="s">
        <v>515</v>
      </c>
      <c r="B1228" s="4" t="s">
        <v>95</v>
      </c>
      <c r="C1228" s="4" t="s">
        <v>516</v>
      </c>
      <c r="D1228" s="4" t="s">
        <v>517</v>
      </c>
      <c r="E1228" s="4" t="s">
        <v>98</v>
      </c>
      <c r="F1228" s="4" t="s">
        <v>99</v>
      </c>
      <c r="G1228" s="23" t="n">
        <v>1978375</v>
      </c>
      <c r="H1228" s="24" t="n">
        <f aca="false">Parametros!$B$3</f>
        <v>160.42</v>
      </c>
      <c r="I1228" s="24" t="n">
        <f aca="false">Parametros!$B$4</f>
        <v>151.76</v>
      </c>
      <c r="J1228" s="23" t="n">
        <f aca="false">G1228*H1228/I1228</f>
        <v>2091268.56549816</v>
      </c>
      <c r="K1228" s="23" t="n">
        <v>3009990.84</v>
      </c>
      <c r="L1228" s="23" t="n">
        <v>2485791</v>
      </c>
      <c r="M1228" s="23" t="n">
        <f aca="false">MIN(J1228:L1228)</f>
        <v>2091268.56549816</v>
      </c>
      <c r="N1228" s="23" t="n">
        <f aca="false">MAX(J1228:L1228)</f>
        <v>3009990.84</v>
      </c>
      <c r="O1228" s="23" t="n">
        <f aca="false">MEDIAN(J1228:L1228)</f>
        <v>2485791</v>
      </c>
      <c r="P1228" s="23" t="n">
        <f aca="false">AVERAGE(J1228:L1228)</f>
        <v>2529016.80183272</v>
      </c>
      <c r="Q1228" s="23" t="n">
        <f aca="false">AVERAGE(M1228,O1228)</f>
        <v>2288529.78274908</v>
      </c>
      <c r="R1228" s="23" t="n">
        <f aca="false">AVERAGE(N1228,O1228)</f>
        <v>2747890.92</v>
      </c>
      <c r="S1228" s="23" t="n">
        <f aca="false">STDEV(J1228:L1228)</f>
        <v>460883.940786096</v>
      </c>
      <c r="T1228" s="25" t="n">
        <f aca="false">IF(P1228&gt;0,S1228/P1228,NA())</f>
        <v>0.18223838625829</v>
      </c>
      <c r="U1228" s="4" t="str">
        <f aca="false">IF(T1228&lt;=Parametros!$B$7,"MENOR",IF(T1228&lt;=Parametros!$B$8,"PROMEDIO MENOR-MEDIANA","PROMEDIO"))</f>
        <v>MENOR</v>
      </c>
      <c r="V1228" s="23" t="n">
        <f aca="false">IF(T1228&lt;=Parametros!$B$7,M1228,IF(T1228&lt;=Parametros!$B$8,Q1228,P1228))</f>
        <v>2091268.56549816</v>
      </c>
      <c r="W1228" s="26" t="n">
        <f aca="false">ROUND(V1228,0)</f>
        <v>2091269</v>
      </c>
      <c r="X1228" s="27" t="n">
        <f aca="false">K1228/G1228</f>
        <v>1.52144605547482</v>
      </c>
      <c r="Y1228" s="27" t="n">
        <f aca="false">L1228/G1228</f>
        <v>1.25648120300752</v>
      </c>
    </row>
    <row r="1229" customFormat="false" ht="51.75" hidden="false" customHeight="true" outlineLevel="0" collapsed="false">
      <c r="A1229" s="4" t="s">
        <v>518</v>
      </c>
      <c r="B1229" s="4" t="s">
        <v>95</v>
      </c>
      <c r="C1229" s="4" t="s">
        <v>519</v>
      </c>
      <c r="D1229" s="4" t="s">
        <v>520</v>
      </c>
      <c r="E1229" s="4" t="s">
        <v>98</v>
      </c>
      <c r="F1229" s="4" t="s">
        <v>99</v>
      </c>
      <c r="G1229" s="23" t="n">
        <v>1978375</v>
      </c>
      <c r="H1229" s="24" t="n">
        <f aca="false">Parametros!$B$3</f>
        <v>160.42</v>
      </c>
      <c r="I1229" s="24" t="n">
        <f aca="false">Parametros!$B$4</f>
        <v>151.76</v>
      </c>
      <c r="J1229" s="23" t="n">
        <f aca="false">G1229*H1229/I1229</f>
        <v>2091268.56549816</v>
      </c>
      <c r="K1229" s="23" t="n">
        <v>3009990.84</v>
      </c>
      <c r="L1229" s="23" t="n">
        <v>2485791</v>
      </c>
      <c r="M1229" s="23" t="n">
        <f aca="false">MIN(J1229:L1229)</f>
        <v>2091268.56549816</v>
      </c>
      <c r="N1229" s="23" t="n">
        <f aca="false">MAX(J1229:L1229)</f>
        <v>3009990.84</v>
      </c>
      <c r="O1229" s="23" t="n">
        <f aca="false">MEDIAN(J1229:L1229)</f>
        <v>2485791</v>
      </c>
      <c r="P1229" s="23" t="n">
        <f aca="false">AVERAGE(J1229:L1229)</f>
        <v>2529016.80183272</v>
      </c>
      <c r="Q1229" s="23" t="n">
        <f aca="false">AVERAGE(M1229,O1229)</f>
        <v>2288529.78274908</v>
      </c>
      <c r="R1229" s="23" t="n">
        <f aca="false">AVERAGE(N1229,O1229)</f>
        <v>2747890.92</v>
      </c>
      <c r="S1229" s="23" t="n">
        <f aca="false">STDEV(J1229:L1229)</f>
        <v>460883.940786096</v>
      </c>
      <c r="T1229" s="25" t="n">
        <f aca="false">IF(P1229&gt;0,S1229/P1229,NA())</f>
        <v>0.18223838625829</v>
      </c>
      <c r="U1229" s="4" t="str">
        <f aca="false">IF(T1229&lt;=Parametros!$B$7,"MENOR",IF(T1229&lt;=Parametros!$B$8,"PROMEDIO MENOR-MEDIANA","PROMEDIO"))</f>
        <v>MENOR</v>
      </c>
      <c r="V1229" s="23" t="n">
        <f aca="false">IF(T1229&lt;=Parametros!$B$7,M1229,IF(T1229&lt;=Parametros!$B$8,Q1229,P1229))</f>
        <v>2091268.56549816</v>
      </c>
      <c r="W1229" s="26" t="n">
        <f aca="false">ROUND(V1229,0)</f>
        <v>2091269</v>
      </c>
      <c r="X1229" s="27" t="n">
        <f aca="false">K1229/G1229</f>
        <v>1.52144605547482</v>
      </c>
      <c r="Y1229" s="27" t="n">
        <f aca="false">L1229/G1229</f>
        <v>1.25648120300752</v>
      </c>
    </row>
    <row r="1230" customFormat="false" ht="15" hidden="false" customHeight="true" outlineLevel="0" collapsed="false">
      <c r="A1230" s="22" t="s">
        <v>521</v>
      </c>
      <c r="B1230" s="22" t="s">
        <v>522</v>
      </c>
      <c r="C1230" s="22"/>
      <c r="D1230" s="22"/>
      <c r="E1230" s="22"/>
      <c r="F1230" s="22"/>
      <c r="G1230" s="22"/>
      <c r="H1230" s="22"/>
      <c r="I1230" s="22"/>
      <c r="J1230" s="22"/>
      <c r="K1230" s="22"/>
      <c r="L1230" s="22"/>
      <c r="M1230" s="22"/>
      <c r="N1230" s="22"/>
      <c r="O1230" s="22"/>
      <c r="P1230" s="22"/>
      <c r="Q1230" s="22"/>
      <c r="R1230" s="22"/>
      <c r="S1230" s="22"/>
      <c r="T1230" s="22"/>
      <c r="U1230" s="22"/>
      <c r="V1230" s="22"/>
      <c r="W1230" s="22"/>
    </row>
    <row r="1231" customFormat="false" ht="90" hidden="false" customHeight="true" outlineLevel="0" collapsed="false">
      <c r="A1231" s="4" t="s">
        <v>523</v>
      </c>
      <c r="B1231" s="4" t="s">
        <v>95</v>
      </c>
      <c r="C1231" s="4" t="s">
        <v>524</v>
      </c>
      <c r="D1231" s="4" t="s">
        <v>1173</v>
      </c>
      <c r="E1231" s="4" t="s">
        <v>98</v>
      </c>
      <c r="F1231" s="4" t="s">
        <v>99</v>
      </c>
      <c r="G1231" s="23" t="n">
        <v>5459863</v>
      </c>
      <c r="H1231" s="24" t="n">
        <f aca="false">Parametros!$B$3</f>
        <v>160.42</v>
      </c>
      <c r="I1231" s="24" t="n">
        <f aca="false">Parametros!$B$4</f>
        <v>151.76</v>
      </c>
      <c r="J1231" s="23" t="n">
        <f aca="false">G1231*H1231/I1231</f>
        <v>5771423.44794412</v>
      </c>
      <c r="K1231" s="23" t="n">
        <v>8306886.22</v>
      </c>
      <c r="L1231" s="23" t="n">
        <v>6860469</v>
      </c>
      <c r="M1231" s="23" t="n">
        <f aca="false">MIN(J1231:L1231)</f>
        <v>5771423.44794412</v>
      </c>
      <c r="N1231" s="23" t="n">
        <f aca="false">MAX(J1231:L1231)</f>
        <v>8306886.22</v>
      </c>
      <c r="O1231" s="23" t="n">
        <f aca="false">MEDIAN(J1231:L1231)</f>
        <v>6860469</v>
      </c>
      <c r="P1231" s="23" t="n">
        <f aca="false">AVERAGE(J1231:L1231)</f>
        <v>6979592.88931471</v>
      </c>
      <c r="Q1231" s="23" t="n">
        <f aca="false">AVERAGE(M1231,O1231)</f>
        <v>6315946.22397206</v>
      </c>
      <c r="R1231" s="23" t="n">
        <f aca="false">AVERAGE(N1231,O1231)</f>
        <v>7583677.61</v>
      </c>
      <c r="S1231" s="23" t="n">
        <f aca="false">STDEV(J1231:L1231)</f>
        <v>1271922.0663525</v>
      </c>
      <c r="T1231" s="25" t="n">
        <f aca="false">IF(P1231&gt;0,S1231/P1231,NA())</f>
        <v>0.182234420620682</v>
      </c>
      <c r="U1231" s="4" t="str">
        <f aca="false">IF(T1231&lt;=Parametros!$B$7,"MENOR",IF(T1231&lt;=Parametros!$B$8,"PROMEDIO MENOR-MEDIANA","PROMEDIO"))</f>
        <v>MENOR</v>
      </c>
      <c r="V1231" s="23" t="n">
        <f aca="false">IF(T1231&lt;=Parametros!$B$7,M1231,IF(T1231&lt;=Parametros!$B$8,Q1231,P1231))</f>
        <v>5771423.44794412</v>
      </c>
      <c r="W1231" s="26" t="n">
        <f aca="false">ROUND(V1231,0)</f>
        <v>5771423</v>
      </c>
      <c r="X1231" s="27" t="n">
        <f aca="false">K1231/G1231</f>
        <v>1.52144590807498</v>
      </c>
      <c r="Y1231" s="27" t="n">
        <f aca="false">L1231/G1231</f>
        <v>1.25652768210484</v>
      </c>
    </row>
    <row r="1232" customFormat="false" ht="51.75" hidden="false" customHeight="true" outlineLevel="0" collapsed="false">
      <c r="A1232" s="4" t="s">
        <v>526</v>
      </c>
      <c r="B1232" s="4" t="s">
        <v>95</v>
      </c>
      <c r="C1232" s="4" t="s">
        <v>527</v>
      </c>
      <c r="D1232" s="4" t="s">
        <v>528</v>
      </c>
      <c r="E1232" s="4" t="s">
        <v>98</v>
      </c>
      <c r="F1232" s="4" t="s">
        <v>99</v>
      </c>
      <c r="G1232" s="23" t="n">
        <v>847875</v>
      </c>
      <c r="H1232" s="24" t="n">
        <f aca="false">Parametros!$B$3</f>
        <v>160.42</v>
      </c>
      <c r="I1232" s="24" t="n">
        <f aca="false">Parametros!$B$4</f>
        <v>151.76</v>
      </c>
      <c r="J1232" s="23" t="n">
        <f aca="false">G1232*H1232/I1232</f>
        <v>896257.956642067</v>
      </c>
      <c r="K1232" s="23" t="n">
        <v>1289996.49</v>
      </c>
      <c r="L1232" s="23" t="n">
        <v>1065288</v>
      </c>
      <c r="M1232" s="23" t="n">
        <f aca="false">MIN(J1232:L1232)</f>
        <v>896257.956642067</v>
      </c>
      <c r="N1232" s="23" t="n">
        <f aca="false">MAX(J1232:L1232)</f>
        <v>1289996.49</v>
      </c>
      <c r="O1232" s="23" t="n">
        <f aca="false">MEDIAN(J1232:L1232)</f>
        <v>1065288</v>
      </c>
      <c r="P1232" s="23" t="n">
        <f aca="false">AVERAGE(J1232:L1232)</f>
        <v>1083847.48221402</v>
      </c>
      <c r="Q1232" s="23" t="n">
        <f aca="false">AVERAGE(M1232,O1232)</f>
        <v>980772.978321033</v>
      </c>
      <c r="R1232" s="23" t="n">
        <f aca="false">AVERAGE(N1232,O1232)</f>
        <v>1177642.245</v>
      </c>
      <c r="S1232" s="23" t="n">
        <f aca="false">STDEV(J1232:L1232)</f>
        <v>197524.299638686</v>
      </c>
      <c r="T1232" s="25" t="n">
        <f aca="false">IF(P1232&gt;0,S1232/P1232,NA())</f>
        <v>0.182243630104851</v>
      </c>
      <c r="U1232" s="4" t="str">
        <f aca="false">IF(T1232&lt;=Parametros!$B$7,"MENOR",IF(T1232&lt;=Parametros!$B$8,"PROMEDIO MENOR-MEDIANA","PROMEDIO"))</f>
        <v>MENOR</v>
      </c>
      <c r="V1232" s="23" t="n">
        <f aca="false">IF(T1232&lt;=Parametros!$B$7,M1232,IF(T1232&lt;=Parametros!$B$8,Q1232,P1232))</f>
        <v>896257.956642067</v>
      </c>
      <c r="W1232" s="26" t="n">
        <f aca="false">ROUND(V1232,0)</f>
        <v>896258</v>
      </c>
      <c r="X1232" s="27" t="n">
        <f aca="false">K1232/G1232</f>
        <v>1.52144654577621</v>
      </c>
      <c r="Y1232" s="27" t="n">
        <f aca="false">L1232/G1232</f>
        <v>1.25642105263158</v>
      </c>
    </row>
    <row r="1233" customFormat="false" ht="77.25" hidden="false" customHeight="true" outlineLevel="0" collapsed="false">
      <c r="A1233" s="4" t="s">
        <v>529</v>
      </c>
      <c r="B1233" s="4" t="s">
        <v>95</v>
      </c>
      <c r="C1233" s="4" t="s">
        <v>530</v>
      </c>
      <c r="D1233" s="4" t="s">
        <v>531</v>
      </c>
      <c r="E1233" s="4" t="s">
        <v>98</v>
      </c>
      <c r="F1233" s="4" t="s">
        <v>99</v>
      </c>
      <c r="G1233" s="23" t="n">
        <v>166250</v>
      </c>
      <c r="H1233" s="24" t="n">
        <f aca="false">Parametros!$B$3</f>
        <v>160.42</v>
      </c>
      <c r="I1233" s="24" t="n">
        <f aca="false">Parametros!$B$4</f>
        <v>151.76</v>
      </c>
      <c r="J1233" s="23" t="n">
        <f aca="false">G1233*H1233/I1233</f>
        <v>175736.854243542</v>
      </c>
      <c r="K1233" s="23" t="n">
        <v>252940.86</v>
      </c>
      <c r="L1233" s="23" t="n">
        <v>208845</v>
      </c>
      <c r="M1233" s="23" t="n">
        <f aca="false">MIN(J1233:L1233)</f>
        <v>175736.854243542</v>
      </c>
      <c r="N1233" s="23" t="n">
        <f aca="false">MAX(J1233:L1233)</f>
        <v>252940.86</v>
      </c>
      <c r="O1233" s="23" t="n">
        <f aca="false">MEDIAN(J1233:L1233)</f>
        <v>208845</v>
      </c>
      <c r="P1233" s="23" t="n">
        <f aca="false">AVERAGE(J1233:L1233)</f>
        <v>212507.571414514</v>
      </c>
      <c r="Q1233" s="23" t="n">
        <f aca="false">AVERAGE(M1233,O1233)</f>
        <v>192290.927121771</v>
      </c>
      <c r="R1233" s="23" t="n">
        <f aca="false">AVERAGE(N1233,O1233)</f>
        <v>230892.93</v>
      </c>
      <c r="S1233" s="23" t="n">
        <f aca="false">STDEV(J1233:L1233)</f>
        <v>38732.0984228275</v>
      </c>
      <c r="T1233" s="25" t="n">
        <f aca="false">IF(P1233&gt;0,S1233/P1233,NA())</f>
        <v>0.18226220442413</v>
      </c>
      <c r="U1233" s="4" t="str">
        <f aca="false">IF(T1233&lt;=Parametros!$B$7,"MENOR",IF(T1233&lt;=Parametros!$B$8,"PROMEDIO MENOR-MEDIANA","PROMEDIO"))</f>
        <v>MENOR</v>
      </c>
      <c r="V1233" s="23" t="n">
        <f aca="false">IF(T1233&lt;=Parametros!$B$7,M1233,IF(T1233&lt;=Parametros!$B$8,Q1233,P1233))</f>
        <v>175736.854243542</v>
      </c>
      <c r="W1233" s="26" t="n">
        <f aca="false">ROUND(V1233,0)</f>
        <v>175737</v>
      </c>
      <c r="X1233" s="27" t="n">
        <f aca="false">K1233/G1233</f>
        <v>1.52144878195489</v>
      </c>
      <c r="Y1233" s="27" t="n">
        <f aca="false">L1233/G1233</f>
        <v>1.25621052631579</v>
      </c>
    </row>
    <row r="1234" customFormat="false" ht="64.5" hidden="false" customHeight="true" outlineLevel="0" collapsed="false">
      <c r="A1234" s="4" t="s">
        <v>532</v>
      </c>
      <c r="B1234" s="4" t="s">
        <v>95</v>
      </c>
      <c r="C1234" s="4" t="s">
        <v>533</v>
      </c>
      <c r="D1234" s="4" t="s">
        <v>534</v>
      </c>
      <c r="E1234" s="4" t="s">
        <v>98</v>
      </c>
      <c r="F1234" s="4" t="s">
        <v>99</v>
      </c>
      <c r="G1234" s="23" t="n">
        <v>642486</v>
      </c>
      <c r="H1234" s="24" t="n">
        <f aca="false">Parametros!$B$3</f>
        <v>160.42</v>
      </c>
      <c r="I1234" s="24" t="n">
        <f aca="false">Parametros!$B$4</f>
        <v>151.76</v>
      </c>
      <c r="J1234" s="23" t="n">
        <f aca="false">G1234*H1234/I1234</f>
        <v>679148.682920401</v>
      </c>
      <c r="K1234" s="23" t="n">
        <v>977507.74</v>
      </c>
      <c r="L1234" s="23" t="n">
        <v>807296</v>
      </c>
      <c r="M1234" s="23" t="n">
        <f aca="false">MIN(J1234:L1234)</f>
        <v>679148.682920401</v>
      </c>
      <c r="N1234" s="23" t="n">
        <f aca="false">MAX(J1234:L1234)</f>
        <v>977507.74</v>
      </c>
      <c r="O1234" s="23" t="n">
        <f aca="false">MEDIAN(J1234:L1234)</f>
        <v>807296</v>
      </c>
      <c r="P1234" s="23" t="n">
        <f aca="false">AVERAGE(J1234:L1234)</f>
        <v>821317.4743068</v>
      </c>
      <c r="Q1234" s="23" t="n">
        <f aca="false">AVERAGE(M1234,O1234)</f>
        <v>743222.3414602</v>
      </c>
      <c r="R1234" s="23" t="n">
        <f aca="false">AVERAGE(N1234,O1234)</f>
        <v>892401.87</v>
      </c>
      <c r="S1234" s="23" t="n">
        <f aca="false">STDEV(J1234:L1234)</f>
        <v>149672.920201549</v>
      </c>
      <c r="T1234" s="25" t="n">
        <f aca="false">IF(P1234&gt;0,S1234/P1234,NA())</f>
        <v>0.182235158612538</v>
      </c>
      <c r="U1234" s="4" t="str">
        <f aca="false">IF(T1234&lt;=Parametros!$B$7,"MENOR",IF(T1234&lt;=Parametros!$B$8,"PROMEDIO MENOR-MEDIANA","PROMEDIO"))</f>
        <v>MENOR</v>
      </c>
      <c r="V1234" s="23" t="n">
        <f aca="false">IF(T1234&lt;=Parametros!$B$7,M1234,IF(T1234&lt;=Parametros!$B$8,Q1234,P1234))</f>
        <v>679148.682920401</v>
      </c>
      <c r="W1234" s="26" t="n">
        <f aca="false">ROUND(V1234,0)</f>
        <v>679149</v>
      </c>
      <c r="X1234" s="27" t="n">
        <f aca="false">K1234/G1234</f>
        <v>1.52144597703296</v>
      </c>
      <c r="Y1234" s="27" t="n">
        <f aca="false">L1234/G1234</f>
        <v>1.25651920820065</v>
      </c>
    </row>
    <row r="1235" customFormat="false" ht="77.25" hidden="false" customHeight="true" outlineLevel="0" collapsed="false">
      <c r="A1235" s="4" t="s">
        <v>535</v>
      </c>
      <c r="B1235" s="4" t="s">
        <v>95</v>
      </c>
      <c r="C1235" s="4" t="s">
        <v>536</v>
      </c>
      <c r="D1235" s="4" t="s">
        <v>537</v>
      </c>
      <c r="E1235" s="4" t="s">
        <v>98</v>
      </c>
      <c r="F1235" s="4" t="s">
        <v>99</v>
      </c>
      <c r="G1235" s="23" t="n">
        <v>8283050</v>
      </c>
      <c r="H1235" s="24" t="n">
        <f aca="false">Parametros!$B$3</f>
        <v>160.42</v>
      </c>
      <c r="I1235" s="24" t="n">
        <f aca="false">Parametros!$B$4</f>
        <v>151.76</v>
      </c>
      <c r="J1235" s="23" t="n">
        <f aca="false">G1235*H1235/I1235</f>
        <v>8755712.18371112</v>
      </c>
      <c r="K1235" s="23" t="n">
        <v>12602212.36</v>
      </c>
      <c r="L1235" s="23" t="n">
        <v>10407859</v>
      </c>
      <c r="M1235" s="23" t="n">
        <f aca="false">MIN(J1235:L1235)</f>
        <v>8755712.18371112</v>
      </c>
      <c r="N1235" s="23" t="n">
        <f aca="false">MAX(J1235:L1235)</f>
        <v>12602212.36</v>
      </c>
      <c r="O1235" s="23" t="n">
        <f aca="false">MEDIAN(J1235:L1235)</f>
        <v>10407859</v>
      </c>
      <c r="P1235" s="23" t="n">
        <f aca="false">AVERAGE(J1235:L1235)</f>
        <v>10588594.5145704</v>
      </c>
      <c r="Q1235" s="23" t="n">
        <f aca="false">AVERAGE(M1235,O1235)</f>
        <v>9581785.59185556</v>
      </c>
      <c r="R1235" s="23" t="n">
        <f aca="false">AVERAGE(N1235,O1235)</f>
        <v>11505035.68</v>
      </c>
      <c r="S1235" s="23" t="n">
        <f aca="false">STDEV(J1235:L1235)</f>
        <v>1929608.74174477</v>
      </c>
      <c r="T1235" s="25" t="n">
        <f aca="false">IF(P1235&gt;0,S1235/P1235,NA())</f>
        <v>0.182234643048192</v>
      </c>
      <c r="U1235" s="4" t="str">
        <f aca="false">IF(T1235&lt;=Parametros!$B$7,"MENOR",IF(T1235&lt;=Parametros!$B$8,"PROMEDIO MENOR-MEDIANA","PROMEDIO"))</f>
        <v>MENOR</v>
      </c>
      <c r="V1235" s="23" t="n">
        <f aca="false">IF(T1235&lt;=Parametros!$B$7,M1235,IF(T1235&lt;=Parametros!$B$8,Q1235,P1235))</f>
        <v>8755712.18371112</v>
      </c>
      <c r="W1235" s="26" t="n">
        <f aca="false">ROUND(V1235,0)</f>
        <v>8755712</v>
      </c>
      <c r="X1235" s="27" t="n">
        <f aca="false">K1235/G1235</f>
        <v>1.5214458876863</v>
      </c>
      <c r="Y1235" s="27" t="n">
        <f aca="false">L1235/G1235</f>
        <v>1.2565249515577</v>
      </c>
    </row>
    <row r="1236" customFormat="false" ht="51.75" hidden="false" customHeight="true" outlineLevel="0" collapsed="false">
      <c r="A1236" s="4" t="s">
        <v>538</v>
      </c>
      <c r="B1236" s="4" t="s">
        <v>95</v>
      </c>
      <c r="C1236" s="4" t="s">
        <v>539</v>
      </c>
      <c r="D1236" s="4" t="s">
        <v>540</v>
      </c>
      <c r="E1236" s="4" t="s">
        <v>98</v>
      </c>
      <c r="F1236" s="4" t="s">
        <v>99</v>
      </c>
      <c r="G1236" s="23" t="n">
        <v>80751</v>
      </c>
      <c r="H1236" s="24" t="n">
        <f aca="false">Parametros!$B$3</f>
        <v>160.42</v>
      </c>
      <c r="I1236" s="24" t="n">
        <f aca="false">Parametros!$B$4</f>
        <v>151.76</v>
      </c>
      <c r="J1236" s="23" t="n">
        <f aca="false">G1236*H1236/I1236</f>
        <v>85358.9576963627</v>
      </c>
      <c r="K1236" s="23" t="n">
        <v>122857.57</v>
      </c>
      <c r="L1236" s="23" t="n">
        <v>101388</v>
      </c>
      <c r="M1236" s="23" t="n">
        <f aca="false">MIN(J1236:L1236)</f>
        <v>85358.9576963627</v>
      </c>
      <c r="N1236" s="23" t="n">
        <f aca="false">MAX(J1236:L1236)</f>
        <v>122857.57</v>
      </c>
      <c r="O1236" s="23" t="n">
        <f aca="false">MEDIAN(J1236:L1236)</f>
        <v>101388</v>
      </c>
      <c r="P1236" s="23" t="n">
        <f aca="false">AVERAGE(J1236:L1236)</f>
        <v>103201.509232121</v>
      </c>
      <c r="Q1236" s="23" t="n">
        <f aca="false">AVERAGE(M1236,O1236)</f>
        <v>93373.4788481813</v>
      </c>
      <c r="R1236" s="23" t="n">
        <f aca="false">AVERAGE(N1236,O1236)</f>
        <v>112122.785</v>
      </c>
      <c r="S1236" s="23" t="n">
        <f aca="false">STDEV(J1236:L1236)</f>
        <v>18814.9699169535</v>
      </c>
      <c r="T1236" s="25" t="n">
        <f aca="false">IF(P1236&gt;0,S1236/P1236,NA())</f>
        <v>0.182312933763739</v>
      </c>
      <c r="U1236" s="4" t="str">
        <f aca="false">IF(T1236&lt;=Parametros!$B$7,"MENOR",IF(T1236&lt;=Parametros!$B$8,"PROMEDIO MENOR-MEDIANA","PROMEDIO"))</f>
        <v>MENOR</v>
      </c>
      <c r="V1236" s="23" t="n">
        <f aca="false">IF(T1236&lt;=Parametros!$B$7,M1236,IF(T1236&lt;=Parametros!$B$8,Q1236,P1236))</f>
        <v>85358.9576963627</v>
      </c>
      <c r="W1236" s="26" t="n">
        <f aca="false">ROUND(V1236,0)</f>
        <v>85359</v>
      </c>
      <c r="X1236" s="27" t="n">
        <f aca="false">K1236/G1236</f>
        <v>1.52143713390546</v>
      </c>
      <c r="Y1236" s="27" t="n">
        <f aca="false">L1236/G1236</f>
        <v>1.25556339859568</v>
      </c>
    </row>
    <row r="1237" customFormat="false" ht="39" hidden="false" customHeight="true" outlineLevel="0" collapsed="false">
      <c r="A1237" s="4" t="s">
        <v>541</v>
      </c>
      <c r="B1237" s="4" t="s">
        <v>95</v>
      </c>
      <c r="C1237" s="4" t="s">
        <v>542</v>
      </c>
      <c r="D1237" s="4" t="s">
        <v>543</v>
      </c>
      <c r="E1237" s="4" t="s">
        <v>98</v>
      </c>
      <c r="F1237" s="4" t="s">
        <v>99</v>
      </c>
      <c r="G1237" s="23" t="n">
        <v>80751</v>
      </c>
      <c r="H1237" s="24" t="n">
        <f aca="false">Parametros!$B$3</f>
        <v>160.42</v>
      </c>
      <c r="I1237" s="24" t="n">
        <f aca="false">Parametros!$B$4</f>
        <v>151.76</v>
      </c>
      <c r="J1237" s="23" t="n">
        <f aca="false">G1237*H1237/I1237</f>
        <v>85358.9576963627</v>
      </c>
      <c r="K1237" s="23" t="n">
        <v>122857.57</v>
      </c>
      <c r="L1237" s="23" t="n">
        <v>101388</v>
      </c>
      <c r="M1237" s="23" t="n">
        <f aca="false">MIN(J1237:L1237)</f>
        <v>85358.9576963627</v>
      </c>
      <c r="N1237" s="23" t="n">
        <f aca="false">MAX(J1237:L1237)</f>
        <v>122857.57</v>
      </c>
      <c r="O1237" s="23" t="n">
        <f aca="false">MEDIAN(J1237:L1237)</f>
        <v>101388</v>
      </c>
      <c r="P1237" s="23" t="n">
        <f aca="false">AVERAGE(J1237:L1237)</f>
        <v>103201.509232121</v>
      </c>
      <c r="Q1237" s="23" t="n">
        <f aca="false">AVERAGE(M1237,O1237)</f>
        <v>93373.4788481813</v>
      </c>
      <c r="R1237" s="23" t="n">
        <f aca="false">AVERAGE(N1237,O1237)</f>
        <v>112122.785</v>
      </c>
      <c r="S1237" s="23" t="n">
        <f aca="false">STDEV(J1237:L1237)</f>
        <v>18814.9699169535</v>
      </c>
      <c r="T1237" s="25" t="n">
        <f aca="false">IF(P1237&gt;0,S1237/P1237,NA())</f>
        <v>0.182312933763739</v>
      </c>
      <c r="U1237" s="4" t="str">
        <f aca="false">IF(T1237&lt;=Parametros!$B$7,"MENOR",IF(T1237&lt;=Parametros!$B$8,"PROMEDIO MENOR-MEDIANA","PROMEDIO"))</f>
        <v>MENOR</v>
      </c>
      <c r="V1237" s="23" t="n">
        <f aca="false">IF(T1237&lt;=Parametros!$B$7,M1237,IF(T1237&lt;=Parametros!$B$8,Q1237,P1237))</f>
        <v>85358.9576963627</v>
      </c>
      <c r="W1237" s="26" t="n">
        <f aca="false">ROUND(V1237,0)</f>
        <v>85359</v>
      </c>
      <c r="X1237" s="27" t="n">
        <f aca="false">K1237/G1237</f>
        <v>1.52143713390546</v>
      </c>
      <c r="Y1237" s="27" t="n">
        <f aca="false">L1237/G1237</f>
        <v>1.25556339859568</v>
      </c>
    </row>
    <row r="1238" customFormat="false" ht="39" hidden="false" customHeight="true" outlineLevel="0" collapsed="false">
      <c r="A1238" s="4" t="s">
        <v>544</v>
      </c>
      <c r="B1238" s="4" t="s">
        <v>95</v>
      </c>
      <c r="C1238" s="4" t="s">
        <v>545</v>
      </c>
      <c r="D1238" s="4" t="s">
        <v>546</v>
      </c>
      <c r="E1238" s="4" t="s">
        <v>98</v>
      </c>
      <c r="F1238" s="4" t="s">
        <v>99</v>
      </c>
      <c r="G1238" s="23" t="n">
        <v>298301</v>
      </c>
      <c r="H1238" s="24" t="n">
        <f aca="false">Parametros!$B$3</f>
        <v>160.42</v>
      </c>
      <c r="I1238" s="24" t="n">
        <f aca="false">Parametros!$B$4</f>
        <v>151.76</v>
      </c>
      <c r="J1238" s="23" t="n">
        <f aca="false">G1238*H1238/I1238</f>
        <v>315323.184106484</v>
      </c>
      <c r="K1238" s="23" t="n">
        <v>453848.69</v>
      </c>
      <c r="L1238" s="23" t="n">
        <v>374731</v>
      </c>
      <c r="M1238" s="23" t="n">
        <f aca="false">MIN(J1238:L1238)</f>
        <v>315323.184106484</v>
      </c>
      <c r="N1238" s="23" t="n">
        <f aca="false">MAX(J1238:L1238)</f>
        <v>453848.69</v>
      </c>
      <c r="O1238" s="23" t="n">
        <f aca="false">MEDIAN(J1238:L1238)</f>
        <v>374731</v>
      </c>
      <c r="P1238" s="23" t="n">
        <f aca="false">AVERAGE(J1238:L1238)</f>
        <v>381300.958035495</v>
      </c>
      <c r="Q1238" s="23" t="n">
        <f aca="false">AVERAGE(M1238,O1238)</f>
        <v>345027.092053242</v>
      </c>
      <c r="R1238" s="23" t="n">
        <f aca="false">AVERAGE(N1238,O1238)</f>
        <v>414289.845</v>
      </c>
      <c r="S1238" s="23" t="n">
        <f aca="false">STDEV(J1238:L1238)</f>
        <v>69496.0589328975</v>
      </c>
      <c r="T1238" s="25" t="n">
        <f aca="false">IF(P1238&gt;0,S1238/P1238,NA())</f>
        <v>0.182260383742409</v>
      </c>
      <c r="U1238" s="4" t="str">
        <f aca="false">IF(T1238&lt;=Parametros!$B$7,"MENOR",IF(T1238&lt;=Parametros!$B$8,"PROMEDIO MENOR-MEDIANA","PROMEDIO"))</f>
        <v>MENOR</v>
      </c>
      <c r="V1238" s="23" t="n">
        <f aca="false">IF(T1238&lt;=Parametros!$B$7,M1238,IF(T1238&lt;=Parametros!$B$8,Q1238,P1238))</f>
        <v>315323.184106484</v>
      </c>
      <c r="W1238" s="26" t="n">
        <f aca="false">ROUND(V1238,0)</f>
        <v>315323</v>
      </c>
      <c r="X1238" s="27" t="n">
        <f aca="false">K1238/G1238</f>
        <v>1.52144541922421</v>
      </c>
      <c r="Y1238" s="27" t="n">
        <f aca="false">L1238/G1238</f>
        <v>1.25621771298118</v>
      </c>
    </row>
    <row r="1239" customFormat="false" ht="51.75" hidden="false" customHeight="true" outlineLevel="0" collapsed="false">
      <c r="A1239" s="4" t="s">
        <v>547</v>
      </c>
      <c r="B1239" s="4" t="s">
        <v>95</v>
      </c>
      <c r="C1239" s="4" t="s">
        <v>548</v>
      </c>
      <c r="D1239" s="4" t="s">
        <v>549</v>
      </c>
      <c r="E1239" s="4" t="s">
        <v>98</v>
      </c>
      <c r="F1239" s="4" t="s">
        <v>99</v>
      </c>
      <c r="G1239" s="23" t="n">
        <v>7600</v>
      </c>
      <c r="H1239" s="24" t="n">
        <f aca="false">Parametros!$B$3</f>
        <v>160.42</v>
      </c>
      <c r="I1239" s="24" t="n">
        <f aca="false">Parametros!$B$4</f>
        <v>151.76</v>
      </c>
      <c r="J1239" s="23" t="n">
        <f aca="false">G1239*H1239/I1239</f>
        <v>8033.68476541908</v>
      </c>
      <c r="K1239" s="23" t="n">
        <v>11562.89</v>
      </c>
      <c r="L1239" s="23" t="n">
        <v>9520</v>
      </c>
      <c r="M1239" s="23" t="n">
        <f aca="false">MIN(J1239:L1239)</f>
        <v>8033.68476541908</v>
      </c>
      <c r="N1239" s="23" t="n">
        <f aca="false">MAX(J1239:L1239)</f>
        <v>11562.89</v>
      </c>
      <c r="O1239" s="23" t="n">
        <f aca="false">MEDIAN(J1239:L1239)</f>
        <v>9520</v>
      </c>
      <c r="P1239" s="23" t="n">
        <f aca="false">AVERAGE(J1239:L1239)</f>
        <v>9705.52492180636</v>
      </c>
      <c r="Q1239" s="23" t="n">
        <f aca="false">AVERAGE(M1239,O1239)</f>
        <v>8776.84238270954</v>
      </c>
      <c r="R1239" s="23" t="n">
        <f aca="false">AVERAGE(N1239,O1239)</f>
        <v>10541.445</v>
      </c>
      <c r="S1239" s="23" t="n">
        <f aca="false">STDEV(J1239:L1239)</f>
        <v>1771.90209080716</v>
      </c>
      <c r="T1239" s="25" t="n">
        <f aca="false">IF(P1239&gt;0,S1239/P1239,NA())</f>
        <v>0.182566332587128</v>
      </c>
      <c r="U1239" s="4" t="str">
        <f aca="false">IF(T1239&lt;=Parametros!$B$7,"MENOR",IF(T1239&lt;=Parametros!$B$8,"PROMEDIO MENOR-MEDIANA","PROMEDIO"))</f>
        <v>MENOR</v>
      </c>
      <c r="V1239" s="23" t="n">
        <f aca="false">IF(T1239&lt;=Parametros!$B$7,M1239,IF(T1239&lt;=Parametros!$B$8,Q1239,P1239))</f>
        <v>8033.68476541908</v>
      </c>
      <c r="W1239" s="26" t="n">
        <f aca="false">ROUND(V1239,0)</f>
        <v>8034</v>
      </c>
      <c r="X1239" s="27" t="n">
        <f aca="false">K1239/G1239</f>
        <v>1.52143289473684</v>
      </c>
      <c r="Y1239" s="27" t="n">
        <f aca="false">L1239/G1239</f>
        <v>1.25263157894737</v>
      </c>
    </row>
    <row r="1240" customFormat="false" ht="51.75" hidden="false" customHeight="true" outlineLevel="0" collapsed="false">
      <c r="A1240" s="4" t="s">
        <v>550</v>
      </c>
      <c r="B1240" s="4" t="s">
        <v>95</v>
      </c>
      <c r="C1240" s="4" t="s">
        <v>551</v>
      </c>
      <c r="D1240" s="4" t="s">
        <v>549</v>
      </c>
      <c r="E1240" s="4" t="s">
        <v>98</v>
      </c>
      <c r="F1240" s="4" t="s">
        <v>99</v>
      </c>
      <c r="G1240" s="23" t="n">
        <v>35149</v>
      </c>
      <c r="H1240" s="24" t="n">
        <f aca="false">Parametros!$B$3</f>
        <v>160.42</v>
      </c>
      <c r="I1240" s="24" t="n">
        <f aca="false">Parametros!$B$4</f>
        <v>151.76</v>
      </c>
      <c r="J1240" s="23" t="n">
        <f aca="false">G1240*H1240/I1240</f>
        <v>37154.7349762783</v>
      </c>
      <c r="K1240" s="23" t="n">
        <v>53477.3</v>
      </c>
      <c r="L1240" s="23" t="n">
        <v>44149</v>
      </c>
      <c r="M1240" s="23" t="n">
        <f aca="false">MIN(J1240:L1240)</f>
        <v>37154.7349762783</v>
      </c>
      <c r="N1240" s="23" t="n">
        <f aca="false">MAX(J1240:L1240)</f>
        <v>53477.3</v>
      </c>
      <c r="O1240" s="23" t="n">
        <f aca="false">MEDIAN(J1240:L1240)</f>
        <v>44149</v>
      </c>
      <c r="P1240" s="23" t="n">
        <f aca="false">AVERAGE(J1240:L1240)</f>
        <v>44927.0116587594</v>
      </c>
      <c r="Q1240" s="23" t="n">
        <f aca="false">AVERAGE(M1240,O1240)</f>
        <v>40651.8674881392</v>
      </c>
      <c r="R1240" s="23" t="n">
        <f aca="false">AVERAGE(N1240,O1240)</f>
        <v>48813.15</v>
      </c>
      <c r="S1240" s="23" t="n">
        <f aca="false">STDEV(J1240:L1240)</f>
        <v>8189.04810367357</v>
      </c>
      <c r="T1240" s="25" t="n">
        <f aca="false">IF(P1240&gt;0,S1240/P1240,NA())</f>
        <v>0.182274489250988</v>
      </c>
      <c r="U1240" s="4" t="str">
        <f aca="false">IF(T1240&lt;=Parametros!$B$7,"MENOR",IF(T1240&lt;=Parametros!$B$8,"PROMEDIO MENOR-MEDIANA","PROMEDIO"))</f>
        <v>MENOR</v>
      </c>
      <c r="V1240" s="23" t="n">
        <f aca="false">IF(T1240&lt;=Parametros!$B$7,M1240,IF(T1240&lt;=Parametros!$B$8,Q1240,P1240))</f>
        <v>37154.7349762783</v>
      </c>
      <c r="W1240" s="26" t="n">
        <f aca="false">ROUND(V1240,0)</f>
        <v>37155</v>
      </c>
      <c r="X1240" s="27" t="n">
        <f aca="false">K1240/G1240</f>
        <v>1.521445844832</v>
      </c>
      <c r="Y1240" s="27" t="n">
        <f aca="false">L1240/G1240</f>
        <v>1.2560528037782</v>
      </c>
    </row>
    <row r="1241" customFormat="false" ht="64.5" hidden="false" customHeight="true" outlineLevel="0" collapsed="false">
      <c r="A1241" s="4" t="s">
        <v>552</v>
      </c>
      <c r="B1241" s="4" t="s">
        <v>95</v>
      </c>
      <c r="C1241" s="4" t="s">
        <v>553</v>
      </c>
      <c r="D1241" s="4" t="s">
        <v>554</v>
      </c>
      <c r="E1241" s="4" t="s">
        <v>98</v>
      </c>
      <c r="F1241" s="4" t="s">
        <v>99</v>
      </c>
      <c r="G1241" s="23" t="n">
        <v>102197</v>
      </c>
      <c r="H1241" s="24" t="n">
        <f aca="false">Parametros!$B$3</f>
        <v>160.42</v>
      </c>
      <c r="I1241" s="24" t="n">
        <f aca="false">Parametros!$B$4</f>
        <v>151.76</v>
      </c>
      <c r="J1241" s="23" t="n">
        <f aca="false">G1241*H1241/I1241</f>
        <v>108028.747627833</v>
      </c>
      <c r="K1241" s="23" t="n">
        <v>155487.37</v>
      </c>
      <c r="L1241" s="23" t="n">
        <v>128401</v>
      </c>
      <c r="M1241" s="23" t="n">
        <f aca="false">MIN(J1241:L1241)</f>
        <v>108028.747627833</v>
      </c>
      <c r="N1241" s="23" t="n">
        <f aca="false">MAX(J1241:L1241)</f>
        <v>155487.37</v>
      </c>
      <c r="O1241" s="23" t="n">
        <f aca="false">MEDIAN(J1241:L1241)</f>
        <v>128401</v>
      </c>
      <c r="P1241" s="23" t="n">
        <f aca="false">AVERAGE(J1241:L1241)</f>
        <v>130639.039209278</v>
      </c>
      <c r="Q1241" s="23" t="n">
        <f aca="false">AVERAGE(M1241,O1241)</f>
        <v>118214.873813917</v>
      </c>
      <c r="R1241" s="23" t="n">
        <f aca="false">AVERAGE(N1241,O1241)</f>
        <v>141944.185</v>
      </c>
      <c r="S1241" s="23" t="n">
        <f aca="false">STDEV(J1241:L1241)</f>
        <v>23808.3351789384</v>
      </c>
      <c r="T1241" s="25" t="n">
        <f aca="false">IF(P1241&gt;0,S1241/P1241,NA())</f>
        <v>0.182245179718434</v>
      </c>
      <c r="U1241" s="4" t="str">
        <f aca="false">IF(T1241&lt;=Parametros!$B$7,"MENOR",IF(T1241&lt;=Parametros!$B$8,"PROMEDIO MENOR-MEDIANA","PROMEDIO"))</f>
        <v>MENOR</v>
      </c>
      <c r="V1241" s="23" t="n">
        <f aca="false">IF(T1241&lt;=Parametros!$B$7,M1241,IF(T1241&lt;=Parametros!$B$8,Q1241,P1241))</f>
        <v>108028.747627833</v>
      </c>
      <c r="W1241" s="26" t="n">
        <f aca="false">ROUND(V1241,0)</f>
        <v>108029</v>
      </c>
      <c r="X1241" s="27" t="n">
        <f aca="false">K1241/G1241</f>
        <v>1.52144749845886</v>
      </c>
      <c r="Y1241" s="27" t="n">
        <f aca="false">L1241/G1241</f>
        <v>1.25640674383788</v>
      </c>
    </row>
    <row r="1242" customFormat="false" ht="51.75" hidden="false" customHeight="true" outlineLevel="0" collapsed="false">
      <c r="A1242" s="4" t="s">
        <v>555</v>
      </c>
      <c r="B1242" s="4" t="s">
        <v>95</v>
      </c>
      <c r="C1242" s="4" t="s">
        <v>556</v>
      </c>
      <c r="D1242" s="4" t="s">
        <v>557</v>
      </c>
      <c r="E1242" s="4" t="s">
        <v>98</v>
      </c>
      <c r="F1242" s="4" t="s">
        <v>99</v>
      </c>
      <c r="G1242" s="23" t="n">
        <v>152731</v>
      </c>
      <c r="H1242" s="24" t="n">
        <f aca="false">Parametros!$B$3</f>
        <v>160.42</v>
      </c>
      <c r="I1242" s="24" t="n">
        <f aca="false">Parametros!$B$4</f>
        <v>151.76</v>
      </c>
      <c r="J1242" s="23" t="n">
        <f aca="false">G1242*H1242/I1242</f>
        <v>161446.408935161</v>
      </c>
      <c r="K1242" s="23" t="n">
        <v>232372.33</v>
      </c>
      <c r="L1242" s="23" t="n">
        <v>191828</v>
      </c>
      <c r="M1242" s="23" t="n">
        <f aca="false">MIN(J1242:L1242)</f>
        <v>161446.408935161</v>
      </c>
      <c r="N1242" s="23" t="n">
        <f aca="false">MAX(J1242:L1242)</f>
        <v>232372.33</v>
      </c>
      <c r="O1242" s="23" t="n">
        <f aca="false">MEDIAN(J1242:L1242)</f>
        <v>191828</v>
      </c>
      <c r="P1242" s="23" t="n">
        <f aca="false">AVERAGE(J1242:L1242)</f>
        <v>195215.579645054</v>
      </c>
      <c r="Q1242" s="23" t="n">
        <f aca="false">AVERAGE(M1242,O1242)</f>
        <v>176637.20446758</v>
      </c>
      <c r="R1242" s="23" t="n">
        <f aca="false">AVERAGE(N1242,O1242)</f>
        <v>212100.165</v>
      </c>
      <c r="S1242" s="23" t="n">
        <f aca="false">STDEV(J1242:L1242)</f>
        <v>35584.1023718828</v>
      </c>
      <c r="T1242" s="25" t="n">
        <f aca="false">IF(P1242&gt;0,S1242/P1242,NA())</f>
        <v>0.182281057877567</v>
      </c>
      <c r="U1242" s="4" t="str">
        <f aca="false">IF(T1242&lt;=Parametros!$B$7,"MENOR",IF(T1242&lt;=Parametros!$B$8,"PROMEDIO MENOR-MEDIANA","PROMEDIO"))</f>
        <v>MENOR</v>
      </c>
      <c r="V1242" s="23" t="n">
        <f aca="false">IF(T1242&lt;=Parametros!$B$7,M1242,IF(T1242&lt;=Parametros!$B$8,Q1242,P1242))</f>
        <v>161446.408935161</v>
      </c>
      <c r="W1242" s="26" t="n">
        <f aca="false">ROUND(V1242,0)</f>
        <v>161446</v>
      </c>
      <c r="X1242" s="27" t="n">
        <f aca="false">K1242/G1242</f>
        <v>1.52144836346256</v>
      </c>
      <c r="Y1242" s="27" t="n">
        <f aca="false">L1242/G1242</f>
        <v>1.25598601462702</v>
      </c>
    </row>
    <row r="1243" customFormat="false" ht="128.25" hidden="false" customHeight="true" outlineLevel="0" collapsed="false">
      <c r="A1243" s="4" t="s">
        <v>558</v>
      </c>
      <c r="B1243" s="4" t="s">
        <v>95</v>
      </c>
      <c r="C1243" s="4" t="s">
        <v>559</v>
      </c>
      <c r="D1243" s="4" t="s">
        <v>560</v>
      </c>
      <c r="E1243" s="4" t="s">
        <v>98</v>
      </c>
      <c r="F1243" s="4" t="s">
        <v>99</v>
      </c>
      <c r="G1243" s="23" t="n">
        <v>233700</v>
      </c>
      <c r="H1243" s="24" t="n">
        <f aca="false">Parametros!$B$3</f>
        <v>160.42</v>
      </c>
      <c r="I1243" s="24" t="n">
        <f aca="false">Parametros!$B$4</f>
        <v>151.76</v>
      </c>
      <c r="J1243" s="23" t="n">
        <f aca="false">G1243*H1243/I1243</f>
        <v>247035.806536637</v>
      </c>
      <c r="K1243" s="23" t="n">
        <v>355562.64</v>
      </c>
      <c r="L1243" s="23" t="n">
        <v>293573</v>
      </c>
      <c r="M1243" s="23" t="n">
        <f aca="false">MIN(J1243:L1243)</f>
        <v>247035.806536637</v>
      </c>
      <c r="N1243" s="23" t="n">
        <f aca="false">MAX(J1243:L1243)</f>
        <v>355562.64</v>
      </c>
      <c r="O1243" s="23" t="n">
        <f aca="false">MEDIAN(J1243:L1243)</f>
        <v>293573</v>
      </c>
      <c r="P1243" s="23" t="n">
        <f aca="false">AVERAGE(J1243:L1243)</f>
        <v>298723.815512212</v>
      </c>
      <c r="Q1243" s="23" t="n">
        <f aca="false">AVERAGE(M1243,O1243)</f>
        <v>270304.403268318</v>
      </c>
      <c r="R1243" s="23" t="n">
        <f aca="false">AVERAGE(N1243,O1243)</f>
        <v>324567.82</v>
      </c>
      <c r="S1243" s="23" t="n">
        <f aca="false">STDEV(J1243:L1243)</f>
        <v>54446.4559978588</v>
      </c>
      <c r="T1243" s="25" t="n">
        <f aca="false">IF(P1243&gt;0,S1243/P1243,NA())</f>
        <v>0.182263526275939</v>
      </c>
      <c r="U1243" s="4" t="str">
        <f aca="false">IF(T1243&lt;=Parametros!$B$7,"MENOR",IF(T1243&lt;=Parametros!$B$8,"PROMEDIO MENOR-MEDIANA","PROMEDIO"))</f>
        <v>MENOR</v>
      </c>
      <c r="V1243" s="23" t="n">
        <f aca="false">IF(T1243&lt;=Parametros!$B$7,M1243,IF(T1243&lt;=Parametros!$B$8,Q1243,P1243))</f>
        <v>247035.806536637</v>
      </c>
      <c r="W1243" s="26" t="n">
        <f aca="false">ROUND(V1243,0)</f>
        <v>247036</v>
      </c>
      <c r="X1243" s="27" t="n">
        <f aca="false">K1243/G1243</f>
        <v>1.52144903722721</v>
      </c>
      <c r="Y1243" s="27" t="n">
        <f aca="false">L1243/G1243</f>
        <v>1.25619597774925</v>
      </c>
    </row>
    <row r="1244" customFormat="false" ht="64.5" hidden="false" customHeight="true" outlineLevel="0" collapsed="false">
      <c r="A1244" s="4" t="s">
        <v>561</v>
      </c>
      <c r="B1244" s="4" t="s">
        <v>95</v>
      </c>
      <c r="C1244" s="4" t="s">
        <v>562</v>
      </c>
      <c r="D1244" s="4" t="s">
        <v>563</v>
      </c>
      <c r="E1244" s="4" t="s">
        <v>98</v>
      </c>
      <c r="F1244" s="4" t="s">
        <v>99</v>
      </c>
      <c r="G1244" s="23" t="n">
        <v>620349</v>
      </c>
      <c r="H1244" s="24" t="n">
        <f aca="false">Parametros!$B$3</f>
        <v>160.42</v>
      </c>
      <c r="I1244" s="24" t="n">
        <f aca="false">Parametros!$B$4</f>
        <v>151.76</v>
      </c>
      <c r="J1244" s="23" t="n">
        <f aca="false">G1244*H1244/I1244</f>
        <v>655748.461913548</v>
      </c>
      <c r="K1244" s="23" t="n">
        <v>943827.43</v>
      </c>
      <c r="L1244" s="23" t="n">
        <v>779450</v>
      </c>
      <c r="M1244" s="23" t="n">
        <f aca="false">MIN(J1244:L1244)</f>
        <v>655748.461913548</v>
      </c>
      <c r="N1244" s="23" t="n">
        <f aca="false">MAX(J1244:L1244)</f>
        <v>943827.43</v>
      </c>
      <c r="O1244" s="23" t="n">
        <f aca="false">MEDIAN(J1244:L1244)</f>
        <v>779450</v>
      </c>
      <c r="P1244" s="23" t="n">
        <f aca="false">AVERAGE(J1244:L1244)</f>
        <v>793008.630637849</v>
      </c>
      <c r="Q1244" s="23" t="n">
        <f aca="false">AVERAGE(M1244,O1244)</f>
        <v>717599.230956774</v>
      </c>
      <c r="R1244" s="23" t="n">
        <f aca="false">AVERAGE(N1244,O1244)</f>
        <v>861638.715</v>
      </c>
      <c r="S1244" s="23" t="n">
        <f aca="false">STDEV(J1244:L1244)</f>
        <v>144517.301081978</v>
      </c>
      <c r="T1244" s="25" t="n">
        <f aca="false">IF(P1244&gt;0,S1244/P1244,NA())</f>
        <v>0.182239253771723</v>
      </c>
      <c r="U1244" s="4" t="str">
        <f aca="false">IF(T1244&lt;=Parametros!$B$7,"MENOR",IF(T1244&lt;=Parametros!$B$8,"PROMEDIO MENOR-MEDIANA","PROMEDIO"))</f>
        <v>MENOR</v>
      </c>
      <c r="V1244" s="23" t="n">
        <f aca="false">IF(T1244&lt;=Parametros!$B$7,M1244,IF(T1244&lt;=Parametros!$B$8,Q1244,P1244))</f>
        <v>655748.461913548</v>
      </c>
      <c r="W1244" s="26" t="n">
        <f aca="false">ROUND(V1244,0)</f>
        <v>655748</v>
      </c>
      <c r="X1244" s="27" t="n">
        <f aca="false">K1244/G1244</f>
        <v>1.52144587965806</v>
      </c>
      <c r="Y1244" s="27" t="n">
        <f aca="false">L1244/G1244</f>
        <v>1.25647014825526</v>
      </c>
    </row>
    <row r="1245" customFormat="false" ht="51.75" hidden="false" customHeight="true" outlineLevel="0" collapsed="false">
      <c r="A1245" s="4" t="s">
        <v>564</v>
      </c>
      <c r="B1245" s="4" t="s">
        <v>95</v>
      </c>
      <c r="C1245" s="4" t="s">
        <v>565</v>
      </c>
      <c r="D1245" s="4" t="s">
        <v>566</v>
      </c>
      <c r="E1245" s="4" t="s">
        <v>98</v>
      </c>
      <c r="F1245" s="4" t="s">
        <v>99</v>
      </c>
      <c r="G1245" s="23" t="n">
        <v>107350</v>
      </c>
      <c r="H1245" s="24" t="n">
        <f aca="false">Parametros!$B$3</f>
        <v>160.42</v>
      </c>
      <c r="I1245" s="24" t="n">
        <f aca="false">Parametros!$B$4</f>
        <v>151.76</v>
      </c>
      <c r="J1245" s="23" t="n">
        <f aca="false">G1245*H1245/I1245</f>
        <v>113475.797311545</v>
      </c>
      <c r="K1245" s="23" t="n">
        <v>163327.7</v>
      </c>
      <c r="L1245" s="23" t="n">
        <v>134827</v>
      </c>
      <c r="M1245" s="23" t="n">
        <f aca="false">MIN(J1245:L1245)</f>
        <v>113475.797311545</v>
      </c>
      <c r="N1245" s="23" t="n">
        <f aca="false">MAX(J1245:L1245)</f>
        <v>163327.7</v>
      </c>
      <c r="O1245" s="23" t="n">
        <f aca="false">MEDIAN(J1245:L1245)</f>
        <v>134827</v>
      </c>
      <c r="P1245" s="23" t="n">
        <f aca="false">AVERAGE(J1245:L1245)</f>
        <v>137210.165770515</v>
      </c>
      <c r="Q1245" s="23" t="n">
        <f aca="false">AVERAGE(M1245,O1245)</f>
        <v>124151.398655772</v>
      </c>
      <c r="R1245" s="23" t="n">
        <f aca="false">AVERAGE(N1245,O1245)</f>
        <v>149077.35</v>
      </c>
      <c r="S1245" s="23" t="n">
        <f aca="false">STDEV(J1245:L1245)</f>
        <v>25011.2506630941</v>
      </c>
      <c r="T1245" s="25" t="n">
        <f aca="false">IF(P1245&gt;0,S1245/P1245,NA())</f>
        <v>0.18228423909148</v>
      </c>
      <c r="U1245" s="4" t="str">
        <f aca="false">IF(T1245&lt;=Parametros!$B$7,"MENOR",IF(T1245&lt;=Parametros!$B$8,"PROMEDIO MENOR-MEDIANA","PROMEDIO"))</f>
        <v>MENOR</v>
      </c>
      <c r="V1245" s="23" t="n">
        <f aca="false">IF(T1245&lt;=Parametros!$B$7,M1245,IF(T1245&lt;=Parametros!$B$8,Q1245,P1245))</f>
        <v>113475.797311545</v>
      </c>
      <c r="W1245" s="26" t="n">
        <f aca="false">ROUND(V1245,0)</f>
        <v>113476</v>
      </c>
      <c r="X1245" s="27" t="n">
        <f aca="false">K1245/G1245</f>
        <v>1.52145039590126</v>
      </c>
      <c r="Y1245" s="27" t="n">
        <f aca="false">L1245/G1245</f>
        <v>1.25595714951095</v>
      </c>
    </row>
    <row r="1246" customFormat="false" ht="128.25" hidden="false" customHeight="true" outlineLevel="0" collapsed="false">
      <c r="A1246" s="4" t="s">
        <v>567</v>
      </c>
      <c r="B1246" s="4" t="s">
        <v>95</v>
      </c>
      <c r="C1246" s="4" t="s">
        <v>568</v>
      </c>
      <c r="D1246" s="4" t="s">
        <v>569</v>
      </c>
      <c r="E1246" s="4" t="s">
        <v>98</v>
      </c>
      <c r="F1246" s="4" t="s">
        <v>99</v>
      </c>
      <c r="G1246" s="23" t="n">
        <v>4750</v>
      </c>
      <c r="H1246" s="24" t="n">
        <f aca="false">Parametros!$B$3</f>
        <v>160.42</v>
      </c>
      <c r="I1246" s="24" t="n">
        <f aca="false">Parametros!$B$4</f>
        <v>151.76</v>
      </c>
      <c r="J1246" s="23" t="n">
        <f aca="false">G1246*H1246/I1246</f>
        <v>5021.05297838693</v>
      </c>
      <c r="K1246" s="23" t="n">
        <v>7227.17</v>
      </c>
      <c r="L1246" s="23" t="n">
        <v>5950</v>
      </c>
      <c r="M1246" s="23" t="n">
        <f aca="false">MIN(J1246:L1246)</f>
        <v>5021.05297838693</v>
      </c>
      <c r="N1246" s="23" t="n">
        <f aca="false">MAX(J1246:L1246)</f>
        <v>7227.17</v>
      </c>
      <c r="O1246" s="23" t="n">
        <f aca="false">MEDIAN(J1246:L1246)</f>
        <v>5950</v>
      </c>
      <c r="P1246" s="23" t="n">
        <f aca="false">AVERAGE(J1246:L1246)</f>
        <v>6066.07432612898</v>
      </c>
      <c r="Q1246" s="23" t="n">
        <f aca="false">AVERAGE(M1246,O1246)</f>
        <v>5485.52648919346</v>
      </c>
      <c r="R1246" s="23" t="n">
        <f aca="false">AVERAGE(N1246,O1246)</f>
        <v>6588.585</v>
      </c>
      <c r="S1246" s="23" t="n">
        <f aca="false">STDEV(J1246:L1246)</f>
        <v>1107.62945751386</v>
      </c>
      <c r="T1246" s="25" t="n">
        <f aca="false">IF(P1246&gt;0,S1246/P1246,NA())</f>
        <v>0.182594112429989</v>
      </c>
      <c r="U1246" s="4" t="str">
        <f aca="false">IF(T1246&lt;=Parametros!$B$7,"MENOR",IF(T1246&lt;=Parametros!$B$8,"PROMEDIO MENOR-MEDIANA","PROMEDIO"))</f>
        <v>MENOR</v>
      </c>
      <c r="V1246" s="23" t="n">
        <f aca="false">IF(T1246&lt;=Parametros!$B$7,M1246,IF(T1246&lt;=Parametros!$B$8,Q1246,P1246))</f>
        <v>5021.05297838693</v>
      </c>
      <c r="W1246" s="26" t="n">
        <f aca="false">ROUND(V1246,0)</f>
        <v>5021</v>
      </c>
      <c r="X1246" s="27" t="n">
        <f aca="false">K1246/G1246</f>
        <v>1.52150947368421</v>
      </c>
      <c r="Y1246" s="27" t="n">
        <f aca="false">L1246/G1246</f>
        <v>1.25263157894737</v>
      </c>
    </row>
    <row r="1247" customFormat="false" ht="128.25" hidden="false" customHeight="true" outlineLevel="0" collapsed="false">
      <c r="A1247" s="4" t="s">
        <v>570</v>
      </c>
      <c r="B1247" s="4" t="s">
        <v>95</v>
      </c>
      <c r="C1247" s="4" t="s">
        <v>571</v>
      </c>
      <c r="D1247" s="4" t="s">
        <v>569</v>
      </c>
      <c r="E1247" s="4" t="s">
        <v>98</v>
      </c>
      <c r="F1247" s="4" t="s">
        <v>99</v>
      </c>
      <c r="G1247" s="23" t="n">
        <v>56050</v>
      </c>
      <c r="H1247" s="24" t="n">
        <f aca="false">Parametros!$B$3</f>
        <v>160.42</v>
      </c>
      <c r="I1247" s="24" t="n">
        <f aca="false">Parametros!$B$4</f>
        <v>151.76</v>
      </c>
      <c r="J1247" s="23" t="n">
        <f aca="false">G1247*H1247/I1247</f>
        <v>59248.4251449657</v>
      </c>
      <c r="K1247" s="23" t="n">
        <v>85277.44</v>
      </c>
      <c r="L1247" s="23" t="n">
        <v>70329</v>
      </c>
      <c r="M1247" s="23" t="n">
        <f aca="false">MIN(J1247:L1247)</f>
        <v>59248.4251449657</v>
      </c>
      <c r="N1247" s="23" t="n">
        <f aca="false">MAX(J1247:L1247)</f>
        <v>85277.44</v>
      </c>
      <c r="O1247" s="23" t="n">
        <f aca="false">MEDIAN(J1247:L1247)</f>
        <v>70329</v>
      </c>
      <c r="P1247" s="23" t="n">
        <f aca="false">AVERAGE(J1247:L1247)</f>
        <v>71618.2883816553</v>
      </c>
      <c r="Q1247" s="23" t="n">
        <f aca="false">AVERAGE(M1247,O1247)</f>
        <v>64788.7125724829</v>
      </c>
      <c r="R1247" s="23" t="n">
        <f aca="false">AVERAGE(N1247,O1247)</f>
        <v>77803.22</v>
      </c>
      <c r="S1247" s="23" t="n">
        <f aca="false">STDEV(J1247:L1247)</f>
        <v>13062.3161031726</v>
      </c>
      <c r="T1247" s="25" t="n">
        <f aca="false">IF(P1247&gt;0,S1247/P1247,NA())</f>
        <v>0.182387996115786</v>
      </c>
      <c r="U1247" s="4" t="str">
        <f aca="false">IF(T1247&lt;=Parametros!$B$7,"MENOR",IF(T1247&lt;=Parametros!$B$8,"PROMEDIO MENOR-MEDIANA","PROMEDIO"))</f>
        <v>MENOR</v>
      </c>
      <c r="V1247" s="23" t="n">
        <f aca="false">IF(T1247&lt;=Parametros!$B$7,M1247,IF(T1247&lt;=Parametros!$B$8,Q1247,P1247))</f>
        <v>59248.4251449657</v>
      </c>
      <c r="W1247" s="26" t="n">
        <f aca="false">ROUND(V1247,0)</f>
        <v>59248</v>
      </c>
      <c r="X1247" s="27" t="n">
        <f aca="false">K1247/G1247</f>
        <v>1.52145298840321</v>
      </c>
      <c r="Y1247" s="27" t="n">
        <f aca="false">L1247/G1247</f>
        <v>1.25475468331847</v>
      </c>
    </row>
    <row r="1248" customFormat="false" ht="64.5" hidden="false" customHeight="true" outlineLevel="0" collapsed="false">
      <c r="A1248" s="4" t="s">
        <v>572</v>
      </c>
      <c r="B1248" s="4" t="s">
        <v>95</v>
      </c>
      <c r="C1248" s="4" t="s">
        <v>573</v>
      </c>
      <c r="D1248" s="4" t="s">
        <v>574</v>
      </c>
      <c r="E1248" s="4" t="s">
        <v>98</v>
      </c>
      <c r="F1248" s="4" t="s">
        <v>99</v>
      </c>
      <c r="G1248" s="23" t="n">
        <v>3638500</v>
      </c>
      <c r="H1248" s="24" t="n">
        <f aca="false">Parametros!$B$3</f>
        <v>160.42</v>
      </c>
      <c r="I1248" s="24" t="n">
        <f aca="false">Parametros!$B$4</f>
        <v>151.76</v>
      </c>
      <c r="J1248" s="23" t="n">
        <f aca="false">G1248*H1248/I1248</f>
        <v>3846126.58144439</v>
      </c>
      <c r="K1248" s="23" t="n">
        <v>5535781.47</v>
      </c>
      <c r="L1248" s="23" t="n">
        <v>4571861</v>
      </c>
      <c r="M1248" s="23" t="n">
        <f aca="false">MIN(J1248:L1248)</f>
        <v>3846126.58144439</v>
      </c>
      <c r="N1248" s="23" t="n">
        <f aca="false">MAX(J1248:L1248)</f>
        <v>5535781.47</v>
      </c>
      <c r="O1248" s="23" t="n">
        <f aca="false">MEDIAN(J1248:L1248)</f>
        <v>4571861</v>
      </c>
      <c r="P1248" s="23" t="n">
        <f aca="false">AVERAGE(J1248:L1248)</f>
        <v>4651256.35048146</v>
      </c>
      <c r="Q1248" s="23" t="n">
        <f aca="false">AVERAGE(M1248,O1248)</f>
        <v>4208993.79072219</v>
      </c>
      <c r="R1248" s="23" t="n">
        <f aca="false">AVERAGE(N1248,O1248)</f>
        <v>5053821.235</v>
      </c>
      <c r="S1248" s="23" t="n">
        <f aca="false">STDEV(J1248:L1248)</f>
        <v>847620.862687751</v>
      </c>
      <c r="T1248" s="25" t="n">
        <f aca="false">IF(P1248&gt;0,S1248/P1248,NA())</f>
        <v>0.182234819760044</v>
      </c>
      <c r="U1248" s="4" t="str">
        <f aca="false">IF(T1248&lt;=Parametros!$B$7,"MENOR",IF(T1248&lt;=Parametros!$B$8,"PROMEDIO MENOR-MEDIANA","PROMEDIO"))</f>
        <v>MENOR</v>
      </c>
      <c r="V1248" s="23" t="n">
        <f aca="false">IF(T1248&lt;=Parametros!$B$7,M1248,IF(T1248&lt;=Parametros!$B$8,Q1248,P1248))</f>
        <v>3846126.58144439</v>
      </c>
      <c r="W1248" s="26" t="n">
        <f aca="false">ROUND(V1248,0)</f>
        <v>3846127</v>
      </c>
      <c r="X1248" s="27" t="n">
        <f aca="false">K1248/G1248</f>
        <v>1.52144605469287</v>
      </c>
      <c r="Y1248" s="27" t="n">
        <f aca="false">L1248/G1248</f>
        <v>1.25652356740415</v>
      </c>
    </row>
    <row r="1249" customFormat="false" ht="64.5" hidden="false" customHeight="true" outlineLevel="0" collapsed="false">
      <c r="A1249" s="4" t="s">
        <v>575</v>
      </c>
      <c r="B1249" s="4" t="s">
        <v>95</v>
      </c>
      <c r="C1249" s="4" t="s">
        <v>576</v>
      </c>
      <c r="D1249" s="4" t="s">
        <v>577</v>
      </c>
      <c r="E1249" s="4" t="s">
        <v>98</v>
      </c>
      <c r="F1249" s="4" t="s">
        <v>99</v>
      </c>
      <c r="G1249" s="23" t="n">
        <v>1906650</v>
      </c>
      <c r="H1249" s="24" t="n">
        <f aca="false">Parametros!$B$3</f>
        <v>160.42</v>
      </c>
      <c r="I1249" s="24" t="n">
        <f aca="false">Parametros!$B$4</f>
        <v>151.76</v>
      </c>
      <c r="J1249" s="23" t="n">
        <f aca="false">G1249*H1249/I1249</f>
        <v>2015450.66552451</v>
      </c>
      <c r="K1249" s="23" t="n">
        <v>2900865.48</v>
      </c>
      <c r="L1249" s="23" t="n">
        <v>2395708</v>
      </c>
      <c r="M1249" s="23" t="n">
        <f aca="false">MIN(J1249:L1249)</f>
        <v>2015450.66552451</v>
      </c>
      <c r="N1249" s="23" t="n">
        <f aca="false">MAX(J1249:L1249)</f>
        <v>2900865.48</v>
      </c>
      <c r="O1249" s="23" t="n">
        <f aca="false">MEDIAN(J1249:L1249)</f>
        <v>2395708</v>
      </c>
      <c r="P1249" s="23" t="n">
        <f aca="false">AVERAGE(J1249:L1249)</f>
        <v>2437341.3818415</v>
      </c>
      <c r="Q1249" s="23" t="n">
        <f aca="false">AVERAGE(M1249,O1249)</f>
        <v>2205579.33276226</v>
      </c>
      <c r="R1249" s="23" t="n">
        <f aca="false">AVERAGE(N1249,O1249)</f>
        <v>2648286.74</v>
      </c>
      <c r="S1249" s="23" t="n">
        <f aca="false">STDEV(J1249:L1249)</f>
        <v>444173.223287757</v>
      </c>
      <c r="T1249" s="25" t="n">
        <f aca="false">IF(P1249&gt;0,S1249/P1249,NA())</f>
        <v>0.182236771014886</v>
      </c>
      <c r="U1249" s="4" t="str">
        <f aca="false">IF(T1249&lt;=Parametros!$B$7,"MENOR",IF(T1249&lt;=Parametros!$B$8,"PROMEDIO MENOR-MEDIANA","PROMEDIO"))</f>
        <v>MENOR</v>
      </c>
      <c r="V1249" s="23" t="n">
        <f aca="false">IF(T1249&lt;=Parametros!$B$7,M1249,IF(T1249&lt;=Parametros!$B$8,Q1249,P1249))</f>
        <v>2015450.66552451</v>
      </c>
      <c r="W1249" s="26" t="n">
        <f aca="false">ROUND(V1249,0)</f>
        <v>2015451</v>
      </c>
      <c r="X1249" s="27" t="n">
        <f aca="false">K1249/G1249</f>
        <v>1.52144624341122</v>
      </c>
      <c r="Y1249" s="27" t="n">
        <f aca="false">L1249/G1249</f>
        <v>1.25650119319225</v>
      </c>
    </row>
    <row r="1250" customFormat="false" ht="51.75" hidden="false" customHeight="true" outlineLevel="0" collapsed="false">
      <c r="A1250" s="4" t="s">
        <v>578</v>
      </c>
      <c r="B1250" s="4" t="s">
        <v>95</v>
      </c>
      <c r="C1250" s="4" t="s">
        <v>579</v>
      </c>
      <c r="D1250" s="4" t="s">
        <v>580</v>
      </c>
      <c r="E1250" s="4" t="s">
        <v>98</v>
      </c>
      <c r="F1250" s="4" t="s">
        <v>99</v>
      </c>
      <c r="G1250" s="23" t="n">
        <v>376200</v>
      </c>
      <c r="H1250" s="24" t="n">
        <f aca="false">Parametros!$B$3</f>
        <v>160.42</v>
      </c>
      <c r="I1250" s="24" t="n">
        <f aca="false">Parametros!$B$4</f>
        <v>151.76</v>
      </c>
      <c r="J1250" s="23" t="n">
        <f aca="false">G1250*H1250/I1250</f>
        <v>397667.395888245</v>
      </c>
      <c r="K1250" s="23" t="n">
        <v>572367.63</v>
      </c>
      <c r="L1250" s="23" t="n">
        <v>472668</v>
      </c>
      <c r="M1250" s="23" t="n">
        <f aca="false">MIN(J1250:L1250)</f>
        <v>397667.395888245</v>
      </c>
      <c r="N1250" s="23" t="n">
        <f aca="false">MAX(J1250:L1250)</f>
        <v>572367.63</v>
      </c>
      <c r="O1250" s="23" t="n">
        <f aca="false">MEDIAN(J1250:L1250)</f>
        <v>472668</v>
      </c>
      <c r="P1250" s="23" t="n">
        <f aca="false">AVERAGE(J1250:L1250)</f>
        <v>480901.008629415</v>
      </c>
      <c r="Q1250" s="23" t="n">
        <f aca="false">AVERAGE(M1250,O1250)</f>
        <v>435167.697944122</v>
      </c>
      <c r="R1250" s="23" t="n">
        <f aca="false">AVERAGE(N1250,O1250)</f>
        <v>522517.815</v>
      </c>
      <c r="S1250" s="23" t="n">
        <f aca="false">STDEV(J1250:L1250)</f>
        <v>87640.6285520281</v>
      </c>
      <c r="T1250" s="25" t="n">
        <f aca="false">IF(P1250&gt;0,S1250/P1250,NA())</f>
        <v>0.182242555077618</v>
      </c>
      <c r="U1250" s="4" t="str">
        <f aca="false">IF(T1250&lt;=Parametros!$B$7,"MENOR",IF(T1250&lt;=Parametros!$B$8,"PROMEDIO MENOR-MEDIANA","PROMEDIO"))</f>
        <v>MENOR</v>
      </c>
      <c r="V1250" s="23" t="n">
        <f aca="false">IF(T1250&lt;=Parametros!$B$7,M1250,IF(T1250&lt;=Parametros!$B$8,Q1250,P1250))</f>
        <v>397667.395888245</v>
      </c>
      <c r="W1250" s="26" t="n">
        <f aca="false">ROUND(V1250,0)</f>
        <v>397667</v>
      </c>
      <c r="X1250" s="27" t="n">
        <f aca="false">K1250/G1250</f>
        <v>1.52144505582137</v>
      </c>
      <c r="Y1250" s="27" t="n">
        <f aca="false">L1250/G1250</f>
        <v>1.25642743221691</v>
      </c>
    </row>
    <row r="1251" customFormat="false" ht="64.5" hidden="false" customHeight="true" outlineLevel="0" collapsed="false">
      <c r="A1251" s="4" t="s">
        <v>581</v>
      </c>
      <c r="B1251" s="4" t="s">
        <v>95</v>
      </c>
      <c r="C1251" s="4" t="s">
        <v>582</v>
      </c>
      <c r="D1251" s="4" t="s">
        <v>583</v>
      </c>
      <c r="E1251" s="4" t="s">
        <v>98</v>
      </c>
      <c r="F1251" s="4" t="s">
        <v>99</v>
      </c>
      <c r="G1251" s="23" t="n">
        <v>1599997</v>
      </c>
      <c r="H1251" s="24" t="n">
        <f aca="false">Parametros!$B$3</f>
        <v>160.42</v>
      </c>
      <c r="I1251" s="24" t="n">
        <f aca="false">Parametros!$B$4</f>
        <v>151.76</v>
      </c>
      <c r="J1251" s="23" t="n">
        <f aca="false">G1251*H1251/I1251</f>
        <v>1691298.88468635</v>
      </c>
      <c r="K1251" s="23" t="n">
        <v>2434308.93</v>
      </c>
      <c r="L1251" s="23" t="n">
        <v>2010386</v>
      </c>
      <c r="M1251" s="23" t="n">
        <f aca="false">MIN(J1251:L1251)</f>
        <v>1691298.88468635</v>
      </c>
      <c r="N1251" s="23" t="n">
        <f aca="false">MAX(J1251:L1251)</f>
        <v>2434308.93</v>
      </c>
      <c r="O1251" s="23" t="n">
        <f aca="false">MEDIAN(J1251:L1251)</f>
        <v>2010386</v>
      </c>
      <c r="P1251" s="23" t="n">
        <f aca="false">AVERAGE(J1251:L1251)</f>
        <v>2045331.27156212</v>
      </c>
      <c r="Q1251" s="23" t="n">
        <f aca="false">AVERAGE(M1251,O1251)</f>
        <v>1850842.44234317</v>
      </c>
      <c r="R1251" s="23" t="n">
        <f aca="false">AVERAGE(N1251,O1251)</f>
        <v>2222347.465</v>
      </c>
      <c r="S1251" s="23" t="n">
        <f aca="false">STDEV(J1251:L1251)</f>
        <v>372735.644743915</v>
      </c>
      <c r="T1251" s="25" t="n">
        <f aca="false">IF(P1251&gt;0,S1251/P1251,NA())</f>
        <v>0.182237298146446</v>
      </c>
      <c r="U1251" s="4" t="str">
        <f aca="false">IF(T1251&lt;=Parametros!$B$7,"MENOR",IF(T1251&lt;=Parametros!$B$8,"PROMEDIO MENOR-MEDIANA","PROMEDIO"))</f>
        <v>MENOR</v>
      </c>
      <c r="V1251" s="23" t="n">
        <f aca="false">IF(T1251&lt;=Parametros!$B$7,M1251,IF(T1251&lt;=Parametros!$B$8,Q1251,P1251))</f>
        <v>1691298.88468635</v>
      </c>
      <c r="W1251" s="26" t="n">
        <f aca="false">ROUND(V1251,0)</f>
        <v>1691299</v>
      </c>
      <c r="X1251" s="27" t="n">
        <f aca="false">K1251/G1251</f>
        <v>1.52144593396113</v>
      </c>
      <c r="Y1251" s="27" t="n">
        <f aca="false">L1251/G1251</f>
        <v>1.25649360592551</v>
      </c>
    </row>
    <row r="1252" customFormat="false" ht="102.75" hidden="false" customHeight="true" outlineLevel="0" collapsed="false">
      <c r="A1252" s="4" t="s">
        <v>584</v>
      </c>
      <c r="B1252" s="4" t="s">
        <v>95</v>
      </c>
      <c r="C1252" s="4" t="s">
        <v>585</v>
      </c>
      <c r="D1252" s="4" t="s">
        <v>1174</v>
      </c>
      <c r="E1252" s="4" t="s">
        <v>98</v>
      </c>
      <c r="F1252" s="4" t="s">
        <v>99</v>
      </c>
      <c r="G1252" s="23" t="n">
        <v>45333</v>
      </c>
      <c r="H1252" s="24" t="n">
        <f aca="false">Parametros!$B$3</f>
        <v>160.42</v>
      </c>
      <c r="I1252" s="24" t="n">
        <f aca="false">Parametros!$B$4</f>
        <v>151.76</v>
      </c>
      <c r="J1252" s="23" t="n">
        <f aca="false">G1252*H1252/I1252</f>
        <v>47919.8725619399</v>
      </c>
      <c r="K1252" s="23" t="n">
        <v>68971.98</v>
      </c>
      <c r="L1252" s="23" t="n">
        <v>56882</v>
      </c>
      <c r="M1252" s="23" t="n">
        <f aca="false">MIN(J1252:L1252)</f>
        <v>47919.8725619399</v>
      </c>
      <c r="N1252" s="23" t="n">
        <f aca="false">MAX(J1252:L1252)</f>
        <v>68971.98</v>
      </c>
      <c r="O1252" s="23" t="n">
        <f aca="false">MEDIAN(J1252:L1252)</f>
        <v>56882</v>
      </c>
      <c r="P1252" s="23" t="n">
        <f aca="false">AVERAGE(J1252:L1252)</f>
        <v>57924.6175206466</v>
      </c>
      <c r="Q1252" s="23" t="n">
        <f aca="false">AVERAGE(M1252,O1252)</f>
        <v>52400.93628097</v>
      </c>
      <c r="R1252" s="23" t="n">
        <f aca="false">AVERAGE(N1252,O1252)</f>
        <v>62926.99</v>
      </c>
      <c r="S1252" s="23" t="n">
        <f aca="false">STDEV(J1252:L1252)</f>
        <v>10564.7099045206</v>
      </c>
      <c r="T1252" s="25" t="n">
        <f aca="false">IF(P1252&gt;0,S1252/P1252,NA())</f>
        <v>0.182387219056818</v>
      </c>
      <c r="U1252" s="4" t="str">
        <f aca="false">IF(T1252&lt;=Parametros!$B$7,"MENOR",IF(T1252&lt;=Parametros!$B$8,"PROMEDIO MENOR-MEDIANA","PROMEDIO"))</f>
        <v>MENOR</v>
      </c>
      <c r="V1252" s="23" t="n">
        <f aca="false">IF(T1252&lt;=Parametros!$B$7,M1252,IF(T1252&lt;=Parametros!$B$8,Q1252,P1252))</f>
        <v>47919.8725619399</v>
      </c>
      <c r="W1252" s="26" t="n">
        <f aca="false">ROUND(V1252,0)</f>
        <v>47920</v>
      </c>
      <c r="X1252" s="27" t="n">
        <f aca="false">K1252/G1252</f>
        <v>1.52145192244061</v>
      </c>
      <c r="Y1252" s="27" t="n">
        <f aca="false">L1252/G1252</f>
        <v>1.25475922617078</v>
      </c>
    </row>
    <row r="1253" customFormat="false" ht="77.25" hidden="false" customHeight="true" outlineLevel="0" collapsed="false">
      <c r="A1253" s="4" t="s">
        <v>587</v>
      </c>
      <c r="B1253" s="4" t="s">
        <v>95</v>
      </c>
      <c r="C1253" s="4" t="s">
        <v>588</v>
      </c>
      <c r="D1253" s="4" t="s">
        <v>589</v>
      </c>
      <c r="E1253" s="4" t="s">
        <v>98</v>
      </c>
      <c r="F1253" s="4" t="s">
        <v>99</v>
      </c>
      <c r="G1253" s="23" t="n">
        <v>889138</v>
      </c>
      <c r="H1253" s="24" t="n">
        <f aca="false">Parametros!$B$3</f>
        <v>160.42</v>
      </c>
      <c r="I1253" s="24" t="n">
        <f aca="false">Parametros!$B$4</f>
        <v>151.76</v>
      </c>
      <c r="J1253" s="23" t="n">
        <f aca="false">G1253*H1253/I1253</f>
        <v>939875.579599367</v>
      </c>
      <c r="K1253" s="23" t="n">
        <v>1352775.83</v>
      </c>
      <c r="L1253" s="23" t="n">
        <v>1117172</v>
      </c>
      <c r="M1253" s="23" t="n">
        <f aca="false">MIN(J1253:L1253)</f>
        <v>939875.579599367</v>
      </c>
      <c r="N1253" s="23" t="n">
        <f aca="false">MAX(J1253:L1253)</f>
        <v>1352775.83</v>
      </c>
      <c r="O1253" s="23" t="n">
        <f aca="false">MEDIAN(J1253:L1253)</f>
        <v>1117172</v>
      </c>
      <c r="P1253" s="23" t="n">
        <f aca="false">AVERAGE(J1253:L1253)</f>
        <v>1136607.80319979</v>
      </c>
      <c r="Q1253" s="23" t="n">
        <f aca="false">AVERAGE(M1253,O1253)</f>
        <v>1028523.78979968</v>
      </c>
      <c r="R1253" s="23" t="n">
        <f aca="false">AVERAGE(N1253,O1253)</f>
        <v>1234973.915</v>
      </c>
      <c r="S1253" s="23" t="n">
        <f aca="false">STDEV(J1253:L1253)</f>
        <v>207135.141947816</v>
      </c>
      <c r="T1253" s="25" t="n">
        <f aca="false">IF(P1253&gt;0,S1253/P1253,NA())</f>
        <v>0.182239767635492</v>
      </c>
      <c r="U1253" s="4" t="str">
        <f aca="false">IF(T1253&lt;=Parametros!$B$7,"MENOR",IF(T1253&lt;=Parametros!$B$8,"PROMEDIO MENOR-MEDIANA","PROMEDIO"))</f>
        <v>MENOR</v>
      </c>
      <c r="V1253" s="23" t="n">
        <f aca="false">IF(T1253&lt;=Parametros!$B$7,M1253,IF(T1253&lt;=Parametros!$B$8,Q1253,P1253))</f>
        <v>939875.579599367</v>
      </c>
      <c r="W1253" s="26" t="n">
        <f aca="false">ROUND(V1253,0)</f>
        <v>939876</v>
      </c>
      <c r="X1253" s="27" t="n">
        <f aca="false">K1253/G1253</f>
        <v>1.52144642338985</v>
      </c>
      <c r="Y1253" s="27" t="n">
        <f aca="false">L1253/G1253</f>
        <v>1.25646637529832</v>
      </c>
    </row>
    <row r="1254" customFormat="false" ht="102.75" hidden="false" customHeight="true" outlineLevel="0" collapsed="false">
      <c r="A1254" s="4" t="s">
        <v>590</v>
      </c>
      <c r="B1254" s="4" t="s">
        <v>95</v>
      </c>
      <c r="C1254" s="4" t="s">
        <v>591</v>
      </c>
      <c r="D1254" s="4" t="s">
        <v>592</v>
      </c>
      <c r="E1254" s="4" t="s">
        <v>98</v>
      </c>
      <c r="F1254" s="4" t="s">
        <v>99</v>
      </c>
      <c r="G1254" s="23" t="n">
        <v>1424430</v>
      </c>
      <c r="H1254" s="24" t="n">
        <f aca="false">Parametros!$B$3</f>
        <v>160.42</v>
      </c>
      <c r="I1254" s="24" t="n">
        <f aca="false">Parametros!$B$4</f>
        <v>151.76</v>
      </c>
      <c r="J1254" s="23" t="n">
        <f aca="false">G1254*H1254/I1254</f>
        <v>1505713.36715867</v>
      </c>
      <c r="K1254" s="23" t="n">
        <v>2167192.7</v>
      </c>
      <c r="L1254" s="23" t="n">
        <v>1789760</v>
      </c>
      <c r="M1254" s="23" t="n">
        <f aca="false">MIN(J1254:L1254)</f>
        <v>1505713.36715867</v>
      </c>
      <c r="N1254" s="23" t="n">
        <f aca="false">MAX(J1254:L1254)</f>
        <v>2167192.7</v>
      </c>
      <c r="O1254" s="23" t="n">
        <f aca="false">MEDIAN(J1254:L1254)</f>
        <v>1789760</v>
      </c>
      <c r="P1254" s="23" t="n">
        <f aca="false">AVERAGE(J1254:L1254)</f>
        <v>1820888.68905289</v>
      </c>
      <c r="Q1254" s="23" t="n">
        <f aca="false">AVERAGE(M1254,O1254)</f>
        <v>1647736.68357934</v>
      </c>
      <c r="R1254" s="23" t="n">
        <f aca="false">AVERAGE(N1254,O1254)</f>
        <v>1978476.35</v>
      </c>
      <c r="S1254" s="23" t="n">
        <f aca="false">STDEV(J1254:L1254)</f>
        <v>331836.516082341</v>
      </c>
      <c r="T1254" s="25" t="n">
        <f aca="false">IF(P1254&gt;0,S1254/P1254,NA())</f>
        <v>0.182238770594452</v>
      </c>
      <c r="U1254" s="4" t="str">
        <f aca="false">IF(T1254&lt;=Parametros!$B$7,"MENOR",IF(T1254&lt;=Parametros!$B$8,"PROMEDIO MENOR-MEDIANA","PROMEDIO"))</f>
        <v>MENOR</v>
      </c>
      <c r="V1254" s="23" t="n">
        <f aca="false">IF(T1254&lt;=Parametros!$B$7,M1254,IF(T1254&lt;=Parametros!$B$8,Q1254,P1254))</f>
        <v>1505713.36715867</v>
      </c>
      <c r="W1254" s="26" t="n">
        <f aca="false">ROUND(V1254,0)</f>
        <v>1505713</v>
      </c>
      <c r="X1254" s="27" t="n">
        <f aca="false">K1254/G1254</f>
        <v>1.52144556068041</v>
      </c>
      <c r="Y1254" s="27" t="n">
        <f aca="false">L1254/G1254</f>
        <v>1.25647451963241</v>
      </c>
    </row>
    <row r="1255" customFormat="false" ht="102.75" hidden="false" customHeight="true" outlineLevel="0" collapsed="false">
      <c r="A1255" s="4" t="s">
        <v>593</v>
      </c>
      <c r="B1255" s="4" t="s">
        <v>95</v>
      </c>
      <c r="C1255" s="4" t="s">
        <v>594</v>
      </c>
      <c r="D1255" s="4" t="s">
        <v>595</v>
      </c>
      <c r="E1255" s="4" t="s">
        <v>98</v>
      </c>
      <c r="F1255" s="4" t="s">
        <v>99</v>
      </c>
      <c r="G1255" s="23" t="n">
        <v>1492260</v>
      </c>
      <c r="H1255" s="24" t="n">
        <f aca="false">Parametros!$B$3</f>
        <v>160.42</v>
      </c>
      <c r="I1255" s="24" t="n">
        <f aca="false">Parametros!$B$4</f>
        <v>151.76</v>
      </c>
      <c r="J1255" s="23" t="n">
        <f aca="false">G1255*H1255/I1255</f>
        <v>1577414.00369004</v>
      </c>
      <c r="K1255" s="23" t="n">
        <v>2270392.77</v>
      </c>
      <c r="L1255" s="23" t="n">
        <v>1874964</v>
      </c>
      <c r="M1255" s="23" t="n">
        <f aca="false">MIN(J1255:L1255)</f>
        <v>1577414.00369004</v>
      </c>
      <c r="N1255" s="23" t="n">
        <f aca="false">MAX(J1255:L1255)</f>
        <v>2270392.77</v>
      </c>
      <c r="O1255" s="23" t="n">
        <f aca="false">MEDIAN(J1255:L1255)</f>
        <v>1874964</v>
      </c>
      <c r="P1255" s="23" t="n">
        <f aca="false">AVERAGE(J1255:L1255)</f>
        <v>1907590.25789668</v>
      </c>
      <c r="Q1255" s="23" t="n">
        <f aca="false">AVERAGE(M1255,O1255)</f>
        <v>1726189.00184502</v>
      </c>
      <c r="R1255" s="23" t="n">
        <f aca="false">AVERAGE(N1255,O1255)</f>
        <v>2072678.385</v>
      </c>
      <c r="S1255" s="23" t="n">
        <f aca="false">STDEV(J1255:L1255)</f>
        <v>347639.536254689</v>
      </c>
      <c r="T1255" s="25" t="n">
        <f aca="false">IF(P1255&gt;0,S1255/P1255,NA())</f>
        <v>0.182240150795275</v>
      </c>
      <c r="U1255" s="4" t="str">
        <f aca="false">IF(T1255&lt;=Parametros!$B$7,"MENOR",IF(T1255&lt;=Parametros!$B$8,"PROMEDIO MENOR-MEDIANA","PROMEDIO"))</f>
        <v>MENOR</v>
      </c>
      <c r="V1255" s="23" t="n">
        <f aca="false">IF(T1255&lt;=Parametros!$B$7,M1255,IF(T1255&lt;=Parametros!$B$8,Q1255,P1255))</f>
        <v>1577414.00369004</v>
      </c>
      <c r="W1255" s="26" t="n">
        <f aca="false">ROUND(V1255,0)</f>
        <v>1577414</v>
      </c>
      <c r="X1255" s="27" t="n">
        <f aca="false">K1255/G1255</f>
        <v>1.52144584053717</v>
      </c>
      <c r="Y1255" s="27" t="n">
        <f aca="false">L1255/G1255</f>
        <v>1.25645933014354</v>
      </c>
    </row>
    <row r="1256" customFormat="false" ht="64.5" hidden="false" customHeight="true" outlineLevel="0" collapsed="false">
      <c r="A1256" s="4" t="s">
        <v>596</v>
      </c>
      <c r="B1256" s="4" t="s">
        <v>95</v>
      </c>
      <c r="C1256" s="4" t="s">
        <v>597</v>
      </c>
      <c r="D1256" s="4" t="s">
        <v>598</v>
      </c>
      <c r="E1256" s="4" t="s">
        <v>98</v>
      </c>
      <c r="F1256" s="4" t="s">
        <v>99</v>
      </c>
      <c r="G1256" s="23" t="n">
        <v>1582700</v>
      </c>
      <c r="H1256" s="24" t="n">
        <f aca="false">Parametros!$B$3</f>
        <v>160.42</v>
      </c>
      <c r="I1256" s="24" t="n">
        <f aca="false">Parametros!$B$4</f>
        <v>151.76</v>
      </c>
      <c r="J1256" s="23" t="n">
        <f aca="false">G1256*H1256/I1256</f>
        <v>1673014.85239852</v>
      </c>
      <c r="K1256" s="23" t="n">
        <v>2407992.38</v>
      </c>
      <c r="L1256" s="23" t="n">
        <v>1988609</v>
      </c>
      <c r="M1256" s="23" t="n">
        <f aca="false">MIN(J1256:L1256)</f>
        <v>1673014.85239852</v>
      </c>
      <c r="N1256" s="23" t="n">
        <f aca="false">MAX(J1256:L1256)</f>
        <v>2407992.38</v>
      </c>
      <c r="O1256" s="23" t="n">
        <f aca="false">MEDIAN(J1256:L1256)</f>
        <v>1988609</v>
      </c>
      <c r="P1256" s="23" t="n">
        <f aca="false">AVERAGE(J1256:L1256)</f>
        <v>2023205.41079951</v>
      </c>
      <c r="Q1256" s="23" t="n">
        <f aca="false">AVERAGE(M1256,O1256)</f>
        <v>1830811.92619926</v>
      </c>
      <c r="R1256" s="23" t="n">
        <f aca="false">AVERAGE(N1256,O1256)</f>
        <v>2198300.69</v>
      </c>
      <c r="S1256" s="23" t="n">
        <f aca="false">STDEV(J1256:L1256)</f>
        <v>368708.116604382</v>
      </c>
      <c r="T1256" s="25" t="n">
        <f aca="false">IF(P1256&gt;0,S1256/P1256,NA())</f>
        <v>0.182239586072815</v>
      </c>
      <c r="U1256" s="4" t="str">
        <f aca="false">IF(T1256&lt;=Parametros!$B$7,"MENOR",IF(T1256&lt;=Parametros!$B$8,"PROMEDIO MENOR-MEDIANA","PROMEDIO"))</f>
        <v>MENOR</v>
      </c>
      <c r="V1256" s="23" t="n">
        <f aca="false">IF(T1256&lt;=Parametros!$B$7,M1256,IF(T1256&lt;=Parametros!$B$8,Q1256,P1256))</f>
        <v>1673014.85239852</v>
      </c>
      <c r="W1256" s="26" t="n">
        <f aca="false">ROUND(V1256,0)</f>
        <v>1673015</v>
      </c>
      <c r="X1256" s="27" t="n">
        <f aca="false">K1256/G1256</f>
        <v>1.52144587097997</v>
      </c>
      <c r="Y1256" s="27" t="n">
        <f aca="false">L1256/G1256</f>
        <v>1.25646616541353</v>
      </c>
    </row>
    <row r="1257" customFormat="false" ht="102.75" hidden="false" customHeight="true" outlineLevel="0" collapsed="false">
      <c r="A1257" s="4" t="s">
        <v>599</v>
      </c>
      <c r="B1257" s="4" t="s">
        <v>95</v>
      </c>
      <c r="C1257" s="4" t="s">
        <v>600</v>
      </c>
      <c r="D1257" s="4" t="s">
        <v>601</v>
      </c>
      <c r="E1257" s="4" t="s">
        <v>98</v>
      </c>
      <c r="F1257" s="4" t="s">
        <v>99</v>
      </c>
      <c r="G1257" s="23" t="n">
        <v>1492260</v>
      </c>
      <c r="H1257" s="24" t="n">
        <f aca="false">Parametros!$B$3</f>
        <v>160.42</v>
      </c>
      <c r="I1257" s="24" t="n">
        <f aca="false">Parametros!$B$4</f>
        <v>151.76</v>
      </c>
      <c r="J1257" s="23" t="n">
        <f aca="false">G1257*H1257/I1257</f>
        <v>1577414.00369004</v>
      </c>
      <c r="K1257" s="23" t="n">
        <v>2270392.77</v>
      </c>
      <c r="L1257" s="23" t="n">
        <v>1874964</v>
      </c>
      <c r="M1257" s="23" t="n">
        <f aca="false">MIN(J1257:L1257)</f>
        <v>1577414.00369004</v>
      </c>
      <c r="N1257" s="23" t="n">
        <f aca="false">MAX(J1257:L1257)</f>
        <v>2270392.77</v>
      </c>
      <c r="O1257" s="23" t="n">
        <f aca="false">MEDIAN(J1257:L1257)</f>
        <v>1874964</v>
      </c>
      <c r="P1257" s="23" t="n">
        <f aca="false">AVERAGE(J1257:L1257)</f>
        <v>1907590.25789668</v>
      </c>
      <c r="Q1257" s="23" t="n">
        <f aca="false">AVERAGE(M1257,O1257)</f>
        <v>1726189.00184502</v>
      </c>
      <c r="R1257" s="23" t="n">
        <f aca="false">AVERAGE(N1257,O1257)</f>
        <v>2072678.385</v>
      </c>
      <c r="S1257" s="23" t="n">
        <f aca="false">STDEV(J1257:L1257)</f>
        <v>347639.536254689</v>
      </c>
      <c r="T1257" s="25" t="n">
        <f aca="false">IF(P1257&gt;0,S1257/P1257,NA())</f>
        <v>0.182240150795275</v>
      </c>
      <c r="U1257" s="4" t="str">
        <f aca="false">IF(T1257&lt;=Parametros!$B$7,"MENOR",IF(T1257&lt;=Parametros!$B$8,"PROMEDIO MENOR-MEDIANA","PROMEDIO"))</f>
        <v>MENOR</v>
      </c>
      <c r="V1257" s="23" t="n">
        <f aca="false">IF(T1257&lt;=Parametros!$B$7,M1257,IF(T1257&lt;=Parametros!$B$8,Q1257,P1257))</f>
        <v>1577414.00369004</v>
      </c>
      <c r="W1257" s="26" t="n">
        <f aca="false">ROUND(V1257,0)</f>
        <v>1577414</v>
      </c>
      <c r="X1257" s="27" t="n">
        <f aca="false">K1257/G1257</f>
        <v>1.52144584053717</v>
      </c>
      <c r="Y1257" s="27" t="n">
        <f aca="false">L1257/G1257</f>
        <v>1.25645933014354</v>
      </c>
    </row>
    <row r="1258" customFormat="false" ht="77.25" hidden="false" customHeight="true" outlineLevel="0" collapsed="false">
      <c r="A1258" s="4" t="s">
        <v>602</v>
      </c>
      <c r="B1258" s="4" t="s">
        <v>95</v>
      </c>
      <c r="C1258" s="4" t="s">
        <v>603</v>
      </c>
      <c r="D1258" s="4" t="s">
        <v>604</v>
      </c>
      <c r="E1258" s="4" t="s">
        <v>98</v>
      </c>
      <c r="F1258" s="4" t="s">
        <v>99</v>
      </c>
      <c r="G1258" s="23" t="n">
        <v>536761</v>
      </c>
      <c r="H1258" s="24" t="n">
        <f aca="false">Parametros!$B$3</f>
        <v>160.42</v>
      </c>
      <c r="I1258" s="24" t="n">
        <f aca="false">Parametros!$B$4</f>
        <v>151.76</v>
      </c>
      <c r="J1258" s="23" t="n">
        <f aca="false">G1258*H1258/I1258</f>
        <v>567390.614259357</v>
      </c>
      <c r="K1258" s="23" t="n">
        <v>816653.03</v>
      </c>
      <c r="L1258" s="23" t="n">
        <v>674373</v>
      </c>
      <c r="M1258" s="23" t="n">
        <f aca="false">MIN(J1258:L1258)</f>
        <v>567390.614259357</v>
      </c>
      <c r="N1258" s="23" t="n">
        <f aca="false">MAX(J1258:L1258)</f>
        <v>816653.03</v>
      </c>
      <c r="O1258" s="23" t="n">
        <f aca="false">MEDIAN(J1258:L1258)</f>
        <v>674373</v>
      </c>
      <c r="P1258" s="23" t="n">
        <f aca="false">AVERAGE(J1258:L1258)</f>
        <v>686138.881419786</v>
      </c>
      <c r="Q1258" s="23" t="n">
        <f aca="false">AVERAGE(M1258,O1258)</f>
        <v>620881.807129678</v>
      </c>
      <c r="R1258" s="23" t="n">
        <f aca="false">AVERAGE(N1258,O1258)</f>
        <v>745513.015</v>
      </c>
      <c r="S1258" s="23" t="n">
        <f aca="false">STDEV(J1258:L1258)</f>
        <v>125047.05094245</v>
      </c>
      <c r="T1258" s="25" t="n">
        <f aca="false">IF(P1258&gt;0,S1258/P1258,NA())</f>
        <v>0.182247434635533</v>
      </c>
      <c r="U1258" s="4" t="str">
        <f aca="false">IF(T1258&lt;=Parametros!$B$7,"MENOR",IF(T1258&lt;=Parametros!$B$8,"PROMEDIO MENOR-MEDIANA","PROMEDIO"))</f>
        <v>MENOR</v>
      </c>
      <c r="V1258" s="23" t="n">
        <f aca="false">IF(T1258&lt;=Parametros!$B$7,M1258,IF(T1258&lt;=Parametros!$B$8,Q1258,P1258))</f>
        <v>567390.614259357</v>
      </c>
      <c r="W1258" s="26" t="n">
        <f aca="false">ROUND(V1258,0)</f>
        <v>567391</v>
      </c>
      <c r="X1258" s="27" t="n">
        <f aca="false">K1258/G1258</f>
        <v>1.5214462861497</v>
      </c>
      <c r="Y1258" s="27" t="n">
        <f aca="false">L1258/G1258</f>
        <v>1.25637481113568</v>
      </c>
    </row>
    <row r="1259" customFormat="false" ht="64.5" hidden="false" customHeight="true" outlineLevel="0" collapsed="false">
      <c r="A1259" s="4" t="s">
        <v>605</v>
      </c>
      <c r="B1259" s="4" t="s">
        <v>95</v>
      </c>
      <c r="C1259" s="4" t="s">
        <v>606</v>
      </c>
      <c r="D1259" s="4" t="s">
        <v>607</v>
      </c>
      <c r="E1259" s="4" t="s">
        <v>98</v>
      </c>
      <c r="F1259" s="4" t="s">
        <v>99</v>
      </c>
      <c r="G1259" s="23" t="n">
        <v>239400</v>
      </c>
      <c r="H1259" s="24" t="n">
        <f aca="false">Parametros!$B$3</f>
        <v>160.42</v>
      </c>
      <c r="I1259" s="24" t="n">
        <f aca="false">Parametros!$B$4</f>
        <v>151.76</v>
      </c>
      <c r="J1259" s="23" t="n">
        <f aca="false">G1259*H1259/I1259</f>
        <v>253061.070110701</v>
      </c>
      <c r="K1259" s="23" t="n">
        <v>364234.08</v>
      </c>
      <c r="L1259" s="23" t="n">
        <v>300713</v>
      </c>
      <c r="M1259" s="23" t="n">
        <f aca="false">MIN(J1259:L1259)</f>
        <v>253061.070110701</v>
      </c>
      <c r="N1259" s="23" t="n">
        <f aca="false">MAX(J1259:L1259)</f>
        <v>364234.08</v>
      </c>
      <c r="O1259" s="23" t="n">
        <f aca="false">MEDIAN(J1259:L1259)</f>
        <v>300713</v>
      </c>
      <c r="P1259" s="23" t="n">
        <f aca="false">AVERAGE(J1259:L1259)</f>
        <v>306002.716703567</v>
      </c>
      <c r="Q1259" s="23" t="n">
        <f aca="false">AVERAGE(M1259,O1259)</f>
        <v>276887.035055351</v>
      </c>
      <c r="R1259" s="23" t="n">
        <f aca="false">AVERAGE(N1259,O1259)</f>
        <v>332473.54</v>
      </c>
      <c r="S1259" s="23" t="n">
        <f aca="false">STDEV(J1259:L1259)</f>
        <v>55774.9527930283</v>
      </c>
      <c r="T1259" s="25" t="n">
        <f aca="false">IF(P1259&gt;0,S1259/P1259,NA())</f>
        <v>0.182269469349382</v>
      </c>
      <c r="U1259" s="4" t="str">
        <f aca="false">IF(T1259&lt;=Parametros!$B$7,"MENOR",IF(T1259&lt;=Parametros!$B$8,"PROMEDIO MENOR-MEDIANA","PROMEDIO"))</f>
        <v>MENOR</v>
      </c>
      <c r="V1259" s="23" t="n">
        <f aca="false">IF(T1259&lt;=Parametros!$B$7,M1259,IF(T1259&lt;=Parametros!$B$8,Q1259,P1259))</f>
        <v>253061.070110701</v>
      </c>
      <c r="W1259" s="26" t="n">
        <f aca="false">ROUND(V1259,0)</f>
        <v>253061</v>
      </c>
      <c r="X1259" s="27" t="n">
        <f aca="false">K1259/G1259</f>
        <v>1.52144561403509</v>
      </c>
      <c r="Y1259" s="27" t="n">
        <f aca="false">L1259/G1259</f>
        <v>1.25611111111111</v>
      </c>
    </row>
    <row r="1260" customFormat="false" ht="64.5" hidden="false" customHeight="true" outlineLevel="0" collapsed="false">
      <c r="A1260" s="4" t="s">
        <v>608</v>
      </c>
      <c r="B1260" s="4" t="s">
        <v>95</v>
      </c>
      <c r="C1260" s="4" t="s">
        <v>609</v>
      </c>
      <c r="D1260" s="4" t="s">
        <v>610</v>
      </c>
      <c r="E1260" s="4" t="s">
        <v>98</v>
      </c>
      <c r="F1260" s="4" t="s">
        <v>99</v>
      </c>
      <c r="G1260" s="23" t="n">
        <v>887895</v>
      </c>
      <c r="H1260" s="24" t="n">
        <f aca="false">Parametros!$B$3</f>
        <v>160.42</v>
      </c>
      <c r="I1260" s="24" t="n">
        <f aca="false">Parametros!$B$4</f>
        <v>151.76</v>
      </c>
      <c r="J1260" s="23" t="n">
        <f aca="false">G1260*H1260/I1260</f>
        <v>938561.649314707</v>
      </c>
      <c r="K1260" s="23" t="n">
        <v>1350884.03</v>
      </c>
      <c r="L1260" s="23" t="n">
        <v>1115625</v>
      </c>
      <c r="M1260" s="23" t="n">
        <f aca="false">MIN(J1260:L1260)</f>
        <v>938561.649314707</v>
      </c>
      <c r="N1260" s="23" t="n">
        <f aca="false">MAX(J1260:L1260)</f>
        <v>1350884.03</v>
      </c>
      <c r="O1260" s="23" t="n">
        <f aca="false">MEDIAN(J1260:L1260)</f>
        <v>1115625</v>
      </c>
      <c r="P1260" s="23" t="n">
        <f aca="false">AVERAGE(J1260:L1260)</f>
        <v>1135023.55977157</v>
      </c>
      <c r="Q1260" s="23" t="n">
        <f aca="false">AVERAGE(M1260,O1260)</f>
        <v>1027093.32465735</v>
      </c>
      <c r="R1260" s="23" t="n">
        <f aca="false">AVERAGE(N1260,O1260)</f>
        <v>1233254.515</v>
      </c>
      <c r="S1260" s="23" t="n">
        <f aca="false">STDEV(J1260:L1260)</f>
        <v>206844.541853067</v>
      </c>
      <c r="T1260" s="25" t="n">
        <f aca="false">IF(P1260&gt;0,S1260/P1260,NA())</f>
        <v>0.182238104286307</v>
      </c>
      <c r="U1260" s="4" t="str">
        <f aca="false">IF(T1260&lt;=Parametros!$B$7,"MENOR",IF(T1260&lt;=Parametros!$B$8,"PROMEDIO MENOR-MEDIANA","PROMEDIO"))</f>
        <v>MENOR</v>
      </c>
      <c r="V1260" s="23" t="n">
        <f aca="false">IF(T1260&lt;=Parametros!$B$7,M1260,IF(T1260&lt;=Parametros!$B$8,Q1260,P1260))</f>
        <v>938561.649314707</v>
      </c>
      <c r="W1260" s="26" t="n">
        <f aca="false">ROUND(V1260,0)</f>
        <v>938562</v>
      </c>
      <c r="X1260" s="27" t="n">
        <f aca="false">K1260/G1260</f>
        <v>1.52144570022356</v>
      </c>
      <c r="Y1260" s="27" t="n">
        <f aca="false">L1260/G1260</f>
        <v>1.25648303008802</v>
      </c>
    </row>
    <row r="1261" customFormat="false" ht="77.25" hidden="false" customHeight="true" outlineLevel="0" collapsed="false">
      <c r="A1261" s="4" t="s">
        <v>611</v>
      </c>
      <c r="B1261" s="4" t="s">
        <v>95</v>
      </c>
      <c r="C1261" s="4" t="s">
        <v>612</v>
      </c>
      <c r="D1261" s="4" t="s">
        <v>613</v>
      </c>
      <c r="E1261" s="4" t="s">
        <v>98</v>
      </c>
      <c r="F1261" s="4" t="s">
        <v>99</v>
      </c>
      <c r="G1261" s="23" t="n">
        <v>794200</v>
      </c>
      <c r="H1261" s="24" t="n">
        <f aca="false">Parametros!$B$3</f>
        <v>160.42</v>
      </c>
      <c r="I1261" s="24" t="n">
        <f aca="false">Parametros!$B$4</f>
        <v>151.76</v>
      </c>
      <c r="J1261" s="23" t="n">
        <f aca="false">G1261*H1261/I1261</f>
        <v>839520.057986294</v>
      </c>
      <c r="K1261" s="23" t="n">
        <v>1208332.64</v>
      </c>
      <c r="L1261" s="23" t="n">
        <v>997934</v>
      </c>
      <c r="M1261" s="23" t="n">
        <f aca="false">MIN(J1261:L1261)</f>
        <v>839520.057986294</v>
      </c>
      <c r="N1261" s="23" t="n">
        <f aca="false">MAX(J1261:L1261)</f>
        <v>1208332.64</v>
      </c>
      <c r="O1261" s="23" t="n">
        <f aca="false">MEDIAN(J1261:L1261)</f>
        <v>997934</v>
      </c>
      <c r="P1261" s="23" t="n">
        <f aca="false">AVERAGE(J1261:L1261)</f>
        <v>1015262.2326621</v>
      </c>
      <c r="Q1261" s="23" t="n">
        <f aca="false">AVERAGE(M1261,O1261)</f>
        <v>918727.028993147</v>
      </c>
      <c r="R1261" s="23" t="n">
        <f aca="false">AVERAGE(N1261,O1261)</f>
        <v>1103133.32</v>
      </c>
      <c r="S1261" s="23" t="n">
        <f aca="false">STDEV(J1261:L1261)</f>
        <v>185015.893637001</v>
      </c>
      <c r="T1261" s="25" t="n">
        <f aca="false">IF(P1261&gt;0,S1261/P1261,NA())</f>
        <v>0.182234586971559</v>
      </c>
      <c r="U1261" s="4" t="str">
        <f aca="false">IF(T1261&lt;=Parametros!$B$7,"MENOR",IF(T1261&lt;=Parametros!$B$8,"PROMEDIO MENOR-MEDIANA","PROMEDIO"))</f>
        <v>MENOR</v>
      </c>
      <c r="V1261" s="23" t="n">
        <f aca="false">IF(T1261&lt;=Parametros!$B$7,M1261,IF(T1261&lt;=Parametros!$B$8,Q1261,P1261))</f>
        <v>839520.057986294</v>
      </c>
      <c r="W1261" s="26" t="n">
        <f aca="false">ROUND(V1261,0)</f>
        <v>839520</v>
      </c>
      <c r="X1261" s="27" t="n">
        <f aca="false">K1261/G1261</f>
        <v>1.52144628557039</v>
      </c>
      <c r="Y1261" s="27" t="n">
        <f aca="false">L1261/G1261</f>
        <v>1.25652732309242</v>
      </c>
    </row>
    <row r="1262" customFormat="false" ht="77.25" hidden="false" customHeight="true" outlineLevel="0" collapsed="false">
      <c r="A1262" s="4" t="s">
        <v>614</v>
      </c>
      <c r="B1262" s="4" t="s">
        <v>95</v>
      </c>
      <c r="C1262" s="4" t="s">
        <v>615</v>
      </c>
      <c r="D1262" s="4" t="s">
        <v>616</v>
      </c>
      <c r="E1262" s="4" t="s">
        <v>98</v>
      </c>
      <c r="F1262" s="4" t="s">
        <v>99</v>
      </c>
      <c r="G1262" s="23" t="n">
        <v>295038</v>
      </c>
      <c r="H1262" s="24" t="n">
        <f aca="false">Parametros!$B$3</f>
        <v>160.42</v>
      </c>
      <c r="I1262" s="24" t="n">
        <f aca="false">Parametros!$B$4</f>
        <v>151.76</v>
      </c>
      <c r="J1262" s="23" t="n">
        <f aca="false">G1262*H1262/I1262</f>
        <v>311873.984976278</v>
      </c>
      <c r="K1262" s="23" t="n">
        <v>448883.82</v>
      </c>
      <c r="L1262" s="23" t="n">
        <v>370685</v>
      </c>
      <c r="M1262" s="23" t="n">
        <f aca="false">MIN(J1262:L1262)</f>
        <v>311873.984976278</v>
      </c>
      <c r="N1262" s="23" t="n">
        <f aca="false">MAX(J1262:L1262)</f>
        <v>448883.82</v>
      </c>
      <c r="O1262" s="23" t="n">
        <f aca="false">MEDIAN(J1262:L1262)</f>
        <v>370685</v>
      </c>
      <c r="P1262" s="23" t="n">
        <f aca="false">AVERAGE(J1262:L1262)</f>
        <v>377147.601658759</v>
      </c>
      <c r="Q1262" s="23" t="n">
        <f aca="false">AVERAGE(M1262,O1262)</f>
        <v>341279.492488139</v>
      </c>
      <c r="R1262" s="23" t="n">
        <f aca="false">AVERAGE(N1262,O1262)</f>
        <v>409784.41</v>
      </c>
      <c r="S1262" s="23" t="n">
        <f aca="false">STDEV(J1262:L1262)</f>
        <v>68733.1625815131</v>
      </c>
      <c r="T1262" s="25" t="n">
        <f aca="false">IF(P1262&gt;0,S1262/P1262,NA())</f>
        <v>0.182244729329347</v>
      </c>
      <c r="U1262" s="4" t="str">
        <f aca="false">IF(T1262&lt;=Parametros!$B$7,"MENOR",IF(T1262&lt;=Parametros!$B$8,"PROMEDIO MENOR-MEDIANA","PROMEDIO"))</f>
        <v>MENOR</v>
      </c>
      <c r="V1262" s="23" t="n">
        <f aca="false">IF(T1262&lt;=Parametros!$B$7,M1262,IF(T1262&lt;=Parametros!$B$8,Q1262,P1262))</f>
        <v>311873.984976278</v>
      </c>
      <c r="W1262" s="26" t="n">
        <f aca="false">ROUND(V1262,0)</f>
        <v>311874</v>
      </c>
      <c r="X1262" s="27" t="n">
        <f aca="false">K1262/G1262</f>
        <v>1.52144408516869</v>
      </c>
      <c r="Y1262" s="27" t="n">
        <f aca="false">L1262/G1262</f>
        <v>1.25639748100245</v>
      </c>
    </row>
    <row r="1263" customFormat="false" ht="51.75" hidden="false" customHeight="true" outlineLevel="0" collapsed="false">
      <c r="A1263" s="4" t="s">
        <v>617</v>
      </c>
      <c r="B1263" s="4" t="s">
        <v>95</v>
      </c>
      <c r="C1263" s="4" t="s">
        <v>618</v>
      </c>
      <c r="D1263" s="4" t="s">
        <v>619</v>
      </c>
      <c r="E1263" s="4" t="s">
        <v>98</v>
      </c>
      <c r="F1263" s="4" t="s">
        <v>99</v>
      </c>
      <c r="G1263" s="23" t="n">
        <v>3188462</v>
      </c>
      <c r="H1263" s="24" t="n">
        <f aca="false">Parametros!$B$3</f>
        <v>160.42</v>
      </c>
      <c r="I1263" s="24" t="n">
        <f aca="false">Parametros!$B$4</f>
        <v>151.76</v>
      </c>
      <c r="J1263" s="23" t="n">
        <f aca="false">G1263*H1263/I1263</f>
        <v>3370407.70980496</v>
      </c>
      <c r="K1263" s="23" t="n">
        <v>4851073.01</v>
      </c>
      <c r="L1263" s="23" t="n">
        <v>4006373</v>
      </c>
      <c r="M1263" s="23" t="n">
        <f aca="false">MIN(J1263:L1263)</f>
        <v>3370407.70980496</v>
      </c>
      <c r="N1263" s="23" t="n">
        <f aca="false">MAX(J1263:L1263)</f>
        <v>4851073.01</v>
      </c>
      <c r="O1263" s="23" t="n">
        <f aca="false">MEDIAN(J1263:L1263)</f>
        <v>4006373</v>
      </c>
      <c r="P1263" s="23" t="n">
        <f aca="false">AVERAGE(J1263:L1263)</f>
        <v>4075951.23993498</v>
      </c>
      <c r="Q1263" s="23" t="n">
        <f aca="false">AVERAGE(M1263,O1263)</f>
        <v>3688390.35490248</v>
      </c>
      <c r="R1263" s="23" t="n">
        <f aca="false">AVERAGE(N1263,O1263)</f>
        <v>4428723.005</v>
      </c>
      <c r="S1263" s="23" t="n">
        <f aca="false">STDEV(J1263:L1263)</f>
        <v>742780.776141089</v>
      </c>
      <c r="T1263" s="25" t="n">
        <f aca="false">IF(P1263&gt;0,S1263/P1263,NA())</f>
        <v>0.182234951405586</v>
      </c>
      <c r="U1263" s="4" t="str">
        <f aca="false">IF(T1263&lt;=Parametros!$B$7,"MENOR",IF(T1263&lt;=Parametros!$B$8,"PROMEDIO MENOR-MEDIANA","PROMEDIO"))</f>
        <v>MENOR</v>
      </c>
      <c r="V1263" s="23" t="n">
        <f aca="false">IF(T1263&lt;=Parametros!$B$7,M1263,IF(T1263&lt;=Parametros!$B$8,Q1263,P1263))</f>
        <v>3370407.70980496</v>
      </c>
      <c r="W1263" s="26" t="n">
        <f aca="false">ROUND(V1263,0)</f>
        <v>3370408</v>
      </c>
      <c r="X1263" s="27" t="n">
        <f aca="false">K1263/G1263</f>
        <v>1.52144607964592</v>
      </c>
      <c r="Y1263" s="27" t="n">
        <f aca="false">L1263/G1263</f>
        <v>1.25652211003299</v>
      </c>
    </row>
    <row r="1264" customFormat="false" ht="90" hidden="false" customHeight="true" outlineLevel="0" collapsed="false">
      <c r="A1264" s="4" t="s">
        <v>620</v>
      </c>
      <c r="B1264" s="4" t="s">
        <v>95</v>
      </c>
      <c r="C1264" s="4" t="s">
        <v>621</v>
      </c>
      <c r="D1264" s="4" t="s">
        <v>622</v>
      </c>
      <c r="E1264" s="4" t="s">
        <v>98</v>
      </c>
      <c r="F1264" s="4" t="s">
        <v>99</v>
      </c>
      <c r="G1264" s="23" t="n">
        <v>404700</v>
      </c>
      <c r="H1264" s="24" t="n">
        <f aca="false">Parametros!$B$3</f>
        <v>160.42</v>
      </c>
      <c r="I1264" s="24" t="n">
        <f aca="false">Parametros!$B$4</f>
        <v>151.76</v>
      </c>
      <c r="J1264" s="23" t="n">
        <f aca="false">G1264*H1264/I1264</f>
        <v>427793.713758566</v>
      </c>
      <c r="K1264" s="23" t="n">
        <v>615729.21</v>
      </c>
      <c r="L1264" s="23" t="n">
        <v>508487</v>
      </c>
      <c r="M1264" s="23" t="n">
        <f aca="false">MIN(J1264:L1264)</f>
        <v>427793.713758566</v>
      </c>
      <c r="N1264" s="23" t="n">
        <f aca="false">MAX(J1264:L1264)</f>
        <v>615729.21</v>
      </c>
      <c r="O1264" s="23" t="n">
        <f aca="false">MEDIAN(J1264:L1264)</f>
        <v>508487</v>
      </c>
      <c r="P1264" s="23" t="n">
        <f aca="false">AVERAGE(J1264:L1264)</f>
        <v>517336.641252855</v>
      </c>
      <c r="Q1264" s="23" t="n">
        <f aca="false">AVERAGE(M1264,O1264)</f>
        <v>468140.356879283</v>
      </c>
      <c r="R1264" s="23" t="n">
        <f aca="false">AVERAGE(N1264,O1264)</f>
        <v>562108.105</v>
      </c>
      <c r="S1264" s="23" t="n">
        <f aca="false">STDEV(J1264:L1264)</f>
        <v>94279.7687714956</v>
      </c>
      <c r="T1264" s="25" t="n">
        <f aca="false">IF(P1264&gt;0,S1264/P1264,NA())</f>
        <v>0.182240655800398</v>
      </c>
      <c r="U1264" s="4" t="str">
        <f aca="false">IF(T1264&lt;=Parametros!$B$7,"MENOR",IF(T1264&lt;=Parametros!$B$8,"PROMEDIO MENOR-MEDIANA","PROMEDIO"))</f>
        <v>MENOR</v>
      </c>
      <c r="V1264" s="23" t="n">
        <f aca="false">IF(T1264&lt;=Parametros!$B$7,M1264,IF(T1264&lt;=Parametros!$B$8,Q1264,P1264))</f>
        <v>427793.713758566</v>
      </c>
      <c r="W1264" s="26" t="n">
        <f aca="false">ROUND(V1264,0)</f>
        <v>427794</v>
      </c>
      <c r="X1264" s="27" t="n">
        <f aca="false">K1264/G1264</f>
        <v>1.52144603409933</v>
      </c>
      <c r="Y1264" s="27" t="n">
        <f aca="false">L1264/G1264</f>
        <v>1.25645416357796</v>
      </c>
    </row>
    <row r="1265" customFormat="false" ht="77.25" hidden="false" customHeight="true" outlineLevel="0" collapsed="false">
      <c r="A1265" s="4" t="s">
        <v>623</v>
      </c>
      <c r="B1265" s="4" t="s">
        <v>95</v>
      </c>
      <c r="C1265" s="4" t="s">
        <v>624</v>
      </c>
      <c r="D1265" s="4" t="s">
        <v>625</v>
      </c>
      <c r="E1265" s="4" t="s">
        <v>98</v>
      </c>
      <c r="F1265" s="4" t="s">
        <v>99</v>
      </c>
      <c r="G1265" s="23" t="n">
        <v>650750</v>
      </c>
      <c r="H1265" s="24" t="n">
        <f aca="false">Parametros!$B$3</f>
        <v>160.42</v>
      </c>
      <c r="I1265" s="24" t="n">
        <f aca="false">Parametros!$B$4</f>
        <v>151.76</v>
      </c>
      <c r="J1265" s="23" t="n">
        <f aca="false">G1265*H1265/I1265</f>
        <v>687884.258039009</v>
      </c>
      <c r="K1265" s="23" t="n">
        <v>990080.46</v>
      </c>
      <c r="L1265" s="23" t="n">
        <v>817649</v>
      </c>
      <c r="M1265" s="23" t="n">
        <f aca="false">MIN(J1265:L1265)</f>
        <v>687884.258039009</v>
      </c>
      <c r="N1265" s="23" t="n">
        <f aca="false">MAX(J1265:L1265)</f>
        <v>990080.46</v>
      </c>
      <c r="O1265" s="23" t="n">
        <f aca="false">MEDIAN(J1265:L1265)</f>
        <v>817649</v>
      </c>
      <c r="P1265" s="23" t="n">
        <f aca="false">AVERAGE(J1265:L1265)</f>
        <v>831871.239346336</v>
      </c>
      <c r="Q1265" s="23" t="n">
        <f aca="false">AVERAGE(M1265,O1265)</f>
        <v>752766.629019504</v>
      </c>
      <c r="R1265" s="23" t="n">
        <f aca="false">AVERAGE(N1265,O1265)</f>
        <v>903864.73</v>
      </c>
      <c r="S1265" s="23" t="n">
        <f aca="false">STDEV(J1265:L1265)</f>
        <v>151599.27502772</v>
      </c>
      <c r="T1265" s="25" t="n">
        <f aca="false">IF(P1265&gt;0,S1265/P1265,NA())</f>
        <v>0.182238870461303</v>
      </c>
      <c r="U1265" s="4" t="str">
        <f aca="false">IF(T1265&lt;=Parametros!$B$7,"MENOR",IF(T1265&lt;=Parametros!$B$8,"PROMEDIO MENOR-MEDIANA","PROMEDIO"))</f>
        <v>MENOR</v>
      </c>
      <c r="V1265" s="23" t="n">
        <f aca="false">IF(T1265&lt;=Parametros!$B$7,M1265,IF(T1265&lt;=Parametros!$B$8,Q1265,P1265))</f>
        <v>687884.258039009</v>
      </c>
      <c r="W1265" s="26" t="n">
        <f aca="false">ROUND(V1265,0)</f>
        <v>687884</v>
      </c>
      <c r="X1265" s="27" t="n">
        <f aca="false">K1265/G1265</f>
        <v>1.52144519400692</v>
      </c>
      <c r="Y1265" s="27" t="n">
        <f aca="false">L1265/G1265</f>
        <v>1.25647176334998</v>
      </c>
    </row>
    <row r="1266" customFormat="false" ht="102.75" hidden="false" customHeight="true" outlineLevel="0" collapsed="false">
      <c r="A1266" s="4" t="s">
        <v>626</v>
      </c>
      <c r="B1266" s="4" t="s">
        <v>95</v>
      </c>
      <c r="C1266" s="4" t="s">
        <v>627</v>
      </c>
      <c r="D1266" s="4" t="s">
        <v>628</v>
      </c>
      <c r="E1266" s="4" t="s">
        <v>98</v>
      </c>
      <c r="F1266" s="4" t="s">
        <v>99</v>
      </c>
      <c r="G1266" s="23" t="n">
        <v>130150</v>
      </c>
      <c r="H1266" s="24" t="n">
        <f aca="false">Parametros!$B$3</f>
        <v>160.42</v>
      </c>
      <c r="I1266" s="24" t="n">
        <f aca="false">Parametros!$B$4</f>
        <v>151.76</v>
      </c>
      <c r="J1266" s="23" t="n">
        <f aca="false">G1266*H1266/I1266</f>
        <v>137576.851607802</v>
      </c>
      <c r="K1266" s="23" t="n">
        <v>198016.38</v>
      </c>
      <c r="L1266" s="23" t="n">
        <v>163506</v>
      </c>
      <c r="M1266" s="23" t="n">
        <f aca="false">MIN(J1266:L1266)</f>
        <v>137576.851607802</v>
      </c>
      <c r="N1266" s="23" t="n">
        <f aca="false">MAX(J1266:L1266)</f>
        <v>198016.38</v>
      </c>
      <c r="O1266" s="23" t="n">
        <f aca="false">MEDIAN(J1266:L1266)</f>
        <v>163506</v>
      </c>
      <c r="P1266" s="23" t="n">
        <f aca="false">AVERAGE(J1266:L1266)</f>
        <v>166366.410535934</v>
      </c>
      <c r="Q1266" s="23" t="n">
        <f aca="false">AVERAGE(M1266,O1266)</f>
        <v>150541.425803901</v>
      </c>
      <c r="R1266" s="23" t="n">
        <f aca="false">AVERAGE(N1266,O1266)</f>
        <v>180761.19</v>
      </c>
      <c r="S1266" s="23" t="n">
        <f aca="false">STDEV(J1266:L1266)</f>
        <v>30321.1248042251</v>
      </c>
      <c r="T1266" s="25" t="n">
        <f aca="false">IF(P1266&gt;0,S1266/P1266,NA())</f>
        <v>0.182255088070653</v>
      </c>
      <c r="U1266" s="4" t="str">
        <f aca="false">IF(T1266&lt;=Parametros!$B$7,"MENOR",IF(T1266&lt;=Parametros!$B$8,"PROMEDIO MENOR-MEDIANA","PROMEDIO"))</f>
        <v>MENOR</v>
      </c>
      <c r="V1266" s="23" t="n">
        <f aca="false">IF(T1266&lt;=Parametros!$B$7,M1266,IF(T1266&lt;=Parametros!$B$8,Q1266,P1266))</f>
        <v>137576.851607802</v>
      </c>
      <c r="W1266" s="26" t="n">
        <f aca="false">ROUND(V1266,0)</f>
        <v>137577</v>
      </c>
      <c r="X1266" s="27" t="n">
        <f aca="false">K1266/G1266</f>
        <v>1.52144740683826</v>
      </c>
      <c r="Y1266" s="27" t="n">
        <f aca="false">L1266/G1266</f>
        <v>1.25628889742605</v>
      </c>
    </row>
    <row r="1267" customFormat="false" ht="77.25" hidden="false" customHeight="true" outlineLevel="0" collapsed="false">
      <c r="A1267" s="4" t="s">
        <v>629</v>
      </c>
      <c r="B1267" s="4" t="s">
        <v>95</v>
      </c>
      <c r="C1267" s="4" t="s">
        <v>630</v>
      </c>
      <c r="D1267" s="4" t="s">
        <v>631</v>
      </c>
      <c r="E1267" s="4" t="s">
        <v>98</v>
      </c>
      <c r="F1267" s="4" t="s">
        <v>99</v>
      </c>
      <c r="G1267" s="23" t="n">
        <v>851402</v>
      </c>
      <c r="H1267" s="24" t="n">
        <f aca="false">Parametros!$B$3</f>
        <v>160.42</v>
      </c>
      <c r="I1267" s="24" t="n">
        <f aca="false">Parametros!$B$4</f>
        <v>151.76</v>
      </c>
      <c r="J1267" s="23" t="n">
        <f aca="false">G1267*H1267/I1267</f>
        <v>899986.220611492</v>
      </c>
      <c r="K1267" s="23" t="n">
        <v>1295362.38</v>
      </c>
      <c r="L1267" s="23" t="n">
        <v>1069810</v>
      </c>
      <c r="M1267" s="23" t="n">
        <f aca="false">MIN(J1267:L1267)</f>
        <v>899986.220611492</v>
      </c>
      <c r="N1267" s="23" t="n">
        <f aca="false">MAX(J1267:L1267)</f>
        <v>1295362.38</v>
      </c>
      <c r="O1267" s="23" t="n">
        <f aca="false">MEDIAN(J1267:L1267)</f>
        <v>1069810</v>
      </c>
      <c r="P1267" s="23" t="n">
        <f aca="false">AVERAGE(J1267:L1267)</f>
        <v>1088386.20020383</v>
      </c>
      <c r="Q1267" s="23" t="n">
        <f aca="false">AVERAGE(M1267,O1267)</f>
        <v>984898.110305746</v>
      </c>
      <c r="R1267" s="23" t="n">
        <f aca="false">AVERAGE(N1267,O1267)</f>
        <v>1182586.19</v>
      </c>
      <c r="S1267" s="23" t="n">
        <f aca="false">STDEV(J1267:L1267)</f>
        <v>198341.582285993</v>
      </c>
      <c r="T1267" s="25" t="n">
        <f aca="false">IF(P1267&gt;0,S1267/P1267,NA())</f>
        <v>0.182234561820839</v>
      </c>
      <c r="U1267" s="4" t="str">
        <f aca="false">IF(T1267&lt;=Parametros!$B$7,"MENOR",IF(T1267&lt;=Parametros!$B$8,"PROMEDIO MENOR-MEDIANA","PROMEDIO"))</f>
        <v>MENOR</v>
      </c>
      <c r="V1267" s="23" t="n">
        <f aca="false">IF(T1267&lt;=Parametros!$B$7,M1267,IF(T1267&lt;=Parametros!$B$8,Q1267,P1267))</f>
        <v>899986.220611492</v>
      </c>
      <c r="W1267" s="26" t="n">
        <f aca="false">ROUND(V1267,0)</f>
        <v>899986</v>
      </c>
      <c r="X1267" s="27" t="n">
        <f aca="false">K1267/G1267</f>
        <v>1.52144624983263</v>
      </c>
      <c r="Y1267" s="27" t="n">
        <f aca="false">L1267/G1267</f>
        <v>1.25652746881027</v>
      </c>
    </row>
    <row r="1268" customFormat="false" ht="64.5" hidden="false" customHeight="true" outlineLevel="0" collapsed="false">
      <c r="A1268" s="4" t="s">
        <v>632</v>
      </c>
      <c r="B1268" s="4" t="s">
        <v>95</v>
      </c>
      <c r="C1268" s="4" t="s">
        <v>633</v>
      </c>
      <c r="D1268" s="4" t="s">
        <v>634</v>
      </c>
      <c r="E1268" s="4" t="s">
        <v>98</v>
      </c>
      <c r="F1268" s="4" t="s">
        <v>99</v>
      </c>
      <c r="G1268" s="23" t="n">
        <v>355300</v>
      </c>
      <c r="H1268" s="24" t="n">
        <f aca="false">Parametros!$B$3</f>
        <v>160.42</v>
      </c>
      <c r="I1268" s="24" t="n">
        <f aca="false">Parametros!$B$4</f>
        <v>151.76</v>
      </c>
      <c r="J1268" s="23" t="n">
        <f aca="false">G1268*H1268/I1268</f>
        <v>375574.762783342</v>
      </c>
      <c r="K1268" s="23" t="n">
        <v>540570.4</v>
      </c>
      <c r="L1268" s="23" t="n">
        <v>446369</v>
      </c>
      <c r="M1268" s="23" t="n">
        <f aca="false">MIN(J1268:L1268)</f>
        <v>375574.762783342</v>
      </c>
      <c r="N1268" s="23" t="n">
        <f aca="false">MAX(J1268:L1268)</f>
        <v>540570.4</v>
      </c>
      <c r="O1268" s="23" t="n">
        <f aca="false">MEDIAN(J1268:L1268)</f>
        <v>446369</v>
      </c>
      <c r="P1268" s="23" t="n">
        <f aca="false">AVERAGE(J1268:L1268)</f>
        <v>454171.387594447</v>
      </c>
      <c r="Q1268" s="23" t="n">
        <f aca="false">AVERAGE(M1268,O1268)</f>
        <v>410971.881391671</v>
      </c>
      <c r="R1268" s="23" t="n">
        <f aca="false">AVERAGE(N1268,O1268)</f>
        <v>493469.7</v>
      </c>
      <c r="S1268" s="23" t="n">
        <f aca="false">STDEV(J1268:L1268)</f>
        <v>82774.0781541132</v>
      </c>
      <c r="T1268" s="25" t="n">
        <f aca="false">IF(P1268&gt;0,S1268/P1268,NA())</f>
        <v>0.182252956516112</v>
      </c>
      <c r="U1268" s="4" t="str">
        <f aca="false">IF(T1268&lt;=Parametros!$B$7,"MENOR",IF(T1268&lt;=Parametros!$B$8,"PROMEDIO MENOR-MEDIANA","PROMEDIO"))</f>
        <v>MENOR</v>
      </c>
      <c r="V1268" s="23" t="n">
        <f aca="false">IF(T1268&lt;=Parametros!$B$7,M1268,IF(T1268&lt;=Parametros!$B$8,Q1268,P1268))</f>
        <v>375574.762783342</v>
      </c>
      <c r="W1268" s="26" t="n">
        <f aca="false">ROUND(V1268,0)</f>
        <v>375575</v>
      </c>
      <c r="X1268" s="27" t="n">
        <f aca="false">K1268/G1268</f>
        <v>1.52144779059949</v>
      </c>
      <c r="Y1268" s="27" t="n">
        <f aca="false">L1268/G1268</f>
        <v>1.25631578947368</v>
      </c>
    </row>
    <row r="1269" customFormat="false" ht="90" hidden="false" customHeight="true" outlineLevel="0" collapsed="false">
      <c r="A1269" s="4" t="s">
        <v>635</v>
      </c>
      <c r="B1269" s="4" t="s">
        <v>95</v>
      </c>
      <c r="C1269" s="4" t="s">
        <v>636</v>
      </c>
      <c r="D1269" s="4" t="s">
        <v>637</v>
      </c>
      <c r="E1269" s="4" t="s">
        <v>98</v>
      </c>
      <c r="F1269" s="4" t="s">
        <v>99</v>
      </c>
      <c r="G1269" s="23" t="n">
        <v>356250</v>
      </c>
      <c r="H1269" s="24" t="n">
        <f aca="false">Parametros!$B$3</f>
        <v>160.42</v>
      </c>
      <c r="I1269" s="24" t="n">
        <f aca="false">Parametros!$B$4</f>
        <v>151.76</v>
      </c>
      <c r="J1269" s="23" t="n">
        <f aca="false">G1269*H1269/I1269</f>
        <v>376578.97337902</v>
      </c>
      <c r="K1269" s="23" t="n">
        <v>542014.67</v>
      </c>
      <c r="L1269" s="23" t="n">
        <v>447559</v>
      </c>
      <c r="M1269" s="23" t="n">
        <f aca="false">MIN(J1269:L1269)</f>
        <v>376578.97337902</v>
      </c>
      <c r="N1269" s="23" t="n">
        <f aca="false">MAX(J1269:L1269)</f>
        <v>542014.67</v>
      </c>
      <c r="O1269" s="23" t="n">
        <f aca="false">MEDIAN(J1269:L1269)</f>
        <v>447559</v>
      </c>
      <c r="P1269" s="23" t="n">
        <f aca="false">AVERAGE(J1269:L1269)</f>
        <v>455384.214459673</v>
      </c>
      <c r="Q1269" s="23" t="n">
        <f aca="false">AVERAGE(M1269,O1269)</f>
        <v>412068.98668951</v>
      </c>
      <c r="R1269" s="23" t="n">
        <f aca="false">AVERAGE(N1269,O1269)</f>
        <v>494786.835</v>
      </c>
      <c r="S1269" s="23" t="n">
        <f aca="false">STDEV(J1269:L1269)</f>
        <v>82994.987289126</v>
      </c>
      <c r="T1269" s="25" t="n">
        <f aca="false">IF(P1269&gt;0,S1269/P1269,NA())</f>
        <v>0.182252666328371</v>
      </c>
      <c r="U1269" s="4" t="str">
        <f aca="false">IF(T1269&lt;=Parametros!$B$7,"MENOR",IF(T1269&lt;=Parametros!$B$8,"PROMEDIO MENOR-MEDIANA","PROMEDIO"))</f>
        <v>MENOR</v>
      </c>
      <c r="V1269" s="23" t="n">
        <f aca="false">IF(T1269&lt;=Parametros!$B$7,M1269,IF(T1269&lt;=Parametros!$B$8,Q1269,P1269))</f>
        <v>376578.97337902</v>
      </c>
      <c r="W1269" s="26" t="n">
        <f aca="false">ROUND(V1269,0)</f>
        <v>376579</v>
      </c>
      <c r="X1269" s="27" t="n">
        <f aca="false">K1269/G1269</f>
        <v>1.5214446877193</v>
      </c>
      <c r="Y1269" s="27" t="n">
        <f aca="false">L1269/G1269</f>
        <v>1.25630596491228</v>
      </c>
    </row>
    <row r="1270" customFormat="false" ht="39" hidden="false" customHeight="true" outlineLevel="0" collapsed="false">
      <c r="A1270" s="4" t="s">
        <v>638</v>
      </c>
      <c r="B1270" s="4" t="s">
        <v>95</v>
      </c>
      <c r="C1270" s="4" t="s">
        <v>639</v>
      </c>
      <c r="D1270" s="4" t="s">
        <v>640</v>
      </c>
      <c r="E1270" s="4" t="s">
        <v>98</v>
      </c>
      <c r="F1270" s="4" t="s">
        <v>99</v>
      </c>
      <c r="G1270" s="23" t="n">
        <v>1746100</v>
      </c>
      <c r="H1270" s="24" t="n">
        <f aca="false">Parametros!$B$3</f>
        <v>160.42</v>
      </c>
      <c r="I1270" s="24" t="n">
        <f aca="false">Parametros!$B$4</f>
        <v>151.76</v>
      </c>
      <c r="J1270" s="23" t="n">
        <f aca="false">G1270*H1270/I1270</f>
        <v>1845739.07485503</v>
      </c>
      <c r="K1270" s="23" t="n">
        <v>2656597.51</v>
      </c>
      <c r="L1270" s="23" t="n">
        <v>2194003</v>
      </c>
      <c r="M1270" s="23" t="n">
        <f aca="false">MIN(J1270:L1270)</f>
        <v>1845739.07485503</v>
      </c>
      <c r="N1270" s="23" t="n">
        <f aca="false">MAX(J1270:L1270)</f>
        <v>2656597.51</v>
      </c>
      <c r="O1270" s="23" t="n">
        <f aca="false">MEDIAN(J1270:L1270)</f>
        <v>2194003</v>
      </c>
      <c r="P1270" s="23" t="n">
        <f aca="false">AVERAGE(J1270:L1270)</f>
        <v>2232113.19495168</v>
      </c>
      <c r="Q1270" s="23" t="n">
        <f aca="false">AVERAGE(M1270,O1270)</f>
        <v>2019871.03742752</v>
      </c>
      <c r="R1270" s="23" t="n">
        <f aca="false">AVERAGE(N1270,O1270)</f>
        <v>2425300.255</v>
      </c>
      <c r="S1270" s="23" t="n">
        <f aca="false">STDEV(J1270:L1270)</f>
        <v>406770.378322804</v>
      </c>
      <c r="T1270" s="25" t="n">
        <f aca="false">IF(P1270&gt;0,S1270/P1270,NA())</f>
        <v>0.182235551155196</v>
      </c>
      <c r="U1270" s="4" t="str">
        <f aca="false">IF(T1270&lt;=Parametros!$B$7,"MENOR",IF(T1270&lt;=Parametros!$B$8,"PROMEDIO MENOR-MEDIANA","PROMEDIO"))</f>
        <v>MENOR</v>
      </c>
      <c r="V1270" s="23" t="n">
        <f aca="false">IF(T1270&lt;=Parametros!$B$7,M1270,IF(T1270&lt;=Parametros!$B$8,Q1270,P1270))</f>
        <v>1845739.07485503</v>
      </c>
      <c r="W1270" s="26" t="n">
        <f aca="false">ROUND(V1270,0)</f>
        <v>1845739</v>
      </c>
      <c r="X1270" s="27" t="n">
        <f aca="false">K1270/G1270</f>
        <v>1.52144637191455</v>
      </c>
      <c r="Y1270" s="27" t="n">
        <f aca="false">L1270/G1270</f>
        <v>1.25651623618349</v>
      </c>
    </row>
    <row r="1271" customFormat="false" ht="64.5" hidden="false" customHeight="true" outlineLevel="0" collapsed="false">
      <c r="A1271" s="4" t="s">
        <v>641</v>
      </c>
      <c r="B1271" s="4" t="s">
        <v>95</v>
      </c>
      <c r="C1271" s="4" t="s">
        <v>642</v>
      </c>
      <c r="D1271" s="4" t="s">
        <v>643</v>
      </c>
      <c r="E1271" s="4" t="s">
        <v>98</v>
      </c>
      <c r="F1271" s="4" t="s">
        <v>99</v>
      </c>
      <c r="G1271" s="23" t="n">
        <v>6150059</v>
      </c>
      <c r="H1271" s="24" t="n">
        <f aca="false">Parametros!$B$3</f>
        <v>160.42</v>
      </c>
      <c r="I1271" s="24" t="n">
        <f aca="false">Parametros!$B$4</f>
        <v>151.76</v>
      </c>
      <c r="J1271" s="23" t="n">
        <f aca="false">G1271*H1271/I1271</f>
        <v>6501004.64404323</v>
      </c>
      <c r="K1271" s="23" t="n">
        <v>9356982.44</v>
      </c>
      <c r="L1271" s="23" t="n">
        <v>7727741</v>
      </c>
      <c r="M1271" s="23" t="n">
        <f aca="false">MIN(J1271:L1271)</f>
        <v>6501004.64404323</v>
      </c>
      <c r="N1271" s="23" t="n">
        <f aca="false">MAX(J1271:L1271)</f>
        <v>9356982.44</v>
      </c>
      <c r="O1271" s="23" t="n">
        <f aca="false">MEDIAN(J1271:L1271)</f>
        <v>7727741</v>
      </c>
      <c r="P1271" s="23" t="n">
        <f aca="false">AVERAGE(J1271:L1271)</f>
        <v>7861909.36134774</v>
      </c>
      <c r="Q1271" s="23" t="n">
        <f aca="false">AVERAGE(M1271,O1271)</f>
        <v>7114372.82202161</v>
      </c>
      <c r="R1271" s="23" t="n">
        <f aca="false">AVERAGE(N1271,O1271)</f>
        <v>8542361.72</v>
      </c>
      <c r="S1271" s="23" t="n">
        <f aca="false">STDEV(J1271:L1271)</f>
        <v>1432708.32853012</v>
      </c>
      <c r="T1271" s="25" t="n">
        <f aca="false">IF(P1271&gt;0,S1271/P1271,NA())</f>
        <v>0.182234144745281</v>
      </c>
      <c r="U1271" s="4" t="str">
        <f aca="false">IF(T1271&lt;=Parametros!$B$7,"MENOR",IF(T1271&lt;=Parametros!$B$8,"PROMEDIO MENOR-MEDIANA","PROMEDIO"))</f>
        <v>MENOR</v>
      </c>
      <c r="V1271" s="23" t="n">
        <f aca="false">IF(T1271&lt;=Parametros!$B$7,M1271,IF(T1271&lt;=Parametros!$B$8,Q1271,P1271))</f>
        <v>6501004.64404323</v>
      </c>
      <c r="W1271" s="26" t="n">
        <f aca="false">ROUND(V1271,0)</f>
        <v>6501005</v>
      </c>
      <c r="X1271" s="27" t="n">
        <f aca="false">K1271/G1271</f>
        <v>1.52144596336393</v>
      </c>
      <c r="Y1271" s="27" t="n">
        <f aca="false">L1271/G1271</f>
        <v>1.25653119750558</v>
      </c>
    </row>
    <row r="1272" customFormat="false" ht="115.5" hidden="false" customHeight="true" outlineLevel="0" collapsed="false">
      <c r="A1272" s="4" t="s">
        <v>644</v>
      </c>
      <c r="B1272" s="4" t="s">
        <v>95</v>
      </c>
      <c r="C1272" s="4" t="s">
        <v>645</v>
      </c>
      <c r="D1272" s="4" t="s">
        <v>646</v>
      </c>
      <c r="E1272" s="4" t="s">
        <v>98</v>
      </c>
      <c r="F1272" s="4" t="s">
        <v>99</v>
      </c>
      <c r="G1272" s="23" t="n">
        <v>3971432</v>
      </c>
      <c r="H1272" s="24" t="n">
        <f aca="false">Parametros!$B$3</f>
        <v>160.42</v>
      </c>
      <c r="I1272" s="24" t="n">
        <f aca="false">Parametros!$B$4</f>
        <v>151.76</v>
      </c>
      <c r="J1272" s="23" t="n">
        <f aca="false">G1272*H1272/I1272</f>
        <v>4198056.94148656</v>
      </c>
      <c r="K1272" s="23" t="n">
        <v>6042319.94</v>
      </c>
      <c r="L1272" s="23" t="n">
        <v>4990146</v>
      </c>
      <c r="M1272" s="23" t="n">
        <f aca="false">MIN(J1272:L1272)</f>
        <v>4198056.94148656</v>
      </c>
      <c r="N1272" s="23" t="n">
        <f aca="false">MAX(J1272:L1272)</f>
        <v>6042319.94</v>
      </c>
      <c r="O1272" s="23" t="n">
        <f aca="false">MEDIAN(J1272:L1272)</f>
        <v>4990146</v>
      </c>
      <c r="P1272" s="23" t="n">
        <f aca="false">AVERAGE(J1272:L1272)</f>
        <v>5076840.96049552</v>
      </c>
      <c r="Q1272" s="23" t="n">
        <f aca="false">AVERAGE(M1272,O1272)</f>
        <v>4594101.47074328</v>
      </c>
      <c r="R1272" s="23" t="n">
        <f aca="false">AVERAGE(N1272,O1272)</f>
        <v>5516232.97</v>
      </c>
      <c r="S1272" s="23" t="n">
        <f aca="false">STDEV(J1272:L1272)</f>
        <v>925182.962474417</v>
      </c>
      <c r="T1272" s="25" t="n">
        <f aca="false">IF(P1272&gt;0,S1272/P1272,NA())</f>
        <v>0.182235955326069</v>
      </c>
      <c r="U1272" s="4" t="str">
        <f aca="false">IF(T1272&lt;=Parametros!$B$7,"MENOR",IF(T1272&lt;=Parametros!$B$8,"PROMEDIO MENOR-MEDIANA","PROMEDIO"))</f>
        <v>MENOR</v>
      </c>
      <c r="V1272" s="23" t="n">
        <f aca="false">IF(T1272&lt;=Parametros!$B$7,M1272,IF(T1272&lt;=Parametros!$B$8,Q1272,P1272))</f>
        <v>4198056.94148656</v>
      </c>
      <c r="W1272" s="26" t="n">
        <f aca="false">ROUND(V1272,0)</f>
        <v>4198057</v>
      </c>
      <c r="X1272" s="27" t="n">
        <f aca="false">K1272/G1272</f>
        <v>1.52144615342778</v>
      </c>
      <c r="Y1272" s="27" t="n">
        <f aca="false">L1272/G1272</f>
        <v>1.25651049797655</v>
      </c>
    </row>
    <row r="1273" customFormat="false" ht="77.25" hidden="false" customHeight="true" outlineLevel="0" collapsed="false">
      <c r="A1273" s="4" t="s">
        <v>647</v>
      </c>
      <c r="B1273" s="4" t="s">
        <v>95</v>
      </c>
      <c r="C1273" s="4" t="s">
        <v>648</v>
      </c>
      <c r="D1273" s="4" t="s">
        <v>649</v>
      </c>
      <c r="E1273" s="4" t="s">
        <v>98</v>
      </c>
      <c r="F1273" s="4" t="s">
        <v>99</v>
      </c>
      <c r="G1273" s="23" t="n">
        <v>2165758</v>
      </c>
      <c r="H1273" s="24" t="n">
        <f aca="false">Parametros!$B$3</f>
        <v>160.42</v>
      </c>
      <c r="I1273" s="24" t="n">
        <f aca="false">Parametros!$B$4</f>
        <v>151.76</v>
      </c>
      <c r="J1273" s="23" t="n">
        <f aca="false">G1273*H1273/I1273</f>
        <v>2289344.34870849</v>
      </c>
      <c r="K1273" s="23" t="n">
        <v>3295083.46</v>
      </c>
      <c r="L1273" s="23" t="n">
        <v>2721292</v>
      </c>
      <c r="M1273" s="23" t="n">
        <f aca="false">MIN(J1273:L1273)</f>
        <v>2289344.34870849</v>
      </c>
      <c r="N1273" s="23" t="n">
        <f aca="false">MAX(J1273:L1273)</f>
        <v>3295083.46</v>
      </c>
      <c r="O1273" s="23" t="n">
        <f aca="false">MEDIAN(J1273:L1273)</f>
        <v>2721292</v>
      </c>
      <c r="P1273" s="23" t="n">
        <f aca="false">AVERAGE(J1273:L1273)</f>
        <v>2768573.2695695</v>
      </c>
      <c r="Q1273" s="23" t="n">
        <f aca="false">AVERAGE(M1273,O1273)</f>
        <v>2505318.17435424</v>
      </c>
      <c r="R1273" s="23" t="n">
        <f aca="false">AVERAGE(N1273,O1273)</f>
        <v>3008187.73</v>
      </c>
      <c r="S1273" s="23" t="n">
        <f aca="false">STDEV(J1273:L1273)</f>
        <v>504533.872831585</v>
      </c>
      <c r="T1273" s="25" t="n">
        <f aca="false">IF(P1273&gt;0,S1273/P1273,NA())</f>
        <v>0.182236055797085</v>
      </c>
      <c r="U1273" s="4" t="str">
        <f aca="false">IF(T1273&lt;=Parametros!$B$7,"MENOR",IF(T1273&lt;=Parametros!$B$8,"PROMEDIO MENOR-MEDIANA","PROMEDIO"))</f>
        <v>MENOR</v>
      </c>
      <c r="V1273" s="23" t="n">
        <f aca="false">IF(T1273&lt;=Parametros!$B$7,M1273,IF(T1273&lt;=Parametros!$B$8,Q1273,P1273))</f>
        <v>2289344.34870849</v>
      </c>
      <c r="W1273" s="26" t="n">
        <f aca="false">ROUND(V1273,0)</f>
        <v>2289344</v>
      </c>
      <c r="X1273" s="27" t="n">
        <f aca="false">K1273/G1273</f>
        <v>1.52144582174001</v>
      </c>
      <c r="Y1273" s="27" t="n">
        <f aca="false">L1273/G1273</f>
        <v>1.25650788315223</v>
      </c>
    </row>
    <row r="1274" customFormat="false" ht="26.25" hidden="false" customHeight="true" outlineLevel="0" collapsed="false">
      <c r="A1274" s="4" t="s">
        <v>650</v>
      </c>
      <c r="B1274" s="4" t="s">
        <v>95</v>
      </c>
      <c r="C1274" s="4" t="s">
        <v>651</v>
      </c>
      <c r="D1274" s="4" t="s">
        <v>652</v>
      </c>
      <c r="E1274" s="4" t="s">
        <v>98</v>
      </c>
      <c r="F1274" s="4" t="s">
        <v>99</v>
      </c>
      <c r="G1274" s="23" t="n">
        <v>4974426</v>
      </c>
      <c r="H1274" s="24" t="n">
        <f aca="false">Parametros!$B$3</f>
        <v>160.42</v>
      </c>
      <c r="I1274" s="24" t="n">
        <f aca="false">Parametros!$B$4</f>
        <v>151.76</v>
      </c>
      <c r="J1274" s="23" t="n">
        <f aca="false">G1274*H1274/I1274</f>
        <v>5258285.57538218</v>
      </c>
      <c r="K1274" s="23" t="n">
        <v>7568319.78</v>
      </c>
      <c r="L1274" s="23" t="n">
        <v>6250475</v>
      </c>
      <c r="M1274" s="23" t="n">
        <f aca="false">MIN(J1274:L1274)</f>
        <v>5258285.57538218</v>
      </c>
      <c r="N1274" s="23" t="n">
        <f aca="false">MAX(J1274:L1274)</f>
        <v>7568319.78</v>
      </c>
      <c r="O1274" s="23" t="n">
        <f aca="false">MEDIAN(J1274:L1274)</f>
        <v>6250475</v>
      </c>
      <c r="P1274" s="23" t="n">
        <f aca="false">AVERAGE(J1274:L1274)</f>
        <v>6359026.78512739</v>
      </c>
      <c r="Q1274" s="23" t="n">
        <f aca="false">AVERAGE(M1274,O1274)</f>
        <v>5754380.28769109</v>
      </c>
      <c r="R1274" s="23" t="n">
        <f aca="false">AVERAGE(N1274,O1274)</f>
        <v>6909397.39</v>
      </c>
      <c r="S1274" s="23" t="n">
        <f aca="false">STDEV(J1274:L1274)</f>
        <v>1158836.53901956</v>
      </c>
      <c r="T1274" s="25" t="n">
        <f aca="false">IF(P1274&gt;0,S1274/P1274,NA())</f>
        <v>0.182234888793025</v>
      </c>
      <c r="U1274" s="4" t="str">
        <f aca="false">IF(T1274&lt;=Parametros!$B$7,"MENOR",IF(T1274&lt;=Parametros!$B$8,"PROMEDIO MENOR-MEDIANA","PROMEDIO"))</f>
        <v>MENOR</v>
      </c>
      <c r="V1274" s="23" t="n">
        <f aca="false">IF(T1274&lt;=Parametros!$B$7,M1274,IF(T1274&lt;=Parametros!$B$8,Q1274,P1274))</f>
        <v>5258285.57538218</v>
      </c>
      <c r="W1274" s="26" t="n">
        <f aca="false">ROUND(V1274,0)</f>
        <v>5258286</v>
      </c>
      <c r="X1274" s="27" t="n">
        <f aca="false">K1274/G1274</f>
        <v>1.52144584721936</v>
      </c>
      <c r="Y1274" s="27" t="n">
        <f aca="false">L1274/G1274</f>
        <v>1.25652185799929</v>
      </c>
    </row>
    <row r="1275" customFormat="false" ht="39" hidden="false" customHeight="true" outlineLevel="0" collapsed="false">
      <c r="A1275" s="4" t="s">
        <v>653</v>
      </c>
      <c r="B1275" s="4" t="s">
        <v>95</v>
      </c>
      <c r="C1275" s="4" t="s">
        <v>654</v>
      </c>
      <c r="D1275" s="4" t="s">
        <v>655</v>
      </c>
      <c r="E1275" s="4" t="s">
        <v>98</v>
      </c>
      <c r="F1275" s="4" t="s">
        <v>99</v>
      </c>
      <c r="G1275" s="23" t="n">
        <v>1557050</v>
      </c>
      <c r="H1275" s="24" t="n">
        <f aca="false">Parametros!$B$3</f>
        <v>160.42</v>
      </c>
      <c r="I1275" s="24" t="n">
        <f aca="false">Parametros!$B$4</f>
        <v>151.76</v>
      </c>
      <c r="J1275" s="23" t="n">
        <f aca="false">G1275*H1275/I1275</f>
        <v>1645901.16631523</v>
      </c>
      <c r="K1275" s="23" t="n">
        <v>2368967.97</v>
      </c>
      <c r="L1275" s="23" t="n">
        <v>1956479</v>
      </c>
      <c r="M1275" s="23" t="n">
        <f aca="false">MIN(J1275:L1275)</f>
        <v>1645901.16631523</v>
      </c>
      <c r="N1275" s="23" t="n">
        <f aca="false">MAX(J1275:L1275)</f>
        <v>2368967.97</v>
      </c>
      <c r="O1275" s="23" t="n">
        <f aca="false">MEDIAN(J1275:L1275)</f>
        <v>1956479</v>
      </c>
      <c r="P1275" s="23" t="n">
        <f aca="false">AVERAGE(J1275:L1275)</f>
        <v>1990449.37877175</v>
      </c>
      <c r="Q1275" s="23" t="n">
        <f aca="false">AVERAGE(M1275,O1275)</f>
        <v>1801190.08315762</v>
      </c>
      <c r="R1275" s="23" t="n">
        <f aca="false">AVERAGE(N1275,O1275)</f>
        <v>2162723.485</v>
      </c>
      <c r="S1275" s="23" t="n">
        <f aca="false">STDEV(J1275:L1275)</f>
        <v>362728.397872496</v>
      </c>
      <c r="T1275" s="25" t="n">
        <f aca="false">IF(P1275&gt;0,S1275/P1275,NA())</f>
        <v>0.182234424919827</v>
      </c>
      <c r="U1275" s="4" t="str">
        <f aca="false">IF(T1275&lt;=Parametros!$B$7,"MENOR",IF(T1275&lt;=Parametros!$B$8,"PROMEDIO MENOR-MEDIANA","PROMEDIO"))</f>
        <v>MENOR</v>
      </c>
      <c r="V1275" s="23" t="n">
        <f aca="false">IF(T1275&lt;=Parametros!$B$7,M1275,IF(T1275&lt;=Parametros!$B$8,Q1275,P1275))</f>
        <v>1645901.16631523</v>
      </c>
      <c r="W1275" s="26" t="n">
        <f aca="false">ROUND(V1275,0)</f>
        <v>1645901</v>
      </c>
      <c r="X1275" s="27" t="n">
        <f aca="false">K1275/G1275</f>
        <v>1.52144630551363</v>
      </c>
      <c r="Y1275" s="27" t="n">
        <f aca="false">L1275/G1275</f>
        <v>1.2565293343181</v>
      </c>
    </row>
    <row r="1276" customFormat="false" ht="39" hidden="false" customHeight="true" outlineLevel="0" collapsed="false">
      <c r="A1276" s="4" t="s">
        <v>656</v>
      </c>
      <c r="B1276" s="4" t="s">
        <v>95</v>
      </c>
      <c r="C1276" s="4" t="s">
        <v>657</v>
      </c>
      <c r="D1276" s="4" t="s">
        <v>658</v>
      </c>
      <c r="E1276" s="4" t="s">
        <v>98</v>
      </c>
      <c r="F1276" s="4" t="s">
        <v>99</v>
      </c>
      <c r="G1276" s="23" t="n">
        <v>4765200</v>
      </c>
      <c r="H1276" s="24" t="n">
        <f aca="false">Parametros!$B$3</f>
        <v>160.42</v>
      </c>
      <c r="I1276" s="24" t="n">
        <f aca="false">Parametros!$B$4</f>
        <v>151.76</v>
      </c>
      <c r="J1276" s="23" t="n">
        <f aca="false">G1276*H1276/I1276</f>
        <v>5037120.34791777</v>
      </c>
      <c r="K1276" s="23" t="n">
        <v>7249994.37</v>
      </c>
      <c r="L1276" s="23" t="n">
        <v>5987604</v>
      </c>
      <c r="M1276" s="23" t="n">
        <f aca="false">MIN(J1276:L1276)</f>
        <v>5037120.34791777</v>
      </c>
      <c r="N1276" s="23" t="n">
        <f aca="false">MAX(J1276:L1276)</f>
        <v>7249994.37</v>
      </c>
      <c r="O1276" s="23" t="n">
        <f aca="false">MEDIAN(J1276:L1276)</f>
        <v>5987604</v>
      </c>
      <c r="P1276" s="23" t="n">
        <f aca="false">AVERAGE(J1276:L1276)</f>
        <v>6091572.90597259</v>
      </c>
      <c r="Q1276" s="23" t="n">
        <f aca="false">AVERAGE(M1276,O1276)</f>
        <v>5512362.17395888</v>
      </c>
      <c r="R1276" s="23" t="n">
        <f aca="false">AVERAGE(N1276,O1276)</f>
        <v>6618799.185</v>
      </c>
      <c r="S1276" s="23" t="n">
        <f aca="false">STDEV(J1276:L1276)</f>
        <v>1110094.59482445</v>
      </c>
      <c r="T1276" s="25" t="n">
        <f aca="false">IF(P1276&gt;0,S1276/P1276,NA())</f>
        <v>0.182234475719077</v>
      </c>
      <c r="U1276" s="4" t="str">
        <f aca="false">IF(T1276&lt;=Parametros!$B$7,"MENOR",IF(T1276&lt;=Parametros!$B$8,"PROMEDIO MENOR-MEDIANA","PROMEDIO"))</f>
        <v>MENOR</v>
      </c>
      <c r="V1276" s="23" t="n">
        <f aca="false">IF(T1276&lt;=Parametros!$B$7,M1276,IF(T1276&lt;=Parametros!$B$8,Q1276,P1276))</f>
        <v>5037120.34791777</v>
      </c>
      <c r="W1276" s="26" t="n">
        <f aca="false">ROUND(V1276,0)</f>
        <v>5037120</v>
      </c>
      <c r="X1276" s="27" t="n">
        <f aca="false">K1276/G1276</f>
        <v>1.52144597708386</v>
      </c>
      <c r="Y1276" s="27" t="n">
        <f aca="false">L1276/G1276</f>
        <v>1.25652732309242</v>
      </c>
    </row>
    <row r="1277" customFormat="false" ht="51.75" hidden="false" customHeight="true" outlineLevel="0" collapsed="false">
      <c r="A1277" s="4" t="s">
        <v>659</v>
      </c>
      <c r="B1277" s="4" t="s">
        <v>95</v>
      </c>
      <c r="C1277" s="4" t="s">
        <v>660</v>
      </c>
      <c r="D1277" s="4" t="s">
        <v>1152</v>
      </c>
      <c r="E1277" s="4" t="s">
        <v>98</v>
      </c>
      <c r="F1277" s="4" t="s">
        <v>99</v>
      </c>
      <c r="G1277" s="23" t="n">
        <v>433570</v>
      </c>
      <c r="H1277" s="24" t="n">
        <f aca="false">Parametros!$B$3</f>
        <v>160.42</v>
      </c>
      <c r="I1277" s="24" t="n">
        <f aca="false">Parametros!$B$4</f>
        <v>151.76</v>
      </c>
      <c r="J1277" s="23" t="n">
        <f aca="false">G1277*H1277/I1277</f>
        <v>458311.145229309</v>
      </c>
      <c r="K1277" s="23" t="n">
        <v>659653.1</v>
      </c>
      <c r="L1277" s="23" t="n">
        <v>544782</v>
      </c>
      <c r="M1277" s="23" t="n">
        <f aca="false">MIN(J1277:L1277)</f>
        <v>458311.145229309</v>
      </c>
      <c r="N1277" s="23" t="n">
        <f aca="false">MAX(J1277:L1277)</f>
        <v>659653.1</v>
      </c>
      <c r="O1277" s="23" t="n">
        <f aca="false">MEDIAN(J1277:L1277)</f>
        <v>544782</v>
      </c>
      <c r="P1277" s="23" t="n">
        <f aca="false">AVERAGE(J1277:L1277)</f>
        <v>554248.74840977</v>
      </c>
      <c r="Q1277" s="23" t="n">
        <f aca="false">AVERAGE(M1277,O1277)</f>
        <v>501546.572614655</v>
      </c>
      <c r="R1277" s="23" t="n">
        <f aca="false">AVERAGE(N1277,O1277)</f>
        <v>602217.55</v>
      </c>
      <c r="S1277" s="23" t="n">
        <f aca="false">STDEV(J1277:L1277)</f>
        <v>101004.258236032</v>
      </c>
      <c r="T1277" s="25" t="n">
        <f aca="false">IF(P1277&gt;0,S1277/P1277,NA())</f>
        <v>0.182236330755514</v>
      </c>
      <c r="U1277" s="4" t="str">
        <f aca="false">IF(T1277&lt;=Parametros!$B$7,"MENOR",IF(T1277&lt;=Parametros!$B$8,"PROMEDIO MENOR-MEDIANA","PROMEDIO"))</f>
        <v>MENOR</v>
      </c>
      <c r="V1277" s="23" t="n">
        <f aca="false">IF(T1277&lt;=Parametros!$B$7,M1277,IF(T1277&lt;=Parametros!$B$8,Q1277,P1277))</f>
        <v>458311.145229309</v>
      </c>
      <c r="W1277" s="26" t="n">
        <f aca="false">ROUND(V1277,0)</f>
        <v>458311</v>
      </c>
      <c r="X1277" s="27" t="n">
        <f aca="false">K1277/G1277</f>
        <v>1.52144544133589</v>
      </c>
      <c r="Y1277" s="27" t="n">
        <f aca="false">L1277/G1277</f>
        <v>1.25650298683027</v>
      </c>
    </row>
    <row r="1278" customFormat="false" ht="39" hidden="false" customHeight="true" outlineLevel="0" collapsed="false">
      <c r="A1278" s="4" t="s">
        <v>662</v>
      </c>
      <c r="B1278" s="4" t="s">
        <v>95</v>
      </c>
      <c r="C1278" s="4" t="s">
        <v>663</v>
      </c>
      <c r="D1278" s="4" t="s">
        <v>664</v>
      </c>
      <c r="E1278" s="4" t="s">
        <v>98</v>
      </c>
      <c r="F1278" s="4" t="s">
        <v>99</v>
      </c>
      <c r="G1278" s="23" t="n">
        <v>2628876</v>
      </c>
      <c r="H1278" s="24" t="n">
        <f aca="false">Parametros!$B$3</f>
        <v>160.42</v>
      </c>
      <c r="I1278" s="24" t="n">
        <f aca="false">Parametros!$B$4</f>
        <v>151.76</v>
      </c>
      <c r="J1278" s="23" t="n">
        <f aca="false">G1278*H1278/I1278</f>
        <v>2778889.61465472</v>
      </c>
      <c r="K1278" s="23" t="n">
        <v>3999693.52</v>
      </c>
      <c r="L1278" s="23" t="n">
        <v>3303202</v>
      </c>
      <c r="M1278" s="23" t="n">
        <f aca="false">MIN(J1278:L1278)</f>
        <v>2778889.61465472</v>
      </c>
      <c r="N1278" s="23" t="n">
        <f aca="false">MAX(J1278:L1278)</f>
        <v>3999693.52</v>
      </c>
      <c r="O1278" s="23" t="n">
        <f aca="false">MEDIAN(J1278:L1278)</f>
        <v>3303202</v>
      </c>
      <c r="P1278" s="23" t="n">
        <f aca="false">AVERAGE(J1278:L1278)</f>
        <v>3360595.04488491</v>
      </c>
      <c r="Q1278" s="23" t="n">
        <f aca="false">AVERAGE(M1278,O1278)</f>
        <v>3041045.80732736</v>
      </c>
      <c r="R1278" s="23" t="n">
        <f aca="false">AVERAGE(N1278,O1278)</f>
        <v>3651447.76</v>
      </c>
      <c r="S1278" s="23" t="n">
        <f aca="false">STDEV(J1278:L1278)</f>
        <v>612422.252230798</v>
      </c>
      <c r="T1278" s="25" t="n">
        <f aca="false">IF(P1278&gt;0,S1278/P1278,NA())</f>
        <v>0.182236254011906</v>
      </c>
      <c r="U1278" s="4" t="str">
        <f aca="false">IF(T1278&lt;=Parametros!$B$7,"MENOR",IF(T1278&lt;=Parametros!$B$8,"PROMEDIO MENOR-MEDIANA","PROMEDIO"))</f>
        <v>MENOR</v>
      </c>
      <c r="V1278" s="23" t="n">
        <f aca="false">IF(T1278&lt;=Parametros!$B$7,M1278,IF(T1278&lt;=Parametros!$B$8,Q1278,P1278))</f>
        <v>2778889.61465472</v>
      </c>
      <c r="W1278" s="26" t="n">
        <f aca="false">ROUND(V1278,0)</f>
        <v>2778890</v>
      </c>
      <c r="X1278" s="27" t="n">
        <f aca="false">K1278/G1278</f>
        <v>1.52144624546764</v>
      </c>
      <c r="Y1278" s="27" t="n">
        <f aca="false">L1278/G1278</f>
        <v>1.25650734382299</v>
      </c>
    </row>
    <row r="1279" customFormat="false" ht="77.25" hidden="false" customHeight="true" outlineLevel="0" collapsed="false">
      <c r="A1279" s="4" t="s">
        <v>665</v>
      </c>
      <c r="B1279" s="4" t="s">
        <v>95</v>
      </c>
      <c r="C1279" s="4" t="s">
        <v>666</v>
      </c>
      <c r="D1279" s="4" t="s">
        <v>667</v>
      </c>
      <c r="E1279" s="4" t="s">
        <v>98</v>
      </c>
      <c r="F1279" s="4" t="s">
        <v>99</v>
      </c>
      <c r="G1279" s="23" t="n">
        <v>888121</v>
      </c>
      <c r="H1279" s="24" t="n">
        <f aca="false">Parametros!$B$3</f>
        <v>160.42</v>
      </c>
      <c r="I1279" s="24" t="n">
        <f aca="false">Parametros!$B$4</f>
        <v>151.76</v>
      </c>
      <c r="J1279" s="23" t="n">
        <f aca="false">G1279*H1279/I1279</f>
        <v>938800.5457301</v>
      </c>
      <c r="K1279" s="23" t="n">
        <v>1351228.39</v>
      </c>
      <c r="L1279" s="23" t="n">
        <v>1115863</v>
      </c>
      <c r="M1279" s="23" t="n">
        <f aca="false">MIN(J1279:L1279)</f>
        <v>938800.5457301</v>
      </c>
      <c r="N1279" s="23" t="n">
        <f aca="false">MAX(J1279:L1279)</f>
        <v>1351228.39</v>
      </c>
      <c r="O1279" s="23" t="n">
        <f aca="false">MEDIAN(J1279:L1279)</f>
        <v>1115863</v>
      </c>
      <c r="P1279" s="23" t="n">
        <f aca="false">AVERAGE(J1279:L1279)</f>
        <v>1135297.31191003</v>
      </c>
      <c r="Q1279" s="23" t="n">
        <f aca="false">AVERAGE(M1279,O1279)</f>
        <v>1027331.77286505</v>
      </c>
      <c r="R1279" s="23" t="n">
        <f aca="false">AVERAGE(N1279,O1279)</f>
        <v>1233545.695</v>
      </c>
      <c r="S1279" s="23" t="n">
        <f aca="false">STDEV(J1279:L1279)</f>
        <v>206899.615857163</v>
      </c>
      <c r="T1279" s="25" t="n">
        <f aca="false">IF(P1279&gt;0,S1279/P1279,NA())</f>
        <v>0.182242672194012</v>
      </c>
      <c r="U1279" s="4" t="str">
        <f aca="false">IF(T1279&lt;=Parametros!$B$7,"MENOR",IF(T1279&lt;=Parametros!$B$8,"PROMEDIO MENOR-MEDIANA","PROMEDIO"))</f>
        <v>MENOR</v>
      </c>
      <c r="V1279" s="23" t="n">
        <f aca="false">IF(T1279&lt;=Parametros!$B$7,M1279,IF(T1279&lt;=Parametros!$B$8,Q1279,P1279))</f>
        <v>938800.5457301</v>
      </c>
      <c r="W1279" s="26" t="n">
        <f aca="false">ROUND(V1279,0)</f>
        <v>938801</v>
      </c>
      <c r="X1279" s="27" t="n">
        <f aca="false">K1279/G1279</f>
        <v>1.52144627815354</v>
      </c>
      <c r="Y1279" s="27" t="n">
        <f aca="false">L1279/G1279</f>
        <v>1.25643127456732</v>
      </c>
    </row>
    <row r="1280" customFormat="false" ht="77.25" hidden="false" customHeight="true" outlineLevel="0" collapsed="false">
      <c r="A1280" s="4" t="s">
        <v>668</v>
      </c>
      <c r="B1280" s="4" t="s">
        <v>95</v>
      </c>
      <c r="C1280" s="4" t="s">
        <v>669</v>
      </c>
      <c r="D1280" s="4" t="s">
        <v>670</v>
      </c>
      <c r="E1280" s="4" t="s">
        <v>98</v>
      </c>
      <c r="F1280" s="4" t="s">
        <v>99</v>
      </c>
      <c r="G1280" s="23" t="n">
        <v>620349</v>
      </c>
      <c r="H1280" s="24" t="n">
        <f aca="false">Parametros!$B$3</f>
        <v>160.42</v>
      </c>
      <c r="I1280" s="24" t="n">
        <f aca="false">Parametros!$B$4</f>
        <v>151.76</v>
      </c>
      <c r="J1280" s="23" t="n">
        <f aca="false">G1280*H1280/I1280</f>
        <v>655748.461913548</v>
      </c>
      <c r="K1280" s="23" t="n">
        <v>943827.43</v>
      </c>
      <c r="L1280" s="23" t="n">
        <v>779450</v>
      </c>
      <c r="M1280" s="23" t="n">
        <f aca="false">MIN(J1280:L1280)</f>
        <v>655748.461913548</v>
      </c>
      <c r="N1280" s="23" t="n">
        <f aca="false">MAX(J1280:L1280)</f>
        <v>943827.43</v>
      </c>
      <c r="O1280" s="23" t="n">
        <f aca="false">MEDIAN(J1280:L1280)</f>
        <v>779450</v>
      </c>
      <c r="P1280" s="23" t="n">
        <f aca="false">AVERAGE(J1280:L1280)</f>
        <v>793008.630637849</v>
      </c>
      <c r="Q1280" s="23" t="n">
        <f aca="false">AVERAGE(M1280,O1280)</f>
        <v>717599.230956774</v>
      </c>
      <c r="R1280" s="23" t="n">
        <f aca="false">AVERAGE(N1280,O1280)</f>
        <v>861638.715</v>
      </c>
      <c r="S1280" s="23" t="n">
        <f aca="false">STDEV(J1280:L1280)</f>
        <v>144517.301081978</v>
      </c>
      <c r="T1280" s="25" t="n">
        <f aca="false">IF(P1280&gt;0,S1280/P1280,NA())</f>
        <v>0.182239253771723</v>
      </c>
      <c r="U1280" s="4" t="str">
        <f aca="false">IF(T1280&lt;=Parametros!$B$7,"MENOR",IF(T1280&lt;=Parametros!$B$8,"PROMEDIO MENOR-MEDIANA","PROMEDIO"))</f>
        <v>MENOR</v>
      </c>
      <c r="V1280" s="23" t="n">
        <f aca="false">IF(T1280&lt;=Parametros!$B$7,M1280,IF(T1280&lt;=Parametros!$B$8,Q1280,P1280))</f>
        <v>655748.461913548</v>
      </c>
      <c r="W1280" s="26" t="n">
        <f aca="false">ROUND(V1280,0)</f>
        <v>655748</v>
      </c>
      <c r="X1280" s="27" t="n">
        <f aca="false">K1280/G1280</f>
        <v>1.52144587965806</v>
      </c>
      <c r="Y1280" s="27" t="n">
        <f aca="false">L1280/G1280</f>
        <v>1.25647014825526</v>
      </c>
    </row>
    <row r="1281" customFormat="false" ht="64.5" hidden="false" customHeight="true" outlineLevel="0" collapsed="false">
      <c r="A1281" s="4" t="s">
        <v>671</v>
      </c>
      <c r="B1281" s="4" t="s">
        <v>95</v>
      </c>
      <c r="C1281" s="4" t="s">
        <v>672</v>
      </c>
      <c r="D1281" s="4" t="s">
        <v>673</v>
      </c>
      <c r="E1281" s="4" t="s">
        <v>98</v>
      </c>
      <c r="F1281" s="4" t="s">
        <v>99</v>
      </c>
      <c r="G1281" s="23" t="n">
        <v>590900</v>
      </c>
      <c r="H1281" s="24" t="n">
        <f aca="false">Parametros!$B$3</f>
        <v>160.42</v>
      </c>
      <c r="I1281" s="24" t="n">
        <f aca="false">Parametros!$B$4</f>
        <v>151.76</v>
      </c>
      <c r="J1281" s="23" t="n">
        <f aca="false">G1281*H1281/I1281</f>
        <v>624618.990511334</v>
      </c>
      <c r="K1281" s="23" t="n">
        <v>899023.03</v>
      </c>
      <c r="L1281" s="23" t="n">
        <v>742441</v>
      </c>
      <c r="M1281" s="23" t="n">
        <f aca="false">MIN(J1281:L1281)</f>
        <v>624618.990511334</v>
      </c>
      <c r="N1281" s="23" t="n">
        <f aca="false">MAX(J1281:L1281)</f>
        <v>899023.03</v>
      </c>
      <c r="O1281" s="23" t="n">
        <f aca="false">MEDIAN(J1281:L1281)</f>
        <v>742441</v>
      </c>
      <c r="P1281" s="23" t="n">
        <f aca="false">AVERAGE(J1281:L1281)</f>
        <v>755361.006837111</v>
      </c>
      <c r="Q1281" s="23" t="n">
        <f aca="false">AVERAGE(M1281,O1281)</f>
        <v>683529.995255667</v>
      </c>
      <c r="R1281" s="23" t="n">
        <f aca="false">AVERAGE(N1281,O1281)</f>
        <v>820732.015</v>
      </c>
      <c r="S1281" s="23" t="n">
        <f aca="false">STDEV(J1281:L1281)</f>
        <v>137657.506712956</v>
      </c>
      <c r="T1281" s="25" t="n">
        <f aca="false">IF(P1281&gt;0,S1281/P1281,NA())</f>
        <v>0.182240684211862</v>
      </c>
      <c r="U1281" s="4" t="str">
        <f aca="false">IF(T1281&lt;=Parametros!$B$7,"MENOR",IF(T1281&lt;=Parametros!$B$8,"PROMEDIO MENOR-MEDIANA","PROMEDIO"))</f>
        <v>MENOR</v>
      </c>
      <c r="V1281" s="23" t="n">
        <f aca="false">IF(T1281&lt;=Parametros!$B$7,M1281,IF(T1281&lt;=Parametros!$B$8,Q1281,P1281))</f>
        <v>624618.990511334</v>
      </c>
      <c r="W1281" s="26" t="n">
        <f aca="false">ROUND(V1281,0)</f>
        <v>624619</v>
      </c>
      <c r="X1281" s="27" t="n">
        <f aca="false">K1281/G1281</f>
        <v>1.52144699610763</v>
      </c>
      <c r="Y1281" s="27" t="n">
        <f aca="false">L1281/G1281</f>
        <v>1.25645794550685</v>
      </c>
    </row>
    <row r="1282" customFormat="false" ht="51.75" hidden="false" customHeight="true" outlineLevel="0" collapsed="false">
      <c r="A1282" s="4" t="s">
        <v>674</v>
      </c>
      <c r="B1282" s="4" t="s">
        <v>95</v>
      </c>
      <c r="C1282" s="4" t="s">
        <v>675</v>
      </c>
      <c r="D1282" s="4" t="s">
        <v>676</v>
      </c>
      <c r="E1282" s="4" t="s">
        <v>98</v>
      </c>
      <c r="F1282" s="4" t="s">
        <v>99</v>
      </c>
      <c r="G1282" s="23" t="n">
        <v>949127</v>
      </c>
      <c r="H1282" s="24" t="n">
        <f aca="false">Parametros!$B$3</f>
        <v>160.42</v>
      </c>
      <c r="I1282" s="24" t="n">
        <f aca="false">Parametros!$B$4</f>
        <v>151.76</v>
      </c>
      <c r="J1282" s="23" t="n">
        <f aca="false">G1282*H1282/I1282</f>
        <v>1003287.77899315</v>
      </c>
      <c r="K1282" s="23" t="n">
        <v>1444045.39</v>
      </c>
      <c r="L1282" s="23" t="n">
        <v>1192499</v>
      </c>
      <c r="M1282" s="23" t="n">
        <f aca="false">MIN(J1282:L1282)</f>
        <v>1003287.77899315</v>
      </c>
      <c r="N1282" s="23" t="n">
        <f aca="false">MAX(J1282:L1282)</f>
        <v>1444045.39</v>
      </c>
      <c r="O1282" s="23" t="n">
        <f aca="false">MEDIAN(J1282:L1282)</f>
        <v>1192499</v>
      </c>
      <c r="P1282" s="23" t="n">
        <f aca="false">AVERAGE(J1282:L1282)</f>
        <v>1213277.38966438</v>
      </c>
      <c r="Q1282" s="23" t="n">
        <f aca="false">AVERAGE(M1282,O1282)</f>
        <v>1097893.38949657</v>
      </c>
      <c r="R1282" s="23" t="n">
        <f aca="false">AVERAGE(N1282,O1282)</f>
        <v>1318272.195</v>
      </c>
      <c r="S1282" s="23" t="n">
        <f aca="false">STDEV(J1282:L1282)</f>
        <v>221112.24304163</v>
      </c>
      <c r="T1282" s="25" t="n">
        <f aca="false">IF(P1282&gt;0,S1282/P1282,NA())</f>
        <v>0.182243767934053</v>
      </c>
      <c r="U1282" s="4" t="str">
        <f aca="false">IF(T1282&lt;=Parametros!$B$7,"MENOR",IF(T1282&lt;=Parametros!$B$8,"PROMEDIO MENOR-MEDIANA","PROMEDIO"))</f>
        <v>MENOR</v>
      </c>
      <c r="V1282" s="23" t="n">
        <f aca="false">IF(T1282&lt;=Parametros!$B$7,M1282,IF(T1282&lt;=Parametros!$B$8,Q1282,P1282))</f>
        <v>1003287.77899315</v>
      </c>
      <c r="W1282" s="26" t="n">
        <f aca="false">ROUND(V1282,0)</f>
        <v>1003288</v>
      </c>
      <c r="X1282" s="27" t="n">
        <f aca="false">K1282/G1282</f>
        <v>1.52144590766041</v>
      </c>
      <c r="Y1282" s="27" t="n">
        <f aca="false">L1282/G1282</f>
        <v>1.25641668607046</v>
      </c>
    </row>
    <row r="1283" customFormat="false" ht="77.25" hidden="false" customHeight="true" outlineLevel="0" collapsed="false">
      <c r="A1283" s="4" t="s">
        <v>677</v>
      </c>
      <c r="B1283" s="4" t="s">
        <v>95</v>
      </c>
      <c r="C1283" s="4" t="s">
        <v>678</v>
      </c>
      <c r="D1283" s="4" t="s">
        <v>679</v>
      </c>
      <c r="E1283" s="4" t="s">
        <v>98</v>
      </c>
      <c r="F1283" s="4" t="s">
        <v>99</v>
      </c>
      <c r="G1283" s="23" t="n">
        <v>7393470</v>
      </c>
      <c r="H1283" s="24" t="n">
        <f aca="false">Parametros!$B$3</f>
        <v>160.42</v>
      </c>
      <c r="I1283" s="24" t="n">
        <f aca="false">Parametros!$B$4</f>
        <v>151.76</v>
      </c>
      <c r="J1283" s="23" t="n">
        <f aca="false">G1283*H1283/I1283</f>
        <v>7815369.38191882</v>
      </c>
      <c r="K1283" s="23" t="n">
        <v>11248765.25</v>
      </c>
      <c r="L1283" s="23" t="n">
        <v>9290092</v>
      </c>
      <c r="M1283" s="23" t="n">
        <f aca="false">MIN(J1283:L1283)</f>
        <v>7815369.38191882</v>
      </c>
      <c r="N1283" s="23" t="n">
        <f aca="false">MAX(J1283:L1283)</f>
        <v>11248765.25</v>
      </c>
      <c r="O1283" s="23" t="n">
        <f aca="false">MEDIAN(J1283:L1283)</f>
        <v>9290092</v>
      </c>
      <c r="P1283" s="23" t="n">
        <f aca="false">AVERAGE(J1283:L1283)</f>
        <v>9451408.87730627</v>
      </c>
      <c r="Q1283" s="23" t="n">
        <f aca="false">AVERAGE(M1283,O1283)</f>
        <v>8552730.69095941</v>
      </c>
      <c r="R1283" s="23" t="n">
        <f aca="false">AVERAGE(N1283,O1283)</f>
        <v>10269428.625</v>
      </c>
      <c r="S1283" s="23" t="n">
        <f aca="false">STDEV(J1283:L1283)</f>
        <v>1722373.11518646</v>
      </c>
      <c r="T1283" s="25" t="n">
        <f aca="false">IF(P1283&gt;0,S1283/P1283,NA())</f>
        <v>0.182234536410973</v>
      </c>
      <c r="U1283" s="4" t="str">
        <f aca="false">IF(T1283&lt;=Parametros!$B$7,"MENOR",IF(T1283&lt;=Parametros!$B$8,"PROMEDIO MENOR-MEDIANA","PROMEDIO"))</f>
        <v>MENOR</v>
      </c>
      <c r="V1283" s="23" t="n">
        <f aca="false">IF(T1283&lt;=Parametros!$B$7,M1283,IF(T1283&lt;=Parametros!$B$8,Q1283,P1283))</f>
        <v>7815369.38191882</v>
      </c>
      <c r="W1283" s="26" t="n">
        <f aca="false">ROUND(V1283,0)</f>
        <v>7815369</v>
      </c>
      <c r="X1283" s="27" t="n">
        <f aca="false">K1283/G1283</f>
        <v>1.52144598544391</v>
      </c>
      <c r="Y1283" s="27" t="n">
        <f aca="false">L1283/G1283</f>
        <v>1.25652663769516</v>
      </c>
    </row>
    <row r="1284" customFormat="false" ht="64.5" hidden="false" customHeight="true" outlineLevel="0" collapsed="false">
      <c r="A1284" s="4" t="s">
        <v>680</v>
      </c>
      <c r="B1284" s="4" t="s">
        <v>95</v>
      </c>
      <c r="C1284" s="4" t="s">
        <v>681</v>
      </c>
      <c r="D1284" s="4" t="s">
        <v>682</v>
      </c>
      <c r="E1284" s="4" t="s">
        <v>98</v>
      </c>
      <c r="F1284" s="4" t="s">
        <v>99</v>
      </c>
      <c r="G1284" s="23" t="n">
        <v>2385355</v>
      </c>
      <c r="H1284" s="24" t="n">
        <f aca="false">Parametros!$B$3</f>
        <v>160.42</v>
      </c>
      <c r="I1284" s="24" t="n">
        <f aca="false">Parametros!$B$4</f>
        <v>151.76</v>
      </c>
      <c r="J1284" s="23" t="n">
        <f aca="false">G1284*H1284/I1284</f>
        <v>2521472.38468635</v>
      </c>
      <c r="K1284" s="23" t="n">
        <v>3629188.34</v>
      </c>
      <c r="L1284" s="23" t="n">
        <v>2997253</v>
      </c>
      <c r="M1284" s="23" t="n">
        <f aca="false">MIN(J1284:L1284)</f>
        <v>2521472.38468635</v>
      </c>
      <c r="N1284" s="23" t="n">
        <f aca="false">MAX(J1284:L1284)</f>
        <v>3629188.34</v>
      </c>
      <c r="O1284" s="23" t="n">
        <f aca="false">MEDIAN(J1284:L1284)</f>
        <v>2997253</v>
      </c>
      <c r="P1284" s="23" t="n">
        <f aca="false">AVERAGE(J1284:L1284)</f>
        <v>3049304.57489545</v>
      </c>
      <c r="Q1284" s="23" t="n">
        <f aca="false">AVERAGE(M1284,O1284)</f>
        <v>2759362.69234317</v>
      </c>
      <c r="R1284" s="23" t="n">
        <f aca="false">AVERAGE(N1284,O1284)</f>
        <v>3313220.67</v>
      </c>
      <c r="S1284" s="23" t="n">
        <f aca="false">STDEV(J1284:L1284)</f>
        <v>555689.377486139</v>
      </c>
      <c r="T1284" s="25" t="n">
        <f aca="false">IF(P1284&gt;0,S1284/P1284,NA())</f>
        <v>0.182234789552038</v>
      </c>
      <c r="U1284" s="4" t="str">
        <f aca="false">IF(T1284&lt;=Parametros!$B$7,"MENOR",IF(T1284&lt;=Parametros!$B$8,"PROMEDIO MENOR-MEDIANA","PROMEDIO"))</f>
        <v>MENOR</v>
      </c>
      <c r="V1284" s="23" t="n">
        <f aca="false">IF(T1284&lt;=Parametros!$B$7,M1284,IF(T1284&lt;=Parametros!$B$8,Q1284,P1284))</f>
        <v>2521472.38468635</v>
      </c>
      <c r="W1284" s="26" t="n">
        <f aca="false">ROUND(V1284,0)</f>
        <v>2521472</v>
      </c>
      <c r="X1284" s="27" t="n">
        <f aca="false">K1284/G1284</f>
        <v>1.52144579737607</v>
      </c>
      <c r="Y1284" s="27" t="n">
        <f aca="false">L1284/G1284</f>
        <v>1.25652282364679</v>
      </c>
    </row>
    <row r="1285" customFormat="false" ht="39" hidden="false" customHeight="true" outlineLevel="0" collapsed="false">
      <c r="A1285" s="4" t="s">
        <v>683</v>
      </c>
      <c r="B1285" s="4" t="s">
        <v>95</v>
      </c>
      <c r="C1285" s="4" t="s">
        <v>684</v>
      </c>
      <c r="D1285" s="4" t="s">
        <v>685</v>
      </c>
      <c r="E1285" s="4" t="s">
        <v>98</v>
      </c>
      <c r="F1285" s="4" t="s">
        <v>99</v>
      </c>
      <c r="G1285" s="23" t="n">
        <v>1012250</v>
      </c>
      <c r="H1285" s="24" t="n">
        <f aca="false">Parametros!$B$3</f>
        <v>160.42</v>
      </c>
      <c r="I1285" s="24" t="n">
        <f aca="false">Parametros!$B$4</f>
        <v>151.76</v>
      </c>
      <c r="J1285" s="23" t="n">
        <f aca="false">G1285*H1285/I1285</f>
        <v>1070012.81628888</v>
      </c>
      <c r="K1285" s="23" t="n">
        <v>1540083.67</v>
      </c>
      <c r="L1285" s="23" t="n">
        <v>1271872</v>
      </c>
      <c r="M1285" s="23" t="n">
        <f aca="false">MIN(J1285:L1285)</f>
        <v>1070012.81628888</v>
      </c>
      <c r="N1285" s="23" t="n">
        <f aca="false">MAX(J1285:L1285)</f>
        <v>1540083.67</v>
      </c>
      <c r="O1285" s="23" t="n">
        <f aca="false">MEDIAN(J1285:L1285)</f>
        <v>1271872</v>
      </c>
      <c r="P1285" s="23" t="n">
        <f aca="false">AVERAGE(J1285:L1285)</f>
        <v>1293989.49542963</v>
      </c>
      <c r="Q1285" s="23" t="n">
        <f aca="false">AVERAGE(M1285,O1285)</f>
        <v>1170942.40814444</v>
      </c>
      <c r="R1285" s="23" t="n">
        <f aca="false">AVERAGE(N1285,O1285)</f>
        <v>1405977.835</v>
      </c>
      <c r="S1285" s="23" t="n">
        <f aca="false">STDEV(J1285:L1285)</f>
        <v>235814.629699337</v>
      </c>
      <c r="T1285" s="25" t="n">
        <f aca="false">IF(P1285&gt;0,S1285/P1285,NA())</f>
        <v>0.182238442067911</v>
      </c>
      <c r="U1285" s="4" t="str">
        <f aca="false">IF(T1285&lt;=Parametros!$B$7,"MENOR",IF(T1285&lt;=Parametros!$B$8,"PROMEDIO MENOR-MEDIANA","PROMEDIO"))</f>
        <v>MENOR</v>
      </c>
      <c r="V1285" s="23" t="n">
        <f aca="false">IF(T1285&lt;=Parametros!$B$7,M1285,IF(T1285&lt;=Parametros!$B$8,Q1285,P1285))</f>
        <v>1070012.81628888</v>
      </c>
      <c r="W1285" s="26" t="n">
        <f aca="false">ROUND(V1285,0)</f>
        <v>1070013</v>
      </c>
      <c r="X1285" s="27" t="n">
        <f aca="false">K1285/G1285</f>
        <v>1.52144595702643</v>
      </c>
      <c r="Y1285" s="27" t="n">
        <f aca="false">L1285/G1285</f>
        <v>1.25648011854779</v>
      </c>
    </row>
    <row r="1286" customFormat="false" ht="64.5" hidden="false" customHeight="true" outlineLevel="0" collapsed="false">
      <c r="A1286" s="4" t="s">
        <v>686</v>
      </c>
      <c r="B1286" s="4" t="s">
        <v>95</v>
      </c>
      <c r="C1286" s="4" t="s">
        <v>687</v>
      </c>
      <c r="D1286" s="4" t="s">
        <v>688</v>
      </c>
      <c r="E1286" s="4" t="s">
        <v>98</v>
      </c>
      <c r="F1286" s="4" t="s">
        <v>99</v>
      </c>
      <c r="G1286" s="23" t="n">
        <v>944691</v>
      </c>
      <c r="H1286" s="24" t="n">
        <f aca="false">Parametros!$B$3</f>
        <v>160.42</v>
      </c>
      <c r="I1286" s="24" t="n">
        <f aca="false">Parametros!$B$4</f>
        <v>151.76</v>
      </c>
      <c r="J1286" s="23" t="n">
        <f aca="false">G1286*H1286/I1286</f>
        <v>998598.644043226</v>
      </c>
      <c r="K1286" s="23" t="n">
        <v>1437296.26</v>
      </c>
      <c r="L1286" s="23" t="n">
        <v>1187025</v>
      </c>
      <c r="M1286" s="23" t="n">
        <f aca="false">MIN(J1286:L1286)</f>
        <v>998598.644043226</v>
      </c>
      <c r="N1286" s="23" t="n">
        <f aca="false">MAX(J1286:L1286)</f>
        <v>1437296.26</v>
      </c>
      <c r="O1286" s="23" t="n">
        <f aca="false">MEDIAN(J1286:L1286)</f>
        <v>1187025</v>
      </c>
      <c r="P1286" s="23" t="n">
        <f aca="false">AVERAGE(J1286:L1286)</f>
        <v>1207639.96801441</v>
      </c>
      <c r="Q1286" s="23" t="n">
        <f aca="false">AVERAGE(M1286,O1286)</f>
        <v>1092811.82202161</v>
      </c>
      <c r="R1286" s="23" t="n">
        <f aca="false">AVERAGE(N1286,O1286)</f>
        <v>1312160.63</v>
      </c>
      <c r="S1286" s="23" t="n">
        <f aca="false">STDEV(J1286:L1286)</f>
        <v>220074.151688052</v>
      </c>
      <c r="T1286" s="25" t="n">
        <f aca="false">IF(P1286&gt;0,S1286/P1286,NA())</f>
        <v>0.182234902385597</v>
      </c>
      <c r="U1286" s="4" t="str">
        <f aca="false">IF(T1286&lt;=Parametros!$B$7,"MENOR",IF(T1286&lt;=Parametros!$B$8,"PROMEDIO MENOR-MEDIANA","PROMEDIO"))</f>
        <v>MENOR</v>
      </c>
      <c r="V1286" s="23" t="n">
        <f aca="false">IF(T1286&lt;=Parametros!$B$7,M1286,IF(T1286&lt;=Parametros!$B$8,Q1286,P1286))</f>
        <v>998598.644043226</v>
      </c>
      <c r="W1286" s="26" t="n">
        <f aca="false">ROUND(V1286,0)</f>
        <v>998599</v>
      </c>
      <c r="X1286" s="27" t="n">
        <f aca="false">K1286/G1286</f>
        <v>1.52144591194369</v>
      </c>
      <c r="Y1286" s="27" t="n">
        <f aca="false">L1286/G1286</f>
        <v>1.25652197385177</v>
      </c>
    </row>
    <row r="1287" customFormat="false" ht="64.5" hidden="false" customHeight="true" outlineLevel="0" collapsed="false">
      <c r="A1287" s="4" t="s">
        <v>689</v>
      </c>
      <c r="B1287" s="4" t="s">
        <v>95</v>
      </c>
      <c r="C1287" s="4" t="s">
        <v>690</v>
      </c>
      <c r="D1287" s="4" t="s">
        <v>691</v>
      </c>
      <c r="E1287" s="4" t="s">
        <v>98</v>
      </c>
      <c r="F1287" s="4" t="s">
        <v>99</v>
      </c>
      <c r="G1287" s="23" t="n">
        <v>217550</v>
      </c>
      <c r="H1287" s="24" t="n">
        <f aca="false">Parametros!$B$3</f>
        <v>160.42</v>
      </c>
      <c r="I1287" s="24" t="n">
        <f aca="false">Parametros!$B$4</f>
        <v>151.76</v>
      </c>
      <c r="J1287" s="23" t="n">
        <f aca="false">G1287*H1287/I1287</f>
        <v>229964.226410121</v>
      </c>
      <c r="K1287" s="23" t="n">
        <v>330991.12</v>
      </c>
      <c r="L1287" s="23" t="n">
        <v>273343</v>
      </c>
      <c r="M1287" s="23" t="n">
        <f aca="false">MIN(J1287:L1287)</f>
        <v>229964.226410121</v>
      </c>
      <c r="N1287" s="23" t="n">
        <f aca="false">MAX(J1287:L1287)</f>
        <v>330991.12</v>
      </c>
      <c r="O1287" s="23" t="n">
        <f aca="false">MEDIAN(J1287:L1287)</f>
        <v>273343</v>
      </c>
      <c r="P1287" s="23" t="n">
        <f aca="false">AVERAGE(J1287:L1287)</f>
        <v>278099.448803374</v>
      </c>
      <c r="Q1287" s="23" t="n">
        <f aca="false">AVERAGE(M1287,O1287)</f>
        <v>251653.613205061</v>
      </c>
      <c r="R1287" s="23" t="n">
        <f aca="false">AVERAGE(N1287,O1287)</f>
        <v>302167.06</v>
      </c>
      <c r="S1287" s="23" t="n">
        <f aca="false">STDEV(J1287:L1287)</f>
        <v>50681.1223338583</v>
      </c>
      <c r="T1287" s="25" t="n">
        <f aca="false">IF(P1287&gt;0,S1287/P1287,NA())</f>
        <v>0.182241002461287</v>
      </c>
      <c r="U1287" s="4" t="str">
        <f aca="false">IF(T1287&lt;=Parametros!$B$7,"MENOR",IF(T1287&lt;=Parametros!$B$8,"PROMEDIO MENOR-MEDIANA","PROMEDIO"))</f>
        <v>MENOR</v>
      </c>
      <c r="V1287" s="23" t="n">
        <f aca="false">IF(T1287&lt;=Parametros!$B$7,M1287,IF(T1287&lt;=Parametros!$B$8,Q1287,P1287))</f>
        <v>229964.226410121</v>
      </c>
      <c r="W1287" s="26" t="n">
        <f aca="false">ROUND(V1287,0)</f>
        <v>229964</v>
      </c>
      <c r="X1287" s="27" t="n">
        <f aca="false">K1287/G1287</f>
        <v>1.52144849459894</v>
      </c>
      <c r="Y1287" s="27" t="n">
        <f aca="false">L1287/G1287</f>
        <v>1.25646058377385</v>
      </c>
    </row>
    <row r="1288" customFormat="false" ht="51.75" hidden="false" customHeight="true" outlineLevel="0" collapsed="false">
      <c r="A1288" s="4" t="s">
        <v>692</v>
      </c>
      <c r="B1288" s="4" t="s">
        <v>95</v>
      </c>
      <c r="C1288" s="4" t="s">
        <v>693</v>
      </c>
      <c r="D1288" s="4" t="s">
        <v>694</v>
      </c>
      <c r="E1288" s="4" t="s">
        <v>98</v>
      </c>
      <c r="F1288" s="4" t="s">
        <v>99</v>
      </c>
      <c r="G1288" s="23" t="n">
        <v>1650869</v>
      </c>
      <c r="H1288" s="24" t="n">
        <f aca="false">Parametros!$B$3</f>
        <v>160.42</v>
      </c>
      <c r="I1288" s="24" t="n">
        <f aca="false">Parametros!$B$4</f>
        <v>151.76</v>
      </c>
      <c r="J1288" s="23" t="n">
        <f aca="false">G1288*H1288/I1288</f>
        <v>1745073.83355298</v>
      </c>
      <c r="K1288" s="23" t="n">
        <v>2511708.26</v>
      </c>
      <c r="L1288" s="23" t="n">
        <v>2074289</v>
      </c>
      <c r="M1288" s="23" t="n">
        <f aca="false">MIN(J1288:L1288)</f>
        <v>1745073.83355298</v>
      </c>
      <c r="N1288" s="23" t="n">
        <f aca="false">MAX(J1288:L1288)</f>
        <v>2511708.26</v>
      </c>
      <c r="O1288" s="23" t="n">
        <f aca="false">MEDIAN(J1288:L1288)</f>
        <v>2074289</v>
      </c>
      <c r="P1288" s="23" t="n">
        <f aca="false">AVERAGE(J1288:L1288)</f>
        <v>2110357.03118433</v>
      </c>
      <c r="Q1288" s="23" t="n">
        <f aca="false">AVERAGE(M1288,O1288)</f>
        <v>1909681.41677649</v>
      </c>
      <c r="R1288" s="23" t="n">
        <f aca="false">AVERAGE(N1288,O1288)</f>
        <v>2292998.63</v>
      </c>
      <c r="S1288" s="23" t="n">
        <f aca="false">STDEV(J1288:L1288)</f>
        <v>384587.78335846</v>
      </c>
      <c r="T1288" s="25" t="n">
        <f aca="false">IF(P1288&gt;0,S1288/P1288,NA())</f>
        <v>0.182238255269361</v>
      </c>
      <c r="U1288" s="4" t="str">
        <f aca="false">IF(T1288&lt;=Parametros!$B$7,"MENOR",IF(T1288&lt;=Parametros!$B$8,"PROMEDIO MENOR-MEDIANA","PROMEDIO"))</f>
        <v>MENOR</v>
      </c>
      <c r="V1288" s="23" t="n">
        <f aca="false">IF(T1288&lt;=Parametros!$B$7,M1288,IF(T1288&lt;=Parametros!$B$8,Q1288,P1288))</f>
        <v>1745073.83355298</v>
      </c>
      <c r="W1288" s="26" t="n">
        <f aca="false">ROUND(V1288,0)</f>
        <v>1745074</v>
      </c>
      <c r="X1288" s="27" t="n">
        <f aca="false">K1288/G1288</f>
        <v>1.52144613533842</v>
      </c>
      <c r="Y1288" s="27" t="n">
        <f aca="false">L1288/G1288</f>
        <v>1.25648310071847</v>
      </c>
    </row>
    <row r="1289" customFormat="false" ht="51.75" hidden="false" customHeight="true" outlineLevel="0" collapsed="false">
      <c r="A1289" s="4" t="s">
        <v>695</v>
      </c>
      <c r="B1289" s="4" t="s">
        <v>95</v>
      </c>
      <c r="C1289" s="4" t="s">
        <v>696</v>
      </c>
      <c r="D1289" s="4" t="s">
        <v>697</v>
      </c>
      <c r="E1289" s="4" t="s">
        <v>98</v>
      </c>
      <c r="F1289" s="4" t="s">
        <v>99</v>
      </c>
      <c r="G1289" s="23" t="n">
        <v>72201</v>
      </c>
      <c r="H1289" s="24" t="n">
        <f aca="false">Parametros!$B$3</f>
        <v>160.42</v>
      </c>
      <c r="I1289" s="24" t="n">
        <f aca="false">Parametros!$B$4</f>
        <v>151.76</v>
      </c>
      <c r="J1289" s="23" t="n">
        <f aca="false">G1289*H1289/I1289</f>
        <v>76321.0623352662</v>
      </c>
      <c r="K1289" s="23" t="n">
        <v>109850.4</v>
      </c>
      <c r="L1289" s="23" t="n">
        <v>90678</v>
      </c>
      <c r="M1289" s="23" t="n">
        <f aca="false">MIN(J1289:L1289)</f>
        <v>76321.0623352662</v>
      </c>
      <c r="N1289" s="23" t="n">
        <f aca="false">MAX(J1289:L1289)</f>
        <v>109850.4</v>
      </c>
      <c r="O1289" s="23" t="n">
        <f aca="false">MEDIAN(J1289:L1289)</f>
        <v>90678</v>
      </c>
      <c r="P1289" s="23" t="n">
        <f aca="false">AVERAGE(J1289:L1289)</f>
        <v>92283.1541117554</v>
      </c>
      <c r="Q1289" s="23" t="n">
        <f aca="false">AVERAGE(M1289,O1289)</f>
        <v>83499.5311676331</v>
      </c>
      <c r="R1289" s="23" t="n">
        <f aca="false">AVERAGE(N1289,O1289)</f>
        <v>100264.2</v>
      </c>
      <c r="S1289" s="23" t="n">
        <f aca="false">STDEV(J1289:L1289)</f>
        <v>16822.2029131383</v>
      </c>
      <c r="T1289" s="25" t="n">
        <f aca="false">IF(P1289&gt;0,S1289/P1289,NA())</f>
        <v>0.182288989524204</v>
      </c>
      <c r="U1289" s="4" t="str">
        <f aca="false">IF(T1289&lt;=Parametros!$B$7,"MENOR",IF(T1289&lt;=Parametros!$B$8,"PROMEDIO MENOR-MEDIANA","PROMEDIO"))</f>
        <v>MENOR</v>
      </c>
      <c r="V1289" s="23" t="n">
        <f aca="false">IF(T1289&lt;=Parametros!$B$7,M1289,IF(T1289&lt;=Parametros!$B$8,Q1289,P1289))</f>
        <v>76321.0623352662</v>
      </c>
      <c r="W1289" s="26" t="n">
        <f aca="false">ROUND(V1289,0)</f>
        <v>76321</v>
      </c>
      <c r="X1289" s="27" t="n">
        <f aca="false">K1289/G1289</f>
        <v>1.52145261145968</v>
      </c>
      <c r="Y1289" s="27" t="n">
        <f aca="false">L1289/G1289</f>
        <v>1.25591058295591</v>
      </c>
    </row>
    <row r="1290" customFormat="false" ht="64.5" hidden="false" customHeight="true" outlineLevel="0" collapsed="false">
      <c r="A1290" s="4" t="s">
        <v>698</v>
      </c>
      <c r="B1290" s="4" t="s">
        <v>95</v>
      </c>
      <c r="C1290" s="4" t="s">
        <v>699</v>
      </c>
      <c r="D1290" s="4" t="s">
        <v>700</v>
      </c>
      <c r="E1290" s="4" t="s">
        <v>98</v>
      </c>
      <c r="F1290" s="4" t="s">
        <v>99</v>
      </c>
      <c r="G1290" s="23" t="n">
        <v>633193</v>
      </c>
      <c r="H1290" s="24" t="n">
        <f aca="false">Parametros!$B$3</f>
        <v>160.42</v>
      </c>
      <c r="I1290" s="24" t="n">
        <f aca="false">Parametros!$B$4</f>
        <v>151.76</v>
      </c>
      <c r="J1290" s="23" t="n">
        <f aca="false">G1290*H1290/I1290</f>
        <v>669325.389167106</v>
      </c>
      <c r="K1290" s="23" t="n">
        <v>963368.69</v>
      </c>
      <c r="L1290" s="23" t="n">
        <v>795515</v>
      </c>
      <c r="M1290" s="23" t="n">
        <f aca="false">MIN(J1290:L1290)</f>
        <v>669325.389167106</v>
      </c>
      <c r="N1290" s="23" t="n">
        <f aca="false">MAX(J1290:L1290)</f>
        <v>963368.69</v>
      </c>
      <c r="O1290" s="23" t="n">
        <f aca="false">MEDIAN(J1290:L1290)</f>
        <v>795515</v>
      </c>
      <c r="P1290" s="23" t="n">
        <f aca="false">AVERAGE(J1290:L1290)</f>
        <v>809403.026389035</v>
      </c>
      <c r="Q1290" s="23" t="n">
        <f aca="false">AVERAGE(M1290,O1290)</f>
        <v>732420.194583553</v>
      </c>
      <c r="R1290" s="23" t="n">
        <f aca="false">AVERAGE(N1290,O1290)</f>
        <v>879441.845</v>
      </c>
      <c r="S1290" s="23" t="n">
        <f aca="false">STDEV(J1290:L1290)</f>
        <v>147512.791475563</v>
      </c>
      <c r="T1290" s="25" t="n">
        <f aca="false">IF(P1290&gt;0,S1290/P1290,NA())</f>
        <v>0.182248875611025</v>
      </c>
      <c r="U1290" s="4" t="str">
        <f aca="false">IF(T1290&lt;=Parametros!$B$7,"MENOR",IF(T1290&lt;=Parametros!$B$8,"PROMEDIO MENOR-MEDIANA","PROMEDIO"))</f>
        <v>MENOR</v>
      </c>
      <c r="V1290" s="23" t="n">
        <f aca="false">IF(T1290&lt;=Parametros!$B$7,M1290,IF(T1290&lt;=Parametros!$B$8,Q1290,P1290))</f>
        <v>669325.389167106</v>
      </c>
      <c r="W1290" s="26" t="n">
        <f aca="false">ROUND(V1290,0)</f>
        <v>669325</v>
      </c>
      <c r="X1290" s="27" t="n">
        <f aca="false">K1290/G1290</f>
        <v>1.52144557820443</v>
      </c>
      <c r="Y1290" s="27" t="n">
        <f aca="false">L1290/G1290</f>
        <v>1.25635469754088</v>
      </c>
    </row>
    <row r="1291" customFormat="false" ht="51.75" hidden="false" customHeight="true" outlineLevel="0" collapsed="false">
      <c r="A1291" s="4" t="s">
        <v>701</v>
      </c>
      <c r="B1291" s="4" t="s">
        <v>95</v>
      </c>
      <c r="C1291" s="4" t="s">
        <v>702</v>
      </c>
      <c r="D1291" s="4" t="s">
        <v>703</v>
      </c>
      <c r="E1291" s="4" t="s">
        <v>98</v>
      </c>
      <c r="F1291" s="4" t="s">
        <v>99</v>
      </c>
      <c r="G1291" s="23" t="n">
        <v>1400294</v>
      </c>
      <c r="H1291" s="24" t="n">
        <f aca="false">Parametros!$B$3</f>
        <v>160.42</v>
      </c>
      <c r="I1291" s="24" t="n">
        <f aca="false">Parametros!$B$4</f>
        <v>151.76</v>
      </c>
      <c r="J1291" s="23" t="n">
        <f aca="false">G1291*H1291/I1291</f>
        <v>1480200.07564576</v>
      </c>
      <c r="K1291" s="23" t="n">
        <v>2130471.29</v>
      </c>
      <c r="L1291" s="23" t="n">
        <v>1759415</v>
      </c>
      <c r="M1291" s="23" t="n">
        <f aca="false">MIN(J1291:L1291)</f>
        <v>1480200.07564576</v>
      </c>
      <c r="N1291" s="23" t="n">
        <f aca="false">MAX(J1291:L1291)</f>
        <v>2130471.29</v>
      </c>
      <c r="O1291" s="23" t="n">
        <f aca="false">MEDIAN(J1291:L1291)</f>
        <v>1759415</v>
      </c>
      <c r="P1291" s="23" t="n">
        <f aca="false">AVERAGE(J1291:L1291)</f>
        <v>1790028.78854859</v>
      </c>
      <c r="Q1291" s="23" t="n">
        <f aca="false">AVERAGE(M1291,O1291)</f>
        <v>1619807.53782288</v>
      </c>
      <c r="R1291" s="23" t="n">
        <f aca="false">AVERAGE(N1291,O1291)</f>
        <v>1944943.145</v>
      </c>
      <c r="S1291" s="23" t="n">
        <f aca="false">STDEV(J1291:L1291)</f>
        <v>326214.754558111</v>
      </c>
      <c r="T1291" s="25" t="n">
        <f aca="false">IF(P1291&gt;0,S1291/P1291,NA())</f>
        <v>0.182239948678489</v>
      </c>
      <c r="U1291" s="4" t="str">
        <f aca="false">IF(T1291&lt;=Parametros!$B$7,"MENOR",IF(T1291&lt;=Parametros!$B$8,"PROMEDIO MENOR-MEDIANA","PROMEDIO"))</f>
        <v>MENOR</v>
      </c>
      <c r="V1291" s="23" t="n">
        <f aca="false">IF(T1291&lt;=Parametros!$B$7,M1291,IF(T1291&lt;=Parametros!$B$8,Q1291,P1291))</f>
        <v>1480200.07564576</v>
      </c>
      <c r="W1291" s="26" t="n">
        <f aca="false">ROUND(V1291,0)</f>
        <v>1480200</v>
      </c>
      <c r="X1291" s="27" t="n">
        <f aca="false">K1291/G1291</f>
        <v>1.52144570354511</v>
      </c>
      <c r="Y1291" s="27" t="n">
        <f aca="false">L1291/G1291</f>
        <v>1.25646114315994</v>
      </c>
    </row>
    <row r="1292" customFormat="false" ht="102.75" hidden="false" customHeight="true" outlineLevel="0" collapsed="false">
      <c r="A1292" s="4" t="s">
        <v>704</v>
      </c>
      <c r="B1292" s="4" t="s">
        <v>95</v>
      </c>
      <c r="C1292" s="4" t="s">
        <v>705</v>
      </c>
      <c r="D1292" s="4" t="s">
        <v>1153</v>
      </c>
      <c r="E1292" s="4" t="s">
        <v>98</v>
      </c>
      <c r="F1292" s="4" t="s">
        <v>99</v>
      </c>
      <c r="G1292" s="23" t="n">
        <v>2431027</v>
      </c>
      <c r="H1292" s="24" t="n">
        <f aca="false">Parametros!$B$3</f>
        <v>160.42</v>
      </c>
      <c r="I1292" s="24" t="n">
        <f aca="false">Parametros!$B$4</f>
        <v>151.76</v>
      </c>
      <c r="J1292" s="23" t="n">
        <f aca="false">G1292*H1292/I1292</f>
        <v>2569750.60187138</v>
      </c>
      <c r="K1292" s="23" t="n">
        <v>3698676.13</v>
      </c>
      <c r="L1292" s="23" t="n">
        <v>3054611</v>
      </c>
      <c r="M1292" s="23" t="n">
        <f aca="false">MIN(J1292:L1292)</f>
        <v>2569750.60187138</v>
      </c>
      <c r="N1292" s="23" t="n">
        <f aca="false">MAX(J1292:L1292)</f>
        <v>3698676.13</v>
      </c>
      <c r="O1292" s="23" t="n">
        <f aca="false">MEDIAN(J1292:L1292)</f>
        <v>3054611</v>
      </c>
      <c r="P1292" s="23" t="n">
        <f aca="false">AVERAGE(J1292:L1292)</f>
        <v>3107679.24395713</v>
      </c>
      <c r="Q1292" s="23" t="n">
        <f aca="false">AVERAGE(M1292,O1292)</f>
        <v>2812180.80093569</v>
      </c>
      <c r="R1292" s="23" t="n">
        <f aca="false">AVERAGE(N1292,O1292)</f>
        <v>3376643.565</v>
      </c>
      <c r="S1292" s="23" t="n">
        <f aca="false">STDEV(J1292:L1292)</f>
        <v>566330.637439511</v>
      </c>
      <c r="T1292" s="25" t="n">
        <f aca="false">IF(P1292&gt;0,S1292/P1292,NA())</f>
        <v>0.182235872167547</v>
      </c>
      <c r="U1292" s="4" t="str">
        <f aca="false">IF(T1292&lt;=Parametros!$B$7,"MENOR",IF(T1292&lt;=Parametros!$B$8,"PROMEDIO MENOR-MEDIANA","PROMEDIO"))</f>
        <v>MENOR</v>
      </c>
      <c r="V1292" s="23" t="n">
        <f aca="false">IF(T1292&lt;=Parametros!$B$7,M1292,IF(T1292&lt;=Parametros!$B$8,Q1292,P1292))</f>
        <v>2569750.60187138</v>
      </c>
      <c r="W1292" s="26" t="n">
        <f aca="false">ROUND(V1292,0)</f>
        <v>2569751</v>
      </c>
      <c r="X1292" s="27" t="n">
        <f aca="false">K1292/G1292</f>
        <v>1.52144592799669</v>
      </c>
      <c r="Y1292" s="27" t="n">
        <f aca="false">L1292/G1292</f>
        <v>1.25651052003947</v>
      </c>
    </row>
    <row r="1293" customFormat="false" ht="51.75" hidden="false" customHeight="true" outlineLevel="0" collapsed="false">
      <c r="A1293" s="4" t="s">
        <v>707</v>
      </c>
      <c r="B1293" s="4" t="s">
        <v>95</v>
      </c>
      <c r="C1293" s="4" t="s">
        <v>708</v>
      </c>
      <c r="D1293" s="4" t="s">
        <v>709</v>
      </c>
      <c r="E1293" s="4" t="s">
        <v>98</v>
      </c>
      <c r="F1293" s="4" t="s">
        <v>99</v>
      </c>
      <c r="G1293" s="23" t="n">
        <v>208050</v>
      </c>
      <c r="H1293" s="24" t="n">
        <f aca="false">Parametros!$B$3</f>
        <v>160.42</v>
      </c>
      <c r="I1293" s="24" t="n">
        <f aca="false">Parametros!$B$4</f>
        <v>151.76</v>
      </c>
      <c r="J1293" s="23" t="n">
        <f aca="false">G1293*H1293/I1293</f>
        <v>219922.120453347</v>
      </c>
      <c r="K1293" s="23" t="n">
        <v>316536.78</v>
      </c>
      <c r="L1293" s="23" t="n">
        <v>261324</v>
      </c>
      <c r="M1293" s="23" t="n">
        <f aca="false">MIN(J1293:L1293)</f>
        <v>219922.120453347</v>
      </c>
      <c r="N1293" s="23" t="n">
        <f aca="false">MAX(J1293:L1293)</f>
        <v>316536.78</v>
      </c>
      <c r="O1293" s="23" t="n">
        <f aca="false">MEDIAN(J1293:L1293)</f>
        <v>261324</v>
      </c>
      <c r="P1293" s="23" t="n">
        <f aca="false">AVERAGE(J1293:L1293)</f>
        <v>265927.633484449</v>
      </c>
      <c r="Q1293" s="23" t="n">
        <f aca="false">AVERAGE(M1293,O1293)</f>
        <v>240623.060226674</v>
      </c>
      <c r="R1293" s="23" t="n">
        <f aca="false">AVERAGE(N1293,O1293)</f>
        <v>288930.39</v>
      </c>
      <c r="S1293" s="23" t="n">
        <f aca="false">STDEV(J1293:L1293)</f>
        <v>48471.5709542537</v>
      </c>
      <c r="T1293" s="25" t="n">
        <f aca="false">IF(P1293&gt;0,S1293/P1293,NA())</f>
        <v>0.182273539305152</v>
      </c>
      <c r="U1293" s="4" t="str">
        <f aca="false">IF(T1293&lt;=Parametros!$B$7,"MENOR",IF(T1293&lt;=Parametros!$B$8,"PROMEDIO MENOR-MEDIANA","PROMEDIO"))</f>
        <v>MENOR</v>
      </c>
      <c r="V1293" s="23" t="n">
        <f aca="false">IF(T1293&lt;=Parametros!$B$7,M1293,IF(T1293&lt;=Parametros!$B$8,Q1293,P1293))</f>
        <v>219922.120453347</v>
      </c>
      <c r="W1293" s="26" t="n">
        <f aca="false">ROUND(V1293,0)</f>
        <v>219922</v>
      </c>
      <c r="X1293" s="27" t="n">
        <f aca="false">K1293/G1293</f>
        <v>1.52144571016583</v>
      </c>
      <c r="Y1293" s="27" t="n">
        <f aca="false">L1293/G1293</f>
        <v>1.25606344628695</v>
      </c>
    </row>
    <row r="1294" customFormat="false" ht="15" hidden="false" customHeight="true" outlineLevel="0" collapsed="false">
      <c r="A1294" s="22" t="s">
        <v>710</v>
      </c>
      <c r="B1294" s="22" t="s">
        <v>711</v>
      </c>
      <c r="C1294" s="22"/>
      <c r="D1294" s="22"/>
      <c r="E1294" s="22"/>
      <c r="F1294" s="22"/>
      <c r="G1294" s="22"/>
      <c r="H1294" s="22"/>
      <c r="I1294" s="22"/>
      <c r="J1294" s="22"/>
      <c r="K1294" s="22"/>
      <c r="L1294" s="22"/>
      <c r="M1294" s="22"/>
      <c r="N1294" s="22"/>
      <c r="O1294" s="22"/>
      <c r="P1294" s="22"/>
      <c r="Q1294" s="22"/>
      <c r="R1294" s="22"/>
      <c r="S1294" s="22"/>
      <c r="T1294" s="22"/>
      <c r="U1294" s="22"/>
      <c r="V1294" s="22"/>
      <c r="W1294" s="22"/>
    </row>
    <row r="1295" customFormat="false" ht="51.75" hidden="false" customHeight="true" outlineLevel="0" collapsed="false">
      <c r="A1295" s="4" t="s">
        <v>712</v>
      </c>
      <c r="B1295" s="4" t="s">
        <v>95</v>
      </c>
      <c r="C1295" s="4" t="s">
        <v>713</v>
      </c>
      <c r="D1295" s="4" t="s">
        <v>714</v>
      </c>
      <c r="E1295" s="4" t="s">
        <v>98</v>
      </c>
      <c r="F1295" s="4" t="s">
        <v>99</v>
      </c>
      <c r="G1295" s="23" t="n">
        <v>3900225</v>
      </c>
      <c r="H1295" s="24" t="n">
        <f aca="false">Parametros!$B$3</f>
        <v>160.42</v>
      </c>
      <c r="I1295" s="24" t="n">
        <f aca="false">Parametros!$B$4</f>
        <v>151.76</v>
      </c>
      <c r="J1295" s="23" t="n">
        <f aca="false">G1295*H1295/I1295</f>
        <v>4122786.60055351</v>
      </c>
      <c r="K1295" s="23" t="n">
        <v>5933982.1</v>
      </c>
      <c r="L1295" s="23" t="n">
        <v>4900658</v>
      </c>
      <c r="M1295" s="23" t="n">
        <f aca="false">MIN(J1295:L1295)</f>
        <v>4122786.60055351</v>
      </c>
      <c r="N1295" s="23" t="n">
        <f aca="false">MAX(J1295:L1295)</f>
        <v>5933982.1</v>
      </c>
      <c r="O1295" s="23" t="n">
        <f aca="false">MEDIAN(J1295:L1295)</f>
        <v>4900658</v>
      </c>
      <c r="P1295" s="23" t="n">
        <f aca="false">AVERAGE(J1295:L1295)</f>
        <v>4985808.9001845</v>
      </c>
      <c r="Q1295" s="23" t="n">
        <f aca="false">AVERAGE(M1295,O1295)</f>
        <v>4511722.30027675</v>
      </c>
      <c r="R1295" s="23" t="n">
        <f aca="false">AVERAGE(N1295,O1295)</f>
        <v>5417320.05</v>
      </c>
      <c r="S1295" s="23" t="n">
        <f aca="false">STDEV(J1295:L1295)</f>
        <v>908595.229546954</v>
      </c>
      <c r="T1295" s="25" t="n">
        <f aca="false">IF(P1295&gt;0,S1295/P1295,NA())</f>
        <v>0.182236272536104</v>
      </c>
      <c r="U1295" s="4" t="str">
        <f aca="false">IF(T1295&lt;=Parametros!$B$7,"MENOR",IF(T1295&lt;=Parametros!$B$8,"PROMEDIO MENOR-MEDIANA","PROMEDIO"))</f>
        <v>MENOR</v>
      </c>
      <c r="V1295" s="23" t="n">
        <f aca="false">IF(T1295&lt;=Parametros!$B$7,M1295,IF(T1295&lt;=Parametros!$B$8,Q1295,P1295))</f>
        <v>4122786.60055351</v>
      </c>
      <c r="W1295" s="26" t="n">
        <f aca="false">ROUND(V1295,0)</f>
        <v>4122787</v>
      </c>
      <c r="X1295" s="27" t="n">
        <f aca="false">K1295/G1295</f>
        <v>1.52144609605856</v>
      </c>
      <c r="Y1295" s="27" t="n">
        <f aca="false">L1295/G1295</f>
        <v>1.25650648360031</v>
      </c>
    </row>
    <row r="1296" customFormat="false" ht="39" hidden="false" customHeight="true" outlineLevel="0" collapsed="false">
      <c r="A1296" s="4" t="s">
        <v>715</v>
      </c>
      <c r="B1296" s="4" t="s">
        <v>95</v>
      </c>
      <c r="C1296" s="4" t="s">
        <v>716</v>
      </c>
      <c r="D1296" s="4" t="s">
        <v>717</v>
      </c>
      <c r="E1296" s="4" t="s">
        <v>98</v>
      </c>
      <c r="F1296" s="4" t="s">
        <v>99</v>
      </c>
      <c r="G1296" s="23" t="n">
        <v>91200</v>
      </c>
      <c r="H1296" s="24" t="n">
        <f aca="false">Parametros!$B$3</f>
        <v>160.42</v>
      </c>
      <c r="I1296" s="24" t="n">
        <f aca="false">Parametros!$B$4</f>
        <v>151.76</v>
      </c>
      <c r="J1296" s="23" t="n">
        <f aca="false">G1296*H1296/I1296</f>
        <v>96404.217185029</v>
      </c>
      <c r="K1296" s="23" t="n">
        <v>138756.19</v>
      </c>
      <c r="L1296" s="23" t="n">
        <v>114478</v>
      </c>
      <c r="M1296" s="23" t="n">
        <f aca="false">MIN(J1296:L1296)</f>
        <v>96404.217185029</v>
      </c>
      <c r="N1296" s="23" t="n">
        <f aca="false">MAX(J1296:L1296)</f>
        <v>138756.19</v>
      </c>
      <c r="O1296" s="23" t="n">
        <f aca="false">MEDIAN(J1296:L1296)</f>
        <v>114478</v>
      </c>
      <c r="P1296" s="23" t="n">
        <f aca="false">AVERAGE(J1296:L1296)</f>
        <v>116546.135728343</v>
      </c>
      <c r="Q1296" s="23" t="n">
        <f aca="false">AVERAGE(M1296,O1296)</f>
        <v>105441.108592515</v>
      </c>
      <c r="R1296" s="23" t="n">
        <f aca="false">AVERAGE(N1296,O1296)</f>
        <v>126617.095</v>
      </c>
      <c r="S1296" s="23" t="n">
        <f aca="false">STDEV(J1296:L1296)</f>
        <v>21251.5949842158</v>
      </c>
      <c r="T1296" s="25" t="n">
        <f aca="false">IF(P1296&gt;0,S1296/P1296,NA())</f>
        <v>0.182344913037281</v>
      </c>
      <c r="U1296" s="4" t="str">
        <f aca="false">IF(T1296&lt;=Parametros!$B$7,"MENOR",IF(T1296&lt;=Parametros!$B$8,"PROMEDIO MENOR-MEDIANA","PROMEDIO"))</f>
        <v>MENOR</v>
      </c>
      <c r="V1296" s="23" t="n">
        <f aca="false">IF(T1296&lt;=Parametros!$B$7,M1296,IF(T1296&lt;=Parametros!$B$8,Q1296,P1296))</f>
        <v>96404.217185029</v>
      </c>
      <c r="W1296" s="26" t="n">
        <f aca="false">ROUND(V1296,0)</f>
        <v>96404</v>
      </c>
      <c r="X1296" s="27" t="n">
        <f aca="false">K1296/G1296</f>
        <v>1.52144945175439</v>
      </c>
      <c r="Y1296" s="27" t="n">
        <f aca="false">L1296/G1296</f>
        <v>1.25524122807018</v>
      </c>
    </row>
    <row r="1297" customFormat="false" ht="51.75" hidden="false" customHeight="true" outlineLevel="0" collapsed="false">
      <c r="A1297" s="4" t="s">
        <v>718</v>
      </c>
      <c r="B1297" s="4" t="s">
        <v>95</v>
      </c>
      <c r="C1297" s="4" t="s">
        <v>719</v>
      </c>
      <c r="D1297" s="4" t="s">
        <v>720</v>
      </c>
      <c r="E1297" s="4" t="s">
        <v>98</v>
      </c>
      <c r="F1297" s="4" t="s">
        <v>99</v>
      </c>
      <c r="G1297" s="23" t="n">
        <v>91200</v>
      </c>
      <c r="H1297" s="24" t="n">
        <f aca="false">Parametros!$B$3</f>
        <v>160.42</v>
      </c>
      <c r="I1297" s="24" t="n">
        <f aca="false">Parametros!$B$4</f>
        <v>151.76</v>
      </c>
      <c r="J1297" s="23" t="n">
        <f aca="false">G1297*H1297/I1297</f>
        <v>96404.217185029</v>
      </c>
      <c r="K1297" s="23" t="n">
        <v>138756.19</v>
      </c>
      <c r="L1297" s="23" t="n">
        <v>114478</v>
      </c>
      <c r="M1297" s="23" t="n">
        <f aca="false">MIN(J1297:L1297)</f>
        <v>96404.217185029</v>
      </c>
      <c r="N1297" s="23" t="n">
        <f aca="false">MAX(J1297:L1297)</f>
        <v>138756.19</v>
      </c>
      <c r="O1297" s="23" t="n">
        <f aca="false">MEDIAN(J1297:L1297)</f>
        <v>114478</v>
      </c>
      <c r="P1297" s="23" t="n">
        <f aca="false">AVERAGE(J1297:L1297)</f>
        <v>116546.135728343</v>
      </c>
      <c r="Q1297" s="23" t="n">
        <f aca="false">AVERAGE(M1297,O1297)</f>
        <v>105441.108592515</v>
      </c>
      <c r="R1297" s="23" t="n">
        <f aca="false">AVERAGE(N1297,O1297)</f>
        <v>126617.095</v>
      </c>
      <c r="S1297" s="23" t="n">
        <f aca="false">STDEV(J1297:L1297)</f>
        <v>21251.5949842158</v>
      </c>
      <c r="T1297" s="25" t="n">
        <f aca="false">IF(P1297&gt;0,S1297/P1297,NA())</f>
        <v>0.182344913037281</v>
      </c>
      <c r="U1297" s="4" t="str">
        <f aca="false">IF(T1297&lt;=Parametros!$B$7,"MENOR",IF(T1297&lt;=Parametros!$B$8,"PROMEDIO MENOR-MEDIANA","PROMEDIO"))</f>
        <v>MENOR</v>
      </c>
      <c r="V1297" s="23" t="n">
        <f aca="false">IF(T1297&lt;=Parametros!$B$7,M1297,IF(T1297&lt;=Parametros!$B$8,Q1297,P1297))</f>
        <v>96404.217185029</v>
      </c>
      <c r="W1297" s="26" t="n">
        <f aca="false">ROUND(V1297,0)</f>
        <v>96404</v>
      </c>
      <c r="X1297" s="27" t="n">
        <f aca="false">K1297/G1297</f>
        <v>1.52144945175439</v>
      </c>
      <c r="Y1297" s="27" t="n">
        <f aca="false">L1297/G1297</f>
        <v>1.25524122807018</v>
      </c>
    </row>
    <row r="1298" customFormat="false" ht="51.75" hidden="false" customHeight="true" outlineLevel="0" collapsed="false">
      <c r="A1298" s="4" t="s">
        <v>721</v>
      </c>
      <c r="B1298" s="4" t="s">
        <v>95</v>
      </c>
      <c r="C1298" s="4" t="s">
        <v>722</v>
      </c>
      <c r="D1298" s="4" t="s">
        <v>723</v>
      </c>
      <c r="E1298" s="4" t="s">
        <v>98</v>
      </c>
      <c r="F1298" s="4" t="s">
        <v>99</v>
      </c>
      <c r="G1298" s="23" t="n">
        <v>1135250</v>
      </c>
      <c r="H1298" s="24" t="n">
        <f aca="false">Parametros!$B$3</f>
        <v>160.42</v>
      </c>
      <c r="I1298" s="24" t="n">
        <f aca="false">Parametros!$B$4</f>
        <v>151.76</v>
      </c>
      <c r="J1298" s="23" t="n">
        <f aca="false">G1298*H1298/I1298</f>
        <v>1200031.66183448</v>
      </c>
      <c r="K1298" s="23" t="n">
        <v>1727221.52</v>
      </c>
      <c r="L1298" s="23" t="n">
        <v>1426453</v>
      </c>
      <c r="M1298" s="23" t="n">
        <f aca="false">MIN(J1298:L1298)</f>
        <v>1200031.66183448</v>
      </c>
      <c r="N1298" s="23" t="n">
        <f aca="false">MAX(J1298:L1298)</f>
        <v>1727221.52</v>
      </c>
      <c r="O1298" s="23" t="n">
        <f aca="false">MEDIAN(J1298:L1298)</f>
        <v>1426453</v>
      </c>
      <c r="P1298" s="23" t="n">
        <f aca="false">AVERAGE(J1298:L1298)</f>
        <v>1451235.39394483</v>
      </c>
      <c r="Q1298" s="23" t="n">
        <f aca="false">AVERAGE(M1298,O1298)</f>
        <v>1313242.33091724</v>
      </c>
      <c r="R1298" s="23" t="n">
        <f aca="false">AVERAGE(N1298,O1298)</f>
        <v>1576837.26</v>
      </c>
      <c r="S1298" s="23" t="n">
        <f aca="false">STDEV(J1298:L1298)</f>
        <v>264467.222780771</v>
      </c>
      <c r="T1298" s="25" t="n">
        <f aca="false">IF(P1298&gt;0,S1298/P1298,NA())</f>
        <v>0.182235923878539</v>
      </c>
      <c r="U1298" s="4" t="str">
        <f aca="false">IF(T1298&lt;=Parametros!$B$7,"MENOR",IF(T1298&lt;=Parametros!$B$8,"PROMEDIO MENOR-MEDIANA","PROMEDIO"))</f>
        <v>MENOR</v>
      </c>
      <c r="V1298" s="23" t="n">
        <f aca="false">IF(T1298&lt;=Parametros!$B$7,M1298,IF(T1298&lt;=Parametros!$B$8,Q1298,P1298))</f>
        <v>1200031.66183448</v>
      </c>
      <c r="W1298" s="26" t="n">
        <f aca="false">ROUND(V1298,0)</f>
        <v>1200032</v>
      </c>
      <c r="X1298" s="27" t="n">
        <f aca="false">K1298/G1298</f>
        <v>1.52144595463554</v>
      </c>
      <c r="Y1298" s="27" t="n">
        <f aca="false">L1298/G1298</f>
        <v>1.25651001981942</v>
      </c>
    </row>
    <row r="1299" customFormat="false" ht="51.75" hidden="false" customHeight="true" outlineLevel="0" collapsed="false">
      <c r="A1299" s="4" t="s">
        <v>724</v>
      </c>
      <c r="B1299" s="4" t="s">
        <v>95</v>
      </c>
      <c r="C1299" s="4" t="s">
        <v>725</v>
      </c>
      <c r="D1299" s="4" t="s">
        <v>1154</v>
      </c>
      <c r="E1299" s="4" t="s">
        <v>98</v>
      </c>
      <c r="F1299" s="4" t="s">
        <v>99</v>
      </c>
      <c r="G1299" s="23" t="n">
        <v>491150</v>
      </c>
      <c r="H1299" s="24" t="n">
        <f aca="false">Parametros!$B$3</f>
        <v>160.42</v>
      </c>
      <c r="I1299" s="24" t="n">
        <f aca="false">Parametros!$B$4</f>
        <v>151.76</v>
      </c>
      <c r="J1299" s="23" t="n">
        <f aca="false">G1299*H1299/I1299</f>
        <v>519176.877965208</v>
      </c>
      <c r="K1299" s="23" t="n">
        <v>747258.23</v>
      </c>
      <c r="L1299" s="23" t="n">
        <v>617134</v>
      </c>
      <c r="M1299" s="23" t="n">
        <f aca="false">MIN(J1299:L1299)</f>
        <v>519176.877965208</v>
      </c>
      <c r="N1299" s="23" t="n">
        <f aca="false">MAX(J1299:L1299)</f>
        <v>747258.23</v>
      </c>
      <c r="O1299" s="23" t="n">
        <f aca="false">MEDIAN(J1299:L1299)</f>
        <v>617134</v>
      </c>
      <c r="P1299" s="23" t="n">
        <f aca="false">AVERAGE(J1299:L1299)</f>
        <v>627856.369321736</v>
      </c>
      <c r="Q1299" s="23" t="n">
        <f aca="false">AVERAGE(M1299,O1299)</f>
        <v>568155.438982604</v>
      </c>
      <c r="R1299" s="23" t="n">
        <f aca="false">AVERAGE(N1299,O1299)</f>
        <v>682196.115</v>
      </c>
      <c r="S1299" s="23" t="n">
        <f aca="false">STDEV(J1299:L1299)</f>
        <v>114418.104727392</v>
      </c>
      <c r="T1299" s="25" t="n">
        <f aca="false">IF(P1299&gt;0,S1299/P1299,NA())</f>
        <v>0.182236113732502</v>
      </c>
      <c r="U1299" s="4" t="str">
        <f aca="false">IF(T1299&lt;=Parametros!$B$7,"MENOR",IF(T1299&lt;=Parametros!$B$8,"PROMEDIO MENOR-MEDIANA","PROMEDIO"))</f>
        <v>MENOR</v>
      </c>
      <c r="V1299" s="23" t="n">
        <f aca="false">IF(T1299&lt;=Parametros!$B$7,M1299,IF(T1299&lt;=Parametros!$B$8,Q1299,P1299))</f>
        <v>519176.877965208</v>
      </c>
      <c r="W1299" s="26" t="n">
        <f aca="false">ROUND(V1299,0)</f>
        <v>519177</v>
      </c>
      <c r="X1299" s="27" t="n">
        <f aca="false">K1299/G1299</f>
        <v>1.52144605517663</v>
      </c>
      <c r="Y1299" s="27" t="n">
        <f aca="false">L1299/G1299</f>
        <v>1.25650819505243</v>
      </c>
    </row>
    <row r="1300" customFormat="false" ht="64.5" hidden="false" customHeight="true" outlineLevel="0" collapsed="false">
      <c r="A1300" s="4" t="s">
        <v>727</v>
      </c>
      <c r="B1300" s="4" t="s">
        <v>95</v>
      </c>
      <c r="C1300" s="4" t="s">
        <v>728</v>
      </c>
      <c r="D1300" s="4" t="s">
        <v>729</v>
      </c>
      <c r="E1300" s="4" t="s">
        <v>98</v>
      </c>
      <c r="F1300" s="4" t="s">
        <v>99</v>
      </c>
      <c r="G1300" s="23" t="n">
        <v>244193</v>
      </c>
      <c r="H1300" s="24" t="n">
        <f aca="false">Parametros!$B$3</f>
        <v>160.42</v>
      </c>
      <c r="I1300" s="24" t="n">
        <f aca="false">Parametros!$B$4</f>
        <v>151.76</v>
      </c>
      <c r="J1300" s="23" t="n">
        <f aca="false">G1300*H1300/I1300</f>
        <v>258127.57683184</v>
      </c>
      <c r="K1300" s="23" t="n">
        <v>371526.64</v>
      </c>
      <c r="L1300" s="23" t="n">
        <v>306782</v>
      </c>
      <c r="M1300" s="23" t="n">
        <f aca="false">MIN(J1300:L1300)</f>
        <v>258127.57683184</v>
      </c>
      <c r="N1300" s="23" t="n">
        <f aca="false">MAX(J1300:L1300)</f>
        <v>371526.64</v>
      </c>
      <c r="O1300" s="23" t="n">
        <f aca="false">MEDIAN(J1300:L1300)</f>
        <v>306782</v>
      </c>
      <c r="P1300" s="23" t="n">
        <f aca="false">AVERAGE(J1300:L1300)</f>
        <v>312145.405610613</v>
      </c>
      <c r="Q1300" s="23" t="n">
        <f aca="false">AVERAGE(M1300,O1300)</f>
        <v>282454.78841592</v>
      </c>
      <c r="R1300" s="23" t="n">
        <f aca="false">AVERAGE(N1300,O1300)</f>
        <v>339154.32</v>
      </c>
      <c r="S1300" s="23" t="n">
        <f aca="false">STDEV(J1300:L1300)</f>
        <v>56889.4671416605</v>
      </c>
      <c r="T1300" s="25" t="n">
        <f aca="false">IF(P1300&gt;0,S1300/P1300,NA())</f>
        <v>0.182253097816302</v>
      </c>
      <c r="U1300" s="4" t="str">
        <f aca="false">IF(T1300&lt;=Parametros!$B$7,"MENOR",IF(T1300&lt;=Parametros!$B$8,"PROMEDIO MENOR-MEDIANA","PROMEDIO"))</f>
        <v>MENOR</v>
      </c>
      <c r="V1300" s="23" t="n">
        <f aca="false">IF(T1300&lt;=Parametros!$B$7,M1300,IF(T1300&lt;=Parametros!$B$8,Q1300,P1300))</f>
        <v>258127.57683184</v>
      </c>
      <c r="W1300" s="26" t="n">
        <f aca="false">ROUND(V1300,0)</f>
        <v>258128</v>
      </c>
      <c r="X1300" s="27" t="n">
        <f aca="false">K1300/G1300</f>
        <v>1.52144672451708</v>
      </c>
      <c r="Y1300" s="27" t="n">
        <f aca="false">L1300/G1300</f>
        <v>1.25630955842305</v>
      </c>
    </row>
    <row r="1301" customFormat="false" ht="51.75" hidden="false" customHeight="true" outlineLevel="0" collapsed="false">
      <c r="A1301" s="4" t="s">
        <v>730</v>
      </c>
      <c r="B1301" s="4" t="s">
        <v>95</v>
      </c>
      <c r="C1301" s="4" t="s">
        <v>731</v>
      </c>
      <c r="D1301" s="4" t="s">
        <v>732</v>
      </c>
      <c r="E1301" s="4" t="s">
        <v>98</v>
      </c>
      <c r="F1301" s="4" t="s">
        <v>99</v>
      </c>
      <c r="G1301" s="23" t="n">
        <v>450572</v>
      </c>
      <c r="H1301" s="24" t="n">
        <f aca="false">Parametros!$B$3</f>
        <v>160.42</v>
      </c>
      <c r="I1301" s="24" t="n">
        <f aca="false">Parametros!$B$4</f>
        <v>151.76</v>
      </c>
      <c r="J1301" s="23" t="n">
        <f aca="false">G1301*H1301/I1301</f>
        <v>476283.34370058</v>
      </c>
      <c r="K1301" s="23" t="n">
        <v>685520.68</v>
      </c>
      <c r="L1301" s="23" t="n">
        <v>566083</v>
      </c>
      <c r="M1301" s="23" t="n">
        <f aca="false">MIN(J1301:L1301)</f>
        <v>476283.34370058</v>
      </c>
      <c r="N1301" s="23" t="n">
        <f aca="false">MAX(J1301:L1301)</f>
        <v>685520.68</v>
      </c>
      <c r="O1301" s="23" t="n">
        <f aca="false">MEDIAN(J1301:L1301)</f>
        <v>566083</v>
      </c>
      <c r="P1301" s="23" t="n">
        <f aca="false">AVERAGE(J1301:L1301)</f>
        <v>575962.341233527</v>
      </c>
      <c r="Q1301" s="23" t="n">
        <f aca="false">AVERAGE(M1301,O1301)</f>
        <v>521183.17185029</v>
      </c>
      <c r="R1301" s="23" t="n">
        <f aca="false">AVERAGE(N1301,O1301)</f>
        <v>625801.84</v>
      </c>
      <c r="S1301" s="23" t="n">
        <f aca="false">STDEV(J1301:L1301)</f>
        <v>104967.932068921</v>
      </c>
      <c r="T1301" s="25" t="n">
        <f aca="false">IF(P1301&gt;0,S1301/P1301,NA())</f>
        <v>0.182247908507547</v>
      </c>
      <c r="U1301" s="4" t="str">
        <f aca="false">IF(T1301&lt;=Parametros!$B$7,"MENOR",IF(T1301&lt;=Parametros!$B$8,"PROMEDIO MENOR-MEDIANA","PROMEDIO"))</f>
        <v>MENOR</v>
      </c>
      <c r="V1301" s="23" t="n">
        <f aca="false">IF(T1301&lt;=Parametros!$B$7,M1301,IF(T1301&lt;=Parametros!$B$8,Q1301,P1301))</f>
        <v>476283.34370058</v>
      </c>
      <c r="W1301" s="26" t="n">
        <f aca="false">ROUND(V1301,0)</f>
        <v>476283</v>
      </c>
      <c r="X1301" s="27" t="n">
        <f aca="false">K1301/G1301</f>
        <v>1.52144536278331</v>
      </c>
      <c r="Y1301" s="27" t="n">
        <f aca="false">L1301/G1301</f>
        <v>1.25636524240299</v>
      </c>
    </row>
    <row r="1302" customFormat="false" ht="64.5" hidden="false" customHeight="true" outlineLevel="0" collapsed="false">
      <c r="A1302" s="4" t="s">
        <v>733</v>
      </c>
      <c r="B1302" s="4" t="s">
        <v>95</v>
      </c>
      <c r="C1302" s="4" t="s">
        <v>734</v>
      </c>
      <c r="D1302" s="4" t="s">
        <v>735</v>
      </c>
      <c r="E1302" s="4" t="s">
        <v>98</v>
      </c>
      <c r="F1302" s="4" t="s">
        <v>99</v>
      </c>
      <c r="G1302" s="23" t="n">
        <v>2927995</v>
      </c>
      <c r="H1302" s="24" t="n">
        <f aca="false">Parametros!$B$3</f>
        <v>160.42</v>
      </c>
      <c r="I1302" s="24" t="n">
        <f aca="false">Parametros!$B$4</f>
        <v>151.76</v>
      </c>
      <c r="J1302" s="23" t="n">
        <f aca="false">G1302*H1302/I1302</f>
        <v>3095077.47693727</v>
      </c>
      <c r="K1302" s="23" t="n">
        <v>4454785.97</v>
      </c>
      <c r="L1302" s="23" t="n">
        <v>3679123</v>
      </c>
      <c r="M1302" s="23" t="n">
        <f aca="false">MIN(J1302:L1302)</f>
        <v>3095077.47693727</v>
      </c>
      <c r="N1302" s="23" t="n">
        <f aca="false">MAX(J1302:L1302)</f>
        <v>4454785.97</v>
      </c>
      <c r="O1302" s="23" t="n">
        <f aca="false">MEDIAN(J1302:L1302)</f>
        <v>3679123</v>
      </c>
      <c r="P1302" s="23" t="n">
        <f aca="false">AVERAGE(J1302:L1302)</f>
        <v>3742995.48231242</v>
      </c>
      <c r="Q1302" s="23" t="n">
        <f aca="false">AVERAGE(M1302,O1302)</f>
        <v>3387100.23846864</v>
      </c>
      <c r="R1302" s="23" t="n">
        <f aca="false">AVERAGE(N1302,O1302)</f>
        <v>4066954.485</v>
      </c>
      <c r="S1302" s="23" t="n">
        <f aca="false">STDEV(J1302:L1302)</f>
        <v>682100.848133393</v>
      </c>
      <c r="T1302" s="25" t="n">
        <f aca="false">IF(P1302&gt;0,S1302/P1302,NA())</f>
        <v>0.182233949080802</v>
      </c>
      <c r="U1302" s="4" t="str">
        <f aca="false">IF(T1302&lt;=Parametros!$B$7,"MENOR",IF(T1302&lt;=Parametros!$B$8,"PROMEDIO MENOR-MEDIANA","PROMEDIO"))</f>
        <v>MENOR</v>
      </c>
      <c r="V1302" s="23" t="n">
        <f aca="false">IF(T1302&lt;=Parametros!$B$7,M1302,IF(T1302&lt;=Parametros!$B$8,Q1302,P1302))</f>
        <v>3095077.47693727</v>
      </c>
      <c r="W1302" s="26" t="n">
        <f aca="false">ROUND(V1302,0)</f>
        <v>3095077</v>
      </c>
      <c r="X1302" s="27" t="n">
        <f aca="false">K1302/G1302</f>
        <v>1.52144589386252</v>
      </c>
      <c r="Y1302" s="27" t="n">
        <f aca="false">L1302/G1302</f>
        <v>1.25653322495428</v>
      </c>
    </row>
    <row r="1303" customFormat="false" ht="64.5" hidden="false" customHeight="true" outlineLevel="0" collapsed="false">
      <c r="A1303" s="4" t="s">
        <v>736</v>
      </c>
      <c r="B1303" s="4" t="s">
        <v>95</v>
      </c>
      <c r="C1303" s="4" t="s">
        <v>737</v>
      </c>
      <c r="D1303" s="4" t="s">
        <v>738</v>
      </c>
      <c r="E1303" s="4" t="s">
        <v>98</v>
      </c>
      <c r="F1303" s="4" t="s">
        <v>99</v>
      </c>
      <c r="G1303" s="23" t="n">
        <v>33250</v>
      </c>
      <c r="H1303" s="24" t="n">
        <f aca="false">Parametros!$B$3</f>
        <v>160.42</v>
      </c>
      <c r="I1303" s="24" t="n">
        <f aca="false">Parametros!$B$4</f>
        <v>151.76</v>
      </c>
      <c r="J1303" s="23" t="n">
        <f aca="false">G1303*H1303/I1303</f>
        <v>35147.3708487085</v>
      </c>
      <c r="K1303" s="23" t="n">
        <v>50588.75</v>
      </c>
      <c r="L1303" s="23" t="n">
        <v>41769</v>
      </c>
      <c r="M1303" s="23" t="n">
        <f aca="false">MIN(J1303:L1303)</f>
        <v>35147.3708487085</v>
      </c>
      <c r="N1303" s="23" t="n">
        <f aca="false">MAX(J1303:L1303)</f>
        <v>50588.75</v>
      </c>
      <c r="O1303" s="23" t="n">
        <f aca="false">MEDIAN(J1303:L1303)</f>
        <v>41769</v>
      </c>
      <c r="P1303" s="23" t="n">
        <f aca="false">AVERAGE(J1303:L1303)</f>
        <v>42501.7069495695</v>
      </c>
      <c r="Q1303" s="23" t="n">
        <f aca="false">AVERAGE(M1303,O1303)</f>
        <v>38458.1854243543</v>
      </c>
      <c r="R1303" s="23" t="n">
        <f aca="false">AVERAGE(N1303,O1303)</f>
        <v>46178.875</v>
      </c>
      <c r="S1303" s="23" t="n">
        <f aca="false">STDEV(J1303:L1303)</f>
        <v>7746.72137932852</v>
      </c>
      <c r="T1303" s="25" t="n">
        <f aca="false">IF(P1303&gt;0,S1303/P1303,NA())</f>
        <v>0.182268476617196</v>
      </c>
      <c r="U1303" s="4" t="str">
        <f aca="false">IF(T1303&lt;=Parametros!$B$7,"MENOR",IF(T1303&lt;=Parametros!$B$8,"PROMEDIO MENOR-MEDIANA","PROMEDIO"))</f>
        <v>MENOR</v>
      </c>
      <c r="V1303" s="23" t="n">
        <f aca="false">IF(T1303&lt;=Parametros!$B$7,M1303,IF(T1303&lt;=Parametros!$B$8,Q1303,P1303))</f>
        <v>35147.3708487085</v>
      </c>
      <c r="W1303" s="26" t="n">
        <f aca="false">ROUND(V1303,0)</f>
        <v>35147</v>
      </c>
      <c r="X1303" s="27" t="n">
        <f aca="false">K1303/G1303</f>
        <v>1.52146616541353</v>
      </c>
      <c r="Y1303" s="27" t="n">
        <f aca="false">L1303/G1303</f>
        <v>1.25621052631579</v>
      </c>
    </row>
    <row r="1304" customFormat="false" ht="64.5" hidden="false" customHeight="true" outlineLevel="0" collapsed="false">
      <c r="A1304" s="4" t="s">
        <v>739</v>
      </c>
      <c r="B1304" s="4" t="s">
        <v>95</v>
      </c>
      <c r="C1304" s="4" t="s">
        <v>740</v>
      </c>
      <c r="D1304" s="4" t="s">
        <v>738</v>
      </c>
      <c r="E1304" s="4" t="s">
        <v>98</v>
      </c>
      <c r="F1304" s="4" t="s">
        <v>99</v>
      </c>
      <c r="G1304" s="23" t="n">
        <v>30400</v>
      </c>
      <c r="H1304" s="24" t="n">
        <f aca="false">Parametros!$B$3</f>
        <v>160.42</v>
      </c>
      <c r="I1304" s="24" t="n">
        <f aca="false">Parametros!$B$4</f>
        <v>151.76</v>
      </c>
      <c r="J1304" s="23" t="n">
        <f aca="false">G1304*H1304/I1304</f>
        <v>32134.7390616763</v>
      </c>
      <c r="K1304" s="23" t="n">
        <v>46251.58</v>
      </c>
      <c r="L1304" s="23" t="n">
        <v>38080</v>
      </c>
      <c r="M1304" s="23" t="n">
        <f aca="false">MIN(J1304:L1304)</f>
        <v>32134.7390616763</v>
      </c>
      <c r="N1304" s="23" t="n">
        <f aca="false">MAX(J1304:L1304)</f>
        <v>46251.58</v>
      </c>
      <c r="O1304" s="23" t="n">
        <f aca="false">MEDIAN(J1304:L1304)</f>
        <v>38080</v>
      </c>
      <c r="P1304" s="23" t="n">
        <f aca="false">AVERAGE(J1304:L1304)</f>
        <v>38822.1063538921</v>
      </c>
      <c r="Q1304" s="23" t="n">
        <f aca="false">AVERAGE(M1304,O1304)</f>
        <v>35107.3695308382</v>
      </c>
      <c r="R1304" s="23" t="n">
        <f aca="false">AVERAGE(N1304,O1304)</f>
        <v>42165.79</v>
      </c>
      <c r="S1304" s="23" t="n">
        <f aca="false">STDEV(J1304:L1304)</f>
        <v>7087.61884555371</v>
      </c>
      <c r="T1304" s="25" t="n">
        <f aca="false">IF(P1304&gt;0,S1304/P1304,NA())</f>
        <v>0.182566571245384</v>
      </c>
      <c r="U1304" s="4" t="str">
        <f aca="false">IF(T1304&lt;=Parametros!$B$7,"MENOR",IF(T1304&lt;=Parametros!$B$8,"PROMEDIO MENOR-MEDIANA","PROMEDIO"))</f>
        <v>MENOR</v>
      </c>
      <c r="V1304" s="23" t="n">
        <f aca="false">IF(T1304&lt;=Parametros!$B$7,M1304,IF(T1304&lt;=Parametros!$B$8,Q1304,P1304))</f>
        <v>32134.7390616763</v>
      </c>
      <c r="W1304" s="26" t="n">
        <f aca="false">ROUND(V1304,0)</f>
        <v>32135</v>
      </c>
      <c r="X1304" s="27" t="n">
        <f aca="false">K1304/G1304</f>
        <v>1.52143355263158</v>
      </c>
      <c r="Y1304" s="27" t="n">
        <f aca="false">L1304/G1304</f>
        <v>1.25263157894737</v>
      </c>
    </row>
    <row r="1305" customFormat="false" ht="64.5" hidden="false" customHeight="true" outlineLevel="0" collapsed="false">
      <c r="A1305" s="4" t="s">
        <v>741</v>
      </c>
      <c r="B1305" s="4" t="s">
        <v>95</v>
      </c>
      <c r="C1305" s="4" t="s">
        <v>742</v>
      </c>
      <c r="D1305" s="4" t="s">
        <v>1155</v>
      </c>
      <c r="E1305" s="4" t="s">
        <v>98</v>
      </c>
      <c r="F1305" s="4" t="s">
        <v>99</v>
      </c>
      <c r="G1305" s="23" t="n">
        <v>29269</v>
      </c>
      <c r="H1305" s="24" t="n">
        <f aca="false">Parametros!$B$3</f>
        <v>160.42</v>
      </c>
      <c r="I1305" s="24" t="n">
        <f aca="false">Parametros!$B$4</f>
        <v>151.76</v>
      </c>
      <c r="J1305" s="23" t="n">
        <f aca="false">G1305*H1305/I1305</f>
        <v>30939.1999209278</v>
      </c>
      <c r="K1305" s="23" t="n">
        <v>44531.24</v>
      </c>
      <c r="L1305" s="23" t="n">
        <v>36771</v>
      </c>
      <c r="M1305" s="23" t="n">
        <f aca="false">MIN(J1305:L1305)</f>
        <v>30939.1999209278</v>
      </c>
      <c r="N1305" s="23" t="n">
        <f aca="false">MAX(J1305:L1305)</f>
        <v>44531.24</v>
      </c>
      <c r="O1305" s="23" t="n">
        <f aca="false">MEDIAN(J1305:L1305)</f>
        <v>36771</v>
      </c>
      <c r="P1305" s="23" t="n">
        <f aca="false">AVERAGE(J1305:L1305)</f>
        <v>37413.8133069759</v>
      </c>
      <c r="Q1305" s="23" t="n">
        <f aca="false">AVERAGE(M1305,O1305)</f>
        <v>33855.0999604639</v>
      </c>
      <c r="R1305" s="23" t="n">
        <f aca="false">AVERAGE(N1305,O1305)</f>
        <v>40651.12</v>
      </c>
      <c r="S1305" s="23" t="n">
        <f aca="false">STDEV(J1305:L1305)</f>
        <v>6818.78252245189</v>
      </c>
      <c r="T1305" s="25" t="n">
        <f aca="false">IF(P1305&gt;0,S1305/P1305,NA())</f>
        <v>0.182253074994109</v>
      </c>
      <c r="U1305" s="4" t="str">
        <f aca="false">IF(T1305&lt;=Parametros!$B$7,"MENOR",IF(T1305&lt;=Parametros!$B$8,"PROMEDIO MENOR-MEDIANA","PROMEDIO"))</f>
        <v>MENOR</v>
      </c>
      <c r="V1305" s="23" t="n">
        <f aca="false">IF(T1305&lt;=Parametros!$B$7,M1305,IF(T1305&lt;=Parametros!$B$8,Q1305,P1305))</f>
        <v>30939.1999209278</v>
      </c>
      <c r="W1305" s="26" t="n">
        <f aca="false">ROUND(V1305,0)</f>
        <v>30939</v>
      </c>
      <c r="X1305" s="27" t="n">
        <f aca="false">K1305/G1305</f>
        <v>1.52144726502443</v>
      </c>
      <c r="Y1305" s="27" t="n">
        <f aca="false">L1305/G1305</f>
        <v>1.2563121391233</v>
      </c>
    </row>
    <row r="1306" customFormat="false" ht="64.5" hidden="false" customHeight="true" outlineLevel="0" collapsed="false">
      <c r="A1306" s="4" t="s">
        <v>743</v>
      </c>
      <c r="B1306" s="4" t="s">
        <v>95</v>
      </c>
      <c r="C1306" s="4" t="s">
        <v>744</v>
      </c>
      <c r="D1306" s="4" t="s">
        <v>1155</v>
      </c>
      <c r="E1306" s="4" t="s">
        <v>98</v>
      </c>
      <c r="F1306" s="4" t="s">
        <v>99</v>
      </c>
      <c r="G1306" s="23" t="n">
        <v>71250</v>
      </c>
      <c r="H1306" s="24" t="n">
        <f aca="false">Parametros!$B$3</f>
        <v>160.42</v>
      </c>
      <c r="I1306" s="24" t="n">
        <f aca="false">Parametros!$B$4</f>
        <v>151.76</v>
      </c>
      <c r="J1306" s="23" t="n">
        <f aca="false">G1306*H1306/I1306</f>
        <v>75315.7946758039</v>
      </c>
      <c r="K1306" s="23" t="n">
        <v>108403.22</v>
      </c>
      <c r="L1306" s="23" t="n">
        <v>89488</v>
      </c>
      <c r="M1306" s="23" t="n">
        <f aca="false">MIN(J1306:L1306)</f>
        <v>75315.7946758039</v>
      </c>
      <c r="N1306" s="23" t="n">
        <f aca="false">MAX(J1306:L1306)</f>
        <v>108403.22</v>
      </c>
      <c r="O1306" s="23" t="n">
        <f aca="false">MEDIAN(J1306:L1306)</f>
        <v>89488</v>
      </c>
      <c r="P1306" s="23" t="n">
        <f aca="false">AVERAGE(J1306:L1306)</f>
        <v>91069.0048919346</v>
      </c>
      <c r="Q1306" s="23" t="n">
        <f aca="false">AVERAGE(M1306,O1306)</f>
        <v>82401.897337902</v>
      </c>
      <c r="R1306" s="23" t="n">
        <f aca="false">AVERAGE(N1306,O1306)</f>
        <v>98945.61</v>
      </c>
      <c r="S1306" s="23" t="n">
        <f aca="false">STDEV(J1306:L1306)</f>
        <v>16600.2744253613</v>
      </c>
      <c r="T1306" s="25" t="n">
        <f aca="false">IF(P1306&gt;0,S1306/P1306,NA())</f>
        <v>0.182282374173954</v>
      </c>
      <c r="U1306" s="4" t="str">
        <f aca="false">IF(T1306&lt;=Parametros!$B$7,"MENOR",IF(T1306&lt;=Parametros!$B$8,"PROMEDIO MENOR-MEDIANA","PROMEDIO"))</f>
        <v>MENOR</v>
      </c>
      <c r="V1306" s="23" t="n">
        <f aca="false">IF(T1306&lt;=Parametros!$B$7,M1306,IF(T1306&lt;=Parametros!$B$8,Q1306,P1306))</f>
        <v>75315.7946758039</v>
      </c>
      <c r="W1306" s="26" t="n">
        <f aca="false">ROUND(V1306,0)</f>
        <v>75316</v>
      </c>
      <c r="X1306" s="27" t="n">
        <f aca="false">K1306/G1306</f>
        <v>1.52144870175439</v>
      </c>
      <c r="Y1306" s="27" t="n">
        <f aca="false">L1306/G1306</f>
        <v>1.25597192982456</v>
      </c>
    </row>
    <row r="1307" customFormat="false" ht="64.5" hidden="false" customHeight="true" outlineLevel="0" collapsed="false">
      <c r="A1307" s="4" t="s">
        <v>745</v>
      </c>
      <c r="B1307" s="4" t="s">
        <v>95</v>
      </c>
      <c r="C1307" s="4" t="s">
        <v>746</v>
      </c>
      <c r="D1307" s="4" t="s">
        <v>1155</v>
      </c>
      <c r="E1307" s="4" t="s">
        <v>98</v>
      </c>
      <c r="F1307" s="4" t="s">
        <v>99</v>
      </c>
      <c r="G1307" s="23" t="n">
        <v>108300</v>
      </c>
      <c r="H1307" s="24" t="n">
        <f aca="false">Parametros!$B$3</f>
        <v>160.42</v>
      </c>
      <c r="I1307" s="24" t="n">
        <f aca="false">Parametros!$B$4</f>
        <v>151.76</v>
      </c>
      <c r="J1307" s="23" t="n">
        <f aca="false">G1307*H1307/I1307</f>
        <v>114480.007907222</v>
      </c>
      <c r="K1307" s="23" t="n">
        <v>164771.97</v>
      </c>
      <c r="L1307" s="23" t="n">
        <v>136017</v>
      </c>
      <c r="M1307" s="23" t="n">
        <f aca="false">MIN(J1307:L1307)</f>
        <v>114480.007907222</v>
      </c>
      <c r="N1307" s="23" t="n">
        <f aca="false">MAX(J1307:L1307)</f>
        <v>164771.97</v>
      </c>
      <c r="O1307" s="23" t="n">
        <f aca="false">MEDIAN(J1307:L1307)</f>
        <v>136017</v>
      </c>
      <c r="P1307" s="23" t="n">
        <f aca="false">AVERAGE(J1307:L1307)</f>
        <v>138422.992635741</v>
      </c>
      <c r="Q1307" s="23" t="n">
        <f aca="false">AVERAGE(M1307,O1307)</f>
        <v>125248.503953611</v>
      </c>
      <c r="R1307" s="23" t="n">
        <f aca="false">AVERAGE(N1307,O1307)</f>
        <v>150394.485</v>
      </c>
      <c r="S1307" s="23" t="n">
        <f aca="false">STDEV(J1307:L1307)</f>
        <v>25232.1612868931</v>
      </c>
      <c r="T1307" s="25" t="n">
        <f aca="false">IF(P1307&gt;0,S1307/P1307,NA())</f>
        <v>0.182283021096729</v>
      </c>
      <c r="U1307" s="4" t="str">
        <f aca="false">IF(T1307&lt;=Parametros!$B$7,"MENOR",IF(T1307&lt;=Parametros!$B$8,"PROMEDIO MENOR-MEDIANA","PROMEDIO"))</f>
        <v>MENOR</v>
      </c>
      <c r="V1307" s="23" t="n">
        <f aca="false">IF(T1307&lt;=Parametros!$B$7,M1307,IF(T1307&lt;=Parametros!$B$8,Q1307,P1307))</f>
        <v>114480.007907222</v>
      </c>
      <c r="W1307" s="26" t="n">
        <f aca="false">ROUND(V1307,0)</f>
        <v>114480</v>
      </c>
      <c r="X1307" s="27" t="n">
        <f aca="false">K1307/G1307</f>
        <v>1.52144016620499</v>
      </c>
      <c r="Y1307" s="27" t="n">
        <f aca="false">L1307/G1307</f>
        <v>1.25592797783934</v>
      </c>
    </row>
    <row r="1308" customFormat="false" ht="64.5" hidden="false" customHeight="true" outlineLevel="0" collapsed="false">
      <c r="A1308" s="4" t="s">
        <v>747</v>
      </c>
      <c r="B1308" s="4" t="s">
        <v>95</v>
      </c>
      <c r="C1308" s="4" t="s">
        <v>748</v>
      </c>
      <c r="D1308" s="4" t="s">
        <v>749</v>
      </c>
      <c r="E1308" s="4" t="s">
        <v>98</v>
      </c>
      <c r="F1308" s="4" t="s">
        <v>99</v>
      </c>
      <c r="G1308" s="23" t="n">
        <v>548971</v>
      </c>
      <c r="H1308" s="24" t="n">
        <f aca="false">Parametros!$B$3</f>
        <v>160.42</v>
      </c>
      <c r="I1308" s="24" t="n">
        <f aca="false">Parametros!$B$4</f>
        <v>151.76</v>
      </c>
      <c r="J1308" s="23" t="n">
        <f aca="false">G1308*H1308/I1308</f>
        <v>580297.363073274</v>
      </c>
      <c r="K1308" s="23" t="n">
        <v>835229.51</v>
      </c>
      <c r="L1308" s="23" t="n">
        <v>689724</v>
      </c>
      <c r="M1308" s="23" t="n">
        <f aca="false">MIN(J1308:L1308)</f>
        <v>580297.363073274</v>
      </c>
      <c r="N1308" s="23" t="n">
        <f aca="false">MAX(J1308:L1308)</f>
        <v>835229.51</v>
      </c>
      <c r="O1308" s="23" t="n">
        <f aca="false">MEDIAN(J1308:L1308)</f>
        <v>689724</v>
      </c>
      <c r="P1308" s="23" t="n">
        <f aca="false">AVERAGE(J1308:L1308)</f>
        <v>701750.291024425</v>
      </c>
      <c r="Q1308" s="23" t="n">
        <f aca="false">AVERAGE(M1308,O1308)</f>
        <v>635010.681536637</v>
      </c>
      <c r="R1308" s="23" t="n">
        <f aca="false">AVERAGE(N1308,O1308)</f>
        <v>762476.755</v>
      </c>
      <c r="S1308" s="23" t="n">
        <f aca="false">STDEV(J1308:L1308)</f>
        <v>127890.866136017</v>
      </c>
      <c r="T1308" s="25" t="n">
        <f aca="false">IF(P1308&gt;0,S1308/P1308,NA())</f>
        <v>0.182245547699482</v>
      </c>
      <c r="U1308" s="4" t="str">
        <f aca="false">IF(T1308&lt;=Parametros!$B$7,"MENOR",IF(T1308&lt;=Parametros!$B$8,"PROMEDIO MENOR-MEDIANA","PROMEDIO"))</f>
        <v>MENOR</v>
      </c>
      <c r="V1308" s="23" t="n">
        <f aca="false">IF(T1308&lt;=Parametros!$B$7,M1308,IF(T1308&lt;=Parametros!$B$8,Q1308,P1308))</f>
        <v>580297.363073274</v>
      </c>
      <c r="W1308" s="26" t="n">
        <f aca="false">ROUND(V1308,0)</f>
        <v>580297</v>
      </c>
      <c r="X1308" s="27" t="n">
        <f aca="false">K1308/G1308</f>
        <v>1.52144559548683</v>
      </c>
      <c r="Y1308" s="27" t="n">
        <f aca="false">L1308/G1308</f>
        <v>1.25639423576109</v>
      </c>
    </row>
    <row r="1309" customFormat="false" ht="64.5" hidden="false" customHeight="true" outlineLevel="0" collapsed="false">
      <c r="A1309" s="4" t="s">
        <v>750</v>
      </c>
      <c r="B1309" s="4" t="s">
        <v>95</v>
      </c>
      <c r="C1309" s="4" t="s">
        <v>751</v>
      </c>
      <c r="D1309" s="4" t="s">
        <v>749</v>
      </c>
      <c r="E1309" s="4" t="s">
        <v>98</v>
      </c>
      <c r="F1309" s="4" t="s">
        <v>99</v>
      </c>
      <c r="G1309" s="23" t="n">
        <v>447452</v>
      </c>
      <c r="H1309" s="24" t="n">
        <f aca="false">Parametros!$B$3</f>
        <v>160.42</v>
      </c>
      <c r="I1309" s="24" t="n">
        <f aca="false">Parametros!$B$4</f>
        <v>151.76</v>
      </c>
      <c r="J1309" s="23" t="n">
        <f aca="false">G1309*H1309/I1309</f>
        <v>472985.304691618</v>
      </c>
      <c r="K1309" s="23" t="n">
        <v>680773.76</v>
      </c>
      <c r="L1309" s="23" t="n">
        <v>562156</v>
      </c>
      <c r="M1309" s="23" t="n">
        <f aca="false">MIN(J1309:L1309)</f>
        <v>472985.304691618</v>
      </c>
      <c r="N1309" s="23" t="n">
        <f aca="false">MAX(J1309:L1309)</f>
        <v>680773.76</v>
      </c>
      <c r="O1309" s="23" t="n">
        <f aca="false">MEDIAN(J1309:L1309)</f>
        <v>562156</v>
      </c>
      <c r="P1309" s="23" t="n">
        <f aca="false">AVERAGE(J1309:L1309)</f>
        <v>571971.688230539</v>
      </c>
      <c r="Q1309" s="23" t="n">
        <f aca="false">AVERAGE(M1309,O1309)</f>
        <v>517570.652345809</v>
      </c>
      <c r="R1309" s="23" t="n">
        <f aca="false">AVERAGE(N1309,O1309)</f>
        <v>621464.88</v>
      </c>
      <c r="S1309" s="23" t="n">
        <f aca="false">STDEV(J1309:L1309)</f>
        <v>104241.408957478</v>
      </c>
      <c r="T1309" s="25" t="n">
        <f aca="false">IF(P1309&gt;0,S1309/P1309,NA())</f>
        <v>0.182249246077128</v>
      </c>
      <c r="U1309" s="4" t="str">
        <f aca="false">IF(T1309&lt;=Parametros!$B$7,"MENOR",IF(T1309&lt;=Parametros!$B$8,"PROMEDIO MENOR-MEDIANA","PROMEDIO"))</f>
        <v>MENOR</v>
      </c>
      <c r="V1309" s="23" t="n">
        <f aca="false">IF(T1309&lt;=Parametros!$B$7,M1309,IF(T1309&lt;=Parametros!$B$8,Q1309,P1309))</f>
        <v>472985.304691618</v>
      </c>
      <c r="W1309" s="26" t="n">
        <f aca="false">ROUND(V1309,0)</f>
        <v>472985</v>
      </c>
      <c r="X1309" s="27" t="n">
        <f aca="false">K1309/G1309</f>
        <v>1.52144533938836</v>
      </c>
      <c r="Y1309" s="27" t="n">
        <f aca="false">L1309/G1309</f>
        <v>1.25634928439252</v>
      </c>
    </row>
    <row r="1310" customFormat="false" ht="64.5" hidden="false" customHeight="true" outlineLevel="0" collapsed="false">
      <c r="A1310" s="4" t="s">
        <v>752</v>
      </c>
      <c r="B1310" s="4" t="s">
        <v>95</v>
      </c>
      <c r="C1310" s="4" t="s">
        <v>753</v>
      </c>
      <c r="D1310" s="4" t="s">
        <v>754</v>
      </c>
      <c r="E1310" s="4" t="s">
        <v>98</v>
      </c>
      <c r="F1310" s="4" t="s">
        <v>99</v>
      </c>
      <c r="G1310" s="23" t="n">
        <v>1197950</v>
      </c>
      <c r="H1310" s="24" t="n">
        <f aca="false">Parametros!$B$3</f>
        <v>160.42</v>
      </c>
      <c r="I1310" s="24" t="n">
        <f aca="false">Parametros!$B$4</f>
        <v>151.76</v>
      </c>
      <c r="J1310" s="23" t="n">
        <f aca="false">G1310*H1310/I1310</f>
        <v>1266309.56114918</v>
      </c>
      <c r="K1310" s="23" t="n">
        <v>1822616.13</v>
      </c>
      <c r="L1310" s="23" t="n">
        <v>1505231</v>
      </c>
      <c r="M1310" s="23" t="n">
        <f aca="false">MIN(J1310:L1310)</f>
        <v>1266309.56114918</v>
      </c>
      <c r="N1310" s="23" t="n">
        <f aca="false">MAX(J1310:L1310)</f>
        <v>1822616.13</v>
      </c>
      <c r="O1310" s="23" t="n">
        <f aca="false">MEDIAN(J1310:L1310)</f>
        <v>1505231</v>
      </c>
      <c r="P1310" s="23" t="n">
        <f aca="false">AVERAGE(J1310:L1310)</f>
        <v>1531385.56371639</v>
      </c>
      <c r="Q1310" s="23" t="n">
        <f aca="false">AVERAGE(M1310,O1310)</f>
        <v>1385770.28057459</v>
      </c>
      <c r="R1310" s="23" t="n">
        <f aca="false">AVERAGE(N1310,O1310)</f>
        <v>1663923.565</v>
      </c>
      <c r="S1310" s="23" t="n">
        <f aca="false">STDEV(J1310:L1310)</f>
        <v>279073.996529663</v>
      </c>
      <c r="T1310" s="25" t="n">
        <f aca="false">IF(P1310&gt;0,S1310/P1310,NA())</f>
        <v>0.182236272263401</v>
      </c>
      <c r="U1310" s="4" t="str">
        <f aca="false">IF(T1310&lt;=Parametros!$B$7,"MENOR",IF(T1310&lt;=Parametros!$B$8,"PROMEDIO MENOR-MEDIANA","PROMEDIO"))</f>
        <v>MENOR</v>
      </c>
      <c r="V1310" s="23" t="n">
        <f aca="false">IF(T1310&lt;=Parametros!$B$7,M1310,IF(T1310&lt;=Parametros!$B$8,Q1310,P1310))</f>
        <v>1266309.56114918</v>
      </c>
      <c r="W1310" s="26" t="n">
        <f aca="false">ROUND(V1310,0)</f>
        <v>1266310</v>
      </c>
      <c r="X1310" s="27" t="n">
        <f aca="false">K1310/G1310</f>
        <v>1.52144591176593</v>
      </c>
      <c r="Y1310" s="27" t="n">
        <f aca="false">L1310/G1310</f>
        <v>1.25650569723277</v>
      </c>
    </row>
    <row r="1311" customFormat="false" ht="64.5" hidden="false" customHeight="true" outlineLevel="0" collapsed="false">
      <c r="A1311" s="4" t="s">
        <v>755</v>
      </c>
      <c r="B1311" s="4" t="s">
        <v>95</v>
      </c>
      <c r="C1311" s="4" t="s">
        <v>756</v>
      </c>
      <c r="D1311" s="4" t="s">
        <v>757</v>
      </c>
      <c r="E1311" s="4" t="s">
        <v>98</v>
      </c>
      <c r="F1311" s="4" t="s">
        <v>99</v>
      </c>
      <c r="G1311" s="23" t="n">
        <v>42750</v>
      </c>
      <c r="H1311" s="24" t="n">
        <f aca="false">Parametros!$B$3</f>
        <v>160.42</v>
      </c>
      <c r="I1311" s="24" t="n">
        <f aca="false">Parametros!$B$4</f>
        <v>151.76</v>
      </c>
      <c r="J1311" s="23" t="n">
        <f aca="false">G1311*H1311/I1311</f>
        <v>45189.4768054823</v>
      </c>
      <c r="K1311" s="23" t="n">
        <v>65041.64</v>
      </c>
      <c r="L1311" s="23" t="n">
        <v>53669</v>
      </c>
      <c r="M1311" s="23" t="n">
        <f aca="false">MIN(J1311:L1311)</f>
        <v>45189.4768054823</v>
      </c>
      <c r="N1311" s="23" t="n">
        <f aca="false">MAX(J1311:L1311)</f>
        <v>65041.64</v>
      </c>
      <c r="O1311" s="23" t="n">
        <f aca="false">MEDIAN(J1311:L1311)</f>
        <v>53669</v>
      </c>
      <c r="P1311" s="23" t="n">
        <f aca="false">AVERAGE(J1311:L1311)</f>
        <v>54633.3722684941</v>
      </c>
      <c r="Q1311" s="23" t="n">
        <f aca="false">AVERAGE(M1311,O1311)</f>
        <v>49429.2384027412</v>
      </c>
      <c r="R1311" s="23" t="n">
        <f aca="false">AVERAGE(N1311,O1311)</f>
        <v>59355.32</v>
      </c>
      <c r="S1311" s="23" t="n">
        <f aca="false">STDEV(J1311:L1311)</f>
        <v>9961.15486676223</v>
      </c>
      <c r="T1311" s="25" t="n">
        <f aca="false">IF(P1311&gt;0,S1311/P1311,NA())</f>
        <v>0.182327292882607</v>
      </c>
      <c r="U1311" s="4" t="str">
        <f aca="false">IF(T1311&lt;=Parametros!$B$7,"MENOR",IF(T1311&lt;=Parametros!$B$8,"PROMEDIO MENOR-MEDIANA","PROMEDIO"))</f>
        <v>MENOR</v>
      </c>
      <c r="V1311" s="23" t="n">
        <f aca="false">IF(T1311&lt;=Parametros!$B$7,M1311,IF(T1311&lt;=Parametros!$B$8,Q1311,P1311))</f>
        <v>45189.4768054823</v>
      </c>
      <c r="W1311" s="26" t="n">
        <f aca="false">ROUND(V1311,0)</f>
        <v>45189</v>
      </c>
      <c r="X1311" s="27" t="n">
        <f aca="false">K1311/G1311</f>
        <v>1.52144187134503</v>
      </c>
      <c r="Y1311" s="27" t="n">
        <f aca="false">L1311/G1311</f>
        <v>1.25541520467836</v>
      </c>
    </row>
    <row r="1312" customFormat="false" ht="77.25" hidden="false" customHeight="true" outlineLevel="0" collapsed="false">
      <c r="A1312" s="4" t="s">
        <v>758</v>
      </c>
      <c r="B1312" s="4" t="s">
        <v>95</v>
      </c>
      <c r="C1312" s="4" t="s">
        <v>759</v>
      </c>
      <c r="D1312" s="4" t="s">
        <v>760</v>
      </c>
      <c r="E1312" s="4" t="s">
        <v>98</v>
      </c>
      <c r="F1312" s="4" t="s">
        <v>99</v>
      </c>
      <c r="G1312" s="23" t="n">
        <v>900839</v>
      </c>
      <c r="H1312" s="24" t="n">
        <f aca="false">Parametros!$B$3</f>
        <v>160.42</v>
      </c>
      <c r="I1312" s="24" t="n">
        <f aca="false">Parametros!$B$4</f>
        <v>151.76</v>
      </c>
      <c r="J1312" s="23" t="n">
        <f aca="false">G1312*H1312/I1312</f>
        <v>952244.282946758</v>
      </c>
      <c r="K1312" s="23" t="n">
        <v>1370577.86</v>
      </c>
      <c r="L1312" s="23" t="n">
        <v>1131928</v>
      </c>
      <c r="M1312" s="23" t="n">
        <f aca="false">MIN(J1312:L1312)</f>
        <v>952244.282946758</v>
      </c>
      <c r="N1312" s="23" t="n">
        <f aca="false">MAX(J1312:L1312)</f>
        <v>1370577.86</v>
      </c>
      <c r="O1312" s="23" t="n">
        <f aca="false">MEDIAN(J1312:L1312)</f>
        <v>1131928</v>
      </c>
      <c r="P1312" s="23" t="n">
        <f aca="false">AVERAGE(J1312:L1312)</f>
        <v>1151583.38098225</v>
      </c>
      <c r="Q1312" s="23" t="n">
        <f aca="false">AVERAGE(M1312,O1312)</f>
        <v>1042086.14147338</v>
      </c>
      <c r="R1312" s="23" t="n">
        <f aca="false">AVERAGE(N1312,O1312)</f>
        <v>1251252.93</v>
      </c>
      <c r="S1312" s="23" t="n">
        <f aca="false">STDEV(J1312:L1312)</f>
        <v>209858.275804669</v>
      </c>
      <c r="T1312" s="25" t="n">
        <f aca="false">IF(P1312&gt;0,S1312/P1312,NA())</f>
        <v>0.182234547033553</v>
      </c>
      <c r="U1312" s="4" t="str">
        <f aca="false">IF(T1312&lt;=Parametros!$B$7,"MENOR",IF(T1312&lt;=Parametros!$B$8,"PROMEDIO MENOR-MEDIANA","PROMEDIO"))</f>
        <v>MENOR</v>
      </c>
      <c r="V1312" s="23" t="n">
        <f aca="false">IF(T1312&lt;=Parametros!$B$7,M1312,IF(T1312&lt;=Parametros!$B$8,Q1312,P1312))</f>
        <v>952244.282946758</v>
      </c>
      <c r="W1312" s="26" t="n">
        <f aca="false">ROUND(V1312,0)</f>
        <v>952244</v>
      </c>
      <c r="X1312" s="27" t="n">
        <f aca="false">K1312/G1312</f>
        <v>1.52144596315213</v>
      </c>
      <c r="Y1312" s="27" t="n">
        <f aca="false">L1312/G1312</f>
        <v>1.25652641593004</v>
      </c>
    </row>
    <row r="1313" customFormat="false" ht="77.25" hidden="false" customHeight="true" outlineLevel="0" collapsed="false">
      <c r="A1313" s="4" t="s">
        <v>761</v>
      </c>
      <c r="B1313" s="4" t="s">
        <v>95</v>
      </c>
      <c r="C1313" s="4" t="s">
        <v>762</v>
      </c>
      <c r="D1313" s="4" t="s">
        <v>763</v>
      </c>
      <c r="E1313" s="4" t="s">
        <v>98</v>
      </c>
      <c r="F1313" s="4" t="s">
        <v>99</v>
      </c>
      <c r="G1313" s="23" t="n">
        <v>330784</v>
      </c>
      <c r="H1313" s="24" t="n">
        <f aca="false">Parametros!$B$3</f>
        <v>160.42</v>
      </c>
      <c r="I1313" s="24" t="n">
        <f aca="false">Parametros!$B$4</f>
        <v>151.76</v>
      </c>
      <c r="J1313" s="23" t="n">
        <f aca="false">G1313*H1313/I1313</f>
        <v>349659.787032156</v>
      </c>
      <c r="K1313" s="23" t="n">
        <v>503270.69</v>
      </c>
      <c r="L1313" s="23" t="n">
        <v>415548</v>
      </c>
      <c r="M1313" s="23" t="n">
        <f aca="false">MIN(J1313:L1313)</f>
        <v>349659.787032156</v>
      </c>
      <c r="N1313" s="23" t="n">
        <f aca="false">MAX(J1313:L1313)</f>
        <v>503270.69</v>
      </c>
      <c r="O1313" s="23" t="n">
        <f aca="false">MEDIAN(J1313:L1313)</f>
        <v>415548</v>
      </c>
      <c r="P1313" s="23" t="n">
        <f aca="false">AVERAGE(J1313:L1313)</f>
        <v>422826.159010719</v>
      </c>
      <c r="Q1313" s="23" t="n">
        <f aca="false">AVERAGE(M1313,O1313)</f>
        <v>382603.893516078</v>
      </c>
      <c r="R1313" s="23" t="n">
        <f aca="false">AVERAGE(N1313,O1313)</f>
        <v>459409.345</v>
      </c>
      <c r="S1313" s="23" t="n">
        <f aca="false">STDEV(J1313:L1313)</f>
        <v>77063.6495151123</v>
      </c>
      <c r="T1313" s="25" t="n">
        <f aca="false">IF(P1313&gt;0,S1313/P1313,NA())</f>
        <v>0.182258471650423</v>
      </c>
      <c r="U1313" s="4" t="str">
        <f aca="false">IF(T1313&lt;=Parametros!$B$7,"MENOR",IF(T1313&lt;=Parametros!$B$8,"PROMEDIO MENOR-MEDIANA","PROMEDIO"))</f>
        <v>MENOR</v>
      </c>
      <c r="V1313" s="23" t="n">
        <f aca="false">IF(T1313&lt;=Parametros!$B$7,M1313,IF(T1313&lt;=Parametros!$B$8,Q1313,P1313))</f>
        <v>349659.787032156</v>
      </c>
      <c r="W1313" s="26" t="n">
        <f aca="false">ROUND(V1313,0)</f>
        <v>349660</v>
      </c>
      <c r="X1313" s="27" t="n">
        <f aca="false">K1313/G1313</f>
        <v>1.52144810510787</v>
      </c>
      <c r="Y1313" s="27" t="n">
        <f aca="false">L1313/G1313</f>
        <v>1.2562518138725</v>
      </c>
    </row>
    <row r="1314" customFormat="false" ht="102.75" hidden="false" customHeight="true" outlineLevel="0" collapsed="false">
      <c r="A1314" s="4" t="s">
        <v>764</v>
      </c>
      <c r="B1314" s="4" t="s">
        <v>95</v>
      </c>
      <c r="C1314" s="4" t="s">
        <v>765</v>
      </c>
      <c r="D1314" s="4" t="s">
        <v>766</v>
      </c>
      <c r="E1314" s="4" t="s">
        <v>98</v>
      </c>
      <c r="F1314" s="4" t="s">
        <v>99</v>
      </c>
      <c r="G1314" s="23" t="n">
        <v>4211576</v>
      </c>
      <c r="H1314" s="24" t="n">
        <f aca="false">Parametros!$B$3</f>
        <v>160.42</v>
      </c>
      <c r="I1314" s="24" t="n">
        <f aca="false">Parametros!$B$4</f>
        <v>151.76</v>
      </c>
      <c r="J1314" s="23" t="n">
        <f aca="false">G1314*H1314/I1314</f>
        <v>4451904.46705324</v>
      </c>
      <c r="K1314" s="23" t="n">
        <v>6407685.9</v>
      </c>
      <c r="L1314" s="23" t="n">
        <v>5291930</v>
      </c>
      <c r="M1314" s="23" t="n">
        <f aca="false">MIN(J1314:L1314)</f>
        <v>4451904.46705324</v>
      </c>
      <c r="N1314" s="23" t="n">
        <f aca="false">MAX(J1314:L1314)</f>
        <v>6407685.9</v>
      </c>
      <c r="O1314" s="23" t="n">
        <f aca="false">MEDIAN(J1314:L1314)</f>
        <v>5291930</v>
      </c>
      <c r="P1314" s="23" t="n">
        <f aca="false">AVERAGE(J1314:L1314)</f>
        <v>5383840.12235108</v>
      </c>
      <c r="Q1314" s="23" t="n">
        <f aca="false">AVERAGE(M1314,O1314)</f>
        <v>4871917.23352662</v>
      </c>
      <c r="R1314" s="23" t="n">
        <f aca="false">AVERAGE(N1314,O1314)</f>
        <v>5849807.95</v>
      </c>
      <c r="S1314" s="23" t="n">
        <f aca="false">STDEV(J1314:L1314)</f>
        <v>981124.791404112</v>
      </c>
      <c r="T1314" s="25" t="n">
        <f aca="false">IF(P1314&gt;0,S1314/P1314,NA())</f>
        <v>0.18223512754975</v>
      </c>
      <c r="U1314" s="4" t="str">
        <f aca="false">IF(T1314&lt;=Parametros!$B$7,"MENOR",IF(T1314&lt;=Parametros!$B$8,"PROMEDIO MENOR-MEDIANA","PROMEDIO"))</f>
        <v>MENOR</v>
      </c>
      <c r="V1314" s="23" t="n">
        <f aca="false">IF(T1314&lt;=Parametros!$B$7,M1314,IF(T1314&lt;=Parametros!$B$8,Q1314,P1314))</f>
        <v>4451904.46705324</v>
      </c>
      <c r="W1314" s="26" t="n">
        <f aca="false">ROUND(V1314,0)</f>
        <v>4451904</v>
      </c>
      <c r="X1314" s="27" t="n">
        <f aca="false">K1314/G1314</f>
        <v>1.52144610473609</v>
      </c>
      <c r="Y1314" s="27" t="n">
        <f aca="false">L1314/G1314</f>
        <v>1.25652012453295</v>
      </c>
    </row>
    <row r="1315" customFormat="false" ht="77.25" hidden="false" customHeight="true" outlineLevel="0" collapsed="false">
      <c r="A1315" s="4" t="s">
        <v>767</v>
      </c>
      <c r="B1315" s="4" t="s">
        <v>95</v>
      </c>
      <c r="C1315" s="4" t="s">
        <v>768</v>
      </c>
      <c r="D1315" s="4" t="s">
        <v>769</v>
      </c>
      <c r="E1315" s="4" t="s">
        <v>98</v>
      </c>
      <c r="F1315" s="4" t="s">
        <v>99</v>
      </c>
      <c r="G1315" s="23" t="n">
        <v>26600</v>
      </c>
      <c r="H1315" s="24" t="n">
        <f aca="false">Parametros!$B$3</f>
        <v>160.42</v>
      </c>
      <c r="I1315" s="24" t="n">
        <f aca="false">Parametros!$B$4</f>
        <v>151.76</v>
      </c>
      <c r="J1315" s="23" t="n">
        <f aca="false">G1315*H1315/I1315</f>
        <v>28117.8966789668</v>
      </c>
      <c r="K1315" s="23" t="n">
        <v>40470.13</v>
      </c>
      <c r="L1315" s="23" t="n">
        <v>33320</v>
      </c>
      <c r="M1315" s="23" t="n">
        <f aca="false">MIN(J1315:L1315)</f>
        <v>28117.8966789668</v>
      </c>
      <c r="N1315" s="23" t="n">
        <f aca="false">MAX(J1315:L1315)</f>
        <v>40470.13</v>
      </c>
      <c r="O1315" s="23" t="n">
        <f aca="false">MEDIAN(J1315:L1315)</f>
        <v>33320</v>
      </c>
      <c r="P1315" s="23" t="n">
        <f aca="false">AVERAGE(J1315:L1315)</f>
        <v>33969.3422263223</v>
      </c>
      <c r="Q1315" s="23" t="n">
        <f aca="false">AVERAGE(M1315,O1315)</f>
        <v>30718.9483394834</v>
      </c>
      <c r="R1315" s="23" t="n">
        <f aca="false">AVERAGE(N1315,O1315)</f>
        <v>36895.065</v>
      </c>
      <c r="S1315" s="23" t="n">
        <f aca="false">STDEV(J1315:L1315)</f>
        <v>6201.66517956868</v>
      </c>
      <c r="T1315" s="25" t="n">
        <f aca="false">IF(P1315&gt;0,S1315/P1315,NA())</f>
        <v>0.182566537151347</v>
      </c>
      <c r="U1315" s="4" t="str">
        <f aca="false">IF(T1315&lt;=Parametros!$B$7,"MENOR",IF(T1315&lt;=Parametros!$B$8,"PROMEDIO MENOR-MEDIANA","PROMEDIO"))</f>
        <v>MENOR</v>
      </c>
      <c r="V1315" s="23" t="n">
        <f aca="false">IF(T1315&lt;=Parametros!$B$7,M1315,IF(T1315&lt;=Parametros!$B$8,Q1315,P1315))</f>
        <v>28117.8966789668</v>
      </c>
      <c r="W1315" s="26" t="n">
        <f aca="false">ROUND(V1315,0)</f>
        <v>28118</v>
      </c>
      <c r="X1315" s="27" t="n">
        <f aca="false">K1315/G1315</f>
        <v>1.52143345864662</v>
      </c>
      <c r="Y1315" s="27" t="n">
        <f aca="false">L1315/G1315</f>
        <v>1.25263157894737</v>
      </c>
    </row>
    <row r="1316" customFormat="false" ht="77.25" hidden="false" customHeight="true" outlineLevel="0" collapsed="false">
      <c r="A1316" s="4" t="s">
        <v>770</v>
      </c>
      <c r="B1316" s="4" t="s">
        <v>95</v>
      </c>
      <c r="C1316" s="4" t="s">
        <v>771</v>
      </c>
      <c r="D1316" s="4" t="s">
        <v>772</v>
      </c>
      <c r="E1316" s="4" t="s">
        <v>98</v>
      </c>
      <c r="F1316" s="4" t="s">
        <v>99</v>
      </c>
      <c r="G1316" s="23" t="n">
        <v>638733</v>
      </c>
      <c r="H1316" s="24" t="n">
        <f aca="false">Parametros!$B$3</f>
        <v>160.42</v>
      </c>
      <c r="I1316" s="24" t="n">
        <f aca="false">Parametros!$B$4</f>
        <v>151.76</v>
      </c>
      <c r="J1316" s="23" t="n">
        <f aca="false">G1316*H1316/I1316</f>
        <v>675181.522535583</v>
      </c>
      <c r="K1316" s="23" t="n">
        <v>971797.49</v>
      </c>
      <c r="L1316" s="23" t="n">
        <v>802536</v>
      </c>
      <c r="M1316" s="23" t="n">
        <f aca="false">MIN(J1316:L1316)</f>
        <v>675181.522535583</v>
      </c>
      <c r="N1316" s="23" t="n">
        <f aca="false">MAX(J1316:L1316)</f>
        <v>971797.49</v>
      </c>
      <c r="O1316" s="23" t="n">
        <f aca="false">MEDIAN(J1316:L1316)</f>
        <v>802536</v>
      </c>
      <c r="P1316" s="23" t="n">
        <f aca="false">AVERAGE(J1316:L1316)</f>
        <v>816505.004178527</v>
      </c>
      <c r="Q1316" s="23" t="n">
        <f aca="false">AVERAGE(M1316,O1316)</f>
        <v>738858.761267791</v>
      </c>
      <c r="R1316" s="23" t="n">
        <f aca="false">AVERAGE(N1316,O1316)</f>
        <v>887166.745</v>
      </c>
      <c r="S1316" s="23" t="n">
        <f aca="false">STDEV(J1316:L1316)</f>
        <v>148800.564001007</v>
      </c>
      <c r="T1316" s="25" t="n">
        <f aca="false">IF(P1316&gt;0,S1316/P1316,NA())</f>
        <v>0.1822408475631</v>
      </c>
      <c r="U1316" s="4" t="str">
        <f aca="false">IF(T1316&lt;=Parametros!$B$7,"MENOR",IF(T1316&lt;=Parametros!$B$8,"PROMEDIO MENOR-MEDIANA","PROMEDIO"))</f>
        <v>MENOR</v>
      </c>
      <c r="V1316" s="23" t="n">
        <f aca="false">IF(T1316&lt;=Parametros!$B$7,M1316,IF(T1316&lt;=Parametros!$B$8,Q1316,P1316))</f>
        <v>675181.522535583</v>
      </c>
      <c r="W1316" s="26" t="n">
        <f aca="false">ROUND(V1316,0)</f>
        <v>675182</v>
      </c>
      <c r="X1316" s="27" t="n">
        <f aca="false">K1316/G1316</f>
        <v>1.52144556489175</v>
      </c>
      <c r="Y1316" s="27" t="n">
        <f aca="false">L1316/G1316</f>
        <v>1.25644987811809</v>
      </c>
    </row>
    <row r="1317" customFormat="false" ht="102.75" hidden="false" customHeight="true" outlineLevel="0" collapsed="false">
      <c r="A1317" s="4" t="s">
        <v>773</v>
      </c>
      <c r="B1317" s="4" t="s">
        <v>95</v>
      </c>
      <c r="C1317" s="4" t="s">
        <v>774</v>
      </c>
      <c r="D1317" s="4" t="s">
        <v>1175</v>
      </c>
      <c r="E1317" s="4" t="s">
        <v>98</v>
      </c>
      <c r="F1317" s="4" t="s">
        <v>99</v>
      </c>
      <c r="G1317" s="23" t="n">
        <v>110789</v>
      </c>
      <c r="H1317" s="24" t="n">
        <f aca="false">Parametros!$B$3</f>
        <v>160.42</v>
      </c>
      <c r="I1317" s="24" t="n">
        <f aca="false">Parametros!$B$4</f>
        <v>151.76</v>
      </c>
      <c r="J1317" s="23" t="n">
        <f aca="false">G1317*H1317/I1317</f>
        <v>117111.039667897</v>
      </c>
      <c r="K1317" s="23" t="n">
        <v>168559.92</v>
      </c>
      <c r="L1317" s="23" t="n">
        <v>139111</v>
      </c>
      <c r="M1317" s="23" t="n">
        <f aca="false">MIN(J1317:L1317)</f>
        <v>117111.039667897</v>
      </c>
      <c r="N1317" s="23" t="n">
        <f aca="false">MAX(J1317:L1317)</f>
        <v>168559.92</v>
      </c>
      <c r="O1317" s="23" t="n">
        <f aca="false">MEDIAN(J1317:L1317)</f>
        <v>139111</v>
      </c>
      <c r="P1317" s="23" t="n">
        <f aca="false">AVERAGE(J1317:L1317)</f>
        <v>141593.986555966</v>
      </c>
      <c r="Q1317" s="23" t="n">
        <f aca="false">AVERAGE(M1317,O1317)</f>
        <v>128111.019833948</v>
      </c>
      <c r="R1317" s="23" t="n">
        <f aca="false">AVERAGE(N1317,O1317)</f>
        <v>153835.46</v>
      </c>
      <c r="S1317" s="23" t="n">
        <f aca="false">STDEV(J1317:L1317)</f>
        <v>25814.1577149943</v>
      </c>
      <c r="T1317" s="25" t="n">
        <f aca="false">IF(P1317&gt;0,S1317/P1317,NA())</f>
        <v>0.182311116050053</v>
      </c>
      <c r="U1317" s="4" t="str">
        <f aca="false">IF(T1317&lt;=Parametros!$B$7,"MENOR",IF(T1317&lt;=Parametros!$B$8,"PROMEDIO MENOR-MEDIANA","PROMEDIO"))</f>
        <v>MENOR</v>
      </c>
      <c r="V1317" s="23" t="n">
        <f aca="false">IF(T1317&lt;=Parametros!$B$7,M1317,IF(T1317&lt;=Parametros!$B$8,Q1317,P1317))</f>
        <v>117111.039667897</v>
      </c>
      <c r="W1317" s="26" t="n">
        <f aca="false">ROUND(V1317,0)</f>
        <v>117111</v>
      </c>
      <c r="X1317" s="27" t="n">
        <f aca="false">K1317/G1317</f>
        <v>1.52144996344402</v>
      </c>
      <c r="Y1317" s="27" t="n">
        <f aca="false">L1317/G1317</f>
        <v>1.25563909774436</v>
      </c>
    </row>
    <row r="1318" customFormat="false" ht="90" hidden="false" customHeight="true" outlineLevel="0" collapsed="false">
      <c r="A1318" s="4" t="s">
        <v>776</v>
      </c>
      <c r="B1318" s="4" t="s">
        <v>95</v>
      </c>
      <c r="C1318" s="4" t="s">
        <v>777</v>
      </c>
      <c r="D1318" s="4" t="s">
        <v>778</v>
      </c>
      <c r="E1318" s="4" t="s">
        <v>98</v>
      </c>
      <c r="F1318" s="4" t="s">
        <v>99</v>
      </c>
      <c r="G1318" s="23" t="n">
        <v>119381</v>
      </c>
      <c r="H1318" s="24" t="n">
        <f aca="false">Parametros!$B$3</f>
        <v>160.42</v>
      </c>
      <c r="I1318" s="24" t="n">
        <f aca="false">Parametros!$B$4</f>
        <v>151.76</v>
      </c>
      <c r="J1318" s="23" t="n">
        <f aca="false">G1318*H1318/I1318</f>
        <v>126193.33170796</v>
      </c>
      <c r="K1318" s="23" t="n">
        <v>181632.47</v>
      </c>
      <c r="L1318" s="23" t="n">
        <v>149940</v>
      </c>
      <c r="M1318" s="23" t="n">
        <f aca="false">MIN(J1318:L1318)</f>
        <v>126193.33170796</v>
      </c>
      <c r="N1318" s="23" t="n">
        <f aca="false">MAX(J1318:L1318)</f>
        <v>181632.47</v>
      </c>
      <c r="O1318" s="23" t="n">
        <f aca="false">MEDIAN(J1318:L1318)</f>
        <v>149940</v>
      </c>
      <c r="P1318" s="23" t="n">
        <f aca="false">AVERAGE(J1318:L1318)</f>
        <v>152588.60056932</v>
      </c>
      <c r="Q1318" s="23" t="n">
        <f aca="false">AVERAGE(M1318,O1318)</f>
        <v>138066.66585398</v>
      </c>
      <c r="R1318" s="23" t="n">
        <f aca="false">AVERAGE(N1318,O1318)</f>
        <v>165786.235</v>
      </c>
      <c r="S1318" s="23" t="n">
        <f aca="false">STDEV(J1318:L1318)</f>
        <v>27814.3097590582</v>
      </c>
      <c r="T1318" s="25" t="n">
        <f aca="false">IF(P1318&gt;0,S1318/P1318,NA())</f>
        <v>0.182283012330415</v>
      </c>
      <c r="U1318" s="4" t="str">
        <f aca="false">IF(T1318&lt;=Parametros!$B$7,"MENOR",IF(T1318&lt;=Parametros!$B$8,"PROMEDIO MENOR-MEDIANA","PROMEDIO"))</f>
        <v>MENOR</v>
      </c>
      <c r="V1318" s="23" t="n">
        <f aca="false">IF(T1318&lt;=Parametros!$B$7,M1318,IF(T1318&lt;=Parametros!$B$8,Q1318,P1318))</f>
        <v>126193.33170796</v>
      </c>
      <c r="W1318" s="26" t="n">
        <f aca="false">ROUND(V1318,0)</f>
        <v>126193</v>
      </c>
      <c r="X1318" s="27" t="n">
        <f aca="false">K1318/G1318</f>
        <v>1.52145207361305</v>
      </c>
      <c r="Y1318" s="27" t="n">
        <f aca="false">L1318/G1318</f>
        <v>1.25597875708865</v>
      </c>
    </row>
    <row r="1319" customFormat="false" ht="90" hidden="false" customHeight="true" outlineLevel="0" collapsed="false">
      <c r="A1319" s="4" t="s">
        <v>779</v>
      </c>
      <c r="B1319" s="4" t="s">
        <v>95</v>
      </c>
      <c r="C1319" s="4" t="s">
        <v>780</v>
      </c>
      <c r="D1319" s="4" t="s">
        <v>778</v>
      </c>
      <c r="E1319" s="4" t="s">
        <v>98</v>
      </c>
      <c r="F1319" s="4" t="s">
        <v>99</v>
      </c>
      <c r="G1319" s="23" t="n">
        <v>111354</v>
      </c>
      <c r="H1319" s="24" t="n">
        <f aca="false">Parametros!$B$3</f>
        <v>160.42</v>
      </c>
      <c r="I1319" s="24" t="n">
        <f aca="false">Parametros!$B$4</f>
        <v>151.76</v>
      </c>
      <c r="J1319" s="23" t="n">
        <f aca="false">G1319*H1319/I1319</f>
        <v>117708.280706379</v>
      </c>
      <c r="K1319" s="23" t="n">
        <v>169418.63</v>
      </c>
      <c r="L1319" s="23" t="n">
        <v>139825</v>
      </c>
      <c r="M1319" s="23" t="n">
        <f aca="false">MIN(J1319:L1319)</f>
        <v>117708.280706379</v>
      </c>
      <c r="N1319" s="23" t="n">
        <f aca="false">MAX(J1319:L1319)</f>
        <v>169418.63</v>
      </c>
      <c r="O1319" s="23" t="n">
        <f aca="false">MEDIAN(J1319:L1319)</f>
        <v>139825</v>
      </c>
      <c r="P1319" s="23" t="n">
        <f aca="false">AVERAGE(J1319:L1319)</f>
        <v>142317.303568793</v>
      </c>
      <c r="Q1319" s="23" t="n">
        <f aca="false">AVERAGE(M1319,O1319)</f>
        <v>128766.640353189</v>
      </c>
      <c r="R1319" s="23" t="n">
        <f aca="false">AVERAGE(N1319,O1319)</f>
        <v>154621.815</v>
      </c>
      <c r="S1319" s="23" t="n">
        <f aca="false">STDEV(J1319:L1319)</f>
        <v>25945.1101139762</v>
      </c>
      <c r="T1319" s="25" t="n">
        <f aca="false">IF(P1319&gt;0,S1319/P1319,NA())</f>
        <v>0.182304677388965</v>
      </c>
      <c r="U1319" s="4" t="str">
        <f aca="false">IF(T1319&lt;=Parametros!$B$7,"MENOR",IF(T1319&lt;=Parametros!$B$8,"PROMEDIO MENOR-MEDIANA","PROMEDIO"))</f>
        <v>MENOR</v>
      </c>
      <c r="V1319" s="23" t="n">
        <f aca="false">IF(T1319&lt;=Parametros!$B$7,M1319,IF(T1319&lt;=Parametros!$B$8,Q1319,P1319))</f>
        <v>117708.280706379</v>
      </c>
      <c r="W1319" s="26" t="n">
        <f aca="false">ROUND(V1319,0)</f>
        <v>117708</v>
      </c>
      <c r="X1319" s="27" t="n">
        <f aca="false">K1319/G1319</f>
        <v>1.52144179822907</v>
      </c>
      <c r="Y1319" s="27" t="n">
        <f aca="false">L1319/G1319</f>
        <v>1.25568008333782</v>
      </c>
    </row>
    <row r="1320" customFormat="false" ht="90" hidden="false" customHeight="true" outlineLevel="0" collapsed="false">
      <c r="A1320" s="4" t="s">
        <v>781</v>
      </c>
      <c r="B1320" s="4" t="s">
        <v>95</v>
      </c>
      <c r="C1320" s="4" t="s">
        <v>782</v>
      </c>
      <c r="D1320" s="4" t="s">
        <v>783</v>
      </c>
      <c r="E1320" s="4" t="s">
        <v>98</v>
      </c>
      <c r="F1320" s="4" t="s">
        <v>99</v>
      </c>
      <c r="G1320" s="23" t="n">
        <v>336369</v>
      </c>
      <c r="H1320" s="24" t="n">
        <f aca="false">Parametros!$B$3</f>
        <v>160.42</v>
      </c>
      <c r="I1320" s="24" t="n">
        <f aca="false">Parametros!$B$4</f>
        <v>151.76</v>
      </c>
      <c r="J1320" s="23" t="n">
        <f aca="false">G1320*H1320/I1320</f>
        <v>355563.488270954</v>
      </c>
      <c r="K1320" s="23" t="n">
        <v>511767.78</v>
      </c>
      <c r="L1320" s="23" t="n">
        <v>422569</v>
      </c>
      <c r="M1320" s="23" t="n">
        <f aca="false">MIN(J1320:L1320)</f>
        <v>355563.488270954</v>
      </c>
      <c r="N1320" s="23" t="n">
        <f aca="false">MAX(J1320:L1320)</f>
        <v>511767.78</v>
      </c>
      <c r="O1320" s="23" t="n">
        <f aca="false">MEDIAN(J1320:L1320)</f>
        <v>422569</v>
      </c>
      <c r="P1320" s="23" t="n">
        <f aca="false">AVERAGE(J1320:L1320)</f>
        <v>429966.756090318</v>
      </c>
      <c r="Q1320" s="23" t="n">
        <f aca="false">AVERAGE(M1320,O1320)</f>
        <v>389066.244135477</v>
      </c>
      <c r="R1320" s="23" t="n">
        <f aca="false">AVERAGE(N1320,O1320)</f>
        <v>467168.39</v>
      </c>
      <c r="S1320" s="23" t="n">
        <f aca="false">STDEV(J1320:L1320)</f>
        <v>78364.4708080269</v>
      </c>
      <c r="T1320" s="25" t="n">
        <f aca="false">IF(P1320&gt;0,S1320/P1320,NA())</f>
        <v>0.18225704591814</v>
      </c>
      <c r="U1320" s="4" t="str">
        <f aca="false">IF(T1320&lt;=Parametros!$B$7,"MENOR",IF(T1320&lt;=Parametros!$B$8,"PROMEDIO MENOR-MEDIANA","PROMEDIO"))</f>
        <v>MENOR</v>
      </c>
      <c r="V1320" s="23" t="n">
        <f aca="false">IF(T1320&lt;=Parametros!$B$7,M1320,IF(T1320&lt;=Parametros!$B$8,Q1320,P1320))</f>
        <v>355563.488270954</v>
      </c>
      <c r="W1320" s="26" t="n">
        <f aca="false">ROUND(V1320,0)</f>
        <v>355563</v>
      </c>
      <c r="X1320" s="27" t="n">
        <f aca="false">K1320/G1320</f>
        <v>1.52144751745851</v>
      </c>
      <c r="Y1320" s="27" t="n">
        <f aca="false">L1320/G1320</f>
        <v>1.25626618386355</v>
      </c>
    </row>
    <row r="1321" customFormat="false" ht="90" hidden="false" customHeight="true" outlineLevel="0" collapsed="false">
      <c r="A1321" s="4" t="s">
        <v>784</v>
      </c>
      <c r="B1321" s="4" t="s">
        <v>95</v>
      </c>
      <c r="C1321" s="4" t="s">
        <v>785</v>
      </c>
      <c r="D1321" s="4" t="s">
        <v>783</v>
      </c>
      <c r="E1321" s="4" t="s">
        <v>98</v>
      </c>
      <c r="F1321" s="4" t="s">
        <v>99</v>
      </c>
      <c r="G1321" s="23" t="n">
        <v>322871</v>
      </c>
      <c r="H1321" s="24" t="n">
        <f aca="false">Parametros!$B$3</f>
        <v>160.42</v>
      </c>
      <c r="I1321" s="24" t="n">
        <f aca="false">Parametros!$B$4</f>
        <v>151.76</v>
      </c>
      <c r="J1321" s="23" t="n">
        <f aca="false">G1321*H1321/I1321</f>
        <v>341295.241302056</v>
      </c>
      <c r="K1321" s="23" t="n">
        <v>491231.22</v>
      </c>
      <c r="L1321" s="23" t="n">
        <v>405671</v>
      </c>
      <c r="M1321" s="23" t="n">
        <f aca="false">MIN(J1321:L1321)</f>
        <v>341295.241302056</v>
      </c>
      <c r="N1321" s="23" t="n">
        <f aca="false">MAX(J1321:L1321)</f>
        <v>491231.22</v>
      </c>
      <c r="O1321" s="23" t="n">
        <f aca="false">MEDIAN(J1321:L1321)</f>
        <v>405671</v>
      </c>
      <c r="P1321" s="23" t="n">
        <f aca="false">AVERAGE(J1321:L1321)</f>
        <v>412732.487100685</v>
      </c>
      <c r="Q1321" s="23" t="n">
        <f aca="false">AVERAGE(M1321,O1321)</f>
        <v>373483.120651028</v>
      </c>
      <c r="R1321" s="23" t="n">
        <f aca="false">AVERAGE(N1321,O1321)</f>
        <v>448451.11</v>
      </c>
      <c r="S1321" s="23" t="n">
        <f aca="false">STDEV(J1321:L1321)</f>
        <v>75217.0052387254</v>
      </c>
      <c r="T1321" s="25" t="n">
        <f aca="false">IF(P1321&gt;0,S1321/P1321,NA())</f>
        <v>0.182241542862548</v>
      </c>
      <c r="U1321" s="4" t="str">
        <f aca="false">IF(T1321&lt;=Parametros!$B$7,"MENOR",IF(T1321&lt;=Parametros!$B$8,"PROMEDIO MENOR-MEDIANA","PROMEDIO"))</f>
        <v>MENOR</v>
      </c>
      <c r="V1321" s="23" t="n">
        <f aca="false">IF(T1321&lt;=Parametros!$B$7,M1321,IF(T1321&lt;=Parametros!$B$8,Q1321,P1321))</f>
        <v>341295.241302056</v>
      </c>
      <c r="W1321" s="26" t="n">
        <f aca="false">ROUND(V1321,0)</f>
        <v>341295</v>
      </c>
      <c r="X1321" s="27" t="n">
        <f aca="false">K1321/G1321</f>
        <v>1.52144732726073</v>
      </c>
      <c r="Y1321" s="27" t="n">
        <f aca="false">L1321/G1321</f>
        <v>1.25644917010199</v>
      </c>
    </row>
    <row r="1322" customFormat="false" ht="77.25" hidden="false" customHeight="true" outlineLevel="0" collapsed="false">
      <c r="A1322" s="4" t="s">
        <v>786</v>
      </c>
      <c r="B1322" s="4" t="s">
        <v>95</v>
      </c>
      <c r="C1322" s="4" t="s">
        <v>787</v>
      </c>
      <c r="D1322" s="4" t="s">
        <v>788</v>
      </c>
      <c r="E1322" s="4" t="s">
        <v>98</v>
      </c>
      <c r="F1322" s="4" t="s">
        <v>99</v>
      </c>
      <c r="G1322" s="23" t="n">
        <v>2374163</v>
      </c>
      <c r="H1322" s="24" t="n">
        <f aca="false">Parametros!$B$3</f>
        <v>160.42</v>
      </c>
      <c r="I1322" s="24" t="n">
        <f aca="false">Parametros!$B$4</f>
        <v>151.76</v>
      </c>
      <c r="J1322" s="23" t="n">
        <f aca="false">G1322*H1322/I1322</f>
        <v>2509641.72680548</v>
      </c>
      <c r="K1322" s="23" t="n">
        <v>3612160.75</v>
      </c>
      <c r="L1322" s="23" t="n">
        <v>2983211</v>
      </c>
      <c r="M1322" s="23" t="n">
        <f aca="false">MIN(J1322:L1322)</f>
        <v>2509641.72680548</v>
      </c>
      <c r="N1322" s="23" t="n">
        <f aca="false">MAX(J1322:L1322)</f>
        <v>3612160.75</v>
      </c>
      <c r="O1322" s="23" t="n">
        <f aca="false">MEDIAN(J1322:L1322)</f>
        <v>2983211</v>
      </c>
      <c r="P1322" s="23" t="n">
        <f aca="false">AVERAGE(J1322:L1322)</f>
        <v>3035004.49226849</v>
      </c>
      <c r="Q1322" s="23" t="n">
        <f aca="false">AVERAGE(M1322,O1322)</f>
        <v>2746426.36340274</v>
      </c>
      <c r="R1322" s="23" t="n">
        <f aca="false">AVERAGE(N1322,O1322)</f>
        <v>3297685.875</v>
      </c>
      <c r="S1322" s="23" t="n">
        <f aca="false">STDEV(J1322:L1322)</f>
        <v>553081.344385682</v>
      </c>
      <c r="T1322" s="25" t="n">
        <f aca="false">IF(P1322&gt;0,S1322/P1322,NA())</f>
        <v>0.182234110623106</v>
      </c>
      <c r="U1322" s="4" t="str">
        <f aca="false">IF(T1322&lt;=Parametros!$B$7,"MENOR",IF(T1322&lt;=Parametros!$B$8,"PROMEDIO MENOR-MEDIANA","PROMEDIO"))</f>
        <v>MENOR</v>
      </c>
      <c r="V1322" s="23" t="n">
        <f aca="false">IF(T1322&lt;=Parametros!$B$7,M1322,IF(T1322&lt;=Parametros!$B$8,Q1322,P1322))</f>
        <v>2509641.72680548</v>
      </c>
      <c r="W1322" s="26" t="n">
        <f aca="false">ROUND(V1322,0)</f>
        <v>2509642</v>
      </c>
      <c r="X1322" s="27" t="n">
        <f aca="false">K1322/G1322</f>
        <v>1.52144597906715</v>
      </c>
      <c r="Y1322" s="27" t="n">
        <f aca="false">L1322/G1322</f>
        <v>1.25653167031918</v>
      </c>
    </row>
    <row r="1323" customFormat="false" ht="64.5" hidden="false" customHeight="true" outlineLevel="0" collapsed="false">
      <c r="A1323" s="4" t="s">
        <v>789</v>
      </c>
      <c r="B1323" s="4" t="s">
        <v>95</v>
      </c>
      <c r="C1323" s="4" t="s">
        <v>790</v>
      </c>
      <c r="D1323" s="4" t="s">
        <v>791</v>
      </c>
      <c r="E1323" s="4" t="s">
        <v>98</v>
      </c>
      <c r="F1323" s="4" t="s">
        <v>99</v>
      </c>
      <c r="G1323" s="23" t="n">
        <v>1370850</v>
      </c>
      <c r="H1323" s="24" t="n">
        <f aca="false">Parametros!$B$3</f>
        <v>160.42</v>
      </c>
      <c r="I1323" s="24" t="n">
        <f aca="false">Parametros!$B$4</f>
        <v>151.76</v>
      </c>
      <c r="J1323" s="23" t="n">
        <f aca="false">G1323*H1323/I1323</f>
        <v>1449075.88956247</v>
      </c>
      <c r="K1323" s="23" t="n">
        <v>2085674.15</v>
      </c>
      <c r="L1323" s="23" t="n">
        <v>1722406</v>
      </c>
      <c r="M1323" s="23" t="n">
        <f aca="false">MIN(J1323:L1323)</f>
        <v>1449075.88956247</v>
      </c>
      <c r="N1323" s="23" t="n">
        <f aca="false">MAX(J1323:L1323)</f>
        <v>2085674.15</v>
      </c>
      <c r="O1323" s="23" t="n">
        <f aca="false">MEDIAN(J1323:L1323)</f>
        <v>1722406</v>
      </c>
      <c r="P1323" s="23" t="n">
        <f aca="false">AVERAGE(J1323:L1323)</f>
        <v>1752385.34652082</v>
      </c>
      <c r="Q1323" s="23" t="n">
        <f aca="false">AVERAGE(M1323,O1323)</f>
        <v>1585740.94478123</v>
      </c>
      <c r="R1323" s="23" t="n">
        <f aca="false">AVERAGE(N1323,O1323)</f>
        <v>1904040.075</v>
      </c>
      <c r="S1323" s="23" t="n">
        <f aca="false">STDEV(J1323:L1323)</f>
        <v>319356.23872313</v>
      </c>
      <c r="T1323" s="25" t="n">
        <f aca="false">IF(P1323&gt;0,S1323/P1323,NA())</f>
        <v>0.182240874906412</v>
      </c>
      <c r="U1323" s="4" t="str">
        <f aca="false">IF(T1323&lt;=Parametros!$B$7,"MENOR",IF(T1323&lt;=Parametros!$B$8,"PROMEDIO MENOR-MEDIANA","PROMEDIO"))</f>
        <v>MENOR</v>
      </c>
      <c r="V1323" s="23" t="n">
        <f aca="false">IF(T1323&lt;=Parametros!$B$7,M1323,IF(T1323&lt;=Parametros!$B$8,Q1323,P1323))</f>
        <v>1449075.88956247</v>
      </c>
      <c r="W1323" s="26" t="n">
        <f aca="false">ROUND(V1323,0)</f>
        <v>1449076</v>
      </c>
      <c r="X1323" s="27" t="n">
        <f aca="false">K1323/G1323</f>
        <v>1.52144592770909</v>
      </c>
      <c r="Y1323" s="27" t="n">
        <f aca="false">L1323/G1323</f>
        <v>1.25645110697742</v>
      </c>
    </row>
    <row r="1324" customFormat="false" ht="39" hidden="false" customHeight="true" outlineLevel="0" collapsed="false">
      <c r="A1324" s="4" t="s">
        <v>792</v>
      </c>
      <c r="B1324" s="4" t="s">
        <v>95</v>
      </c>
      <c r="C1324" s="4" t="s">
        <v>793</v>
      </c>
      <c r="D1324" s="4" t="s">
        <v>794</v>
      </c>
      <c r="E1324" s="4" t="s">
        <v>98</v>
      </c>
      <c r="F1324" s="4" t="s">
        <v>99</v>
      </c>
      <c r="G1324" s="23" t="n">
        <v>2216143</v>
      </c>
      <c r="H1324" s="24" t="n">
        <f aca="false">Parametros!$B$3</f>
        <v>160.42</v>
      </c>
      <c r="I1324" s="24" t="n">
        <f aca="false">Parametros!$B$4</f>
        <v>151.76</v>
      </c>
      <c r="J1324" s="23" t="n">
        <f aca="false">G1324*H1324/I1324</f>
        <v>2342604.50751186</v>
      </c>
      <c r="K1324" s="23" t="n">
        <v>3371741.76</v>
      </c>
      <c r="L1324" s="23" t="n">
        <v>2784600</v>
      </c>
      <c r="M1324" s="23" t="n">
        <f aca="false">MIN(J1324:L1324)</f>
        <v>2342604.50751186</v>
      </c>
      <c r="N1324" s="23" t="n">
        <f aca="false">MAX(J1324:L1324)</f>
        <v>3371741.76</v>
      </c>
      <c r="O1324" s="23" t="n">
        <f aca="false">MEDIAN(J1324:L1324)</f>
        <v>2784600</v>
      </c>
      <c r="P1324" s="23" t="n">
        <f aca="false">AVERAGE(J1324:L1324)</f>
        <v>2832982.08917062</v>
      </c>
      <c r="Q1324" s="23" t="n">
        <f aca="false">AVERAGE(M1324,O1324)</f>
        <v>2563602.25375593</v>
      </c>
      <c r="R1324" s="23" t="n">
        <f aca="false">AVERAGE(N1324,O1324)</f>
        <v>3078170.88</v>
      </c>
      <c r="S1324" s="23" t="n">
        <f aca="false">STDEV(J1324:L1324)</f>
        <v>516271.722089342</v>
      </c>
      <c r="T1324" s="25" t="n">
        <f aca="false">IF(P1324&gt;0,S1324/P1324,NA())</f>
        <v>0.1822361405188</v>
      </c>
      <c r="U1324" s="4" t="str">
        <f aca="false">IF(T1324&lt;=Parametros!$B$7,"MENOR",IF(T1324&lt;=Parametros!$B$8,"PROMEDIO MENOR-MEDIANA","PROMEDIO"))</f>
        <v>MENOR</v>
      </c>
      <c r="V1324" s="23" t="n">
        <f aca="false">IF(T1324&lt;=Parametros!$B$7,M1324,IF(T1324&lt;=Parametros!$B$8,Q1324,P1324))</f>
        <v>2342604.50751186</v>
      </c>
      <c r="W1324" s="26" t="n">
        <f aca="false">ROUND(V1324,0)</f>
        <v>2342605</v>
      </c>
      <c r="X1324" s="27" t="n">
        <f aca="false">K1324/G1324</f>
        <v>1.52144593557365</v>
      </c>
      <c r="Y1324" s="27" t="n">
        <f aca="false">L1324/G1324</f>
        <v>1.25650736437134</v>
      </c>
    </row>
    <row r="1325" customFormat="false" ht="26.25" hidden="false" customHeight="true" outlineLevel="0" collapsed="false">
      <c r="A1325" s="4" t="s">
        <v>795</v>
      </c>
      <c r="B1325" s="4" t="s">
        <v>95</v>
      </c>
      <c r="C1325" s="4" t="s">
        <v>796</v>
      </c>
      <c r="D1325" s="4" t="s">
        <v>797</v>
      </c>
      <c r="E1325" s="4" t="s">
        <v>98</v>
      </c>
      <c r="F1325" s="4" t="s">
        <v>99</v>
      </c>
      <c r="G1325" s="23" t="n">
        <v>199500</v>
      </c>
      <c r="H1325" s="24" t="n">
        <f aca="false">Parametros!$B$3</f>
        <v>160.42</v>
      </c>
      <c r="I1325" s="24" t="n">
        <f aca="false">Parametros!$B$4</f>
        <v>151.76</v>
      </c>
      <c r="J1325" s="23" t="n">
        <f aca="false">G1325*H1325/I1325</f>
        <v>210884.225092251</v>
      </c>
      <c r="K1325" s="23" t="n">
        <v>303528.16</v>
      </c>
      <c r="L1325" s="23" t="n">
        <v>250614</v>
      </c>
      <c r="M1325" s="23" t="n">
        <f aca="false">MIN(J1325:L1325)</f>
        <v>210884.225092251</v>
      </c>
      <c r="N1325" s="23" t="n">
        <f aca="false">MAX(J1325:L1325)</f>
        <v>303528.16</v>
      </c>
      <c r="O1325" s="23" t="n">
        <f aca="false">MEDIAN(J1325:L1325)</f>
        <v>250614</v>
      </c>
      <c r="P1325" s="23" t="n">
        <f aca="false">AVERAGE(J1325:L1325)</f>
        <v>255008.79503075</v>
      </c>
      <c r="Q1325" s="23" t="n">
        <f aca="false">AVERAGE(M1325,O1325)</f>
        <v>230749.112546125</v>
      </c>
      <c r="R1325" s="23" t="n">
        <f aca="false">AVERAGE(N1325,O1325)</f>
        <v>277071.08</v>
      </c>
      <c r="S1325" s="23" t="n">
        <f aca="false">STDEV(J1325:L1325)</f>
        <v>46478.062957911</v>
      </c>
      <c r="T1325" s="25" t="n">
        <f aca="false">IF(P1325&gt;0,S1325/P1325,NA())</f>
        <v>0.182260627333683</v>
      </c>
      <c r="U1325" s="4" t="str">
        <f aca="false">IF(T1325&lt;=Parametros!$B$7,"MENOR",IF(T1325&lt;=Parametros!$B$8,"PROMEDIO MENOR-MEDIANA","PROMEDIO"))</f>
        <v>MENOR</v>
      </c>
      <c r="V1325" s="23" t="n">
        <f aca="false">IF(T1325&lt;=Parametros!$B$7,M1325,IF(T1325&lt;=Parametros!$B$8,Q1325,P1325))</f>
        <v>210884.225092251</v>
      </c>
      <c r="W1325" s="26" t="n">
        <f aca="false">ROUND(V1325,0)</f>
        <v>210884</v>
      </c>
      <c r="X1325" s="27" t="n">
        <f aca="false">K1325/G1325</f>
        <v>1.52144441102757</v>
      </c>
      <c r="Y1325" s="27" t="n">
        <f aca="false">L1325/G1325</f>
        <v>1.25621052631579</v>
      </c>
    </row>
    <row r="1326" customFormat="false" ht="15" hidden="false" customHeight="true" outlineLevel="0" collapsed="false">
      <c r="A1326" s="22" t="s">
        <v>798</v>
      </c>
      <c r="B1326" s="22" t="s">
        <v>799</v>
      </c>
      <c r="C1326" s="22"/>
      <c r="D1326" s="22"/>
      <c r="E1326" s="22"/>
      <c r="F1326" s="22"/>
      <c r="G1326" s="22"/>
      <c r="H1326" s="22"/>
      <c r="I1326" s="22"/>
      <c r="J1326" s="22"/>
      <c r="K1326" s="22"/>
      <c r="L1326" s="22"/>
      <c r="M1326" s="22"/>
      <c r="N1326" s="22"/>
      <c r="O1326" s="22"/>
      <c r="P1326" s="22"/>
      <c r="Q1326" s="22"/>
      <c r="R1326" s="22"/>
      <c r="S1326" s="22"/>
      <c r="T1326" s="22"/>
      <c r="U1326" s="22"/>
      <c r="V1326" s="22"/>
      <c r="W1326" s="22"/>
    </row>
    <row r="1327" customFormat="false" ht="39" hidden="false" customHeight="true" outlineLevel="0" collapsed="false">
      <c r="A1327" s="4" t="s">
        <v>800</v>
      </c>
      <c r="B1327" s="4" t="s">
        <v>95</v>
      </c>
      <c r="C1327" s="4" t="s">
        <v>801</v>
      </c>
      <c r="D1327" s="4" t="s">
        <v>802</v>
      </c>
      <c r="E1327" s="4" t="s">
        <v>98</v>
      </c>
      <c r="F1327" s="4" t="s">
        <v>99</v>
      </c>
      <c r="G1327" s="23" t="n">
        <v>50350</v>
      </c>
      <c r="H1327" s="24" t="n">
        <f aca="false">Parametros!$B$3</f>
        <v>160.42</v>
      </c>
      <c r="I1327" s="24" t="n">
        <f aca="false">Parametros!$B$4</f>
        <v>151.76</v>
      </c>
      <c r="J1327" s="23" t="n">
        <f aca="false">G1327*H1327/I1327</f>
        <v>53223.1615709014</v>
      </c>
      <c r="K1327" s="23" t="n">
        <v>76604.54</v>
      </c>
      <c r="L1327" s="23" t="n">
        <v>63189</v>
      </c>
      <c r="M1327" s="23" t="n">
        <f aca="false">MIN(J1327:L1327)</f>
        <v>53223.1615709014</v>
      </c>
      <c r="N1327" s="23" t="n">
        <f aca="false">MAX(J1327:L1327)</f>
        <v>76604.54</v>
      </c>
      <c r="O1327" s="23" t="n">
        <f aca="false">MEDIAN(J1327:L1327)</f>
        <v>63189</v>
      </c>
      <c r="P1327" s="23" t="n">
        <f aca="false">AVERAGE(J1327:L1327)</f>
        <v>64338.9005236338</v>
      </c>
      <c r="Q1327" s="23" t="n">
        <f aca="false">AVERAGE(M1327,O1327)</f>
        <v>58206.0807854507</v>
      </c>
      <c r="R1327" s="23" t="n">
        <f aca="false">AVERAGE(N1327,O1327)</f>
        <v>69896.77</v>
      </c>
      <c r="S1327" s="23" t="n">
        <f aca="false">STDEV(J1327:L1327)</f>
        <v>11733.0267928557</v>
      </c>
      <c r="T1327" s="25" t="n">
        <f aca="false">IF(P1327&gt;0,S1327/P1327,NA())</f>
        <v>0.182362873741458</v>
      </c>
      <c r="U1327" s="4" t="str">
        <f aca="false">IF(T1327&lt;=Parametros!$B$7,"MENOR",IF(T1327&lt;=Parametros!$B$8,"PROMEDIO MENOR-MEDIANA","PROMEDIO"))</f>
        <v>MENOR</v>
      </c>
      <c r="V1327" s="23" t="n">
        <f aca="false">IF(T1327&lt;=Parametros!$B$7,M1327,IF(T1327&lt;=Parametros!$B$8,Q1327,P1327))</f>
        <v>53223.1615709014</v>
      </c>
      <c r="W1327" s="26" t="n">
        <f aca="false">ROUND(V1327,0)</f>
        <v>53223</v>
      </c>
      <c r="X1327" s="27" t="n">
        <f aca="false">K1327/G1327</f>
        <v>1.52144071499503</v>
      </c>
      <c r="Y1327" s="27" t="n">
        <f aca="false">L1327/G1327</f>
        <v>1.2549950347567</v>
      </c>
    </row>
    <row r="1328" customFormat="false" ht="39" hidden="false" customHeight="true" outlineLevel="0" collapsed="false">
      <c r="A1328" s="4" t="s">
        <v>803</v>
      </c>
      <c r="B1328" s="4" t="s">
        <v>95</v>
      </c>
      <c r="C1328" s="4" t="s">
        <v>804</v>
      </c>
      <c r="D1328" s="4" t="s">
        <v>805</v>
      </c>
      <c r="E1328" s="4" t="s">
        <v>98</v>
      </c>
      <c r="F1328" s="4" t="s">
        <v>99</v>
      </c>
      <c r="G1328" s="23" t="n">
        <v>4750</v>
      </c>
      <c r="H1328" s="24" t="n">
        <f aca="false">Parametros!$B$3</f>
        <v>160.42</v>
      </c>
      <c r="I1328" s="24" t="n">
        <f aca="false">Parametros!$B$4</f>
        <v>151.76</v>
      </c>
      <c r="J1328" s="23" t="n">
        <f aca="false">G1328*H1328/I1328</f>
        <v>5021.05297838693</v>
      </c>
      <c r="K1328" s="23" t="n">
        <v>7227.17</v>
      </c>
      <c r="L1328" s="23" t="n">
        <v>5950</v>
      </c>
      <c r="M1328" s="23" t="n">
        <f aca="false">MIN(J1328:L1328)</f>
        <v>5021.05297838693</v>
      </c>
      <c r="N1328" s="23" t="n">
        <f aca="false">MAX(J1328:L1328)</f>
        <v>7227.17</v>
      </c>
      <c r="O1328" s="23" t="n">
        <f aca="false">MEDIAN(J1328:L1328)</f>
        <v>5950</v>
      </c>
      <c r="P1328" s="23" t="n">
        <f aca="false">AVERAGE(J1328:L1328)</f>
        <v>6066.07432612898</v>
      </c>
      <c r="Q1328" s="23" t="n">
        <f aca="false">AVERAGE(M1328,O1328)</f>
        <v>5485.52648919346</v>
      </c>
      <c r="R1328" s="23" t="n">
        <f aca="false">AVERAGE(N1328,O1328)</f>
        <v>6588.585</v>
      </c>
      <c r="S1328" s="23" t="n">
        <f aca="false">STDEV(J1328:L1328)</f>
        <v>1107.62945751386</v>
      </c>
      <c r="T1328" s="25" t="n">
        <f aca="false">IF(P1328&gt;0,S1328/P1328,NA())</f>
        <v>0.182594112429989</v>
      </c>
      <c r="U1328" s="4" t="str">
        <f aca="false">IF(T1328&lt;=Parametros!$B$7,"MENOR",IF(T1328&lt;=Parametros!$B$8,"PROMEDIO MENOR-MEDIANA","PROMEDIO"))</f>
        <v>MENOR</v>
      </c>
      <c r="V1328" s="23" t="n">
        <f aca="false">IF(T1328&lt;=Parametros!$B$7,M1328,IF(T1328&lt;=Parametros!$B$8,Q1328,P1328))</f>
        <v>5021.05297838693</v>
      </c>
      <c r="W1328" s="26" t="n">
        <f aca="false">ROUND(V1328,0)</f>
        <v>5021</v>
      </c>
      <c r="X1328" s="27" t="n">
        <f aca="false">K1328/G1328</f>
        <v>1.52150947368421</v>
      </c>
      <c r="Y1328" s="27" t="n">
        <f aca="false">L1328/G1328</f>
        <v>1.25263157894737</v>
      </c>
    </row>
    <row r="1329" customFormat="false" ht="51.75" hidden="false" customHeight="true" outlineLevel="0" collapsed="false">
      <c r="A1329" s="4" t="s">
        <v>806</v>
      </c>
      <c r="B1329" s="4" t="s">
        <v>95</v>
      </c>
      <c r="C1329" s="4" t="s">
        <v>807</v>
      </c>
      <c r="D1329" s="4" t="s">
        <v>808</v>
      </c>
      <c r="E1329" s="4" t="s">
        <v>98</v>
      </c>
      <c r="F1329" s="4" t="s">
        <v>99</v>
      </c>
      <c r="G1329" s="23" t="n">
        <v>786059</v>
      </c>
      <c r="H1329" s="24" t="n">
        <f aca="false">Parametros!$B$3</f>
        <v>160.42</v>
      </c>
      <c r="I1329" s="24" t="n">
        <f aca="false">Parametros!$B$4</f>
        <v>151.76</v>
      </c>
      <c r="J1329" s="23" t="n">
        <f aca="false">G1329*H1329/I1329</f>
        <v>830914.501713231</v>
      </c>
      <c r="K1329" s="23" t="n">
        <v>1195945.9</v>
      </c>
      <c r="L1329" s="23" t="n">
        <v>987700</v>
      </c>
      <c r="M1329" s="23" t="n">
        <f aca="false">MIN(J1329:L1329)</f>
        <v>830914.501713231</v>
      </c>
      <c r="N1329" s="23" t="n">
        <f aca="false">MAX(J1329:L1329)</f>
        <v>1195945.9</v>
      </c>
      <c r="O1329" s="23" t="n">
        <f aca="false">MEDIAN(J1329:L1329)</f>
        <v>987700</v>
      </c>
      <c r="P1329" s="23" t="n">
        <f aca="false">AVERAGE(J1329:L1329)</f>
        <v>1004853.46723774</v>
      </c>
      <c r="Q1329" s="23" t="n">
        <f aca="false">AVERAGE(M1329,O1329)</f>
        <v>909307.250856616</v>
      </c>
      <c r="R1329" s="23" t="n">
        <f aca="false">AVERAGE(N1329,O1329)</f>
        <v>1091822.95</v>
      </c>
      <c r="S1329" s="23" t="n">
        <f aca="false">STDEV(J1329:L1329)</f>
        <v>183119.254892831</v>
      </c>
      <c r="T1329" s="25" t="n">
        <f aca="false">IF(P1329&gt;0,S1329/P1329,NA())</f>
        <v>0.182234784337472</v>
      </c>
      <c r="U1329" s="4" t="str">
        <f aca="false">IF(T1329&lt;=Parametros!$B$7,"MENOR",IF(T1329&lt;=Parametros!$B$8,"PROMEDIO MENOR-MEDIANA","PROMEDIO"))</f>
        <v>MENOR</v>
      </c>
      <c r="V1329" s="23" t="n">
        <f aca="false">IF(T1329&lt;=Parametros!$B$7,M1329,IF(T1329&lt;=Parametros!$B$8,Q1329,P1329))</f>
        <v>830914.501713231</v>
      </c>
      <c r="W1329" s="26" t="n">
        <f aca="false">ROUND(V1329,0)</f>
        <v>830915</v>
      </c>
      <c r="X1329" s="27" t="n">
        <f aca="false">K1329/G1329</f>
        <v>1.52144546401733</v>
      </c>
      <c r="Y1329" s="27" t="n">
        <f aca="false">L1329/G1329</f>
        <v>1.25652145704076</v>
      </c>
    </row>
    <row r="1330" customFormat="false" ht="39" hidden="false" customHeight="true" outlineLevel="0" collapsed="false">
      <c r="A1330" s="4" t="s">
        <v>809</v>
      </c>
      <c r="B1330" s="4" t="s">
        <v>95</v>
      </c>
      <c r="C1330" s="4" t="s">
        <v>810</v>
      </c>
      <c r="D1330" s="4" t="s">
        <v>811</v>
      </c>
      <c r="E1330" s="4" t="s">
        <v>98</v>
      </c>
      <c r="F1330" s="4" t="s">
        <v>99</v>
      </c>
      <c r="G1330" s="23" t="n">
        <v>353281</v>
      </c>
      <c r="H1330" s="24" t="n">
        <f aca="false">Parametros!$B$3</f>
        <v>160.42</v>
      </c>
      <c r="I1330" s="24" t="n">
        <f aca="false">Parametros!$B$4</f>
        <v>151.76</v>
      </c>
      <c r="J1330" s="23" t="n">
        <f aca="false">G1330*H1330/I1330</f>
        <v>373440.551001581</v>
      </c>
      <c r="K1330" s="23" t="n">
        <v>537497.33</v>
      </c>
      <c r="L1330" s="23" t="n">
        <v>443870</v>
      </c>
      <c r="M1330" s="23" t="n">
        <f aca="false">MIN(J1330:L1330)</f>
        <v>373440.551001581</v>
      </c>
      <c r="N1330" s="23" t="n">
        <f aca="false">MAX(J1330:L1330)</f>
        <v>537497.33</v>
      </c>
      <c r="O1330" s="23" t="n">
        <f aca="false">MEDIAN(J1330:L1330)</f>
        <v>443870</v>
      </c>
      <c r="P1330" s="23" t="n">
        <f aca="false">AVERAGE(J1330:L1330)</f>
        <v>451602.627000527</v>
      </c>
      <c r="Q1330" s="23" t="n">
        <f aca="false">AVERAGE(M1330,O1330)</f>
        <v>408655.275500791</v>
      </c>
      <c r="R1330" s="23" t="n">
        <f aca="false">AVERAGE(N1330,O1330)</f>
        <v>490683.665</v>
      </c>
      <c r="S1330" s="23" t="n">
        <f aca="false">STDEV(J1330:L1330)</f>
        <v>82301.2868920101</v>
      </c>
      <c r="T1330" s="25" t="n">
        <f aca="false">IF(P1330&gt;0,S1330/P1330,NA())</f>
        <v>0.182242710673855</v>
      </c>
      <c r="U1330" s="4" t="str">
        <f aca="false">IF(T1330&lt;=Parametros!$B$7,"MENOR",IF(T1330&lt;=Parametros!$B$8,"PROMEDIO MENOR-MEDIANA","PROMEDIO"))</f>
        <v>MENOR</v>
      </c>
      <c r="V1330" s="23" t="n">
        <f aca="false">IF(T1330&lt;=Parametros!$B$7,M1330,IF(T1330&lt;=Parametros!$B$8,Q1330,P1330))</f>
        <v>373440.551001581</v>
      </c>
      <c r="W1330" s="26" t="n">
        <f aca="false">ROUND(V1330,0)</f>
        <v>373441</v>
      </c>
      <c r="X1330" s="27" t="n">
        <f aca="false">K1330/G1330</f>
        <v>1.52144420447179</v>
      </c>
      <c r="Y1330" s="27" t="n">
        <f aca="false">L1330/G1330</f>
        <v>1.25642194174043</v>
      </c>
    </row>
    <row r="1331" customFormat="false" ht="51.75" hidden="false" customHeight="true" outlineLevel="0" collapsed="false">
      <c r="A1331" s="4" t="s">
        <v>812</v>
      </c>
      <c r="B1331" s="4" t="s">
        <v>95</v>
      </c>
      <c r="C1331" s="4" t="s">
        <v>813</v>
      </c>
      <c r="D1331" s="4" t="s">
        <v>814</v>
      </c>
      <c r="E1331" s="4" t="s">
        <v>98</v>
      </c>
      <c r="F1331" s="4" t="s">
        <v>99</v>
      </c>
      <c r="G1331" s="23" t="n">
        <v>959403</v>
      </c>
      <c r="H1331" s="24" t="n">
        <f aca="false">Parametros!$B$3</f>
        <v>160.42</v>
      </c>
      <c r="I1331" s="24" t="n">
        <f aca="false">Parametros!$B$4</f>
        <v>151.76</v>
      </c>
      <c r="J1331" s="23" t="n">
        <f aca="false">G1331*H1331/I1331</f>
        <v>1014150.16644702</v>
      </c>
      <c r="K1331" s="23" t="n">
        <v>1459679.57</v>
      </c>
      <c r="L1331" s="23" t="n">
        <v>1205470</v>
      </c>
      <c r="M1331" s="23" t="n">
        <f aca="false">MIN(J1331:L1331)</f>
        <v>1014150.16644702</v>
      </c>
      <c r="N1331" s="23" t="n">
        <f aca="false">MAX(J1331:L1331)</f>
        <v>1459679.57</v>
      </c>
      <c r="O1331" s="23" t="n">
        <f aca="false">MEDIAN(J1331:L1331)</f>
        <v>1205470</v>
      </c>
      <c r="P1331" s="23" t="n">
        <f aca="false">AVERAGE(J1331:L1331)</f>
        <v>1226433.24548234</v>
      </c>
      <c r="Q1331" s="23" t="n">
        <f aca="false">AVERAGE(M1331,O1331)</f>
        <v>1109810.08322351</v>
      </c>
      <c r="R1331" s="23" t="n">
        <f aca="false">AVERAGE(N1331,O1331)</f>
        <v>1332574.785</v>
      </c>
      <c r="S1331" s="23" t="n">
        <f aca="false">STDEV(J1331:L1331)</f>
        <v>223503.256359796</v>
      </c>
      <c r="T1331" s="25" t="n">
        <f aca="false">IF(P1331&gt;0,S1331/P1331,NA())</f>
        <v>0.182238419565914</v>
      </c>
      <c r="U1331" s="4" t="str">
        <f aca="false">IF(T1331&lt;=Parametros!$B$7,"MENOR",IF(T1331&lt;=Parametros!$B$8,"PROMEDIO MENOR-MEDIANA","PROMEDIO"))</f>
        <v>MENOR</v>
      </c>
      <c r="V1331" s="23" t="n">
        <f aca="false">IF(T1331&lt;=Parametros!$B$7,M1331,IF(T1331&lt;=Parametros!$B$8,Q1331,P1331))</f>
        <v>1014150.16644702</v>
      </c>
      <c r="W1331" s="26" t="n">
        <f aca="false">ROUND(V1331,0)</f>
        <v>1014150</v>
      </c>
      <c r="X1331" s="27" t="n">
        <f aca="false">K1331/G1331</f>
        <v>1.52144570112872</v>
      </c>
      <c r="Y1331" s="27" t="n">
        <f aca="false">L1331/G1331</f>
        <v>1.25647928972496</v>
      </c>
    </row>
    <row r="1332" customFormat="false" ht="64.5" hidden="false" customHeight="true" outlineLevel="0" collapsed="false">
      <c r="A1332" s="4" t="s">
        <v>815</v>
      </c>
      <c r="B1332" s="4" t="s">
        <v>95</v>
      </c>
      <c r="C1332" s="4" t="s">
        <v>816</v>
      </c>
      <c r="D1332" s="4" t="s">
        <v>817</v>
      </c>
      <c r="E1332" s="4" t="s">
        <v>98</v>
      </c>
      <c r="F1332" s="4" t="s">
        <v>99</v>
      </c>
      <c r="G1332" s="23" t="n">
        <v>959403</v>
      </c>
      <c r="H1332" s="24" t="n">
        <f aca="false">Parametros!$B$3</f>
        <v>160.42</v>
      </c>
      <c r="I1332" s="24" t="n">
        <f aca="false">Parametros!$B$4</f>
        <v>151.76</v>
      </c>
      <c r="J1332" s="23" t="n">
        <f aca="false">G1332*H1332/I1332</f>
        <v>1014150.16644702</v>
      </c>
      <c r="K1332" s="23" t="n">
        <v>1459679.57</v>
      </c>
      <c r="L1332" s="23" t="n">
        <v>1205470</v>
      </c>
      <c r="M1332" s="23" t="n">
        <f aca="false">MIN(J1332:L1332)</f>
        <v>1014150.16644702</v>
      </c>
      <c r="N1332" s="23" t="n">
        <f aca="false">MAX(J1332:L1332)</f>
        <v>1459679.57</v>
      </c>
      <c r="O1332" s="23" t="n">
        <f aca="false">MEDIAN(J1332:L1332)</f>
        <v>1205470</v>
      </c>
      <c r="P1332" s="23" t="n">
        <f aca="false">AVERAGE(J1332:L1332)</f>
        <v>1226433.24548234</v>
      </c>
      <c r="Q1332" s="23" t="n">
        <f aca="false">AVERAGE(M1332,O1332)</f>
        <v>1109810.08322351</v>
      </c>
      <c r="R1332" s="23" t="n">
        <f aca="false">AVERAGE(N1332,O1332)</f>
        <v>1332574.785</v>
      </c>
      <c r="S1332" s="23" t="n">
        <f aca="false">STDEV(J1332:L1332)</f>
        <v>223503.256359796</v>
      </c>
      <c r="T1332" s="25" t="n">
        <f aca="false">IF(P1332&gt;0,S1332/P1332,NA())</f>
        <v>0.182238419565914</v>
      </c>
      <c r="U1332" s="4" t="str">
        <f aca="false">IF(T1332&lt;=Parametros!$B$7,"MENOR",IF(T1332&lt;=Parametros!$B$8,"PROMEDIO MENOR-MEDIANA","PROMEDIO"))</f>
        <v>MENOR</v>
      </c>
      <c r="V1332" s="23" t="n">
        <f aca="false">IF(T1332&lt;=Parametros!$B$7,M1332,IF(T1332&lt;=Parametros!$B$8,Q1332,P1332))</f>
        <v>1014150.16644702</v>
      </c>
      <c r="W1332" s="26" t="n">
        <f aca="false">ROUND(V1332,0)</f>
        <v>1014150</v>
      </c>
      <c r="X1332" s="27" t="n">
        <f aca="false">K1332/G1332</f>
        <v>1.52144570112872</v>
      </c>
      <c r="Y1332" s="27" t="n">
        <f aca="false">L1332/G1332</f>
        <v>1.25647928972496</v>
      </c>
    </row>
    <row r="1333" customFormat="false" ht="39" hidden="false" customHeight="true" outlineLevel="0" collapsed="false">
      <c r="A1333" s="4" t="s">
        <v>818</v>
      </c>
      <c r="B1333" s="4" t="s">
        <v>95</v>
      </c>
      <c r="C1333" s="4" t="s">
        <v>819</v>
      </c>
      <c r="D1333" s="4" t="s">
        <v>820</v>
      </c>
      <c r="E1333" s="4" t="s">
        <v>98</v>
      </c>
      <c r="F1333" s="4" t="s">
        <v>99</v>
      </c>
      <c r="G1333" s="23" t="n">
        <v>10989</v>
      </c>
      <c r="H1333" s="24" t="n">
        <f aca="false">Parametros!$B$3</f>
        <v>160.42</v>
      </c>
      <c r="I1333" s="24" t="n">
        <f aca="false">Parametros!$B$4</f>
        <v>151.76</v>
      </c>
      <c r="J1333" s="23" t="n">
        <f aca="false">G1333*H1333/I1333</f>
        <v>11616.073932525</v>
      </c>
      <c r="K1333" s="23" t="n">
        <v>16719.56</v>
      </c>
      <c r="L1333" s="23" t="n">
        <v>13804</v>
      </c>
      <c r="M1333" s="23" t="n">
        <f aca="false">MIN(J1333:L1333)</f>
        <v>11616.073932525</v>
      </c>
      <c r="N1333" s="23" t="n">
        <f aca="false">MAX(J1333:L1333)</f>
        <v>16719.56</v>
      </c>
      <c r="O1333" s="23" t="n">
        <f aca="false">MEDIAN(J1333:L1333)</f>
        <v>13804</v>
      </c>
      <c r="P1333" s="23" t="n">
        <f aca="false">AVERAGE(J1333:L1333)</f>
        <v>14046.544644175</v>
      </c>
      <c r="Q1333" s="23" t="n">
        <f aca="false">AVERAGE(M1333,O1333)</f>
        <v>12710.0369662625</v>
      </c>
      <c r="R1333" s="23" t="n">
        <f aca="false">AVERAGE(N1333,O1333)</f>
        <v>15261.78</v>
      </c>
      <c r="S1333" s="23" t="n">
        <f aca="false">STDEV(J1333:L1333)</f>
        <v>2560.37369119065</v>
      </c>
      <c r="T1333" s="25" t="n">
        <f aca="false">IF(P1333&gt;0,S1333/P1333,NA())</f>
        <v>0.182277831028887</v>
      </c>
      <c r="U1333" s="4" t="str">
        <f aca="false">IF(T1333&lt;=Parametros!$B$7,"MENOR",IF(T1333&lt;=Parametros!$B$8,"PROMEDIO MENOR-MEDIANA","PROMEDIO"))</f>
        <v>MENOR</v>
      </c>
      <c r="V1333" s="23" t="n">
        <f aca="false">IF(T1333&lt;=Parametros!$B$7,M1333,IF(T1333&lt;=Parametros!$B$8,Q1333,P1333))</f>
        <v>11616.073932525</v>
      </c>
      <c r="W1333" s="26" t="n">
        <f aca="false">ROUND(V1333,0)</f>
        <v>11616</v>
      </c>
      <c r="X1333" s="27" t="n">
        <f aca="false">K1333/G1333</f>
        <v>1.52148148148148</v>
      </c>
      <c r="Y1333" s="27" t="n">
        <f aca="false">L1333/G1333</f>
        <v>1.25616525616526</v>
      </c>
    </row>
    <row r="1334" customFormat="false" ht="39" hidden="false" customHeight="true" outlineLevel="0" collapsed="false">
      <c r="A1334" s="4" t="s">
        <v>821</v>
      </c>
      <c r="B1334" s="4" t="s">
        <v>95</v>
      </c>
      <c r="C1334" s="4" t="s">
        <v>822</v>
      </c>
      <c r="D1334" s="4" t="s">
        <v>823</v>
      </c>
      <c r="E1334" s="4" t="s">
        <v>98</v>
      </c>
      <c r="F1334" s="4" t="s">
        <v>99</v>
      </c>
      <c r="G1334" s="23" t="n">
        <v>48725</v>
      </c>
      <c r="H1334" s="24" t="n">
        <f aca="false">Parametros!$B$3</f>
        <v>160.42</v>
      </c>
      <c r="I1334" s="24" t="n">
        <f aca="false">Parametros!$B$4</f>
        <v>151.76</v>
      </c>
      <c r="J1334" s="23" t="n">
        <f aca="false">G1334*H1334/I1334</f>
        <v>51505.4329204006</v>
      </c>
      <c r="K1334" s="23" t="n">
        <v>74133</v>
      </c>
      <c r="L1334" s="23" t="n">
        <v>61166</v>
      </c>
      <c r="M1334" s="23" t="n">
        <f aca="false">MIN(J1334:L1334)</f>
        <v>51505.4329204006</v>
      </c>
      <c r="N1334" s="23" t="n">
        <f aca="false">MAX(J1334:L1334)</f>
        <v>74133</v>
      </c>
      <c r="O1334" s="23" t="n">
        <f aca="false">MEDIAN(J1334:L1334)</f>
        <v>61166</v>
      </c>
      <c r="P1334" s="23" t="n">
        <f aca="false">AVERAGE(J1334:L1334)</f>
        <v>62268.1443068002</v>
      </c>
      <c r="Q1334" s="23" t="n">
        <f aca="false">AVERAGE(M1334,O1334)</f>
        <v>56335.7164602003</v>
      </c>
      <c r="R1334" s="23" t="n">
        <f aca="false">AVERAGE(N1334,O1334)</f>
        <v>67649.5</v>
      </c>
      <c r="S1334" s="23" t="n">
        <f aca="false">STDEV(J1334:L1334)</f>
        <v>11353.9746142134</v>
      </c>
      <c r="T1334" s="25" t="n">
        <f aca="false">IF(P1334&gt;0,S1334/P1334,NA())</f>
        <v>0.18234001897136</v>
      </c>
      <c r="U1334" s="4" t="str">
        <f aca="false">IF(T1334&lt;=Parametros!$B$7,"MENOR",IF(T1334&lt;=Parametros!$B$8,"PROMEDIO MENOR-MEDIANA","PROMEDIO"))</f>
        <v>MENOR</v>
      </c>
      <c r="V1334" s="23" t="n">
        <f aca="false">IF(T1334&lt;=Parametros!$B$7,M1334,IF(T1334&lt;=Parametros!$B$8,Q1334,P1334))</f>
        <v>51505.4329204006</v>
      </c>
      <c r="W1334" s="26" t="n">
        <f aca="false">ROUND(V1334,0)</f>
        <v>51505</v>
      </c>
      <c r="X1334" s="27" t="n">
        <f aca="false">K1334/G1334</f>
        <v>1.52145715751668</v>
      </c>
      <c r="Y1334" s="27" t="n">
        <f aca="false">L1334/G1334</f>
        <v>1.25533093894305</v>
      </c>
    </row>
    <row r="1335" customFormat="false" ht="51.75" hidden="false" customHeight="true" outlineLevel="0" collapsed="false">
      <c r="A1335" s="4" t="s">
        <v>824</v>
      </c>
      <c r="B1335" s="4" t="s">
        <v>95</v>
      </c>
      <c r="C1335" s="4" t="s">
        <v>825</v>
      </c>
      <c r="D1335" s="4" t="s">
        <v>826</v>
      </c>
      <c r="E1335" s="4" t="s">
        <v>98</v>
      </c>
      <c r="F1335" s="4" t="s">
        <v>99</v>
      </c>
      <c r="G1335" s="23" t="n">
        <v>7800</v>
      </c>
      <c r="H1335" s="24" t="n">
        <f aca="false">Parametros!$B$3</f>
        <v>160.42</v>
      </c>
      <c r="I1335" s="24" t="n">
        <f aca="false">Parametros!$B$4</f>
        <v>151.76</v>
      </c>
      <c r="J1335" s="23" t="n">
        <f aca="false">G1335*H1335/I1335</f>
        <v>8245.0975224038</v>
      </c>
      <c r="K1335" s="23" t="n">
        <v>11866.57</v>
      </c>
      <c r="L1335" s="23" t="n">
        <v>9758</v>
      </c>
      <c r="M1335" s="23" t="n">
        <f aca="false">MIN(J1335:L1335)</f>
        <v>8245.0975224038</v>
      </c>
      <c r="N1335" s="23" t="n">
        <f aca="false">MAX(J1335:L1335)</f>
        <v>11866.57</v>
      </c>
      <c r="O1335" s="23" t="n">
        <f aca="false">MEDIAN(J1335:L1335)</f>
        <v>9758</v>
      </c>
      <c r="P1335" s="23" t="n">
        <f aca="false">AVERAGE(J1335:L1335)</f>
        <v>9956.55584080127</v>
      </c>
      <c r="Q1335" s="23" t="n">
        <f aca="false">AVERAGE(M1335,O1335)</f>
        <v>9001.5487612019</v>
      </c>
      <c r="R1335" s="23" t="n">
        <f aca="false">AVERAGE(N1335,O1335)</f>
        <v>10812.285</v>
      </c>
      <c r="S1335" s="23" t="n">
        <f aca="false">STDEV(J1335:L1335)</f>
        <v>1818.88263583276</v>
      </c>
      <c r="T1335" s="25" t="n">
        <f aca="false">IF(P1335&gt;0,S1335/P1335,NA())</f>
        <v>0.182681909780399</v>
      </c>
      <c r="U1335" s="4" t="str">
        <f aca="false">IF(T1335&lt;=Parametros!$B$7,"MENOR",IF(T1335&lt;=Parametros!$B$8,"PROMEDIO MENOR-MEDIANA","PROMEDIO"))</f>
        <v>MENOR</v>
      </c>
      <c r="V1335" s="23" t="n">
        <f aca="false">IF(T1335&lt;=Parametros!$B$7,M1335,IF(T1335&lt;=Parametros!$B$8,Q1335,P1335))</f>
        <v>8245.0975224038</v>
      </c>
      <c r="W1335" s="26" t="n">
        <f aca="false">ROUND(V1335,0)</f>
        <v>8245</v>
      </c>
      <c r="X1335" s="27" t="n">
        <f aca="false">K1335/G1335</f>
        <v>1.52135512820513</v>
      </c>
      <c r="Y1335" s="27" t="n">
        <f aca="false">L1335/G1335</f>
        <v>1.25102564102564</v>
      </c>
    </row>
    <row r="1336" customFormat="false" ht="77.25" hidden="false" customHeight="true" outlineLevel="0" collapsed="false">
      <c r="A1336" s="4" t="s">
        <v>827</v>
      </c>
      <c r="B1336" s="4" t="s">
        <v>95</v>
      </c>
      <c r="C1336" s="4" t="s">
        <v>828</v>
      </c>
      <c r="D1336" s="4" t="s">
        <v>1176</v>
      </c>
      <c r="E1336" s="4" t="s">
        <v>98</v>
      </c>
      <c r="F1336" s="4" t="s">
        <v>99</v>
      </c>
      <c r="G1336" s="23" t="n">
        <v>3222942</v>
      </c>
      <c r="H1336" s="24" t="n">
        <f aca="false">Parametros!$B$3</f>
        <v>160.42</v>
      </c>
      <c r="I1336" s="24" t="n">
        <f aca="false">Parametros!$B$4</f>
        <v>151.76</v>
      </c>
      <c r="J1336" s="23" t="n">
        <f aca="false">G1336*H1336/I1336</f>
        <v>3406855.26910912</v>
      </c>
      <c r="K1336" s="23" t="n">
        <v>4903531.76</v>
      </c>
      <c r="L1336" s="23" t="n">
        <v>4049689</v>
      </c>
      <c r="M1336" s="23" t="n">
        <f aca="false">MIN(J1336:L1336)</f>
        <v>3406855.26910912</v>
      </c>
      <c r="N1336" s="23" t="n">
        <f aca="false">MAX(J1336:L1336)</f>
        <v>4903531.76</v>
      </c>
      <c r="O1336" s="23" t="n">
        <f aca="false">MEDIAN(J1336:L1336)</f>
        <v>4049689</v>
      </c>
      <c r="P1336" s="23" t="n">
        <f aca="false">AVERAGE(J1336:L1336)</f>
        <v>4120025.34303637</v>
      </c>
      <c r="Q1336" s="23" t="n">
        <f aca="false">AVERAGE(M1336,O1336)</f>
        <v>3728272.13455456</v>
      </c>
      <c r="R1336" s="23" t="n">
        <f aca="false">AVERAGE(N1336,O1336)</f>
        <v>4476610.38</v>
      </c>
      <c r="S1336" s="23" t="n">
        <f aca="false">STDEV(J1336:L1336)</f>
        <v>750813.246060668</v>
      </c>
      <c r="T1336" s="25" t="n">
        <f aca="false">IF(P1336&gt;0,S1336/P1336,NA())</f>
        <v>0.18223510380335</v>
      </c>
      <c r="U1336" s="4" t="str">
        <f aca="false">IF(T1336&lt;=Parametros!$B$7,"MENOR",IF(T1336&lt;=Parametros!$B$8,"PROMEDIO MENOR-MEDIANA","PROMEDIO"))</f>
        <v>MENOR</v>
      </c>
      <c r="V1336" s="23" t="n">
        <f aca="false">IF(T1336&lt;=Parametros!$B$7,M1336,IF(T1336&lt;=Parametros!$B$8,Q1336,P1336))</f>
        <v>3406855.26910912</v>
      </c>
      <c r="W1336" s="26" t="n">
        <f aca="false">ROUND(V1336,0)</f>
        <v>3406855</v>
      </c>
      <c r="X1336" s="27" t="n">
        <f aca="false">K1336/G1336</f>
        <v>1.52144585909396</v>
      </c>
      <c r="Y1336" s="27" t="n">
        <f aca="false">L1336/G1336</f>
        <v>1.25651935405601</v>
      </c>
    </row>
    <row r="1337" customFormat="false" ht="102.75" hidden="false" customHeight="true" outlineLevel="0" collapsed="false">
      <c r="A1337" s="4" t="s">
        <v>830</v>
      </c>
      <c r="B1337" s="4" t="s">
        <v>95</v>
      </c>
      <c r="C1337" s="4" t="s">
        <v>831</v>
      </c>
      <c r="D1337" s="4" t="s">
        <v>1158</v>
      </c>
      <c r="E1337" s="4" t="s">
        <v>98</v>
      </c>
      <c r="F1337" s="4" t="s">
        <v>99</v>
      </c>
      <c r="G1337" s="23" t="n">
        <v>3222942</v>
      </c>
      <c r="H1337" s="24" t="n">
        <f aca="false">Parametros!$B$3</f>
        <v>160.42</v>
      </c>
      <c r="I1337" s="24" t="n">
        <f aca="false">Parametros!$B$4</f>
        <v>151.76</v>
      </c>
      <c r="J1337" s="23" t="n">
        <f aca="false">G1337*H1337/I1337</f>
        <v>3406855.26910912</v>
      </c>
      <c r="K1337" s="23" t="n">
        <v>4903531.76</v>
      </c>
      <c r="L1337" s="23" t="n">
        <v>4049689</v>
      </c>
      <c r="M1337" s="23" t="n">
        <f aca="false">MIN(J1337:L1337)</f>
        <v>3406855.26910912</v>
      </c>
      <c r="N1337" s="23" t="n">
        <f aca="false">MAX(J1337:L1337)</f>
        <v>4903531.76</v>
      </c>
      <c r="O1337" s="23" t="n">
        <f aca="false">MEDIAN(J1337:L1337)</f>
        <v>4049689</v>
      </c>
      <c r="P1337" s="23" t="n">
        <f aca="false">AVERAGE(J1337:L1337)</f>
        <v>4120025.34303637</v>
      </c>
      <c r="Q1337" s="23" t="n">
        <f aca="false">AVERAGE(M1337,O1337)</f>
        <v>3728272.13455456</v>
      </c>
      <c r="R1337" s="23" t="n">
        <f aca="false">AVERAGE(N1337,O1337)</f>
        <v>4476610.38</v>
      </c>
      <c r="S1337" s="23" t="n">
        <f aca="false">STDEV(J1337:L1337)</f>
        <v>750813.246060668</v>
      </c>
      <c r="T1337" s="25" t="n">
        <f aca="false">IF(P1337&gt;0,S1337/P1337,NA())</f>
        <v>0.18223510380335</v>
      </c>
      <c r="U1337" s="4" t="str">
        <f aca="false">IF(T1337&lt;=Parametros!$B$7,"MENOR",IF(T1337&lt;=Parametros!$B$8,"PROMEDIO MENOR-MEDIANA","PROMEDIO"))</f>
        <v>MENOR</v>
      </c>
      <c r="V1337" s="23" t="n">
        <f aca="false">IF(T1337&lt;=Parametros!$B$7,M1337,IF(T1337&lt;=Parametros!$B$8,Q1337,P1337))</f>
        <v>3406855.26910912</v>
      </c>
      <c r="W1337" s="26" t="n">
        <f aca="false">ROUND(V1337,0)</f>
        <v>3406855</v>
      </c>
      <c r="X1337" s="27" t="n">
        <f aca="false">K1337/G1337</f>
        <v>1.52144585909396</v>
      </c>
      <c r="Y1337" s="27" t="n">
        <f aca="false">L1337/G1337</f>
        <v>1.25651935405601</v>
      </c>
    </row>
    <row r="1338" customFormat="false" ht="102.75" hidden="false" customHeight="true" outlineLevel="0" collapsed="false">
      <c r="A1338" s="4" t="s">
        <v>833</v>
      </c>
      <c r="B1338" s="4" t="s">
        <v>95</v>
      </c>
      <c r="C1338" s="4" t="s">
        <v>834</v>
      </c>
      <c r="D1338" s="4" t="s">
        <v>1158</v>
      </c>
      <c r="E1338" s="4" t="s">
        <v>98</v>
      </c>
      <c r="F1338" s="4" t="s">
        <v>99</v>
      </c>
      <c r="G1338" s="23" t="n">
        <v>3222942</v>
      </c>
      <c r="H1338" s="24" t="n">
        <f aca="false">Parametros!$B$3</f>
        <v>160.42</v>
      </c>
      <c r="I1338" s="24" t="n">
        <f aca="false">Parametros!$B$4</f>
        <v>151.76</v>
      </c>
      <c r="J1338" s="23" t="n">
        <f aca="false">G1338*H1338/I1338</f>
        <v>3406855.26910912</v>
      </c>
      <c r="K1338" s="23" t="n">
        <v>4903531.76</v>
      </c>
      <c r="L1338" s="23" t="n">
        <v>4049689</v>
      </c>
      <c r="M1338" s="23" t="n">
        <f aca="false">MIN(J1338:L1338)</f>
        <v>3406855.26910912</v>
      </c>
      <c r="N1338" s="23" t="n">
        <f aca="false">MAX(J1338:L1338)</f>
        <v>4903531.76</v>
      </c>
      <c r="O1338" s="23" t="n">
        <f aca="false">MEDIAN(J1338:L1338)</f>
        <v>4049689</v>
      </c>
      <c r="P1338" s="23" t="n">
        <f aca="false">AVERAGE(J1338:L1338)</f>
        <v>4120025.34303637</v>
      </c>
      <c r="Q1338" s="23" t="n">
        <f aca="false">AVERAGE(M1338,O1338)</f>
        <v>3728272.13455456</v>
      </c>
      <c r="R1338" s="23" t="n">
        <f aca="false">AVERAGE(N1338,O1338)</f>
        <v>4476610.38</v>
      </c>
      <c r="S1338" s="23" t="n">
        <f aca="false">STDEV(J1338:L1338)</f>
        <v>750813.246060668</v>
      </c>
      <c r="T1338" s="25" t="n">
        <f aca="false">IF(P1338&gt;0,S1338/P1338,NA())</f>
        <v>0.18223510380335</v>
      </c>
      <c r="U1338" s="4" t="str">
        <f aca="false">IF(T1338&lt;=Parametros!$B$7,"MENOR",IF(T1338&lt;=Parametros!$B$8,"PROMEDIO MENOR-MEDIANA","PROMEDIO"))</f>
        <v>MENOR</v>
      </c>
      <c r="V1338" s="23" t="n">
        <f aca="false">IF(T1338&lt;=Parametros!$B$7,M1338,IF(T1338&lt;=Parametros!$B$8,Q1338,P1338))</f>
        <v>3406855.26910912</v>
      </c>
      <c r="W1338" s="26" t="n">
        <f aca="false">ROUND(V1338,0)</f>
        <v>3406855</v>
      </c>
      <c r="X1338" s="27" t="n">
        <f aca="false">K1338/G1338</f>
        <v>1.52144585909396</v>
      </c>
      <c r="Y1338" s="27" t="n">
        <f aca="false">L1338/G1338</f>
        <v>1.25651935405601</v>
      </c>
    </row>
    <row r="1339" customFormat="false" ht="102.75" hidden="false" customHeight="true" outlineLevel="0" collapsed="false">
      <c r="A1339" s="4" t="s">
        <v>835</v>
      </c>
      <c r="B1339" s="4" t="s">
        <v>95</v>
      </c>
      <c r="C1339" s="4" t="s">
        <v>836</v>
      </c>
      <c r="D1339" s="4" t="s">
        <v>1158</v>
      </c>
      <c r="E1339" s="4" t="s">
        <v>98</v>
      </c>
      <c r="F1339" s="4" t="s">
        <v>99</v>
      </c>
      <c r="G1339" s="23" t="n">
        <v>3222942</v>
      </c>
      <c r="H1339" s="24" t="n">
        <f aca="false">Parametros!$B$3</f>
        <v>160.42</v>
      </c>
      <c r="I1339" s="24" t="n">
        <f aca="false">Parametros!$B$4</f>
        <v>151.76</v>
      </c>
      <c r="J1339" s="23" t="n">
        <f aca="false">G1339*H1339/I1339</f>
        <v>3406855.26910912</v>
      </c>
      <c r="K1339" s="23" t="n">
        <v>4903531.76</v>
      </c>
      <c r="L1339" s="23" t="n">
        <v>4049689</v>
      </c>
      <c r="M1339" s="23" t="n">
        <f aca="false">MIN(J1339:L1339)</f>
        <v>3406855.26910912</v>
      </c>
      <c r="N1339" s="23" t="n">
        <f aca="false">MAX(J1339:L1339)</f>
        <v>4903531.76</v>
      </c>
      <c r="O1339" s="23" t="n">
        <f aca="false">MEDIAN(J1339:L1339)</f>
        <v>4049689</v>
      </c>
      <c r="P1339" s="23" t="n">
        <f aca="false">AVERAGE(J1339:L1339)</f>
        <v>4120025.34303637</v>
      </c>
      <c r="Q1339" s="23" t="n">
        <f aca="false">AVERAGE(M1339,O1339)</f>
        <v>3728272.13455456</v>
      </c>
      <c r="R1339" s="23" t="n">
        <f aca="false">AVERAGE(N1339,O1339)</f>
        <v>4476610.38</v>
      </c>
      <c r="S1339" s="23" t="n">
        <f aca="false">STDEV(J1339:L1339)</f>
        <v>750813.246060668</v>
      </c>
      <c r="T1339" s="25" t="n">
        <f aca="false">IF(P1339&gt;0,S1339/P1339,NA())</f>
        <v>0.18223510380335</v>
      </c>
      <c r="U1339" s="4" t="str">
        <f aca="false">IF(T1339&lt;=Parametros!$B$7,"MENOR",IF(T1339&lt;=Parametros!$B$8,"PROMEDIO MENOR-MEDIANA","PROMEDIO"))</f>
        <v>MENOR</v>
      </c>
      <c r="V1339" s="23" t="n">
        <f aca="false">IF(T1339&lt;=Parametros!$B$7,M1339,IF(T1339&lt;=Parametros!$B$8,Q1339,P1339))</f>
        <v>3406855.26910912</v>
      </c>
      <c r="W1339" s="26" t="n">
        <f aca="false">ROUND(V1339,0)</f>
        <v>3406855</v>
      </c>
      <c r="X1339" s="27" t="n">
        <f aca="false">K1339/G1339</f>
        <v>1.52144585909396</v>
      </c>
      <c r="Y1339" s="27" t="n">
        <f aca="false">L1339/G1339</f>
        <v>1.25651935405601</v>
      </c>
    </row>
    <row r="1340" customFormat="false" ht="64.5" hidden="false" customHeight="true" outlineLevel="0" collapsed="false">
      <c r="A1340" s="4" t="s">
        <v>837</v>
      </c>
      <c r="B1340" s="4" t="s">
        <v>95</v>
      </c>
      <c r="C1340" s="4" t="s">
        <v>838</v>
      </c>
      <c r="D1340" s="4" t="s">
        <v>839</v>
      </c>
      <c r="E1340" s="4" t="s">
        <v>98</v>
      </c>
      <c r="F1340" s="4" t="s">
        <v>99</v>
      </c>
      <c r="G1340" s="23" t="n">
        <v>368656</v>
      </c>
      <c r="H1340" s="24" t="n">
        <f aca="false">Parametros!$B$3</f>
        <v>160.42</v>
      </c>
      <c r="I1340" s="24" t="n">
        <f aca="false">Parametros!$B$4</f>
        <v>151.76</v>
      </c>
      <c r="J1340" s="23" t="n">
        <f aca="false">G1340*H1340/I1340</f>
        <v>389692.906694781</v>
      </c>
      <c r="K1340" s="23" t="n">
        <v>560890.46</v>
      </c>
      <c r="L1340" s="23" t="n">
        <v>463148</v>
      </c>
      <c r="M1340" s="23" t="n">
        <f aca="false">MIN(J1340:L1340)</f>
        <v>389692.906694781</v>
      </c>
      <c r="N1340" s="23" t="n">
        <f aca="false">MAX(J1340:L1340)</f>
        <v>560890.46</v>
      </c>
      <c r="O1340" s="23" t="n">
        <f aca="false">MEDIAN(J1340:L1340)</f>
        <v>463148</v>
      </c>
      <c r="P1340" s="23" t="n">
        <f aca="false">AVERAGE(J1340:L1340)</f>
        <v>471243.78889826</v>
      </c>
      <c r="Q1340" s="23" t="n">
        <f aca="false">AVERAGE(M1340,O1340)</f>
        <v>426420.453347391</v>
      </c>
      <c r="R1340" s="23" t="n">
        <f aca="false">AVERAGE(N1340,O1340)</f>
        <v>512019.23</v>
      </c>
      <c r="S1340" s="23" t="n">
        <f aca="false">STDEV(J1340:L1340)</f>
        <v>85885.4289902379</v>
      </c>
      <c r="T1340" s="25" t="n">
        <f aca="false">IF(P1340&gt;0,S1340/P1340,NA())</f>
        <v>0.182252649294398</v>
      </c>
      <c r="U1340" s="4" t="str">
        <f aca="false">IF(T1340&lt;=Parametros!$B$7,"MENOR",IF(T1340&lt;=Parametros!$B$8,"PROMEDIO MENOR-MEDIANA","PROMEDIO"))</f>
        <v>MENOR</v>
      </c>
      <c r="V1340" s="23" t="n">
        <f aca="false">IF(T1340&lt;=Parametros!$B$7,M1340,IF(T1340&lt;=Parametros!$B$8,Q1340,P1340))</f>
        <v>389692.906694781</v>
      </c>
      <c r="W1340" s="26" t="n">
        <f aca="false">ROUND(V1340,0)</f>
        <v>389693</v>
      </c>
      <c r="X1340" s="27" t="n">
        <f aca="false">K1340/G1340</f>
        <v>1.52144671455232</v>
      </c>
      <c r="Y1340" s="27" t="n">
        <f aca="false">L1340/G1340</f>
        <v>1.2563148300855</v>
      </c>
    </row>
    <row r="1341" customFormat="false" ht="64.5" hidden="false" customHeight="true" outlineLevel="0" collapsed="false">
      <c r="A1341" s="4" t="s">
        <v>840</v>
      </c>
      <c r="B1341" s="4" t="s">
        <v>95</v>
      </c>
      <c r="C1341" s="4" t="s">
        <v>841</v>
      </c>
      <c r="D1341" s="4" t="s">
        <v>842</v>
      </c>
      <c r="E1341" s="4" t="s">
        <v>98</v>
      </c>
      <c r="F1341" s="4" t="s">
        <v>99</v>
      </c>
      <c r="G1341" s="23" t="n">
        <v>794200</v>
      </c>
      <c r="H1341" s="24" t="n">
        <f aca="false">Parametros!$B$3</f>
        <v>160.42</v>
      </c>
      <c r="I1341" s="24" t="n">
        <f aca="false">Parametros!$B$4</f>
        <v>151.76</v>
      </c>
      <c r="J1341" s="23" t="n">
        <f aca="false">G1341*H1341/I1341</f>
        <v>839520.057986294</v>
      </c>
      <c r="K1341" s="23" t="n">
        <v>1208332.64</v>
      </c>
      <c r="L1341" s="23" t="n">
        <v>997934</v>
      </c>
      <c r="M1341" s="23" t="n">
        <f aca="false">MIN(J1341:L1341)</f>
        <v>839520.057986294</v>
      </c>
      <c r="N1341" s="23" t="n">
        <f aca="false">MAX(J1341:L1341)</f>
        <v>1208332.64</v>
      </c>
      <c r="O1341" s="23" t="n">
        <f aca="false">MEDIAN(J1341:L1341)</f>
        <v>997934</v>
      </c>
      <c r="P1341" s="23" t="n">
        <f aca="false">AVERAGE(J1341:L1341)</f>
        <v>1015262.2326621</v>
      </c>
      <c r="Q1341" s="23" t="n">
        <f aca="false">AVERAGE(M1341,O1341)</f>
        <v>918727.028993147</v>
      </c>
      <c r="R1341" s="23" t="n">
        <f aca="false">AVERAGE(N1341,O1341)</f>
        <v>1103133.32</v>
      </c>
      <c r="S1341" s="23" t="n">
        <f aca="false">STDEV(J1341:L1341)</f>
        <v>185015.893637001</v>
      </c>
      <c r="T1341" s="25" t="n">
        <f aca="false">IF(P1341&gt;0,S1341/P1341,NA())</f>
        <v>0.182234586971559</v>
      </c>
      <c r="U1341" s="4" t="str">
        <f aca="false">IF(T1341&lt;=Parametros!$B$7,"MENOR",IF(T1341&lt;=Parametros!$B$8,"PROMEDIO MENOR-MEDIANA","PROMEDIO"))</f>
        <v>MENOR</v>
      </c>
      <c r="V1341" s="23" t="n">
        <f aca="false">IF(T1341&lt;=Parametros!$B$7,M1341,IF(T1341&lt;=Parametros!$B$8,Q1341,P1341))</f>
        <v>839520.057986294</v>
      </c>
      <c r="W1341" s="26" t="n">
        <f aca="false">ROUND(V1341,0)</f>
        <v>839520</v>
      </c>
      <c r="X1341" s="27" t="n">
        <f aca="false">K1341/G1341</f>
        <v>1.52144628557039</v>
      </c>
      <c r="Y1341" s="27" t="n">
        <f aca="false">L1341/G1341</f>
        <v>1.25652732309242</v>
      </c>
    </row>
    <row r="1342" customFormat="false" ht="51.75" hidden="false" customHeight="true" outlineLevel="0" collapsed="false">
      <c r="A1342" s="4" t="s">
        <v>843</v>
      </c>
      <c r="B1342" s="4" t="s">
        <v>95</v>
      </c>
      <c r="C1342" s="4" t="s">
        <v>844</v>
      </c>
      <c r="D1342" s="4" t="s">
        <v>845</v>
      </c>
      <c r="E1342" s="4" t="s">
        <v>98</v>
      </c>
      <c r="F1342" s="4" t="s">
        <v>99</v>
      </c>
      <c r="G1342" s="23" t="n">
        <v>2092103</v>
      </c>
      <c r="H1342" s="24" t="n">
        <f aca="false">Parametros!$B$3</f>
        <v>160.42</v>
      </c>
      <c r="I1342" s="24" t="n">
        <f aca="false">Parametros!$B$4</f>
        <v>151.76</v>
      </c>
      <c r="J1342" s="23" t="n">
        <f aca="false">G1342*H1342/I1342</f>
        <v>2211486.31562994</v>
      </c>
      <c r="K1342" s="23" t="n">
        <v>3183021.6</v>
      </c>
      <c r="L1342" s="23" t="n">
        <v>2628710</v>
      </c>
      <c r="M1342" s="23" t="n">
        <f aca="false">MIN(J1342:L1342)</f>
        <v>2211486.31562994</v>
      </c>
      <c r="N1342" s="23" t="n">
        <f aca="false">MAX(J1342:L1342)</f>
        <v>3183021.6</v>
      </c>
      <c r="O1342" s="23" t="n">
        <f aca="false">MEDIAN(J1342:L1342)</f>
        <v>2628710</v>
      </c>
      <c r="P1342" s="23" t="n">
        <f aca="false">AVERAGE(J1342:L1342)</f>
        <v>2674405.97187665</v>
      </c>
      <c r="Q1342" s="23" t="n">
        <f aca="false">AVERAGE(M1342,O1342)</f>
        <v>2420098.15781497</v>
      </c>
      <c r="R1342" s="23" t="n">
        <f aca="false">AVERAGE(N1342,O1342)</f>
        <v>2905865.8</v>
      </c>
      <c r="S1342" s="23" t="n">
        <f aca="false">STDEV(J1342:L1342)</f>
        <v>487376.952243657</v>
      </c>
      <c r="T1342" s="25" t="n">
        <f aca="false">IF(P1342&gt;0,S1342/P1342,NA())</f>
        <v>0.182237460344011</v>
      </c>
      <c r="U1342" s="4" t="str">
        <f aca="false">IF(T1342&lt;=Parametros!$B$7,"MENOR",IF(T1342&lt;=Parametros!$B$8,"PROMEDIO MENOR-MEDIANA","PROMEDIO"))</f>
        <v>MENOR</v>
      </c>
      <c r="V1342" s="23" t="n">
        <f aca="false">IF(T1342&lt;=Parametros!$B$7,M1342,IF(T1342&lt;=Parametros!$B$8,Q1342,P1342))</f>
        <v>2211486.31562994</v>
      </c>
      <c r="W1342" s="26" t="n">
        <f aca="false">ROUND(V1342,0)</f>
        <v>2211486</v>
      </c>
      <c r="X1342" s="27" t="n">
        <f aca="false">K1342/G1342</f>
        <v>1.52144593263334</v>
      </c>
      <c r="Y1342" s="27" t="n">
        <f aca="false">L1342/G1342</f>
        <v>1.25649167368911</v>
      </c>
    </row>
    <row r="1343" customFormat="false" ht="51.75" hidden="false" customHeight="true" outlineLevel="0" collapsed="false">
      <c r="A1343" s="4" t="s">
        <v>846</v>
      </c>
      <c r="B1343" s="4" t="s">
        <v>95</v>
      </c>
      <c r="C1343" s="4" t="s">
        <v>847</v>
      </c>
      <c r="D1343" s="4" t="s">
        <v>845</v>
      </c>
      <c r="E1343" s="4" t="s">
        <v>98</v>
      </c>
      <c r="F1343" s="4" t="s">
        <v>99</v>
      </c>
      <c r="G1343" s="23" t="n">
        <v>2092103</v>
      </c>
      <c r="H1343" s="24" t="n">
        <f aca="false">Parametros!$B$3</f>
        <v>160.42</v>
      </c>
      <c r="I1343" s="24" t="n">
        <f aca="false">Parametros!$B$4</f>
        <v>151.76</v>
      </c>
      <c r="J1343" s="23" t="n">
        <f aca="false">G1343*H1343/I1343</f>
        <v>2211486.31562994</v>
      </c>
      <c r="K1343" s="23" t="n">
        <v>3183021.6</v>
      </c>
      <c r="L1343" s="23" t="n">
        <v>2628710</v>
      </c>
      <c r="M1343" s="23" t="n">
        <f aca="false">MIN(J1343:L1343)</f>
        <v>2211486.31562994</v>
      </c>
      <c r="N1343" s="23" t="n">
        <f aca="false">MAX(J1343:L1343)</f>
        <v>3183021.6</v>
      </c>
      <c r="O1343" s="23" t="n">
        <f aca="false">MEDIAN(J1343:L1343)</f>
        <v>2628710</v>
      </c>
      <c r="P1343" s="23" t="n">
        <f aca="false">AVERAGE(J1343:L1343)</f>
        <v>2674405.97187665</v>
      </c>
      <c r="Q1343" s="23" t="n">
        <f aca="false">AVERAGE(M1343,O1343)</f>
        <v>2420098.15781497</v>
      </c>
      <c r="R1343" s="23" t="n">
        <f aca="false">AVERAGE(N1343,O1343)</f>
        <v>2905865.8</v>
      </c>
      <c r="S1343" s="23" t="n">
        <f aca="false">STDEV(J1343:L1343)</f>
        <v>487376.952243657</v>
      </c>
      <c r="T1343" s="25" t="n">
        <f aca="false">IF(P1343&gt;0,S1343/P1343,NA())</f>
        <v>0.182237460344011</v>
      </c>
      <c r="U1343" s="4" t="str">
        <f aca="false">IF(T1343&lt;=Parametros!$B$7,"MENOR",IF(T1343&lt;=Parametros!$B$8,"PROMEDIO MENOR-MEDIANA","PROMEDIO"))</f>
        <v>MENOR</v>
      </c>
      <c r="V1343" s="23" t="n">
        <f aca="false">IF(T1343&lt;=Parametros!$B$7,M1343,IF(T1343&lt;=Parametros!$B$8,Q1343,P1343))</f>
        <v>2211486.31562994</v>
      </c>
      <c r="W1343" s="26" t="n">
        <f aca="false">ROUND(V1343,0)</f>
        <v>2211486</v>
      </c>
      <c r="X1343" s="27" t="n">
        <f aca="false">K1343/G1343</f>
        <v>1.52144593263334</v>
      </c>
      <c r="Y1343" s="27" t="n">
        <f aca="false">L1343/G1343</f>
        <v>1.25649167368911</v>
      </c>
    </row>
    <row r="1344" customFormat="false" ht="51.75" hidden="false" customHeight="true" outlineLevel="0" collapsed="false">
      <c r="A1344" s="4" t="s">
        <v>848</v>
      </c>
      <c r="B1344" s="4" t="s">
        <v>95</v>
      </c>
      <c r="C1344" s="4" t="s">
        <v>849</v>
      </c>
      <c r="D1344" s="4" t="s">
        <v>850</v>
      </c>
      <c r="E1344" s="4" t="s">
        <v>98</v>
      </c>
      <c r="F1344" s="4" t="s">
        <v>99</v>
      </c>
      <c r="G1344" s="23" t="n">
        <v>4353103</v>
      </c>
      <c r="H1344" s="24" t="n">
        <f aca="false">Parametros!$B$3</f>
        <v>160.42</v>
      </c>
      <c r="I1344" s="24" t="n">
        <f aca="false">Parametros!$B$4</f>
        <v>151.76</v>
      </c>
      <c r="J1344" s="23" t="n">
        <f aca="false">G1344*H1344/I1344</f>
        <v>4601507.53334212</v>
      </c>
      <c r="K1344" s="23" t="n">
        <v>6623011.75</v>
      </c>
      <c r="L1344" s="23" t="n">
        <v>5469716</v>
      </c>
      <c r="M1344" s="23" t="n">
        <f aca="false">MIN(J1344:L1344)</f>
        <v>4601507.53334212</v>
      </c>
      <c r="N1344" s="23" t="n">
        <f aca="false">MAX(J1344:L1344)</f>
        <v>6623011.75</v>
      </c>
      <c r="O1344" s="23" t="n">
        <f aca="false">MEDIAN(J1344:L1344)</f>
        <v>5469716</v>
      </c>
      <c r="P1344" s="23" t="n">
        <f aca="false">AVERAGE(J1344:L1344)</f>
        <v>5564745.09444737</v>
      </c>
      <c r="Q1344" s="23" t="n">
        <f aca="false">AVERAGE(M1344,O1344)</f>
        <v>5035611.76667106</v>
      </c>
      <c r="R1344" s="23" t="n">
        <f aca="false">AVERAGE(N1344,O1344)</f>
        <v>6046363.875</v>
      </c>
      <c r="S1344" s="23" t="n">
        <f aca="false">STDEV(J1344:L1344)</f>
        <v>1014096.99786806</v>
      </c>
      <c r="T1344" s="25" t="n">
        <f aca="false">IF(P1344&gt;0,S1344/P1344,NA())</f>
        <v>0.182236019917597</v>
      </c>
      <c r="U1344" s="4" t="str">
        <f aca="false">IF(T1344&lt;=Parametros!$B$7,"MENOR",IF(T1344&lt;=Parametros!$B$8,"PROMEDIO MENOR-MEDIANA","PROMEDIO"))</f>
        <v>MENOR</v>
      </c>
      <c r="V1344" s="23" t="n">
        <f aca="false">IF(T1344&lt;=Parametros!$B$7,M1344,IF(T1344&lt;=Parametros!$B$8,Q1344,P1344))</f>
        <v>4601507.53334212</v>
      </c>
      <c r="W1344" s="26" t="n">
        <f aca="false">ROUND(V1344,0)</f>
        <v>4601508</v>
      </c>
      <c r="X1344" s="27" t="n">
        <f aca="false">K1344/G1344</f>
        <v>1.52144613853612</v>
      </c>
      <c r="Y1344" s="27" t="n">
        <f aca="false">L1344/G1344</f>
        <v>1.25650966678252</v>
      </c>
    </row>
    <row r="1345" customFormat="false" ht="39" hidden="false" customHeight="true" outlineLevel="0" collapsed="false">
      <c r="A1345" s="4" t="s">
        <v>851</v>
      </c>
      <c r="B1345" s="4" t="s">
        <v>95</v>
      </c>
      <c r="C1345" s="4" t="s">
        <v>852</v>
      </c>
      <c r="D1345" s="4" t="s">
        <v>853</v>
      </c>
      <c r="E1345" s="4" t="s">
        <v>98</v>
      </c>
      <c r="F1345" s="4" t="s">
        <v>99</v>
      </c>
      <c r="G1345" s="23" t="n">
        <v>350681</v>
      </c>
      <c r="H1345" s="24" t="n">
        <f aca="false">Parametros!$B$3</f>
        <v>160.42</v>
      </c>
      <c r="I1345" s="24" t="n">
        <f aca="false">Parametros!$B$4</f>
        <v>151.76</v>
      </c>
      <c r="J1345" s="23" t="n">
        <f aca="false">G1345*H1345/I1345</f>
        <v>370692.18516078</v>
      </c>
      <c r="K1345" s="23" t="n">
        <v>533542.29</v>
      </c>
      <c r="L1345" s="23" t="n">
        <v>440538</v>
      </c>
      <c r="M1345" s="23" t="n">
        <f aca="false">MIN(J1345:L1345)</f>
        <v>370692.18516078</v>
      </c>
      <c r="N1345" s="23" t="n">
        <f aca="false">MAX(J1345:L1345)</f>
        <v>533542.29</v>
      </c>
      <c r="O1345" s="23" t="n">
        <f aca="false">MEDIAN(J1345:L1345)</f>
        <v>440538</v>
      </c>
      <c r="P1345" s="23" t="n">
        <f aca="false">AVERAGE(J1345:L1345)</f>
        <v>448257.49172026</v>
      </c>
      <c r="Q1345" s="23" t="n">
        <f aca="false">AVERAGE(M1345,O1345)</f>
        <v>405615.09258039</v>
      </c>
      <c r="R1345" s="23" t="n">
        <f aca="false">AVERAGE(N1345,O1345)</f>
        <v>487040.145</v>
      </c>
      <c r="S1345" s="23" t="n">
        <f aca="false">STDEV(J1345:L1345)</f>
        <v>81699.0335062209</v>
      </c>
      <c r="T1345" s="25" t="n">
        <f aca="false">IF(P1345&gt;0,S1345/P1345,NA())</f>
        <v>0.182259159111179</v>
      </c>
      <c r="U1345" s="4" t="str">
        <f aca="false">IF(T1345&lt;=Parametros!$B$7,"MENOR",IF(T1345&lt;=Parametros!$B$8,"PROMEDIO MENOR-MEDIANA","PROMEDIO"))</f>
        <v>MENOR</v>
      </c>
      <c r="V1345" s="23" t="n">
        <f aca="false">IF(T1345&lt;=Parametros!$B$7,M1345,IF(T1345&lt;=Parametros!$B$8,Q1345,P1345))</f>
        <v>370692.18516078</v>
      </c>
      <c r="W1345" s="26" t="n">
        <f aca="false">ROUND(V1345,0)</f>
        <v>370692</v>
      </c>
      <c r="X1345" s="27" t="n">
        <f aca="false">K1345/G1345</f>
        <v>1.52144624316687</v>
      </c>
      <c r="Y1345" s="27" t="n">
        <f aca="false">L1345/G1345</f>
        <v>1.25623572420519</v>
      </c>
    </row>
    <row r="1346" customFormat="false" ht="39" hidden="false" customHeight="true" outlineLevel="0" collapsed="false">
      <c r="A1346" s="4" t="s">
        <v>854</v>
      </c>
      <c r="B1346" s="4" t="s">
        <v>95</v>
      </c>
      <c r="C1346" s="4" t="s">
        <v>855</v>
      </c>
      <c r="D1346" s="4" t="s">
        <v>856</v>
      </c>
      <c r="E1346" s="4" t="s">
        <v>98</v>
      </c>
      <c r="F1346" s="4" t="s">
        <v>99</v>
      </c>
      <c r="G1346" s="23" t="n">
        <v>247127</v>
      </c>
      <c r="H1346" s="24" t="n">
        <f aca="false">Parametros!$B$3</f>
        <v>160.42</v>
      </c>
      <c r="I1346" s="24" t="n">
        <f aca="false">Parametros!$B$4</f>
        <v>151.76</v>
      </c>
      <c r="J1346" s="23" t="n">
        <f aca="false">G1346*H1346/I1346</f>
        <v>261229.001976805</v>
      </c>
      <c r="K1346" s="23" t="n">
        <v>375990.22</v>
      </c>
      <c r="L1346" s="23" t="n">
        <v>310471</v>
      </c>
      <c r="M1346" s="23" t="n">
        <f aca="false">MIN(J1346:L1346)</f>
        <v>261229.001976805</v>
      </c>
      <c r="N1346" s="23" t="n">
        <f aca="false">MAX(J1346:L1346)</f>
        <v>375990.22</v>
      </c>
      <c r="O1346" s="23" t="n">
        <f aca="false">MEDIAN(J1346:L1346)</f>
        <v>310471</v>
      </c>
      <c r="P1346" s="23" t="n">
        <f aca="false">AVERAGE(J1346:L1346)</f>
        <v>315896.740658935</v>
      </c>
      <c r="Q1346" s="23" t="n">
        <f aca="false">AVERAGE(M1346,O1346)</f>
        <v>285850.000988403</v>
      </c>
      <c r="R1346" s="23" t="n">
        <f aca="false">AVERAGE(N1346,O1346)</f>
        <v>343230.61</v>
      </c>
      <c r="S1346" s="23" t="n">
        <f aca="false">STDEV(J1346:L1346)</f>
        <v>57572.6783015634</v>
      </c>
      <c r="T1346" s="25" t="n">
        <f aca="false">IF(P1346&gt;0,S1346/P1346,NA())</f>
        <v>0.18225157430074</v>
      </c>
      <c r="U1346" s="4" t="str">
        <f aca="false">IF(T1346&lt;=Parametros!$B$7,"MENOR",IF(T1346&lt;=Parametros!$B$8,"PROMEDIO MENOR-MEDIANA","PROMEDIO"))</f>
        <v>MENOR</v>
      </c>
      <c r="V1346" s="23" t="n">
        <f aca="false">IF(T1346&lt;=Parametros!$B$7,M1346,IF(T1346&lt;=Parametros!$B$8,Q1346,P1346))</f>
        <v>261229.001976805</v>
      </c>
      <c r="W1346" s="26" t="n">
        <f aca="false">ROUND(V1346,0)</f>
        <v>261229</v>
      </c>
      <c r="X1346" s="27" t="n">
        <f aca="false">K1346/G1346</f>
        <v>1.52144532972925</v>
      </c>
      <c r="Y1346" s="27" t="n">
        <f aca="false">L1346/G1346</f>
        <v>1.25632164838322</v>
      </c>
    </row>
    <row r="1347" customFormat="false" ht="39" hidden="false" customHeight="true" outlineLevel="0" collapsed="false">
      <c r="A1347" s="4" t="s">
        <v>857</v>
      </c>
      <c r="B1347" s="4" t="s">
        <v>95</v>
      </c>
      <c r="C1347" s="4" t="s">
        <v>858</v>
      </c>
      <c r="D1347" s="4" t="s">
        <v>859</v>
      </c>
      <c r="E1347" s="4" t="s">
        <v>98</v>
      </c>
      <c r="F1347" s="4" t="s">
        <v>99</v>
      </c>
      <c r="G1347" s="23" t="n">
        <v>240910</v>
      </c>
      <c r="H1347" s="24" t="n">
        <f aca="false">Parametros!$B$3</f>
        <v>160.42</v>
      </c>
      <c r="I1347" s="24" t="n">
        <f aca="false">Parametros!$B$4</f>
        <v>151.76</v>
      </c>
      <c r="J1347" s="23" t="n">
        <f aca="false">G1347*H1347/I1347</f>
        <v>254657.236425936</v>
      </c>
      <c r="K1347" s="23" t="n">
        <v>366531.26</v>
      </c>
      <c r="L1347" s="23" t="n">
        <v>302617</v>
      </c>
      <c r="M1347" s="23" t="n">
        <f aca="false">MIN(J1347:L1347)</f>
        <v>254657.236425936</v>
      </c>
      <c r="N1347" s="23" t="n">
        <f aca="false">MAX(J1347:L1347)</f>
        <v>366531.26</v>
      </c>
      <c r="O1347" s="23" t="n">
        <f aca="false">MEDIAN(J1347:L1347)</f>
        <v>302617</v>
      </c>
      <c r="P1347" s="23" t="n">
        <f aca="false">AVERAGE(J1347:L1347)</f>
        <v>307935.165475312</v>
      </c>
      <c r="Q1347" s="23" t="n">
        <f aca="false">AVERAGE(M1347,O1347)</f>
        <v>278637.118212968</v>
      </c>
      <c r="R1347" s="23" t="n">
        <f aca="false">AVERAGE(N1347,O1347)</f>
        <v>334574.13</v>
      </c>
      <c r="S1347" s="23" t="n">
        <f aca="false">STDEV(J1347:L1347)</f>
        <v>56126.2991001516</v>
      </c>
      <c r="T1347" s="25" t="n">
        <f aca="false">IF(P1347&gt;0,S1347/P1347,NA())</f>
        <v>0.182266611263829</v>
      </c>
      <c r="U1347" s="4" t="str">
        <f aca="false">IF(T1347&lt;=Parametros!$B$7,"MENOR",IF(T1347&lt;=Parametros!$B$8,"PROMEDIO MENOR-MEDIANA","PROMEDIO"))</f>
        <v>MENOR</v>
      </c>
      <c r="V1347" s="23" t="n">
        <f aca="false">IF(T1347&lt;=Parametros!$B$7,M1347,IF(T1347&lt;=Parametros!$B$8,Q1347,P1347))</f>
        <v>254657.236425936</v>
      </c>
      <c r="W1347" s="26" t="n">
        <f aca="false">ROUND(V1347,0)</f>
        <v>254657</v>
      </c>
      <c r="X1347" s="27" t="n">
        <f aca="false">K1347/G1347</f>
        <v>1.52144477190652</v>
      </c>
      <c r="Y1347" s="27" t="n">
        <f aca="false">L1347/G1347</f>
        <v>1.25614129758001</v>
      </c>
    </row>
    <row r="1348" customFormat="false" ht="51.75" hidden="false" customHeight="true" outlineLevel="0" collapsed="false">
      <c r="A1348" s="4" t="s">
        <v>860</v>
      </c>
      <c r="B1348" s="4" t="s">
        <v>95</v>
      </c>
      <c r="C1348" s="4" t="s">
        <v>861</v>
      </c>
      <c r="D1348" s="4" t="s">
        <v>862</v>
      </c>
      <c r="E1348" s="4" t="s">
        <v>98</v>
      </c>
      <c r="F1348" s="4" t="s">
        <v>99</v>
      </c>
      <c r="G1348" s="23" t="n">
        <v>458850</v>
      </c>
      <c r="H1348" s="24" t="n">
        <f aca="false">Parametros!$B$3</f>
        <v>160.42</v>
      </c>
      <c r="I1348" s="24" t="n">
        <f aca="false">Parametros!$B$4</f>
        <v>151.76</v>
      </c>
      <c r="J1348" s="23" t="n">
        <f aca="false">G1348*H1348/I1348</f>
        <v>485033.717712177</v>
      </c>
      <c r="K1348" s="23" t="n">
        <v>698115.2</v>
      </c>
      <c r="L1348" s="23" t="n">
        <v>576555</v>
      </c>
      <c r="M1348" s="23" t="n">
        <f aca="false">MIN(J1348:L1348)</f>
        <v>485033.717712177</v>
      </c>
      <c r="N1348" s="23" t="n">
        <f aca="false">MAX(J1348:L1348)</f>
        <v>698115.2</v>
      </c>
      <c r="O1348" s="23" t="n">
        <f aca="false">MEDIAN(J1348:L1348)</f>
        <v>576555</v>
      </c>
      <c r="P1348" s="23" t="n">
        <f aca="false">AVERAGE(J1348:L1348)</f>
        <v>586567.972570726</v>
      </c>
      <c r="Q1348" s="23" t="n">
        <f aca="false">AVERAGE(M1348,O1348)</f>
        <v>530794.358856089</v>
      </c>
      <c r="R1348" s="23" t="n">
        <f aca="false">AVERAGE(N1348,O1348)</f>
        <v>637335.1</v>
      </c>
      <c r="S1348" s="23" t="n">
        <f aca="false">STDEV(J1348:L1348)</f>
        <v>106893.050467608</v>
      </c>
      <c r="T1348" s="25" t="n">
        <f aca="false">IF(P1348&gt;0,S1348/P1348,NA())</f>
        <v>0.182234720383952</v>
      </c>
      <c r="U1348" s="4" t="str">
        <f aca="false">IF(T1348&lt;=Parametros!$B$7,"MENOR",IF(T1348&lt;=Parametros!$B$8,"PROMEDIO MENOR-MEDIANA","PROMEDIO"))</f>
        <v>MENOR</v>
      </c>
      <c r="V1348" s="23" t="n">
        <f aca="false">IF(T1348&lt;=Parametros!$B$7,M1348,IF(T1348&lt;=Parametros!$B$8,Q1348,P1348))</f>
        <v>485033.717712177</v>
      </c>
      <c r="W1348" s="26" t="n">
        <f aca="false">ROUND(V1348,0)</f>
        <v>485034</v>
      </c>
      <c r="X1348" s="27" t="n">
        <f aca="false">K1348/G1348</f>
        <v>1.52144535251171</v>
      </c>
      <c r="Y1348" s="27" t="n">
        <f aca="false">L1348/G1348</f>
        <v>1.25652173913043</v>
      </c>
    </row>
    <row r="1349" customFormat="false" ht="51.75" hidden="false" customHeight="true" outlineLevel="0" collapsed="false">
      <c r="A1349" s="4" t="s">
        <v>863</v>
      </c>
      <c r="B1349" s="4" t="s">
        <v>95</v>
      </c>
      <c r="C1349" s="4" t="s">
        <v>864</v>
      </c>
      <c r="D1349" s="4" t="s">
        <v>865</v>
      </c>
      <c r="E1349" s="4" t="s">
        <v>98</v>
      </c>
      <c r="F1349" s="4" t="s">
        <v>99</v>
      </c>
      <c r="G1349" s="23" t="n">
        <v>478880</v>
      </c>
      <c r="H1349" s="24" t="n">
        <f aca="false">Parametros!$B$3</f>
        <v>160.42</v>
      </c>
      <c r="I1349" s="24" t="n">
        <f aca="false">Parametros!$B$4</f>
        <v>151.76</v>
      </c>
      <c r="J1349" s="23" t="n">
        <f aca="false">G1349*H1349/I1349</f>
        <v>506206.705324196</v>
      </c>
      <c r="K1349" s="23" t="n">
        <v>728590.21</v>
      </c>
      <c r="L1349" s="23" t="n">
        <v>601664</v>
      </c>
      <c r="M1349" s="23" t="n">
        <f aca="false">MIN(J1349:L1349)</f>
        <v>506206.705324196</v>
      </c>
      <c r="N1349" s="23" t="n">
        <f aca="false">MAX(J1349:L1349)</f>
        <v>728590.21</v>
      </c>
      <c r="O1349" s="23" t="n">
        <f aca="false">MEDIAN(J1349:L1349)</f>
        <v>601664</v>
      </c>
      <c r="P1349" s="23" t="n">
        <f aca="false">AVERAGE(J1349:L1349)</f>
        <v>612153.638441399</v>
      </c>
      <c r="Q1349" s="23" t="n">
        <f aca="false">AVERAGE(M1349,O1349)</f>
        <v>553935.352662098</v>
      </c>
      <c r="R1349" s="23" t="n">
        <f aca="false">AVERAGE(N1349,O1349)</f>
        <v>665127.105</v>
      </c>
      <c r="S1349" s="23" t="n">
        <f aca="false">STDEV(J1349:L1349)</f>
        <v>111562.225569172</v>
      </c>
      <c r="T1349" s="25" t="n">
        <f aca="false">IF(P1349&gt;0,S1349/P1349,NA())</f>
        <v>0.182245466764226</v>
      </c>
      <c r="U1349" s="4" t="str">
        <f aca="false">IF(T1349&lt;=Parametros!$B$7,"MENOR",IF(T1349&lt;=Parametros!$B$8,"PROMEDIO MENOR-MEDIANA","PROMEDIO"))</f>
        <v>MENOR</v>
      </c>
      <c r="V1349" s="23" t="n">
        <f aca="false">IF(T1349&lt;=Parametros!$B$7,M1349,IF(T1349&lt;=Parametros!$B$8,Q1349,P1349))</f>
        <v>506206.705324196</v>
      </c>
      <c r="W1349" s="26" t="n">
        <f aca="false">ROUND(V1349,0)</f>
        <v>506207</v>
      </c>
      <c r="X1349" s="27" t="n">
        <f aca="false">K1349/G1349</f>
        <v>1.52144631222853</v>
      </c>
      <c r="Y1349" s="27" t="n">
        <f aca="false">L1349/G1349</f>
        <v>1.25639826261276</v>
      </c>
    </row>
    <row r="1350" customFormat="false" ht="26.25" hidden="false" customHeight="true" outlineLevel="0" collapsed="false">
      <c r="A1350" s="4" t="s">
        <v>866</v>
      </c>
      <c r="B1350" s="4" t="s">
        <v>95</v>
      </c>
      <c r="C1350" s="4" t="s">
        <v>867</v>
      </c>
      <c r="D1350" s="4" t="s">
        <v>868</v>
      </c>
      <c r="E1350" s="4" t="s">
        <v>98</v>
      </c>
      <c r="F1350" s="4" t="s">
        <v>99</v>
      </c>
      <c r="G1350" s="23" t="n">
        <v>8387293</v>
      </c>
      <c r="H1350" s="24" t="n">
        <f aca="false">Parametros!$B$3</f>
        <v>160.42</v>
      </c>
      <c r="I1350" s="24" t="n">
        <f aca="false">Parametros!$B$4</f>
        <v>151.76</v>
      </c>
      <c r="J1350" s="23" t="n">
        <f aca="false">G1350*H1350/I1350</f>
        <v>8865903.68384291</v>
      </c>
      <c r="K1350" s="23" t="n">
        <v>12760813.48</v>
      </c>
      <c r="L1350" s="23" t="n">
        <v>10538878</v>
      </c>
      <c r="M1350" s="23" t="n">
        <f aca="false">MIN(J1350:L1350)</f>
        <v>8865903.68384291</v>
      </c>
      <c r="N1350" s="23" t="n">
        <f aca="false">MAX(J1350:L1350)</f>
        <v>12760813.48</v>
      </c>
      <c r="O1350" s="23" t="n">
        <f aca="false">MEDIAN(J1350:L1350)</f>
        <v>10538878</v>
      </c>
      <c r="P1350" s="23" t="n">
        <f aca="false">AVERAGE(J1350:L1350)</f>
        <v>10721865.0546143</v>
      </c>
      <c r="Q1350" s="23" t="n">
        <f aca="false">AVERAGE(M1350,O1350)</f>
        <v>9702390.84192146</v>
      </c>
      <c r="R1350" s="23" t="n">
        <f aca="false">AVERAGE(N1350,O1350)</f>
        <v>11649845.74</v>
      </c>
      <c r="S1350" s="23" t="n">
        <f aca="false">STDEV(J1350:L1350)</f>
        <v>1953891.95624206</v>
      </c>
      <c r="T1350" s="25" t="n">
        <f aca="false">IF(P1350&gt;0,S1350/P1350,NA())</f>
        <v>0.182234335751239</v>
      </c>
      <c r="U1350" s="4" t="str">
        <f aca="false">IF(T1350&lt;=Parametros!$B$7,"MENOR",IF(T1350&lt;=Parametros!$B$8,"PROMEDIO MENOR-MEDIANA","PROMEDIO"))</f>
        <v>MENOR</v>
      </c>
      <c r="V1350" s="23" t="n">
        <f aca="false">IF(T1350&lt;=Parametros!$B$7,M1350,IF(T1350&lt;=Parametros!$B$8,Q1350,P1350))</f>
        <v>8865903.68384291</v>
      </c>
      <c r="W1350" s="26" t="n">
        <f aca="false">ROUND(V1350,0)</f>
        <v>8865904</v>
      </c>
      <c r="X1350" s="27" t="n">
        <f aca="false">K1350/G1350</f>
        <v>1.52144601124582</v>
      </c>
      <c r="Y1350" s="27" t="n">
        <f aca="false">L1350/G1350</f>
        <v>1.25652913282033</v>
      </c>
    </row>
    <row r="1351" customFormat="false" ht="26.25" hidden="false" customHeight="true" outlineLevel="0" collapsed="false">
      <c r="A1351" s="4" t="s">
        <v>869</v>
      </c>
      <c r="B1351" s="4" t="s">
        <v>95</v>
      </c>
      <c r="C1351" s="4" t="s">
        <v>870</v>
      </c>
      <c r="D1351" s="4" t="s">
        <v>868</v>
      </c>
      <c r="E1351" s="4" t="s">
        <v>98</v>
      </c>
      <c r="F1351" s="4" t="s">
        <v>99</v>
      </c>
      <c r="G1351" s="23" t="n">
        <v>8387293</v>
      </c>
      <c r="H1351" s="24" t="n">
        <f aca="false">Parametros!$B$3</f>
        <v>160.42</v>
      </c>
      <c r="I1351" s="24" t="n">
        <f aca="false">Parametros!$B$4</f>
        <v>151.76</v>
      </c>
      <c r="J1351" s="23" t="n">
        <f aca="false">G1351*H1351/I1351</f>
        <v>8865903.68384291</v>
      </c>
      <c r="K1351" s="23" t="n">
        <v>12760813.48</v>
      </c>
      <c r="L1351" s="23" t="n">
        <v>10538878</v>
      </c>
      <c r="M1351" s="23" t="n">
        <f aca="false">MIN(J1351:L1351)</f>
        <v>8865903.68384291</v>
      </c>
      <c r="N1351" s="23" t="n">
        <f aca="false">MAX(J1351:L1351)</f>
        <v>12760813.48</v>
      </c>
      <c r="O1351" s="23" t="n">
        <f aca="false">MEDIAN(J1351:L1351)</f>
        <v>10538878</v>
      </c>
      <c r="P1351" s="23" t="n">
        <f aca="false">AVERAGE(J1351:L1351)</f>
        <v>10721865.0546143</v>
      </c>
      <c r="Q1351" s="23" t="n">
        <f aca="false">AVERAGE(M1351,O1351)</f>
        <v>9702390.84192146</v>
      </c>
      <c r="R1351" s="23" t="n">
        <f aca="false">AVERAGE(N1351,O1351)</f>
        <v>11649845.74</v>
      </c>
      <c r="S1351" s="23" t="n">
        <f aca="false">STDEV(J1351:L1351)</f>
        <v>1953891.95624206</v>
      </c>
      <c r="T1351" s="25" t="n">
        <f aca="false">IF(P1351&gt;0,S1351/P1351,NA())</f>
        <v>0.182234335751239</v>
      </c>
      <c r="U1351" s="4" t="str">
        <f aca="false">IF(T1351&lt;=Parametros!$B$7,"MENOR",IF(T1351&lt;=Parametros!$B$8,"PROMEDIO MENOR-MEDIANA","PROMEDIO"))</f>
        <v>MENOR</v>
      </c>
      <c r="V1351" s="23" t="n">
        <f aca="false">IF(T1351&lt;=Parametros!$B$7,M1351,IF(T1351&lt;=Parametros!$B$8,Q1351,P1351))</f>
        <v>8865903.68384291</v>
      </c>
      <c r="W1351" s="26" t="n">
        <f aca="false">ROUND(V1351,0)</f>
        <v>8865904</v>
      </c>
      <c r="X1351" s="27" t="n">
        <f aca="false">K1351/G1351</f>
        <v>1.52144601124582</v>
      </c>
      <c r="Y1351" s="27" t="n">
        <f aca="false">L1351/G1351</f>
        <v>1.25652913282033</v>
      </c>
    </row>
    <row r="1352" customFormat="false" ht="64.5" hidden="false" customHeight="true" outlineLevel="0" collapsed="false">
      <c r="A1352" s="4" t="s">
        <v>871</v>
      </c>
      <c r="B1352" s="4" t="s">
        <v>95</v>
      </c>
      <c r="C1352" s="4" t="s">
        <v>872</v>
      </c>
      <c r="D1352" s="4" t="s">
        <v>873</v>
      </c>
      <c r="E1352" s="4" t="s">
        <v>98</v>
      </c>
      <c r="F1352" s="4" t="s">
        <v>99</v>
      </c>
      <c r="G1352" s="23" t="n">
        <v>354350</v>
      </c>
      <c r="H1352" s="24" t="n">
        <f aca="false">Parametros!$B$3</f>
        <v>160.42</v>
      </c>
      <c r="I1352" s="24" t="n">
        <f aca="false">Parametros!$B$4</f>
        <v>151.76</v>
      </c>
      <c r="J1352" s="23" t="n">
        <f aca="false">G1352*H1352/I1352</f>
        <v>374570.552187665</v>
      </c>
      <c r="K1352" s="23" t="n">
        <v>539124.67</v>
      </c>
      <c r="L1352" s="23" t="n">
        <v>445179</v>
      </c>
      <c r="M1352" s="23" t="n">
        <f aca="false">MIN(J1352:L1352)</f>
        <v>374570.552187665</v>
      </c>
      <c r="N1352" s="23" t="n">
        <f aca="false">MAX(J1352:L1352)</f>
        <v>539124.67</v>
      </c>
      <c r="O1352" s="23" t="n">
        <f aca="false">MEDIAN(J1352:L1352)</f>
        <v>445179</v>
      </c>
      <c r="P1352" s="23" t="n">
        <f aca="false">AVERAGE(J1352:L1352)</f>
        <v>452958.074062555</v>
      </c>
      <c r="Q1352" s="23" t="n">
        <f aca="false">AVERAGE(M1352,O1352)</f>
        <v>409874.776093832</v>
      </c>
      <c r="R1352" s="23" t="n">
        <f aca="false">AVERAGE(N1352,O1352)</f>
        <v>492151.835</v>
      </c>
      <c r="S1352" s="23" t="n">
        <f aca="false">STDEV(J1352:L1352)</f>
        <v>82552.4070951418</v>
      </c>
      <c r="T1352" s="25" t="n">
        <f aca="false">IF(P1352&gt;0,S1352/P1352,NA())</f>
        <v>0.182251761967138</v>
      </c>
      <c r="U1352" s="4" t="str">
        <f aca="false">IF(T1352&lt;=Parametros!$B$7,"MENOR",IF(T1352&lt;=Parametros!$B$8,"PROMEDIO MENOR-MEDIANA","PROMEDIO"))</f>
        <v>MENOR</v>
      </c>
      <c r="V1352" s="23" t="n">
        <f aca="false">IF(T1352&lt;=Parametros!$B$7,M1352,IF(T1352&lt;=Parametros!$B$8,Q1352,P1352))</f>
        <v>374570.552187665</v>
      </c>
      <c r="W1352" s="26" t="n">
        <f aca="false">ROUND(V1352,0)</f>
        <v>374571</v>
      </c>
      <c r="X1352" s="27" t="n">
        <f aca="false">K1352/G1352</f>
        <v>1.52144678989699</v>
      </c>
      <c r="Y1352" s="27" t="n">
        <f aca="false">L1352/G1352</f>
        <v>1.2563256667137</v>
      </c>
    </row>
    <row r="1353" customFormat="false" ht="64.5" hidden="false" customHeight="true" outlineLevel="0" collapsed="false">
      <c r="A1353" s="4" t="s">
        <v>874</v>
      </c>
      <c r="B1353" s="4" t="s">
        <v>95</v>
      </c>
      <c r="C1353" s="4" t="s">
        <v>875</v>
      </c>
      <c r="D1353" s="4" t="s">
        <v>873</v>
      </c>
      <c r="E1353" s="4" t="s">
        <v>98</v>
      </c>
      <c r="F1353" s="4" t="s">
        <v>99</v>
      </c>
      <c r="G1353" s="23" t="n">
        <v>357464</v>
      </c>
      <c r="H1353" s="24" t="n">
        <f aca="false">Parametros!$B$3</f>
        <v>160.42</v>
      </c>
      <c r="I1353" s="24" t="n">
        <f aca="false">Parametros!$B$4</f>
        <v>151.76</v>
      </c>
      <c r="J1353" s="23" t="n">
        <f aca="false">G1353*H1353/I1353</f>
        <v>377862.248813917</v>
      </c>
      <c r="K1353" s="23" t="n">
        <v>543862.87</v>
      </c>
      <c r="L1353" s="23" t="n">
        <v>449106</v>
      </c>
      <c r="M1353" s="23" t="n">
        <f aca="false">MIN(J1353:L1353)</f>
        <v>377862.248813917</v>
      </c>
      <c r="N1353" s="23" t="n">
        <f aca="false">MAX(J1353:L1353)</f>
        <v>543862.87</v>
      </c>
      <c r="O1353" s="23" t="n">
        <f aca="false">MEDIAN(J1353:L1353)</f>
        <v>449106</v>
      </c>
      <c r="P1353" s="23" t="n">
        <f aca="false">AVERAGE(J1353:L1353)</f>
        <v>456943.706271306</v>
      </c>
      <c r="Q1353" s="23" t="n">
        <f aca="false">AVERAGE(M1353,O1353)</f>
        <v>413484.124406958</v>
      </c>
      <c r="R1353" s="23" t="n">
        <f aca="false">AVERAGE(N1353,O1353)</f>
        <v>496484.435</v>
      </c>
      <c r="S1353" s="23" t="n">
        <f aca="false">STDEV(J1353:L1353)</f>
        <v>83277.3906185696</v>
      </c>
      <c r="T1353" s="25" t="n">
        <f aca="false">IF(P1353&gt;0,S1353/P1353,NA())</f>
        <v>0.182248687257604</v>
      </c>
      <c r="U1353" s="4" t="str">
        <f aca="false">IF(T1353&lt;=Parametros!$B$7,"MENOR",IF(T1353&lt;=Parametros!$B$8,"PROMEDIO MENOR-MEDIANA","PROMEDIO"))</f>
        <v>MENOR</v>
      </c>
      <c r="V1353" s="23" t="n">
        <f aca="false">IF(T1353&lt;=Parametros!$B$7,M1353,IF(T1353&lt;=Parametros!$B$8,Q1353,P1353))</f>
        <v>377862.248813917</v>
      </c>
      <c r="W1353" s="26" t="n">
        <f aca="false">ROUND(V1353,0)</f>
        <v>377862</v>
      </c>
      <c r="X1353" s="27" t="n">
        <f aca="false">K1353/G1353</f>
        <v>1.52144795000336</v>
      </c>
      <c r="Y1353" s="27" t="n">
        <f aca="false">L1353/G1353</f>
        <v>1.25636707472641</v>
      </c>
    </row>
    <row r="1354" customFormat="false" ht="39" hidden="false" customHeight="true" outlineLevel="0" collapsed="false">
      <c r="A1354" s="4" t="s">
        <v>876</v>
      </c>
      <c r="B1354" s="4" t="s">
        <v>95</v>
      </c>
      <c r="C1354" s="4" t="s">
        <v>877</v>
      </c>
      <c r="D1354" s="4" t="s">
        <v>878</v>
      </c>
      <c r="E1354" s="4" t="s">
        <v>98</v>
      </c>
      <c r="F1354" s="4" t="s">
        <v>99</v>
      </c>
      <c r="G1354" s="23" t="n">
        <v>639350</v>
      </c>
      <c r="H1354" s="24" t="n">
        <f aca="false">Parametros!$B$3</f>
        <v>160.42</v>
      </c>
      <c r="I1354" s="24" t="n">
        <f aca="false">Parametros!$B$4</f>
        <v>151.76</v>
      </c>
      <c r="J1354" s="23" t="n">
        <f aca="false">G1354*H1354/I1354</f>
        <v>675833.73089088</v>
      </c>
      <c r="K1354" s="23" t="n">
        <v>972736.12</v>
      </c>
      <c r="L1354" s="23" t="n">
        <v>803250</v>
      </c>
      <c r="M1354" s="23" t="n">
        <f aca="false">MIN(J1354:L1354)</f>
        <v>675833.73089088</v>
      </c>
      <c r="N1354" s="23" t="n">
        <f aca="false">MAX(J1354:L1354)</f>
        <v>972736.12</v>
      </c>
      <c r="O1354" s="23" t="n">
        <f aca="false">MEDIAN(J1354:L1354)</f>
        <v>803250</v>
      </c>
      <c r="P1354" s="23" t="n">
        <f aca="false">AVERAGE(J1354:L1354)</f>
        <v>817273.283630293</v>
      </c>
      <c r="Q1354" s="23" t="n">
        <f aca="false">AVERAGE(M1354,O1354)</f>
        <v>739541.86544544</v>
      </c>
      <c r="R1354" s="23" t="n">
        <f aca="false">AVERAGE(N1354,O1354)</f>
        <v>887993.06</v>
      </c>
      <c r="S1354" s="23" t="n">
        <f aca="false">STDEV(J1354:L1354)</f>
        <v>148947.126617157</v>
      </c>
      <c r="T1354" s="25" t="n">
        <f aca="false">IF(P1354&gt;0,S1354/P1354,NA())</f>
        <v>0.182248862896314</v>
      </c>
      <c r="U1354" s="4" t="str">
        <f aca="false">IF(T1354&lt;=Parametros!$B$7,"MENOR",IF(T1354&lt;=Parametros!$B$8,"PROMEDIO MENOR-MEDIANA","PROMEDIO"))</f>
        <v>MENOR</v>
      </c>
      <c r="V1354" s="23" t="n">
        <f aca="false">IF(T1354&lt;=Parametros!$B$7,M1354,IF(T1354&lt;=Parametros!$B$8,Q1354,P1354))</f>
        <v>675833.73089088</v>
      </c>
      <c r="W1354" s="26" t="n">
        <f aca="false">ROUND(V1354,0)</f>
        <v>675834</v>
      </c>
      <c r="X1354" s="27" t="n">
        <f aca="false">K1354/G1354</f>
        <v>1.52144540548995</v>
      </c>
      <c r="Y1354" s="27" t="n">
        <f aca="false">L1354/G1354</f>
        <v>1.25635410964261</v>
      </c>
    </row>
    <row r="1355" customFormat="false" ht="39" hidden="false" customHeight="true" outlineLevel="0" collapsed="false">
      <c r="A1355" s="4" t="s">
        <v>879</v>
      </c>
      <c r="B1355" s="4" t="s">
        <v>95</v>
      </c>
      <c r="C1355" s="4" t="s">
        <v>880</v>
      </c>
      <c r="D1355" s="4" t="s">
        <v>878</v>
      </c>
      <c r="E1355" s="4" t="s">
        <v>98</v>
      </c>
      <c r="F1355" s="4" t="s">
        <v>99</v>
      </c>
      <c r="G1355" s="23" t="n">
        <v>639350</v>
      </c>
      <c r="H1355" s="24" t="n">
        <f aca="false">Parametros!$B$3</f>
        <v>160.42</v>
      </c>
      <c r="I1355" s="24" t="n">
        <f aca="false">Parametros!$B$4</f>
        <v>151.76</v>
      </c>
      <c r="J1355" s="23" t="n">
        <f aca="false">G1355*H1355/I1355</f>
        <v>675833.73089088</v>
      </c>
      <c r="K1355" s="23" t="n">
        <v>972736.12</v>
      </c>
      <c r="L1355" s="23" t="n">
        <v>803250</v>
      </c>
      <c r="M1355" s="23" t="n">
        <f aca="false">MIN(J1355:L1355)</f>
        <v>675833.73089088</v>
      </c>
      <c r="N1355" s="23" t="n">
        <f aca="false">MAX(J1355:L1355)</f>
        <v>972736.12</v>
      </c>
      <c r="O1355" s="23" t="n">
        <f aca="false">MEDIAN(J1355:L1355)</f>
        <v>803250</v>
      </c>
      <c r="P1355" s="23" t="n">
        <f aca="false">AVERAGE(J1355:L1355)</f>
        <v>817273.283630293</v>
      </c>
      <c r="Q1355" s="23" t="n">
        <f aca="false">AVERAGE(M1355,O1355)</f>
        <v>739541.86544544</v>
      </c>
      <c r="R1355" s="23" t="n">
        <f aca="false">AVERAGE(N1355,O1355)</f>
        <v>887993.06</v>
      </c>
      <c r="S1355" s="23" t="n">
        <f aca="false">STDEV(J1355:L1355)</f>
        <v>148947.126617157</v>
      </c>
      <c r="T1355" s="25" t="n">
        <f aca="false">IF(P1355&gt;0,S1355/P1355,NA())</f>
        <v>0.182248862896314</v>
      </c>
      <c r="U1355" s="4" t="str">
        <f aca="false">IF(T1355&lt;=Parametros!$B$7,"MENOR",IF(T1355&lt;=Parametros!$B$8,"PROMEDIO MENOR-MEDIANA","PROMEDIO"))</f>
        <v>MENOR</v>
      </c>
      <c r="V1355" s="23" t="n">
        <f aca="false">IF(T1355&lt;=Parametros!$B$7,M1355,IF(T1355&lt;=Parametros!$B$8,Q1355,P1355))</f>
        <v>675833.73089088</v>
      </c>
      <c r="W1355" s="26" t="n">
        <f aca="false">ROUND(V1355,0)</f>
        <v>675834</v>
      </c>
      <c r="X1355" s="27" t="n">
        <f aca="false">K1355/G1355</f>
        <v>1.52144540548995</v>
      </c>
      <c r="Y1355" s="27" t="n">
        <f aca="false">L1355/G1355</f>
        <v>1.25635410964261</v>
      </c>
    </row>
    <row r="1356" customFormat="false" ht="39" hidden="false" customHeight="true" outlineLevel="0" collapsed="false">
      <c r="A1356" s="4" t="s">
        <v>881</v>
      </c>
      <c r="B1356" s="4" t="s">
        <v>95</v>
      </c>
      <c r="C1356" s="4" t="s">
        <v>882</v>
      </c>
      <c r="D1356" s="4" t="s">
        <v>883</v>
      </c>
      <c r="E1356" s="4" t="s">
        <v>98</v>
      </c>
      <c r="F1356" s="4" t="s">
        <v>99</v>
      </c>
      <c r="G1356" s="23" t="n">
        <v>482158</v>
      </c>
      <c r="H1356" s="24" t="n">
        <f aca="false">Parametros!$B$3</f>
        <v>160.42</v>
      </c>
      <c r="I1356" s="24" t="n">
        <f aca="false">Parametros!$B$4</f>
        <v>151.76</v>
      </c>
      <c r="J1356" s="23" t="n">
        <f aca="false">G1356*H1356/I1356</f>
        <v>509671.760411176</v>
      </c>
      <c r="K1356" s="23" t="n">
        <v>733576.87</v>
      </c>
      <c r="L1356" s="23" t="n">
        <v>605829</v>
      </c>
      <c r="M1356" s="23" t="n">
        <f aca="false">MIN(J1356:L1356)</f>
        <v>509671.760411176</v>
      </c>
      <c r="N1356" s="23" t="n">
        <f aca="false">MAX(J1356:L1356)</f>
        <v>733576.87</v>
      </c>
      <c r="O1356" s="23" t="n">
        <f aca="false">MEDIAN(J1356:L1356)</f>
        <v>605829</v>
      </c>
      <c r="P1356" s="23" t="n">
        <f aca="false">AVERAGE(J1356:L1356)</f>
        <v>616359.210137059</v>
      </c>
      <c r="Q1356" s="23" t="n">
        <f aca="false">AVERAGE(M1356,O1356)</f>
        <v>557750.380205588</v>
      </c>
      <c r="R1356" s="23" t="n">
        <f aca="false">AVERAGE(N1356,O1356)</f>
        <v>669702.935</v>
      </c>
      <c r="S1356" s="23" t="n">
        <f aca="false">STDEV(J1356:L1356)</f>
        <v>112323.36586456</v>
      </c>
      <c r="T1356" s="25" t="n">
        <f aca="false">IF(P1356&gt;0,S1356/P1356,NA())</f>
        <v>0.182236858015934</v>
      </c>
      <c r="U1356" s="4" t="str">
        <f aca="false">IF(T1356&lt;=Parametros!$B$7,"MENOR",IF(T1356&lt;=Parametros!$B$8,"PROMEDIO MENOR-MEDIANA","PROMEDIO"))</f>
        <v>MENOR</v>
      </c>
      <c r="V1356" s="23" t="n">
        <f aca="false">IF(T1356&lt;=Parametros!$B$7,M1356,IF(T1356&lt;=Parametros!$B$8,Q1356,P1356))</f>
        <v>509671.760411176</v>
      </c>
      <c r="W1356" s="26" t="n">
        <f aca="false">ROUND(V1356,0)</f>
        <v>509672</v>
      </c>
      <c r="X1356" s="27" t="n">
        <f aca="false">K1356/G1356</f>
        <v>1.52144498276499</v>
      </c>
      <c r="Y1356" s="27" t="n">
        <f aca="false">L1356/G1356</f>
        <v>1.25649475897942</v>
      </c>
    </row>
    <row r="1357" customFormat="false" ht="26.25" hidden="false" customHeight="true" outlineLevel="0" collapsed="false">
      <c r="A1357" s="4" t="s">
        <v>884</v>
      </c>
      <c r="B1357" s="4" t="s">
        <v>95</v>
      </c>
      <c r="C1357" s="4" t="s">
        <v>885</v>
      </c>
      <c r="D1357" s="4" t="s">
        <v>886</v>
      </c>
      <c r="E1357" s="4" t="s">
        <v>98</v>
      </c>
      <c r="F1357" s="4" t="s">
        <v>99</v>
      </c>
      <c r="G1357" s="23" t="n">
        <v>196820</v>
      </c>
      <c r="H1357" s="24" t="n">
        <f aca="false">Parametros!$B$3</f>
        <v>160.42</v>
      </c>
      <c r="I1357" s="24" t="n">
        <f aca="false">Parametros!$B$4</f>
        <v>151.76</v>
      </c>
      <c r="J1357" s="23" t="n">
        <f aca="false">G1357*H1357/I1357</f>
        <v>208051.294148656</v>
      </c>
      <c r="K1357" s="23" t="n">
        <v>299451.07</v>
      </c>
      <c r="L1357" s="23" t="n">
        <v>247282</v>
      </c>
      <c r="M1357" s="23" t="n">
        <f aca="false">MIN(J1357:L1357)</f>
        <v>208051.294148656</v>
      </c>
      <c r="N1357" s="23" t="n">
        <f aca="false">MAX(J1357:L1357)</f>
        <v>299451.07</v>
      </c>
      <c r="O1357" s="23" t="n">
        <f aca="false">MEDIAN(J1357:L1357)</f>
        <v>247282</v>
      </c>
      <c r="P1357" s="23" t="n">
        <f aca="false">AVERAGE(J1357:L1357)</f>
        <v>251594.788049552</v>
      </c>
      <c r="Q1357" s="23" t="n">
        <f aca="false">AVERAGE(M1357,O1357)</f>
        <v>227666.647074328</v>
      </c>
      <c r="R1357" s="23" t="n">
        <f aca="false">AVERAGE(N1357,O1357)</f>
        <v>273366.535</v>
      </c>
      <c r="S1357" s="23" t="n">
        <f aca="false">STDEV(J1357:L1357)</f>
        <v>45852.2612527371</v>
      </c>
      <c r="T1357" s="25" t="n">
        <f aca="false">IF(P1357&gt;0,S1357/P1357,NA())</f>
        <v>0.182246467059987</v>
      </c>
      <c r="U1357" s="4" t="str">
        <f aca="false">IF(T1357&lt;=Parametros!$B$7,"MENOR",IF(T1357&lt;=Parametros!$B$8,"PROMEDIO MENOR-MEDIANA","PROMEDIO"))</f>
        <v>MENOR</v>
      </c>
      <c r="V1357" s="23" t="n">
        <f aca="false">IF(T1357&lt;=Parametros!$B$7,M1357,IF(T1357&lt;=Parametros!$B$8,Q1357,P1357))</f>
        <v>208051.294148656</v>
      </c>
      <c r="W1357" s="26" t="n">
        <f aca="false">ROUND(V1357,0)</f>
        <v>208051</v>
      </c>
      <c r="X1357" s="27" t="n">
        <f aca="false">K1357/G1357</f>
        <v>1.52144634691596</v>
      </c>
      <c r="Y1357" s="27" t="n">
        <f aca="false">L1357/G1357</f>
        <v>1.25638654608272</v>
      </c>
    </row>
    <row r="1358" customFormat="false" ht="39" hidden="false" customHeight="true" outlineLevel="0" collapsed="false">
      <c r="A1358" s="4" t="s">
        <v>887</v>
      </c>
      <c r="B1358" s="4" t="s">
        <v>95</v>
      </c>
      <c r="C1358" s="4" t="s">
        <v>888</v>
      </c>
      <c r="D1358" s="4" t="s">
        <v>889</v>
      </c>
      <c r="E1358" s="4" t="s">
        <v>98</v>
      </c>
      <c r="F1358" s="4" t="s">
        <v>99</v>
      </c>
      <c r="G1358" s="23" t="n">
        <v>2691381</v>
      </c>
      <c r="H1358" s="24" t="n">
        <f aca="false">Parametros!$B$3</f>
        <v>160.42</v>
      </c>
      <c r="I1358" s="24" t="n">
        <f aca="false">Parametros!$B$4</f>
        <v>151.76</v>
      </c>
      <c r="J1358" s="23" t="n">
        <f aca="false">G1358*H1358/I1358</f>
        <v>2844961.38653137</v>
      </c>
      <c r="K1358" s="23" t="n">
        <v>4094790.26</v>
      </c>
      <c r="L1358" s="23" t="n">
        <v>3381742</v>
      </c>
      <c r="M1358" s="23" t="n">
        <f aca="false">MIN(J1358:L1358)</f>
        <v>2844961.38653137</v>
      </c>
      <c r="N1358" s="23" t="n">
        <f aca="false">MAX(J1358:L1358)</f>
        <v>4094790.26</v>
      </c>
      <c r="O1358" s="23" t="n">
        <f aca="false">MEDIAN(J1358:L1358)</f>
        <v>3381742</v>
      </c>
      <c r="P1358" s="23" t="n">
        <f aca="false">AVERAGE(J1358:L1358)</f>
        <v>3440497.88217712</v>
      </c>
      <c r="Q1358" s="23" t="n">
        <f aca="false">AVERAGE(M1358,O1358)</f>
        <v>3113351.69326568</v>
      </c>
      <c r="R1358" s="23" t="n">
        <f aca="false">AVERAGE(N1358,O1358)</f>
        <v>3738266.13</v>
      </c>
      <c r="S1358" s="23" t="n">
        <f aca="false">STDEV(J1358:L1358)</f>
        <v>626982.650084337</v>
      </c>
      <c r="T1358" s="25" t="n">
        <f aca="false">IF(P1358&gt;0,S1358/P1358,NA())</f>
        <v>0.182236022679249</v>
      </c>
      <c r="U1358" s="4" t="str">
        <f aca="false">IF(T1358&lt;=Parametros!$B$7,"MENOR",IF(T1358&lt;=Parametros!$B$8,"PROMEDIO MENOR-MEDIANA","PROMEDIO"))</f>
        <v>MENOR</v>
      </c>
      <c r="V1358" s="23" t="n">
        <f aca="false">IF(T1358&lt;=Parametros!$B$7,M1358,IF(T1358&lt;=Parametros!$B$8,Q1358,P1358))</f>
        <v>2844961.38653137</v>
      </c>
      <c r="W1358" s="26" t="n">
        <f aca="false">ROUND(V1358,0)</f>
        <v>2844961</v>
      </c>
      <c r="X1358" s="27" t="n">
        <f aca="false">K1358/G1358</f>
        <v>1.52144577820829</v>
      </c>
      <c r="Y1358" s="27" t="n">
        <f aca="false">L1358/G1358</f>
        <v>1.25650809008461</v>
      </c>
    </row>
    <row r="1359" customFormat="false" ht="51.75" hidden="false" customHeight="true" outlineLevel="0" collapsed="false">
      <c r="A1359" s="4" t="s">
        <v>890</v>
      </c>
      <c r="B1359" s="4" t="s">
        <v>95</v>
      </c>
      <c r="C1359" s="4" t="s">
        <v>891</v>
      </c>
      <c r="D1359" s="4" t="s">
        <v>892</v>
      </c>
      <c r="E1359" s="4" t="s">
        <v>98</v>
      </c>
      <c r="F1359" s="4" t="s">
        <v>99</v>
      </c>
      <c r="G1359" s="23" t="n">
        <v>43699</v>
      </c>
      <c r="H1359" s="24" t="n">
        <f aca="false">Parametros!$B$3</f>
        <v>160.42</v>
      </c>
      <c r="I1359" s="24" t="n">
        <f aca="false">Parametros!$B$4</f>
        <v>151.76</v>
      </c>
      <c r="J1359" s="23" t="n">
        <f aca="false">G1359*H1359/I1359</f>
        <v>46192.6303373748</v>
      </c>
      <c r="K1359" s="23" t="n">
        <v>66485.92</v>
      </c>
      <c r="L1359" s="23" t="n">
        <v>54859</v>
      </c>
      <c r="M1359" s="23" t="n">
        <f aca="false">MIN(J1359:L1359)</f>
        <v>46192.6303373748</v>
      </c>
      <c r="N1359" s="23" t="n">
        <f aca="false">MAX(J1359:L1359)</f>
        <v>66485.92</v>
      </c>
      <c r="O1359" s="23" t="n">
        <f aca="false">MEDIAN(J1359:L1359)</f>
        <v>54859</v>
      </c>
      <c r="P1359" s="23" t="n">
        <f aca="false">AVERAGE(J1359:L1359)</f>
        <v>55845.8501124583</v>
      </c>
      <c r="Q1359" s="23" t="n">
        <f aca="false">AVERAGE(M1359,O1359)</f>
        <v>50525.8151686874</v>
      </c>
      <c r="R1359" s="23" t="n">
        <f aca="false">AVERAGE(N1359,O1359)</f>
        <v>60672.46</v>
      </c>
      <c r="S1359" s="23" t="n">
        <f aca="false">STDEV(J1359:L1359)</f>
        <v>10182.5736526257</v>
      </c>
      <c r="T1359" s="25" t="n">
        <f aca="false">IF(P1359&gt;0,S1359/P1359,NA())</f>
        <v>0.182333577734438</v>
      </c>
      <c r="U1359" s="4" t="str">
        <f aca="false">IF(T1359&lt;=Parametros!$B$7,"MENOR",IF(T1359&lt;=Parametros!$B$8,"PROMEDIO MENOR-MEDIANA","PROMEDIO"))</f>
        <v>MENOR</v>
      </c>
      <c r="V1359" s="23" t="n">
        <f aca="false">IF(T1359&lt;=Parametros!$B$7,M1359,IF(T1359&lt;=Parametros!$B$8,Q1359,P1359))</f>
        <v>46192.6303373748</v>
      </c>
      <c r="W1359" s="26" t="n">
        <f aca="false">ROUND(V1359,0)</f>
        <v>46193</v>
      </c>
      <c r="X1359" s="27" t="n">
        <f aca="false">K1359/G1359</f>
        <v>1.52145174946795</v>
      </c>
      <c r="Y1359" s="27" t="n">
        <f aca="false">L1359/G1359</f>
        <v>1.25538341838486</v>
      </c>
    </row>
    <row r="1360" customFormat="false" ht="51.75" hidden="false" customHeight="true" outlineLevel="0" collapsed="false">
      <c r="A1360" s="4" t="s">
        <v>893</v>
      </c>
      <c r="B1360" s="4" t="s">
        <v>95</v>
      </c>
      <c r="C1360" s="4" t="s">
        <v>894</v>
      </c>
      <c r="D1360" s="4" t="s">
        <v>895</v>
      </c>
      <c r="E1360" s="4" t="s">
        <v>98</v>
      </c>
      <c r="F1360" s="4" t="s">
        <v>99</v>
      </c>
      <c r="G1360" s="23" t="n">
        <v>143687</v>
      </c>
      <c r="H1360" s="24" t="n">
        <f aca="false">Parametros!$B$3</f>
        <v>160.42</v>
      </c>
      <c r="I1360" s="24" t="n">
        <f aca="false">Parametros!$B$4</f>
        <v>151.76</v>
      </c>
      <c r="J1360" s="23" t="n">
        <f aca="false">G1360*H1360/I1360</f>
        <v>151886.324064312</v>
      </c>
      <c r="K1360" s="23" t="n">
        <v>218612.52</v>
      </c>
      <c r="L1360" s="23" t="n">
        <v>180523</v>
      </c>
      <c r="M1360" s="23" t="n">
        <f aca="false">MIN(J1360:L1360)</f>
        <v>151886.324064312</v>
      </c>
      <c r="N1360" s="23" t="n">
        <f aca="false">MAX(J1360:L1360)</f>
        <v>218612.52</v>
      </c>
      <c r="O1360" s="23" t="n">
        <f aca="false">MEDIAN(J1360:L1360)</f>
        <v>180523</v>
      </c>
      <c r="P1360" s="23" t="n">
        <f aca="false">AVERAGE(J1360:L1360)</f>
        <v>183673.948021437</v>
      </c>
      <c r="Q1360" s="23" t="n">
        <f aca="false">AVERAGE(M1360,O1360)</f>
        <v>166204.662032156</v>
      </c>
      <c r="R1360" s="23" t="n">
        <f aca="false">AVERAGE(N1360,O1360)</f>
        <v>199567.76</v>
      </c>
      <c r="S1360" s="23" t="n">
        <f aca="false">STDEV(J1360:L1360)</f>
        <v>33474.5076302446</v>
      </c>
      <c r="T1360" s="25" t="n">
        <f aca="false">IF(P1360&gt;0,S1360/P1360,NA())</f>
        <v>0.182249622174712</v>
      </c>
      <c r="U1360" s="4" t="str">
        <f aca="false">IF(T1360&lt;=Parametros!$B$7,"MENOR",IF(T1360&lt;=Parametros!$B$8,"PROMEDIO MENOR-MEDIANA","PROMEDIO"))</f>
        <v>MENOR</v>
      </c>
      <c r="V1360" s="23" t="n">
        <f aca="false">IF(T1360&lt;=Parametros!$B$7,M1360,IF(T1360&lt;=Parametros!$B$8,Q1360,P1360))</f>
        <v>151886.324064312</v>
      </c>
      <c r="W1360" s="26" t="n">
        <f aca="false">ROUND(V1360,0)</f>
        <v>151886</v>
      </c>
      <c r="X1360" s="27" t="n">
        <f aca="false">K1360/G1360</f>
        <v>1.52144953962432</v>
      </c>
      <c r="Y1360" s="27" t="n">
        <f aca="false">L1360/G1360</f>
        <v>1.25636278856125</v>
      </c>
    </row>
    <row r="1361" customFormat="false" ht="39" hidden="false" customHeight="true" outlineLevel="0" collapsed="false">
      <c r="A1361" s="4" t="s">
        <v>896</v>
      </c>
      <c r="B1361" s="4" t="s">
        <v>95</v>
      </c>
      <c r="C1361" s="4" t="s">
        <v>897</v>
      </c>
      <c r="D1361" s="4" t="s">
        <v>898</v>
      </c>
      <c r="E1361" s="4" t="s">
        <v>98</v>
      </c>
      <c r="F1361" s="4" t="s">
        <v>99</v>
      </c>
      <c r="G1361" s="23" t="n">
        <v>96771</v>
      </c>
      <c r="H1361" s="24" t="n">
        <f aca="false">Parametros!$B$3</f>
        <v>160.42</v>
      </c>
      <c r="I1361" s="24" t="n">
        <f aca="false">Parametros!$B$4</f>
        <v>151.76</v>
      </c>
      <c r="J1361" s="23" t="n">
        <f aca="false">G1361*H1361/I1361</f>
        <v>102293.119530838</v>
      </c>
      <c r="K1361" s="23" t="n">
        <v>147231.48</v>
      </c>
      <c r="L1361" s="23" t="n">
        <v>121499</v>
      </c>
      <c r="M1361" s="23" t="n">
        <f aca="false">MIN(J1361:L1361)</f>
        <v>102293.119530838</v>
      </c>
      <c r="N1361" s="23" t="n">
        <f aca="false">MAX(J1361:L1361)</f>
        <v>147231.48</v>
      </c>
      <c r="O1361" s="23" t="n">
        <f aca="false">MEDIAN(J1361:L1361)</f>
        <v>121499</v>
      </c>
      <c r="P1361" s="23" t="n">
        <f aca="false">AVERAGE(J1361:L1361)</f>
        <v>123674.533176946</v>
      </c>
      <c r="Q1361" s="23" t="n">
        <f aca="false">AVERAGE(M1361,O1361)</f>
        <v>111896.059765419</v>
      </c>
      <c r="R1361" s="23" t="n">
        <f aca="false">AVERAGE(N1361,O1361)</f>
        <v>134365.24</v>
      </c>
      <c r="S1361" s="23" t="n">
        <f aca="false">STDEV(J1361:L1361)</f>
        <v>22548.0324832806</v>
      </c>
      <c r="T1361" s="25" t="n">
        <f aca="false">IF(P1361&gt;0,S1361/P1361,NA())</f>
        <v>0.182317506313286</v>
      </c>
      <c r="U1361" s="4" t="str">
        <f aca="false">IF(T1361&lt;=Parametros!$B$7,"MENOR",IF(T1361&lt;=Parametros!$B$8,"PROMEDIO MENOR-MEDIANA","PROMEDIO"))</f>
        <v>MENOR</v>
      </c>
      <c r="V1361" s="23" t="n">
        <f aca="false">IF(T1361&lt;=Parametros!$B$7,M1361,IF(T1361&lt;=Parametros!$B$8,Q1361,P1361))</f>
        <v>102293.119530838</v>
      </c>
      <c r="W1361" s="26" t="n">
        <f aca="false">ROUND(V1361,0)</f>
        <v>102293</v>
      </c>
      <c r="X1361" s="27" t="n">
        <f aca="false">K1361/G1361</f>
        <v>1.52144216759153</v>
      </c>
      <c r="Y1361" s="27" t="n">
        <f aca="false">L1361/G1361</f>
        <v>1.25553109919294</v>
      </c>
    </row>
    <row r="1362" customFormat="false" ht="39" hidden="false" customHeight="true" outlineLevel="0" collapsed="false">
      <c r="A1362" s="4" t="s">
        <v>899</v>
      </c>
      <c r="B1362" s="4" t="s">
        <v>95</v>
      </c>
      <c r="C1362" s="4" t="s">
        <v>900</v>
      </c>
      <c r="D1362" s="4" t="s">
        <v>901</v>
      </c>
      <c r="E1362" s="4" t="s">
        <v>98</v>
      </c>
      <c r="F1362" s="4" t="s">
        <v>99</v>
      </c>
      <c r="G1362" s="23" t="n">
        <v>135850</v>
      </c>
      <c r="H1362" s="24" t="n">
        <f aca="false">Parametros!$B$3</f>
        <v>160.42</v>
      </c>
      <c r="I1362" s="24" t="n">
        <f aca="false">Parametros!$B$4</f>
        <v>151.76</v>
      </c>
      <c r="J1362" s="23" t="n">
        <f aca="false">G1362*H1362/I1362</f>
        <v>143602.115181866</v>
      </c>
      <c r="K1362" s="23" t="n">
        <v>206687.83</v>
      </c>
      <c r="L1362" s="23" t="n">
        <v>170646</v>
      </c>
      <c r="M1362" s="23" t="n">
        <f aca="false">MIN(J1362:L1362)</f>
        <v>143602.115181866</v>
      </c>
      <c r="N1362" s="23" t="n">
        <f aca="false">MAX(J1362:L1362)</f>
        <v>206687.83</v>
      </c>
      <c r="O1362" s="23" t="n">
        <f aca="false">MEDIAN(J1362:L1362)</f>
        <v>170646</v>
      </c>
      <c r="P1362" s="23" t="n">
        <f aca="false">AVERAGE(J1362:L1362)</f>
        <v>173645.315060622</v>
      </c>
      <c r="Q1362" s="23" t="n">
        <f aca="false">AVERAGE(M1362,O1362)</f>
        <v>157124.057590933</v>
      </c>
      <c r="R1362" s="23" t="n">
        <f aca="false">AVERAGE(N1362,O1362)</f>
        <v>188666.915</v>
      </c>
      <c r="S1362" s="23" t="n">
        <f aca="false">STDEV(J1362:L1362)</f>
        <v>31649.6251423834</v>
      </c>
      <c r="T1362" s="25" t="n">
        <f aca="false">IF(P1362&gt;0,S1362/P1362,NA())</f>
        <v>0.182265931743301</v>
      </c>
      <c r="U1362" s="4" t="str">
        <f aca="false">IF(T1362&lt;=Parametros!$B$7,"MENOR",IF(T1362&lt;=Parametros!$B$8,"PROMEDIO MENOR-MEDIANA","PROMEDIO"))</f>
        <v>MENOR</v>
      </c>
      <c r="V1362" s="23" t="n">
        <f aca="false">IF(T1362&lt;=Parametros!$B$7,M1362,IF(T1362&lt;=Parametros!$B$8,Q1362,P1362))</f>
        <v>143602.115181866</v>
      </c>
      <c r="W1362" s="26" t="n">
        <f aca="false">ROUND(V1362,0)</f>
        <v>143602</v>
      </c>
      <c r="X1362" s="27" t="n">
        <f aca="false">K1362/G1362</f>
        <v>1.52144151637836</v>
      </c>
      <c r="Y1362" s="27" t="n">
        <f aca="false">L1362/G1362</f>
        <v>1.25613544350386</v>
      </c>
    </row>
    <row r="1363" customFormat="false" ht="51.75" hidden="false" customHeight="true" outlineLevel="0" collapsed="false">
      <c r="A1363" s="4" t="s">
        <v>902</v>
      </c>
      <c r="B1363" s="4" t="s">
        <v>95</v>
      </c>
      <c r="C1363" s="4" t="s">
        <v>903</v>
      </c>
      <c r="D1363" s="4" t="s">
        <v>904</v>
      </c>
      <c r="E1363" s="4" t="s">
        <v>98</v>
      </c>
      <c r="F1363" s="4" t="s">
        <v>99</v>
      </c>
      <c r="G1363" s="23" t="n">
        <v>95000</v>
      </c>
      <c r="H1363" s="24" t="n">
        <f aca="false">Parametros!$B$3</f>
        <v>160.42</v>
      </c>
      <c r="I1363" s="24" t="n">
        <f aca="false">Parametros!$B$4</f>
        <v>151.76</v>
      </c>
      <c r="J1363" s="23" t="n">
        <f aca="false">G1363*H1363/I1363</f>
        <v>100421.059567739</v>
      </c>
      <c r="K1363" s="23" t="n">
        <v>144537.63</v>
      </c>
      <c r="L1363" s="23" t="n">
        <v>119357</v>
      </c>
      <c r="M1363" s="23" t="n">
        <f aca="false">MIN(J1363:L1363)</f>
        <v>100421.059567739</v>
      </c>
      <c r="N1363" s="23" t="n">
        <f aca="false">MAX(J1363:L1363)</f>
        <v>144537.63</v>
      </c>
      <c r="O1363" s="23" t="n">
        <f aca="false">MEDIAN(J1363:L1363)</f>
        <v>119357</v>
      </c>
      <c r="P1363" s="23" t="n">
        <f aca="false">AVERAGE(J1363:L1363)</f>
        <v>121438.563189246</v>
      </c>
      <c r="Q1363" s="23" t="n">
        <f aca="false">AVERAGE(M1363,O1363)</f>
        <v>109889.029783869</v>
      </c>
      <c r="R1363" s="23" t="n">
        <f aca="false">AVERAGE(N1363,O1363)</f>
        <v>131947.315</v>
      </c>
      <c r="S1363" s="23" t="n">
        <f aca="false">STDEV(J1363:L1363)</f>
        <v>22131.8238213503</v>
      </c>
      <c r="T1363" s="25" t="n">
        <f aca="false">IF(P1363&gt;0,S1363/P1363,NA())</f>
        <v>0.182247082311578</v>
      </c>
      <c r="U1363" s="4" t="str">
        <f aca="false">IF(T1363&lt;=Parametros!$B$7,"MENOR",IF(T1363&lt;=Parametros!$B$8,"PROMEDIO MENOR-MEDIANA","PROMEDIO"))</f>
        <v>MENOR</v>
      </c>
      <c r="V1363" s="23" t="n">
        <f aca="false">IF(T1363&lt;=Parametros!$B$7,M1363,IF(T1363&lt;=Parametros!$B$8,Q1363,P1363))</f>
        <v>100421.059567739</v>
      </c>
      <c r="W1363" s="26" t="n">
        <f aca="false">ROUND(V1363,0)</f>
        <v>100421</v>
      </c>
      <c r="X1363" s="27" t="n">
        <f aca="false">K1363/G1363</f>
        <v>1.52144873684211</v>
      </c>
      <c r="Y1363" s="27" t="n">
        <f aca="false">L1363/G1363</f>
        <v>1.25638947368421</v>
      </c>
    </row>
    <row r="1364" customFormat="false" ht="39" hidden="false" customHeight="true" outlineLevel="0" collapsed="false">
      <c r="A1364" s="4" t="s">
        <v>905</v>
      </c>
      <c r="B1364" s="4" t="s">
        <v>95</v>
      </c>
      <c r="C1364" s="4" t="s">
        <v>906</v>
      </c>
      <c r="D1364" s="4" t="s">
        <v>907</v>
      </c>
      <c r="E1364" s="4" t="s">
        <v>98</v>
      </c>
      <c r="F1364" s="4" t="s">
        <v>99</v>
      </c>
      <c r="G1364" s="23" t="n">
        <v>34153</v>
      </c>
      <c r="H1364" s="24" t="n">
        <f aca="false">Parametros!$B$3</f>
        <v>160.42</v>
      </c>
      <c r="I1364" s="24" t="n">
        <f aca="false">Parametros!$B$4</f>
        <v>151.76</v>
      </c>
      <c r="J1364" s="23" t="n">
        <f aca="false">G1364*H1364/I1364</f>
        <v>36101.8994464945</v>
      </c>
      <c r="K1364" s="23" t="n">
        <v>51961.83</v>
      </c>
      <c r="L1364" s="23" t="n">
        <v>42840</v>
      </c>
      <c r="M1364" s="23" t="n">
        <f aca="false">MIN(J1364:L1364)</f>
        <v>36101.8994464945</v>
      </c>
      <c r="N1364" s="23" t="n">
        <f aca="false">MAX(J1364:L1364)</f>
        <v>51961.83</v>
      </c>
      <c r="O1364" s="23" t="n">
        <f aca="false">MEDIAN(J1364:L1364)</f>
        <v>42840</v>
      </c>
      <c r="P1364" s="23" t="n">
        <f aca="false">AVERAGE(J1364:L1364)</f>
        <v>43634.5764821648</v>
      </c>
      <c r="Q1364" s="23" t="n">
        <f aca="false">AVERAGE(M1364,O1364)</f>
        <v>39470.9497232472</v>
      </c>
      <c r="R1364" s="23" t="n">
        <f aca="false">AVERAGE(N1364,O1364)</f>
        <v>47400.915</v>
      </c>
      <c r="S1364" s="23" t="n">
        <f aca="false">STDEV(J1364:L1364)</f>
        <v>7959.76526852468</v>
      </c>
      <c r="T1364" s="25" t="n">
        <f aca="false">IF(P1364&gt;0,S1364/P1364,NA())</f>
        <v>0.182418758476507</v>
      </c>
      <c r="U1364" s="4" t="str">
        <f aca="false">IF(T1364&lt;=Parametros!$B$7,"MENOR",IF(T1364&lt;=Parametros!$B$8,"PROMEDIO MENOR-MEDIANA","PROMEDIO"))</f>
        <v>MENOR</v>
      </c>
      <c r="V1364" s="23" t="n">
        <f aca="false">IF(T1364&lt;=Parametros!$B$7,M1364,IF(T1364&lt;=Parametros!$B$8,Q1364,P1364))</f>
        <v>36101.8994464945</v>
      </c>
      <c r="W1364" s="26" t="n">
        <f aca="false">ROUND(V1364,0)</f>
        <v>36102</v>
      </c>
      <c r="X1364" s="27" t="n">
        <f aca="false">K1364/G1364</f>
        <v>1.52144262583082</v>
      </c>
      <c r="Y1364" s="27" t="n">
        <f aca="false">L1364/G1364</f>
        <v>1.25435540069686</v>
      </c>
    </row>
    <row r="1365" customFormat="false" ht="51.75" hidden="false" customHeight="true" outlineLevel="0" collapsed="false">
      <c r="A1365" s="4" t="s">
        <v>908</v>
      </c>
      <c r="B1365" s="4" t="s">
        <v>95</v>
      </c>
      <c r="C1365" s="4" t="s">
        <v>909</v>
      </c>
      <c r="D1365" s="4" t="s">
        <v>910</v>
      </c>
      <c r="E1365" s="4" t="s">
        <v>98</v>
      </c>
      <c r="F1365" s="4" t="s">
        <v>99</v>
      </c>
      <c r="G1365" s="23" t="n">
        <v>255041</v>
      </c>
      <c r="H1365" s="24" t="n">
        <f aca="false">Parametros!$B$3</f>
        <v>160.42</v>
      </c>
      <c r="I1365" s="24" t="n">
        <f aca="false">Parametros!$B$4</f>
        <v>151.76</v>
      </c>
      <c r="J1365" s="23" t="n">
        <f aca="false">G1365*H1365/I1365</f>
        <v>269594.604770691</v>
      </c>
      <c r="K1365" s="23" t="n">
        <v>388031.15</v>
      </c>
      <c r="L1365" s="23" t="n">
        <v>320467</v>
      </c>
      <c r="M1365" s="23" t="n">
        <f aca="false">MIN(J1365:L1365)</f>
        <v>269594.604770691</v>
      </c>
      <c r="N1365" s="23" t="n">
        <f aca="false">MAX(J1365:L1365)</f>
        <v>388031.15</v>
      </c>
      <c r="O1365" s="23" t="n">
        <f aca="false">MEDIAN(J1365:L1365)</f>
        <v>320467</v>
      </c>
      <c r="P1365" s="23" t="n">
        <f aca="false">AVERAGE(J1365:L1365)</f>
        <v>326030.918256897</v>
      </c>
      <c r="Q1365" s="23" t="n">
        <f aca="false">AVERAGE(M1365,O1365)</f>
        <v>295030.802385345</v>
      </c>
      <c r="R1365" s="23" t="n">
        <f aca="false">AVERAGE(N1365,O1365)</f>
        <v>354249.075</v>
      </c>
      <c r="S1365" s="23" t="n">
        <f aca="false">STDEV(J1365:L1365)</f>
        <v>59413.9857377086</v>
      </c>
      <c r="T1365" s="25" t="n">
        <f aca="false">IF(P1365&gt;0,S1365/P1365,NA())</f>
        <v>0.182234206667765</v>
      </c>
      <c r="U1365" s="4" t="str">
        <f aca="false">IF(T1365&lt;=Parametros!$B$7,"MENOR",IF(T1365&lt;=Parametros!$B$8,"PROMEDIO MENOR-MEDIANA","PROMEDIO"))</f>
        <v>MENOR</v>
      </c>
      <c r="V1365" s="23" t="n">
        <f aca="false">IF(T1365&lt;=Parametros!$B$7,M1365,IF(T1365&lt;=Parametros!$B$8,Q1365,P1365))</f>
        <v>269594.604770691</v>
      </c>
      <c r="W1365" s="26" t="n">
        <f aca="false">ROUND(V1365,0)</f>
        <v>269595</v>
      </c>
      <c r="X1365" s="27" t="n">
        <f aca="false">K1365/G1365</f>
        <v>1.52144615963708</v>
      </c>
      <c r="Y1365" s="27" t="n">
        <f aca="false">L1365/G1365</f>
        <v>1.25653130281014</v>
      </c>
    </row>
    <row r="1366" customFormat="false" ht="51.75" hidden="false" customHeight="true" outlineLevel="0" collapsed="false">
      <c r="A1366" s="4" t="s">
        <v>911</v>
      </c>
      <c r="B1366" s="4" t="s">
        <v>95</v>
      </c>
      <c r="C1366" s="4" t="s">
        <v>912</v>
      </c>
      <c r="D1366" s="4" t="s">
        <v>913</v>
      </c>
      <c r="E1366" s="4" t="s">
        <v>98</v>
      </c>
      <c r="F1366" s="4" t="s">
        <v>99</v>
      </c>
      <c r="G1366" s="23" t="n">
        <v>34141</v>
      </c>
      <c r="H1366" s="24" t="n">
        <f aca="false">Parametros!$B$3</f>
        <v>160.42</v>
      </c>
      <c r="I1366" s="24" t="n">
        <f aca="false">Parametros!$B$4</f>
        <v>151.76</v>
      </c>
      <c r="J1366" s="23" t="n">
        <f aca="false">G1366*H1366/I1366</f>
        <v>36089.2146810754</v>
      </c>
      <c r="K1366" s="23" t="n">
        <v>51944.39</v>
      </c>
      <c r="L1366" s="23" t="n">
        <v>42840</v>
      </c>
      <c r="M1366" s="23" t="n">
        <f aca="false">MIN(J1366:L1366)</f>
        <v>36089.2146810754</v>
      </c>
      <c r="N1366" s="23" t="n">
        <f aca="false">MAX(J1366:L1366)</f>
        <v>51944.39</v>
      </c>
      <c r="O1366" s="23" t="n">
        <f aca="false">MEDIAN(J1366:L1366)</f>
        <v>42840</v>
      </c>
      <c r="P1366" s="23" t="n">
        <f aca="false">AVERAGE(J1366:L1366)</f>
        <v>43624.5348936918</v>
      </c>
      <c r="Q1366" s="23" t="n">
        <f aca="false">AVERAGE(M1366,O1366)</f>
        <v>39464.6073405377</v>
      </c>
      <c r="R1366" s="23" t="n">
        <f aca="false">AVERAGE(N1366,O1366)</f>
        <v>47392.195</v>
      </c>
      <c r="S1366" s="23" t="n">
        <f aca="false">STDEV(J1366:L1366)</f>
        <v>7956.64925380176</v>
      </c>
      <c r="T1366" s="25" t="n">
        <f aca="false">IF(P1366&gt;0,S1366/P1366,NA())</f>
        <v>0.182389319982236</v>
      </c>
      <c r="U1366" s="4" t="str">
        <f aca="false">IF(T1366&lt;=Parametros!$B$7,"MENOR",IF(T1366&lt;=Parametros!$B$8,"PROMEDIO MENOR-MEDIANA","PROMEDIO"))</f>
        <v>MENOR</v>
      </c>
      <c r="V1366" s="23" t="n">
        <f aca="false">IF(T1366&lt;=Parametros!$B$7,M1366,IF(T1366&lt;=Parametros!$B$8,Q1366,P1366))</f>
        <v>36089.2146810754</v>
      </c>
      <c r="W1366" s="26" t="n">
        <f aca="false">ROUND(V1366,0)</f>
        <v>36089</v>
      </c>
      <c r="X1366" s="27" t="n">
        <f aca="false">K1366/G1366</f>
        <v>1.52146656512697</v>
      </c>
      <c r="Y1366" s="27" t="n">
        <f aca="false">L1366/G1366</f>
        <v>1.25479628599045</v>
      </c>
    </row>
    <row r="1367" customFormat="false" ht="51.75" hidden="false" customHeight="true" outlineLevel="0" collapsed="false">
      <c r="A1367" s="4" t="s">
        <v>914</v>
      </c>
      <c r="B1367" s="4" t="s">
        <v>95</v>
      </c>
      <c r="C1367" s="4" t="s">
        <v>915</v>
      </c>
      <c r="D1367" s="4" t="s">
        <v>916</v>
      </c>
      <c r="E1367" s="4" t="s">
        <v>98</v>
      </c>
      <c r="F1367" s="4" t="s">
        <v>99</v>
      </c>
      <c r="G1367" s="23" t="n">
        <v>24700</v>
      </c>
      <c r="H1367" s="24" t="n">
        <f aca="false">Parametros!$B$3</f>
        <v>160.42</v>
      </c>
      <c r="I1367" s="24" t="n">
        <f aca="false">Parametros!$B$4</f>
        <v>151.76</v>
      </c>
      <c r="J1367" s="23" t="n">
        <f aca="false">G1367*H1367/I1367</f>
        <v>26109.475487612</v>
      </c>
      <c r="K1367" s="23" t="n">
        <v>37580.13</v>
      </c>
      <c r="L1367" s="23" t="n">
        <v>30940</v>
      </c>
      <c r="M1367" s="23" t="n">
        <f aca="false">MIN(J1367:L1367)</f>
        <v>26109.475487612</v>
      </c>
      <c r="N1367" s="23" t="n">
        <f aca="false">MAX(J1367:L1367)</f>
        <v>37580.13</v>
      </c>
      <c r="O1367" s="23" t="n">
        <f aca="false">MEDIAN(J1367:L1367)</f>
        <v>30940</v>
      </c>
      <c r="P1367" s="23" t="n">
        <f aca="false">AVERAGE(J1367:L1367)</f>
        <v>31543.201829204</v>
      </c>
      <c r="Q1367" s="23" t="n">
        <f aca="false">AVERAGE(M1367,O1367)</f>
        <v>28524.737743806</v>
      </c>
      <c r="R1367" s="23" t="n">
        <f aca="false">AVERAGE(N1367,O1367)</f>
        <v>34260.065</v>
      </c>
      <c r="S1367" s="23" t="n">
        <f aca="false">STDEV(J1367:L1367)</f>
        <v>5759.0683335682</v>
      </c>
      <c r="T1367" s="25" t="n">
        <f aca="false">IF(P1367&gt;0,S1367/P1367,NA())</f>
        <v>0.182577164003567</v>
      </c>
      <c r="U1367" s="4" t="str">
        <f aca="false">IF(T1367&lt;=Parametros!$B$7,"MENOR",IF(T1367&lt;=Parametros!$B$8,"PROMEDIO MENOR-MEDIANA","PROMEDIO"))</f>
        <v>MENOR</v>
      </c>
      <c r="V1367" s="23" t="n">
        <f aca="false">IF(T1367&lt;=Parametros!$B$7,M1367,IF(T1367&lt;=Parametros!$B$8,Q1367,P1367))</f>
        <v>26109.475487612</v>
      </c>
      <c r="W1367" s="26" t="n">
        <f aca="false">ROUND(V1367,0)</f>
        <v>26109</v>
      </c>
      <c r="X1367" s="27" t="n">
        <f aca="false">K1367/G1367</f>
        <v>1.52146275303644</v>
      </c>
      <c r="Y1367" s="27" t="n">
        <f aca="false">L1367/G1367</f>
        <v>1.25263157894737</v>
      </c>
    </row>
    <row r="1368" customFormat="false" ht="51.75" hidden="false" customHeight="true" outlineLevel="0" collapsed="false">
      <c r="A1368" s="4" t="s">
        <v>917</v>
      </c>
      <c r="B1368" s="4" t="s">
        <v>95</v>
      </c>
      <c r="C1368" s="4" t="s">
        <v>918</v>
      </c>
      <c r="D1368" s="4" t="s">
        <v>919</v>
      </c>
      <c r="E1368" s="4" t="s">
        <v>98</v>
      </c>
      <c r="F1368" s="4" t="s">
        <v>99</v>
      </c>
      <c r="G1368" s="23" t="n">
        <v>64600</v>
      </c>
      <c r="H1368" s="24" t="n">
        <f aca="false">Parametros!$B$3</f>
        <v>160.42</v>
      </c>
      <c r="I1368" s="24" t="n">
        <f aca="false">Parametros!$B$4</f>
        <v>151.76</v>
      </c>
      <c r="J1368" s="23" t="n">
        <f aca="false">G1368*H1368/I1368</f>
        <v>68286.3205060622</v>
      </c>
      <c r="K1368" s="23" t="n">
        <v>98286.06</v>
      </c>
      <c r="L1368" s="23" t="n">
        <v>81158</v>
      </c>
      <c r="M1368" s="23" t="n">
        <f aca="false">MIN(J1368:L1368)</f>
        <v>68286.3205060622</v>
      </c>
      <c r="N1368" s="23" t="n">
        <f aca="false">MAX(J1368:L1368)</f>
        <v>98286.06</v>
      </c>
      <c r="O1368" s="23" t="n">
        <f aca="false">MEDIAN(J1368:L1368)</f>
        <v>81158</v>
      </c>
      <c r="P1368" s="23" t="n">
        <f aca="false">AVERAGE(J1368:L1368)</f>
        <v>82576.7935020207</v>
      </c>
      <c r="Q1368" s="23" t="n">
        <f aca="false">AVERAGE(M1368,O1368)</f>
        <v>74722.1602530311</v>
      </c>
      <c r="R1368" s="23" t="n">
        <f aca="false">AVERAGE(N1368,O1368)</f>
        <v>89722.03</v>
      </c>
      <c r="S1368" s="23" t="n">
        <f aca="false">STDEV(J1368:L1368)</f>
        <v>15050.1104207599</v>
      </c>
      <c r="T1368" s="25" t="n">
        <f aca="false">IF(P1368&gt;0,S1368/P1368,NA())</f>
        <v>0.182255931509275</v>
      </c>
      <c r="U1368" s="4" t="str">
        <f aca="false">IF(T1368&lt;=Parametros!$B$7,"MENOR",IF(T1368&lt;=Parametros!$B$8,"PROMEDIO MENOR-MEDIANA","PROMEDIO"))</f>
        <v>MENOR</v>
      </c>
      <c r="V1368" s="23" t="n">
        <f aca="false">IF(T1368&lt;=Parametros!$B$7,M1368,IF(T1368&lt;=Parametros!$B$8,Q1368,P1368))</f>
        <v>68286.3205060622</v>
      </c>
      <c r="W1368" s="26" t="n">
        <f aca="false">ROUND(V1368,0)</f>
        <v>68286</v>
      </c>
      <c r="X1368" s="27" t="n">
        <f aca="false">K1368/G1368</f>
        <v>1.5214560371517</v>
      </c>
      <c r="Y1368" s="27" t="n">
        <f aca="false">L1368/G1368</f>
        <v>1.25631578947368</v>
      </c>
    </row>
    <row r="1369" customFormat="false" ht="51.75" hidden="false" customHeight="true" outlineLevel="0" collapsed="false">
      <c r="A1369" s="4" t="s">
        <v>920</v>
      </c>
      <c r="B1369" s="4" t="s">
        <v>95</v>
      </c>
      <c r="C1369" s="4" t="s">
        <v>921</v>
      </c>
      <c r="D1369" s="4" t="s">
        <v>922</v>
      </c>
      <c r="E1369" s="4" t="s">
        <v>98</v>
      </c>
      <c r="F1369" s="4" t="s">
        <v>99</v>
      </c>
      <c r="G1369" s="23" t="n">
        <v>9722</v>
      </c>
      <c r="H1369" s="24" t="n">
        <f aca="false">Parametros!$B$3</f>
        <v>160.42</v>
      </c>
      <c r="I1369" s="24" t="n">
        <f aca="false">Parametros!$B$4</f>
        <v>151.76</v>
      </c>
      <c r="J1369" s="23" t="n">
        <f aca="false">G1369*H1369/I1369</f>
        <v>10276.7741170269</v>
      </c>
      <c r="K1369" s="23" t="n">
        <v>14791.44</v>
      </c>
      <c r="L1369" s="23" t="n">
        <v>12138</v>
      </c>
      <c r="M1369" s="23" t="n">
        <f aca="false">MIN(J1369:L1369)</f>
        <v>10276.7741170269</v>
      </c>
      <c r="N1369" s="23" t="n">
        <f aca="false">MAX(J1369:L1369)</f>
        <v>14791.44</v>
      </c>
      <c r="O1369" s="23" t="n">
        <f aca="false">MEDIAN(J1369:L1369)</f>
        <v>12138</v>
      </c>
      <c r="P1369" s="23" t="n">
        <f aca="false">AVERAGE(J1369:L1369)</f>
        <v>12402.0713723423</v>
      </c>
      <c r="Q1369" s="23" t="n">
        <f aca="false">AVERAGE(M1369,O1369)</f>
        <v>11207.3870585134</v>
      </c>
      <c r="R1369" s="23" t="n">
        <f aca="false">AVERAGE(N1369,O1369)</f>
        <v>13464.72</v>
      </c>
      <c r="S1369" s="23" t="n">
        <f aca="false">STDEV(J1369:L1369)</f>
        <v>2268.88789409887</v>
      </c>
      <c r="T1369" s="25" t="n">
        <f aca="false">IF(P1369&gt;0,S1369/P1369,NA())</f>
        <v>0.182944270032076</v>
      </c>
      <c r="U1369" s="4" t="str">
        <f aca="false">IF(T1369&lt;=Parametros!$B$7,"MENOR",IF(T1369&lt;=Parametros!$B$8,"PROMEDIO MENOR-MEDIANA","PROMEDIO"))</f>
        <v>MENOR</v>
      </c>
      <c r="V1369" s="23" t="n">
        <f aca="false">IF(T1369&lt;=Parametros!$B$7,M1369,IF(T1369&lt;=Parametros!$B$8,Q1369,P1369))</f>
        <v>10276.7741170269</v>
      </c>
      <c r="W1369" s="26" t="n">
        <f aca="false">ROUND(V1369,0)</f>
        <v>10277</v>
      </c>
      <c r="X1369" s="27" t="n">
        <f aca="false">K1369/G1369</f>
        <v>1.52144003291504</v>
      </c>
      <c r="Y1369" s="27" t="n">
        <f aca="false">L1369/G1369</f>
        <v>1.248508537338</v>
      </c>
    </row>
    <row r="1370" customFormat="false" ht="51.75" hidden="false" customHeight="true" outlineLevel="0" collapsed="false">
      <c r="A1370" s="4" t="s">
        <v>923</v>
      </c>
      <c r="B1370" s="4" t="s">
        <v>95</v>
      </c>
      <c r="C1370" s="4" t="s">
        <v>924</v>
      </c>
      <c r="D1370" s="4" t="s">
        <v>925</v>
      </c>
      <c r="E1370" s="4" t="s">
        <v>98</v>
      </c>
      <c r="F1370" s="4" t="s">
        <v>99</v>
      </c>
      <c r="G1370" s="23" t="n">
        <v>1123039</v>
      </c>
      <c r="H1370" s="24" t="n">
        <f aca="false">Parametros!$B$3</f>
        <v>160.42</v>
      </c>
      <c r="I1370" s="24" t="n">
        <f aca="false">Parametros!$B$4</f>
        <v>151.76</v>
      </c>
      <c r="J1370" s="23" t="n">
        <f aca="false">G1370*H1370/I1370</f>
        <v>1187123.85595677</v>
      </c>
      <c r="K1370" s="23" t="n">
        <v>1708643.59</v>
      </c>
      <c r="L1370" s="23" t="n">
        <v>1411102</v>
      </c>
      <c r="M1370" s="23" t="n">
        <f aca="false">MIN(J1370:L1370)</f>
        <v>1187123.85595677</v>
      </c>
      <c r="N1370" s="23" t="n">
        <f aca="false">MAX(J1370:L1370)</f>
        <v>1708643.59</v>
      </c>
      <c r="O1370" s="23" t="n">
        <f aca="false">MEDIAN(J1370:L1370)</f>
        <v>1411102</v>
      </c>
      <c r="P1370" s="23" t="n">
        <f aca="false">AVERAGE(J1370:L1370)</f>
        <v>1435623.14865226</v>
      </c>
      <c r="Q1370" s="23" t="n">
        <f aca="false">AVERAGE(M1370,O1370)</f>
        <v>1299112.92797839</v>
      </c>
      <c r="R1370" s="23" t="n">
        <f aca="false">AVERAGE(N1370,O1370)</f>
        <v>1559872.795</v>
      </c>
      <c r="S1370" s="23" t="n">
        <f aca="false">STDEV(J1370:L1370)</f>
        <v>261623.151302688</v>
      </c>
      <c r="T1370" s="25" t="n">
        <f aca="false">IF(P1370&gt;0,S1370/P1370,NA())</f>
        <v>0.182236648627668</v>
      </c>
      <c r="U1370" s="4" t="str">
        <f aca="false">IF(T1370&lt;=Parametros!$B$7,"MENOR",IF(T1370&lt;=Parametros!$B$8,"PROMEDIO MENOR-MEDIANA","PROMEDIO"))</f>
        <v>MENOR</v>
      </c>
      <c r="V1370" s="23" t="n">
        <f aca="false">IF(T1370&lt;=Parametros!$B$7,M1370,IF(T1370&lt;=Parametros!$B$8,Q1370,P1370))</f>
        <v>1187123.85595677</v>
      </c>
      <c r="W1370" s="26" t="n">
        <f aca="false">ROUND(V1370,0)</f>
        <v>1187124</v>
      </c>
      <c r="X1370" s="27" t="n">
        <f aca="false">K1370/G1370</f>
        <v>1.52144635226381</v>
      </c>
      <c r="Y1370" s="27" t="n">
        <f aca="false">L1370/G1370</f>
        <v>1.25650311342705</v>
      </c>
    </row>
    <row r="1371" customFormat="false" ht="51.75" hidden="false" customHeight="true" outlineLevel="0" collapsed="false">
      <c r="A1371" s="4" t="s">
        <v>926</v>
      </c>
      <c r="B1371" s="4" t="s">
        <v>95</v>
      </c>
      <c r="C1371" s="4" t="s">
        <v>927</v>
      </c>
      <c r="D1371" s="4" t="s">
        <v>925</v>
      </c>
      <c r="E1371" s="4" t="s">
        <v>98</v>
      </c>
      <c r="F1371" s="4" t="s">
        <v>99</v>
      </c>
      <c r="G1371" s="23" t="n">
        <v>1123039</v>
      </c>
      <c r="H1371" s="24" t="n">
        <f aca="false">Parametros!$B$3</f>
        <v>160.42</v>
      </c>
      <c r="I1371" s="24" t="n">
        <f aca="false">Parametros!$B$4</f>
        <v>151.76</v>
      </c>
      <c r="J1371" s="23" t="n">
        <f aca="false">G1371*H1371/I1371</f>
        <v>1187123.85595677</v>
      </c>
      <c r="K1371" s="23" t="n">
        <v>1708643.59</v>
      </c>
      <c r="L1371" s="23" t="n">
        <v>1411102</v>
      </c>
      <c r="M1371" s="23" t="n">
        <f aca="false">MIN(J1371:L1371)</f>
        <v>1187123.85595677</v>
      </c>
      <c r="N1371" s="23" t="n">
        <f aca="false">MAX(J1371:L1371)</f>
        <v>1708643.59</v>
      </c>
      <c r="O1371" s="23" t="n">
        <f aca="false">MEDIAN(J1371:L1371)</f>
        <v>1411102</v>
      </c>
      <c r="P1371" s="23" t="n">
        <f aca="false">AVERAGE(J1371:L1371)</f>
        <v>1435623.14865226</v>
      </c>
      <c r="Q1371" s="23" t="n">
        <f aca="false">AVERAGE(M1371,O1371)</f>
        <v>1299112.92797839</v>
      </c>
      <c r="R1371" s="23" t="n">
        <f aca="false">AVERAGE(N1371,O1371)</f>
        <v>1559872.795</v>
      </c>
      <c r="S1371" s="23" t="n">
        <f aca="false">STDEV(J1371:L1371)</f>
        <v>261623.151302688</v>
      </c>
      <c r="T1371" s="25" t="n">
        <f aca="false">IF(P1371&gt;0,S1371/P1371,NA())</f>
        <v>0.182236648627668</v>
      </c>
      <c r="U1371" s="4" t="str">
        <f aca="false">IF(T1371&lt;=Parametros!$B$7,"MENOR",IF(T1371&lt;=Parametros!$B$8,"PROMEDIO MENOR-MEDIANA","PROMEDIO"))</f>
        <v>MENOR</v>
      </c>
      <c r="V1371" s="23" t="n">
        <f aca="false">IF(T1371&lt;=Parametros!$B$7,M1371,IF(T1371&lt;=Parametros!$B$8,Q1371,P1371))</f>
        <v>1187123.85595677</v>
      </c>
      <c r="W1371" s="26" t="n">
        <f aca="false">ROUND(V1371,0)</f>
        <v>1187124</v>
      </c>
      <c r="X1371" s="27" t="n">
        <f aca="false">K1371/G1371</f>
        <v>1.52144635226381</v>
      </c>
      <c r="Y1371" s="27" t="n">
        <f aca="false">L1371/G1371</f>
        <v>1.25650311342705</v>
      </c>
    </row>
    <row r="1372" customFormat="false" ht="51.75" hidden="false" customHeight="true" outlineLevel="0" collapsed="false">
      <c r="A1372" s="4" t="s">
        <v>928</v>
      </c>
      <c r="B1372" s="4" t="s">
        <v>95</v>
      </c>
      <c r="C1372" s="4" t="s">
        <v>929</v>
      </c>
      <c r="D1372" s="4" t="s">
        <v>925</v>
      </c>
      <c r="E1372" s="4" t="s">
        <v>98</v>
      </c>
      <c r="F1372" s="4" t="s">
        <v>99</v>
      </c>
      <c r="G1372" s="23" t="n">
        <v>1123039</v>
      </c>
      <c r="H1372" s="24" t="n">
        <f aca="false">Parametros!$B$3</f>
        <v>160.42</v>
      </c>
      <c r="I1372" s="24" t="n">
        <f aca="false">Parametros!$B$4</f>
        <v>151.76</v>
      </c>
      <c r="J1372" s="23" t="n">
        <f aca="false">G1372*H1372/I1372</f>
        <v>1187123.85595677</v>
      </c>
      <c r="K1372" s="23" t="n">
        <v>1708643.59</v>
      </c>
      <c r="L1372" s="23" t="n">
        <v>1411102</v>
      </c>
      <c r="M1372" s="23" t="n">
        <f aca="false">MIN(J1372:L1372)</f>
        <v>1187123.85595677</v>
      </c>
      <c r="N1372" s="23" t="n">
        <f aca="false">MAX(J1372:L1372)</f>
        <v>1708643.59</v>
      </c>
      <c r="O1372" s="23" t="n">
        <f aca="false">MEDIAN(J1372:L1372)</f>
        <v>1411102</v>
      </c>
      <c r="P1372" s="23" t="n">
        <f aca="false">AVERAGE(J1372:L1372)</f>
        <v>1435623.14865226</v>
      </c>
      <c r="Q1372" s="23" t="n">
        <f aca="false">AVERAGE(M1372,O1372)</f>
        <v>1299112.92797839</v>
      </c>
      <c r="R1372" s="23" t="n">
        <f aca="false">AVERAGE(N1372,O1372)</f>
        <v>1559872.795</v>
      </c>
      <c r="S1372" s="23" t="n">
        <f aca="false">STDEV(J1372:L1372)</f>
        <v>261623.151302688</v>
      </c>
      <c r="T1372" s="25" t="n">
        <f aca="false">IF(P1372&gt;0,S1372/P1372,NA())</f>
        <v>0.182236648627668</v>
      </c>
      <c r="U1372" s="4" t="str">
        <f aca="false">IF(T1372&lt;=Parametros!$B$7,"MENOR",IF(T1372&lt;=Parametros!$B$8,"PROMEDIO MENOR-MEDIANA","PROMEDIO"))</f>
        <v>MENOR</v>
      </c>
      <c r="V1372" s="23" t="n">
        <f aca="false">IF(T1372&lt;=Parametros!$B$7,M1372,IF(T1372&lt;=Parametros!$B$8,Q1372,P1372))</f>
        <v>1187123.85595677</v>
      </c>
      <c r="W1372" s="26" t="n">
        <f aca="false">ROUND(V1372,0)</f>
        <v>1187124</v>
      </c>
      <c r="X1372" s="27" t="n">
        <f aca="false">K1372/G1372</f>
        <v>1.52144635226381</v>
      </c>
      <c r="Y1372" s="27" t="n">
        <f aca="false">L1372/G1372</f>
        <v>1.25650311342705</v>
      </c>
    </row>
    <row r="1373" customFormat="false" ht="51.75" hidden="false" customHeight="true" outlineLevel="0" collapsed="false">
      <c r="A1373" s="4" t="s">
        <v>930</v>
      </c>
      <c r="B1373" s="4" t="s">
        <v>95</v>
      </c>
      <c r="C1373" s="4" t="s">
        <v>931</v>
      </c>
      <c r="D1373" s="4" t="s">
        <v>925</v>
      </c>
      <c r="E1373" s="4" t="s">
        <v>98</v>
      </c>
      <c r="F1373" s="4" t="s">
        <v>99</v>
      </c>
      <c r="G1373" s="23" t="n">
        <v>1123039</v>
      </c>
      <c r="H1373" s="24" t="n">
        <f aca="false">Parametros!$B$3</f>
        <v>160.42</v>
      </c>
      <c r="I1373" s="24" t="n">
        <f aca="false">Parametros!$B$4</f>
        <v>151.76</v>
      </c>
      <c r="J1373" s="23" t="n">
        <f aca="false">G1373*H1373/I1373</f>
        <v>1187123.85595677</v>
      </c>
      <c r="K1373" s="23" t="n">
        <v>1708643.59</v>
      </c>
      <c r="L1373" s="23" t="n">
        <v>1411102</v>
      </c>
      <c r="M1373" s="23" t="n">
        <f aca="false">MIN(J1373:L1373)</f>
        <v>1187123.85595677</v>
      </c>
      <c r="N1373" s="23" t="n">
        <f aca="false">MAX(J1373:L1373)</f>
        <v>1708643.59</v>
      </c>
      <c r="O1373" s="23" t="n">
        <f aca="false">MEDIAN(J1373:L1373)</f>
        <v>1411102</v>
      </c>
      <c r="P1373" s="23" t="n">
        <f aca="false">AVERAGE(J1373:L1373)</f>
        <v>1435623.14865226</v>
      </c>
      <c r="Q1373" s="23" t="n">
        <f aca="false">AVERAGE(M1373,O1373)</f>
        <v>1299112.92797839</v>
      </c>
      <c r="R1373" s="23" t="n">
        <f aca="false">AVERAGE(N1373,O1373)</f>
        <v>1559872.795</v>
      </c>
      <c r="S1373" s="23" t="n">
        <f aca="false">STDEV(J1373:L1373)</f>
        <v>261623.151302688</v>
      </c>
      <c r="T1373" s="25" t="n">
        <f aca="false">IF(P1373&gt;0,S1373/P1373,NA())</f>
        <v>0.182236648627668</v>
      </c>
      <c r="U1373" s="4" t="str">
        <f aca="false">IF(T1373&lt;=Parametros!$B$7,"MENOR",IF(T1373&lt;=Parametros!$B$8,"PROMEDIO MENOR-MEDIANA","PROMEDIO"))</f>
        <v>MENOR</v>
      </c>
      <c r="V1373" s="23" t="n">
        <f aca="false">IF(T1373&lt;=Parametros!$B$7,M1373,IF(T1373&lt;=Parametros!$B$8,Q1373,P1373))</f>
        <v>1187123.85595677</v>
      </c>
      <c r="W1373" s="26" t="n">
        <f aca="false">ROUND(V1373,0)</f>
        <v>1187124</v>
      </c>
      <c r="X1373" s="27" t="n">
        <f aca="false">K1373/G1373</f>
        <v>1.52144635226381</v>
      </c>
      <c r="Y1373" s="27" t="n">
        <f aca="false">L1373/G1373</f>
        <v>1.25650311342705</v>
      </c>
    </row>
    <row r="1374" customFormat="false" ht="51.75" hidden="false" customHeight="true" outlineLevel="0" collapsed="false">
      <c r="A1374" s="4" t="s">
        <v>932</v>
      </c>
      <c r="B1374" s="4" t="s">
        <v>95</v>
      </c>
      <c r="C1374" s="4" t="s">
        <v>933</v>
      </c>
      <c r="D1374" s="4" t="s">
        <v>934</v>
      </c>
      <c r="E1374" s="4" t="s">
        <v>98</v>
      </c>
      <c r="F1374" s="4" t="s">
        <v>99</v>
      </c>
      <c r="G1374" s="23" t="n">
        <v>3800</v>
      </c>
      <c r="H1374" s="24" t="n">
        <f aca="false">Parametros!$B$3</f>
        <v>160.42</v>
      </c>
      <c r="I1374" s="24" t="n">
        <f aca="false">Parametros!$B$4</f>
        <v>151.76</v>
      </c>
      <c r="J1374" s="23" t="n">
        <f aca="false">G1374*H1374/I1374</f>
        <v>4016.84238270954</v>
      </c>
      <c r="K1374" s="23" t="n">
        <v>5781.45</v>
      </c>
      <c r="L1374" s="23" t="n">
        <v>4760</v>
      </c>
      <c r="M1374" s="23" t="n">
        <f aca="false">MIN(J1374:L1374)</f>
        <v>4016.84238270954</v>
      </c>
      <c r="N1374" s="23" t="n">
        <f aca="false">MAX(J1374:L1374)</f>
        <v>5781.45</v>
      </c>
      <c r="O1374" s="23" t="n">
        <f aca="false">MEDIAN(J1374:L1374)</f>
        <v>4760</v>
      </c>
      <c r="P1374" s="23" t="n">
        <f aca="false">AVERAGE(J1374:L1374)</f>
        <v>4852.76412756985</v>
      </c>
      <c r="Q1374" s="23" t="n">
        <f aca="false">AVERAGE(M1374,O1374)</f>
        <v>4388.42119135477</v>
      </c>
      <c r="R1374" s="23" t="n">
        <f aca="false">AVERAGE(N1374,O1374)</f>
        <v>5270.725</v>
      </c>
      <c r="S1374" s="23" t="n">
        <f aca="false">STDEV(J1374:L1374)</f>
        <v>885.953665985261</v>
      </c>
      <c r="T1374" s="25" t="n">
        <f aca="false">IF(P1374&gt;0,S1374/P1374,NA())</f>
        <v>0.182566809903643</v>
      </c>
      <c r="U1374" s="4" t="str">
        <f aca="false">IF(T1374&lt;=Parametros!$B$7,"MENOR",IF(T1374&lt;=Parametros!$B$8,"PROMEDIO MENOR-MEDIANA","PROMEDIO"))</f>
        <v>MENOR</v>
      </c>
      <c r="V1374" s="23" t="n">
        <f aca="false">IF(T1374&lt;=Parametros!$B$7,M1374,IF(T1374&lt;=Parametros!$B$8,Q1374,P1374))</f>
        <v>4016.84238270954</v>
      </c>
      <c r="W1374" s="26" t="n">
        <f aca="false">ROUND(V1374,0)</f>
        <v>4017</v>
      </c>
      <c r="X1374" s="27" t="n">
        <f aca="false">K1374/G1374</f>
        <v>1.52143421052632</v>
      </c>
      <c r="Y1374" s="27" t="n">
        <f aca="false">L1374/G1374</f>
        <v>1.25263157894737</v>
      </c>
    </row>
    <row r="1375" customFormat="false" ht="51.75" hidden="false" customHeight="true" outlineLevel="0" collapsed="false">
      <c r="A1375" s="4" t="s">
        <v>935</v>
      </c>
      <c r="B1375" s="4" t="s">
        <v>95</v>
      </c>
      <c r="C1375" s="4" t="s">
        <v>936</v>
      </c>
      <c r="D1375" s="4" t="s">
        <v>937</v>
      </c>
      <c r="E1375" s="4" t="s">
        <v>98</v>
      </c>
      <c r="F1375" s="4" t="s">
        <v>99</v>
      </c>
      <c r="G1375" s="23" t="n">
        <v>608435</v>
      </c>
      <c r="H1375" s="24" t="n">
        <f aca="false">Parametros!$B$3</f>
        <v>160.42</v>
      </c>
      <c r="I1375" s="24" t="n">
        <f aca="false">Parametros!$B$4</f>
        <v>151.76</v>
      </c>
      <c r="J1375" s="23" t="n">
        <f aca="false">G1375*H1375/I1375</f>
        <v>643154.603979968</v>
      </c>
      <c r="K1375" s="23" t="n">
        <v>925701.38</v>
      </c>
      <c r="L1375" s="23" t="n">
        <v>764456</v>
      </c>
      <c r="M1375" s="23" t="n">
        <f aca="false">MIN(J1375:L1375)</f>
        <v>643154.603979968</v>
      </c>
      <c r="N1375" s="23" t="n">
        <f aca="false">MAX(J1375:L1375)</f>
        <v>925701.38</v>
      </c>
      <c r="O1375" s="23" t="n">
        <f aca="false">MEDIAN(J1375:L1375)</f>
        <v>764456</v>
      </c>
      <c r="P1375" s="23" t="n">
        <f aca="false">AVERAGE(J1375:L1375)</f>
        <v>777770.661326656</v>
      </c>
      <c r="Q1375" s="23" t="n">
        <f aca="false">AVERAGE(M1375,O1375)</f>
        <v>703805.301989984</v>
      </c>
      <c r="R1375" s="23" t="n">
        <f aca="false">AVERAGE(N1375,O1375)</f>
        <v>845078.69</v>
      </c>
      <c r="S1375" s="23" t="n">
        <f aca="false">STDEV(J1375:L1375)</f>
        <v>141743.184367049</v>
      </c>
      <c r="T1375" s="25" t="n">
        <f aca="false">IF(P1375&gt;0,S1375/P1375,NA())</f>
        <v>0.18224290451542</v>
      </c>
      <c r="U1375" s="4" t="str">
        <f aca="false">IF(T1375&lt;=Parametros!$B$7,"MENOR",IF(T1375&lt;=Parametros!$B$8,"PROMEDIO MENOR-MEDIANA","PROMEDIO"))</f>
        <v>MENOR</v>
      </c>
      <c r="V1375" s="23" t="n">
        <f aca="false">IF(T1375&lt;=Parametros!$B$7,M1375,IF(T1375&lt;=Parametros!$B$8,Q1375,P1375))</f>
        <v>643154.603979968</v>
      </c>
      <c r="W1375" s="26" t="n">
        <f aca="false">ROUND(V1375,0)</f>
        <v>643155</v>
      </c>
      <c r="X1375" s="27" t="n">
        <f aca="false">K1375/G1375</f>
        <v>1.5214466294674</v>
      </c>
      <c r="Y1375" s="27" t="n">
        <f aca="false">L1375/G1375</f>
        <v>1.25643002128411</v>
      </c>
    </row>
    <row r="1376" customFormat="false" ht="51.75" hidden="false" customHeight="true" outlineLevel="0" collapsed="false">
      <c r="A1376" s="4" t="s">
        <v>938</v>
      </c>
      <c r="B1376" s="4" t="s">
        <v>95</v>
      </c>
      <c r="C1376" s="4" t="s">
        <v>939</v>
      </c>
      <c r="D1376" s="4" t="s">
        <v>940</v>
      </c>
      <c r="E1376" s="4" t="s">
        <v>98</v>
      </c>
      <c r="F1376" s="4" t="s">
        <v>99</v>
      </c>
      <c r="G1376" s="23" t="n">
        <v>198290</v>
      </c>
      <c r="H1376" s="24" t="n">
        <f aca="false">Parametros!$B$3</f>
        <v>160.42</v>
      </c>
      <c r="I1376" s="24" t="n">
        <f aca="false">Parametros!$B$4</f>
        <v>151.76</v>
      </c>
      <c r="J1376" s="23" t="n">
        <f aca="false">G1376*H1376/I1376</f>
        <v>209605.177912493</v>
      </c>
      <c r="K1376" s="23" t="n">
        <v>301687.22</v>
      </c>
      <c r="L1376" s="23" t="n">
        <v>249067</v>
      </c>
      <c r="M1376" s="23" t="n">
        <f aca="false">MIN(J1376:L1376)</f>
        <v>209605.177912493</v>
      </c>
      <c r="N1376" s="23" t="n">
        <f aca="false">MAX(J1376:L1376)</f>
        <v>301687.22</v>
      </c>
      <c r="O1376" s="23" t="n">
        <f aca="false">MEDIAN(J1376:L1376)</f>
        <v>249067</v>
      </c>
      <c r="P1376" s="23" t="n">
        <f aca="false">AVERAGE(J1376:L1376)</f>
        <v>253453.132637498</v>
      </c>
      <c r="Q1376" s="23" t="n">
        <f aca="false">AVERAGE(M1376,O1376)</f>
        <v>229336.088956247</v>
      </c>
      <c r="R1376" s="23" t="n">
        <f aca="false">AVERAGE(N1376,O1376)</f>
        <v>275377.11</v>
      </c>
      <c r="S1376" s="23" t="n">
        <f aca="false">STDEV(J1376:L1376)</f>
        <v>46197.4483969258</v>
      </c>
      <c r="T1376" s="25" t="n">
        <f aca="false">IF(P1376&gt;0,S1376/P1376,NA())</f>
        <v>0.182272153893635</v>
      </c>
      <c r="U1376" s="4" t="str">
        <f aca="false">IF(T1376&lt;=Parametros!$B$7,"MENOR",IF(T1376&lt;=Parametros!$B$8,"PROMEDIO MENOR-MEDIANA","PROMEDIO"))</f>
        <v>MENOR</v>
      </c>
      <c r="V1376" s="23" t="n">
        <f aca="false">IF(T1376&lt;=Parametros!$B$7,M1376,IF(T1376&lt;=Parametros!$B$8,Q1376,P1376))</f>
        <v>209605.177912493</v>
      </c>
      <c r="W1376" s="26" t="n">
        <f aca="false">ROUND(V1376,0)</f>
        <v>209605</v>
      </c>
      <c r="X1376" s="27" t="n">
        <f aca="false">K1376/G1376</f>
        <v>1.52144445004791</v>
      </c>
      <c r="Y1376" s="27" t="n">
        <f aca="false">L1376/G1376</f>
        <v>1.25607443643149</v>
      </c>
    </row>
    <row r="1377" customFormat="false" ht="51.75" hidden="false" customHeight="true" outlineLevel="0" collapsed="false">
      <c r="A1377" s="4" t="s">
        <v>941</v>
      </c>
      <c r="B1377" s="4" t="s">
        <v>95</v>
      </c>
      <c r="C1377" s="4" t="s">
        <v>942</v>
      </c>
      <c r="D1377" s="4" t="s">
        <v>943</v>
      </c>
      <c r="E1377" s="4" t="s">
        <v>98</v>
      </c>
      <c r="F1377" s="4" t="s">
        <v>99</v>
      </c>
      <c r="G1377" s="23" t="n">
        <v>803288</v>
      </c>
      <c r="H1377" s="24" t="n">
        <f aca="false">Parametros!$B$3</f>
        <v>160.42</v>
      </c>
      <c r="I1377" s="24" t="n">
        <f aca="false">Parametros!$B$4</f>
        <v>151.76</v>
      </c>
      <c r="J1377" s="23" t="n">
        <f aca="false">G1377*H1377/I1377</f>
        <v>849126.65366368</v>
      </c>
      <c r="K1377" s="23" t="n">
        <v>1222159.29</v>
      </c>
      <c r="L1377" s="23" t="n">
        <v>1009358</v>
      </c>
      <c r="M1377" s="23" t="n">
        <f aca="false">MIN(J1377:L1377)</f>
        <v>849126.65366368</v>
      </c>
      <c r="N1377" s="23" t="n">
        <f aca="false">MAX(J1377:L1377)</f>
        <v>1222159.29</v>
      </c>
      <c r="O1377" s="23" t="n">
        <f aca="false">MEDIAN(J1377:L1377)</f>
        <v>1009358</v>
      </c>
      <c r="P1377" s="23" t="n">
        <f aca="false">AVERAGE(J1377:L1377)</f>
        <v>1026881.31455456</v>
      </c>
      <c r="Q1377" s="23" t="n">
        <f aca="false">AVERAGE(M1377,O1377)</f>
        <v>929242.32683184</v>
      </c>
      <c r="R1377" s="23" t="n">
        <f aca="false">AVERAGE(N1377,O1377)</f>
        <v>1115758.645</v>
      </c>
      <c r="S1377" s="23" t="n">
        <f aca="false">STDEV(J1377:L1377)</f>
        <v>187132.671807303</v>
      </c>
      <c r="T1377" s="25" t="n">
        <f aca="false">IF(P1377&gt;0,S1377/P1377,NA())</f>
        <v>0.182233982793306</v>
      </c>
      <c r="U1377" s="4" t="str">
        <f aca="false">IF(T1377&lt;=Parametros!$B$7,"MENOR",IF(T1377&lt;=Parametros!$B$8,"PROMEDIO MENOR-MEDIANA","PROMEDIO"))</f>
        <v>MENOR</v>
      </c>
      <c r="V1377" s="23" t="n">
        <f aca="false">IF(T1377&lt;=Parametros!$B$7,M1377,IF(T1377&lt;=Parametros!$B$8,Q1377,P1377))</f>
        <v>849126.65366368</v>
      </c>
      <c r="W1377" s="26" t="n">
        <f aca="false">ROUND(V1377,0)</f>
        <v>849127</v>
      </c>
      <c r="X1377" s="27" t="n">
        <f aca="false">K1377/G1377</f>
        <v>1.52144596956509</v>
      </c>
      <c r="Y1377" s="27" t="n">
        <f aca="false">L1377/G1377</f>
        <v>1.2565331487586</v>
      </c>
    </row>
    <row r="1378" customFormat="false" ht="51.75" hidden="false" customHeight="true" outlineLevel="0" collapsed="false">
      <c r="A1378" s="4" t="s">
        <v>944</v>
      </c>
      <c r="B1378" s="4" t="s">
        <v>95</v>
      </c>
      <c r="C1378" s="4" t="s">
        <v>945</v>
      </c>
      <c r="D1378" s="4" t="s">
        <v>946</v>
      </c>
      <c r="E1378" s="4" t="s">
        <v>98</v>
      </c>
      <c r="F1378" s="4" t="s">
        <v>99</v>
      </c>
      <c r="G1378" s="23" t="n">
        <v>39900</v>
      </c>
      <c r="H1378" s="24" t="n">
        <f aca="false">Parametros!$B$3</f>
        <v>160.42</v>
      </c>
      <c r="I1378" s="24" t="n">
        <f aca="false">Parametros!$B$4</f>
        <v>151.76</v>
      </c>
      <c r="J1378" s="23" t="n">
        <f aca="false">G1378*H1378/I1378</f>
        <v>42176.8450184502</v>
      </c>
      <c r="K1378" s="23" t="n">
        <v>60705.92</v>
      </c>
      <c r="L1378" s="23" t="n">
        <v>50099</v>
      </c>
      <c r="M1378" s="23" t="n">
        <f aca="false">MIN(J1378:L1378)</f>
        <v>42176.8450184502</v>
      </c>
      <c r="N1378" s="23" t="n">
        <f aca="false">MAX(J1378:L1378)</f>
        <v>60705.92</v>
      </c>
      <c r="O1378" s="23" t="n">
        <f aca="false">MEDIAN(J1378:L1378)</f>
        <v>50099</v>
      </c>
      <c r="P1378" s="23" t="n">
        <f aca="false">AVERAGE(J1378:L1378)</f>
        <v>50993.9216728167</v>
      </c>
      <c r="Q1378" s="23" t="n">
        <f aca="false">AVERAGE(M1378,O1378)</f>
        <v>46137.9225092251</v>
      </c>
      <c r="R1378" s="23" t="n">
        <f aca="false">AVERAGE(N1378,O1378)</f>
        <v>55402.46</v>
      </c>
      <c r="S1378" s="23" t="n">
        <f aca="false">STDEV(J1378:L1378)</f>
        <v>9296.8983278474</v>
      </c>
      <c r="T1378" s="25" t="n">
        <f aca="false">IF(P1378&gt;0,S1378/P1378,NA())</f>
        <v>0.18231385276656</v>
      </c>
      <c r="U1378" s="4" t="str">
        <f aca="false">IF(T1378&lt;=Parametros!$B$7,"MENOR",IF(T1378&lt;=Parametros!$B$8,"PROMEDIO MENOR-MEDIANA","PROMEDIO"))</f>
        <v>MENOR</v>
      </c>
      <c r="V1378" s="23" t="n">
        <f aca="false">IF(T1378&lt;=Parametros!$B$7,M1378,IF(T1378&lt;=Parametros!$B$8,Q1378,P1378))</f>
        <v>42176.8450184502</v>
      </c>
      <c r="W1378" s="26" t="n">
        <f aca="false">ROUND(V1378,0)</f>
        <v>42177</v>
      </c>
      <c r="X1378" s="27" t="n">
        <f aca="false">K1378/G1378</f>
        <v>1.52145162907268</v>
      </c>
      <c r="Y1378" s="27" t="n">
        <f aca="false">L1378/G1378</f>
        <v>1.25561403508772</v>
      </c>
    </row>
    <row r="1379" customFormat="false" ht="39" hidden="false" customHeight="true" outlineLevel="0" collapsed="false">
      <c r="A1379" s="4" t="s">
        <v>947</v>
      </c>
      <c r="B1379" s="4" t="s">
        <v>95</v>
      </c>
      <c r="C1379" s="4" t="s">
        <v>948</v>
      </c>
      <c r="D1379" s="4" t="s">
        <v>949</v>
      </c>
      <c r="E1379" s="4" t="s">
        <v>98</v>
      </c>
      <c r="F1379" s="4" t="s">
        <v>99</v>
      </c>
      <c r="G1379" s="23" t="n">
        <v>478880</v>
      </c>
      <c r="H1379" s="24" t="n">
        <f aca="false">Parametros!$B$3</f>
        <v>160.42</v>
      </c>
      <c r="I1379" s="24" t="n">
        <f aca="false">Parametros!$B$4</f>
        <v>151.76</v>
      </c>
      <c r="J1379" s="23" t="n">
        <f aca="false">G1379*H1379/I1379</f>
        <v>506206.705324196</v>
      </c>
      <c r="K1379" s="23" t="n">
        <v>728590.21</v>
      </c>
      <c r="L1379" s="23" t="n">
        <v>601664</v>
      </c>
      <c r="M1379" s="23" t="n">
        <f aca="false">MIN(J1379:L1379)</f>
        <v>506206.705324196</v>
      </c>
      <c r="N1379" s="23" t="n">
        <f aca="false">MAX(J1379:L1379)</f>
        <v>728590.21</v>
      </c>
      <c r="O1379" s="23" t="n">
        <f aca="false">MEDIAN(J1379:L1379)</f>
        <v>601664</v>
      </c>
      <c r="P1379" s="23" t="n">
        <f aca="false">AVERAGE(J1379:L1379)</f>
        <v>612153.638441399</v>
      </c>
      <c r="Q1379" s="23" t="n">
        <f aca="false">AVERAGE(M1379,O1379)</f>
        <v>553935.352662098</v>
      </c>
      <c r="R1379" s="23" t="n">
        <f aca="false">AVERAGE(N1379,O1379)</f>
        <v>665127.105</v>
      </c>
      <c r="S1379" s="23" t="n">
        <f aca="false">STDEV(J1379:L1379)</f>
        <v>111562.225569172</v>
      </c>
      <c r="T1379" s="25" t="n">
        <f aca="false">IF(P1379&gt;0,S1379/P1379,NA())</f>
        <v>0.182245466764226</v>
      </c>
      <c r="U1379" s="4" t="str">
        <f aca="false">IF(T1379&lt;=Parametros!$B$7,"MENOR",IF(T1379&lt;=Parametros!$B$8,"PROMEDIO MENOR-MEDIANA","PROMEDIO"))</f>
        <v>MENOR</v>
      </c>
      <c r="V1379" s="23" t="n">
        <f aca="false">IF(T1379&lt;=Parametros!$B$7,M1379,IF(T1379&lt;=Parametros!$B$8,Q1379,P1379))</f>
        <v>506206.705324196</v>
      </c>
      <c r="W1379" s="26" t="n">
        <f aca="false">ROUND(V1379,0)</f>
        <v>506207</v>
      </c>
      <c r="X1379" s="27" t="n">
        <f aca="false">K1379/G1379</f>
        <v>1.52144631222853</v>
      </c>
      <c r="Y1379" s="27" t="n">
        <f aca="false">L1379/G1379</f>
        <v>1.25639826261276</v>
      </c>
    </row>
    <row r="1380" customFormat="false" ht="64.5" hidden="false" customHeight="true" outlineLevel="0" collapsed="false">
      <c r="A1380" s="4" t="s">
        <v>950</v>
      </c>
      <c r="B1380" s="4" t="s">
        <v>95</v>
      </c>
      <c r="C1380" s="4" t="s">
        <v>951</v>
      </c>
      <c r="D1380" s="4" t="s">
        <v>952</v>
      </c>
      <c r="E1380" s="4" t="s">
        <v>98</v>
      </c>
      <c r="F1380" s="4" t="s">
        <v>99</v>
      </c>
      <c r="G1380" s="23" t="n">
        <v>136800</v>
      </c>
      <c r="H1380" s="24" t="n">
        <f aca="false">Parametros!$B$3</f>
        <v>160.42</v>
      </c>
      <c r="I1380" s="24" t="n">
        <f aca="false">Parametros!$B$4</f>
        <v>151.76</v>
      </c>
      <c r="J1380" s="23" t="n">
        <f aca="false">G1380*H1380/I1380</f>
        <v>144606.325777544</v>
      </c>
      <c r="K1380" s="23" t="n">
        <v>208133.55</v>
      </c>
      <c r="L1380" s="23" t="n">
        <v>171836</v>
      </c>
      <c r="M1380" s="23" t="n">
        <f aca="false">MIN(J1380:L1380)</f>
        <v>144606.325777544</v>
      </c>
      <c r="N1380" s="23" t="n">
        <f aca="false">MAX(J1380:L1380)</f>
        <v>208133.55</v>
      </c>
      <c r="O1380" s="23" t="n">
        <f aca="false">MEDIAN(J1380:L1380)</f>
        <v>171836</v>
      </c>
      <c r="P1380" s="23" t="n">
        <f aca="false">AVERAGE(J1380:L1380)</f>
        <v>174858.625259181</v>
      </c>
      <c r="Q1380" s="23" t="n">
        <f aca="false">AVERAGE(M1380,O1380)</f>
        <v>158221.162888772</v>
      </c>
      <c r="R1380" s="23" t="n">
        <f aca="false">AVERAGE(N1380,O1380)</f>
        <v>189984.775</v>
      </c>
      <c r="S1380" s="23" t="n">
        <f aca="false">STDEV(J1380:L1380)</f>
        <v>31871.2919717047</v>
      </c>
      <c r="T1380" s="25" t="n">
        <f aca="false">IF(P1380&gt;0,S1380/P1380,NA())</f>
        <v>0.182268915385009</v>
      </c>
      <c r="U1380" s="4" t="str">
        <f aca="false">IF(T1380&lt;=Parametros!$B$7,"MENOR",IF(T1380&lt;=Parametros!$B$8,"PROMEDIO MENOR-MEDIANA","PROMEDIO"))</f>
        <v>MENOR</v>
      </c>
      <c r="V1380" s="23" t="n">
        <f aca="false">IF(T1380&lt;=Parametros!$B$7,M1380,IF(T1380&lt;=Parametros!$B$8,Q1380,P1380))</f>
        <v>144606.325777544</v>
      </c>
      <c r="W1380" s="26" t="n">
        <f aca="false">ROUND(V1380,0)</f>
        <v>144606</v>
      </c>
      <c r="X1380" s="27" t="n">
        <f aca="false">K1380/G1380</f>
        <v>1.52144407894737</v>
      </c>
      <c r="Y1380" s="27" t="n">
        <f aca="false">L1380/G1380</f>
        <v>1.25611111111111</v>
      </c>
    </row>
    <row r="1381" customFormat="false" ht="64.5" hidden="false" customHeight="true" outlineLevel="0" collapsed="false">
      <c r="A1381" s="4" t="s">
        <v>953</v>
      </c>
      <c r="B1381" s="4" t="s">
        <v>95</v>
      </c>
      <c r="C1381" s="4" t="s">
        <v>954</v>
      </c>
      <c r="D1381" s="4" t="s">
        <v>955</v>
      </c>
      <c r="E1381" s="4" t="s">
        <v>98</v>
      </c>
      <c r="F1381" s="4" t="s">
        <v>99</v>
      </c>
      <c r="G1381" s="23" t="n">
        <v>136800</v>
      </c>
      <c r="H1381" s="24" t="n">
        <f aca="false">Parametros!$B$3</f>
        <v>160.42</v>
      </c>
      <c r="I1381" s="24" t="n">
        <f aca="false">Parametros!$B$4</f>
        <v>151.76</v>
      </c>
      <c r="J1381" s="23" t="n">
        <f aca="false">G1381*H1381/I1381</f>
        <v>144606.325777544</v>
      </c>
      <c r="K1381" s="23" t="n">
        <v>208133.55</v>
      </c>
      <c r="L1381" s="23" t="n">
        <v>171836</v>
      </c>
      <c r="M1381" s="23" t="n">
        <f aca="false">MIN(J1381:L1381)</f>
        <v>144606.325777544</v>
      </c>
      <c r="N1381" s="23" t="n">
        <f aca="false">MAX(J1381:L1381)</f>
        <v>208133.55</v>
      </c>
      <c r="O1381" s="23" t="n">
        <f aca="false">MEDIAN(J1381:L1381)</f>
        <v>171836</v>
      </c>
      <c r="P1381" s="23" t="n">
        <f aca="false">AVERAGE(J1381:L1381)</f>
        <v>174858.625259181</v>
      </c>
      <c r="Q1381" s="23" t="n">
        <f aca="false">AVERAGE(M1381,O1381)</f>
        <v>158221.162888772</v>
      </c>
      <c r="R1381" s="23" t="n">
        <f aca="false">AVERAGE(N1381,O1381)</f>
        <v>189984.775</v>
      </c>
      <c r="S1381" s="23" t="n">
        <f aca="false">STDEV(J1381:L1381)</f>
        <v>31871.2919717047</v>
      </c>
      <c r="T1381" s="25" t="n">
        <f aca="false">IF(P1381&gt;0,S1381/P1381,NA())</f>
        <v>0.182268915385009</v>
      </c>
      <c r="U1381" s="4" t="str">
        <f aca="false">IF(T1381&lt;=Parametros!$B$7,"MENOR",IF(T1381&lt;=Parametros!$B$8,"PROMEDIO MENOR-MEDIANA","PROMEDIO"))</f>
        <v>MENOR</v>
      </c>
      <c r="V1381" s="23" t="n">
        <f aca="false">IF(T1381&lt;=Parametros!$B$7,M1381,IF(T1381&lt;=Parametros!$B$8,Q1381,P1381))</f>
        <v>144606.325777544</v>
      </c>
      <c r="W1381" s="26" t="n">
        <f aca="false">ROUND(V1381,0)</f>
        <v>144606</v>
      </c>
      <c r="X1381" s="27" t="n">
        <f aca="false">K1381/G1381</f>
        <v>1.52144407894737</v>
      </c>
      <c r="Y1381" s="27" t="n">
        <f aca="false">L1381/G1381</f>
        <v>1.25611111111111</v>
      </c>
    </row>
    <row r="1382" customFormat="false" ht="39" hidden="false" customHeight="true" outlineLevel="0" collapsed="false">
      <c r="A1382" s="4" t="s">
        <v>956</v>
      </c>
      <c r="B1382" s="4" t="s">
        <v>95</v>
      </c>
      <c r="C1382" s="4" t="s">
        <v>957</v>
      </c>
      <c r="D1382" s="4" t="s">
        <v>958</v>
      </c>
      <c r="E1382" s="4" t="s">
        <v>98</v>
      </c>
      <c r="F1382" s="4" t="s">
        <v>99</v>
      </c>
      <c r="G1382" s="23" t="n">
        <v>168105</v>
      </c>
      <c r="H1382" s="24" t="n">
        <f aca="false">Parametros!$B$3</f>
        <v>160.42</v>
      </c>
      <c r="I1382" s="24" t="n">
        <f aca="false">Parametros!$B$4</f>
        <v>151.76</v>
      </c>
      <c r="J1382" s="23" t="n">
        <f aca="false">G1382*H1382/I1382</f>
        <v>177697.707564576</v>
      </c>
      <c r="K1382" s="23" t="n">
        <v>255762.56</v>
      </c>
      <c r="L1382" s="23" t="n">
        <v>211225</v>
      </c>
      <c r="M1382" s="23" t="n">
        <f aca="false">MIN(J1382:L1382)</f>
        <v>177697.707564576</v>
      </c>
      <c r="N1382" s="23" t="n">
        <f aca="false">MAX(J1382:L1382)</f>
        <v>255762.56</v>
      </c>
      <c r="O1382" s="23" t="n">
        <f aca="false">MEDIAN(J1382:L1382)</f>
        <v>211225</v>
      </c>
      <c r="P1382" s="23" t="n">
        <f aca="false">AVERAGE(J1382:L1382)</f>
        <v>214895.089188192</v>
      </c>
      <c r="Q1382" s="23" t="n">
        <f aca="false">AVERAGE(M1382,O1382)</f>
        <v>194461.353782288</v>
      </c>
      <c r="R1382" s="23" t="n">
        <f aca="false">AVERAGE(N1382,O1382)</f>
        <v>233493.78</v>
      </c>
      <c r="S1382" s="23" t="n">
        <f aca="false">STDEV(J1382:L1382)</f>
        <v>39161.6197625699</v>
      </c>
      <c r="T1382" s="25" t="n">
        <f aca="false">IF(P1382&gt;0,S1382/P1382,NA())</f>
        <v>0.182235992039234</v>
      </c>
      <c r="U1382" s="4" t="str">
        <f aca="false">IF(T1382&lt;=Parametros!$B$7,"MENOR",IF(T1382&lt;=Parametros!$B$8,"PROMEDIO MENOR-MEDIANA","PROMEDIO"))</f>
        <v>MENOR</v>
      </c>
      <c r="V1382" s="23" t="n">
        <f aca="false">IF(T1382&lt;=Parametros!$B$7,M1382,IF(T1382&lt;=Parametros!$B$8,Q1382,P1382))</f>
        <v>177697.707564576</v>
      </c>
      <c r="W1382" s="26" t="n">
        <f aca="false">ROUND(V1382,0)</f>
        <v>177698</v>
      </c>
      <c r="X1382" s="27" t="n">
        <f aca="false">K1382/G1382</f>
        <v>1.52144528717171</v>
      </c>
      <c r="Y1382" s="27" t="n">
        <f aca="false">L1382/G1382</f>
        <v>1.25650635019779</v>
      </c>
    </row>
    <row r="1383" customFormat="false" ht="39" hidden="false" customHeight="true" outlineLevel="0" collapsed="false">
      <c r="A1383" s="4" t="s">
        <v>959</v>
      </c>
      <c r="B1383" s="4" t="s">
        <v>95</v>
      </c>
      <c r="C1383" s="4" t="s">
        <v>960</v>
      </c>
      <c r="D1383" s="4" t="s">
        <v>958</v>
      </c>
      <c r="E1383" s="4" t="s">
        <v>98</v>
      </c>
      <c r="F1383" s="4" t="s">
        <v>99</v>
      </c>
      <c r="G1383" s="23" t="n">
        <v>168105</v>
      </c>
      <c r="H1383" s="24" t="n">
        <f aca="false">Parametros!$B$3</f>
        <v>160.42</v>
      </c>
      <c r="I1383" s="24" t="n">
        <f aca="false">Parametros!$B$4</f>
        <v>151.76</v>
      </c>
      <c r="J1383" s="23" t="n">
        <f aca="false">G1383*H1383/I1383</f>
        <v>177697.707564576</v>
      </c>
      <c r="K1383" s="23" t="n">
        <v>255762.56</v>
      </c>
      <c r="L1383" s="23" t="n">
        <v>211225</v>
      </c>
      <c r="M1383" s="23" t="n">
        <f aca="false">MIN(J1383:L1383)</f>
        <v>177697.707564576</v>
      </c>
      <c r="N1383" s="23" t="n">
        <f aca="false">MAX(J1383:L1383)</f>
        <v>255762.56</v>
      </c>
      <c r="O1383" s="23" t="n">
        <f aca="false">MEDIAN(J1383:L1383)</f>
        <v>211225</v>
      </c>
      <c r="P1383" s="23" t="n">
        <f aca="false">AVERAGE(J1383:L1383)</f>
        <v>214895.089188192</v>
      </c>
      <c r="Q1383" s="23" t="n">
        <f aca="false">AVERAGE(M1383,O1383)</f>
        <v>194461.353782288</v>
      </c>
      <c r="R1383" s="23" t="n">
        <f aca="false">AVERAGE(N1383,O1383)</f>
        <v>233493.78</v>
      </c>
      <c r="S1383" s="23" t="n">
        <f aca="false">STDEV(J1383:L1383)</f>
        <v>39161.6197625699</v>
      </c>
      <c r="T1383" s="25" t="n">
        <f aca="false">IF(P1383&gt;0,S1383/P1383,NA())</f>
        <v>0.182235992039234</v>
      </c>
      <c r="U1383" s="4" t="str">
        <f aca="false">IF(T1383&lt;=Parametros!$B$7,"MENOR",IF(T1383&lt;=Parametros!$B$8,"PROMEDIO MENOR-MEDIANA","PROMEDIO"))</f>
        <v>MENOR</v>
      </c>
      <c r="V1383" s="23" t="n">
        <f aca="false">IF(T1383&lt;=Parametros!$B$7,M1383,IF(T1383&lt;=Parametros!$B$8,Q1383,P1383))</f>
        <v>177697.707564576</v>
      </c>
      <c r="W1383" s="26" t="n">
        <f aca="false">ROUND(V1383,0)</f>
        <v>177698</v>
      </c>
      <c r="X1383" s="27" t="n">
        <f aca="false">K1383/G1383</f>
        <v>1.52144528717171</v>
      </c>
      <c r="Y1383" s="27" t="n">
        <f aca="false">L1383/G1383</f>
        <v>1.25650635019779</v>
      </c>
    </row>
    <row r="1384" customFormat="false" ht="15" hidden="false" customHeight="true" outlineLevel="0" collapsed="false">
      <c r="A1384" s="22" t="s">
        <v>961</v>
      </c>
      <c r="B1384" s="22" t="s">
        <v>962</v>
      </c>
      <c r="C1384" s="22"/>
      <c r="D1384" s="22"/>
      <c r="E1384" s="22"/>
      <c r="F1384" s="22"/>
      <c r="G1384" s="22"/>
      <c r="H1384" s="22"/>
      <c r="I1384" s="22"/>
      <c r="J1384" s="22"/>
      <c r="K1384" s="22"/>
      <c r="L1384" s="22"/>
      <c r="M1384" s="22"/>
      <c r="N1384" s="22"/>
      <c r="O1384" s="22"/>
      <c r="P1384" s="22"/>
      <c r="Q1384" s="22"/>
      <c r="R1384" s="22"/>
      <c r="S1384" s="22"/>
      <c r="T1384" s="22"/>
      <c r="U1384" s="22"/>
      <c r="V1384" s="22"/>
      <c r="W1384" s="22"/>
    </row>
    <row r="1385" customFormat="false" ht="39" hidden="false" customHeight="true" outlineLevel="0" collapsed="false">
      <c r="A1385" s="4" t="s">
        <v>963</v>
      </c>
      <c r="B1385" s="4" t="s">
        <v>95</v>
      </c>
      <c r="C1385" s="4" t="s">
        <v>964</v>
      </c>
      <c r="D1385" s="4" t="s">
        <v>965</v>
      </c>
      <c r="E1385" s="4" t="s">
        <v>98</v>
      </c>
      <c r="F1385" s="4" t="s">
        <v>99</v>
      </c>
      <c r="G1385" s="23" t="n">
        <v>1520523</v>
      </c>
      <c r="H1385" s="24" t="n">
        <f aca="false">Parametros!$B$3</f>
        <v>160.42</v>
      </c>
      <c r="I1385" s="24" t="n">
        <f aca="false">Parametros!$B$4</f>
        <v>151.76</v>
      </c>
      <c r="J1385" s="23" t="n">
        <f aca="false">G1385*H1385/I1385</f>
        <v>1607289.79744333</v>
      </c>
      <c r="K1385" s="23" t="n">
        <v>2313394.01</v>
      </c>
      <c r="L1385" s="23" t="n">
        <v>1910545</v>
      </c>
      <c r="M1385" s="23" t="n">
        <f aca="false">MIN(J1385:L1385)</f>
        <v>1607289.79744333</v>
      </c>
      <c r="N1385" s="23" t="n">
        <f aca="false">MAX(J1385:L1385)</f>
        <v>2313394.01</v>
      </c>
      <c r="O1385" s="23" t="n">
        <f aca="false">MEDIAN(J1385:L1385)</f>
        <v>1910545</v>
      </c>
      <c r="P1385" s="23" t="n">
        <f aca="false">AVERAGE(J1385:L1385)</f>
        <v>1943742.93581444</v>
      </c>
      <c r="Q1385" s="23" t="n">
        <f aca="false">AVERAGE(M1385,O1385)</f>
        <v>1758917.39872167</v>
      </c>
      <c r="R1385" s="23" t="n">
        <f aca="false">AVERAGE(N1385,O1385)</f>
        <v>2111969.505</v>
      </c>
      <c r="S1385" s="23" t="n">
        <f aca="false">STDEV(J1385:L1385)</f>
        <v>354220.788427674</v>
      </c>
      <c r="T1385" s="25" t="n">
        <f aca="false">IF(P1385&gt;0,S1385/P1385,NA())</f>
        <v>0.18223643770016</v>
      </c>
      <c r="U1385" s="4" t="str">
        <f aca="false">IF(T1385&lt;=Parametros!$B$7,"MENOR",IF(T1385&lt;=Parametros!$B$8,"PROMEDIO MENOR-MEDIANA","PROMEDIO"))</f>
        <v>MENOR</v>
      </c>
      <c r="V1385" s="23" t="n">
        <f aca="false">IF(T1385&lt;=Parametros!$B$7,M1385,IF(T1385&lt;=Parametros!$B$8,Q1385,P1385))</f>
        <v>1607289.79744333</v>
      </c>
      <c r="W1385" s="26" t="n">
        <f aca="false">ROUND(V1385,0)</f>
        <v>1607290</v>
      </c>
      <c r="X1385" s="27" t="n">
        <f aca="false">K1385/G1385</f>
        <v>1.52144624579832</v>
      </c>
      <c r="Y1385" s="27" t="n">
        <f aca="false">L1385/G1385</f>
        <v>1.25650516302614</v>
      </c>
    </row>
    <row r="1386" customFormat="false" ht="51.75" hidden="false" customHeight="true" outlineLevel="0" collapsed="false">
      <c r="A1386" s="4" t="s">
        <v>966</v>
      </c>
      <c r="B1386" s="4" t="s">
        <v>95</v>
      </c>
      <c r="C1386" s="4" t="s">
        <v>967</v>
      </c>
      <c r="D1386" s="4" t="s">
        <v>968</v>
      </c>
      <c r="E1386" s="4" t="s">
        <v>98</v>
      </c>
      <c r="F1386" s="4" t="s">
        <v>99</v>
      </c>
      <c r="G1386" s="23" t="n">
        <v>1275917</v>
      </c>
      <c r="H1386" s="24" t="n">
        <f aca="false">Parametros!$B$3</f>
        <v>160.42</v>
      </c>
      <c r="I1386" s="24" t="n">
        <f aca="false">Parametros!$B$4</f>
        <v>151.76</v>
      </c>
      <c r="J1386" s="23" t="n">
        <f aca="false">G1386*H1386/I1386</f>
        <v>1348725.65326832</v>
      </c>
      <c r="K1386" s="23" t="n">
        <v>1941238.23</v>
      </c>
      <c r="L1386" s="23" t="n">
        <v>1603168</v>
      </c>
      <c r="M1386" s="23" t="n">
        <f aca="false">MIN(J1386:L1386)</f>
        <v>1348725.65326832</v>
      </c>
      <c r="N1386" s="23" t="n">
        <f aca="false">MAX(J1386:L1386)</f>
        <v>1941238.23</v>
      </c>
      <c r="O1386" s="23" t="n">
        <f aca="false">MEDIAN(J1386:L1386)</f>
        <v>1603168</v>
      </c>
      <c r="P1386" s="23" t="n">
        <f aca="false">AVERAGE(J1386:L1386)</f>
        <v>1631043.96108944</v>
      </c>
      <c r="Q1386" s="23" t="n">
        <f aca="false">AVERAGE(M1386,O1386)</f>
        <v>1475946.82663416</v>
      </c>
      <c r="R1386" s="23" t="n">
        <f aca="false">AVERAGE(N1386,O1386)</f>
        <v>1772203.115</v>
      </c>
      <c r="S1386" s="23" t="n">
        <f aca="false">STDEV(J1386:L1386)</f>
        <v>297238.271932299</v>
      </c>
      <c r="T1386" s="25" t="n">
        <f aca="false">IF(P1386&gt;0,S1386/P1386,NA())</f>
        <v>0.182238050612542</v>
      </c>
      <c r="U1386" s="4" t="str">
        <f aca="false">IF(T1386&lt;=Parametros!$B$7,"MENOR",IF(T1386&lt;=Parametros!$B$8,"PROMEDIO MENOR-MEDIANA","PROMEDIO"))</f>
        <v>MENOR</v>
      </c>
      <c r="V1386" s="23" t="n">
        <f aca="false">IF(T1386&lt;=Parametros!$B$7,M1386,IF(T1386&lt;=Parametros!$B$8,Q1386,P1386))</f>
        <v>1348725.65326832</v>
      </c>
      <c r="W1386" s="26" t="n">
        <f aca="false">ROUND(V1386,0)</f>
        <v>1348726</v>
      </c>
      <c r="X1386" s="27" t="n">
        <f aca="false">K1386/G1386</f>
        <v>1.52144554073658</v>
      </c>
      <c r="Y1386" s="27" t="n">
        <f aca="false">L1386/G1386</f>
        <v>1.25648298439475</v>
      </c>
    </row>
    <row r="1387" customFormat="false" ht="77.25" hidden="false" customHeight="true" outlineLevel="0" collapsed="false">
      <c r="A1387" s="4" t="s">
        <v>969</v>
      </c>
      <c r="B1387" s="4" t="s">
        <v>95</v>
      </c>
      <c r="C1387" s="4" t="s">
        <v>970</v>
      </c>
      <c r="D1387" s="4" t="s">
        <v>971</v>
      </c>
      <c r="E1387" s="4" t="s">
        <v>98</v>
      </c>
      <c r="F1387" s="4" t="s">
        <v>99</v>
      </c>
      <c r="G1387" s="23" t="n">
        <v>424076</v>
      </c>
      <c r="H1387" s="24" t="n">
        <f aca="false">Parametros!$B$3</f>
        <v>160.42</v>
      </c>
      <c r="I1387" s="24" t="n">
        <f aca="false">Parametros!$B$4</f>
        <v>151.76</v>
      </c>
      <c r="J1387" s="23" t="n">
        <f aca="false">G1387*H1387/I1387</f>
        <v>448275.381655245</v>
      </c>
      <c r="K1387" s="23" t="n">
        <v>645208.93</v>
      </c>
      <c r="L1387" s="23" t="n">
        <v>532763</v>
      </c>
      <c r="M1387" s="23" t="n">
        <f aca="false">MIN(J1387:L1387)</f>
        <v>448275.381655245</v>
      </c>
      <c r="N1387" s="23" t="n">
        <f aca="false">MAX(J1387:L1387)</f>
        <v>645208.93</v>
      </c>
      <c r="O1387" s="23" t="n">
        <f aca="false">MEDIAN(J1387:L1387)</f>
        <v>532763</v>
      </c>
      <c r="P1387" s="23" t="n">
        <f aca="false">AVERAGE(J1387:L1387)</f>
        <v>542082.437218415</v>
      </c>
      <c r="Q1387" s="23" t="n">
        <f aca="false">AVERAGE(M1387,O1387)</f>
        <v>490519.190827623</v>
      </c>
      <c r="R1387" s="23" t="n">
        <f aca="false">AVERAGE(N1387,O1387)</f>
        <v>588985.965</v>
      </c>
      <c r="S1387" s="23" t="n">
        <f aca="false">STDEV(J1387:L1387)</f>
        <v>98796.9865353441</v>
      </c>
      <c r="T1387" s="25" t="n">
        <f aca="false">IF(P1387&gt;0,S1387/P1387,NA())</f>
        <v>0.182254542394512</v>
      </c>
      <c r="U1387" s="4" t="str">
        <f aca="false">IF(T1387&lt;=Parametros!$B$7,"MENOR",IF(T1387&lt;=Parametros!$B$8,"PROMEDIO MENOR-MEDIANA","PROMEDIO"))</f>
        <v>MENOR</v>
      </c>
      <c r="V1387" s="23" t="n">
        <f aca="false">IF(T1387&lt;=Parametros!$B$7,M1387,IF(T1387&lt;=Parametros!$B$8,Q1387,P1387))</f>
        <v>448275.381655245</v>
      </c>
      <c r="W1387" s="26" t="n">
        <f aca="false">ROUND(V1387,0)</f>
        <v>448275</v>
      </c>
      <c r="X1387" s="27" t="n">
        <f aca="false">K1387/G1387</f>
        <v>1.52144646242655</v>
      </c>
      <c r="Y1387" s="27" t="n">
        <f aca="false">L1387/G1387</f>
        <v>1.25629132513983</v>
      </c>
    </row>
    <row r="1388" customFormat="false" ht="51.75" hidden="false" customHeight="true" outlineLevel="0" collapsed="false">
      <c r="A1388" s="4" t="s">
        <v>972</v>
      </c>
      <c r="B1388" s="4" t="s">
        <v>95</v>
      </c>
      <c r="C1388" s="4" t="s">
        <v>973</v>
      </c>
      <c r="D1388" s="4" t="s">
        <v>974</v>
      </c>
      <c r="E1388" s="4" t="s">
        <v>98</v>
      </c>
      <c r="F1388" s="4" t="s">
        <v>99</v>
      </c>
      <c r="G1388" s="23" t="n">
        <v>23750</v>
      </c>
      <c r="H1388" s="24" t="n">
        <f aca="false">Parametros!$B$3</f>
        <v>160.42</v>
      </c>
      <c r="I1388" s="24" t="n">
        <f aca="false">Parametros!$B$4</f>
        <v>151.76</v>
      </c>
      <c r="J1388" s="23" t="n">
        <f aca="false">G1388*H1388/I1388</f>
        <v>25105.2648919346</v>
      </c>
      <c r="K1388" s="23" t="n">
        <v>36134.41</v>
      </c>
      <c r="L1388" s="23" t="n">
        <v>29750</v>
      </c>
      <c r="M1388" s="23" t="n">
        <f aca="false">MIN(J1388:L1388)</f>
        <v>25105.2648919346</v>
      </c>
      <c r="N1388" s="23" t="n">
        <f aca="false">MAX(J1388:L1388)</f>
        <v>36134.41</v>
      </c>
      <c r="O1388" s="23" t="n">
        <f aca="false">MEDIAN(J1388:L1388)</f>
        <v>29750</v>
      </c>
      <c r="P1388" s="23" t="n">
        <f aca="false">AVERAGE(J1388:L1388)</f>
        <v>30329.8916306449</v>
      </c>
      <c r="Q1388" s="23" t="n">
        <f aca="false">AVERAGE(M1388,O1388)</f>
        <v>27427.6324459673</v>
      </c>
      <c r="R1388" s="23" t="n">
        <f aca="false">AVERAGE(N1388,O1388)</f>
        <v>32942.205</v>
      </c>
      <c r="S1388" s="23" t="n">
        <f aca="false">STDEV(J1388:L1388)</f>
        <v>5537.39254353162</v>
      </c>
      <c r="T1388" s="25" t="n">
        <f aca="false">IF(P1388&gt;0,S1388/P1388,NA())</f>
        <v>0.18257211766417</v>
      </c>
      <c r="U1388" s="4" t="str">
        <f aca="false">IF(T1388&lt;=Parametros!$B$7,"MENOR",IF(T1388&lt;=Parametros!$B$8,"PROMEDIO MENOR-MEDIANA","PROMEDIO"))</f>
        <v>MENOR</v>
      </c>
      <c r="V1388" s="23" t="n">
        <f aca="false">IF(T1388&lt;=Parametros!$B$7,M1388,IF(T1388&lt;=Parametros!$B$8,Q1388,P1388))</f>
        <v>25105.2648919346</v>
      </c>
      <c r="W1388" s="26" t="n">
        <f aca="false">ROUND(V1388,0)</f>
        <v>25105</v>
      </c>
      <c r="X1388" s="27" t="n">
        <f aca="false">K1388/G1388</f>
        <v>1.52144884210526</v>
      </c>
      <c r="Y1388" s="27" t="n">
        <f aca="false">L1388/G1388</f>
        <v>1.25263157894737</v>
      </c>
    </row>
    <row r="1389" customFormat="false" ht="51.75" hidden="false" customHeight="true" outlineLevel="0" collapsed="false">
      <c r="A1389" s="4" t="s">
        <v>975</v>
      </c>
      <c r="B1389" s="4" t="s">
        <v>95</v>
      </c>
      <c r="C1389" s="4" t="s">
        <v>976</v>
      </c>
      <c r="D1389" s="4" t="s">
        <v>977</v>
      </c>
      <c r="E1389" s="4" t="s">
        <v>98</v>
      </c>
      <c r="F1389" s="4" t="s">
        <v>99</v>
      </c>
      <c r="G1389" s="23" t="n">
        <v>396240</v>
      </c>
      <c r="H1389" s="24" t="n">
        <f aca="false">Parametros!$B$3</f>
        <v>160.42</v>
      </c>
      <c r="I1389" s="24" t="n">
        <f aca="false">Parametros!$B$4</f>
        <v>151.76</v>
      </c>
      <c r="J1389" s="23" t="n">
        <f aca="false">G1389*H1389/I1389</f>
        <v>418850.954138113</v>
      </c>
      <c r="K1389" s="23" t="n">
        <v>602857.17</v>
      </c>
      <c r="L1389" s="23" t="n">
        <v>497777</v>
      </c>
      <c r="M1389" s="23" t="n">
        <f aca="false">MIN(J1389:L1389)</f>
        <v>418850.954138113</v>
      </c>
      <c r="N1389" s="23" t="n">
        <f aca="false">MAX(J1389:L1389)</f>
        <v>602857.17</v>
      </c>
      <c r="O1389" s="23" t="n">
        <f aca="false">MEDIAN(J1389:L1389)</f>
        <v>497777</v>
      </c>
      <c r="P1389" s="23" t="n">
        <f aca="false">AVERAGE(J1389:L1389)</f>
        <v>506495.041379371</v>
      </c>
      <c r="Q1389" s="23" t="n">
        <f aca="false">AVERAGE(M1389,O1389)</f>
        <v>458313.977069056</v>
      </c>
      <c r="R1389" s="23" t="n">
        <f aca="false">AVERAGE(N1389,O1389)</f>
        <v>550317.085</v>
      </c>
      <c r="S1389" s="23" t="n">
        <f aca="false">STDEV(J1389:L1389)</f>
        <v>92312.3775724154</v>
      </c>
      <c r="T1389" s="25" t="n">
        <f aca="false">IF(P1389&gt;0,S1389/P1389,NA())</f>
        <v>0.182257218789379</v>
      </c>
      <c r="U1389" s="4" t="str">
        <f aca="false">IF(T1389&lt;=Parametros!$B$7,"MENOR",IF(T1389&lt;=Parametros!$B$8,"PROMEDIO MENOR-MEDIANA","PROMEDIO"))</f>
        <v>MENOR</v>
      </c>
      <c r="V1389" s="23" t="n">
        <f aca="false">IF(T1389&lt;=Parametros!$B$7,M1389,IF(T1389&lt;=Parametros!$B$8,Q1389,P1389))</f>
        <v>418850.954138113</v>
      </c>
      <c r="W1389" s="26" t="n">
        <f aca="false">ROUND(V1389,0)</f>
        <v>418851</v>
      </c>
      <c r="X1389" s="27" t="n">
        <f aca="false">K1389/G1389</f>
        <v>1.52144450333131</v>
      </c>
      <c r="Y1389" s="27" t="n">
        <f aca="false">L1389/G1389</f>
        <v>1.2562512618615</v>
      </c>
    </row>
    <row r="1390" customFormat="false" ht="51.75" hidden="false" customHeight="true" outlineLevel="0" collapsed="false">
      <c r="A1390" s="4" t="s">
        <v>978</v>
      </c>
      <c r="B1390" s="4" t="s">
        <v>95</v>
      </c>
      <c r="C1390" s="4" t="s">
        <v>979</v>
      </c>
      <c r="D1390" s="4" t="s">
        <v>980</v>
      </c>
      <c r="E1390" s="4" t="s">
        <v>98</v>
      </c>
      <c r="F1390" s="4" t="s">
        <v>99</v>
      </c>
      <c r="G1390" s="23" t="n">
        <v>1978488</v>
      </c>
      <c r="H1390" s="24" t="n">
        <f aca="false">Parametros!$B$3</f>
        <v>160.42</v>
      </c>
      <c r="I1390" s="24" t="n">
        <f aca="false">Parametros!$B$4</f>
        <v>151.76</v>
      </c>
      <c r="J1390" s="23" t="n">
        <f aca="false">G1390*H1390/I1390</f>
        <v>2091388.01370585</v>
      </c>
      <c r="K1390" s="23" t="n">
        <v>3010162.29</v>
      </c>
      <c r="L1390" s="23" t="n">
        <v>2486029</v>
      </c>
      <c r="M1390" s="23" t="n">
        <f aca="false">MIN(J1390:L1390)</f>
        <v>2091388.01370585</v>
      </c>
      <c r="N1390" s="23" t="n">
        <f aca="false">MAX(J1390:L1390)</f>
        <v>3010162.29</v>
      </c>
      <c r="O1390" s="23" t="n">
        <f aca="false">MEDIAN(J1390:L1390)</f>
        <v>2486029</v>
      </c>
      <c r="P1390" s="23" t="n">
        <f aca="false">AVERAGE(J1390:L1390)</f>
        <v>2529193.10123528</v>
      </c>
      <c r="Q1390" s="23" t="n">
        <f aca="false">AVERAGE(M1390,O1390)</f>
        <v>2288708.50685293</v>
      </c>
      <c r="R1390" s="23" t="n">
        <f aca="false">AVERAGE(N1390,O1390)</f>
        <v>2748095.645</v>
      </c>
      <c r="S1390" s="23" t="n">
        <f aca="false">STDEV(J1390:L1390)</f>
        <v>460905.518974927</v>
      </c>
      <c r="T1390" s="25" t="n">
        <f aca="false">IF(P1390&gt;0,S1390/P1390,NA())</f>
        <v>0.182234214837062</v>
      </c>
      <c r="U1390" s="4" t="str">
        <f aca="false">IF(T1390&lt;=Parametros!$B$7,"MENOR",IF(T1390&lt;=Parametros!$B$8,"PROMEDIO MENOR-MEDIANA","PROMEDIO"))</f>
        <v>MENOR</v>
      </c>
      <c r="V1390" s="23" t="n">
        <f aca="false">IF(T1390&lt;=Parametros!$B$7,M1390,IF(T1390&lt;=Parametros!$B$8,Q1390,P1390))</f>
        <v>2091388.01370585</v>
      </c>
      <c r="W1390" s="26" t="n">
        <f aca="false">ROUND(V1390,0)</f>
        <v>2091388</v>
      </c>
      <c r="X1390" s="27" t="n">
        <f aca="false">K1390/G1390</f>
        <v>1.52144581619904</v>
      </c>
      <c r="Y1390" s="27" t="n">
        <f aca="false">L1390/G1390</f>
        <v>1.25652973381694</v>
      </c>
    </row>
    <row r="1391" customFormat="false" ht="64.5" hidden="false" customHeight="true" outlineLevel="0" collapsed="false">
      <c r="A1391" s="4" t="s">
        <v>981</v>
      </c>
      <c r="B1391" s="4" t="s">
        <v>95</v>
      </c>
      <c r="C1391" s="4" t="s">
        <v>982</v>
      </c>
      <c r="D1391" s="4" t="s">
        <v>983</v>
      </c>
      <c r="E1391" s="4" t="s">
        <v>98</v>
      </c>
      <c r="F1391" s="4" t="s">
        <v>99</v>
      </c>
      <c r="G1391" s="23" t="n">
        <v>495724</v>
      </c>
      <c r="H1391" s="24" t="n">
        <f aca="false">Parametros!$B$3</f>
        <v>160.42</v>
      </c>
      <c r="I1391" s="24" t="n">
        <f aca="false">Parametros!$B$4</f>
        <v>151.76</v>
      </c>
      <c r="J1391" s="23" t="n">
        <f aca="false">G1391*H1391/I1391</f>
        <v>524011.887717449</v>
      </c>
      <c r="K1391" s="23" t="n">
        <v>754216.6</v>
      </c>
      <c r="L1391" s="23" t="n">
        <v>622846</v>
      </c>
      <c r="M1391" s="23" t="n">
        <f aca="false">MIN(J1391:L1391)</f>
        <v>524011.887717449</v>
      </c>
      <c r="N1391" s="23" t="n">
        <f aca="false">MAX(J1391:L1391)</f>
        <v>754216.6</v>
      </c>
      <c r="O1391" s="23" t="n">
        <f aca="false">MEDIAN(J1391:L1391)</f>
        <v>622846</v>
      </c>
      <c r="P1391" s="23" t="n">
        <f aca="false">AVERAGE(J1391:L1391)</f>
        <v>633691.495905816</v>
      </c>
      <c r="Q1391" s="23" t="n">
        <f aca="false">AVERAGE(M1391,O1391)</f>
        <v>573428.943858724</v>
      </c>
      <c r="R1391" s="23" t="n">
        <f aca="false">AVERAGE(N1391,O1391)</f>
        <v>688531.3</v>
      </c>
      <c r="S1391" s="23" t="n">
        <f aca="false">STDEV(J1391:L1391)</f>
        <v>115484.938305198</v>
      </c>
      <c r="T1391" s="25" t="n">
        <f aca="false">IF(P1391&gt;0,S1391/P1391,NA())</f>
        <v>0.182241578199058</v>
      </c>
      <c r="U1391" s="4" t="str">
        <f aca="false">IF(T1391&lt;=Parametros!$B$7,"MENOR",IF(T1391&lt;=Parametros!$B$8,"PROMEDIO MENOR-MEDIANA","PROMEDIO"))</f>
        <v>MENOR</v>
      </c>
      <c r="V1391" s="23" t="n">
        <f aca="false">IF(T1391&lt;=Parametros!$B$7,M1391,IF(T1391&lt;=Parametros!$B$8,Q1391,P1391))</f>
        <v>524011.887717449</v>
      </c>
      <c r="W1391" s="26" t="n">
        <f aca="false">ROUND(V1391,0)</f>
        <v>524012</v>
      </c>
      <c r="X1391" s="27" t="n">
        <f aca="false">K1391/G1391</f>
        <v>1.52144459416934</v>
      </c>
      <c r="Y1391" s="27" t="n">
        <f aca="false">L1391/G1391</f>
        <v>1.25643704964859</v>
      </c>
    </row>
    <row r="1392" customFormat="false" ht="64.5" hidden="false" customHeight="true" outlineLevel="0" collapsed="false">
      <c r="A1392" s="4" t="s">
        <v>984</v>
      </c>
      <c r="B1392" s="4" t="s">
        <v>95</v>
      </c>
      <c r="C1392" s="4" t="s">
        <v>985</v>
      </c>
      <c r="D1392" s="4" t="s">
        <v>986</v>
      </c>
      <c r="E1392" s="4" t="s">
        <v>98</v>
      </c>
      <c r="F1392" s="4" t="s">
        <v>99</v>
      </c>
      <c r="G1392" s="23" t="n">
        <v>1668166</v>
      </c>
      <c r="H1392" s="24" t="n">
        <f aca="false">Parametros!$B$3</f>
        <v>160.42</v>
      </c>
      <c r="I1392" s="24" t="n">
        <f aca="false">Parametros!$B$4</f>
        <v>151.76</v>
      </c>
      <c r="J1392" s="23" t="n">
        <f aca="false">G1392*H1392/I1392</f>
        <v>1763357.8658408</v>
      </c>
      <c r="K1392" s="23" t="n">
        <v>2538024.81</v>
      </c>
      <c r="L1392" s="23" t="n">
        <v>2096066</v>
      </c>
      <c r="M1392" s="23" t="n">
        <f aca="false">MIN(J1392:L1392)</f>
        <v>1763357.8658408</v>
      </c>
      <c r="N1392" s="23" t="n">
        <f aca="false">MAX(J1392:L1392)</f>
        <v>2538024.81</v>
      </c>
      <c r="O1392" s="23" t="n">
        <f aca="false">MEDIAN(J1392:L1392)</f>
        <v>2096066</v>
      </c>
      <c r="P1392" s="23" t="n">
        <f aca="false">AVERAGE(J1392:L1392)</f>
        <v>2132482.89194693</v>
      </c>
      <c r="Q1392" s="23" t="n">
        <f aca="false">AVERAGE(M1392,O1392)</f>
        <v>1929711.9329204</v>
      </c>
      <c r="R1392" s="23" t="n">
        <f aca="false">AVERAGE(N1392,O1392)</f>
        <v>2317045.405</v>
      </c>
      <c r="S1392" s="23" t="n">
        <f aca="false">STDEV(J1392:L1392)</f>
        <v>388615.312497518</v>
      </c>
      <c r="T1392" s="25" t="n">
        <f aca="false">IF(P1392&gt;0,S1392/P1392,NA())</f>
        <v>0.182236075124015</v>
      </c>
      <c r="U1392" s="4" t="str">
        <f aca="false">IF(T1392&lt;=Parametros!$B$7,"MENOR",IF(T1392&lt;=Parametros!$B$8,"PROMEDIO MENOR-MEDIANA","PROMEDIO"))</f>
        <v>MENOR</v>
      </c>
      <c r="V1392" s="23" t="n">
        <f aca="false">IF(T1392&lt;=Parametros!$B$7,M1392,IF(T1392&lt;=Parametros!$B$8,Q1392,P1392))</f>
        <v>1763357.8658408</v>
      </c>
      <c r="W1392" s="26" t="n">
        <f aca="false">ROUND(V1392,0)</f>
        <v>1763358</v>
      </c>
      <c r="X1392" s="27" t="n">
        <f aca="false">K1392/G1392</f>
        <v>1.52144619300477</v>
      </c>
      <c r="Y1392" s="27" t="n">
        <f aca="false">L1392/G1392</f>
        <v>1.25650924428384</v>
      </c>
    </row>
    <row r="1393" customFormat="false" ht="77.25" hidden="false" customHeight="true" outlineLevel="0" collapsed="false">
      <c r="A1393" s="4" t="s">
        <v>987</v>
      </c>
      <c r="B1393" s="4" t="s">
        <v>95</v>
      </c>
      <c r="C1393" s="4" t="s">
        <v>988</v>
      </c>
      <c r="D1393" s="4" t="s">
        <v>989</v>
      </c>
      <c r="E1393" s="4" t="s">
        <v>98</v>
      </c>
      <c r="F1393" s="4" t="s">
        <v>99</v>
      </c>
      <c r="G1393" s="23" t="n">
        <v>809664</v>
      </c>
      <c r="H1393" s="24" t="n">
        <f aca="false">Parametros!$B$3</f>
        <v>160.42</v>
      </c>
      <c r="I1393" s="24" t="n">
        <f aca="false">Parametros!$B$4</f>
        <v>151.76</v>
      </c>
      <c r="J1393" s="23" t="n">
        <f aca="false">G1393*H1393/I1393</f>
        <v>855866.492356352</v>
      </c>
      <c r="K1393" s="23" t="n">
        <v>1231859.45</v>
      </c>
      <c r="L1393" s="23" t="n">
        <v>1017331</v>
      </c>
      <c r="M1393" s="23" t="n">
        <f aca="false">MIN(J1393:L1393)</f>
        <v>855866.492356352</v>
      </c>
      <c r="N1393" s="23" t="n">
        <f aca="false">MAX(J1393:L1393)</f>
        <v>1231859.45</v>
      </c>
      <c r="O1393" s="23" t="n">
        <f aca="false">MEDIAN(J1393:L1393)</f>
        <v>1017331</v>
      </c>
      <c r="P1393" s="23" t="n">
        <f aca="false">AVERAGE(J1393:L1393)</f>
        <v>1035018.98078545</v>
      </c>
      <c r="Q1393" s="23" t="n">
        <f aca="false">AVERAGE(M1393,O1393)</f>
        <v>936598.746178176</v>
      </c>
      <c r="R1393" s="23" t="n">
        <f aca="false">AVERAGE(N1393,O1393)</f>
        <v>1124595.225</v>
      </c>
      <c r="S1393" s="23" t="n">
        <f aca="false">STDEV(J1393:L1393)</f>
        <v>188619.523240847</v>
      </c>
      <c r="T1393" s="25" t="n">
        <f aca="false">IF(P1393&gt;0,S1393/P1393,NA())</f>
        <v>0.182237743212891</v>
      </c>
      <c r="U1393" s="4" t="str">
        <f aca="false">IF(T1393&lt;=Parametros!$B$7,"MENOR",IF(T1393&lt;=Parametros!$B$8,"PROMEDIO MENOR-MEDIANA","PROMEDIO"))</f>
        <v>MENOR</v>
      </c>
      <c r="V1393" s="23" t="n">
        <f aca="false">IF(T1393&lt;=Parametros!$B$7,M1393,IF(T1393&lt;=Parametros!$B$8,Q1393,P1393))</f>
        <v>855866.492356352</v>
      </c>
      <c r="W1393" s="26" t="n">
        <f aca="false">ROUND(V1393,0)</f>
        <v>855866</v>
      </c>
      <c r="X1393" s="27" t="n">
        <f aca="false">K1393/G1393</f>
        <v>1.52144525383369</v>
      </c>
      <c r="Y1393" s="27" t="n">
        <f aca="false">L1393/G1393</f>
        <v>1.25648540629199</v>
      </c>
    </row>
    <row r="1394" customFormat="false" ht="77.25" hidden="false" customHeight="true" outlineLevel="0" collapsed="false">
      <c r="A1394" s="4" t="s">
        <v>990</v>
      </c>
      <c r="B1394" s="4" t="s">
        <v>95</v>
      </c>
      <c r="C1394" s="4" t="s">
        <v>991</v>
      </c>
      <c r="D1394" s="4" t="s">
        <v>1177</v>
      </c>
      <c r="E1394" s="4" t="s">
        <v>98</v>
      </c>
      <c r="F1394" s="4" t="s">
        <v>99</v>
      </c>
      <c r="G1394" s="23" t="n">
        <v>393527</v>
      </c>
      <c r="H1394" s="24" t="n">
        <f aca="false">Parametros!$B$3</f>
        <v>160.42</v>
      </c>
      <c r="I1394" s="24" t="n">
        <f aca="false">Parametros!$B$4</f>
        <v>151.76</v>
      </c>
      <c r="J1394" s="23" t="n">
        <f aca="false">G1394*H1394/I1394</f>
        <v>415983.140089615</v>
      </c>
      <c r="K1394" s="23" t="n">
        <v>598730.68</v>
      </c>
      <c r="L1394" s="23" t="n">
        <v>494445</v>
      </c>
      <c r="M1394" s="23" t="n">
        <f aca="false">MIN(J1394:L1394)</f>
        <v>415983.140089615</v>
      </c>
      <c r="N1394" s="23" t="n">
        <f aca="false">MAX(J1394:L1394)</f>
        <v>598730.68</v>
      </c>
      <c r="O1394" s="23" t="n">
        <f aca="false">MEDIAN(J1394:L1394)</f>
        <v>494445</v>
      </c>
      <c r="P1394" s="23" t="n">
        <f aca="false">AVERAGE(J1394:L1394)</f>
        <v>503052.940029872</v>
      </c>
      <c r="Q1394" s="23" t="n">
        <f aca="false">AVERAGE(M1394,O1394)</f>
        <v>455214.070044808</v>
      </c>
      <c r="R1394" s="23" t="n">
        <f aca="false">AVERAGE(N1394,O1394)</f>
        <v>546587.84</v>
      </c>
      <c r="S1394" s="23" t="n">
        <f aca="false">STDEV(J1394:L1394)</f>
        <v>91677.3598523257</v>
      </c>
      <c r="T1394" s="25" t="n">
        <f aca="false">IF(P1394&gt;0,S1394/P1394,NA())</f>
        <v>0.182241972081272</v>
      </c>
      <c r="U1394" s="4" t="str">
        <f aca="false">IF(T1394&lt;=Parametros!$B$7,"MENOR",IF(T1394&lt;=Parametros!$B$8,"PROMEDIO MENOR-MEDIANA","PROMEDIO"))</f>
        <v>MENOR</v>
      </c>
      <c r="V1394" s="23" t="n">
        <f aca="false">IF(T1394&lt;=Parametros!$B$7,M1394,IF(T1394&lt;=Parametros!$B$8,Q1394,P1394))</f>
        <v>415983.140089615</v>
      </c>
      <c r="W1394" s="26" t="n">
        <f aca="false">ROUND(V1394,0)</f>
        <v>415983</v>
      </c>
      <c r="X1394" s="27" t="n">
        <f aca="false">K1394/G1394</f>
        <v>1.52144752456629</v>
      </c>
      <c r="Y1394" s="27" t="n">
        <f aca="false">L1394/G1394</f>
        <v>1.25644491991655</v>
      </c>
    </row>
    <row r="1395" customFormat="false" ht="51.75" hidden="false" customHeight="true" outlineLevel="0" collapsed="false">
      <c r="A1395" s="4" t="s">
        <v>993</v>
      </c>
      <c r="B1395" s="4" t="s">
        <v>95</v>
      </c>
      <c r="C1395" s="4" t="s">
        <v>994</v>
      </c>
      <c r="D1395" s="4" t="s">
        <v>1178</v>
      </c>
      <c r="E1395" s="4" t="s">
        <v>98</v>
      </c>
      <c r="F1395" s="4" t="s">
        <v>99</v>
      </c>
      <c r="G1395" s="23" t="n">
        <v>23750</v>
      </c>
      <c r="H1395" s="24" t="n">
        <f aca="false">Parametros!$B$3</f>
        <v>160.42</v>
      </c>
      <c r="I1395" s="24" t="n">
        <f aca="false">Parametros!$B$4</f>
        <v>151.76</v>
      </c>
      <c r="J1395" s="23" t="n">
        <f aca="false">G1395*H1395/I1395</f>
        <v>25105.2648919346</v>
      </c>
      <c r="K1395" s="23" t="n">
        <v>36134.41</v>
      </c>
      <c r="L1395" s="23" t="n">
        <v>29750</v>
      </c>
      <c r="M1395" s="23" t="n">
        <f aca="false">MIN(J1395:L1395)</f>
        <v>25105.2648919346</v>
      </c>
      <c r="N1395" s="23" t="n">
        <f aca="false">MAX(J1395:L1395)</f>
        <v>36134.41</v>
      </c>
      <c r="O1395" s="23" t="n">
        <f aca="false">MEDIAN(J1395:L1395)</f>
        <v>29750</v>
      </c>
      <c r="P1395" s="23" t="n">
        <f aca="false">AVERAGE(J1395:L1395)</f>
        <v>30329.8916306449</v>
      </c>
      <c r="Q1395" s="23" t="n">
        <f aca="false">AVERAGE(M1395,O1395)</f>
        <v>27427.6324459673</v>
      </c>
      <c r="R1395" s="23" t="n">
        <f aca="false">AVERAGE(N1395,O1395)</f>
        <v>32942.205</v>
      </c>
      <c r="S1395" s="23" t="n">
        <f aca="false">STDEV(J1395:L1395)</f>
        <v>5537.39254353162</v>
      </c>
      <c r="T1395" s="25" t="n">
        <f aca="false">IF(P1395&gt;0,S1395/P1395,NA())</f>
        <v>0.18257211766417</v>
      </c>
      <c r="U1395" s="4" t="str">
        <f aca="false">IF(T1395&lt;=Parametros!$B$7,"MENOR",IF(T1395&lt;=Parametros!$B$8,"PROMEDIO MENOR-MEDIANA","PROMEDIO"))</f>
        <v>MENOR</v>
      </c>
      <c r="V1395" s="23" t="n">
        <f aca="false">IF(T1395&lt;=Parametros!$B$7,M1395,IF(T1395&lt;=Parametros!$B$8,Q1395,P1395))</f>
        <v>25105.2648919346</v>
      </c>
      <c r="W1395" s="26" t="n">
        <f aca="false">ROUND(V1395,0)</f>
        <v>25105</v>
      </c>
      <c r="X1395" s="27" t="n">
        <f aca="false">K1395/G1395</f>
        <v>1.52144884210526</v>
      </c>
      <c r="Y1395" s="27" t="n">
        <f aca="false">L1395/G1395</f>
        <v>1.25263157894737</v>
      </c>
    </row>
    <row r="1396" customFormat="false" ht="39" hidden="false" customHeight="true" outlineLevel="0" collapsed="false">
      <c r="A1396" s="4" t="s">
        <v>996</v>
      </c>
      <c r="B1396" s="4" t="s">
        <v>95</v>
      </c>
      <c r="C1396" s="4" t="s">
        <v>997</v>
      </c>
      <c r="D1396" s="4" t="s">
        <v>998</v>
      </c>
      <c r="E1396" s="4" t="s">
        <v>98</v>
      </c>
      <c r="F1396" s="4" t="s">
        <v>99</v>
      </c>
      <c r="G1396" s="23" t="n">
        <v>31350</v>
      </c>
      <c r="H1396" s="24" t="n">
        <f aca="false">Parametros!$B$3</f>
        <v>160.42</v>
      </c>
      <c r="I1396" s="24" t="n">
        <f aca="false">Parametros!$B$4</f>
        <v>151.76</v>
      </c>
      <c r="J1396" s="23" t="n">
        <f aca="false">G1396*H1396/I1396</f>
        <v>33138.9496573537</v>
      </c>
      <c r="K1396" s="23" t="n">
        <v>47697.3</v>
      </c>
      <c r="L1396" s="23" t="n">
        <v>39389</v>
      </c>
      <c r="M1396" s="23" t="n">
        <f aca="false">MIN(J1396:L1396)</f>
        <v>33138.9496573537</v>
      </c>
      <c r="N1396" s="23" t="n">
        <f aca="false">MAX(J1396:L1396)</f>
        <v>47697.3</v>
      </c>
      <c r="O1396" s="23" t="n">
        <f aca="false">MEDIAN(J1396:L1396)</f>
        <v>39389</v>
      </c>
      <c r="P1396" s="23" t="n">
        <f aca="false">AVERAGE(J1396:L1396)</f>
        <v>40075.0832191179</v>
      </c>
      <c r="Q1396" s="23" t="n">
        <f aca="false">AVERAGE(M1396,O1396)</f>
        <v>36263.9748286769</v>
      </c>
      <c r="R1396" s="23" t="n">
        <f aca="false">AVERAGE(N1396,O1396)</f>
        <v>43543.15</v>
      </c>
      <c r="S1396" s="23" t="n">
        <f aca="false">STDEV(J1396:L1396)</f>
        <v>7303.38440809969</v>
      </c>
      <c r="T1396" s="25" t="n">
        <f aca="false">IF(P1396&gt;0,S1396/P1396,NA())</f>
        <v>0.182242526314096</v>
      </c>
      <c r="U1396" s="4" t="str">
        <f aca="false">IF(T1396&lt;=Parametros!$B$7,"MENOR",IF(T1396&lt;=Parametros!$B$8,"PROMEDIO MENOR-MEDIANA","PROMEDIO"))</f>
        <v>MENOR</v>
      </c>
      <c r="V1396" s="23" t="n">
        <f aca="false">IF(T1396&lt;=Parametros!$B$7,M1396,IF(T1396&lt;=Parametros!$B$8,Q1396,P1396))</f>
        <v>33138.9496573537</v>
      </c>
      <c r="W1396" s="26" t="n">
        <f aca="false">ROUND(V1396,0)</f>
        <v>33139</v>
      </c>
      <c r="X1396" s="27" t="n">
        <f aca="false">K1396/G1396</f>
        <v>1.52144497607656</v>
      </c>
      <c r="Y1396" s="27" t="n">
        <f aca="false">L1396/G1396</f>
        <v>1.25642743221691</v>
      </c>
    </row>
    <row r="1397" customFormat="false" ht="51.75" hidden="false" customHeight="true" outlineLevel="0" collapsed="false">
      <c r="A1397" s="4" t="s">
        <v>999</v>
      </c>
      <c r="B1397" s="4" t="s">
        <v>95</v>
      </c>
      <c r="C1397" s="4" t="s">
        <v>1000</v>
      </c>
      <c r="D1397" s="4" t="s">
        <v>1001</v>
      </c>
      <c r="E1397" s="4" t="s">
        <v>98</v>
      </c>
      <c r="F1397" s="4" t="s">
        <v>99</v>
      </c>
      <c r="G1397" s="23" t="n">
        <v>201229</v>
      </c>
      <c r="H1397" s="24" t="n">
        <f aca="false">Parametros!$B$3</f>
        <v>160.42</v>
      </c>
      <c r="I1397" s="24" t="n">
        <f aca="false">Parametros!$B$4</f>
        <v>151.76</v>
      </c>
      <c r="J1397" s="23" t="n">
        <f aca="false">G1397*H1397/I1397</f>
        <v>212711.888376384</v>
      </c>
      <c r="K1397" s="23" t="n">
        <v>306159.52</v>
      </c>
      <c r="L1397" s="23" t="n">
        <v>252756</v>
      </c>
      <c r="M1397" s="23" t="n">
        <f aca="false">MIN(J1397:L1397)</f>
        <v>212711.888376384</v>
      </c>
      <c r="N1397" s="23" t="n">
        <f aca="false">MAX(J1397:L1397)</f>
        <v>306159.52</v>
      </c>
      <c r="O1397" s="23" t="n">
        <f aca="false">MEDIAN(J1397:L1397)</f>
        <v>252756</v>
      </c>
      <c r="P1397" s="23" t="n">
        <f aca="false">AVERAGE(J1397:L1397)</f>
        <v>257209.136125461</v>
      </c>
      <c r="Q1397" s="23" t="n">
        <f aca="false">AVERAGE(M1397,O1397)</f>
        <v>232733.944188192</v>
      </c>
      <c r="R1397" s="23" t="n">
        <f aca="false">AVERAGE(N1397,O1397)</f>
        <v>279457.76</v>
      </c>
      <c r="S1397" s="23" t="n">
        <f aca="false">STDEV(J1397:L1397)</f>
        <v>46882.7023541699</v>
      </c>
      <c r="T1397" s="25" t="n">
        <f aca="false">IF(P1397&gt;0,S1397/P1397,NA())</f>
        <v>0.182274638686635</v>
      </c>
      <c r="U1397" s="4" t="str">
        <f aca="false">IF(T1397&lt;=Parametros!$B$7,"MENOR",IF(T1397&lt;=Parametros!$B$8,"PROMEDIO MENOR-MEDIANA","PROMEDIO"))</f>
        <v>MENOR</v>
      </c>
      <c r="V1397" s="23" t="n">
        <f aca="false">IF(T1397&lt;=Parametros!$B$7,M1397,IF(T1397&lt;=Parametros!$B$8,Q1397,P1397))</f>
        <v>212711.888376384</v>
      </c>
      <c r="W1397" s="26" t="n">
        <f aca="false">ROUND(V1397,0)</f>
        <v>212712</v>
      </c>
      <c r="X1397" s="27" t="n">
        <f aca="false">K1397/G1397</f>
        <v>1.5214483001953</v>
      </c>
      <c r="Y1397" s="27" t="n">
        <f aca="false">L1397/G1397</f>
        <v>1.25606150206978</v>
      </c>
    </row>
    <row r="1398" customFormat="false" ht="64.5" hidden="false" customHeight="true" outlineLevel="0" collapsed="false">
      <c r="A1398" s="4" t="s">
        <v>1002</v>
      </c>
      <c r="B1398" s="4" t="s">
        <v>95</v>
      </c>
      <c r="C1398" s="4" t="s">
        <v>1003</v>
      </c>
      <c r="D1398" s="4" t="s">
        <v>1004</v>
      </c>
      <c r="E1398" s="4" t="s">
        <v>98</v>
      </c>
      <c r="F1398" s="4" t="s">
        <v>99</v>
      </c>
      <c r="G1398" s="23" t="n">
        <v>1535200</v>
      </c>
      <c r="H1398" s="24" t="n">
        <f aca="false">Parametros!$B$3</f>
        <v>160.42</v>
      </c>
      <c r="I1398" s="24" t="n">
        <f aca="false">Parametros!$B$4</f>
        <v>151.76</v>
      </c>
      <c r="J1398" s="23" t="n">
        <f aca="false">G1398*H1398/I1398</f>
        <v>1622804.32261465</v>
      </c>
      <c r="K1398" s="23" t="n">
        <v>2335723.56</v>
      </c>
      <c r="L1398" s="23" t="n">
        <v>1928990</v>
      </c>
      <c r="M1398" s="23" t="n">
        <f aca="false">MIN(J1398:L1398)</f>
        <v>1622804.32261465</v>
      </c>
      <c r="N1398" s="23" t="n">
        <f aca="false">MAX(J1398:L1398)</f>
        <v>2335723.56</v>
      </c>
      <c r="O1398" s="23" t="n">
        <f aca="false">MEDIAN(J1398:L1398)</f>
        <v>1928990</v>
      </c>
      <c r="P1398" s="23" t="n">
        <f aca="false">AVERAGE(J1398:L1398)</f>
        <v>1962505.96087155</v>
      </c>
      <c r="Q1398" s="23" t="n">
        <f aca="false">AVERAGE(M1398,O1398)</f>
        <v>1775897.16130733</v>
      </c>
      <c r="R1398" s="23" t="n">
        <f aca="false">AVERAGE(N1398,O1398)</f>
        <v>2132356.78</v>
      </c>
      <c r="S1398" s="23" t="n">
        <f aca="false">STDEV(J1398:L1398)</f>
        <v>357639.412653839</v>
      </c>
      <c r="T1398" s="25" t="n">
        <f aca="false">IF(P1398&gt;0,S1398/P1398,NA())</f>
        <v>0.182236089869002</v>
      </c>
      <c r="U1398" s="4" t="str">
        <f aca="false">IF(T1398&lt;=Parametros!$B$7,"MENOR",IF(T1398&lt;=Parametros!$B$8,"PROMEDIO MENOR-MEDIANA","PROMEDIO"))</f>
        <v>MENOR</v>
      </c>
      <c r="V1398" s="23" t="n">
        <f aca="false">IF(T1398&lt;=Parametros!$B$7,M1398,IF(T1398&lt;=Parametros!$B$8,Q1398,P1398))</f>
        <v>1622804.32261465</v>
      </c>
      <c r="W1398" s="26" t="n">
        <f aca="false">ROUND(V1398,0)</f>
        <v>1622804</v>
      </c>
      <c r="X1398" s="27" t="n">
        <f aca="false">K1398/G1398</f>
        <v>1.52144577905159</v>
      </c>
      <c r="Y1398" s="27" t="n">
        <f aca="false">L1398/G1398</f>
        <v>1.25650729546639</v>
      </c>
    </row>
    <row r="1399" customFormat="false" ht="77.25" hidden="false" customHeight="true" outlineLevel="0" collapsed="false">
      <c r="A1399" s="4" t="s">
        <v>1005</v>
      </c>
      <c r="B1399" s="4" t="s">
        <v>95</v>
      </c>
      <c r="C1399" s="4" t="s">
        <v>1006</v>
      </c>
      <c r="D1399" s="4" t="s">
        <v>1160</v>
      </c>
      <c r="E1399" s="4" t="s">
        <v>98</v>
      </c>
      <c r="F1399" s="4" t="s">
        <v>99</v>
      </c>
      <c r="G1399" s="23" t="n">
        <v>158650</v>
      </c>
      <c r="H1399" s="24" t="n">
        <f aca="false">Parametros!$B$3</f>
        <v>160.42</v>
      </c>
      <c r="I1399" s="24" t="n">
        <f aca="false">Parametros!$B$4</f>
        <v>151.76</v>
      </c>
      <c r="J1399" s="23" t="n">
        <f aca="false">G1399*H1399/I1399</f>
        <v>167703.169478123</v>
      </c>
      <c r="K1399" s="23" t="n">
        <v>241377.96</v>
      </c>
      <c r="L1399" s="23" t="n">
        <v>199325</v>
      </c>
      <c r="M1399" s="23" t="n">
        <f aca="false">MIN(J1399:L1399)</f>
        <v>167703.169478123</v>
      </c>
      <c r="N1399" s="23" t="n">
        <f aca="false">MAX(J1399:L1399)</f>
        <v>241377.96</v>
      </c>
      <c r="O1399" s="23" t="n">
        <f aca="false">MEDIAN(J1399:L1399)</f>
        <v>199325</v>
      </c>
      <c r="P1399" s="23" t="n">
        <f aca="false">AVERAGE(J1399:L1399)</f>
        <v>202802.043159374</v>
      </c>
      <c r="Q1399" s="23" t="n">
        <f aca="false">AVERAGE(M1399,O1399)</f>
        <v>183514.084739062</v>
      </c>
      <c r="R1399" s="23" t="n">
        <f aca="false">AVERAGE(N1399,O1399)</f>
        <v>220351.48</v>
      </c>
      <c r="S1399" s="23" t="n">
        <f aca="false">STDEV(J1399:L1399)</f>
        <v>36960.2632763853</v>
      </c>
      <c r="T1399" s="25" t="n">
        <f aca="false">IF(P1399&gt;0,S1399/P1399,NA())</f>
        <v>0.182247982814156</v>
      </c>
      <c r="U1399" s="4" t="str">
        <f aca="false">IF(T1399&lt;=Parametros!$B$7,"MENOR",IF(T1399&lt;=Parametros!$B$8,"PROMEDIO MENOR-MEDIANA","PROMEDIO"))</f>
        <v>MENOR</v>
      </c>
      <c r="V1399" s="23" t="n">
        <f aca="false">IF(T1399&lt;=Parametros!$B$7,M1399,IF(T1399&lt;=Parametros!$B$8,Q1399,P1399))</f>
        <v>167703.169478123</v>
      </c>
      <c r="W1399" s="26" t="n">
        <f aca="false">ROUND(V1399,0)</f>
        <v>167703</v>
      </c>
      <c r="X1399" s="27" t="n">
        <f aca="false">K1399/G1399</f>
        <v>1.52144947998739</v>
      </c>
      <c r="Y1399" s="27" t="n">
        <f aca="false">L1399/G1399</f>
        <v>1.25638197289631</v>
      </c>
    </row>
    <row r="1400" customFormat="false" ht="51.75" hidden="false" customHeight="true" outlineLevel="0" collapsed="false">
      <c r="A1400" s="4" t="s">
        <v>1008</v>
      </c>
      <c r="B1400" s="4" t="s">
        <v>95</v>
      </c>
      <c r="C1400" s="4" t="s">
        <v>1009</v>
      </c>
      <c r="D1400" s="4" t="s">
        <v>1010</v>
      </c>
      <c r="E1400" s="4" t="s">
        <v>98</v>
      </c>
      <c r="F1400" s="4" t="s">
        <v>99</v>
      </c>
      <c r="G1400" s="23" t="n">
        <v>6766043</v>
      </c>
      <c r="H1400" s="24" t="n">
        <f aca="false">Parametros!$B$3</f>
        <v>160.42</v>
      </c>
      <c r="I1400" s="24" t="n">
        <f aca="false">Parametros!$B$4</f>
        <v>151.76</v>
      </c>
      <c r="J1400" s="23" t="n">
        <f aca="false">G1400*H1400/I1400</f>
        <v>7152139.02253558</v>
      </c>
      <c r="K1400" s="23" t="n">
        <v>10294168.25</v>
      </c>
      <c r="L1400" s="23" t="n">
        <v>8501717</v>
      </c>
      <c r="M1400" s="23" t="n">
        <f aca="false">MIN(J1400:L1400)</f>
        <v>7152139.02253558</v>
      </c>
      <c r="N1400" s="23" t="n">
        <f aca="false">MAX(J1400:L1400)</f>
        <v>10294168.25</v>
      </c>
      <c r="O1400" s="23" t="n">
        <f aca="false">MEDIAN(J1400:L1400)</f>
        <v>8501717</v>
      </c>
      <c r="P1400" s="23" t="n">
        <f aca="false">AVERAGE(J1400:L1400)</f>
        <v>8649341.42417853</v>
      </c>
      <c r="Q1400" s="23" t="n">
        <f aca="false">AVERAGE(M1400,O1400)</f>
        <v>7826928.01126779</v>
      </c>
      <c r="R1400" s="23" t="n">
        <f aca="false">AVERAGE(N1400,O1400)</f>
        <v>9397942.625</v>
      </c>
      <c r="S1400" s="23" t="n">
        <f aca="false">STDEV(J1400:L1400)</f>
        <v>1576207.99532317</v>
      </c>
      <c r="T1400" s="25" t="n">
        <f aca="false">IF(P1400&gt;0,S1400/P1400,NA())</f>
        <v>0.182234452084064</v>
      </c>
      <c r="U1400" s="4" t="str">
        <f aca="false">IF(T1400&lt;=Parametros!$B$7,"MENOR",IF(T1400&lt;=Parametros!$B$8,"PROMEDIO MENOR-MEDIANA","PROMEDIO"))</f>
        <v>MENOR</v>
      </c>
      <c r="V1400" s="23" t="n">
        <f aca="false">IF(T1400&lt;=Parametros!$B$7,M1400,IF(T1400&lt;=Parametros!$B$8,Q1400,P1400))</f>
        <v>7152139.02253558</v>
      </c>
      <c r="W1400" s="26" t="n">
        <f aca="false">ROUND(V1400,0)</f>
        <v>7152139</v>
      </c>
      <c r="X1400" s="27" t="n">
        <f aca="false">K1400/G1400</f>
        <v>1.52144588055382</v>
      </c>
      <c r="Y1400" s="27" t="n">
        <f aca="false">L1400/G1400</f>
        <v>1.25652719026468</v>
      </c>
    </row>
    <row r="1401" customFormat="false" ht="51.75" hidden="false" customHeight="true" outlineLevel="0" collapsed="false">
      <c r="A1401" s="4" t="s">
        <v>1011</v>
      </c>
      <c r="B1401" s="4" t="s">
        <v>95</v>
      </c>
      <c r="C1401" s="4" t="s">
        <v>1012</v>
      </c>
      <c r="D1401" s="4" t="s">
        <v>1010</v>
      </c>
      <c r="E1401" s="4" t="s">
        <v>98</v>
      </c>
      <c r="F1401" s="4" t="s">
        <v>99</v>
      </c>
      <c r="G1401" s="23" t="n">
        <v>3855570</v>
      </c>
      <c r="H1401" s="24" t="n">
        <f aca="false">Parametros!$B$3</f>
        <v>160.42</v>
      </c>
      <c r="I1401" s="24" t="n">
        <f aca="false">Parametros!$B$4</f>
        <v>151.76</v>
      </c>
      <c r="J1401" s="23" t="n">
        <f aca="false">G1401*H1401/I1401</f>
        <v>4075583.41723774</v>
      </c>
      <c r="K1401" s="23" t="n">
        <v>5866041.74</v>
      </c>
      <c r="L1401" s="23" t="n">
        <v>4844609</v>
      </c>
      <c r="M1401" s="23" t="n">
        <f aca="false">MIN(J1401:L1401)</f>
        <v>4075583.41723774</v>
      </c>
      <c r="N1401" s="23" t="n">
        <f aca="false">MAX(J1401:L1401)</f>
        <v>5866041.74</v>
      </c>
      <c r="O1401" s="23" t="n">
        <f aca="false">MEDIAN(J1401:L1401)</f>
        <v>4844609</v>
      </c>
      <c r="P1401" s="23" t="n">
        <f aca="false">AVERAGE(J1401:L1401)</f>
        <v>4928744.71907925</v>
      </c>
      <c r="Q1401" s="23" t="n">
        <f aca="false">AVERAGE(M1401,O1401)</f>
        <v>4460096.20861887</v>
      </c>
      <c r="R1401" s="23" t="n">
        <f aca="false">AVERAGE(N1401,O1401)</f>
        <v>5355325.37</v>
      </c>
      <c r="S1401" s="23" t="n">
        <f aca="false">STDEV(J1401:L1401)</f>
        <v>898189.493261803</v>
      </c>
      <c r="T1401" s="25" t="n">
        <f aca="false">IF(P1401&gt;0,S1401/P1401,NA())</f>
        <v>0.182234939006863</v>
      </c>
      <c r="U1401" s="4" t="str">
        <f aca="false">IF(T1401&lt;=Parametros!$B$7,"MENOR",IF(T1401&lt;=Parametros!$B$8,"PROMEDIO MENOR-MEDIANA","PROMEDIO"))</f>
        <v>MENOR</v>
      </c>
      <c r="V1401" s="23" t="n">
        <f aca="false">IF(T1401&lt;=Parametros!$B$7,M1401,IF(T1401&lt;=Parametros!$B$8,Q1401,P1401))</f>
        <v>4075583.41723774</v>
      </c>
      <c r="W1401" s="26" t="n">
        <f aca="false">ROUND(V1401,0)</f>
        <v>4075583</v>
      </c>
      <c r="X1401" s="27" t="n">
        <f aca="false">K1401/G1401</f>
        <v>1.52144604818483</v>
      </c>
      <c r="Y1401" s="27" t="n">
        <f aca="false">L1401/G1401</f>
        <v>1.2565221225396</v>
      </c>
    </row>
    <row r="1402" customFormat="false" ht="51.75" hidden="false" customHeight="true" outlineLevel="0" collapsed="false">
      <c r="A1402" s="4" t="s">
        <v>1013</v>
      </c>
      <c r="B1402" s="4" t="s">
        <v>95</v>
      </c>
      <c r="C1402" s="4" t="s">
        <v>1014</v>
      </c>
      <c r="D1402" s="4" t="s">
        <v>1015</v>
      </c>
      <c r="E1402" s="4" t="s">
        <v>98</v>
      </c>
      <c r="F1402" s="4" t="s">
        <v>99</v>
      </c>
      <c r="G1402" s="23" t="n">
        <v>2336051</v>
      </c>
      <c r="H1402" s="24" t="n">
        <f aca="false">Parametros!$B$3</f>
        <v>160.42</v>
      </c>
      <c r="I1402" s="24" t="n">
        <f aca="false">Parametros!$B$4</f>
        <v>151.76</v>
      </c>
      <c r="J1402" s="23" t="n">
        <f aca="false">G1402*H1402/I1402</f>
        <v>2469354.91183448</v>
      </c>
      <c r="K1402" s="23" t="n">
        <v>3554174.82</v>
      </c>
      <c r="L1402" s="23" t="n">
        <v>2935254</v>
      </c>
      <c r="M1402" s="23" t="n">
        <f aca="false">MIN(J1402:L1402)</f>
        <v>2469354.91183448</v>
      </c>
      <c r="N1402" s="23" t="n">
        <f aca="false">MAX(J1402:L1402)</f>
        <v>3554174.82</v>
      </c>
      <c r="O1402" s="23" t="n">
        <f aca="false">MEDIAN(J1402:L1402)</f>
        <v>2935254</v>
      </c>
      <c r="P1402" s="23" t="n">
        <f aca="false">AVERAGE(J1402:L1402)</f>
        <v>2986261.24394483</v>
      </c>
      <c r="Q1402" s="23" t="n">
        <f aca="false">AVERAGE(M1402,O1402)</f>
        <v>2702304.45591724</v>
      </c>
      <c r="R1402" s="23" t="n">
        <f aca="false">AVERAGE(N1402,O1402)</f>
        <v>3244714.41</v>
      </c>
      <c r="S1402" s="23" t="n">
        <f aca="false">STDEV(J1402:L1402)</f>
        <v>544205.717067727</v>
      </c>
      <c r="T1402" s="25" t="n">
        <f aca="false">IF(P1402&gt;0,S1402/P1402,NA())</f>
        <v>0.182236473172333</v>
      </c>
      <c r="U1402" s="4" t="str">
        <f aca="false">IF(T1402&lt;=Parametros!$B$7,"MENOR",IF(T1402&lt;=Parametros!$B$8,"PROMEDIO MENOR-MEDIANA","PROMEDIO"))</f>
        <v>MENOR</v>
      </c>
      <c r="V1402" s="23" t="n">
        <f aca="false">IF(T1402&lt;=Parametros!$B$7,M1402,IF(T1402&lt;=Parametros!$B$8,Q1402,P1402))</f>
        <v>2469354.91183448</v>
      </c>
      <c r="W1402" s="26" t="n">
        <f aca="false">ROUND(V1402,0)</f>
        <v>2469355</v>
      </c>
      <c r="X1402" s="27" t="n">
        <f aca="false">K1402/G1402</f>
        <v>1.52144573042284</v>
      </c>
      <c r="Y1402" s="27" t="n">
        <f aca="false">L1402/G1402</f>
        <v>1.25650253354914</v>
      </c>
    </row>
    <row r="1403" customFormat="false" ht="77.25" hidden="false" customHeight="true" outlineLevel="0" collapsed="false">
      <c r="A1403" s="4" t="s">
        <v>1016</v>
      </c>
      <c r="B1403" s="4" t="s">
        <v>95</v>
      </c>
      <c r="C1403" s="4" t="s">
        <v>1017</v>
      </c>
      <c r="D1403" s="4" t="s">
        <v>1162</v>
      </c>
      <c r="E1403" s="4" t="s">
        <v>98</v>
      </c>
      <c r="F1403" s="4" t="s">
        <v>99</v>
      </c>
      <c r="G1403" s="23" t="n">
        <v>1184650</v>
      </c>
      <c r="H1403" s="24" t="n">
        <f aca="false">Parametros!$B$3</f>
        <v>160.42</v>
      </c>
      <c r="I1403" s="24" t="n">
        <f aca="false">Parametros!$B$4</f>
        <v>151.76</v>
      </c>
      <c r="J1403" s="23" t="n">
        <f aca="false">G1403*H1403/I1403</f>
        <v>1252250.6128097</v>
      </c>
      <c r="K1403" s="23" t="n">
        <v>1802380.33</v>
      </c>
      <c r="L1403" s="23" t="n">
        <v>1488452</v>
      </c>
      <c r="M1403" s="23" t="n">
        <f aca="false">MIN(J1403:L1403)</f>
        <v>1252250.6128097</v>
      </c>
      <c r="N1403" s="23" t="n">
        <f aca="false">MAX(J1403:L1403)</f>
        <v>1802380.33</v>
      </c>
      <c r="O1403" s="23" t="n">
        <f aca="false">MEDIAN(J1403:L1403)</f>
        <v>1488452</v>
      </c>
      <c r="P1403" s="23" t="n">
        <f aca="false">AVERAGE(J1403:L1403)</f>
        <v>1514360.98093657</v>
      </c>
      <c r="Q1403" s="23" t="n">
        <f aca="false">AVERAGE(M1403,O1403)</f>
        <v>1370351.30640485</v>
      </c>
      <c r="R1403" s="23" t="n">
        <f aca="false">AVERAGE(N1403,O1403)</f>
        <v>1645416.165</v>
      </c>
      <c r="S1403" s="23" t="n">
        <f aca="false">STDEV(J1403:L1403)</f>
        <v>275978.50080006</v>
      </c>
      <c r="T1403" s="25" t="n">
        <f aca="false">IF(P1403&gt;0,S1403/P1403,NA())</f>
        <v>0.182240895185624</v>
      </c>
      <c r="U1403" s="4" t="str">
        <f aca="false">IF(T1403&lt;=Parametros!$B$7,"MENOR",IF(T1403&lt;=Parametros!$B$8,"PROMEDIO MENOR-MEDIANA","PROMEDIO"))</f>
        <v>MENOR</v>
      </c>
      <c r="V1403" s="23" t="n">
        <f aca="false">IF(T1403&lt;=Parametros!$B$7,M1403,IF(T1403&lt;=Parametros!$B$8,Q1403,P1403))</f>
        <v>1252250.6128097</v>
      </c>
      <c r="W1403" s="26" t="n">
        <f aca="false">ROUND(V1403,0)</f>
        <v>1252251</v>
      </c>
      <c r="X1403" s="27" t="n">
        <f aca="false">K1403/G1403</f>
        <v>1.52144543114</v>
      </c>
      <c r="Y1403" s="27" t="n">
        <f aca="false">L1403/G1403</f>
        <v>1.25644874013422</v>
      </c>
    </row>
    <row r="1404" customFormat="false" ht="64.5" hidden="false" customHeight="true" outlineLevel="0" collapsed="false">
      <c r="A1404" s="4" t="s">
        <v>1019</v>
      </c>
      <c r="B1404" s="4" t="s">
        <v>95</v>
      </c>
      <c r="C1404" s="4" t="s">
        <v>1020</v>
      </c>
      <c r="D1404" s="4" t="s">
        <v>1018</v>
      </c>
      <c r="E1404" s="4" t="s">
        <v>98</v>
      </c>
      <c r="F1404" s="4" t="s">
        <v>99</v>
      </c>
      <c r="G1404" s="23" t="n">
        <v>2850000</v>
      </c>
      <c r="H1404" s="24" t="n">
        <f aca="false">Parametros!$B$3</f>
        <v>160.42</v>
      </c>
      <c r="I1404" s="24" t="n">
        <f aca="false">Parametros!$B$4</f>
        <v>151.76</v>
      </c>
      <c r="J1404" s="23" t="n">
        <f aca="false">G1404*H1404/I1404</f>
        <v>3012631.78703216</v>
      </c>
      <c r="K1404" s="23" t="n">
        <v>4336121.73</v>
      </c>
      <c r="L1404" s="23" t="n">
        <v>3581067</v>
      </c>
      <c r="M1404" s="23" t="n">
        <f aca="false">MIN(J1404:L1404)</f>
        <v>3012631.78703216</v>
      </c>
      <c r="N1404" s="23" t="n">
        <f aca="false">MAX(J1404:L1404)</f>
        <v>4336121.73</v>
      </c>
      <c r="O1404" s="23" t="n">
        <f aca="false">MEDIAN(J1404:L1404)</f>
        <v>3581067</v>
      </c>
      <c r="P1404" s="23" t="n">
        <f aca="false">AVERAGE(J1404:L1404)</f>
        <v>3643273.50567739</v>
      </c>
      <c r="Q1404" s="23" t="n">
        <f aca="false">AVERAGE(M1404,O1404)</f>
        <v>3296849.39351608</v>
      </c>
      <c r="R1404" s="23" t="n">
        <f aca="false">AVERAGE(N1404,O1404)</f>
        <v>3958594.365</v>
      </c>
      <c r="S1404" s="23" t="n">
        <f aca="false">STDEV(J1404:L1404)</f>
        <v>663934.216843582</v>
      </c>
      <c r="T1404" s="25" t="n">
        <f aca="false">IF(P1404&gt;0,S1404/P1404,NA())</f>
        <v>0.18223562293881</v>
      </c>
      <c r="U1404" s="4" t="str">
        <f aca="false">IF(T1404&lt;=Parametros!$B$7,"MENOR",IF(T1404&lt;=Parametros!$B$8,"PROMEDIO MENOR-MEDIANA","PROMEDIO"))</f>
        <v>MENOR</v>
      </c>
      <c r="V1404" s="23" t="n">
        <f aca="false">IF(T1404&lt;=Parametros!$B$7,M1404,IF(T1404&lt;=Parametros!$B$8,Q1404,P1404))</f>
        <v>3012631.78703216</v>
      </c>
      <c r="W1404" s="26" t="n">
        <f aca="false">ROUND(V1404,0)</f>
        <v>3012632</v>
      </c>
      <c r="X1404" s="27" t="n">
        <f aca="false">K1404/G1404</f>
        <v>1.52144622105263</v>
      </c>
      <c r="Y1404" s="27" t="n">
        <f aca="false">L1404/G1404</f>
        <v>1.25651473684211</v>
      </c>
    </row>
    <row r="1405" customFormat="false" ht="39" hidden="false" customHeight="true" outlineLevel="0" collapsed="false">
      <c r="A1405" s="4" t="s">
        <v>1021</v>
      </c>
      <c r="B1405" s="4" t="s">
        <v>95</v>
      </c>
      <c r="C1405" s="4" t="s">
        <v>1022</v>
      </c>
      <c r="D1405" s="4" t="s">
        <v>1023</v>
      </c>
      <c r="E1405" s="4" t="s">
        <v>98</v>
      </c>
      <c r="F1405" s="4" t="s">
        <v>99</v>
      </c>
      <c r="G1405" s="23" t="n">
        <v>548971</v>
      </c>
      <c r="H1405" s="24" t="n">
        <f aca="false">Parametros!$B$3</f>
        <v>160.42</v>
      </c>
      <c r="I1405" s="24" t="n">
        <f aca="false">Parametros!$B$4</f>
        <v>151.76</v>
      </c>
      <c r="J1405" s="23" t="n">
        <f aca="false">G1405*H1405/I1405</f>
        <v>580297.363073274</v>
      </c>
      <c r="K1405" s="23" t="n">
        <v>835229.51</v>
      </c>
      <c r="L1405" s="23" t="n">
        <v>689724</v>
      </c>
      <c r="M1405" s="23" t="n">
        <f aca="false">MIN(J1405:L1405)</f>
        <v>580297.363073274</v>
      </c>
      <c r="N1405" s="23" t="n">
        <f aca="false">MAX(J1405:L1405)</f>
        <v>835229.51</v>
      </c>
      <c r="O1405" s="23" t="n">
        <f aca="false">MEDIAN(J1405:L1405)</f>
        <v>689724</v>
      </c>
      <c r="P1405" s="23" t="n">
        <f aca="false">AVERAGE(J1405:L1405)</f>
        <v>701750.291024425</v>
      </c>
      <c r="Q1405" s="23" t="n">
        <f aca="false">AVERAGE(M1405,O1405)</f>
        <v>635010.681536637</v>
      </c>
      <c r="R1405" s="23" t="n">
        <f aca="false">AVERAGE(N1405,O1405)</f>
        <v>762476.755</v>
      </c>
      <c r="S1405" s="23" t="n">
        <f aca="false">STDEV(J1405:L1405)</f>
        <v>127890.866136017</v>
      </c>
      <c r="T1405" s="25" t="n">
        <f aca="false">IF(P1405&gt;0,S1405/P1405,NA())</f>
        <v>0.182245547699482</v>
      </c>
      <c r="U1405" s="4" t="str">
        <f aca="false">IF(T1405&lt;=Parametros!$B$7,"MENOR",IF(T1405&lt;=Parametros!$B$8,"PROMEDIO MENOR-MEDIANA","PROMEDIO"))</f>
        <v>MENOR</v>
      </c>
      <c r="V1405" s="23" t="n">
        <f aca="false">IF(T1405&lt;=Parametros!$B$7,M1405,IF(T1405&lt;=Parametros!$B$8,Q1405,P1405))</f>
        <v>580297.363073274</v>
      </c>
      <c r="W1405" s="26" t="n">
        <f aca="false">ROUND(V1405,0)</f>
        <v>580297</v>
      </c>
      <c r="X1405" s="27" t="n">
        <f aca="false">K1405/G1405</f>
        <v>1.52144559548683</v>
      </c>
      <c r="Y1405" s="27" t="n">
        <f aca="false">L1405/G1405</f>
        <v>1.25639423576109</v>
      </c>
    </row>
    <row r="1406" customFormat="false" ht="51.75" hidden="false" customHeight="true" outlineLevel="0" collapsed="false">
      <c r="A1406" s="4" t="s">
        <v>1024</v>
      </c>
      <c r="B1406" s="4" t="s">
        <v>95</v>
      </c>
      <c r="C1406" s="4" t="s">
        <v>1025</v>
      </c>
      <c r="D1406" s="4" t="s">
        <v>1026</v>
      </c>
      <c r="E1406" s="4" t="s">
        <v>98</v>
      </c>
      <c r="F1406" s="4" t="s">
        <v>99</v>
      </c>
      <c r="G1406" s="23" t="n">
        <v>30400</v>
      </c>
      <c r="H1406" s="24" t="n">
        <f aca="false">Parametros!$B$3</f>
        <v>160.42</v>
      </c>
      <c r="I1406" s="24" t="n">
        <f aca="false">Parametros!$B$4</f>
        <v>151.76</v>
      </c>
      <c r="J1406" s="23" t="n">
        <f aca="false">G1406*H1406/I1406</f>
        <v>32134.7390616763</v>
      </c>
      <c r="K1406" s="23" t="n">
        <v>46251.58</v>
      </c>
      <c r="L1406" s="23" t="n">
        <v>38080</v>
      </c>
      <c r="M1406" s="23" t="n">
        <f aca="false">MIN(J1406:L1406)</f>
        <v>32134.7390616763</v>
      </c>
      <c r="N1406" s="23" t="n">
        <f aca="false">MAX(J1406:L1406)</f>
        <v>46251.58</v>
      </c>
      <c r="O1406" s="23" t="n">
        <f aca="false">MEDIAN(J1406:L1406)</f>
        <v>38080</v>
      </c>
      <c r="P1406" s="23" t="n">
        <f aca="false">AVERAGE(J1406:L1406)</f>
        <v>38822.1063538921</v>
      </c>
      <c r="Q1406" s="23" t="n">
        <f aca="false">AVERAGE(M1406,O1406)</f>
        <v>35107.3695308382</v>
      </c>
      <c r="R1406" s="23" t="n">
        <f aca="false">AVERAGE(N1406,O1406)</f>
        <v>42165.79</v>
      </c>
      <c r="S1406" s="23" t="n">
        <f aca="false">STDEV(J1406:L1406)</f>
        <v>7087.61884555371</v>
      </c>
      <c r="T1406" s="25" t="n">
        <f aca="false">IF(P1406&gt;0,S1406/P1406,NA())</f>
        <v>0.182566571245384</v>
      </c>
      <c r="U1406" s="4" t="str">
        <f aca="false">IF(T1406&lt;=Parametros!$B$7,"MENOR",IF(T1406&lt;=Parametros!$B$8,"PROMEDIO MENOR-MEDIANA","PROMEDIO"))</f>
        <v>MENOR</v>
      </c>
      <c r="V1406" s="23" t="n">
        <f aca="false">IF(T1406&lt;=Parametros!$B$7,M1406,IF(T1406&lt;=Parametros!$B$8,Q1406,P1406))</f>
        <v>32134.7390616763</v>
      </c>
      <c r="W1406" s="26" t="n">
        <f aca="false">ROUND(V1406,0)</f>
        <v>32135</v>
      </c>
      <c r="X1406" s="27" t="n">
        <f aca="false">K1406/G1406</f>
        <v>1.52143355263158</v>
      </c>
      <c r="Y1406" s="27" t="n">
        <f aca="false">L1406/G1406</f>
        <v>1.25263157894737</v>
      </c>
    </row>
    <row r="1407" customFormat="false" ht="39" hidden="false" customHeight="true" outlineLevel="0" collapsed="false">
      <c r="A1407" s="4" t="s">
        <v>1027</v>
      </c>
      <c r="B1407" s="4" t="s">
        <v>95</v>
      </c>
      <c r="C1407" s="4" t="s">
        <v>1028</v>
      </c>
      <c r="D1407" s="4" t="s">
        <v>1029</v>
      </c>
      <c r="E1407" s="4" t="s">
        <v>98</v>
      </c>
      <c r="F1407" s="4" t="s">
        <v>99</v>
      </c>
      <c r="G1407" s="23" t="n">
        <v>76987</v>
      </c>
      <c r="H1407" s="24" t="n">
        <f aca="false">Parametros!$B$3</f>
        <v>160.42</v>
      </c>
      <c r="I1407" s="24" t="n">
        <f aca="false">Parametros!$B$4</f>
        <v>151.76</v>
      </c>
      <c r="J1407" s="23" t="n">
        <f aca="false">G1407*H1407/I1407</f>
        <v>81380.1696099104</v>
      </c>
      <c r="K1407" s="23" t="n">
        <v>117131.34</v>
      </c>
      <c r="L1407" s="23" t="n">
        <v>96628</v>
      </c>
      <c r="M1407" s="23" t="n">
        <f aca="false">MIN(J1407:L1407)</f>
        <v>81380.1696099104</v>
      </c>
      <c r="N1407" s="23" t="n">
        <f aca="false">MAX(J1407:L1407)</f>
        <v>117131.34</v>
      </c>
      <c r="O1407" s="23" t="n">
        <f aca="false">MEDIAN(J1407:L1407)</f>
        <v>96628</v>
      </c>
      <c r="P1407" s="23" t="n">
        <f aca="false">AVERAGE(J1407:L1407)</f>
        <v>98379.8365366368</v>
      </c>
      <c r="Q1407" s="23" t="n">
        <f aca="false">AVERAGE(M1407,O1407)</f>
        <v>89004.0848049552</v>
      </c>
      <c r="R1407" s="23" t="n">
        <f aca="false">AVERAGE(N1407,O1407)</f>
        <v>106879.67</v>
      </c>
      <c r="S1407" s="23" t="n">
        <f aca="false">STDEV(J1407:L1407)</f>
        <v>17939.8507380532</v>
      </c>
      <c r="T1407" s="25" t="n">
        <f aca="false">IF(P1407&gt;0,S1407/P1407,NA())</f>
        <v>0.182352922810279</v>
      </c>
      <c r="U1407" s="4" t="str">
        <f aca="false">IF(T1407&lt;=Parametros!$B$7,"MENOR",IF(T1407&lt;=Parametros!$B$8,"PROMEDIO MENOR-MEDIANA","PROMEDIO"))</f>
        <v>MENOR</v>
      </c>
      <c r="V1407" s="23" t="n">
        <f aca="false">IF(T1407&lt;=Parametros!$B$7,M1407,IF(T1407&lt;=Parametros!$B$8,Q1407,P1407))</f>
        <v>81380.1696099104</v>
      </c>
      <c r="W1407" s="26" t="n">
        <f aca="false">ROUND(V1407,0)</f>
        <v>81380</v>
      </c>
      <c r="X1407" s="27" t="n">
        <f aca="false">K1407/G1407</f>
        <v>1.52144310078325</v>
      </c>
      <c r="Y1407" s="27" t="n">
        <f aca="false">L1407/G1407</f>
        <v>1.25512099445361</v>
      </c>
    </row>
    <row r="1408" customFormat="false" ht="26.25" hidden="false" customHeight="true" outlineLevel="0" collapsed="false">
      <c r="A1408" s="4" t="s">
        <v>1030</v>
      </c>
      <c r="B1408" s="4" t="s">
        <v>95</v>
      </c>
      <c r="C1408" s="4" t="s">
        <v>1031</v>
      </c>
      <c r="D1408" s="4" t="s">
        <v>1032</v>
      </c>
      <c r="E1408" s="4" t="s">
        <v>98</v>
      </c>
      <c r="F1408" s="4" t="s">
        <v>99</v>
      </c>
      <c r="G1408" s="23" t="n">
        <v>558015</v>
      </c>
      <c r="H1408" s="24" t="n">
        <f aca="false">Parametros!$B$3</f>
        <v>160.42</v>
      </c>
      <c r="I1408" s="24" t="n">
        <f aca="false">Parametros!$B$4</f>
        <v>151.76</v>
      </c>
      <c r="J1408" s="23" t="n">
        <f aca="false">G1408*H1408/I1408</f>
        <v>589857.447944122</v>
      </c>
      <c r="K1408" s="23" t="n">
        <v>848989.32</v>
      </c>
      <c r="L1408" s="23" t="n">
        <v>701148</v>
      </c>
      <c r="M1408" s="23" t="n">
        <f aca="false">MIN(J1408:L1408)</f>
        <v>589857.447944122</v>
      </c>
      <c r="N1408" s="23" t="n">
        <f aca="false">MAX(J1408:L1408)</f>
        <v>848989.32</v>
      </c>
      <c r="O1408" s="23" t="n">
        <f aca="false">MEDIAN(J1408:L1408)</f>
        <v>701148</v>
      </c>
      <c r="P1408" s="23" t="n">
        <f aca="false">AVERAGE(J1408:L1408)</f>
        <v>713331.589314707</v>
      </c>
      <c r="Q1408" s="23" t="n">
        <f aca="false">AVERAGE(M1408,O1408)</f>
        <v>645502.723972061</v>
      </c>
      <c r="R1408" s="23" t="n">
        <f aca="false">AVERAGE(N1408,O1408)</f>
        <v>775068.66</v>
      </c>
      <c r="S1408" s="23" t="n">
        <f aca="false">STDEV(J1408:L1408)</f>
        <v>129994.852456695</v>
      </c>
      <c r="T1408" s="25" t="n">
        <f aca="false">IF(P1408&gt;0,S1408/P1408,NA())</f>
        <v>0.182236220018772</v>
      </c>
      <c r="U1408" s="4" t="str">
        <f aca="false">IF(T1408&lt;=Parametros!$B$7,"MENOR",IF(T1408&lt;=Parametros!$B$8,"PROMEDIO MENOR-MEDIANA","PROMEDIO"))</f>
        <v>MENOR</v>
      </c>
      <c r="V1408" s="23" t="n">
        <f aca="false">IF(T1408&lt;=Parametros!$B$7,M1408,IF(T1408&lt;=Parametros!$B$8,Q1408,P1408))</f>
        <v>589857.447944122</v>
      </c>
      <c r="W1408" s="26" t="n">
        <f aca="false">ROUND(V1408,0)</f>
        <v>589857</v>
      </c>
      <c r="X1408" s="27" t="n">
        <f aca="false">K1408/G1408</f>
        <v>1.52144533749093</v>
      </c>
      <c r="Y1408" s="27" t="n">
        <f aca="false">L1408/G1408</f>
        <v>1.25650385742319</v>
      </c>
    </row>
    <row r="1409" customFormat="false" ht="26.25" hidden="false" customHeight="true" outlineLevel="0" collapsed="false">
      <c r="A1409" s="4" t="s">
        <v>1033</v>
      </c>
      <c r="B1409" s="4" t="s">
        <v>95</v>
      </c>
      <c r="C1409" s="4" t="s">
        <v>1034</v>
      </c>
      <c r="D1409" s="4" t="s">
        <v>1035</v>
      </c>
      <c r="E1409" s="4" t="s">
        <v>98</v>
      </c>
      <c r="F1409" s="4" t="s">
        <v>99</v>
      </c>
      <c r="G1409" s="23" t="n">
        <v>558015</v>
      </c>
      <c r="H1409" s="24" t="n">
        <f aca="false">Parametros!$B$3</f>
        <v>160.42</v>
      </c>
      <c r="I1409" s="24" t="n">
        <f aca="false">Parametros!$B$4</f>
        <v>151.76</v>
      </c>
      <c r="J1409" s="23" t="n">
        <f aca="false">G1409*H1409/I1409</f>
        <v>589857.447944122</v>
      </c>
      <c r="K1409" s="23" t="n">
        <v>848989.32</v>
      </c>
      <c r="L1409" s="23" t="n">
        <v>701148</v>
      </c>
      <c r="M1409" s="23" t="n">
        <f aca="false">MIN(J1409:L1409)</f>
        <v>589857.447944122</v>
      </c>
      <c r="N1409" s="23" t="n">
        <f aca="false">MAX(J1409:L1409)</f>
        <v>848989.32</v>
      </c>
      <c r="O1409" s="23" t="n">
        <f aca="false">MEDIAN(J1409:L1409)</f>
        <v>701148</v>
      </c>
      <c r="P1409" s="23" t="n">
        <f aca="false">AVERAGE(J1409:L1409)</f>
        <v>713331.589314707</v>
      </c>
      <c r="Q1409" s="23" t="n">
        <f aca="false">AVERAGE(M1409,O1409)</f>
        <v>645502.723972061</v>
      </c>
      <c r="R1409" s="23" t="n">
        <f aca="false">AVERAGE(N1409,O1409)</f>
        <v>775068.66</v>
      </c>
      <c r="S1409" s="23" t="n">
        <f aca="false">STDEV(J1409:L1409)</f>
        <v>129994.852456695</v>
      </c>
      <c r="T1409" s="25" t="n">
        <f aca="false">IF(P1409&gt;0,S1409/P1409,NA())</f>
        <v>0.182236220018772</v>
      </c>
      <c r="U1409" s="4" t="str">
        <f aca="false">IF(T1409&lt;=Parametros!$B$7,"MENOR",IF(T1409&lt;=Parametros!$B$8,"PROMEDIO MENOR-MEDIANA","PROMEDIO"))</f>
        <v>MENOR</v>
      </c>
      <c r="V1409" s="23" t="n">
        <f aca="false">IF(T1409&lt;=Parametros!$B$7,M1409,IF(T1409&lt;=Parametros!$B$8,Q1409,P1409))</f>
        <v>589857.447944122</v>
      </c>
      <c r="W1409" s="26" t="n">
        <f aca="false">ROUND(V1409,0)</f>
        <v>589857</v>
      </c>
      <c r="X1409" s="27" t="n">
        <f aca="false">K1409/G1409</f>
        <v>1.52144533749093</v>
      </c>
      <c r="Y1409" s="27" t="n">
        <f aca="false">L1409/G1409</f>
        <v>1.25650385742319</v>
      </c>
    </row>
    <row r="1410" customFormat="false" ht="51.75" hidden="false" customHeight="true" outlineLevel="0" collapsed="false">
      <c r="A1410" s="4" t="s">
        <v>1036</v>
      </c>
      <c r="B1410" s="4" t="s">
        <v>95</v>
      </c>
      <c r="C1410" s="4" t="s">
        <v>1037</v>
      </c>
      <c r="D1410" s="4" t="s">
        <v>1038</v>
      </c>
      <c r="E1410" s="4" t="s">
        <v>98</v>
      </c>
      <c r="F1410" s="4" t="s">
        <v>99</v>
      </c>
      <c r="G1410" s="23" t="n">
        <v>113050</v>
      </c>
      <c r="H1410" s="24" t="n">
        <f aca="false">Parametros!$B$3</f>
        <v>160.42</v>
      </c>
      <c r="I1410" s="24" t="n">
        <f aca="false">Parametros!$B$4</f>
        <v>151.76</v>
      </c>
      <c r="J1410" s="23" t="n">
        <f aca="false">G1410*H1410/I1410</f>
        <v>119501.060885609</v>
      </c>
      <c r="K1410" s="23" t="n">
        <v>171999.14</v>
      </c>
      <c r="L1410" s="23" t="n">
        <v>141967</v>
      </c>
      <c r="M1410" s="23" t="n">
        <f aca="false">MIN(J1410:L1410)</f>
        <v>119501.060885609</v>
      </c>
      <c r="N1410" s="23" t="n">
        <f aca="false">MAX(J1410:L1410)</f>
        <v>171999.14</v>
      </c>
      <c r="O1410" s="23" t="n">
        <f aca="false">MEDIAN(J1410:L1410)</f>
        <v>141967</v>
      </c>
      <c r="P1410" s="23" t="n">
        <f aca="false">AVERAGE(J1410:L1410)</f>
        <v>144489.06696187</v>
      </c>
      <c r="Q1410" s="23" t="n">
        <f aca="false">AVERAGE(M1410,O1410)</f>
        <v>130734.030442804</v>
      </c>
      <c r="R1410" s="23" t="n">
        <f aca="false">AVERAGE(N1410,O1410)</f>
        <v>156983.07</v>
      </c>
      <c r="S1410" s="23" t="n">
        <f aca="false">STDEV(J1410:L1410)</f>
        <v>26339.7550101616</v>
      </c>
      <c r="T1410" s="25" t="n">
        <f aca="false">IF(P1410&gt;0,S1410/P1410,NA())</f>
        <v>0.182295834307745</v>
      </c>
      <c r="U1410" s="4" t="str">
        <f aca="false">IF(T1410&lt;=Parametros!$B$7,"MENOR",IF(T1410&lt;=Parametros!$B$8,"PROMEDIO MENOR-MEDIANA","PROMEDIO"))</f>
        <v>MENOR</v>
      </c>
      <c r="V1410" s="23" t="n">
        <f aca="false">IF(T1410&lt;=Parametros!$B$7,M1410,IF(T1410&lt;=Parametros!$B$8,Q1410,P1410))</f>
        <v>119501.060885609</v>
      </c>
      <c r="W1410" s="26" t="n">
        <f aca="false">ROUND(V1410,0)</f>
        <v>119501</v>
      </c>
      <c r="X1410" s="27" t="n">
        <f aca="false">K1410/G1410</f>
        <v>1.52144307828395</v>
      </c>
      <c r="Y1410" s="27" t="n">
        <f aca="false">L1410/G1410</f>
        <v>1.25578947368421</v>
      </c>
    </row>
    <row r="1411" customFormat="false" ht="64.5" hidden="false" customHeight="true" outlineLevel="0" collapsed="false">
      <c r="A1411" s="4" t="s">
        <v>1039</v>
      </c>
      <c r="B1411" s="4" t="s">
        <v>95</v>
      </c>
      <c r="C1411" s="4" t="s">
        <v>1040</v>
      </c>
      <c r="D1411" s="4" t="s">
        <v>1041</v>
      </c>
      <c r="E1411" s="4" t="s">
        <v>98</v>
      </c>
      <c r="F1411" s="4" t="s">
        <v>99</v>
      </c>
      <c r="G1411" s="23" t="n">
        <v>247127</v>
      </c>
      <c r="H1411" s="24" t="n">
        <f aca="false">Parametros!$B$3</f>
        <v>160.42</v>
      </c>
      <c r="I1411" s="24" t="n">
        <f aca="false">Parametros!$B$4</f>
        <v>151.76</v>
      </c>
      <c r="J1411" s="23" t="n">
        <f aca="false">G1411*H1411/I1411</f>
        <v>261229.001976805</v>
      </c>
      <c r="K1411" s="23" t="n">
        <v>375990.22</v>
      </c>
      <c r="L1411" s="23" t="n">
        <v>310471</v>
      </c>
      <c r="M1411" s="23" t="n">
        <f aca="false">MIN(J1411:L1411)</f>
        <v>261229.001976805</v>
      </c>
      <c r="N1411" s="23" t="n">
        <f aca="false">MAX(J1411:L1411)</f>
        <v>375990.22</v>
      </c>
      <c r="O1411" s="23" t="n">
        <f aca="false">MEDIAN(J1411:L1411)</f>
        <v>310471</v>
      </c>
      <c r="P1411" s="23" t="n">
        <f aca="false">AVERAGE(J1411:L1411)</f>
        <v>315896.740658935</v>
      </c>
      <c r="Q1411" s="23" t="n">
        <f aca="false">AVERAGE(M1411,O1411)</f>
        <v>285850.000988403</v>
      </c>
      <c r="R1411" s="23" t="n">
        <f aca="false">AVERAGE(N1411,O1411)</f>
        <v>343230.61</v>
      </c>
      <c r="S1411" s="23" t="n">
        <f aca="false">STDEV(J1411:L1411)</f>
        <v>57572.6783015634</v>
      </c>
      <c r="T1411" s="25" t="n">
        <f aca="false">IF(P1411&gt;0,S1411/P1411,NA())</f>
        <v>0.18225157430074</v>
      </c>
      <c r="U1411" s="4" t="str">
        <f aca="false">IF(T1411&lt;=Parametros!$B$7,"MENOR",IF(T1411&lt;=Parametros!$B$8,"PROMEDIO MENOR-MEDIANA","PROMEDIO"))</f>
        <v>MENOR</v>
      </c>
      <c r="V1411" s="23" t="n">
        <f aca="false">IF(T1411&lt;=Parametros!$B$7,M1411,IF(T1411&lt;=Parametros!$B$8,Q1411,P1411))</f>
        <v>261229.001976805</v>
      </c>
      <c r="W1411" s="26" t="n">
        <f aca="false">ROUND(V1411,0)</f>
        <v>261229</v>
      </c>
      <c r="X1411" s="27" t="n">
        <f aca="false">K1411/G1411</f>
        <v>1.52144532972925</v>
      </c>
      <c r="Y1411" s="27" t="n">
        <f aca="false">L1411/G1411</f>
        <v>1.25632164838322</v>
      </c>
    </row>
    <row r="1412" customFormat="false" ht="77.25" hidden="false" customHeight="true" outlineLevel="0" collapsed="false">
      <c r="A1412" s="4" t="s">
        <v>1042</v>
      </c>
      <c r="B1412" s="4" t="s">
        <v>95</v>
      </c>
      <c r="C1412" s="4" t="s">
        <v>1043</v>
      </c>
      <c r="D1412" s="4" t="s">
        <v>1044</v>
      </c>
      <c r="E1412" s="4" t="s">
        <v>98</v>
      </c>
      <c r="F1412" s="4" t="s">
        <v>99</v>
      </c>
      <c r="G1412" s="23" t="n">
        <v>241300</v>
      </c>
      <c r="H1412" s="24" t="n">
        <f aca="false">Parametros!$B$3</f>
        <v>160.42</v>
      </c>
      <c r="I1412" s="24" t="n">
        <f aca="false">Parametros!$B$4</f>
        <v>151.76</v>
      </c>
      <c r="J1412" s="23" t="n">
        <f aca="false">G1412*H1412/I1412</f>
        <v>255069.491302056</v>
      </c>
      <c r="K1412" s="23" t="n">
        <v>367125.53</v>
      </c>
      <c r="L1412" s="23" t="n">
        <v>303093</v>
      </c>
      <c r="M1412" s="23" t="n">
        <f aca="false">MIN(J1412:L1412)</f>
        <v>255069.491302056</v>
      </c>
      <c r="N1412" s="23" t="n">
        <f aca="false">MAX(J1412:L1412)</f>
        <v>367125.53</v>
      </c>
      <c r="O1412" s="23" t="n">
        <f aca="false">MEDIAN(J1412:L1412)</f>
        <v>303093</v>
      </c>
      <c r="P1412" s="23" t="n">
        <f aca="false">AVERAGE(J1412:L1412)</f>
        <v>308429.340434019</v>
      </c>
      <c r="Q1412" s="23" t="n">
        <f aca="false">AVERAGE(M1412,O1412)</f>
        <v>279081.245651028</v>
      </c>
      <c r="R1412" s="23" t="n">
        <f aca="false">AVERAGE(N1412,O1412)</f>
        <v>335109.265</v>
      </c>
      <c r="S1412" s="23" t="n">
        <f aca="false">STDEV(J1412:L1412)</f>
        <v>56218.2919439002</v>
      </c>
      <c r="T1412" s="25" t="n">
        <f aca="false">IF(P1412&gt;0,S1412/P1412,NA())</f>
        <v>0.18227284040095</v>
      </c>
      <c r="U1412" s="4" t="str">
        <f aca="false">IF(T1412&lt;=Parametros!$B$7,"MENOR",IF(T1412&lt;=Parametros!$B$8,"PROMEDIO MENOR-MEDIANA","PROMEDIO"))</f>
        <v>MENOR</v>
      </c>
      <c r="V1412" s="23" t="n">
        <f aca="false">IF(T1412&lt;=Parametros!$B$7,M1412,IF(T1412&lt;=Parametros!$B$8,Q1412,P1412))</f>
        <v>255069.491302056</v>
      </c>
      <c r="W1412" s="26" t="n">
        <f aca="false">ROUND(V1412,0)</f>
        <v>255069</v>
      </c>
      <c r="X1412" s="27" t="n">
        <f aca="false">K1412/G1412</f>
        <v>1.52144852880232</v>
      </c>
      <c r="Y1412" s="27" t="n">
        <f aca="false">L1412/G1412</f>
        <v>1.25608371322006</v>
      </c>
    </row>
    <row r="1413" customFormat="false" ht="51.75" hidden="false" customHeight="true" outlineLevel="0" collapsed="false">
      <c r="A1413" s="4" t="s">
        <v>1045</v>
      </c>
      <c r="B1413" s="4" t="s">
        <v>95</v>
      </c>
      <c r="C1413" s="4" t="s">
        <v>1046</v>
      </c>
      <c r="D1413" s="4" t="s">
        <v>1047</v>
      </c>
      <c r="E1413" s="4" t="s">
        <v>98</v>
      </c>
      <c r="F1413" s="4" t="s">
        <v>99</v>
      </c>
      <c r="G1413" s="23" t="n">
        <v>277538</v>
      </c>
      <c r="H1413" s="24" t="n">
        <f aca="false">Parametros!$B$3</f>
        <v>160.42</v>
      </c>
      <c r="I1413" s="24" t="n">
        <f aca="false">Parametros!$B$4</f>
        <v>151.76</v>
      </c>
      <c r="J1413" s="23" t="n">
        <f aca="false">G1413*H1413/I1413</f>
        <v>293375.368740116</v>
      </c>
      <c r="K1413" s="23" t="n">
        <v>422259.24</v>
      </c>
      <c r="L1413" s="23" t="n">
        <v>348670</v>
      </c>
      <c r="M1413" s="23" t="n">
        <f aca="false">MIN(J1413:L1413)</f>
        <v>293375.368740116</v>
      </c>
      <c r="N1413" s="23" t="n">
        <f aca="false">MAX(J1413:L1413)</f>
        <v>422259.24</v>
      </c>
      <c r="O1413" s="23" t="n">
        <f aca="false">MEDIAN(J1413:L1413)</f>
        <v>348670</v>
      </c>
      <c r="P1413" s="23" t="n">
        <f aca="false">AVERAGE(J1413:L1413)</f>
        <v>354768.202913372</v>
      </c>
      <c r="Q1413" s="23" t="n">
        <f aca="false">AVERAGE(M1413,O1413)</f>
        <v>321022.684370058</v>
      </c>
      <c r="R1413" s="23" t="n">
        <f aca="false">AVERAGE(N1413,O1413)</f>
        <v>385464.62</v>
      </c>
      <c r="S1413" s="23" t="n">
        <f aca="false">STDEV(J1413:L1413)</f>
        <v>64657.9780600436</v>
      </c>
      <c r="T1413" s="25" t="n">
        <f aca="false">IF(P1413&gt;0,S1413/P1413,NA())</f>
        <v>0.182254152229736</v>
      </c>
      <c r="U1413" s="4" t="str">
        <f aca="false">IF(T1413&lt;=Parametros!$B$7,"MENOR",IF(T1413&lt;=Parametros!$B$8,"PROMEDIO MENOR-MEDIANA","PROMEDIO"))</f>
        <v>MENOR</v>
      </c>
      <c r="V1413" s="23" t="n">
        <f aca="false">IF(T1413&lt;=Parametros!$B$7,M1413,IF(T1413&lt;=Parametros!$B$8,Q1413,P1413))</f>
        <v>293375.368740116</v>
      </c>
      <c r="W1413" s="26" t="n">
        <f aca="false">ROUND(V1413,0)</f>
        <v>293375</v>
      </c>
      <c r="X1413" s="27" t="n">
        <f aca="false">K1413/G1413</f>
        <v>1.52144657668499</v>
      </c>
      <c r="Y1413" s="27" t="n">
        <f aca="false">L1413/G1413</f>
        <v>1.25629643508276</v>
      </c>
    </row>
    <row r="1414" customFormat="false" ht="64.5" hidden="false" customHeight="true" outlineLevel="0" collapsed="false">
      <c r="A1414" s="4" t="s">
        <v>1048</v>
      </c>
      <c r="B1414" s="4" t="s">
        <v>95</v>
      </c>
      <c r="C1414" s="4" t="s">
        <v>1049</v>
      </c>
      <c r="D1414" s="4" t="s">
        <v>1050</v>
      </c>
      <c r="E1414" s="4" t="s">
        <v>98</v>
      </c>
      <c r="F1414" s="4" t="s">
        <v>99</v>
      </c>
      <c r="G1414" s="23" t="n">
        <v>147078</v>
      </c>
      <c r="H1414" s="24" t="n">
        <f aca="false">Parametros!$B$3</f>
        <v>160.42</v>
      </c>
      <c r="I1414" s="24" t="n">
        <f aca="false">Parametros!$B$4</f>
        <v>151.76</v>
      </c>
      <c r="J1414" s="23" t="n">
        <f aca="false">G1414*H1414/I1414</f>
        <v>155470.827358988</v>
      </c>
      <c r="K1414" s="23" t="n">
        <v>223770.63</v>
      </c>
      <c r="L1414" s="23" t="n">
        <v>184807</v>
      </c>
      <c r="M1414" s="23" t="n">
        <f aca="false">MIN(J1414:L1414)</f>
        <v>155470.827358988</v>
      </c>
      <c r="N1414" s="23" t="n">
        <f aca="false">MAX(J1414:L1414)</f>
        <v>223770.63</v>
      </c>
      <c r="O1414" s="23" t="n">
        <f aca="false">MEDIAN(J1414:L1414)</f>
        <v>184807</v>
      </c>
      <c r="P1414" s="23" t="n">
        <f aca="false">AVERAGE(J1414:L1414)</f>
        <v>188016.152452996</v>
      </c>
      <c r="Q1414" s="23" t="n">
        <f aca="false">AVERAGE(M1414,O1414)</f>
        <v>170138.913679494</v>
      </c>
      <c r="R1414" s="23" t="n">
        <f aca="false">AVERAGE(N1414,O1414)</f>
        <v>204288.815</v>
      </c>
      <c r="S1414" s="23" t="n">
        <f aca="false">STDEV(J1414:L1414)</f>
        <v>34262.8042460075</v>
      </c>
      <c r="T1414" s="25" t="n">
        <f aca="false">IF(P1414&gt;0,S1414/P1414,NA())</f>
        <v>0.182233301761524</v>
      </c>
      <c r="U1414" s="4" t="str">
        <f aca="false">IF(T1414&lt;=Parametros!$B$7,"MENOR",IF(T1414&lt;=Parametros!$B$8,"PROMEDIO MENOR-MEDIANA","PROMEDIO"))</f>
        <v>MENOR</v>
      </c>
      <c r="V1414" s="23" t="n">
        <f aca="false">IF(T1414&lt;=Parametros!$B$7,M1414,IF(T1414&lt;=Parametros!$B$8,Q1414,P1414))</f>
        <v>155470.827358988</v>
      </c>
      <c r="W1414" s="26" t="n">
        <f aca="false">ROUND(V1414,0)</f>
        <v>155471</v>
      </c>
      <c r="X1414" s="27" t="n">
        <f aca="false">K1414/G1414</f>
        <v>1.52144188797781</v>
      </c>
      <c r="Y1414" s="27" t="n">
        <f aca="false">L1414/G1414</f>
        <v>1.25652374930309</v>
      </c>
    </row>
    <row r="1415" customFormat="false" ht="39" hidden="false" customHeight="true" outlineLevel="0" collapsed="false">
      <c r="A1415" s="4" t="s">
        <v>1051</v>
      </c>
      <c r="B1415" s="4" t="s">
        <v>95</v>
      </c>
      <c r="C1415" s="4" t="s">
        <v>1052</v>
      </c>
      <c r="D1415" s="4" t="s">
        <v>1053</v>
      </c>
      <c r="E1415" s="4" t="s">
        <v>98</v>
      </c>
      <c r="F1415" s="4" t="s">
        <v>99</v>
      </c>
      <c r="G1415" s="23" t="n">
        <v>1581117</v>
      </c>
      <c r="H1415" s="24" t="n">
        <f aca="false">Parametros!$B$3</f>
        <v>160.42</v>
      </c>
      <c r="I1415" s="24" t="n">
        <f aca="false">Parametros!$B$4</f>
        <v>151.76</v>
      </c>
      <c r="J1415" s="23" t="n">
        <f aca="false">G1415*H1415/I1415</f>
        <v>1671341.52042699</v>
      </c>
      <c r="K1415" s="23" t="n">
        <v>2405584.77</v>
      </c>
      <c r="L1415" s="23" t="n">
        <v>1986705</v>
      </c>
      <c r="M1415" s="23" t="n">
        <f aca="false">MIN(J1415:L1415)</f>
        <v>1671341.52042699</v>
      </c>
      <c r="N1415" s="23" t="n">
        <f aca="false">MAX(J1415:L1415)</f>
        <v>2405584.77</v>
      </c>
      <c r="O1415" s="23" t="n">
        <f aca="false">MEDIAN(J1415:L1415)</f>
        <v>1986705</v>
      </c>
      <c r="P1415" s="23" t="n">
        <f aca="false">AVERAGE(J1415:L1415)</f>
        <v>2021210.43014233</v>
      </c>
      <c r="Q1415" s="23" t="n">
        <f aca="false">AVERAGE(M1415,O1415)</f>
        <v>1829023.2602135</v>
      </c>
      <c r="R1415" s="23" t="n">
        <f aca="false">AVERAGE(N1415,O1415)</f>
        <v>2196144.885</v>
      </c>
      <c r="S1415" s="23" t="n">
        <f aca="false">STDEV(J1415:L1415)</f>
        <v>368335.792338817</v>
      </c>
      <c r="T1415" s="25" t="n">
        <f aca="false">IF(P1415&gt;0,S1415/P1415,NA())</f>
        <v>0.182235252127053</v>
      </c>
      <c r="U1415" s="4" t="str">
        <f aca="false">IF(T1415&lt;=Parametros!$B$7,"MENOR",IF(T1415&lt;=Parametros!$B$8,"PROMEDIO MENOR-MEDIANA","PROMEDIO"))</f>
        <v>MENOR</v>
      </c>
      <c r="V1415" s="23" t="n">
        <f aca="false">IF(T1415&lt;=Parametros!$B$7,M1415,IF(T1415&lt;=Parametros!$B$8,Q1415,P1415))</f>
        <v>1671341.52042699</v>
      </c>
      <c r="W1415" s="26" t="n">
        <f aca="false">ROUND(V1415,0)</f>
        <v>1671342</v>
      </c>
      <c r="X1415" s="27" t="n">
        <f aca="false">K1415/G1415</f>
        <v>1.5214464014997</v>
      </c>
      <c r="Y1415" s="27" t="n">
        <f aca="false">L1415/G1415</f>
        <v>1.25651991598345</v>
      </c>
    </row>
    <row r="1416" customFormat="false" ht="39" hidden="false" customHeight="true" outlineLevel="0" collapsed="false">
      <c r="A1416" s="4" t="s">
        <v>1054</v>
      </c>
      <c r="B1416" s="4" t="s">
        <v>95</v>
      </c>
      <c r="C1416" s="4" t="s">
        <v>1055</v>
      </c>
      <c r="D1416" s="4" t="s">
        <v>1056</v>
      </c>
      <c r="E1416" s="4" t="s">
        <v>98</v>
      </c>
      <c r="F1416" s="4" t="s">
        <v>99</v>
      </c>
      <c r="G1416" s="23" t="n">
        <v>152950</v>
      </c>
      <c r="H1416" s="24" t="n">
        <f aca="false">Parametros!$B$3</f>
        <v>160.42</v>
      </c>
      <c r="I1416" s="24" t="n">
        <f aca="false">Parametros!$B$4</f>
        <v>151.76</v>
      </c>
      <c r="J1416" s="23" t="n">
        <f aca="false">G1416*H1416/I1416</f>
        <v>161677.905904059</v>
      </c>
      <c r="K1416" s="23" t="n">
        <v>232705.07</v>
      </c>
      <c r="L1416" s="23" t="n">
        <v>192185</v>
      </c>
      <c r="M1416" s="23" t="n">
        <f aca="false">MIN(J1416:L1416)</f>
        <v>161677.905904059</v>
      </c>
      <c r="N1416" s="23" t="n">
        <f aca="false">MAX(J1416:L1416)</f>
        <v>232705.07</v>
      </c>
      <c r="O1416" s="23" t="n">
        <f aca="false">MEDIAN(J1416:L1416)</f>
        <v>192185</v>
      </c>
      <c r="P1416" s="23" t="n">
        <f aca="false">AVERAGE(J1416:L1416)</f>
        <v>195522.658634686</v>
      </c>
      <c r="Q1416" s="23" t="n">
        <f aca="false">AVERAGE(M1416,O1416)</f>
        <v>176931.45295203</v>
      </c>
      <c r="R1416" s="23" t="n">
        <f aca="false">AVERAGE(N1416,O1416)</f>
        <v>212445.035</v>
      </c>
      <c r="S1416" s="23" t="n">
        <f aca="false">STDEV(J1416:L1416)</f>
        <v>35631.0185617701</v>
      </c>
      <c r="T1416" s="25" t="n">
        <f aca="false">IF(P1416&gt;0,S1416/P1416,NA())</f>
        <v>0.182234728243661</v>
      </c>
      <c r="U1416" s="4" t="str">
        <f aca="false">IF(T1416&lt;=Parametros!$B$7,"MENOR",IF(T1416&lt;=Parametros!$B$8,"PROMEDIO MENOR-MEDIANA","PROMEDIO"))</f>
        <v>MENOR</v>
      </c>
      <c r="V1416" s="23" t="n">
        <f aca="false">IF(T1416&lt;=Parametros!$B$7,M1416,IF(T1416&lt;=Parametros!$B$8,Q1416,P1416))</f>
        <v>161677.905904059</v>
      </c>
      <c r="W1416" s="26" t="n">
        <f aca="false">ROUND(V1416,0)</f>
        <v>161678</v>
      </c>
      <c r="X1416" s="27" t="n">
        <f aca="false">K1416/G1416</f>
        <v>1.52144537430533</v>
      </c>
      <c r="Y1416" s="27" t="n">
        <f aca="false">L1416/G1416</f>
        <v>1.25652173913043</v>
      </c>
    </row>
    <row r="1417" customFormat="false" ht="39" hidden="false" customHeight="true" outlineLevel="0" collapsed="false">
      <c r="A1417" s="4" t="s">
        <v>1057</v>
      </c>
      <c r="B1417" s="4" t="s">
        <v>95</v>
      </c>
      <c r="C1417" s="4" t="s">
        <v>1058</v>
      </c>
      <c r="D1417" s="4" t="s">
        <v>1059</v>
      </c>
      <c r="E1417" s="4" t="s">
        <v>98</v>
      </c>
      <c r="F1417" s="4" t="s">
        <v>99</v>
      </c>
      <c r="G1417" s="23" t="n">
        <v>1116821</v>
      </c>
      <c r="H1417" s="24" t="n">
        <f aca="false">Parametros!$B$3</f>
        <v>160.42</v>
      </c>
      <c r="I1417" s="24" t="n">
        <f aca="false">Parametros!$B$4</f>
        <v>151.76</v>
      </c>
      <c r="J1417" s="23" t="n">
        <f aca="false">G1417*H1417/I1417</f>
        <v>1180551.03334212</v>
      </c>
      <c r="K1417" s="23" t="n">
        <v>1699183.17</v>
      </c>
      <c r="L1417" s="23" t="n">
        <v>1403248</v>
      </c>
      <c r="M1417" s="23" t="n">
        <f aca="false">MIN(J1417:L1417)</f>
        <v>1180551.03334212</v>
      </c>
      <c r="N1417" s="23" t="n">
        <f aca="false">MAX(J1417:L1417)</f>
        <v>1699183.17</v>
      </c>
      <c r="O1417" s="23" t="n">
        <f aca="false">MEDIAN(J1417:L1417)</f>
        <v>1403248</v>
      </c>
      <c r="P1417" s="23" t="n">
        <f aca="false">AVERAGE(J1417:L1417)</f>
        <v>1427660.73444737</v>
      </c>
      <c r="Q1417" s="23" t="n">
        <f aca="false">AVERAGE(M1417,O1417)</f>
        <v>1291899.51667106</v>
      </c>
      <c r="R1417" s="23" t="n">
        <f aca="false">AVERAGE(N1417,O1417)</f>
        <v>1551215.585</v>
      </c>
      <c r="S1417" s="23" t="n">
        <f aca="false">STDEV(J1417:L1417)</f>
        <v>260176.496817023</v>
      </c>
      <c r="T1417" s="25" t="n">
        <f aca="false">IF(P1417&gt;0,S1417/P1417,NA())</f>
        <v>0.182239723023365</v>
      </c>
      <c r="U1417" s="4" t="str">
        <f aca="false">IF(T1417&lt;=Parametros!$B$7,"MENOR",IF(T1417&lt;=Parametros!$B$8,"PROMEDIO MENOR-MEDIANA","PROMEDIO"))</f>
        <v>MENOR</v>
      </c>
      <c r="V1417" s="23" t="n">
        <f aca="false">IF(T1417&lt;=Parametros!$B$7,M1417,IF(T1417&lt;=Parametros!$B$8,Q1417,P1417))</f>
        <v>1180551.03334212</v>
      </c>
      <c r="W1417" s="26" t="n">
        <f aca="false">ROUND(V1417,0)</f>
        <v>1180551</v>
      </c>
      <c r="X1417" s="27" t="n">
        <f aca="false">K1417/G1417</f>
        <v>1.52144629264672</v>
      </c>
      <c r="Y1417" s="27" t="n">
        <f aca="false">L1417/G1417</f>
        <v>1.25646634509917</v>
      </c>
    </row>
    <row r="1418" customFormat="false" ht="39" hidden="false" customHeight="true" outlineLevel="0" collapsed="false">
      <c r="A1418" s="4" t="s">
        <v>1060</v>
      </c>
      <c r="B1418" s="4" t="s">
        <v>95</v>
      </c>
      <c r="C1418" s="4" t="s">
        <v>1061</v>
      </c>
      <c r="D1418" s="4" t="s">
        <v>1062</v>
      </c>
      <c r="E1418" s="4" t="s">
        <v>98</v>
      </c>
      <c r="F1418" s="4" t="s">
        <v>99</v>
      </c>
      <c r="G1418" s="23" t="n">
        <v>537666</v>
      </c>
      <c r="H1418" s="24" t="n">
        <f aca="false">Parametros!$B$3</f>
        <v>160.42</v>
      </c>
      <c r="I1418" s="24" t="n">
        <f aca="false">Parametros!$B$4</f>
        <v>151.76</v>
      </c>
      <c r="J1418" s="23" t="n">
        <f aca="false">G1418*H1418/I1418</f>
        <v>568347.256984713</v>
      </c>
      <c r="K1418" s="23" t="n">
        <v>818030.46</v>
      </c>
      <c r="L1418" s="23" t="n">
        <v>675563</v>
      </c>
      <c r="M1418" s="23" t="n">
        <f aca="false">MIN(J1418:L1418)</f>
        <v>568347.256984713</v>
      </c>
      <c r="N1418" s="23" t="n">
        <f aca="false">MAX(J1418:L1418)</f>
        <v>818030.46</v>
      </c>
      <c r="O1418" s="23" t="n">
        <f aca="false">MEDIAN(J1418:L1418)</f>
        <v>675563</v>
      </c>
      <c r="P1418" s="23" t="n">
        <f aca="false">AVERAGE(J1418:L1418)</f>
        <v>687313.572328238</v>
      </c>
      <c r="Q1418" s="23" t="n">
        <f aca="false">AVERAGE(M1418,O1418)</f>
        <v>621955.128492356</v>
      </c>
      <c r="R1418" s="23" t="n">
        <f aca="false">AVERAGE(N1418,O1418)</f>
        <v>746796.73</v>
      </c>
      <c r="S1418" s="23" t="n">
        <f aca="false">STDEV(J1418:L1418)</f>
        <v>125255.668253074</v>
      </c>
      <c r="T1418" s="25" t="n">
        <f aca="false">IF(P1418&gt;0,S1418/P1418,NA())</f>
        <v>0.18223948034196</v>
      </c>
      <c r="U1418" s="4" t="str">
        <f aca="false">IF(T1418&lt;=Parametros!$B$7,"MENOR",IF(T1418&lt;=Parametros!$B$8,"PROMEDIO MENOR-MEDIANA","PROMEDIO"))</f>
        <v>MENOR</v>
      </c>
      <c r="V1418" s="23" t="n">
        <f aca="false">IF(T1418&lt;=Parametros!$B$7,M1418,IF(T1418&lt;=Parametros!$B$8,Q1418,P1418))</f>
        <v>568347.256984713</v>
      </c>
      <c r="W1418" s="26" t="n">
        <f aca="false">ROUND(V1418,0)</f>
        <v>568347</v>
      </c>
      <c r="X1418" s="27" t="n">
        <f aca="false">K1418/G1418</f>
        <v>1.52144725535928</v>
      </c>
      <c r="Y1418" s="27" t="n">
        <f aca="false">L1418/G1418</f>
        <v>1.25647334962598</v>
      </c>
    </row>
    <row r="1419" customFormat="false" ht="39" hidden="false" customHeight="true" outlineLevel="0" collapsed="false">
      <c r="A1419" s="4" t="s">
        <v>1063</v>
      </c>
      <c r="B1419" s="4" t="s">
        <v>95</v>
      </c>
      <c r="C1419" s="4" t="s">
        <v>1064</v>
      </c>
      <c r="D1419" s="4" t="s">
        <v>1065</v>
      </c>
      <c r="E1419" s="4" t="s">
        <v>98</v>
      </c>
      <c r="F1419" s="4" t="s">
        <v>99</v>
      </c>
      <c r="G1419" s="23" t="n">
        <v>2030231</v>
      </c>
      <c r="H1419" s="24" t="n">
        <f aca="false">Parametros!$B$3</f>
        <v>160.42</v>
      </c>
      <c r="I1419" s="24" t="n">
        <f aca="false">Parametros!$B$4</f>
        <v>151.76</v>
      </c>
      <c r="J1419" s="23" t="n">
        <f aca="false">G1419*H1419/I1419</f>
        <v>2146083.66512915</v>
      </c>
      <c r="K1419" s="23" t="n">
        <v>3088886.74</v>
      </c>
      <c r="L1419" s="23" t="n">
        <v>2551003</v>
      </c>
      <c r="M1419" s="23" t="n">
        <f aca="false">MIN(J1419:L1419)</f>
        <v>2146083.66512915</v>
      </c>
      <c r="N1419" s="23" t="n">
        <f aca="false">MAX(J1419:L1419)</f>
        <v>3088886.74</v>
      </c>
      <c r="O1419" s="23" t="n">
        <f aca="false">MEDIAN(J1419:L1419)</f>
        <v>2551003</v>
      </c>
      <c r="P1419" s="23" t="n">
        <f aca="false">AVERAGE(J1419:L1419)</f>
        <v>2595324.46837638</v>
      </c>
      <c r="Q1419" s="23" t="n">
        <f aca="false">AVERAGE(M1419,O1419)</f>
        <v>2348543.33256458</v>
      </c>
      <c r="R1419" s="23" t="n">
        <f aca="false">AVERAGE(N1419,O1419)</f>
        <v>2819944.87</v>
      </c>
      <c r="S1419" s="23" t="n">
        <f aca="false">STDEV(J1419:L1419)</f>
        <v>472961.630490002</v>
      </c>
      <c r="T1419" s="25" t="n">
        <f aca="false">IF(P1419&gt;0,S1419/P1419,NA())</f>
        <v>0.18223603108319</v>
      </c>
      <c r="U1419" s="4" t="str">
        <f aca="false">IF(T1419&lt;=Parametros!$B$7,"MENOR",IF(T1419&lt;=Parametros!$B$8,"PROMEDIO MENOR-MEDIANA","PROMEDIO"))</f>
        <v>MENOR</v>
      </c>
      <c r="V1419" s="23" t="n">
        <f aca="false">IF(T1419&lt;=Parametros!$B$7,M1419,IF(T1419&lt;=Parametros!$B$8,Q1419,P1419))</f>
        <v>2146083.66512915</v>
      </c>
      <c r="W1419" s="26" t="n">
        <f aca="false">ROUND(V1419,0)</f>
        <v>2146084</v>
      </c>
      <c r="X1419" s="27" t="n">
        <f aca="false">K1419/G1419</f>
        <v>1.52144595368704</v>
      </c>
      <c r="Y1419" s="27" t="n">
        <f aca="false">L1419/G1419</f>
        <v>1.25650874210866</v>
      </c>
    </row>
    <row r="1420" customFormat="false" ht="39" hidden="false" customHeight="true" outlineLevel="0" collapsed="false">
      <c r="A1420" s="4" t="s">
        <v>1066</v>
      </c>
      <c r="B1420" s="4" t="s">
        <v>95</v>
      </c>
      <c r="C1420" s="4" t="s">
        <v>1067</v>
      </c>
      <c r="D1420" s="4" t="s">
        <v>1068</v>
      </c>
      <c r="E1420" s="4" t="s">
        <v>98</v>
      </c>
      <c r="F1420" s="4" t="s">
        <v>99</v>
      </c>
      <c r="G1420" s="23" t="n">
        <v>2030231</v>
      </c>
      <c r="H1420" s="24" t="n">
        <f aca="false">Parametros!$B$3</f>
        <v>160.42</v>
      </c>
      <c r="I1420" s="24" t="n">
        <f aca="false">Parametros!$B$4</f>
        <v>151.76</v>
      </c>
      <c r="J1420" s="23" t="n">
        <f aca="false">G1420*H1420/I1420</f>
        <v>2146083.66512915</v>
      </c>
      <c r="K1420" s="23" t="n">
        <v>3088886.74</v>
      </c>
      <c r="L1420" s="23" t="n">
        <v>2551003</v>
      </c>
      <c r="M1420" s="23" t="n">
        <f aca="false">MIN(J1420:L1420)</f>
        <v>2146083.66512915</v>
      </c>
      <c r="N1420" s="23" t="n">
        <f aca="false">MAX(J1420:L1420)</f>
        <v>3088886.74</v>
      </c>
      <c r="O1420" s="23" t="n">
        <f aca="false">MEDIAN(J1420:L1420)</f>
        <v>2551003</v>
      </c>
      <c r="P1420" s="23" t="n">
        <f aca="false">AVERAGE(J1420:L1420)</f>
        <v>2595324.46837638</v>
      </c>
      <c r="Q1420" s="23" t="n">
        <f aca="false">AVERAGE(M1420,O1420)</f>
        <v>2348543.33256458</v>
      </c>
      <c r="R1420" s="23" t="n">
        <f aca="false">AVERAGE(N1420,O1420)</f>
        <v>2819944.87</v>
      </c>
      <c r="S1420" s="23" t="n">
        <f aca="false">STDEV(J1420:L1420)</f>
        <v>472961.630490002</v>
      </c>
      <c r="T1420" s="25" t="n">
        <f aca="false">IF(P1420&gt;0,S1420/P1420,NA())</f>
        <v>0.18223603108319</v>
      </c>
      <c r="U1420" s="4" t="str">
        <f aca="false">IF(T1420&lt;=Parametros!$B$7,"MENOR",IF(T1420&lt;=Parametros!$B$8,"PROMEDIO MENOR-MEDIANA","PROMEDIO"))</f>
        <v>MENOR</v>
      </c>
      <c r="V1420" s="23" t="n">
        <f aca="false">IF(T1420&lt;=Parametros!$B$7,M1420,IF(T1420&lt;=Parametros!$B$8,Q1420,P1420))</f>
        <v>2146083.66512915</v>
      </c>
      <c r="W1420" s="26" t="n">
        <f aca="false">ROUND(V1420,0)</f>
        <v>2146084</v>
      </c>
      <c r="X1420" s="27" t="n">
        <f aca="false">K1420/G1420</f>
        <v>1.52144595368704</v>
      </c>
      <c r="Y1420" s="27" t="n">
        <f aca="false">L1420/G1420</f>
        <v>1.25650874210866</v>
      </c>
    </row>
    <row r="1421" customFormat="false" ht="51.75" hidden="false" customHeight="true" outlineLevel="0" collapsed="false">
      <c r="A1421" s="4" t="s">
        <v>1069</v>
      </c>
      <c r="B1421" s="4" t="s">
        <v>95</v>
      </c>
      <c r="C1421" s="4" t="s">
        <v>1070</v>
      </c>
      <c r="D1421" s="4" t="s">
        <v>1071</v>
      </c>
      <c r="E1421" s="4" t="s">
        <v>98</v>
      </c>
      <c r="F1421" s="4" t="s">
        <v>99</v>
      </c>
      <c r="G1421" s="23" t="n">
        <v>1208401</v>
      </c>
      <c r="H1421" s="24" t="n">
        <f aca="false">Parametros!$B$3</f>
        <v>160.42</v>
      </c>
      <c r="I1421" s="24" t="n">
        <f aca="false">Parametros!$B$4</f>
        <v>151.76</v>
      </c>
      <c r="J1421" s="23" t="n">
        <f aca="false">G1421*H1421/I1421</f>
        <v>1277356.93476542</v>
      </c>
      <c r="K1421" s="23" t="n">
        <v>1838516.2</v>
      </c>
      <c r="L1421" s="23" t="n">
        <v>1518321</v>
      </c>
      <c r="M1421" s="23" t="n">
        <f aca="false">MIN(J1421:L1421)</f>
        <v>1277356.93476542</v>
      </c>
      <c r="N1421" s="23" t="n">
        <f aca="false">MAX(J1421:L1421)</f>
        <v>1838516.2</v>
      </c>
      <c r="O1421" s="23" t="n">
        <f aca="false">MEDIAN(J1421:L1421)</f>
        <v>1518321</v>
      </c>
      <c r="P1421" s="23" t="n">
        <f aca="false">AVERAGE(J1421:L1421)</f>
        <v>1544731.37825514</v>
      </c>
      <c r="Q1421" s="23" t="n">
        <f aca="false">AVERAGE(M1421,O1421)</f>
        <v>1397838.96738271</v>
      </c>
      <c r="R1421" s="23" t="n">
        <f aca="false">AVERAGE(N1421,O1421)</f>
        <v>1678418.6</v>
      </c>
      <c r="S1421" s="23" t="n">
        <f aca="false">STDEV(J1421:L1421)</f>
        <v>281510.321834455</v>
      </c>
      <c r="T1421" s="25" t="n">
        <f aca="false">IF(P1421&gt;0,S1421/P1421,NA())</f>
        <v>0.182239013071927</v>
      </c>
      <c r="U1421" s="4" t="str">
        <f aca="false">IF(T1421&lt;=Parametros!$B$7,"MENOR",IF(T1421&lt;=Parametros!$B$8,"PROMEDIO MENOR-MEDIANA","PROMEDIO"))</f>
        <v>MENOR</v>
      </c>
      <c r="V1421" s="23" t="n">
        <f aca="false">IF(T1421&lt;=Parametros!$B$7,M1421,IF(T1421&lt;=Parametros!$B$8,Q1421,P1421))</f>
        <v>1277356.93476542</v>
      </c>
      <c r="W1421" s="26" t="n">
        <f aca="false">ROUND(V1421,0)</f>
        <v>1277357</v>
      </c>
      <c r="X1421" s="27" t="n">
        <f aca="false">K1421/G1421</f>
        <v>1.52144544733081</v>
      </c>
      <c r="Y1421" s="27" t="n">
        <f aca="false">L1421/G1421</f>
        <v>1.25647115485671</v>
      </c>
    </row>
    <row r="1422" customFormat="false" ht="51.75" hidden="false" customHeight="true" outlineLevel="0" collapsed="false">
      <c r="A1422" s="4" t="s">
        <v>1072</v>
      </c>
      <c r="B1422" s="4" t="s">
        <v>95</v>
      </c>
      <c r="C1422" s="4" t="s">
        <v>1073</v>
      </c>
      <c r="D1422" s="4" t="s">
        <v>1074</v>
      </c>
      <c r="E1422" s="4" t="s">
        <v>98</v>
      </c>
      <c r="F1422" s="4" t="s">
        <v>99</v>
      </c>
      <c r="G1422" s="23" t="n">
        <v>642078</v>
      </c>
      <c r="H1422" s="24" t="n">
        <f aca="false">Parametros!$B$3</f>
        <v>160.42</v>
      </c>
      <c r="I1422" s="24" t="n">
        <f aca="false">Parametros!$B$4</f>
        <v>151.76</v>
      </c>
      <c r="J1422" s="23" t="n">
        <f aca="false">G1422*H1422/I1422</f>
        <v>678717.400896152</v>
      </c>
      <c r="K1422" s="23" t="n">
        <v>976887.31</v>
      </c>
      <c r="L1422" s="23" t="n">
        <v>806701</v>
      </c>
      <c r="M1422" s="23" t="n">
        <f aca="false">MIN(J1422:L1422)</f>
        <v>678717.400896152</v>
      </c>
      <c r="N1422" s="23" t="n">
        <f aca="false">MAX(J1422:L1422)</f>
        <v>976887.31</v>
      </c>
      <c r="O1422" s="23" t="n">
        <f aca="false">MEDIAN(J1422:L1422)</f>
        <v>806701</v>
      </c>
      <c r="P1422" s="23" t="n">
        <f aca="false">AVERAGE(J1422:L1422)</f>
        <v>820768.570298717</v>
      </c>
      <c r="Q1422" s="23" t="n">
        <f aca="false">AVERAGE(M1422,O1422)</f>
        <v>742709.200448076</v>
      </c>
      <c r="R1422" s="23" t="n">
        <f aca="false">AVERAGE(N1422,O1422)</f>
        <v>891794.155</v>
      </c>
      <c r="S1422" s="23" t="n">
        <f aca="false">STDEV(J1422:L1422)</f>
        <v>149581.904234206</v>
      </c>
      <c r="T1422" s="25" t="n">
        <f aca="false">IF(P1422&gt;0,S1422/P1422,NA())</f>
        <v>0.182246140565259</v>
      </c>
      <c r="U1422" s="4" t="str">
        <f aca="false">IF(T1422&lt;=Parametros!$B$7,"MENOR",IF(T1422&lt;=Parametros!$B$8,"PROMEDIO MENOR-MEDIANA","PROMEDIO"))</f>
        <v>MENOR</v>
      </c>
      <c r="V1422" s="23" t="n">
        <f aca="false">IF(T1422&lt;=Parametros!$B$7,M1422,IF(T1422&lt;=Parametros!$B$8,Q1422,P1422))</f>
        <v>678717.400896152</v>
      </c>
      <c r="W1422" s="26" t="n">
        <f aca="false">ROUND(V1422,0)</f>
        <v>678717</v>
      </c>
      <c r="X1422" s="27" t="n">
        <f aca="false">K1422/G1422</f>
        <v>1.52144647535035</v>
      </c>
      <c r="Y1422" s="27" t="n">
        <f aca="false">L1422/G1422</f>
        <v>1.25639096807553</v>
      </c>
    </row>
    <row r="1423" customFormat="false" ht="39" hidden="false" customHeight="true" outlineLevel="0" collapsed="false">
      <c r="A1423" s="4" t="s">
        <v>1075</v>
      </c>
      <c r="B1423" s="4" t="s">
        <v>95</v>
      </c>
      <c r="C1423" s="4" t="s">
        <v>1076</v>
      </c>
      <c r="D1423" s="4" t="s">
        <v>1077</v>
      </c>
      <c r="E1423" s="4" t="s">
        <v>98</v>
      </c>
      <c r="F1423" s="4" t="s">
        <v>99</v>
      </c>
      <c r="G1423" s="23" t="n">
        <v>280703</v>
      </c>
      <c r="H1423" s="24" t="n">
        <f aca="false">Parametros!$B$3</f>
        <v>160.42</v>
      </c>
      <c r="I1423" s="24" t="n">
        <f aca="false">Parametros!$B$4</f>
        <v>151.76</v>
      </c>
      <c r="J1423" s="23" t="n">
        <f aca="false">G1423*H1423/I1423</f>
        <v>296720.975619399</v>
      </c>
      <c r="K1423" s="23" t="n">
        <v>427074.44</v>
      </c>
      <c r="L1423" s="23" t="n">
        <v>352597</v>
      </c>
      <c r="M1423" s="23" t="n">
        <f aca="false">MIN(J1423:L1423)</f>
        <v>296720.975619399</v>
      </c>
      <c r="N1423" s="23" t="n">
        <f aca="false">MAX(J1423:L1423)</f>
        <v>427074.44</v>
      </c>
      <c r="O1423" s="23" t="n">
        <f aca="false">MEDIAN(J1423:L1423)</f>
        <v>352597</v>
      </c>
      <c r="P1423" s="23" t="n">
        <f aca="false">AVERAGE(J1423:L1423)</f>
        <v>358797.471873133</v>
      </c>
      <c r="Q1423" s="23" t="n">
        <f aca="false">AVERAGE(M1423,O1423)</f>
        <v>324658.9878097</v>
      </c>
      <c r="R1423" s="23" t="n">
        <f aca="false">AVERAGE(N1423,O1423)</f>
        <v>389835.72</v>
      </c>
      <c r="S1423" s="23" t="n">
        <f aca="false">STDEV(J1423:L1423)</f>
        <v>65397.5596455501</v>
      </c>
      <c r="T1423" s="25" t="n">
        <f aca="false">IF(P1423&gt;0,S1423/P1423,NA())</f>
        <v>0.182268730334516</v>
      </c>
      <c r="U1423" s="4" t="str">
        <f aca="false">IF(T1423&lt;=Parametros!$B$7,"MENOR",IF(T1423&lt;=Parametros!$B$8,"PROMEDIO MENOR-MEDIANA","PROMEDIO"))</f>
        <v>MENOR</v>
      </c>
      <c r="V1423" s="23" t="n">
        <f aca="false">IF(T1423&lt;=Parametros!$B$7,M1423,IF(T1423&lt;=Parametros!$B$8,Q1423,P1423))</f>
        <v>296720.975619399</v>
      </c>
      <c r="W1423" s="26" t="n">
        <f aca="false">ROUND(V1423,0)</f>
        <v>296721</v>
      </c>
      <c r="X1423" s="27" t="n">
        <f aca="false">K1423/G1423</f>
        <v>1.52144594108364</v>
      </c>
      <c r="Y1423" s="27" t="n">
        <f aca="false">L1423/G1423</f>
        <v>1.256121238462</v>
      </c>
    </row>
    <row r="1424" customFormat="false" ht="51.75" hidden="false" customHeight="true" outlineLevel="0" collapsed="false">
      <c r="A1424" s="4" t="s">
        <v>1078</v>
      </c>
      <c r="B1424" s="4" t="s">
        <v>95</v>
      </c>
      <c r="C1424" s="4" t="s">
        <v>1079</v>
      </c>
      <c r="D1424" s="4" t="s">
        <v>1080</v>
      </c>
      <c r="E1424" s="4" t="s">
        <v>98</v>
      </c>
      <c r="F1424" s="4" t="s">
        <v>99</v>
      </c>
      <c r="G1424" s="23" t="n">
        <v>3730763</v>
      </c>
      <c r="H1424" s="24" t="n">
        <f aca="false">Parametros!$B$3</f>
        <v>160.42</v>
      </c>
      <c r="I1424" s="24" t="n">
        <f aca="false">Parametros!$B$4</f>
        <v>151.76</v>
      </c>
      <c r="J1424" s="23" t="n">
        <f aca="false">G1424*H1424/I1424</f>
        <v>3943654.45743279</v>
      </c>
      <c r="K1424" s="23" t="n">
        <v>5676154.84</v>
      </c>
      <c r="L1424" s="23" t="n">
        <v>4687767</v>
      </c>
      <c r="M1424" s="23" t="n">
        <f aca="false">MIN(J1424:L1424)</f>
        <v>3943654.45743279</v>
      </c>
      <c r="N1424" s="23" t="n">
        <f aca="false">MAX(J1424:L1424)</f>
        <v>5676154.84</v>
      </c>
      <c r="O1424" s="23" t="n">
        <f aca="false">MEDIAN(J1424:L1424)</f>
        <v>4687767</v>
      </c>
      <c r="P1424" s="23" t="n">
        <f aca="false">AVERAGE(J1424:L1424)</f>
        <v>4769192.09914426</v>
      </c>
      <c r="Q1424" s="23" t="n">
        <f aca="false">AVERAGE(M1424,O1424)</f>
        <v>4315710.72871639</v>
      </c>
      <c r="R1424" s="23" t="n">
        <f aca="false">AVERAGE(N1424,O1424)</f>
        <v>5181960.92</v>
      </c>
      <c r="S1424" s="23" t="n">
        <f aca="false">STDEV(J1424:L1424)</f>
        <v>869115.601618607</v>
      </c>
      <c r="T1424" s="25" t="n">
        <f aca="false">IF(P1424&gt;0,S1424/P1424,NA())</f>
        <v>0.182235394077448</v>
      </c>
      <c r="U1424" s="4" t="str">
        <f aca="false">IF(T1424&lt;=Parametros!$B$7,"MENOR",IF(T1424&lt;=Parametros!$B$8,"PROMEDIO MENOR-MEDIANA","PROMEDIO"))</f>
        <v>MENOR</v>
      </c>
      <c r="V1424" s="23" t="n">
        <f aca="false">IF(T1424&lt;=Parametros!$B$7,M1424,IF(T1424&lt;=Parametros!$B$8,Q1424,P1424))</f>
        <v>3943654.45743279</v>
      </c>
      <c r="W1424" s="26" t="n">
        <f aca="false">ROUND(V1424,0)</f>
        <v>3943654</v>
      </c>
      <c r="X1424" s="27" t="n">
        <f aca="false">K1424/G1424</f>
        <v>1.52144610633267</v>
      </c>
      <c r="Y1424" s="27" t="n">
        <f aca="false">L1424/G1424</f>
        <v>1.25651696449225</v>
      </c>
    </row>
    <row r="1425" customFormat="false" ht="51.75" hidden="false" customHeight="true" outlineLevel="0" collapsed="false">
      <c r="A1425" s="4" t="s">
        <v>1081</v>
      </c>
      <c r="B1425" s="4" t="s">
        <v>95</v>
      </c>
      <c r="C1425" s="4" t="s">
        <v>1082</v>
      </c>
      <c r="D1425" s="4" t="s">
        <v>1080</v>
      </c>
      <c r="E1425" s="4" t="s">
        <v>98</v>
      </c>
      <c r="F1425" s="4" t="s">
        <v>99</v>
      </c>
      <c r="G1425" s="23" t="n">
        <v>2032119</v>
      </c>
      <c r="H1425" s="24" t="n">
        <f aca="false">Parametros!$B$3</f>
        <v>160.42</v>
      </c>
      <c r="I1425" s="24" t="n">
        <f aca="false">Parametros!$B$4</f>
        <v>151.76</v>
      </c>
      <c r="J1425" s="23" t="n">
        <f aca="false">G1425*H1425/I1425</f>
        <v>2148079.40155509</v>
      </c>
      <c r="K1425" s="23" t="n">
        <v>3091759.3</v>
      </c>
      <c r="L1425" s="23" t="n">
        <v>2553383</v>
      </c>
      <c r="M1425" s="23" t="n">
        <f aca="false">MIN(J1425:L1425)</f>
        <v>2148079.40155509</v>
      </c>
      <c r="N1425" s="23" t="n">
        <f aca="false">MAX(J1425:L1425)</f>
        <v>3091759.3</v>
      </c>
      <c r="O1425" s="23" t="n">
        <f aca="false">MEDIAN(J1425:L1425)</f>
        <v>2553383</v>
      </c>
      <c r="P1425" s="23" t="n">
        <f aca="false">AVERAGE(J1425:L1425)</f>
        <v>2597740.56718503</v>
      </c>
      <c r="Q1425" s="23" t="n">
        <f aca="false">AVERAGE(M1425,O1425)</f>
        <v>2350731.20077754</v>
      </c>
      <c r="R1425" s="23" t="n">
        <f aca="false">AVERAGE(N1425,O1425)</f>
        <v>2822571.15</v>
      </c>
      <c r="S1425" s="23" t="n">
        <f aca="false">STDEV(J1425:L1425)</f>
        <v>473401.133297314</v>
      </c>
      <c r="T1425" s="25" t="n">
        <f aca="false">IF(P1425&gt;0,S1425/P1425,NA())</f>
        <v>0.182235724104775</v>
      </c>
      <c r="U1425" s="4" t="str">
        <f aca="false">IF(T1425&lt;=Parametros!$B$7,"MENOR",IF(T1425&lt;=Parametros!$B$8,"PROMEDIO MENOR-MEDIANA","PROMEDIO"))</f>
        <v>MENOR</v>
      </c>
      <c r="V1425" s="23" t="n">
        <f aca="false">IF(T1425&lt;=Parametros!$B$7,M1425,IF(T1425&lt;=Parametros!$B$8,Q1425,P1425))</f>
        <v>2148079.40155509</v>
      </c>
      <c r="W1425" s="26" t="n">
        <f aca="false">ROUND(V1425,0)</f>
        <v>2148079</v>
      </c>
      <c r="X1425" s="27" t="n">
        <f aca="false">K1425/G1425</f>
        <v>1.52144598815325</v>
      </c>
      <c r="Y1425" s="27" t="n">
        <f aca="false">L1425/G1425</f>
        <v>1.25651253691344</v>
      </c>
    </row>
    <row r="1426" customFormat="false" ht="51.75" hidden="false" customHeight="true" outlineLevel="0" collapsed="false">
      <c r="A1426" s="4" t="s">
        <v>1083</v>
      </c>
      <c r="B1426" s="4" t="s">
        <v>95</v>
      </c>
      <c r="C1426" s="4" t="s">
        <v>1084</v>
      </c>
      <c r="D1426" s="4" t="s">
        <v>1085</v>
      </c>
      <c r="E1426" s="4" t="s">
        <v>98</v>
      </c>
      <c r="F1426" s="4" t="s">
        <v>99</v>
      </c>
      <c r="G1426" s="23" t="n">
        <v>3666867</v>
      </c>
      <c r="H1426" s="24" t="n">
        <f aca="false">Parametros!$B$3</f>
        <v>160.42</v>
      </c>
      <c r="I1426" s="24" t="n">
        <f aca="false">Parametros!$B$4</f>
        <v>151.76</v>
      </c>
      <c r="J1426" s="23" t="n">
        <f aca="false">G1426*H1426/I1426</f>
        <v>3876112.30983131</v>
      </c>
      <c r="K1426" s="23" t="n">
        <v>5578939.63</v>
      </c>
      <c r="L1426" s="23" t="n">
        <v>4607442</v>
      </c>
      <c r="M1426" s="23" t="n">
        <f aca="false">MIN(J1426:L1426)</f>
        <v>3876112.30983131</v>
      </c>
      <c r="N1426" s="23" t="n">
        <f aca="false">MAX(J1426:L1426)</f>
        <v>5578939.63</v>
      </c>
      <c r="O1426" s="23" t="n">
        <f aca="false">MEDIAN(J1426:L1426)</f>
        <v>4607442</v>
      </c>
      <c r="P1426" s="23" t="n">
        <f aca="false">AVERAGE(J1426:L1426)</f>
        <v>4687497.97994377</v>
      </c>
      <c r="Q1426" s="23" t="n">
        <f aca="false">AVERAGE(M1426,O1426)</f>
        <v>4241777.15491566</v>
      </c>
      <c r="R1426" s="23" t="n">
        <f aca="false">AVERAGE(N1426,O1426)</f>
        <v>5093190.815</v>
      </c>
      <c r="S1426" s="23" t="n">
        <f aca="false">STDEV(J1426:L1426)</f>
        <v>854231.783839601</v>
      </c>
      <c r="T1426" s="25" t="n">
        <f aca="false">IF(P1426&gt;0,S1426/P1426,NA())</f>
        <v>0.182236192419617</v>
      </c>
      <c r="U1426" s="4" t="str">
        <f aca="false">IF(T1426&lt;=Parametros!$B$7,"MENOR",IF(T1426&lt;=Parametros!$B$8,"PROMEDIO MENOR-MEDIANA","PROMEDIO"))</f>
        <v>MENOR</v>
      </c>
      <c r="V1426" s="23" t="n">
        <f aca="false">IF(T1426&lt;=Parametros!$B$7,M1426,IF(T1426&lt;=Parametros!$B$8,Q1426,P1426))</f>
        <v>3876112.30983131</v>
      </c>
      <c r="W1426" s="26" t="n">
        <f aca="false">ROUND(V1426,0)</f>
        <v>3876112</v>
      </c>
      <c r="X1426" s="27" t="n">
        <f aca="false">K1426/G1426</f>
        <v>1.52144586373054</v>
      </c>
      <c r="Y1426" s="27" t="n">
        <f aca="false">L1426/G1426</f>
        <v>1.25650643996633</v>
      </c>
    </row>
    <row r="1427" customFormat="false" ht="51.75" hidden="false" customHeight="true" outlineLevel="0" collapsed="false">
      <c r="A1427" s="4" t="s">
        <v>1086</v>
      </c>
      <c r="B1427" s="4" t="s">
        <v>95</v>
      </c>
      <c r="C1427" s="4" t="s">
        <v>1087</v>
      </c>
      <c r="D1427" s="4" t="s">
        <v>1088</v>
      </c>
      <c r="E1427" s="4" t="s">
        <v>98</v>
      </c>
      <c r="F1427" s="4" t="s">
        <v>99</v>
      </c>
      <c r="G1427" s="23" t="n">
        <v>503977</v>
      </c>
      <c r="H1427" s="24" t="n">
        <f aca="false">Parametros!$B$3</f>
        <v>160.42</v>
      </c>
      <c r="I1427" s="24" t="n">
        <f aca="false">Parametros!$B$4</f>
        <v>151.76</v>
      </c>
      <c r="J1427" s="23" t="n">
        <f aca="false">G1427*H1427/I1427</f>
        <v>532735.835134423</v>
      </c>
      <c r="K1427" s="23" t="n">
        <v>766773.34</v>
      </c>
      <c r="L1427" s="23" t="n">
        <v>633199</v>
      </c>
      <c r="M1427" s="23" t="n">
        <f aca="false">MIN(J1427:L1427)</f>
        <v>532735.835134423</v>
      </c>
      <c r="N1427" s="23" t="n">
        <f aca="false">MAX(J1427:L1427)</f>
        <v>766773.34</v>
      </c>
      <c r="O1427" s="23" t="n">
        <f aca="false">MEDIAN(J1427:L1427)</f>
        <v>633199</v>
      </c>
      <c r="P1427" s="23" t="n">
        <f aca="false">AVERAGE(J1427:L1427)</f>
        <v>644236.058378141</v>
      </c>
      <c r="Q1427" s="23" t="n">
        <f aca="false">AVERAGE(M1427,O1427)</f>
        <v>582967.417567211</v>
      </c>
      <c r="R1427" s="23" t="n">
        <f aca="false">AVERAGE(N1427,O1427)</f>
        <v>699986.17</v>
      </c>
      <c r="S1427" s="23" t="n">
        <f aca="false">STDEV(J1427:L1427)</f>
        <v>117408.478885292</v>
      </c>
      <c r="T1427" s="25" t="n">
        <f aca="false">IF(P1427&gt;0,S1427/P1427,NA())</f>
        <v>0.182244500844717</v>
      </c>
      <c r="U1427" s="4" t="str">
        <f aca="false">IF(T1427&lt;=Parametros!$B$7,"MENOR",IF(T1427&lt;=Parametros!$B$8,"PROMEDIO MENOR-MEDIANA","PROMEDIO"))</f>
        <v>MENOR</v>
      </c>
      <c r="V1427" s="23" t="n">
        <f aca="false">IF(T1427&lt;=Parametros!$B$7,M1427,IF(T1427&lt;=Parametros!$B$8,Q1427,P1427))</f>
        <v>532735.835134423</v>
      </c>
      <c r="W1427" s="26" t="n">
        <f aca="false">ROUND(V1427,0)</f>
        <v>532736</v>
      </c>
      <c r="X1427" s="27" t="n">
        <f aca="false">K1427/G1427</f>
        <v>1.52144510562982</v>
      </c>
      <c r="Y1427" s="27" t="n">
        <f aca="false">L1427/G1427</f>
        <v>1.25640455814452</v>
      </c>
    </row>
    <row r="1428" customFormat="false" ht="39" hidden="false" customHeight="true" outlineLevel="0" collapsed="false">
      <c r="A1428" s="4" t="s">
        <v>1089</v>
      </c>
      <c r="B1428" s="4" t="s">
        <v>95</v>
      </c>
      <c r="C1428" s="4" t="s">
        <v>1090</v>
      </c>
      <c r="D1428" s="4" t="s">
        <v>1091</v>
      </c>
      <c r="E1428" s="4" t="s">
        <v>98</v>
      </c>
      <c r="F1428" s="4" t="s">
        <v>99</v>
      </c>
      <c r="G1428" s="23" t="n">
        <v>179551</v>
      </c>
      <c r="H1428" s="24" t="n">
        <f aca="false">Parametros!$B$3</f>
        <v>160.42</v>
      </c>
      <c r="I1428" s="24" t="n">
        <f aca="false">Parametros!$B$4</f>
        <v>151.76</v>
      </c>
      <c r="J1428" s="23" t="n">
        <f aca="false">G1428*H1428/I1428</f>
        <v>189796.859646811</v>
      </c>
      <c r="K1428" s="23" t="n">
        <v>273176.65</v>
      </c>
      <c r="L1428" s="23" t="n">
        <v>225505</v>
      </c>
      <c r="M1428" s="23" t="n">
        <f aca="false">MIN(J1428:L1428)</f>
        <v>189796.859646811</v>
      </c>
      <c r="N1428" s="23" t="n">
        <f aca="false">MAX(J1428:L1428)</f>
        <v>273176.65</v>
      </c>
      <c r="O1428" s="23" t="n">
        <f aca="false">MEDIAN(J1428:L1428)</f>
        <v>225505</v>
      </c>
      <c r="P1428" s="23" t="n">
        <f aca="false">AVERAGE(J1428:L1428)</f>
        <v>229492.836548937</v>
      </c>
      <c r="Q1428" s="23" t="n">
        <f aca="false">AVERAGE(M1428,O1428)</f>
        <v>207650.929823405</v>
      </c>
      <c r="R1428" s="23" t="n">
        <f aca="false">AVERAGE(N1428,O1428)</f>
        <v>249340.825</v>
      </c>
      <c r="S1428" s="23" t="n">
        <f aca="false">STDEV(J1428:L1428)</f>
        <v>41832.6964238648</v>
      </c>
      <c r="T1428" s="25" t="n">
        <f aca="false">IF(P1428&gt;0,S1428/P1428,NA())</f>
        <v>0.182283233990811</v>
      </c>
      <c r="U1428" s="4" t="str">
        <f aca="false">IF(T1428&lt;=Parametros!$B$7,"MENOR",IF(T1428&lt;=Parametros!$B$8,"PROMEDIO MENOR-MEDIANA","PROMEDIO"))</f>
        <v>MENOR</v>
      </c>
      <c r="V1428" s="23" t="n">
        <f aca="false">IF(T1428&lt;=Parametros!$B$7,M1428,IF(T1428&lt;=Parametros!$B$8,Q1428,P1428))</f>
        <v>189796.859646811</v>
      </c>
      <c r="W1428" s="26" t="n">
        <f aca="false">ROUND(V1428,0)</f>
        <v>189797</v>
      </c>
      <c r="X1428" s="27" t="n">
        <f aca="false">K1428/G1428</f>
        <v>1.52144321112107</v>
      </c>
      <c r="Y1428" s="27" t="n">
        <f aca="false">L1428/G1428</f>
        <v>1.25593842418032</v>
      </c>
    </row>
    <row r="1429" customFormat="false" ht="51.75" hidden="false" customHeight="true" outlineLevel="0" collapsed="false">
      <c r="A1429" s="4" t="s">
        <v>1092</v>
      </c>
      <c r="B1429" s="4" t="s">
        <v>95</v>
      </c>
      <c r="C1429" s="4" t="s">
        <v>1093</v>
      </c>
      <c r="D1429" s="4" t="s">
        <v>1094</v>
      </c>
      <c r="E1429" s="4" t="s">
        <v>98</v>
      </c>
      <c r="F1429" s="4" t="s">
        <v>99</v>
      </c>
      <c r="G1429" s="23" t="n">
        <v>3727202</v>
      </c>
      <c r="H1429" s="24" t="n">
        <f aca="false">Parametros!$B$3</f>
        <v>160.42</v>
      </c>
      <c r="I1429" s="24" t="n">
        <f aca="false">Parametros!$B$4</f>
        <v>151.76</v>
      </c>
      <c r="J1429" s="23" t="n">
        <f aca="false">G1429*H1429/I1429</f>
        <v>3939890.25329468</v>
      </c>
      <c r="K1429" s="23" t="n">
        <v>5670736.64</v>
      </c>
      <c r="L1429" s="23" t="n">
        <v>4683364</v>
      </c>
      <c r="M1429" s="23" t="n">
        <f aca="false">MIN(J1429:L1429)</f>
        <v>3939890.25329468</v>
      </c>
      <c r="N1429" s="23" t="n">
        <f aca="false">MAX(J1429:L1429)</f>
        <v>5670736.64</v>
      </c>
      <c r="O1429" s="23" t="n">
        <f aca="false">MEDIAN(J1429:L1429)</f>
        <v>4683364</v>
      </c>
      <c r="P1429" s="23" t="n">
        <f aca="false">AVERAGE(J1429:L1429)</f>
        <v>4764663.63109823</v>
      </c>
      <c r="Q1429" s="23" t="n">
        <f aca="false">AVERAGE(M1429,O1429)</f>
        <v>4311627.12664734</v>
      </c>
      <c r="R1429" s="23" t="n">
        <f aca="false">AVERAGE(N1429,O1429)</f>
        <v>5177050.32</v>
      </c>
      <c r="S1429" s="23" t="n">
        <f aca="false">STDEV(J1429:L1429)</f>
        <v>868282.515144264</v>
      </c>
      <c r="T1429" s="25" t="n">
        <f aca="false">IF(P1429&gt;0,S1429/P1429,NA())</f>
        <v>0.18223374877444</v>
      </c>
      <c r="U1429" s="4" t="str">
        <f aca="false">IF(T1429&lt;=Parametros!$B$7,"MENOR",IF(T1429&lt;=Parametros!$B$8,"PROMEDIO MENOR-MEDIANA","PROMEDIO"))</f>
        <v>MENOR</v>
      </c>
      <c r="V1429" s="23" t="n">
        <f aca="false">IF(T1429&lt;=Parametros!$B$7,M1429,IF(T1429&lt;=Parametros!$B$8,Q1429,P1429))</f>
        <v>3939890.25329468</v>
      </c>
      <c r="W1429" s="26" t="n">
        <f aca="false">ROUND(V1429,0)</f>
        <v>3939890</v>
      </c>
      <c r="X1429" s="27" t="n">
        <f aca="false">K1429/G1429</f>
        <v>1.52144601768297</v>
      </c>
      <c r="Y1429" s="27" t="n">
        <f aca="false">L1429/G1429</f>
        <v>1.25653613622229</v>
      </c>
    </row>
    <row r="1430" customFormat="false" ht="39" hidden="false" customHeight="true" outlineLevel="0" collapsed="false">
      <c r="A1430" s="4" t="s">
        <v>1095</v>
      </c>
      <c r="B1430" s="4" t="s">
        <v>95</v>
      </c>
      <c r="C1430" s="4" t="s">
        <v>1096</v>
      </c>
      <c r="D1430" s="4" t="s">
        <v>1097</v>
      </c>
      <c r="E1430" s="4" t="s">
        <v>98</v>
      </c>
      <c r="F1430" s="4" t="s">
        <v>99</v>
      </c>
      <c r="G1430" s="23" t="n">
        <v>90250</v>
      </c>
      <c r="H1430" s="24" t="n">
        <f aca="false">Parametros!$B$3</f>
        <v>160.42</v>
      </c>
      <c r="I1430" s="24" t="n">
        <f aca="false">Parametros!$B$4</f>
        <v>151.76</v>
      </c>
      <c r="J1430" s="23" t="n">
        <f aca="false">G1430*H1430/I1430</f>
        <v>95400.0065893516</v>
      </c>
      <c r="K1430" s="23" t="n">
        <v>137310.46</v>
      </c>
      <c r="L1430" s="23" t="n">
        <v>113288</v>
      </c>
      <c r="M1430" s="23" t="n">
        <f aca="false">MIN(J1430:L1430)</f>
        <v>95400.0065893516</v>
      </c>
      <c r="N1430" s="23" t="n">
        <f aca="false">MAX(J1430:L1430)</f>
        <v>137310.46</v>
      </c>
      <c r="O1430" s="23" t="n">
        <f aca="false">MEDIAN(J1430:L1430)</f>
        <v>113288</v>
      </c>
      <c r="P1430" s="23" t="n">
        <f aca="false">AVERAGE(J1430:L1430)</f>
        <v>115332.822196451</v>
      </c>
      <c r="Q1430" s="23" t="n">
        <f aca="false">AVERAGE(M1430,O1430)</f>
        <v>104344.003294676</v>
      </c>
      <c r="R1430" s="23" t="n">
        <f aca="false">AVERAGE(N1430,O1430)</f>
        <v>125299.23</v>
      </c>
      <c r="S1430" s="23" t="n">
        <f aca="false">STDEV(J1430:L1430)</f>
        <v>21029.9191542159</v>
      </c>
      <c r="T1430" s="25" t="n">
        <f aca="false">IF(P1430&gt;0,S1430/P1430,NA())</f>
        <v>0.182341147591055</v>
      </c>
      <c r="U1430" s="4" t="str">
        <f aca="false">IF(T1430&lt;=Parametros!$B$7,"MENOR",IF(T1430&lt;=Parametros!$B$8,"PROMEDIO MENOR-MEDIANA","PROMEDIO"))</f>
        <v>MENOR</v>
      </c>
      <c r="V1430" s="23" t="n">
        <f aca="false">IF(T1430&lt;=Parametros!$B$7,M1430,IF(T1430&lt;=Parametros!$B$8,Q1430,P1430))</f>
        <v>95400.0065893516</v>
      </c>
      <c r="W1430" s="26" t="n">
        <f aca="false">ROUND(V1430,0)</f>
        <v>95400</v>
      </c>
      <c r="X1430" s="27" t="n">
        <f aca="false">K1430/G1430</f>
        <v>1.5214455401662</v>
      </c>
      <c r="Y1430" s="27" t="n">
        <f aca="false">L1430/G1430</f>
        <v>1.25526869806094</v>
      </c>
    </row>
    <row r="1431" customFormat="false" ht="39" hidden="false" customHeight="true" outlineLevel="0" collapsed="false">
      <c r="A1431" s="4" t="s">
        <v>1098</v>
      </c>
      <c r="B1431" s="4" t="s">
        <v>95</v>
      </c>
      <c r="C1431" s="4" t="s">
        <v>1099</v>
      </c>
      <c r="D1431" s="4" t="s">
        <v>1100</v>
      </c>
      <c r="E1431" s="4" t="s">
        <v>98</v>
      </c>
      <c r="F1431" s="4" t="s">
        <v>99</v>
      </c>
      <c r="G1431" s="23" t="n">
        <v>63082</v>
      </c>
      <c r="H1431" s="24" t="n">
        <f aca="false">Parametros!$B$3</f>
        <v>160.42</v>
      </c>
      <c r="I1431" s="24" t="n">
        <f aca="false">Parametros!$B$4</f>
        <v>151.76</v>
      </c>
      <c r="J1431" s="23" t="n">
        <f aca="false">G1431*H1431/I1431</f>
        <v>66681.6976805482</v>
      </c>
      <c r="K1431" s="23" t="n">
        <v>95975.8</v>
      </c>
      <c r="L1431" s="23" t="n">
        <v>79254</v>
      </c>
      <c r="M1431" s="23" t="n">
        <f aca="false">MIN(J1431:L1431)</f>
        <v>66681.6976805482</v>
      </c>
      <c r="N1431" s="23" t="n">
        <f aca="false">MAX(J1431:L1431)</f>
        <v>95975.8</v>
      </c>
      <c r="O1431" s="23" t="n">
        <f aca="false">MEDIAN(J1431:L1431)</f>
        <v>79254</v>
      </c>
      <c r="P1431" s="23" t="n">
        <f aca="false">AVERAGE(J1431:L1431)</f>
        <v>80637.1658935161</v>
      </c>
      <c r="Q1431" s="23" t="n">
        <f aca="false">AVERAGE(M1431,O1431)</f>
        <v>72967.8488402741</v>
      </c>
      <c r="R1431" s="23" t="n">
        <f aca="false">AVERAGE(N1431,O1431)</f>
        <v>87614.9</v>
      </c>
      <c r="S1431" s="23" t="n">
        <f aca="false">STDEV(J1431:L1431)</f>
        <v>14695.9507549654</v>
      </c>
      <c r="T1431" s="25" t="n">
        <f aca="false">IF(P1431&gt;0,S1431/P1431,NA())</f>
        <v>0.182247857946444</v>
      </c>
      <c r="U1431" s="4" t="str">
        <f aca="false">IF(T1431&lt;=Parametros!$B$7,"MENOR",IF(T1431&lt;=Parametros!$B$8,"PROMEDIO MENOR-MEDIANA","PROMEDIO"))</f>
        <v>MENOR</v>
      </c>
      <c r="V1431" s="23" t="n">
        <f aca="false">IF(T1431&lt;=Parametros!$B$7,M1431,IF(T1431&lt;=Parametros!$B$8,Q1431,P1431))</f>
        <v>66681.6976805482</v>
      </c>
      <c r="W1431" s="26" t="n">
        <f aca="false">ROUND(V1431,0)</f>
        <v>66682</v>
      </c>
      <c r="X1431" s="27" t="n">
        <f aca="false">K1431/G1431</f>
        <v>1.52144510319901</v>
      </c>
      <c r="Y1431" s="27" t="n">
        <f aca="false">L1431/G1431</f>
        <v>1.25636473161916</v>
      </c>
    </row>
    <row r="1434" customFormat="false" ht="15" hidden="false" customHeight="true" outlineLevel="0" collapsed="false">
      <c r="A1434" s="20" t="s">
        <v>1179</v>
      </c>
      <c r="B1434" s="20"/>
      <c r="C1434" s="20"/>
      <c r="D1434" s="20"/>
      <c r="E1434" s="20"/>
      <c r="F1434" s="20"/>
      <c r="G1434" s="20"/>
      <c r="H1434" s="20"/>
      <c r="I1434" s="20"/>
      <c r="J1434" s="20"/>
      <c r="K1434" s="20"/>
      <c r="L1434" s="20"/>
      <c r="M1434" s="20"/>
      <c r="N1434" s="20"/>
      <c r="O1434" s="20"/>
      <c r="P1434" s="20"/>
      <c r="Q1434" s="20"/>
      <c r="R1434" s="20"/>
      <c r="S1434" s="20"/>
      <c r="T1434" s="20"/>
      <c r="U1434" s="20"/>
      <c r="V1434" s="20"/>
      <c r="W1434" s="20"/>
    </row>
    <row r="1435" customFormat="false" ht="77.25" hidden="false" customHeight="true" outlineLevel="0" collapsed="false">
      <c r="A1435" s="21" t="s">
        <v>67</v>
      </c>
      <c r="B1435" s="21" t="s">
        <v>68</v>
      </c>
      <c r="C1435" s="21" t="s">
        <v>69</v>
      </c>
      <c r="D1435" s="21" t="s">
        <v>70</v>
      </c>
      <c r="E1435" s="21" t="s">
        <v>71</v>
      </c>
      <c r="F1435" s="21" t="s">
        <v>72</v>
      </c>
      <c r="G1435" s="21" t="s">
        <v>73</v>
      </c>
      <c r="H1435" s="21" t="s">
        <v>74</v>
      </c>
      <c r="I1435" s="21" t="s">
        <v>75</v>
      </c>
      <c r="J1435" s="21" t="s">
        <v>76</v>
      </c>
      <c r="K1435" s="21" t="s">
        <v>77</v>
      </c>
      <c r="L1435" s="21" t="s">
        <v>78</v>
      </c>
      <c r="M1435" s="21" t="s">
        <v>79</v>
      </c>
      <c r="N1435" s="21" t="s">
        <v>80</v>
      </c>
      <c r="O1435" s="21" t="s">
        <v>81</v>
      </c>
      <c r="P1435" s="21" t="s">
        <v>82</v>
      </c>
      <c r="Q1435" s="21" t="s">
        <v>83</v>
      </c>
      <c r="R1435" s="21" t="s">
        <v>84</v>
      </c>
      <c r="S1435" s="21" t="s">
        <v>85</v>
      </c>
      <c r="T1435" s="21" t="s">
        <v>86</v>
      </c>
      <c r="U1435" s="21" t="s">
        <v>87</v>
      </c>
      <c r="V1435" s="21" t="s">
        <v>88</v>
      </c>
      <c r="W1435" s="21" t="s">
        <v>89</v>
      </c>
      <c r="X1435" s="21" t="s">
        <v>90</v>
      </c>
      <c r="Y1435" s="21" t="s">
        <v>91</v>
      </c>
    </row>
    <row r="1436" customFormat="false" ht="15" hidden="false" customHeight="true" outlineLevel="0" collapsed="false">
      <c r="A1436" s="22" t="s">
        <v>92</v>
      </c>
      <c r="B1436" s="22" t="s">
        <v>93</v>
      </c>
      <c r="C1436" s="22"/>
      <c r="D1436" s="22"/>
      <c r="E1436" s="22"/>
      <c r="F1436" s="22"/>
      <c r="G1436" s="22"/>
      <c r="H1436" s="22"/>
      <c r="I1436" s="22"/>
      <c r="J1436" s="22"/>
      <c r="K1436" s="22"/>
      <c r="L1436" s="22"/>
      <c r="M1436" s="22"/>
      <c r="N1436" s="22"/>
      <c r="O1436" s="22"/>
      <c r="P1436" s="22"/>
      <c r="Q1436" s="22"/>
      <c r="R1436" s="22"/>
      <c r="S1436" s="22"/>
      <c r="T1436" s="22"/>
      <c r="U1436" s="22"/>
      <c r="V1436" s="22"/>
      <c r="W1436" s="22"/>
    </row>
    <row r="1437" customFormat="false" ht="128.25" hidden="false" customHeight="true" outlineLevel="0" collapsed="false">
      <c r="A1437" s="4" t="s">
        <v>94</v>
      </c>
      <c r="B1437" s="4" t="s">
        <v>95</v>
      </c>
      <c r="C1437" s="4" t="s">
        <v>96</v>
      </c>
      <c r="D1437" s="4" t="s">
        <v>97</v>
      </c>
      <c r="E1437" s="4" t="s">
        <v>98</v>
      </c>
      <c r="F1437" s="4" t="s">
        <v>99</v>
      </c>
      <c r="G1437" s="23" t="n">
        <v>1560599</v>
      </c>
      <c r="H1437" s="24" t="n">
        <f aca="false">Parametros!$B$3</f>
        <v>160.42</v>
      </c>
      <c r="I1437" s="24" t="n">
        <f aca="false">Parametros!$B$4</f>
        <v>151.76</v>
      </c>
      <c r="J1437" s="23" t="n">
        <f aca="false">G1437*H1437/I1437</f>
        <v>1649652.68568793</v>
      </c>
      <c r="K1437" s="23" t="n">
        <v>2246023.11</v>
      </c>
      <c r="L1437" s="23" t="n">
        <v>1960882</v>
      </c>
      <c r="M1437" s="23" t="n">
        <f aca="false">MIN(J1437:L1437)</f>
        <v>1649652.68568793</v>
      </c>
      <c r="N1437" s="23" t="n">
        <f aca="false">MAX(J1437:L1437)</f>
        <v>2246023.11</v>
      </c>
      <c r="O1437" s="23" t="n">
        <f aca="false">MEDIAN(J1437:L1437)</f>
        <v>1960882</v>
      </c>
      <c r="P1437" s="23" t="n">
        <f aca="false">AVERAGE(J1437:L1437)</f>
        <v>1952185.93189598</v>
      </c>
      <c r="Q1437" s="23" t="n">
        <f aca="false">AVERAGE(M1437,O1437)</f>
        <v>1805267.34284396</v>
      </c>
      <c r="R1437" s="23" t="n">
        <f aca="false">AVERAGE(N1437,O1437)</f>
        <v>2103452.555</v>
      </c>
      <c r="S1437" s="23" t="n">
        <f aca="false">STDEV(J1437:L1437)</f>
        <v>298280.299297309</v>
      </c>
      <c r="T1437" s="25" t="n">
        <f aca="false">IF(P1437&gt;0,S1437/P1437,NA())</f>
        <v>0.152792976541746</v>
      </c>
      <c r="U1437" s="4" t="str">
        <f aca="false">IF(T1437&lt;=Parametros!$B$7,"MENOR",IF(T1437&lt;=Parametros!$B$8,"PROMEDIO MENOR-MEDIANA","PROMEDIO"))</f>
        <v>MENOR</v>
      </c>
      <c r="V1437" s="23" t="n">
        <f aca="false">IF(T1437&lt;=Parametros!$B$7,M1437,IF(T1437&lt;=Parametros!$B$8,Q1437,P1437))</f>
        <v>1649652.68568793</v>
      </c>
      <c r="W1437" s="26" t="n">
        <f aca="false">ROUND(V1437,0)</f>
        <v>1649653</v>
      </c>
      <c r="X1437" s="27" t="n">
        <f aca="false">K1437/G1437</f>
        <v>1.43920578572715</v>
      </c>
      <c r="Y1437" s="27" t="n">
        <f aca="false">L1437/G1437</f>
        <v>1.25649317986235</v>
      </c>
    </row>
    <row r="1438" customFormat="false" ht="77.25" hidden="false" customHeight="true" outlineLevel="0" collapsed="false">
      <c r="A1438" s="4" t="s">
        <v>100</v>
      </c>
      <c r="B1438" s="4" t="s">
        <v>95</v>
      </c>
      <c r="C1438" s="4" t="s">
        <v>1180</v>
      </c>
      <c r="D1438" s="4" t="s">
        <v>1181</v>
      </c>
      <c r="E1438" s="4" t="s">
        <v>98</v>
      </c>
      <c r="F1438" s="4" t="s">
        <v>99</v>
      </c>
      <c r="G1438" s="23" t="n">
        <v>979926</v>
      </c>
      <c r="H1438" s="24" t="n">
        <f aca="false">Parametros!$B$3</f>
        <v>160.42</v>
      </c>
      <c r="I1438" s="24" t="n">
        <f aca="false">Parametros!$B$4</f>
        <v>151.76</v>
      </c>
      <c r="J1438" s="23" t="n">
        <f aca="false">G1438*H1438/I1438</f>
        <v>1035844.28650501</v>
      </c>
      <c r="K1438" s="23" t="n">
        <v>1410314.9</v>
      </c>
      <c r="L1438" s="23" t="n">
        <v>1231293</v>
      </c>
      <c r="M1438" s="23" t="n">
        <f aca="false">MIN(J1438:L1438)</f>
        <v>1035844.28650501</v>
      </c>
      <c r="N1438" s="23" t="n">
        <f aca="false">MAX(J1438:L1438)</f>
        <v>1410314.9</v>
      </c>
      <c r="O1438" s="23" t="n">
        <f aca="false">MEDIAN(J1438:L1438)</f>
        <v>1231293</v>
      </c>
      <c r="P1438" s="23" t="n">
        <f aca="false">AVERAGE(J1438:L1438)</f>
        <v>1225817.39550167</v>
      </c>
      <c r="Q1438" s="23" t="n">
        <f aca="false">AVERAGE(M1438,O1438)</f>
        <v>1133568.6432525</v>
      </c>
      <c r="R1438" s="23" t="n">
        <f aca="false">AVERAGE(N1438,O1438)</f>
        <v>1320803.95</v>
      </c>
      <c r="S1438" s="23" t="n">
        <f aca="false">STDEV(J1438:L1438)</f>
        <v>187295.346381846</v>
      </c>
      <c r="T1438" s="25" t="n">
        <f aca="false">IF(P1438&gt;0,S1438/P1438,NA())</f>
        <v>0.15279220793338</v>
      </c>
      <c r="U1438" s="4" t="str">
        <f aca="false">IF(T1438&lt;=Parametros!$B$7,"MENOR",IF(T1438&lt;=Parametros!$B$8,"PROMEDIO MENOR-MEDIANA","PROMEDIO"))</f>
        <v>MENOR</v>
      </c>
      <c r="V1438" s="23" t="n">
        <f aca="false">IF(T1438&lt;=Parametros!$B$7,M1438,IF(T1438&lt;=Parametros!$B$8,Q1438,P1438))</f>
        <v>1035844.28650501</v>
      </c>
      <c r="W1438" s="26" t="n">
        <f aca="false">ROUND(V1438,0)</f>
        <v>1035844</v>
      </c>
      <c r="X1438" s="27" t="n">
        <f aca="false">K1438/G1438</f>
        <v>1.43920551143658</v>
      </c>
      <c r="Y1438" s="27" t="n">
        <f aca="false">L1438/G1438</f>
        <v>1.25651630837431</v>
      </c>
    </row>
    <row r="1439" customFormat="false" ht="102.75" hidden="false" customHeight="true" outlineLevel="0" collapsed="false">
      <c r="A1439" s="4" t="s">
        <v>103</v>
      </c>
      <c r="B1439" s="4" t="s">
        <v>95</v>
      </c>
      <c r="C1439" s="4" t="s">
        <v>1182</v>
      </c>
      <c r="D1439" s="4" t="s">
        <v>1183</v>
      </c>
      <c r="E1439" s="4" t="s">
        <v>98</v>
      </c>
      <c r="F1439" s="4" t="s">
        <v>99</v>
      </c>
      <c r="G1439" s="23" t="n">
        <v>319022</v>
      </c>
      <c r="H1439" s="24" t="n">
        <f aca="false">Parametros!$B$3</f>
        <v>160.42</v>
      </c>
      <c r="I1439" s="24" t="n">
        <f aca="false">Parametros!$B$4</f>
        <v>151.76</v>
      </c>
      <c r="J1439" s="23" t="n">
        <f aca="false">G1439*H1439/I1439</f>
        <v>337226.602793885</v>
      </c>
      <c r="K1439" s="23" t="n">
        <v>459137.77</v>
      </c>
      <c r="L1439" s="23" t="n">
        <v>400792</v>
      </c>
      <c r="M1439" s="23" t="n">
        <f aca="false">MIN(J1439:L1439)</f>
        <v>337226.602793885</v>
      </c>
      <c r="N1439" s="23" t="n">
        <f aca="false">MAX(J1439:L1439)</f>
        <v>459137.77</v>
      </c>
      <c r="O1439" s="23" t="n">
        <f aca="false">MEDIAN(J1439:L1439)</f>
        <v>400792</v>
      </c>
      <c r="P1439" s="23" t="n">
        <f aca="false">AVERAGE(J1439:L1439)</f>
        <v>399052.124264628</v>
      </c>
      <c r="Q1439" s="23" t="n">
        <f aca="false">AVERAGE(M1439,O1439)</f>
        <v>369009.301396943</v>
      </c>
      <c r="R1439" s="23" t="n">
        <f aca="false">AVERAGE(N1439,O1439)</f>
        <v>429964.885</v>
      </c>
      <c r="S1439" s="23" t="n">
        <f aca="false">STDEV(J1439:L1439)</f>
        <v>60974.2039560192</v>
      </c>
      <c r="T1439" s="25" t="n">
        <f aca="false">IF(P1439&gt;0,S1439/P1439,NA())</f>
        <v>0.152797592716446</v>
      </c>
      <c r="U1439" s="4" t="str">
        <f aca="false">IF(T1439&lt;=Parametros!$B$7,"MENOR",IF(T1439&lt;=Parametros!$B$8,"PROMEDIO MENOR-MEDIANA","PROMEDIO"))</f>
        <v>MENOR</v>
      </c>
      <c r="V1439" s="23" t="n">
        <f aca="false">IF(T1439&lt;=Parametros!$B$7,M1439,IF(T1439&lt;=Parametros!$B$8,Q1439,P1439))</f>
        <v>337226.602793885</v>
      </c>
      <c r="W1439" s="26" t="n">
        <f aca="false">ROUND(V1439,0)</f>
        <v>337227</v>
      </c>
      <c r="X1439" s="27" t="n">
        <f aca="false">K1439/G1439</f>
        <v>1.43920409877689</v>
      </c>
      <c r="Y1439" s="27" t="n">
        <f aca="false">L1439/G1439</f>
        <v>1.25631461153149</v>
      </c>
    </row>
    <row r="1440" customFormat="false" ht="90" hidden="false" customHeight="true" outlineLevel="0" collapsed="false">
      <c r="A1440" s="4" t="s">
        <v>106</v>
      </c>
      <c r="B1440" s="4" t="s">
        <v>95</v>
      </c>
      <c r="C1440" s="4" t="s">
        <v>101</v>
      </c>
      <c r="D1440" s="4" t="s">
        <v>102</v>
      </c>
      <c r="E1440" s="4" t="s">
        <v>98</v>
      </c>
      <c r="F1440" s="4" t="s">
        <v>99</v>
      </c>
      <c r="G1440" s="23" t="n">
        <v>652953</v>
      </c>
      <c r="H1440" s="24" t="n">
        <f aca="false">Parametros!$B$3</f>
        <v>160.42</v>
      </c>
      <c r="I1440" s="24" t="n">
        <f aca="false">Parametros!$B$4</f>
        <v>151.76</v>
      </c>
      <c r="J1440" s="23" t="n">
        <f aca="false">G1440*H1440/I1440</f>
        <v>690212.969557196</v>
      </c>
      <c r="K1440" s="23" t="n">
        <v>939733.46</v>
      </c>
      <c r="L1440" s="23" t="n">
        <v>820386</v>
      </c>
      <c r="M1440" s="23" t="n">
        <f aca="false">MIN(J1440:L1440)</f>
        <v>690212.969557196</v>
      </c>
      <c r="N1440" s="23" t="n">
        <f aca="false">MAX(J1440:L1440)</f>
        <v>939733.46</v>
      </c>
      <c r="O1440" s="23" t="n">
        <f aca="false">MEDIAN(J1440:L1440)</f>
        <v>820386</v>
      </c>
      <c r="P1440" s="23" t="n">
        <f aca="false">AVERAGE(J1440:L1440)</f>
        <v>816777.476519065</v>
      </c>
      <c r="Q1440" s="23" t="n">
        <f aca="false">AVERAGE(M1440,O1440)</f>
        <v>755299.484778598</v>
      </c>
      <c r="R1440" s="23" t="n">
        <f aca="false">AVERAGE(N1440,O1440)</f>
        <v>880059.73</v>
      </c>
      <c r="S1440" s="23" t="n">
        <f aca="false">STDEV(J1440:L1440)</f>
        <v>124799.378479978</v>
      </c>
      <c r="T1440" s="25" t="n">
        <f aca="false">IF(P1440&gt;0,S1440/P1440,NA())</f>
        <v>0.152794833437189</v>
      </c>
      <c r="U1440" s="4" t="str">
        <f aca="false">IF(T1440&lt;=Parametros!$B$7,"MENOR",IF(T1440&lt;=Parametros!$B$8,"PROMEDIO MENOR-MEDIANA","PROMEDIO"))</f>
        <v>MENOR</v>
      </c>
      <c r="V1440" s="23" t="n">
        <f aca="false">IF(T1440&lt;=Parametros!$B$7,M1440,IF(T1440&lt;=Parametros!$B$8,Q1440,P1440))</f>
        <v>690212.969557196</v>
      </c>
      <c r="W1440" s="26" t="n">
        <f aca="false">ROUND(V1440,0)</f>
        <v>690213</v>
      </c>
      <c r="X1440" s="27" t="n">
        <f aca="false">K1440/G1440</f>
        <v>1.43920536393891</v>
      </c>
      <c r="Y1440" s="27" t="n">
        <f aca="false">L1440/G1440</f>
        <v>1.25642427556042</v>
      </c>
    </row>
    <row r="1441" customFormat="false" ht="51.75" hidden="false" customHeight="true" outlineLevel="0" collapsed="false">
      <c r="A1441" s="4" t="s">
        <v>109</v>
      </c>
      <c r="B1441" s="4" t="s">
        <v>95</v>
      </c>
      <c r="C1441" s="4" t="s">
        <v>107</v>
      </c>
      <c r="D1441" s="4" t="s">
        <v>108</v>
      </c>
      <c r="E1441" s="4" t="s">
        <v>98</v>
      </c>
      <c r="F1441" s="4" t="s">
        <v>99</v>
      </c>
      <c r="G1441" s="23" t="n">
        <v>15901</v>
      </c>
      <c r="H1441" s="24" t="n">
        <f aca="false">Parametros!$B$3</f>
        <v>160.42</v>
      </c>
      <c r="I1441" s="24" t="n">
        <f aca="false">Parametros!$B$4</f>
        <v>151.76</v>
      </c>
      <c r="J1441" s="23" t="n">
        <f aca="false">G1441*H1441/I1441</f>
        <v>16808.3712440696</v>
      </c>
      <c r="K1441" s="23" t="n">
        <v>22884.59</v>
      </c>
      <c r="L1441" s="23" t="n">
        <v>19873</v>
      </c>
      <c r="M1441" s="23" t="n">
        <f aca="false">MIN(J1441:L1441)</f>
        <v>16808.3712440696</v>
      </c>
      <c r="N1441" s="23" t="n">
        <f aca="false">MAX(J1441:L1441)</f>
        <v>22884.59</v>
      </c>
      <c r="O1441" s="23" t="n">
        <f aca="false">MEDIAN(J1441:L1441)</f>
        <v>19873</v>
      </c>
      <c r="P1441" s="23" t="n">
        <f aca="false">AVERAGE(J1441:L1441)</f>
        <v>19855.3204146899</v>
      </c>
      <c r="Q1441" s="23" t="n">
        <f aca="false">AVERAGE(M1441,O1441)</f>
        <v>18340.6856220348</v>
      </c>
      <c r="R1441" s="23" t="n">
        <f aca="false">AVERAGE(N1441,O1441)</f>
        <v>21378.795</v>
      </c>
      <c r="S1441" s="23" t="n">
        <f aca="false">STDEV(J1441:L1441)</f>
        <v>3038.14795858969</v>
      </c>
      <c r="T1441" s="25" t="n">
        <f aca="false">IF(P1441&gt;0,S1441/P1441,NA())</f>
        <v>0.15301430020449</v>
      </c>
      <c r="U1441" s="4" t="str">
        <f aca="false">IF(T1441&lt;=Parametros!$B$7,"MENOR",IF(T1441&lt;=Parametros!$B$8,"PROMEDIO MENOR-MEDIANA","PROMEDIO"))</f>
        <v>MENOR</v>
      </c>
      <c r="V1441" s="23" t="n">
        <f aca="false">IF(T1441&lt;=Parametros!$B$7,M1441,IF(T1441&lt;=Parametros!$B$8,Q1441,P1441))</f>
        <v>16808.3712440696</v>
      </c>
      <c r="W1441" s="26" t="n">
        <f aca="false">ROUND(V1441,0)</f>
        <v>16808</v>
      </c>
      <c r="X1441" s="27" t="n">
        <f aca="false">K1441/G1441</f>
        <v>1.43919187472486</v>
      </c>
      <c r="Y1441" s="27" t="n">
        <f aca="false">L1441/G1441</f>
        <v>1.24979561033897</v>
      </c>
    </row>
    <row r="1442" customFormat="false" ht="77.25" hidden="false" customHeight="true" outlineLevel="0" collapsed="false">
      <c r="A1442" s="4" t="s">
        <v>113</v>
      </c>
      <c r="B1442" s="4" t="s">
        <v>95</v>
      </c>
      <c r="C1442" s="4" t="s">
        <v>110</v>
      </c>
      <c r="D1442" s="4" t="s">
        <v>111</v>
      </c>
      <c r="E1442" s="4" t="s">
        <v>112</v>
      </c>
      <c r="F1442" s="4" t="s">
        <v>99</v>
      </c>
      <c r="G1442" s="23" t="n">
        <v>554563</v>
      </c>
      <c r="H1442" s="24" t="n">
        <f aca="false">Parametros!$B$3</f>
        <v>160.42</v>
      </c>
      <c r="I1442" s="24" t="n">
        <f aca="false">Parametros!$B$4</f>
        <v>151.76</v>
      </c>
      <c r="J1442" s="23" t="n">
        <f aca="false">G1442*H1442/I1442</f>
        <v>586208.463758566</v>
      </c>
      <c r="K1442" s="23" t="n">
        <v>798130.74</v>
      </c>
      <c r="L1442" s="23" t="n">
        <v>696745</v>
      </c>
      <c r="M1442" s="23" t="n">
        <f aca="false">MIN(J1442:L1442)</f>
        <v>586208.463758566</v>
      </c>
      <c r="N1442" s="23" t="n">
        <f aca="false">MAX(J1442:L1442)</f>
        <v>798130.74</v>
      </c>
      <c r="O1442" s="23" t="n">
        <f aca="false">MEDIAN(J1442:L1442)</f>
        <v>696745</v>
      </c>
      <c r="P1442" s="23" t="n">
        <f aca="false">AVERAGE(J1442:L1442)</f>
        <v>693694.734586189</v>
      </c>
      <c r="Q1442" s="23" t="n">
        <f aca="false">AVERAGE(M1442,O1442)</f>
        <v>641476.731879283</v>
      </c>
      <c r="R1442" s="23" t="n">
        <f aca="false">AVERAGE(N1442,O1442)</f>
        <v>747437.87</v>
      </c>
      <c r="S1442" s="23" t="n">
        <f aca="false">STDEV(J1442:L1442)</f>
        <v>105994.060593784</v>
      </c>
      <c r="T1442" s="25" t="n">
        <f aca="false">IF(P1442&gt;0,S1442/P1442,NA())</f>
        <v>0.152796403531897</v>
      </c>
      <c r="U1442" s="4" t="str">
        <f aca="false">IF(T1442&lt;=Parametros!$B$7,"MENOR",IF(T1442&lt;=Parametros!$B$8,"PROMEDIO MENOR-MEDIANA","PROMEDIO"))</f>
        <v>MENOR</v>
      </c>
      <c r="V1442" s="23" t="n">
        <f aca="false">IF(T1442&lt;=Parametros!$B$7,M1442,IF(T1442&lt;=Parametros!$B$8,Q1442,P1442))</f>
        <v>586208.463758566</v>
      </c>
      <c r="W1442" s="26" t="n">
        <f aca="false">ROUND(V1442,0)</f>
        <v>586208</v>
      </c>
      <c r="X1442" s="27" t="n">
        <f aca="false">K1442/G1442</f>
        <v>1.43920661854469</v>
      </c>
      <c r="Y1442" s="27" t="n">
        <f aca="false">L1442/G1442</f>
        <v>1.25638565861769</v>
      </c>
    </row>
    <row r="1443" customFormat="false" ht="39" hidden="false" customHeight="true" outlineLevel="0" collapsed="false">
      <c r="A1443" s="4" t="s">
        <v>116</v>
      </c>
      <c r="B1443" s="4" t="s">
        <v>95</v>
      </c>
      <c r="C1443" s="4" t="s">
        <v>114</v>
      </c>
      <c r="D1443" s="4" t="s">
        <v>115</v>
      </c>
      <c r="E1443" s="4" t="s">
        <v>98</v>
      </c>
      <c r="F1443" s="4" t="s">
        <v>99</v>
      </c>
      <c r="G1443" s="23" t="n">
        <v>169123</v>
      </c>
      <c r="H1443" s="24" t="n">
        <f aca="false">Parametros!$B$3</f>
        <v>160.42</v>
      </c>
      <c r="I1443" s="24" t="n">
        <f aca="false">Parametros!$B$4</f>
        <v>151.76</v>
      </c>
      <c r="J1443" s="23" t="n">
        <f aca="false">G1443*H1443/I1443</f>
        <v>178773.798497628</v>
      </c>
      <c r="K1443" s="23" t="n">
        <v>243402.72</v>
      </c>
      <c r="L1443" s="23" t="n">
        <v>212415</v>
      </c>
      <c r="M1443" s="23" t="n">
        <f aca="false">MIN(J1443:L1443)</f>
        <v>178773.798497628</v>
      </c>
      <c r="N1443" s="23" t="n">
        <f aca="false">MAX(J1443:L1443)</f>
        <v>243402.72</v>
      </c>
      <c r="O1443" s="23" t="n">
        <f aca="false">MEDIAN(J1443:L1443)</f>
        <v>212415</v>
      </c>
      <c r="P1443" s="23" t="n">
        <f aca="false">AVERAGE(J1443:L1443)</f>
        <v>211530.506165876</v>
      </c>
      <c r="Q1443" s="23" t="n">
        <f aca="false">AVERAGE(M1443,O1443)</f>
        <v>195594.399248814</v>
      </c>
      <c r="R1443" s="23" t="n">
        <f aca="false">AVERAGE(N1443,O1443)</f>
        <v>227908.86</v>
      </c>
      <c r="S1443" s="23" t="n">
        <f aca="false">STDEV(J1443:L1443)</f>
        <v>32323.5381826758</v>
      </c>
      <c r="T1443" s="25" t="n">
        <f aca="false">IF(P1443&gt;0,S1443/P1443,NA())</f>
        <v>0.152807927180624</v>
      </c>
      <c r="U1443" s="4" t="str">
        <f aca="false">IF(T1443&lt;=Parametros!$B$7,"MENOR",IF(T1443&lt;=Parametros!$B$8,"PROMEDIO MENOR-MEDIANA","PROMEDIO"))</f>
        <v>MENOR</v>
      </c>
      <c r="V1443" s="23" t="n">
        <f aca="false">IF(T1443&lt;=Parametros!$B$7,M1443,IF(T1443&lt;=Parametros!$B$8,Q1443,P1443))</f>
        <v>178773.798497628</v>
      </c>
      <c r="W1443" s="26" t="n">
        <f aca="false">ROUND(V1443,0)</f>
        <v>178774</v>
      </c>
      <c r="X1443" s="27" t="n">
        <f aca="false">K1443/G1443</f>
        <v>1.43920531211012</v>
      </c>
      <c r="Y1443" s="27" t="n">
        <f aca="false">L1443/G1443</f>
        <v>1.25597937595714</v>
      </c>
    </row>
    <row r="1444" customFormat="false" ht="64.5" hidden="false" customHeight="true" outlineLevel="0" collapsed="false">
      <c r="A1444" s="4" t="s">
        <v>119</v>
      </c>
      <c r="B1444" s="4" t="s">
        <v>95</v>
      </c>
      <c r="C1444" s="4" t="s">
        <v>1184</v>
      </c>
      <c r="D1444" s="4" t="s">
        <v>1185</v>
      </c>
      <c r="E1444" s="4" t="s">
        <v>112</v>
      </c>
      <c r="F1444" s="4" t="s">
        <v>99</v>
      </c>
      <c r="G1444" s="23" t="n">
        <v>465117</v>
      </c>
      <c r="H1444" s="24" t="n">
        <f aca="false">Parametros!$B$3</f>
        <v>160.42</v>
      </c>
      <c r="I1444" s="24" t="n">
        <f aca="false">Parametros!$B$4</f>
        <v>151.76</v>
      </c>
      <c r="J1444" s="23" t="n">
        <f aca="false">G1444*H1444/I1444</f>
        <v>491658.336452293</v>
      </c>
      <c r="K1444" s="23" t="n">
        <v>669398.38</v>
      </c>
      <c r="L1444" s="23" t="n">
        <v>584409</v>
      </c>
      <c r="M1444" s="23" t="n">
        <f aca="false">MIN(J1444:L1444)</f>
        <v>491658.336452293</v>
      </c>
      <c r="N1444" s="23" t="n">
        <f aca="false">MAX(J1444:L1444)</f>
        <v>669398.38</v>
      </c>
      <c r="O1444" s="23" t="n">
        <f aca="false">MEDIAN(J1444:L1444)</f>
        <v>584409</v>
      </c>
      <c r="P1444" s="23" t="n">
        <f aca="false">AVERAGE(J1444:L1444)</f>
        <v>581821.905484098</v>
      </c>
      <c r="Q1444" s="23" t="n">
        <f aca="false">AVERAGE(M1444,O1444)</f>
        <v>538033.668226147</v>
      </c>
      <c r="R1444" s="23" t="n">
        <f aca="false">AVERAGE(N1444,O1444)</f>
        <v>626903.69</v>
      </c>
      <c r="S1444" s="23" t="n">
        <f aca="false">STDEV(J1444:L1444)</f>
        <v>88898.2596208207</v>
      </c>
      <c r="T1444" s="25" t="n">
        <f aca="false">IF(P1444&gt;0,S1444/P1444,NA())</f>
        <v>0.152792905840927</v>
      </c>
      <c r="U1444" s="4" t="str">
        <f aca="false">IF(T1444&lt;=Parametros!$B$7,"MENOR",IF(T1444&lt;=Parametros!$B$8,"PROMEDIO MENOR-MEDIANA","PROMEDIO"))</f>
        <v>MENOR</v>
      </c>
      <c r="V1444" s="23" t="n">
        <f aca="false">IF(T1444&lt;=Parametros!$B$7,M1444,IF(T1444&lt;=Parametros!$B$8,Q1444,P1444))</f>
        <v>491658.336452293</v>
      </c>
      <c r="W1444" s="26" t="n">
        <f aca="false">ROUND(V1444,0)</f>
        <v>491658</v>
      </c>
      <c r="X1444" s="27" t="n">
        <f aca="false">K1444/G1444</f>
        <v>1.43920428623336</v>
      </c>
      <c r="Y1444" s="27" t="n">
        <f aca="false">L1444/G1444</f>
        <v>1.25647740246003</v>
      </c>
    </row>
    <row r="1445" customFormat="false" ht="64.5" hidden="false" customHeight="true" outlineLevel="0" collapsed="false">
      <c r="A1445" s="4" t="s">
        <v>122</v>
      </c>
      <c r="B1445" s="4" t="s">
        <v>95</v>
      </c>
      <c r="C1445" s="4" t="s">
        <v>123</v>
      </c>
      <c r="D1445" s="4" t="s">
        <v>124</v>
      </c>
      <c r="E1445" s="4" t="s">
        <v>98</v>
      </c>
      <c r="F1445" s="4" t="s">
        <v>99</v>
      </c>
      <c r="G1445" s="23" t="n">
        <v>356648</v>
      </c>
      <c r="H1445" s="24" t="n">
        <f aca="false">Parametros!$B$3</f>
        <v>160.42</v>
      </c>
      <c r="I1445" s="24" t="n">
        <f aca="false">Parametros!$B$4</f>
        <v>151.76</v>
      </c>
      <c r="J1445" s="23" t="n">
        <f aca="false">G1445*H1445/I1445</f>
        <v>376999.684765419</v>
      </c>
      <c r="K1445" s="23" t="n">
        <v>513289.73</v>
      </c>
      <c r="L1445" s="23" t="n">
        <v>448035</v>
      </c>
      <c r="M1445" s="23" t="n">
        <f aca="false">MIN(J1445:L1445)</f>
        <v>376999.684765419</v>
      </c>
      <c r="N1445" s="23" t="n">
        <f aca="false">MAX(J1445:L1445)</f>
        <v>513289.73</v>
      </c>
      <c r="O1445" s="23" t="n">
        <f aca="false">MEDIAN(J1445:L1445)</f>
        <v>448035</v>
      </c>
      <c r="P1445" s="23" t="n">
        <f aca="false">AVERAGE(J1445:L1445)</f>
        <v>446108.13825514</v>
      </c>
      <c r="Q1445" s="23" t="n">
        <f aca="false">AVERAGE(M1445,O1445)</f>
        <v>412517.34238271</v>
      </c>
      <c r="R1445" s="23" t="n">
        <f aca="false">AVERAGE(N1445,O1445)</f>
        <v>480662.365</v>
      </c>
      <c r="S1445" s="23" t="n">
        <f aca="false">STDEV(J1445:L1445)</f>
        <v>68165.450960504</v>
      </c>
      <c r="T1445" s="25" t="n">
        <f aca="false">IF(P1445&gt;0,S1445/P1445,NA())</f>
        <v>0.152800285659704</v>
      </c>
      <c r="U1445" s="4" t="str">
        <f aca="false">IF(T1445&lt;=Parametros!$B$7,"MENOR",IF(T1445&lt;=Parametros!$B$8,"PROMEDIO MENOR-MEDIANA","PROMEDIO"))</f>
        <v>MENOR</v>
      </c>
      <c r="V1445" s="23" t="n">
        <f aca="false">IF(T1445&lt;=Parametros!$B$7,M1445,IF(T1445&lt;=Parametros!$B$8,Q1445,P1445))</f>
        <v>376999.684765419</v>
      </c>
      <c r="W1445" s="26" t="n">
        <f aca="false">ROUND(V1445,0)</f>
        <v>377000</v>
      </c>
      <c r="X1445" s="27" t="n">
        <f aca="false">K1445/G1445</f>
        <v>1.43920540701196</v>
      </c>
      <c r="Y1445" s="27" t="n">
        <f aca="false">L1445/G1445</f>
        <v>1.25623864426549</v>
      </c>
    </row>
    <row r="1446" customFormat="false" ht="15" hidden="false" customHeight="true" outlineLevel="0" collapsed="false">
      <c r="A1446" s="22" t="s">
        <v>213</v>
      </c>
      <c r="B1446" s="22" t="s">
        <v>214</v>
      </c>
      <c r="C1446" s="22"/>
      <c r="D1446" s="22"/>
      <c r="E1446" s="22"/>
      <c r="F1446" s="22"/>
      <c r="G1446" s="22"/>
      <c r="H1446" s="22"/>
      <c r="I1446" s="22"/>
      <c r="J1446" s="22"/>
      <c r="K1446" s="22"/>
      <c r="L1446" s="22"/>
      <c r="M1446" s="22"/>
      <c r="N1446" s="22"/>
      <c r="O1446" s="22"/>
      <c r="P1446" s="22"/>
      <c r="Q1446" s="22"/>
      <c r="R1446" s="22"/>
      <c r="S1446" s="22"/>
      <c r="T1446" s="22"/>
      <c r="U1446" s="22"/>
      <c r="V1446" s="22"/>
      <c r="W1446" s="22"/>
    </row>
    <row r="1447" customFormat="false" ht="51.75" hidden="false" customHeight="true" outlineLevel="0" collapsed="false">
      <c r="A1447" s="4" t="s">
        <v>215</v>
      </c>
      <c r="B1447" s="4" t="s">
        <v>95</v>
      </c>
      <c r="C1447" s="4" t="s">
        <v>291</v>
      </c>
      <c r="D1447" s="4" t="s">
        <v>1186</v>
      </c>
      <c r="E1447" s="4" t="s">
        <v>98</v>
      </c>
      <c r="F1447" s="4" t="s">
        <v>99</v>
      </c>
      <c r="G1447" s="23" t="n">
        <v>1218448</v>
      </c>
      <c r="H1447" s="24" t="n">
        <f aca="false">Parametros!$B$3</f>
        <v>160.42</v>
      </c>
      <c r="I1447" s="24" t="n">
        <f aca="false">Parametros!$B$4</f>
        <v>151.76</v>
      </c>
      <c r="J1447" s="23" t="n">
        <f aca="false">G1447*H1447/I1447</f>
        <v>1287977.25461255</v>
      </c>
      <c r="K1447" s="23" t="n">
        <v>1753597.53</v>
      </c>
      <c r="L1447" s="23" t="n">
        <v>1530935</v>
      </c>
      <c r="M1447" s="23" t="n">
        <f aca="false">MIN(J1447:L1447)</f>
        <v>1287977.25461255</v>
      </c>
      <c r="N1447" s="23" t="n">
        <f aca="false">MAX(J1447:L1447)</f>
        <v>1753597.53</v>
      </c>
      <c r="O1447" s="23" t="n">
        <f aca="false">MEDIAN(J1447:L1447)</f>
        <v>1530935</v>
      </c>
      <c r="P1447" s="23" t="n">
        <f aca="false">AVERAGE(J1447:L1447)</f>
        <v>1524169.92820418</v>
      </c>
      <c r="Q1447" s="23" t="n">
        <f aca="false">AVERAGE(M1447,O1447)</f>
        <v>1409456.12730627</v>
      </c>
      <c r="R1447" s="23" t="n">
        <f aca="false">AVERAGE(N1447,O1447)</f>
        <v>1642266.265</v>
      </c>
      <c r="S1447" s="23" t="n">
        <f aca="false">STDEV(J1447:L1447)</f>
        <v>232883.844137531</v>
      </c>
      <c r="T1447" s="25" t="n">
        <f aca="false">IF(P1447&gt;0,S1447/P1447,NA())</f>
        <v>0.152793884610964</v>
      </c>
      <c r="U1447" s="4" t="str">
        <f aca="false">IF(T1447&lt;=Parametros!$B$7,"MENOR",IF(T1447&lt;=Parametros!$B$8,"PROMEDIO MENOR-MEDIANA","PROMEDIO"))</f>
        <v>MENOR</v>
      </c>
      <c r="V1447" s="23" t="n">
        <f aca="false">IF(T1447&lt;=Parametros!$B$7,M1447,IF(T1447&lt;=Parametros!$B$8,Q1447,P1447))</f>
        <v>1287977.25461255</v>
      </c>
      <c r="W1447" s="26" t="n">
        <f aca="false">ROUND(V1447,0)</f>
        <v>1287977</v>
      </c>
      <c r="X1447" s="27" t="n">
        <f aca="false">K1447/G1447</f>
        <v>1.43920588322193</v>
      </c>
      <c r="Y1447" s="27" t="n">
        <f aca="false">L1447/G1447</f>
        <v>1.25646313999448</v>
      </c>
    </row>
    <row r="1448" customFormat="false" ht="77.25" hidden="false" customHeight="true" outlineLevel="0" collapsed="false">
      <c r="A1448" s="4" t="s">
        <v>218</v>
      </c>
      <c r="B1448" s="4" t="s">
        <v>95</v>
      </c>
      <c r="C1448" s="4" t="s">
        <v>1187</v>
      </c>
      <c r="D1448" s="4" t="s">
        <v>1188</v>
      </c>
      <c r="E1448" s="4" t="s">
        <v>112</v>
      </c>
      <c r="F1448" s="4" t="s">
        <v>99</v>
      </c>
      <c r="G1448" s="23" t="n">
        <v>885295</v>
      </c>
      <c r="H1448" s="24" t="n">
        <f aca="false">Parametros!$B$3</f>
        <v>160.42</v>
      </c>
      <c r="I1448" s="24" t="n">
        <f aca="false">Parametros!$B$4</f>
        <v>151.76</v>
      </c>
      <c r="J1448" s="23" t="n">
        <f aca="false">G1448*H1448/I1448</f>
        <v>935813.283473906</v>
      </c>
      <c r="K1448" s="23" t="n">
        <v>1274122.02</v>
      </c>
      <c r="L1448" s="23" t="n">
        <v>1112293</v>
      </c>
      <c r="M1448" s="23" t="n">
        <f aca="false">MIN(J1448:L1448)</f>
        <v>935813.283473906</v>
      </c>
      <c r="N1448" s="23" t="n">
        <f aca="false">MAX(J1448:L1448)</f>
        <v>1274122.02</v>
      </c>
      <c r="O1448" s="23" t="n">
        <f aca="false">MEDIAN(J1448:L1448)</f>
        <v>1112293</v>
      </c>
      <c r="P1448" s="23" t="n">
        <f aca="false">AVERAGE(J1448:L1448)</f>
        <v>1107409.4344913</v>
      </c>
      <c r="Q1448" s="23" t="n">
        <f aca="false">AVERAGE(M1448,O1448)</f>
        <v>1024053.14173695</v>
      </c>
      <c r="R1448" s="23" t="n">
        <f aca="false">AVERAGE(N1448,O1448)</f>
        <v>1193207.51</v>
      </c>
      <c r="S1448" s="23" t="n">
        <f aca="false">STDEV(J1448:L1448)</f>
        <v>169207.231558018</v>
      </c>
      <c r="T1448" s="25" t="n">
        <f aca="false">IF(P1448&gt;0,S1448/P1448,NA())</f>
        <v>0.15279554813956</v>
      </c>
      <c r="U1448" s="4" t="str">
        <f aca="false">IF(T1448&lt;=Parametros!$B$7,"MENOR",IF(T1448&lt;=Parametros!$B$8,"PROMEDIO MENOR-MEDIANA","PROMEDIO"))</f>
        <v>MENOR</v>
      </c>
      <c r="V1448" s="23" t="n">
        <f aca="false">IF(T1448&lt;=Parametros!$B$7,M1448,IF(T1448&lt;=Parametros!$B$8,Q1448,P1448))</f>
        <v>935813.283473906</v>
      </c>
      <c r="W1448" s="26" t="n">
        <f aca="false">ROUND(V1448,0)</f>
        <v>935813</v>
      </c>
      <c r="X1448" s="27" t="n">
        <f aca="false">K1448/G1448</f>
        <v>1.43920616291745</v>
      </c>
      <c r="Y1448" s="27" t="n">
        <f aca="false">L1448/G1448</f>
        <v>1.25640944543909</v>
      </c>
    </row>
    <row r="1449" customFormat="false" ht="77.25" hidden="false" customHeight="true" outlineLevel="0" collapsed="false">
      <c r="A1449" s="4" t="s">
        <v>221</v>
      </c>
      <c r="B1449" s="4" t="s">
        <v>95</v>
      </c>
      <c r="C1449" s="4" t="s">
        <v>1189</v>
      </c>
      <c r="D1449" s="4" t="s">
        <v>1190</v>
      </c>
      <c r="E1449" s="4" t="s">
        <v>112</v>
      </c>
      <c r="F1449" s="4" t="s">
        <v>99</v>
      </c>
      <c r="G1449" s="23" t="n">
        <v>241300</v>
      </c>
      <c r="H1449" s="24" t="n">
        <f aca="false">Parametros!$B$3</f>
        <v>160.42</v>
      </c>
      <c r="I1449" s="24" t="n">
        <f aca="false">Parametros!$B$4</f>
        <v>151.76</v>
      </c>
      <c r="J1449" s="23" t="n">
        <f aca="false">G1449*H1449/I1449</f>
        <v>255069.491302056</v>
      </c>
      <c r="K1449" s="23" t="n">
        <v>347280.91</v>
      </c>
      <c r="L1449" s="23" t="n">
        <v>303093</v>
      </c>
      <c r="M1449" s="23" t="n">
        <f aca="false">MIN(J1449:L1449)</f>
        <v>255069.491302056</v>
      </c>
      <c r="N1449" s="23" t="n">
        <f aca="false">MAX(J1449:L1449)</f>
        <v>347280.91</v>
      </c>
      <c r="O1449" s="23" t="n">
        <f aca="false">MEDIAN(J1449:L1449)</f>
        <v>303093</v>
      </c>
      <c r="P1449" s="23" t="n">
        <f aca="false">AVERAGE(J1449:L1449)</f>
        <v>301814.467100685</v>
      </c>
      <c r="Q1449" s="23" t="n">
        <f aca="false">AVERAGE(M1449,O1449)</f>
        <v>279081.245651028</v>
      </c>
      <c r="R1449" s="23" t="n">
        <f aca="false">AVERAGE(N1449,O1449)</f>
        <v>325186.955</v>
      </c>
      <c r="S1449" s="23" t="n">
        <f aca="false">STDEV(J1449:L1449)</f>
        <v>46119.0028009373</v>
      </c>
      <c r="T1449" s="25" t="n">
        <f aca="false">IF(P1449&gt;0,S1449/P1449,NA())</f>
        <v>0.152805805645996</v>
      </c>
      <c r="U1449" s="4" t="str">
        <f aca="false">IF(T1449&lt;=Parametros!$B$7,"MENOR",IF(T1449&lt;=Parametros!$B$8,"PROMEDIO MENOR-MEDIANA","PROMEDIO"))</f>
        <v>MENOR</v>
      </c>
      <c r="V1449" s="23" t="n">
        <f aca="false">IF(T1449&lt;=Parametros!$B$7,M1449,IF(T1449&lt;=Parametros!$B$8,Q1449,P1449))</f>
        <v>255069.491302056</v>
      </c>
      <c r="W1449" s="26" t="n">
        <f aca="false">ROUND(V1449,0)</f>
        <v>255069</v>
      </c>
      <c r="X1449" s="27" t="n">
        <f aca="false">K1449/G1449</f>
        <v>1.43920808122669</v>
      </c>
      <c r="Y1449" s="27" t="n">
        <f aca="false">L1449/G1449</f>
        <v>1.25608371322006</v>
      </c>
    </row>
    <row r="1450" customFormat="false" ht="51.75" hidden="false" customHeight="true" outlineLevel="0" collapsed="false">
      <c r="A1450" s="4" t="s">
        <v>223</v>
      </c>
      <c r="B1450" s="4" t="s">
        <v>95</v>
      </c>
      <c r="C1450" s="4" t="s">
        <v>1191</v>
      </c>
      <c r="D1450" s="4" t="s">
        <v>1192</v>
      </c>
      <c r="E1450" s="4" t="s">
        <v>112</v>
      </c>
      <c r="F1450" s="4" t="s">
        <v>99</v>
      </c>
      <c r="G1450" s="23" t="n">
        <v>538076</v>
      </c>
      <c r="H1450" s="24" t="n">
        <f aca="false">Parametros!$B$3</f>
        <v>160.42</v>
      </c>
      <c r="I1450" s="24" t="n">
        <f aca="false">Parametros!$B$4</f>
        <v>151.76</v>
      </c>
      <c r="J1450" s="23" t="n">
        <f aca="false">G1450*H1450/I1450</f>
        <v>568780.653136531</v>
      </c>
      <c r="K1450" s="23" t="n">
        <v>774402.24</v>
      </c>
      <c r="L1450" s="23" t="n">
        <v>676039</v>
      </c>
      <c r="M1450" s="23" t="n">
        <f aca="false">MIN(J1450:L1450)</f>
        <v>568780.653136531</v>
      </c>
      <c r="N1450" s="23" t="n">
        <f aca="false">MAX(J1450:L1450)</f>
        <v>774402.24</v>
      </c>
      <c r="O1450" s="23" t="n">
        <f aca="false">MEDIAN(J1450:L1450)</f>
        <v>676039</v>
      </c>
      <c r="P1450" s="23" t="n">
        <f aca="false">AVERAGE(J1450:L1450)</f>
        <v>673073.964378844</v>
      </c>
      <c r="Q1450" s="23" t="n">
        <f aca="false">AVERAGE(M1450,O1450)</f>
        <v>622409.826568266</v>
      </c>
      <c r="R1450" s="23" t="n">
        <f aca="false">AVERAGE(N1450,O1450)</f>
        <v>725220.62</v>
      </c>
      <c r="S1450" s="23" t="n">
        <f aca="false">STDEV(J1450:L1450)</f>
        <v>102842.85499362</v>
      </c>
      <c r="T1450" s="25" t="n">
        <f aca="false">IF(P1450&gt;0,S1450/P1450,NA())</f>
        <v>0.152795770504257</v>
      </c>
      <c r="U1450" s="4" t="str">
        <f aca="false">IF(T1450&lt;=Parametros!$B$7,"MENOR",IF(T1450&lt;=Parametros!$B$8,"PROMEDIO MENOR-MEDIANA","PROMEDIO"))</f>
        <v>MENOR</v>
      </c>
      <c r="V1450" s="23" t="n">
        <f aca="false">IF(T1450&lt;=Parametros!$B$7,M1450,IF(T1450&lt;=Parametros!$B$8,Q1450,P1450))</f>
        <v>568780.653136531</v>
      </c>
      <c r="W1450" s="26" t="n">
        <f aca="false">ROUND(V1450,0)</f>
        <v>568781</v>
      </c>
      <c r="X1450" s="27" t="n">
        <f aca="false">K1450/G1450</f>
        <v>1.43920606011047</v>
      </c>
      <c r="Y1450" s="27" t="n">
        <f aca="false">L1450/G1450</f>
        <v>1.2564005828173</v>
      </c>
    </row>
    <row r="1451" customFormat="false" ht="51.75" hidden="false" customHeight="true" outlineLevel="0" collapsed="false">
      <c r="A1451" s="4" t="s">
        <v>226</v>
      </c>
      <c r="B1451" s="4" t="s">
        <v>95</v>
      </c>
      <c r="C1451" s="4" t="s">
        <v>1193</v>
      </c>
      <c r="D1451" s="4" t="s">
        <v>1194</v>
      </c>
      <c r="E1451" s="4" t="s">
        <v>112</v>
      </c>
      <c r="F1451" s="4" t="s">
        <v>99</v>
      </c>
      <c r="G1451" s="23" t="n">
        <v>70300</v>
      </c>
      <c r="H1451" s="24" t="n">
        <f aca="false">Parametros!$B$3</f>
        <v>160.42</v>
      </c>
      <c r="I1451" s="24" t="n">
        <f aca="false">Parametros!$B$4</f>
        <v>151.76</v>
      </c>
      <c r="J1451" s="23" t="n">
        <f aca="false">G1451*H1451/I1451</f>
        <v>74311.5840801265</v>
      </c>
      <c r="K1451" s="23" t="n">
        <v>101176.01</v>
      </c>
      <c r="L1451" s="23" t="n">
        <v>88298</v>
      </c>
      <c r="M1451" s="23" t="n">
        <f aca="false">MIN(J1451:L1451)</f>
        <v>74311.5840801265</v>
      </c>
      <c r="N1451" s="23" t="n">
        <f aca="false">MAX(J1451:L1451)</f>
        <v>101176.01</v>
      </c>
      <c r="O1451" s="23" t="n">
        <f aca="false">MEDIAN(J1451:L1451)</f>
        <v>88298</v>
      </c>
      <c r="P1451" s="23" t="n">
        <f aca="false">AVERAGE(J1451:L1451)</f>
        <v>87928.5313600422</v>
      </c>
      <c r="Q1451" s="23" t="n">
        <f aca="false">AVERAGE(M1451,O1451)</f>
        <v>81304.7920400633</v>
      </c>
      <c r="R1451" s="23" t="n">
        <f aca="false">AVERAGE(N1451,O1451)</f>
        <v>94737.005</v>
      </c>
      <c r="S1451" s="23" t="n">
        <f aca="false">STDEV(J1451:L1451)</f>
        <v>13436.0234187064</v>
      </c>
      <c r="T1451" s="25" t="n">
        <f aca="false">IF(P1451&gt;0,S1451/P1451,NA())</f>
        <v>0.152806184874051</v>
      </c>
      <c r="U1451" s="4" t="str">
        <f aca="false">IF(T1451&lt;=Parametros!$B$7,"MENOR",IF(T1451&lt;=Parametros!$B$8,"PROMEDIO MENOR-MEDIANA","PROMEDIO"))</f>
        <v>MENOR</v>
      </c>
      <c r="V1451" s="23" t="n">
        <f aca="false">IF(T1451&lt;=Parametros!$B$7,M1451,IF(T1451&lt;=Parametros!$B$8,Q1451,P1451))</f>
        <v>74311.5840801265</v>
      </c>
      <c r="W1451" s="26" t="n">
        <f aca="false">ROUND(V1451,0)</f>
        <v>74312</v>
      </c>
      <c r="X1451" s="27" t="n">
        <f aca="false">K1451/G1451</f>
        <v>1.43920355618777</v>
      </c>
      <c r="Y1451" s="27" t="n">
        <f aca="false">L1451/G1451</f>
        <v>1.25601706970128</v>
      </c>
    </row>
    <row r="1452" customFormat="false" ht="51.75" hidden="false" customHeight="true" outlineLevel="0" collapsed="false">
      <c r="A1452" s="4" t="s">
        <v>229</v>
      </c>
      <c r="B1452" s="4" t="s">
        <v>95</v>
      </c>
      <c r="C1452" s="4" t="s">
        <v>1195</v>
      </c>
      <c r="D1452" s="4" t="s">
        <v>1196</v>
      </c>
      <c r="E1452" s="4" t="s">
        <v>98</v>
      </c>
      <c r="F1452" s="4" t="s">
        <v>99</v>
      </c>
      <c r="G1452" s="23" t="n">
        <v>236550</v>
      </c>
      <c r="H1452" s="24" t="n">
        <f aca="false">Parametros!$B$3</f>
        <v>160.42</v>
      </c>
      <c r="I1452" s="24" t="n">
        <f aca="false">Parametros!$B$4</f>
        <v>151.76</v>
      </c>
      <c r="J1452" s="23" t="n">
        <f aca="false">G1452*H1452/I1452</f>
        <v>250048.438323669</v>
      </c>
      <c r="K1452" s="23" t="n">
        <v>340444.39</v>
      </c>
      <c r="L1452" s="23" t="n">
        <v>297143</v>
      </c>
      <c r="M1452" s="23" t="n">
        <f aca="false">MIN(J1452:L1452)</f>
        <v>250048.438323669</v>
      </c>
      <c r="N1452" s="23" t="n">
        <f aca="false">MAX(J1452:L1452)</f>
        <v>340444.39</v>
      </c>
      <c r="O1452" s="23" t="n">
        <f aca="false">MEDIAN(J1452:L1452)</f>
        <v>297143</v>
      </c>
      <c r="P1452" s="23" t="n">
        <f aca="false">AVERAGE(J1452:L1452)</f>
        <v>295878.609441223</v>
      </c>
      <c r="Q1452" s="23" t="n">
        <f aca="false">AVERAGE(M1452,O1452)</f>
        <v>273595.719161834</v>
      </c>
      <c r="R1452" s="23" t="n">
        <f aca="false">AVERAGE(N1452,O1452)</f>
        <v>318793.695</v>
      </c>
      <c r="S1452" s="23" t="n">
        <f aca="false">STDEV(J1452:L1452)</f>
        <v>45211.2379003411</v>
      </c>
      <c r="T1452" s="25" t="n">
        <f aca="false">IF(P1452&gt;0,S1452/P1452,NA())</f>
        <v>0.152803333724341</v>
      </c>
      <c r="U1452" s="4" t="str">
        <f aca="false">IF(T1452&lt;=Parametros!$B$7,"MENOR",IF(T1452&lt;=Parametros!$B$8,"PROMEDIO MENOR-MEDIANA","PROMEDIO"))</f>
        <v>MENOR</v>
      </c>
      <c r="V1452" s="23" t="n">
        <f aca="false">IF(T1452&lt;=Parametros!$B$7,M1452,IF(T1452&lt;=Parametros!$B$8,Q1452,P1452))</f>
        <v>250048.438323669</v>
      </c>
      <c r="W1452" s="26" t="n">
        <f aca="false">ROUND(V1452,0)</f>
        <v>250048</v>
      </c>
      <c r="X1452" s="27" t="n">
        <f aca="false">K1452/G1452</f>
        <v>1.43920689072078</v>
      </c>
      <c r="Y1452" s="27" t="n">
        <f aca="false">L1452/G1452</f>
        <v>1.25615303318537</v>
      </c>
    </row>
    <row r="1453" customFormat="false" ht="51.75" hidden="false" customHeight="true" outlineLevel="0" collapsed="false">
      <c r="A1453" s="4" t="s">
        <v>231</v>
      </c>
      <c r="B1453" s="4" t="s">
        <v>95</v>
      </c>
      <c r="C1453" s="4" t="s">
        <v>1197</v>
      </c>
      <c r="D1453" s="4" t="s">
        <v>1196</v>
      </c>
      <c r="E1453" s="4" t="s">
        <v>98</v>
      </c>
      <c r="F1453" s="4" t="s">
        <v>99</v>
      </c>
      <c r="G1453" s="23" t="n">
        <v>105872</v>
      </c>
      <c r="H1453" s="24" t="n">
        <f aca="false">Parametros!$B$3</f>
        <v>160.42</v>
      </c>
      <c r="I1453" s="24" t="n">
        <f aca="false">Parametros!$B$4</f>
        <v>151.76</v>
      </c>
      <c r="J1453" s="23" t="n">
        <f aca="false">G1453*H1453/I1453</f>
        <v>111913.457037428</v>
      </c>
      <c r="K1453" s="23" t="n">
        <v>152371.53</v>
      </c>
      <c r="L1453" s="23" t="n">
        <v>132923</v>
      </c>
      <c r="M1453" s="23" t="n">
        <f aca="false">MIN(J1453:L1453)</f>
        <v>111913.457037428</v>
      </c>
      <c r="N1453" s="23" t="n">
        <f aca="false">MAX(J1453:L1453)</f>
        <v>152371.53</v>
      </c>
      <c r="O1453" s="23" t="n">
        <f aca="false">MEDIAN(J1453:L1453)</f>
        <v>132923</v>
      </c>
      <c r="P1453" s="23" t="n">
        <f aca="false">AVERAGE(J1453:L1453)</f>
        <v>132402.662345809</v>
      </c>
      <c r="Q1453" s="23" t="n">
        <f aca="false">AVERAGE(M1453,O1453)</f>
        <v>122418.228518714</v>
      </c>
      <c r="R1453" s="23" t="n">
        <f aca="false">AVERAGE(N1453,O1453)</f>
        <v>142647.265</v>
      </c>
      <c r="S1453" s="23" t="n">
        <f aca="false">STDEV(J1453:L1453)</f>
        <v>20234.0549672325</v>
      </c>
      <c r="T1453" s="25" t="n">
        <f aca="false">IF(P1453&gt;0,S1453/P1453,NA())</f>
        <v>0.152822115573365</v>
      </c>
      <c r="U1453" s="4" t="str">
        <f aca="false">IF(T1453&lt;=Parametros!$B$7,"MENOR",IF(T1453&lt;=Parametros!$B$8,"PROMEDIO MENOR-MEDIANA","PROMEDIO"))</f>
        <v>MENOR</v>
      </c>
      <c r="V1453" s="23" t="n">
        <f aca="false">IF(T1453&lt;=Parametros!$B$7,M1453,IF(T1453&lt;=Parametros!$B$8,Q1453,P1453))</f>
        <v>111913.457037428</v>
      </c>
      <c r="W1453" s="26" t="n">
        <f aca="false">ROUND(V1453,0)</f>
        <v>111913</v>
      </c>
      <c r="X1453" s="27" t="n">
        <f aca="false">K1453/G1453</f>
        <v>1.43920517228351</v>
      </c>
      <c r="Y1453" s="27" t="n">
        <f aca="false">L1453/G1453</f>
        <v>1.25550664953907</v>
      </c>
    </row>
    <row r="1454" customFormat="false" ht="51.75" hidden="false" customHeight="true" outlineLevel="0" collapsed="false">
      <c r="A1454" s="4" t="s">
        <v>234</v>
      </c>
      <c r="B1454" s="4" t="s">
        <v>95</v>
      </c>
      <c r="C1454" s="4" t="s">
        <v>1198</v>
      </c>
      <c r="D1454" s="4" t="s">
        <v>1199</v>
      </c>
      <c r="E1454" s="4" t="s">
        <v>98</v>
      </c>
      <c r="F1454" s="4" t="s">
        <v>99</v>
      </c>
      <c r="G1454" s="23" t="n">
        <v>362752</v>
      </c>
      <c r="H1454" s="24" t="n">
        <f aca="false">Parametros!$B$3</f>
        <v>160.42</v>
      </c>
      <c r="I1454" s="24" t="n">
        <f aca="false">Parametros!$B$4</f>
        <v>151.76</v>
      </c>
      <c r="J1454" s="23" t="n">
        <f aca="false">G1454*H1454/I1454</f>
        <v>383452.002108593</v>
      </c>
      <c r="K1454" s="23" t="n">
        <v>522075.21</v>
      </c>
      <c r="L1454" s="23" t="n">
        <v>455770</v>
      </c>
      <c r="M1454" s="23" t="n">
        <f aca="false">MIN(J1454:L1454)</f>
        <v>383452.002108593</v>
      </c>
      <c r="N1454" s="23" t="n">
        <f aca="false">MAX(J1454:L1454)</f>
        <v>522075.21</v>
      </c>
      <c r="O1454" s="23" t="n">
        <f aca="false">MEDIAN(J1454:L1454)</f>
        <v>455770</v>
      </c>
      <c r="P1454" s="23" t="n">
        <f aca="false">AVERAGE(J1454:L1454)</f>
        <v>453765.737369531</v>
      </c>
      <c r="Q1454" s="23" t="n">
        <f aca="false">AVERAGE(M1454,O1454)</f>
        <v>419611.001054296</v>
      </c>
      <c r="R1454" s="23" t="n">
        <f aca="false">AVERAGE(N1454,O1454)</f>
        <v>488922.605</v>
      </c>
      <c r="S1454" s="23" t="n">
        <f aca="false">STDEV(J1454:L1454)</f>
        <v>69333.3342847798</v>
      </c>
      <c r="T1454" s="25" t="n">
        <f aca="false">IF(P1454&gt;0,S1454/P1454,NA())</f>
        <v>0.152795437325664</v>
      </c>
      <c r="U1454" s="4" t="str">
        <f aca="false">IF(T1454&lt;=Parametros!$B$7,"MENOR",IF(T1454&lt;=Parametros!$B$8,"PROMEDIO MENOR-MEDIANA","PROMEDIO"))</f>
        <v>MENOR</v>
      </c>
      <c r="V1454" s="23" t="n">
        <f aca="false">IF(T1454&lt;=Parametros!$B$7,M1454,IF(T1454&lt;=Parametros!$B$8,Q1454,P1454))</f>
        <v>383452.002108593</v>
      </c>
      <c r="W1454" s="26" t="n">
        <f aca="false">ROUND(V1454,0)</f>
        <v>383452</v>
      </c>
      <c r="X1454" s="27" t="n">
        <f aca="false">K1454/G1454</f>
        <v>1.43920697887262</v>
      </c>
      <c r="Y1454" s="27" t="n">
        <f aca="false">L1454/G1454</f>
        <v>1.25642312103035</v>
      </c>
    </row>
    <row r="1455" customFormat="false" ht="51.75" hidden="false" customHeight="true" outlineLevel="0" collapsed="false">
      <c r="A1455" s="4" t="s">
        <v>236</v>
      </c>
      <c r="B1455" s="4" t="s">
        <v>95</v>
      </c>
      <c r="C1455" s="4" t="s">
        <v>1200</v>
      </c>
      <c r="D1455" s="4" t="s">
        <v>1199</v>
      </c>
      <c r="E1455" s="4" t="s">
        <v>98</v>
      </c>
      <c r="F1455" s="4" t="s">
        <v>99</v>
      </c>
      <c r="G1455" s="23" t="n">
        <v>345856</v>
      </c>
      <c r="H1455" s="24" t="n">
        <f aca="false">Parametros!$B$3</f>
        <v>160.42</v>
      </c>
      <c r="I1455" s="24" t="n">
        <f aca="false">Parametros!$B$4</f>
        <v>151.76</v>
      </c>
      <c r="J1455" s="23" t="n">
        <f aca="false">G1455*H1455/I1455</f>
        <v>365591.852398524</v>
      </c>
      <c r="K1455" s="23" t="n">
        <v>497758.44</v>
      </c>
      <c r="L1455" s="23" t="n">
        <v>434469</v>
      </c>
      <c r="M1455" s="23" t="n">
        <f aca="false">MIN(J1455:L1455)</f>
        <v>365591.852398524</v>
      </c>
      <c r="N1455" s="23" t="n">
        <f aca="false">MAX(J1455:L1455)</f>
        <v>497758.44</v>
      </c>
      <c r="O1455" s="23" t="n">
        <f aca="false">MEDIAN(J1455:L1455)</f>
        <v>434469</v>
      </c>
      <c r="P1455" s="23" t="n">
        <f aca="false">AVERAGE(J1455:L1455)</f>
        <v>432606.430799508</v>
      </c>
      <c r="Q1455" s="23" t="n">
        <f aca="false">AVERAGE(M1455,O1455)</f>
        <v>400030.426199262</v>
      </c>
      <c r="R1455" s="23" t="n">
        <f aca="false">AVERAGE(N1455,O1455)</f>
        <v>466113.72</v>
      </c>
      <c r="S1455" s="23" t="n">
        <f aca="false">STDEV(J1455:L1455)</f>
        <v>66102.9771838956</v>
      </c>
      <c r="T1455" s="25" t="n">
        <f aca="false">IF(P1455&gt;0,S1455/P1455,NA())</f>
        <v>0.152801651750136</v>
      </c>
      <c r="U1455" s="4" t="str">
        <f aca="false">IF(T1455&lt;=Parametros!$B$7,"MENOR",IF(T1455&lt;=Parametros!$B$8,"PROMEDIO MENOR-MEDIANA","PROMEDIO"))</f>
        <v>MENOR</v>
      </c>
      <c r="V1455" s="23" t="n">
        <f aca="false">IF(T1455&lt;=Parametros!$B$7,M1455,IF(T1455&lt;=Parametros!$B$8,Q1455,P1455))</f>
        <v>365591.852398524</v>
      </c>
      <c r="W1455" s="26" t="n">
        <f aca="false">ROUND(V1455,0)</f>
        <v>365592</v>
      </c>
      <c r="X1455" s="27" t="n">
        <f aca="false">K1455/G1455</f>
        <v>1.43920718449297</v>
      </c>
      <c r="Y1455" s="27" t="n">
        <f aca="false">L1455/G1455</f>
        <v>1.25621356865285</v>
      </c>
    </row>
    <row r="1456" customFormat="false" ht="39" hidden="false" customHeight="true" outlineLevel="0" collapsed="false">
      <c r="A1456" s="4" t="s">
        <v>239</v>
      </c>
      <c r="B1456" s="4" t="s">
        <v>95</v>
      </c>
      <c r="C1456" s="4" t="s">
        <v>1201</v>
      </c>
      <c r="D1456" s="4" t="s">
        <v>1202</v>
      </c>
      <c r="E1456" s="4" t="s">
        <v>98</v>
      </c>
      <c r="F1456" s="4" t="s">
        <v>99</v>
      </c>
      <c r="G1456" s="23" t="n">
        <v>1921093</v>
      </c>
      <c r="H1456" s="24" t="n">
        <f aca="false">Parametros!$B$3</f>
        <v>160.42</v>
      </c>
      <c r="I1456" s="24" t="n">
        <f aca="false">Parametros!$B$4</f>
        <v>151.76</v>
      </c>
      <c r="J1456" s="23" t="n">
        <f aca="false">G1456*H1456/I1456</f>
        <v>2030717.83777016</v>
      </c>
      <c r="K1456" s="23" t="n">
        <v>2764847.74</v>
      </c>
      <c r="L1456" s="23" t="n">
        <v>2413915</v>
      </c>
      <c r="M1456" s="23" t="n">
        <f aca="false">MIN(J1456:L1456)</f>
        <v>2030717.83777016</v>
      </c>
      <c r="N1456" s="23" t="n">
        <f aca="false">MAX(J1456:L1456)</f>
        <v>2764847.74</v>
      </c>
      <c r="O1456" s="23" t="n">
        <f aca="false">MEDIAN(J1456:L1456)</f>
        <v>2413915</v>
      </c>
      <c r="P1456" s="23" t="n">
        <f aca="false">AVERAGE(J1456:L1456)</f>
        <v>2403160.19259005</v>
      </c>
      <c r="Q1456" s="23" t="n">
        <f aca="false">AVERAGE(M1456,O1456)</f>
        <v>2222316.41888508</v>
      </c>
      <c r="R1456" s="23" t="n">
        <f aca="false">AVERAGE(N1456,O1456)</f>
        <v>2589381.37</v>
      </c>
      <c r="S1456" s="23" t="n">
        <f aca="false">STDEV(J1456:L1456)</f>
        <v>367183.098397538</v>
      </c>
      <c r="T1456" s="25" t="n">
        <f aca="false">IF(P1456&gt;0,S1456/P1456,NA())</f>
        <v>0.152791769574794</v>
      </c>
      <c r="U1456" s="4" t="str">
        <f aca="false">IF(T1456&lt;=Parametros!$B$7,"MENOR",IF(T1456&lt;=Parametros!$B$8,"PROMEDIO MENOR-MEDIANA","PROMEDIO"))</f>
        <v>MENOR</v>
      </c>
      <c r="V1456" s="23" t="n">
        <f aca="false">IF(T1456&lt;=Parametros!$B$7,M1456,IF(T1456&lt;=Parametros!$B$8,Q1456,P1456))</f>
        <v>2030717.83777016</v>
      </c>
      <c r="W1456" s="26" t="n">
        <f aca="false">ROUND(V1456,0)</f>
        <v>2030718</v>
      </c>
      <c r="X1456" s="27" t="n">
        <f aca="false">K1456/G1456</f>
        <v>1.43920556683097</v>
      </c>
      <c r="Y1456" s="27" t="n">
        <f aca="false">L1456/G1456</f>
        <v>1.25653208876405</v>
      </c>
    </row>
    <row r="1457" customFormat="false" ht="39" hidden="false" customHeight="true" outlineLevel="0" collapsed="false">
      <c r="A1457" s="4" t="s">
        <v>242</v>
      </c>
      <c r="B1457" s="4" t="s">
        <v>95</v>
      </c>
      <c r="C1457" s="4" t="s">
        <v>1203</v>
      </c>
      <c r="D1457" s="4" t="s">
        <v>1202</v>
      </c>
      <c r="E1457" s="4" t="s">
        <v>98</v>
      </c>
      <c r="F1457" s="4" t="s">
        <v>99</v>
      </c>
      <c r="G1457" s="23" t="n">
        <v>1392370</v>
      </c>
      <c r="H1457" s="24" t="n">
        <f aca="false">Parametros!$B$3</f>
        <v>160.42</v>
      </c>
      <c r="I1457" s="24" t="n">
        <f aca="false">Parametros!$B$4</f>
        <v>151.76</v>
      </c>
      <c r="J1457" s="23" t="n">
        <f aca="false">G1457*H1457/I1457</f>
        <v>1471823.90221402</v>
      </c>
      <c r="K1457" s="23" t="n">
        <v>2003906.87</v>
      </c>
      <c r="L1457" s="23" t="n">
        <v>1749538</v>
      </c>
      <c r="M1457" s="23" t="n">
        <f aca="false">MIN(J1457:L1457)</f>
        <v>1471823.90221402</v>
      </c>
      <c r="N1457" s="23" t="n">
        <f aca="false">MAX(J1457:L1457)</f>
        <v>2003906.87</v>
      </c>
      <c r="O1457" s="23" t="n">
        <f aca="false">MEDIAN(J1457:L1457)</f>
        <v>1749538</v>
      </c>
      <c r="P1457" s="23" t="n">
        <f aca="false">AVERAGE(J1457:L1457)</f>
        <v>1741756.25740467</v>
      </c>
      <c r="Q1457" s="23" t="n">
        <f aca="false">AVERAGE(M1457,O1457)</f>
        <v>1610680.95110701</v>
      </c>
      <c r="R1457" s="23" t="n">
        <f aca="false">AVERAGE(N1457,O1457)</f>
        <v>1876722.435</v>
      </c>
      <c r="S1457" s="23" t="n">
        <f aca="false">STDEV(J1457:L1457)</f>
        <v>266126.826513879</v>
      </c>
      <c r="T1457" s="25" t="n">
        <f aca="false">IF(P1457&gt;0,S1457/P1457,NA())</f>
        <v>0.152792232198106</v>
      </c>
      <c r="U1457" s="4" t="str">
        <f aca="false">IF(T1457&lt;=Parametros!$B$7,"MENOR",IF(T1457&lt;=Parametros!$B$8,"PROMEDIO MENOR-MEDIANA","PROMEDIO"))</f>
        <v>MENOR</v>
      </c>
      <c r="V1457" s="23" t="n">
        <f aca="false">IF(T1457&lt;=Parametros!$B$7,M1457,IF(T1457&lt;=Parametros!$B$8,Q1457,P1457))</f>
        <v>1471823.90221402</v>
      </c>
      <c r="W1457" s="26" t="n">
        <f aca="false">ROUND(V1457,0)</f>
        <v>1471824</v>
      </c>
      <c r="X1457" s="27" t="n">
        <f aca="false">K1457/G1457</f>
        <v>1.43920572118043</v>
      </c>
      <c r="Y1457" s="27" t="n">
        <f aca="false">L1457/G1457</f>
        <v>1.25651802322659</v>
      </c>
    </row>
    <row r="1458" customFormat="false" ht="15" hidden="false" customHeight="true" outlineLevel="0" collapsed="false">
      <c r="A1458" s="22" t="s">
        <v>346</v>
      </c>
      <c r="B1458" s="22" t="s">
        <v>347</v>
      </c>
      <c r="C1458" s="22"/>
      <c r="D1458" s="22"/>
      <c r="E1458" s="22"/>
      <c r="F1458" s="22"/>
      <c r="G1458" s="22"/>
      <c r="H1458" s="22"/>
      <c r="I1458" s="22"/>
      <c r="J1458" s="22"/>
      <c r="K1458" s="22"/>
      <c r="L1458" s="22"/>
      <c r="M1458" s="22"/>
      <c r="N1458" s="22"/>
      <c r="O1458" s="22"/>
      <c r="P1458" s="22"/>
      <c r="Q1458" s="22"/>
      <c r="R1458" s="22"/>
      <c r="S1458" s="22"/>
      <c r="T1458" s="22"/>
      <c r="U1458" s="22"/>
      <c r="V1458" s="22"/>
      <c r="W1458" s="22"/>
    </row>
    <row r="1459" customFormat="false" ht="64.5" hidden="false" customHeight="true" outlineLevel="0" collapsed="false">
      <c r="A1459" s="4" t="s">
        <v>348</v>
      </c>
      <c r="B1459" s="4" t="s">
        <v>95</v>
      </c>
      <c r="C1459" s="4" t="s">
        <v>1204</v>
      </c>
      <c r="D1459" s="4" t="s">
        <v>1205</v>
      </c>
      <c r="E1459" s="4" t="s">
        <v>98</v>
      </c>
      <c r="F1459" s="4" t="s">
        <v>99</v>
      </c>
      <c r="G1459" s="23" t="n">
        <v>2685356</v>
      </c>
      <c r="H1459" s="24" t="n">
        <f aca="false">Parametros!$B$3</f>
        <v>160.42</v>
      </c>
      <c r="I1459" s="24" t="n">
        <f aca="false">Parametros!$B$4</f>
        <v>151.76</v>
      </c>
      <c r="J1459" s="23" t="n">
        <f aca="false">G1459*H1459/I1459</f>
        <v>2838592.5772272</v>
      </c>
      <c r="K1459" s="23" t="n">
        <v>3864778.84</v>
      </c>
      <c r="L1459" s="23" t="n">
        <v>3374245</v>
      </c>
      <c r="M1459" s="23" t="n">
        <f aca="false">MIN(J1459:L1459)</f>
        <v>2838592.5772272</v>
      </c>
      <c r="N1459" s="23" t="n">
        <f aca="false">MAX(J1459:L1459)</f>
        <v>3864778.84</v>
      </c>
      <c r="O1459" s="23" t="n">
        <f aca="false">MEDIAN(J1459:L1459)</f>
        <v>3374245</v>
      </c>
      <c r="P1459" s="23" t="n">
        <f aca="false">AVERAGE(J1459:L1459)</f>
        <v>3359205.47240907</v>
      </c>
      <c r="Q1459" s="23" t="n">
        <f aca="false">AVERAGE(M1459,O1459)</f>
        <v>3106418.7886136</v>
      </c>
      <c r="R1459" s="23" t="n">
        <f aca="false">AVERAGE(N1459,O1459)</f>
        <v>3619511.92</v>
      </c>
      <c r="S1459" s="23" t="n">
        <f aca="false">STDEV(J1459:L1459)</f>
        <v>513258.416412746</v>
      </c>
      <c r="T1459" s="25" t="n">
        <f aca="false">IF(P1459&gt;0,S1459/P1459,NA())</f>
        <v>0.152791611179611</v>
      </c>
      <c r="U1459" s="4" t="str">
        <f aca="false">IF(T1459&lt;=Parametros!$B$7,"MENOR",IF(T1459&lt;=Parametros!$B$8,"PROMEDIO MENOR-MEDIANA","PROMEDIO"))</f>
        <v>MENOR</v>
      </c>
      <c r="V1459" s="23" t="n">
        <f aca="false">IF(T1459&lt;=Parametros!$B$7,M1459,IF(T1459&lt;=Parametros!$B$8,Q1459,P1459))</f>
        <v>2838592.5772272</v>
      </c>
      <c r="W1459" s="26" t="n">
        <f aca="false">ROUND(V1459,0)</f>
        <v>2838593</v>
      </c>
      <c r="X1459" s="27" t="n">
        <f aca="false">K1459/G1459</f>
        <v>1.43920539399618</v>
      </c>
      <c r="Y1459" s="27" t="n">
        <f aca="false">L1459/G1459</f>
        <v>1.25653544632444</v>
      </c>
    </row>
    <row r="1460" customFormat="false" ht="39" hidden="false" customHeight="true" outlineLevel="0" collapsed="false">
      <c r="A1460" s="4" t="s">
        <v>351</v>
      </c>
      <c r="B1460" s="4" t="s">
        <v>95</v>
      </c>
      <c r="C1460" s="4" t="s">
        <v>1206</v>
      </c>
      <c r="D1460" s="4" t="s">
        <v>1207</v>
      </c>
      <c r="E1460" s="4" t="s">
        <v>98</v>
      </c>
      <c r="F1460" s="4" t="s">
        <v>99</v>
      </c>
      <c r="G1460" s="23" t="n">
        <v>563508</v>
      </c>
      <c r="H1460" s="24" t="n">
        <f aca="false">Parametros!$B$3</f>
        <v>160.42</v>
      </c>
      <c r="I1460" s="24" t="n">
        <f aca="false">Parametros!$B$4</f>
        <v>151.76</v>
      </c>
      <c r="J1460" s="23" t="n">
        <f aca="false">G1460*H1460/I1460</f>
        <v>595663.899314708</v>
      </c>
      <c r="K1460" s="23" t="n">
        <v>811003.84</v>
      </c>
      <c r="L1460" s="23" t="n">
        <v>708050</v>
      </c>
      <c r="M1460" s="23" t="n">
        <f aca="false">MIN(J1460:L1460)</f>
        <v>595663.899314708</v>
      </c>
      <c r="N1460" s="23" t="n">
        <f aca="false">MAX(J1460:L1460)</f>
        <v>811003.84</v>
      </c>
      <c r="O1460" s="23" t="n">
        <f aca="false">MEDIAN(J1460:L1460)</f>
        <v>708050</v>
      </c>
      <c r="P1460" s="23" t="n">
        <f aca="false">AVERAGE(J1460:L1460)</f>
        <v>704905.913104903</v>
      </c>
      <c r="Q1460" s="23" t="n">
        <f aca="false">AVERAGE(M1460,O1460)</f>
        <v>651856.949657354</v>
      </c>
      <c r="R1460" s="23" t="n">
        <f aca="false">AVERAGE(N1460,O1460)</f>
        <v>759526.92</v>
      </c>
      <c r="S1460" s="23" t="n">
        <f aca="false">STDEV(J1460:L1460)</f>
        <v>107704.39394653</v>
      </c>
      <c r="T1460" s="25" t="n">
        <f aca="false">IF(P1460&gt;0,S1460/P1460,NA())</f>
        <v>0.152792581171753</v>
      </c>
      <c r="U1460" s="4" t="str">
        <f aca="false">IF(T1460&lt;=Parametros!$B$7,"MENOR",IF(T1460&lt;=Parametros!$B$8,"PROMEDIO MENOR-MEDIANA","PROMEDIO"))</f>
        <v>MENOR</v>
      </c>
      <c r="V1460" s="23" t="n">
        <f aca="false">IF(T1460&lt;=Parametros!$B$7,M1460,IF(T1460&lt;=Parametros!$B$8,Q1460,P1460))</f>
        <v>595663.899314708</v>
      </c>
      <c r="W1460" s="26" t="n">
        <f aca="false">ROUND(V1460,0)</f>
        <v>595664</v>
      </c>
      <c r="X1460" s="27" t="n">
        <f aca="false">K1460/G1460</f>
        <v>1.43920554810225</v>
      </c>
      <c r="Y1460" s="27" t="n">
        <f aca="false">L1460/G1460</f>
        <v>1.25650390056574</v>
      </c>
    </row>
    <row r="1461" customFormat="false" ht="39" hidden="false" customHeight="true" outlineLevel="0" collapsed="false">
      <c r="A1461" s="4" t="s">
        <v>354</v>
      </c>
      <c r="B1461" s="4" t="s">
        <v>95</v>
      </c>
      <c r="C1461" s="4" t="s">
        <v>1208</v>
      </c>
      <c r="D1461" s="4" t="s">
        <v>1209</v>
      </c>
      <c r="E1461" s="4" t="s">
        <v>112</v>
      </c>
      <c r="F1461" s="4" t="s">
        <v>99</v>
      </c>
      <c r="G1461" s="23" t="n">
        <v>481018</v>
      </c>
      <c r="H1461" s="24" t="n">
        <f aca="false">Parametros!$B$3</f>
        <v>160.42</v>
      </c>
      <c r="I1461" s="24" t="n">
        <f aca="false">Parametros!$B$4</f>
        <v>151.76</v>
      </c>
      <c r="J1461" s="23" t="n">
        <f aca="false">G1461*H1461/I1461</f>
        <v>508466.707696363</v>
      </c>
      <c r="K1461" s="23" t="n">
        <v>692284.35</v>
      </c>
      <c r="L1461" s="23" t="n">
        <v>604401</v>
      </c>
      <c r="M1461" s="23" t="n">
        <f aca="false">MIN(J1461:L1461)</f>
        <v>508466.707696363</v>
      </c>
      <c r="N1461" s="23" t="n">
        <f aca="false">MAX(J1461:L1461)</f>
        <v>692284.35</v>
      </c>
      <c r="O1461" s="23" t="n">
        <f aca="false">MEDIAN(J1461:L1461)</f>
        <v>604401</v>
      </c>
      <c r="P1461" s="23" t="n">
        <f aca="false">AVERAGE(J1461:L1461)</f>
        <v>601717.352565454</v>
      </c>
      <c r="Q1461" s="23" t="n">
        <f aca="false">AVERAGE(M1461,O1461)</f>
        <v>556433.853848181</v>
      </c>
      <c r="R1461" s="23" t="n">
        <f aca="false">AVERAGE(N1461,O1461)</f>
        <v>648342.675</v>
      </c>
      <c r="S1461" s="23" t="n">
        <f aca="false">STDEV(J1461:L1461)</f>
        <v>91938.2014082378</v>
      </c>
      <c r="T1461" s="25" t="n">
        <f aca="false">IF(P1461&gt;0,S1461/P1461,NA())</f>
        <v>0.152793003253528</v>
      </c>
      <c r="U1461" s="4" t="str">
        <f aca="false">IF(T1461&lt;=Parametros!$B$7,"MENOR",IF(T1461&lt;=Parametros!$B$8,"PROMEDIO MENOR-MEDIANA","PROMEDIO"))</f>
        <v>MENOR</v>
      </c>
      <c r="V1461" s="23" t="n">
        <f aca="false">IF(T1461&lt;=Parametros!$B$7,M1461,IF(T1461&lt;=Parametros!$B$8,Q1461,P1461))</f>
        <v>508466.707696363</v>
      </c>
      <c r="W1461" s="26" t="n">
        <f aca="false">ROUND(V1461,0)</f>
        <v>508467</v>
      </c>
      <c r="X1461" s="27" t="n">
        <f aca="false">K1461/G1461</f>
        <v>1.43920674486194</v>
      </c>
      <c r="Y1461" s="27" t="n">
        <f aca="false">L1461/G1461</f>
        <v>1.25650391461442</v>
      </c>
    </row>
    <row r="1462" customFormat="false" ht="77.25" hidden="false" customHeight="true" outlineLevel="0" collapsed="false">
      <c r="A1462" s="4" t="s">
        <v>357</v>
      </c>
      <c r="B1462" s="4" t="s">
        <v>95</v>
      </c>
      <c r="C1462" s="4" t="s">
        <v>1210</v>
      </c>
      <c r="D1462" s="4" t="s">
        <v>1211</v>
      </c>
      <c r="E1462" s="4" t="s">
        <v>98</v>
      </c>
      <c r="F1462" s="4" t="s">
        <v>99</v>
      </c>
      <c r="G1462" s="23" t="n">
        <v>5308099</v>
      </c>
      <c r="H1462" s="24" t="n">
        <f aca="false">Parametros!$B$3</f>
        <v>160.42</v>
      </c>
      <c r="I1462" s="24" t="n">
        <f aca="false">Parametros!$B$4</f>
        <v>151.76</v>
      </c>
      <c r="J1462" s="23" t="n">
        <f aca="false">G1462*H1462/I1462</f>
        <v>5610999.21968898</v>
      </c>
      <c r="K1462" s="23" t="n">
        <v>7639446</v>
      </c>
      <c r="L1462" s="23" t="n">
        <v>6669712</v>
      </c>
      <c r="M1462" s="23" t="n">
        <f aca="false">MIN(J1462:L1462)</f>
        <v>5610999.21968898</v>
      </c>
      <c r="N1462" s="23" t="n">
        <f aca="false">MAX(J1462:L1462)</f>
        <v>7639446</v>
      </c>
      <c r="O1462" s="23" t="n">
        <f aca="false">MEDIAN(J1462:L1462)</f>
        <v>6669712</v>
      </c>
      <c r="P1462" s="23" t="n">
        <f aca="false">AVERAGE(J1462:L1462)</f>
        <v>6640052.40656299</v>
      </c>
      <c r="Q1462" s="23" t="n">
        <f aca="false">AVERAGE(M1462,O1462)</f>
        <v>6140355.60984449</v>
      </c>
      <c r="R1462" s="23" t="n">
        <f aca="false">AVERAGE(N1462,O1462)</f>
        <v>7154579</v>
      </c>
      <c r="S1462" s="23" t="n">
        <f aca="false">STDEV(J1462:L1462)</f>
        <v>1014548.5960518</v>
      </c>
      <c r="T1462" s="25" t="n">
        <f aca="false">IF(P1462&gt;0,S1462/P1462,NA())</f>
        <v>0.152792257339569</v>
      </c>
      <c r="U1462" s="4" t="str">
        <f aca="false">IF(T1462&lt;=Parametros!$B$7,"MENOR",IF(T1462&lt;=Parametros!$B$8,"PROMEDIO MENOR-MEDIANA","PROMEDIO"))</f>
        <v>MENOR</v>
      </c>
      <c r="V1462" s="23" t="n">
        <f aca="false">IF(T1462&lt;=Parametros!$B$7,M1462,IF(T1462&lt;=Parametros!$B$8,Q1462,P1462))</f>
        <v>5610999.21968898</v>
      </c>
      <c r="W1462" s="26" t="n">
        <f aca="false">ROUND(V1462,0)</f>
        <v>5610999</v>
      </c>
      <c r="X1462" s="27" t="n">
        <f aca="false">K1462/G1462</f>
        <v>1.43920563651884</v>
      </c>
      <c r="Y1462" s="27" t="n">
        <f aca="false">L1462/G1462</f>
        <v>1.25651612752513</v>
      </c>
    </row>
    <row r="1463" customFormat="false" ht="77.25" hidden="false" customHeight="true" outlineLevel="0" collapsed="false">
      <c r="A1463" s="4" t="s">
        <v>360</v>
      </c>
      <c r="B1463" s="4" t="s">
        <v>95</v>
      </c>
      <c r="C1463" s="4" t="s">
        <v>1212</v>
      </c>
      <c r="D1463" s="4" t="s">
        <v>1213</v>
      </c>
      <c r="E1463" s="4" t="s">
        <v>98</v>
      </c>
      <c r="F1463" s="4" t="s">
        <v>99</v>
      </c>
      <c r="G1463" s="23" t="n">
        <v>451203</v>
      </c>
      <c r="H1463" s="24" t="n">
        <f aca="false">Parametros!$B$3</f>
        <v>160.42</v>
      </c>
      <c r="I1463" s="24" t="n">
        <f aca="false">Parametros!$B$4</f>
        <v>151.76</v>
      </c>
      <c r="J1463" s="23" t="n">
        <f aca="false">G1463*H1463/I1463</f>
        <v>476950.350948867</v>
      </c>
      <c r="K1463" s="23" t="n">
        <v>649374.02</v>
      </c>
      <c r="L1463" s="23" t="n">
        <v>566916</v>
      </c>
      <c r="M1463" s="23" t="n">
        <f aca="false">MIN(J1463:L1463)</f>
        <v>476950.350948867</v>
      </c>
      <c r="N1463" s="23" t="n">
        <f aca="false">MAX(J1463:L1463)</f>
        <v>649374.02</v>
      </c>
      <c r="O1463" s="23" t="n">
        <f aca="false">MEDIAN(J1463:L1463)</f>
        <v>566916</v>
      </c>
      <c r="P1463" s="23" t="n">
        <f aca="false">AVERAGE(J1463:L1463)</f>
        <v>564413.456982956</v>
      </c>
      <c r="Q1463" s="23" t="n">
        <f aca="false">AVERAGE(M1463,O1463)</f>
        <v>521933.175474433</v>
      </c>
      <c r="R1463" s="23" t="n">
        <f aca="false">AVERAGE(N1463,O1463)</f>
        <v>608145.01</v>
      </c>
      <c r="S1463" s="23" t="n">
        <f aca="false">STDEV(J1463:L1463)</f>
        <v>86239.0715014246</v>
      </c>
      <c r="T1463" s="25" t="n">
        <f aca="false">IF(P1463&gt;0,S1463/P1463,NA())</f>
        <v>0.15279414484979</v>
      </c>
      <c r="U1463" s="4" t="str">
        <f aca="false">IF(T1463&lt;=Parametros!$B$7,"MENOR",IF(T1463&lt;=Parametros!$B$8,"PROMEDIO MENOR-MEDIANA","PROMEDIO"))</f>
        <v>MENOR</v>
      </c>
      <c r="V1463" s="23" t="n">
        <f aca="false">IF(T1463&lt;=Parametros!$B$7,M1463,IF(T1463&lt;=Parametros!$B$8,Q1463,P1463))</f>
        <v>476950.350948867</v>
      </c>
      <c r="W1463" s="26" t="n">
        <f aca="false">ROUND(V1463,0)</f>
        <v>476950</v>
      </c>
      <c r="X1463" s="27" t="n">
        <f aca="false">K1463/G1463</f>
        <v>1.43920590066999</v>
      </c>
      <c r="Y1463" s="27" t="n">
        <f aca="false">L1463/G1463</f>
        <v>1.25645441187226</v>
      </c>
    </row>
    <row r="1464" customFormat="false" ht="90" hidden="false" customHeight="true" outlineLevel="0" collapsed="false">
      <c r="A1464" s="4" t="s">
        <v>363</v>
      </c>
      <c r="B1464" s="4" t="s">
        <v>95</v>
      </c>
      <c r="C1464" s="4" t="s">
        <v>1214</v>
      </c>
      <c r="D1464" s="4" t="s">
        <v>1215</v>
      </c>
      <c r="E1464" s="4" t="s">
        <v>112</v>
      </c>
      <c r="F1464" s="4" t="s">
        <v>99</v>
      </c>
      <c r="G1464" s="23" t="n">
        <v>469093</v>
      </c>
      <c r="H1464" s="24" t="n">
        <f aca="false">Parametros!$B$3</f>
        <v>160.42</v>
      </c>
      <c r="I1464" s="24" t="n">
        <f aca="false">Parametros!$B$4</f>
        <v>151.76</v>
      </c>
      <c r="J1464" s="23" t="n">
        <f aca="false">G1464*H1464/I1464</f>
        <v>495861.222061149</v>
      </c>
      <c r="K1464" s="23" t="n">
        <v>675121.59</v>
      </c>
      <c r="L1464" s="23" t="n">
        <v>589407</v>
      </c>
      <c r="M1464" s="23" t="n">
        <f aca="false">MIN(J1464:L1464)</f>
        <v>495861.222061149</v>
      </c>
      <c r="N1464" s="23" t="n">
        <f aca="false">MAX(J1464:L1464)</f>
        <v>675121.59</v>
      </c>
      <c r="O1464" s="23" t="n">
        <f aca="false">MEDIAN(J1464:L1464)</f>
        <v>589407</v>
      </c>
      <c r="P1464" s="23" t="n">
        <f aca="false">AVERAGE(J1464:L1464)</f>
        <v>586796.604020383</v>
      </c>
      <c r="Q1464" s="23" t="n">
        <f aca="false">AVERAGE(M1464,O1464)</f>
        <v>542634.111030575</v>
      </c>
      <c r="R1464" s="23" t="n">
        <f aca="false">AVERAGE(N1464,O1464)</f>
        <v>632264.295</v>
      </c>
      <c r="S1464" s="23" t="n">
        <f aca="false">STDEV(J1464:L1464)</f>
        <v>89658.6889474235</v>
      </c>
      <c r="T1464" s="25" t="n">
        <f aca="false">IF(P1464&gt;0,S1464/P1464,NA())</f>
        <v>0.152793469377865</v>
      </c>
      <c r="U1464" s="4" t="str">
        <f aca="false">IF(T1464&lt;=Parametros!$B$7,"MENOR",IF(T1464&lt;=Parametros!$B$8,"PROMEDIO MENOR-MEDIANA","PROMEDIO"))</f>
        <v>MENOR</v>
      </c>
      <c r="V1464" s="23" t="n">
        <f aca="false">IF(T1464&lt;=Parametros!$B$7,M1464,IF(T1464&lt;=Parametros!$B$8,Q1464,P1464))</f>
        <v>495861.222061149</v>
      </c>
      <c r="W1464" s="26" t="n">
        <f aca="false">ROUND(V1464,0)</f>
        <v>495861</v>
      </c>
      <c r="X1464" s="27" t="n">
        <f aca="false">K1464/G1464</f>
        <v>1.43920627679373</v>
      </c>
      <c r="Y1464" s="27" t="n">
        <f aca="false">L1464/G1464</f>
        <v>1.25648219009877</v>
      </c>
    </row>
    <row r="1465" customFormat="false" ht="64.5" hidden="false" customHeight="true" outlineLevel="0" collapsed="false">
      <c r="A1465" s="4" t="s">
        <v>366</v>
      </c>
      <c r="B1465" s="4" t="s">
        <v>95</v>
      </c>
      <c r="C1465" s="4" t="s">
        <v>1216</v>
      </c>
      <c r="D1465" s="4" t="s">
        <v>1217</v>
      </c>
      <c r="E1465" s="4" t="s">
        <v>112</v>
      </c>
      <c r="F1465" s="4" t="s">
        <v>99</v>
      </c>
      <c r="G1465" s="23" t="n">
        <v>82650</v>
      </c>
      <c r="H1465" s="24" t="n">
        <f aca="false">Parametros!$B$3</f>
        <v>160.42</v>
      </c>
      <c r="I1465" s="24" t="n">
        <f aca="false">Parametros!$B$4</f>
        <v>151.76</v>
      </c>
      <c r="J1465" s="23" t="n">
        <f aca="false">G1465*H1465/I1465</f>
        <v>87366.3218239325</v>
      </c>
      <c r="K1465" s="23" t="n">
        <v>118950.4</v>
      </c>
      <c r="L1465" s="23" t="n">
        <v>103768</v>
      </c>
      <c r="M1465" s="23" t="n">
        <f aca="false">MIN(J1465:L1465)</f>
        <v>87366.3218239325</v>
      </c>
      <c r="N1465" s="23" t="n">
        <f aca="false">MAX(J1465:L1465)</f>
        <v>118950.4</v>
      </c>
      <c r="O1465" s="23" t="n">
        <f aca="false">MEDIAN(J1465:L1465)</f>
        <v>103768</v>
      </c>
      <c r="P1465" s="23" t="n">
        <f aca="false">AVERAGE(J1465:L1465)</f>
        <v>103361.573941311</v>
      </c>
      <c r="Q1465" s="23" t="n">
        <f aca="false">AVERAGE(M1465,O1465)</f>
        <v>95567.1609119663</v>
      </c>
      <c r="R1465" s="23" t="n">
        <f aca="false">AVERAGE(N1465,O1465)</f>
        <v>111359.2</v>
      </c>
      <c r="S1465" s="23" t="n">
        <f aca="false">STDEV(J1465:L1465)</f>
        <v>15795.9610395782</v>
      </c>
      <c r="T1465" s="25" t="n">
        <f aca="false">IF(P1465&gt;0,S1465/P1465,NA())</f>
        <v>0.152822373317837</v>
      </c>
      <c r="U1465" s="4" t="str">
        <f aca="false">IF(T1465&lt;=Parametros!$B$7,"MENOR",IF(T1465&lt;=Parametros!$B$8,"PROMEDIO MENOR-MEDIANA","PROMEDIO"))</f>
        <v>MENOR</v>
      </c>
      <c r="V1465" s="23" t="n">
        <f aca="false">IF(T1465&lt;=Parametros!$B$7,M1465,IF(T1465&lt;=Parametros!$B$8,Q1465,P1465))</f>
        <v>87366.3218239325</v>
      </c>
      <c r="W1465" s="26" t="n">
        <f aca="false">ROUND(V1465,0)</f>
        <v>87366</v>
      </c>
      <c r="X1465" s="27" t="n">
        <f aca="false">K1465/G1465</f>
        <v>1.43920629159105</v>
      </c>
      <c r="Y1465" s="27" t="n">
        <f aca="false">L1465/G1465</f>
        <v>1.25551119177253</v>
      </c>
    </row>
    <row r="1466" customFormat="false" ht="77.25" hidden="false" customHeight="true" outlineLevel="0" collapsed="false">
      <c r="A1466" s="4" t="s">
        <v>369</v>
      </c>
      <c r="B1466" s="4" t="s">
        <v>95</v>
      </c>
      <c r="C1466" s="4" t="s">
        <v>1218</v>
      </c>
      <c r="D1466" s="4" t="s">
        <v>1219</v>
      </c>
      <c r="E1466" s="4" t="s">
        <v>98</v>
      </c>
      <c r="F1466" s="4" t="s">
        <v>99</v>
      </c>
      <c r="G1466" s="23" t="n">
        <v>596304</v>
      </c>
      <c r="H1466" s="24" t="n">
        <f aca="false">Parametros!$B$3</f>
        <v>160.42</v>
      </c>
      <c r="I1466" s="24" t="n">
        <f aca="false">Parametros!$B$4</f>
        <v>151.76</v>
      </c>
      <c r="J1466" s="23" t="n">
        <f aca="false">G1466*H1466/I1466</f>
        <v>630331.363205061</v>
      </c>
      <c r="K1466" s="23" t="n">
        <v>858203.83</v>
      </c>
      <c r="L1466" s="23" t="n">
        <v>749224</v>
      </c>
      <c r="M1466" s="23" t="n">
        <f aca="false">MIN(J1466:L1466)</f>
        <v>630331.363205061</v>
      </c>
      <c r="N1466" s="23" t="n">
        <f aca="false">MAX(J1466:L1466)</f>
        <v>858203.83</v>
      </c>
      <c r="O1466" s="23" t="n">
        <f aca="false">MEDIAN(J1466:L1466)</f>
        <v>749224</v>
      </c>
      <c r="P1466" s="23" t="n">
        <f aca="false">AVERAGE(J1466:L1466)</f>
        <v>745919.731068354</v>
      </c>
      <c r="Q1466" s="23" t="n">
        <f aca="false">AVERAGE(M1466,O1466)</f>
        <v>689777.68160253</v>
      </c>
      <c r="R1466" s="23" t="n">
        <f aca="false">AVERAGE(N1466,O1466)</f>
        <v>803713.915</v>
      </c>
      <c r="S1466" s="23" t="n">
        <f aca="false">STDEV(J1466:L1466)</f>
        <v>113972.162942019</v>
      </c>
      <c r="T1466" s="25" t="n">
        <f aca="false">IF(P1466&gt;0,S1466/P1466,NA())</f>
        <v>0.152794138826146</v>
      </c>
      <c r="U1466" s="4" t="str">
        <f aca="false">IF(T1466&lt;=Parametros!$B$7,"MENOR",IF(T1466&lt;=Parametros!$B$8,"PROMEDIO MENOR-MEDIANA","PROMEDIO"))</f>
        <v>MENOR</v>
      </c>
      <c r="V1466" s="23" t="n">
        <f aca="false">IF(T1466&lt;=Parametros!$B$7,M1466,IF(T1466&lt;=Parametros!$B$8,Q1466,P1466))</f>
        <v>630331.363205061</v>
      </c>
      <c r="W1466" s="26" t="n">
        <f aca="false">ROUND(V1466,0)</f>
        <v>630331</v>
      </c>
      <c r="X1466" s="27" t="n">
        <f aca="false">K1466/G1466</f>
        <v>1.43920522082696</v>
      </c>
      <c r="Y1466" s="27" t="n">
        <f aca="false">L1466/G1466</f>
        <v>1.25644637634495</v>
      </c>
    </row>
    <row r="1467" customFormat="false" ht="64.5" hidden="false" customHeight="true" outlineLevel="0" collapsed="false">
      <c r="A1467" s="4" t="s">
        <v>372</v>
      </c>
      <c r="B1467" s="4" t="s">
        <v>95</v>
      </c>
      <c r="C1467" s="4" t="s">
        <v>1220</v>
      </c>
      <c r="D1467" s="4" t="s">
        <v>1221</v>
      </c>
      <c r="E1467" s="4" t="s">
        <v>98</v>
      </c>
      <c r="F1467" s="4" t="s">
        <v>99</v>
      </c>
      <c r="G1467" s="23" t="n">
        <v>166250</v>
      </c>
      <c r="H1467" s="24" t="n">
        <f aca="false">Parametros!$B$3</f>
        <v>160.42</v>
      </c>
      <c r="I1467" s="24" t="n">
        <f aca="false">Parametros!$B$4</f>
        <v>151.76</v>
      </c>
      <c r="J1467" s="23" t="n">
        <f aca="false">G1467*H1467/I1467</f>
        <v>175736.854243542</v>
      </c>
      <c r="K1467" s="23" t="n">
        <v>239268.38</v>
      </c>
      <c r="L1467" s="23" t="n">
        <v>208845</v>
      </c>
      <c r="M1467" s="23" t="n">
        <f aca="false">MIN(J1467:L1467)</f>
        <v>175736.854243542</v>
      </c>
      <c r="N1467" s="23" t="n">
        <f aca="false">MAX(J1467:L1467)</f>
        <v>239268.38</v>
      </c>
      <c r="O1467" s="23" t="n">
        <f aca="false">MEDIAN(J1467:L1467)</f>
        <v>208845</v>
      </c>
      <c r="P1467" s="23" t="n">
        <f aca="false">AVERAGE(J1467:L1467)</f>
        <v>207950.078081181</v>
      </c>
      <c r="Q1467" s="23" t="n">
        <f aca="false">AVERAGE(M1467,O1467)</f>
        <v>192290.927121771</v>
      </c>
      <c r="R1467" s="23" t="n">
        <f aca="false">AVERAGE(N1467,O1467)</f>
        <v>224056.69</v>
      </c>
      <c r="S1467" s="23" t="n">
        <f aca="false">STDEV(J1467:L1467)</f>
        <v>31775.2160522387</v>
      </c>
      <c r="T1467" s="25" t="n">
        <f aca="false">IF(P1467&gt;0,S1467/P1467,NA())</f>
        <v>0.152802135711794</v>
      </c>
      <c r="U1467" s="4" t="str">
        <f aca="false">IF(T1467&lt;=Parametros!$B$7,"MENOR",IF(T1467&lt;=Parametros!$B$8,"PROMEDIO MENOR-MEDIANA","PROMEDIO"))</f>
        <v>MENOR</v>
      </c>
      <c r="V1467" s="23" t="n">
        <f aca="false">IF(T1467&lt;=Parametros!$B$7,M1467,IF(T1467&lt;=Parametros!$B$8,Q1467,P1467))</f>
        <v>175736.854243542</v>
      </c>
      <c r="W1467" s="26" t="n">
        <f aca="false">ROUND(V1467,0)</f>
        <v>175737</v>
      </c>
      <c r="X1467" s="27" t="n">
        <f aca="false">K1467/G1467</f>
        <v>1.43920830075188</v>
      </c>
      <c r="Y1467" s="27" t="n">
        <f aca="false">L1467/G1467</f>
        <v>1.25621052631579</v>
      </c>
    </row>
    <row r="1468" customFormat="false" ht="51.75" hidden="false" customHeight="true" outlineLevel="0" collapsed="false">
      <c r="A1468" s="4" t="s">
        <v>375</v>
      </c>
      <c r="B1468" s="4" t="s">
        <v>95</v>
      </c>
      <c r="C1468" s="4" t="s">
        <v>1222</v>
      </c>
      <c r="D1468" s="4" t="s">
        <v>1223</v>
      </c>
      <c r="E1468" s="4" t="s">
        <v>98</v>
      </c>
      <c r="F1468" s="4" t="s">
        <v>99</v>
      </c>
      <c r="G1468" s="23" t="n">
        <v>188830</v>
      </c>
      <c r="H1468" s="24" t="n">
        <f aca="false">Parametros!$B$3</f>
        <v>160.42</v>
      </c>
      <c r="I1468" s="24" t="n">
        <f aca="false">Parametros!$B$4</f>
        <v>151.76</v>
      </c>
      <c r="J1468" s="23" t="n">
        <f aca="false">G1468*H1468/I1468</f>
        <v>199605.354507116</v>
      </c>
      <c r="K1468" s="23" t="n">
        <v>271765.88</v>
      </c>
      <c r="L1468" s="23" t="n">
        <v>237167</v>
      </c>
      <c r="M1468" s="23" t="n">
        <f aca="false">MIN(J1468:L1468)</f>
        <v>199605.354507116</v>
      </c>
      <c r="N1468" s="23" t="n">
        <f aca="false">MAX(J1468:L1468)</f>
        <v>271765.88</v>
      </c>
      <c r="O1468" s="23" t="n">
        <f aca="false">MEDIAN(J1468:L1468)</f>
        <v>237167</v>
      </c>
      <c r="P1468" s="23" t="n">
        <f aca="false">AVERAGE(J1468:L1468)</f>
        <v>236179.411502372</v>
      </c>
      <c r="Q1468" s="23" t="n">
        <f aca="false">AVERAGE(M1468,O1468)</f>
        <v>218386.177253558</v>
      </c>
      <c r="R1468" s="23" t="n">
        <f aca="false">AVERAGE(N1468,O1468)</f>
        <v>254466.44</v>
      </c>
      <c r="S1468" s="23" t="n">
        <f aca="false">STDEV(J1468:L1468)</f>
        <v>36090.3984202552</v>
      </c>
      <c r="T1468" s="25" t="n">
        <f aca="false">IF(P1468&gt;0,S1468/P1468,NA())</f>
        <v>0.152809248658377</v>
      </c>
      <c r="U1468" s="4" t="str">
        <f aca="false">IF(T1468&lt;=Parametros!$B$7,"MENOR",IF(T1468&lt;=Parametros!$B$8,"PROMEDIO MENOR-MEDIANA","PROMEDIO"))</f>
        <v>MENOR</v>
      </c>
      <c r="V1468" s="23" t="n">
        <f aca="false">IF(T1468&lt;=Parametros!$B$7,M1468,IF(T1468&lt;=Parametros!$B$8,Q1468,P1468))</f>
        <v>199605.354507116</v>
      </c>
      <c r="W1468" s="26" t="n">
        <f aca="false">ROUND(V1468,0)</f>
        <v>199605</v>
      </c>
      <c r="X1468" s="27" t="n">
        <f aca="false">K1468/G1468</f>
        <v>1.43920923582058</v>
      </c>
      <c r="Y1468" s="27" t="n">
        <f aca="false">L1468/G1468</f>
        <v>1.25598157072499</v>
      </c>
    </row>
    <row r="1469" customFormat="false" ht="15" hidden="false" customHeight="true" outlineLevel="0" collapsed="false">
      <c r="A1469" s="22" t="s">
        <v>420</v>
      </c>
      <c r="B1469" s="22" t="s">
        <v>421</v>
      </c>
      <c r="C1469" s="22"/>
      <c r="D1469" s="22"/>
      <c r="E1469" s="22"/>
      <c r="F1469" s="22"/>
      <c r="G1469" s="22"/>
      <c r="H1469" s="22"/>
      <c r="I1469" s="22"/>
      <c r="J1469" s="22"/>
      <c r="K1469" s="22"/>
      <c r="L1469" s="22"/>
      <c r="M1469" s="22"/>
      <c r="N1469" s="22"/>
      <c r="O1469" s="22"/>
      <c r="P1469" s="22"/>
      <c r="Q1469" s="22"/>
      <c r="R1469" s="22"/>
      <c r="S1469" s="22"/>
      <c r="T1469" s="22"/>
      <c r="U1469" s="22"/>
      <c r="V1469" s="22"/>
      <c r="W1469" s="22"/>
    </row>
    <row r="1470" customFormat="false" ht="39" hidden="false" customHeight="true" outlineLevel="0" collapsed="false">
      <c r="A1470" s="4" t="s">
        <v>422</v>
      </c>
      <c r="B1470" s="4" t="s">
        <v>95</v>
      </c>
      <c r="C1470" s="4" t="s">
        <v>1224</v>
      </c>
      <c r="D1470" s="4" t="s">
        <v>1225</v>
      </c>
      <c r="E1470" s="4" t="s">
        <v>98</v>
      </c>
      <c r="F1470" s="4" t="s">
        <v>99</v>
      </c>
      <c r="G1470" s="23" t="n">
        <v>2006242</v>
      </c>
      <c r="H1470" s="24" t="n">
        <f aca="false">Parametros!$B$3</f>
        <v>160.42</v>
      </c>
      <c r="I1470" s="24" t="n">
        <f aca="false">Parametros!$B$4</f>
        <v>151.76</v>
      </c>
      <c r="J1470" s="23" t="n">
        <f aca="false">G1470*H1470/I1470</f>
        <v>2120725.76199262</v>
      </c>
      <c r="K1470" s="23" t="n">
        <v>2887395.08</v>
      </c>
      <c r="L1470" s="23" t="n">
        <v>2520896</v>
      </c>
      <c r="M1470" s="23" t="n">
        <f aca="false">MIN(J1470:L1470)</f>
        <v>2120725.76199262</v>
      </c>
      <c r="N1470" s="23" t="n">
        <f aca="false">MAX(J1470:L1470)</f>
        <v>2887395.08</v>
      </c>
      <c r="O1470" s="23" t="n">
        <f aca="false">MEDIAN(J1470:L1470)</f>
        <v>2520896</v>
      </c>
      <c r="P1470" s="23" t="n">
        <f aca="false">AVERAGE(J1470:L1470)</f>
        <v>2509672.28066421</v>
      </c>
      <c r="Q1470" s="23" t="n">
        <f aca="false">AVERAGE(M1470,O1470)</f>
        <v>2320810.88099631</v>
      </c>
      <c r="R1470" s="23" t="n">
        <f aca="false">AVERAGE(N1470,O1470)</f>
        <v>2704145.54</v>
      </c>
      <c r="S1470" s="23" t="n">
        <f aca="false">STDEV(J1470:L1470)</f>
        <v>383457.872132353</v>
      </c>
      <c r="T1470" s="25" t="n">
        <f aca="false">IF(P1470&gt;0,S1470/P1470,NA())</f>
        <v>0.152792009971464</v>
      </c>
      <c r="U1470" s="4" t="str">
        <f aca="false">IF(T1470&lt;=Parametros!$B$7,"MENOR",IF(T1470&lt;=Parametros!$B$8,"PROMEDIO MENOR-MEDIANA","PROMEDIO"))</f>
        <v>MENOR</v>
      </c>
      <c r="V1470" s="23" t="n">
        <f aca="false">IF(T1470&lt;=Parametros!$B$7,M1470,IF(T1470&lt;=Parametros!$B$8,Q1470,P1470))</f>
        <v>2120725.76199262</v>
      </c>
      <c r="W1470" s="26" t="n">
        <f aca="false">ROUND(V1470,0)</f>
        <v>2120726</v>
      </c>
      <c r="X1470" s="27" t="n">
        <f aca="false">K1470/G1470</f>
        <v>1.43920577876448</v>
      </c>
      <c r="Y1470" s="27" t="n">
        <f aca="false">L1470/G1470</f>
        <v>1.25652638116439</v>
      </c>
    </row>
    <row r="1471" customFormat="false" ht="39" hidden="false" customHeight="true" outlineLevel="0" collapsed="false">
      <c r="A1471" s="4" t="s">
        <v>425</v>
      </c>
      <c r="B1471" s="4" t="s">
        <v>95</v>
      </c>
      <c r="C1471" s="4" t="s">
        <v>1226</v>
      </c>
      <c r="D1471" s="4" t="s">
        <v>1225</v>
      </c>
      <c r="E1471" s="4" t="s">
        <v>98</v>
      </c>
      <c r="F1471" s="4" t="s">
        <v>99</v>
      </c>
      <c r="G1471" s="23" t="n">
        <v>2031409</v>
      </c>
      <c r="H1471" s="24" t="n">
        <f aca="false">Parametros!$B$3</f>
        <v>160.42</v>
      </c>
      <c r="I1471" s="24" t="n">
        <f aca="false">Parametros!$B$4</f>
        <v>151.76</v>
      </c>
      <c r="J1471" s="23" t="n">
        <f aca="false">G1471*H1471/I1471</f>
        <v>2147328.88626779</v>
      </c>
      <c r="K1471" s="23" t="n">
        <v>2923615.96</v>
      </c>
      <c r="L1471" s="23" t="n">
        <v>2552431</v>
      </c>
      <c r="M1471" s="23" t="n">
        <f aca="false">MIN(J1471:L1471)</f>
        <v>2147328.88626779</v>
      </c>
      <c r="N1471" s="23" t="n">
        <f aca="false">MAX(J1471:L1471)</f>
        <v>2923615.96</v>
      </c>
      <c r="O1471" s="23" t="n">
        <f aca="false">MEDIAN(J1471:L1471)</f>
        <v>2552431</v>
      </c>
      <c r="P1471" s="23" t="n">
        <f aca="false">AVERAGE(J1471:L1471)</f>
        <v>2541125.28208926</v>
      </c>
      <c r="Q1471" s="23" t="n">
        <f aca="false">AVERAGE(M1471,O1471)</f>
        <v>2349879.9431339</v>
      </c>
      <c r="R1471" s="23" t="n">
        <f aca="false">AVERAGE(N1471,O1471)</f>
        <v>2738023.48</v>
      </c>
      <c r="S1471" s="23" t="n">
        <f aca="false">STDEV(J1471:L1471)</f>
        <v>388267.008196727</v>
      </c>
      <c r="T1471" s="25" t="n">
        <f aca="false">IF(P1471&gt;0,S1471/P1471,NA())</f>
        <v>0.152793335666434</v>
      </c>
      <c r="U1471" s="4" t="str">
        <f aca="false">IF(T1471&lt;=Parametros!$B$7,"MENOR",IF(T1471&lt;=Parametros!$B$8,"PROMEDIO MENOR-MEDIANA","PROMEDIO"))</f>
        <v>MENOR</v>
      </c>
      <c r="V1471" s="23" t="n">
        <f aca="false">IF(T1471&lt;=Parametros!$B$7,M1471,IF(T1471&lt;=Parametros!$B$8,Q1471,P1471))</f>
        <v>2147328.88626779</v>
      </c>
      <c r="W1471" s="26" t="n">
        <f aca="false">ROUND(V1471,0)</f>
        <v>2147329</v>
      </c>
      <c r="X1471" s="27" t="n">
        <f aca="false">K1471/G1471</f>
        <v>1.43920596984655</v>
      </c>
      <c r="Y1471" s="27" t="n">
        <f aca="false">L1471/G1471</f>
        <v>1.25648306175664</v>
      </c>
    </row>
    <row r="1472" customFormat="false" ht="26.25" hidden="false" customHeight="true" outlineLevel="0" collapsed="false">
      <c r="A1472" s="4" t="s">
        <v>427</v>
      </c>
      <c r="B1472" s="4" t="s">
        <v>95</v>
      </c>
      <c r="C1472" s="4" t="s">
        <v>1227</v>
      </c>
      <c r="D1472" s="4" t="s">
        <v>1228</v>
      </c>
      <c r="E1472" s="4" t="s">
        <v>98</v>
      </c>
      <c r="F1472" s="4" t="s">
        <v>99</v>
      </c>
      <c r="G1472" s="23" t="n">
        <v>282251</v>
      </c>
      <c r="H1472" s="24" t="n">
        <f aca="false">Parametros!$B$3</f>
        <v>160.42</v>
      </c>
      <c r="I1472" s="24" t="n">
        <f aca="false">Parametros!$B$4</f>
        <v>151.76</v>
      </c>
      <c r="J1472" s="23" t="n">
        <f aca="false">G1472*H1472/I1472</f>
        <v>298357.310358461</v>
      </c>
      <c r="K1472" s="23" t="n">
        <v>406217.32</v>
      </c>
      <c r="L1472" s="23" t="n">
        <v>354620</v>
      </c>
      <c r="M1472" s="23" t="n">
        <f aca="false">MIN(J1472:L1472)</f>
        <v>298357.310358461</v>
      </c>
      <c r="N1472" s="23" t="n">
        <f aca="false">MAX(J1472:L1472)</f>
        <v>406217.32</v>
      </c>
      <c r="O1472" s="23" t="n">
        <f aca="false">MEDIAN(J1472:L1472)</f>
        <v>354620</v>
      </c>
      <c r="P1472" s="23" t="n">
        <f aca="false">AVERAGE(J1472:L1472)</f>
        <v>353064.876786154</v>
      </c>
      <c r="Q1472" s="23" t="n">
        <f aca="false">AVERAGE(M1472,O1472)</f>
        <v>326488.65517923</v>
      </c>
      <c r="R1472" s="23" t="n">
        <f aca="false">AVERAGE(N1472,O1472)</f>
        <v>380418.66</v>
      </c>
      <c r="S1472" s="23" t="n">
        <f aca="false">STDEV(J1472:L1472)</f>
        <v>53946.8184986466</v>
      </c>
      <c r="T1472" s="25" t="n">
        <f aca="false">IF(P1472&gt;0,S1472/P1472,NA())</f>
        <v>0.152795766573296</v>
      </c>
      <c r="U1472" s="4" t="str">
        <f aca="false">IF(T1472&lt;=Parametros!$B$7,"MENOR",IF(T1472&lt;=Parametros!$B$8,"PROMEDIO MENOR-MEDIANA","PROMEDIO"))</f>
        <v>MENOR</v>
      </c>
      <c r="V1472" s="23" t="n">
        <f aca="false">IF(T1472&lt;=Parametros!$B$7,M1472,IF(T1472&lt;=Parametros!$B$8,Q1472,P1472))</f>
        <v>298357.310358461</v>
      </c>
      <c r="W1472" s="26" t="n">
        <f aca="false">ROUND(V1472,0)</f>
        <v>298357</v>
      </c>
      <c r="X1472" s="27" t="n">
        <f aca="false">K1472/G1472</f>
        <v>1.43920595498333</v>
      </c>
      <c r="Y1472" s="27" t="n">
        <f aca="false">L1472/G1472</f>
        <v>1.25639944588327</v>
      </c>
    </row>
    <row r="1473" customFormat="false" ht="39" hidden="false" customHeight="true" outlineLevel="0" collapsed="false">
      <c r="A1473" s="4" t="s">
        <v>430</v>
      </c>
      <c r="B1473" s="4" t="s">
        <v>95</v>
      </c>
      <c r="C1473" s="4" t="s">
        <v>1229</v>
      </c>
      <c r="D1473" s="4" t="s">
        <v>1230</v>
      </c>
      <c r="E1473" s="4" t="s">
        <v>98</v>
      </c>
      <c r="F1473" s="4" t="s">
        <v>99</v>
      </c>
      <c r="G1473" s="23" t="n">
        <v>2508452</v>
      </c>
      <c r="H1473" s="24" t="n">
        <f aca="false">Parametros!$B$3</f>
        <v>160.42</v>
      </c>
      <c r="I1473" s="24" t="n">
        <f aca="false">Parametros!$B$4</f>
        <v>151.76</v>
      </c>
      <c r="J1473" s="23" t="n">
        <f aca="false">G1473*H1473/I1473</f>
        <v>2651593.76541908</v>
      </c>
      <c r="K1473" s="23" t="n">
        <v>3610178.48</v>
      </c>
      <c r="L1473" s="23" t="n">
        <v>3151953</v>
      </c>
      <c r="M1473" s="23" t="n">
        <f aca="false">MIN(J1473:L1473)</f>
        <v>2651593.76541908</v>
      </c>
      <c r="N1473" s="23" t="n">
        <f aca="false">MAX(J1473:L1473)</f>
        <v>3610178.48</v>
      </c>
      <c r="O1473" s="23" t="n">
        <f aca="false">MEDIAN(J1473:L1473)</f>
        <v>3151953</v>
      </c>
      <c r="P1473" s="23" t="n">
        <f aca="false">AVERAGE(J1473:L1473)</f>
        <v>3137908.41513969</v>
      </c>
      <c r="Q1473" s="23" t="n">
        <f aca="false">AVERAGE(M1473,O1473)</f>
        <v>2901773.38270954</v>
      </c>
      <c r="R1473" s="23" t="n">
        <f aca="false">AVERAGE(N1473,O1473)</f>
        <v>3381065.74</v>
      </c>
      <c r="S1473" s="23" t="n">
        <f aca="false">STDEV(J1473:L1473)</f>
        <v>479446.661819611</v>
      </c>
      <c r="T1473" s="25" t="n">
        <f aca="false">IF(P1473&gt;0,S1473/P1473,NA())</f>
        <v>0.152791795804616</v>
      </c>
      <c r="U1473" s="4" t="str">
        <f aca="false">IF(T1473&lt;=Parametros!$B$7,"MENOR",IF(T1473&lt;=Parametros!$B$8,"PROMEDIO MENOR-MEDIANA","PROMEDIO"))</f>
        <v>MENOR</v>
      </c>
      <c r="V1473" s="23" t="n">
        <f aca="false">IF(T1473&lt;=Parametros!$B$7,M1473,IF(T1473&lt;=Parametros!$B$8,Q1473,P1473))</f>
        <v>2651593.76541908</v>
      </c>
      <c r="W1473" s="26" t="n">
        <f aca="false">ROUND(V1473,0)</f>
        <v>2651594</v>
      </c>
      <c r="X1473" s="27" t="n">
        <f aca="false">K1473/G1473</f>
        <v>1.43920572528396</v>
      </c>
      <c r="Y1473" s="27" t="n">
        <f aca="false">L1473/G1473</f>
        <v>1.25653311285207</v>
      </c>
    </row>
    <row r="1474" customFormat="false" ht="39" hidden="false" customHeight="true" outlineLevel="0" collapsed="false">
      <c r="A1474" s="4" t="s">
        <v>432</v>
      </c>
      <c r="B1474" s="4" t="s">
        <v>95</v>
      </c>
      <c r="C1474" s="4" t="s">
        <v>1231</v>
      </c>
      <c r="D1474" s="4" t="s">
        <v>1230</v>
      </c>
      <c r="E1474" s="4" t="s">
        <v>98</v>
      </c>
      <c r="F1474" s="4" t="s">
        <v>99</v>
      </c>
      <c r="G1474" s="23" t="n">
        <v>1417216</v>
      </c>
      <c r="H1474" s="24" t="n">
        <f aca="false">Parametros!$B$3</f>
        <v>160.42</v>
      </c>
      <c r="I1474" s="24" t="n">
        <f aca="false">Parametros!$B$4</f>
        <v>151.76</v>
      </c>
      <c r="J1474" s="23" t="n">
        <f aca="false">G1474*H1474/I1474</f>
        <v>1498087.70901423</v>
      </c>
      <c r="K1474" s="23" t="n">
        <v>2039665.93</v>
      </c>
      <c r="L1474" s="23" t="n">
        <v>1780716</v>
      </c>
      <c r="M1474" s="23" t="n">
        <f aca="false">MIN(J1474:L1474)</f>
        <v>1498087.70901423</v>
      </c>
      <c r="N1474" s="23" t="n">
        <f aca="false">MAX(J1474:L1474)</f>
        <v>2039665.93</v>
      </c>
      <c r="O1474" s="23" t="n">
        <f aca="false">MEDIAN(J1474:L1474)</f>
        <v>1780716</v>
      </c>
      <c r="P1474" s="23" t="n">
        <f aca="false">AVERAGE(J1474:L1474)</f>
        <v>1772823.21300474</v>
      </c>
      <c r="Q1474" s="23" t="n">
        <f aca="false">AVERAGE(M1474,O1474)</f>
        <v>1639401.85450712</v>
      </c>
      <c r="R1474" s="23" t="n">
        <f aca="false">AVERAGE(N1474,O1474)</f>
        <v>1910190.965</v>
      </c>
      <c r="S1474" s="23" t="n">
        <f aca="false">STDEV(J1474:L1474)</f>
        <v>270875.366961342</v>
      </c>
      <c r="T1474" s="25" t="n">
        <f aca="false">IF(P1474&gt;0,S1474/P1474,NA())</f>
        <v>0.152793219862141</v>
      </c>
      <c r="U1474" s="4" t="str">
        <f aca="false">IF(T1474&lt;=Parametros!$B$7,"MENOR",IF(T1474&lt;=Parametros!$B$8,"PROMEDIO MENOR-MEDIANA","PROMEDIO"))</f>
        <v>MENOR</v>
      </c>
      <c r="V1474" s="23" t="n">
        <f aca="false">IF(T1474&lt;=Parametros!$B$7,M1474,IF(T1474&lt;=Parametros!$B$8,Q1474,P1474))</f>
        <v>1498087.70901423</v>
      </c>
      <c r="W1474" s="26" t="n">
        <f aca="false">ROUND(V1474,0)</f>
        <v>1498088</v>
      </c>
      <c r="X1474" s="27" t="n">
        <f aca="false">K1474/G1474</f>
        <v>1.43920611254742</v>
      </c>
      <c r="Y1474" s="27" t="n">
        <f aca="false">L1474/G1474</f>
        <v>1.25648877799856</v>
      </c>
    </row>
    <row r="1475" customFormat="false" ht="64.5" hidden="false" customHeight="true" outlineLevel="0" collapsed="false">
      <c r="A1475" s="4" t="s">
        <v>435</v>
      </c>
      <c r="B1475" s="4" t="s">
        <v>95</v>
      </c>
      <c r="C1475" s="4" t="s">
        <v>1232</v>
      </c>
      <c r="D1475" s="4" t="s">
        <v>1233</v>
      </c>
      <c r="E1475" s="4" t="s">
        <v>112</v>
      </c>
      <c r="F1475" s="4" t="s">
        <v>99</v>
      </c>
      <c r="G1475" s="23" t="n">
        <v>612206</v>
      </c>
      <c r="H1475" s="24" t="n">
        <f aca="false">Parametros!$B$3</f>
        <v>160.42</v>
      </c>
      <c r="I1475" s="24" t="n">
        <f aca="false">Parametros!$B$4</f>
        <v>151.76</v>
      </c>
      <c r="J1475" s="23" t="n">
        <f aca="false">G1475*H1475/I1475</f>
        <v>647140.791512915</v>
      </c>
      <c r="K1475" s="23" t="n">
        <v>881089.8</v>
      </c>
      <c r="L1475" s="23" t="n">
        <v>769216</v>
      </c>
      <c r="M1475" s="23" t="n">
        <f aca="false">MIN(J1475:L1475)</f>
        <v>647140.791512915</v>
      </c>
      <c r="N1475" s="23" t="n">
        <f aca="false">MAX(J1475:L1475)</f>
        <v>881089.8</v>
      </c>
      <c r="O1475" s="23" t="n">
        <f aca="false">MEDIAN(J1475:L1475)</f>
        <v>769216</v>
      </c>
      <c r="P1475" s="23" t="n">
        <f aca="false">AVERAGE(J1475:L1475)</f>
        <v>765815.530504305</v>
      </c>
      <c r="Q1475" s="23" t="n">
        <f aca="false">AVERAGE(M1475,O1475)</f>
        <v>708178.395756458</v>
      </c>
      <c r="R1475" s="23" t="n">
        <f aca="false">AVERAGE(N1475,O1475)</f>
        <v>825152.9</v>
      </c>
      <c r="S1475" s="23" t="n">
        <f aca="false">STDEV(J1475:L1475)</f>
        <v>117011.567964949</v>
      </c>
      <c r="T1475" s="25" t="n">
        <f aca="false">IF(P1475&gt;0,S1475/P1475,NA())</f>
        <v>0.152793412126148</v>
      </c>
      <c r="U1475" s="4" t="str">
        <f aca="false">IF(T1475&lt;=Parametros!$B$7,"MENOR",IF(T1475&lt;=Parametros!$B$8,"PROMEDIO MENOR-MEDIANA","PROMEDIO"))</f>
        <v>MENOR</v>
      </c>
      <c r="V1475" s="23" t="n">
        <f aca="false">IF(T1475&lt;=Parametros!$B$7,M1475,IF(T1475&lt;=Parametros!$B$8,Q1475,P1475))</f>
        <v>647140.791512915</v>
      </c>
      <c r="W1475" s="26" t="n">
        <f aca="false">ROUND(V1475,0)</f>
        <v>647141</v>
      </c>
      <c r="X1475" s="27" t="n">
        <f aca="false">K1475/G1475</f>
        <v>1.43920477747686</v>
      </c>
      <c r="Y1475" s="27" t="n">
        <f aca="false">L1475/G1475</f>
        <v>1.25646596080404</v>
      </c>
    </row>
    <row r="1476" customFormat="false" ht="51.75" hidden="false" customHeight="true" outlineLevel="0" collapsed="false">
      <c r="A1476" s="4" t="s">
        <v>437</v>
      </c>
      <c r="B1476" s="4" t="s">
        <v>95</v>
      </c>
      <c r="C1476" s="4" t="s">
        <v>1234</v>
      </c>
      <c r="D1476" s="4" t="s">
        <v>1235</v>
      </c>
      <c r="E1476" s="4" t="s">
        <v>98</v>
      </c>
      <c r="F1476" s="4" t="s">
        <v>99</v>
      </c>
      <c r="G1476" s="23" t="n">
        <v>101372</v>
      </c>
      <c r="H1476" s="24" t="n">
        <f aca="false">Parametros!$B$3</f>
        <v>160.42</v>
      </c>
      <c r="I1476" s="24" t="n">
        <f aca="false">Parametros!$B$4</f>
        <v>151.76</v>
      </c>
      <c r="J1476" s="23" t="n">
        <f aca="false">G1476*H1476/I1476</f>
        <v>107156.670005271</v>
      </c>
      <c r="K1476" s="23" t="n">
        <v>145895.12</v>
      </c>
      <c r="L1476" s="23" t="n">
        <v>127330</v>
      </c>
      <c r="M1476" s="23" t="n">
        <f aca="false">MIN(J1476:L1476)</f>
        <v>107156.670005271</v>
      </c>
      <c r="N1476" s="23" t="n">
        <f aca="false">MAX(J1476:L1476)</f>
        <v>145895.12</v>
      </c>
      <c r="O1476" s="23" t="n">
        <f aca="false">MEDIAN(J1476:L1476)</f>
        <v>127330</v>
      </c>
      <c r="P1476" s="23" t="n">
        <f aca="false">AVERAGE(J1476:L1476)</f>
        <v>126793.930001757</v>
      </c>
      <c r="Q1476" s="23" t="n">
        <f aca="false">AVERAGE(M1476,O1476)</f>
        <v>117243.335002636</v>
      </c>
      <c r="R1476" s="23" t="n">
        <f aca="false">AVERAGE(N1476,O1476)</f>
        <v>136612.56</v>
      </c>
      <c r="S1476" s="23" t="n">
        <f aca="false">STDEV(J1476:L1476)</f>
        <v>19374.7878770526</v>
      </c>
      <c r="T1476" s="25" t="n">
        <f aca="false">IF(P1476&gt;0,S1476/P1476,NA())</f>
        <v>0.152805326538771</v>
      </c>
      <c r="U1476" s="4" t="str">
        <f aca="false">IF(T1476&lt;=Parametros!$B$7,"MENOR",IF(T1476&lt;=Parametros!$B$8,"PROMEDIO MENOR-MEDIANA","PROMEDIO"))</f>
        <v>MENOR</v>
      </c>
      <c r="V1476" s="23" t="n">
        <f aca="false">IF(T1476&lt;=Parametros!$B$7,M1476,IF(T1476&lt;=Parametros!$B$8,Q1476,P1476))</f>
        <v>107156.670005271</v>
      </c>
      <c r="W1476" s="26" t="n">
        <f aca="false">ROUND(V1476,0)</f>
        <v>107157</v>
      </c>
      <c r="X1476" s="27" t="n">
        <f aca="false">K1476/G1476</f>
        <v>1.43920530323955</v>
      </c>
      <c r="Y1476" s="27" t="n">
        <f aca="false">L1476/G1476</f>
        <v>1.25606676399795</v>
      </c>
    </row>
    <row r="1477" customFormat="false" ht="77.25" hidden="false" customHeight="true" outlineLevel="0" collapsed="false">
      <c r="A1477" s="4" t="s">
        <v>440</v>
      </c>
      <c r="B1477" s="4" t="s">
        <v>95</v>
      </c>
      <c r="C1477" s="4" t="s">
        <v>1236</v>
      </c>
      <c r="D1477" s="4" t="s">
        <v>1237</v>
      </c>
      <c r="E1477" s="4" t="s">
        <v>98</v>
      </c>
      <c r="F1477" s="4" t="s">
        <v>99</v>
      </c>
      <c r="G1477" s="23" t="n">
        <v>1758103</v>
      </c>
      <c r="H1477" s="24" t="n">
        <f aca="false">Parametros!$B$3</f>
        <v>160.42</v>
      </c>
      <c r="I1477" s="24" t="n">
        <f aca="false">Parametros!$B$4</f>
        <v>151.76</v>
      </c>
      <c r="J1477" s="23" t="n">
        <f aca="false">G1477*H1477/I1477</f>
        <v>1858427.01146547</v>
      </c>
      <c r="K1477" s="23" t="n">
        <v>2530271.74</v>
      </c>
      <c r="L1477" s="23" t="n">
        <v>2209116</v>
      </c>
      <c r="M1477" s="23" t="n">
        <f aca="false">MIN(J1477:L1477)</f>
        <v>1858427.01146547</v>
      </c>
      <c r="N1477" s="23" t="n">
        <f aca="false">MAX(J1477:L1477)</f>
        <v>2530271.74</v>
      </c>
      <c r="O1477" s="23" t="n">
        <f aca="false">MEDIAN(J1477:L1477)</f>
        <v>2209116</v>
      </c>
      <c r="P1477" s="23" t="n">
        <f aca="false">AVERAGE(J1477:L1477)</f>
        <v>2199271.58382182</v>
      </c>
      <c r="Q1477" s="23" t="n">
        <f aca="false">AVERAGE(M1477,O1477)</f>
        <v>2033771.50573274</v>
      </c>
      <c r="R1477" s="23" t="n">
        <f aca="false">AVERAGE(N1477,O1477)</f>
        <v>2369693.87</v>
      </c>
      <c r="S1477" s="23" t="n">
        <f aca="false">STDEV(J1477:L1477)</f>
        <v>336030.533154839</v>
      </c>
      <c r="T1477" s="25" t="n">
        <f aca="false">IF(P1477&gt;0,S1477/P1477,NA())</f>
        <v>0.152791740513873</v>
      </c>
      <c r="U1477" s="4" t="str">
        <f aca="false">IF(T1477&lt;=Parametros!$B$7,"MENOR",IF(T1477&lt;=Parametros!$B$8,"PROMEDIO MENOR-MEDIANA","PROMEDIO"))</f>
        <v>MENOR</v>
      </c>
      <c r="V1477" s="23" t="n">
        <f aca="false">IF(T1477&lt;=Parametros!$B$7,M1477,IF(T1477&lt;=Parametros!$B$8,Q1477,P1477))</f>
        <v>1858427.01146547</v>
      </c>
      <c r="W1477" s="26" t="n">
        <f aca="false">ROUND(V1477,0)</f>
        <v>1858427</v>
      </c>
      <c r="X1477" s="27" t="n">
        <f aca="false">K1477/G1477</f>
        <v>1.4392056324345</v>
      </c>
      <c r="Y1477" s="27" t="n">
        <f aca="false">L1477/G1477</f>
        <v>1.25653388908386</v>
      </c>
    </row>
    <row r="1478" customFormat="false" ht="77.25" hidden="false" customHeight="true" outlineLevel="0" collapsed="false">
      <c r="A1478" s="4" t="s">
        <v>443</v>
      </c>
      <c r="B1478" s="4" t="s">
        <v>95</v>
      </c>
      <c r="C1478" s="4" t="s">
        <v>1238</v>
      </c>
      <c r="D1478" s="4" t="s">
        <v>1239</v>
      </c>
      <c r="E1478" s="4" t="s">
        <v>98</v>
      </c>
      <c r="F1478" s="4" t="s">
        <v>99</v>
      </c>
      <c r="G1478" s="23" t="n">
        <v>68575</v>
      </c>
      <c r="H1478" s="24" t="n">
        <f aca="false">Parametros!$B$3</f>
        <v>160.42</v>
      </c>
      <c r="I1478" s="24" t="n">
        <f aca="false">Parametros!$B$4</f>
        <v>151.76</v>
      </c>
      <c r="J1478" s="23" t="n">
        <f aca="false">G1478*H1478/I1478</f>
        <v>72488.1490511334</v>
      </c>
      <c r="K1478" s="23" t="n">
        <v>98693.76</v>
      </c>
      <c r="L1478" s="23" t="n">
        <v>86156</v>
      </c>
      <c r="M1478" s="23" t="n">
        <f aca="false">MIN(J1478:L1478)</f>
        <v>72488.1490511334</v>
      </c>
      <c r="N1478" s="23" t="n">
        <f aca="false">MAX(J1478:L1478)</f>
        <v>98693.76</v>
      </c>
      <c r="O1478" s="23" t="n">
        <f aca="false">MEDIAN(J1478:L1478)</f>
        <v>86156</v>
      </c>
      <c r="P1478" s="23" t="n">
        <f aca="false">AVERAGE(J1478:L1478)</f>
        <v>85779.3030170445</v>
      </c>
      <c r="Q1478" s="23" t="n">
        <f aca="false">AVERAGE(M1478,O1478)</f>
        <v>79322.0745255667</v>
      </c>
      <c r="R1478" s="23" t="n">
        <f aca="false">AVERAGE(N1478,O1478)</f>
        <v>92424.88</v>
      </c>
      <c r="S1478" s="23" t="n">
        <f aca="false">STDEV(J1478:L1478)</f>
        <v>13106.8660160835</v>
      </c>
      <c r="T1478" s="25" t="n">
        <f aca="false">IF(P1478&gt;0,S1478/P1478,NA())</f>
        <v>0.152797534546057</v>
      </c>
      <c r="U1478" s="4" t="str">
        <f aca="false">IF(T1478&lt;=Parametros!$B$7,"MENOR",IF(T1478&lt;=Parametros!$B$8,"PROMEDIO MENOR-MEDIANA","PROMEDIO"))</f>
        <v>MENOR</v>
      </c>
      <c r="V1478" s="23" t="n">
        <f aca="false">IF(T1478&lt;=Parametros!$B$7,M1478,IF(T1478&lt;=Parametros!$B$8,Q1478,P1478))</f>
        <v>72488.1490511334</v>
      </c>
      <c r="W1478" s="26" t="n">
        <f aca="false">ROUND(V1478,0)</f>
        <v>72488</v>
      </c>
      <c r="X1478" s="27" t="n">
        <f aca="false">K1478/G1478</f>
        <v>1.43920904119577</v>
      </c>
      <c r="Y1478" s="27" t="n">
        <f aca="false">L1478/G1478</f>
        <v>1.25637623040467</v>
      </c>
    </row>
    <row r="1479" customFormat="false" ht="51.75" hidden="false" customHeight="true" outlineLevel="0" collapsed="false">
      <c r="A1479" s="4" t="s">
        <v>446</v>
      </c>
      <c r="B1479" s="4" t="s">
        <v>95</v>
      </c>
      <c r="C1479" s="4" t="s">
        <v>1240</v>
      </c>
      <c r="D1479" s="4" t="s">
        <v>1241</v>
      </c>
      <c r="E1479" s="4" t="s">
        <v>98</v>
      </c>
      <c r="F1479" s="4" t="s">
        <v>99</v>
      </c>
      <c r="G1479" s="23" t="n">
        <v>797060</v>
      </c>
      <c r="H1479" s="24" t="n">
        <f aca="false">Parametros!$B$3</f>
        <v>160.42</v>
      </c>
      <c r="I1479" s="24" t="n">
        <f aca="false">Parametros!$B$4</f>
        <v>151.76</v>
      </c>
      <c r="J1479" s="23" t="n">
        <f aca="false">G1479*H1479/I1479</f>
        <v>842543.260411176</v>
      </c>
      <c r="K1479" s="23" t="n">
        <v>1147133.84</v>
      </c>
      <c r="L1479" s="23" t="n">
        <v>1001504</v>
      </c>
      <c r="M1479" s="23" t="n">
        <f aca="false">MIN(J1479:L1479)</f>
        <v>842543.260411176</v>
      </c>
      <c r="N1479" s="23" t="n">
        <f aca="false">MAX(J1479:L1479)</f>
        <v>1147133.84</v>
      </c>
      <c r="O1479" s="23" t="n">
        <f aca="false">MEDIAN(J1479:L1479)</f>
        <v>1001504</v>
      </c>
      <c r="P1479" s="23" t="n">
        <f aca="false">AVERAGE(J1479:L1479)</f>
        <v>997060.366803725</v>
      </c>
      <c r="Q1479" s="23" t="n">
        <f aca="false">AVERAGE(M1479,O1479)</f>
        <v>922023.630205588</v>
      </c>
      <c r="R1479" s="23" t="n">
        <f aca="false">AVERAGE(N1479,O1479)</f>
        <v>1074318.92</v>
      </c>
      <c r="S1479" s="23" t="n">
        <f aca="false">STDEV(J1479:L1479)</f>
        <v>152343.902735066</v>
      </c>
      <c r="T1479" s="25" t="n">
        <f aca="false">IF(P1479&gt;0,S1479/P1479,NA())</f>
        <v>0.15279305828135</v>
      </c>
      <c r="U1479" s="4" t="str">
        <f aca="false">IF(T1479&lt;=Parametros!$B$7,"MENOR",IF(T1479&lt;=Parametros!$B$8,"PROMEDIO MENOR-MEDIANA","PROMEDIO"))</f>
        <v>MENOR</v>
      </c>
      <c r="V1479" s="23" t="n">
        <f aca="false">IF(T1479&lt;=Parametros!$B$7,M1479,IF(T1479&lt;=Parametros!$B$8,Q1479,P1479))</f>
        <v>842543.260411176</v>
      </c>
      <c r="W1479" s="26" t="n">
        <f aca="false">ROUND(V1479,0)</f>
        <v>842543</v>
      </c>
      <c r="X1479" s="27" t="n">
        <f aca="false">K1479/G1479</f>
        <v>1.43920638345921</v>
      </c>
      <c r="Y1479" s="27" t="n">
        <f aca="false">L1479/G1479</f>
        <v>1.25649762878579</v>
      </c>
    </row>
    <row r="1480" customFormat="false" ht="90" hidden="false" customHeight="true" outlineLevel="0" collapsed="false">
      <c r="A1480" s="4" t="s">
        <v>449</v>
      </c>
      <c r="B1480" s="4" t="s">
        <v>95</v>
      </c>
      <c r="C1480" s="4" t="s">
        <v>1242</v>
      </c>
      <c r="D1480" s="4" t="s">
        <v>1243</v>
      </c>
      <c r="E1480" s="4" t="s">
        <v>98</v>
      </c>
      <c r="F1480" s="4" t="s">
        <v>99</v>
      </c>
      <c r="G1480" s="23" t="n">
        <v>70300</v>
      </c>
      <c r="H1480" s="24" t="n">
        <f aca="false">Parametros!$B$3</f>
        <v>160.42</v>
      </c>
      <c r="I1480" s="24" t="n">
        <f aca="false">Parametros!$B$4</f>
        <v>151.76</v>
      </c>
      <c r="J1480" s="23" t="n">
        <f aca="false">G1480*H1480/I1480</f>
        <v>74311.5840801265</v>
      </c>
      <c r="K1480" s="23" t="n">
        <v>101176.01</v>
      </c>
      <c r="L1480" s="23" t="n">
        <v>88298</v>
      </c>
      <c r="M1480" s="23" t="n">
        <f aca="false">MIN(J1480:L1480)</f>
        <v>74311.5840801265</v>
      </c>
      <c r="N1480" s="23" t="n">
        <f aca="false">MAX(J1480:L1480)</f>
        <v>101176.01</v>
      </c>
      <c r="O1480" s="23" t="n">
        <f aca="false">MEDIAN(J1480:L1480)</f>
        <v>88298</v>
      </c>
      <c r="P1480" s="23" t="n">
        <f aca="false">AVERAGE(J1480:L1480)</f>
        <v>87928.5313600422</v>
      </c>
      <c r="Q1480" s="23" t="n">
        <f aca="false">AVERAGE(M1480,O1480)</f>
        <v>81304.7920400633</v>
      </c>
      <c r="R1480" s="23" t="n">
        <f aca="false">AVERAGE(N1480,O1480)</f>
        <v>94737.005</v>
      </c>
      <c r="S1480" s="23" t="n">
        <f aca="false">STDEV(J1480:L1480)</f>
        <v>13436.0234187064</v>
      </c>
      <c r="T1480" s="25" t="n">
        <f aca="false">IF(P1480&gt;0,S1480/P1480,NA())</f>
        <v>0.152806184874051</v>
      </c>
      <c r="U1480" s="4" t="str">
        <f aca="false">IF(T1480&lt;=Parametros!$B$7,"MENOR",IF(T1480&lt;=Parametros!$B$8,"PROMEDIO MENOR-MEDIANA","PROMEDIO"))</f>
        <v>MENOR</v>
      </c>
      <c r="V1480" s="23" t="n">
        <f aca="false">IF(T1480&lt;=Parametros!$B$7,M1480,IF(T1480&lt;=Parametros!$B$8,Q1480,P1480))</f>
        <v>74311.5840801265</v>
      </c>
      <c r="W1480" s="26" t="n">
        <f aca="false">ROUND(V1480,0)</f>
        <v>74312</v>
      </c>
      <c r="X1480" s="27" t="n">
        <f aca="false">K1480/G1480</f>
        <v>1.43920355618777</v>
      </c>
      <c r="Y1480" s="27" t="n">
        <f aca="false">L1480/G1480</f>
        <v>1.25601706970128</v>
      </c>
    </row>
    <row r="1481" customFormat="false" ht="51.75" hidden="false" customHeight="true" outlineLevel="0" collapsed="false">
      <c r="A1481" s="4" t="s">
        <v>451</v>
      </c>
      <c r="B1481" s="4" t="s">
        <v>95</v>
      </c>
      <c r="C1481" s="4" t="s">
        <v>1244</v>
      </c>
      <c r="D1481" s="4" t="s">
        <v>1245</v>
      </c>
      <c r="E1481" s="4" t="s">
        <v>98</v>
      </c>
      <c r="F1481" s="4" t="s">
        <v>99</v>
      </c>
      <c r="G1481" s="23" t="n">
        <v>473068</v>
      </c>
      <c r="H1481" s="24" t="n">
        <f aca="false">Parametros!$B$3</f>
        <v>160.42</v>
      </c>
      <c r="I1481" s="24" t="n">
        <f aca="false">Parametros!$B$4</f>
        <v>151.76</v>
      </c>
      <c r="J1481" s="23" t="n">
        <f aca="false">G1481*H1481/I1481</f>
        <v>500063.05060622</v>
      </c>
      <c r="K1481" s="23" t="n">
        <v>680842.05</v>
      </c>
      <c r="L1481" s="23" t="n">
        <v>594405</v>
      </c>
      <c r="M1481" s="23" t="n">
        <f aca="false">MIN(J1481:L1481)</f>
        <v>500063.05060622</v>
      </c>
      <c r="N1481" s="23" t="n">
        <f aca="false">MAX(J1481:L1481)</f>
        <v>680842.05</v>
      </c>
      <c r="O1481" s="23" t="n">
        <f aca="false">MEDIAN(J1481:L1481)</f>
        <v>594405</v>
      </c>
      <c r="P1481" s="23" t="n">
        <f aca="false">AVERAGE(J1481:L1481)</f>
        <v>591770.033535407</v>
      </c>
      <c r="Q1481" s="23" t="n">
        <f aca="false">AVERAGE(M1481,O1481)</f>
        <v>547234.02530311</v>
      </c>
      <c r="R1481" s="23" t="n">
        <f aca="false">AVERAGE(N1481,O1481)</f>
        <v>637623.525</v>
      </c>
      <c r="S1481" s="23" t="n">
        <f aca="false">STDEV(J1481:L1481)</f>
        <v>90418.2998162219</v>
      </c>
      <c r="T1481" s="25" t="n">
        <f aca="false">IF(P1481&gt;0,S1481/P1481,NA())</f>
        <v>0.152792968031917</v>
      </c>
      <c r="U1481" s="4" t="str">
        <f aca="false">IF(T1481&lt;=Parametros!$B$7,"MENOR",IF(T1481&lt;=Parametros!$B$8,"PROMEDIO MENOR-MEDIANA","PROMEDIO"))</f>
        <v>MENOR</v>
      </c>
      <c r="V1481" s="23" t="n">
        <f aca="false">IF(T1481&lt;=Parametros!$B$7,M1481,IF(T1481&lt;=Parametros!$B$8,Q1481,P1481))</f>
        <v>500063.05060622</v>
      </c>
      <c r="W1481" s="26" t="n">
        <f aca="false">ROUND(V1481,0)</f>
        <v>500063</v>
      </c>
      <c r="X1481" s="27" t="n">
        <f aca="false">K1481/G1481</f>
        <v>1.43920546306239</v>
      </c>
      <c r="Y1481" s="27" t="n">
        <f aca="false">L1481/G1481</f>
        <v>1.25648955329889</v>
      </c>
    </row>
    <row r="1482" customFormat="false" ht="77.25" hidden="false" customHeight="true" outlineLevel="0" collapsed="false">
      <c r="A1482" s="4" t="s">
        <v>454</v>
      </c>
      <c r="B1482" s="4" t="s">
        <v>95</v>
      </c>
      <c r="C1482" s="4" t="s">
        <v>1246</v>
      </c>
      <c r="D1482" s="4" t="s">
        <v>1247</v>
      </c>
      <c r="E1482" s="4" t="s">
        <v>98</v>
      </c>
      <c r="F1482" s="4" t="s">
        <v>99</v>
      </c>
      <c r="G1482" s="23" t="n">
        <v>654940</v>
      </c>
      <c r="H1482" s="24" t="n">
        <f aca="false">Parametros!$B$3</f>
        <v>160.42</v>
      </c>
      <c r="I1482" s="24" t="n">
        <f aca="false">Parametros!$B$4</f>
        <v>151.76</v>
      </c>
      <c r="J1482" s="23" t="n">
        <f aca="false">G1482*H1482/I1482</f>
        <v>692313.355297839</v>
      </c>
      <c r="K1482" s="23" t="n">
        <v>942593.69</v>
      </c>
      <c r="L1482" s="23" t="n">
        <v>822885</v>
      </c>
      <c r="M1482" s="23" t="n">
        <f aca="false">MIN(J1482:L1482)</f>
        <v>692313.355297839</v>
      </c>
      <c r="N1482" s="23" t="n">
        <f aca="false">MAX(J1482:L1482)</f>
        <v>942593.69</v>
      </c>
      <c r="O1482" s="23" t="n">
        <f aca="false">MEDIAN(J1482:L1482)</f>
        <v>822885</v>
      </c>
      <c r="P1482" s="23" t="n">
        <f aca="false">AVERAGE(J1482:L1482)</f>
        <v>819264.01509928</v>
      </c>
      <c r="Q1482" s="23" t="n">
        <f aca="false">AVERAGE(M1482,O1482)</f>
        <v>757599.177648919</v>
      </c>
      <c r="R1482" s="23" t="n">
        <f aca="false">AVERAGE(N1482,O1482)</f>
        <v>882739.345</v>
      </c>
      <c r="S1482" s="23" t="n">
        <f aca="false">STDEV(J1482:L1482)</f>
        <v>125179.451721898</v>
      </c>
      <c r="T1482" s="25" t="n">
        <f aca="false">IF(P1482&gt;0,S1482/P1482,NA())</f>
        <v>0.152795007976431</v>
      </c>
      <c r="U1482" s="4" t="str">
        <f aca="false">IF(T1482&lt;=Parametros!$B$7,"MENOR",IF(T1482&lt;=Parametros!$B$8,"PROMEDIO MENOR-MEDIANA","PROMEDIO"))</f>
        <v>MENOR</v>
      </c>
      <c r="V1482" s="23" t="n">
        <f aca="false">IF(T1482&lt;=Parametros!$B$7,M1482,IF(T1482&lt;=Parametros!$B$8,Q1482,P1482))</f>
        <v>692313.355297839</v>
      </c>
      <c r="W1482" s="26" t="n">
        <f aca="false">ROUND(V1482,0)</f>
        <v>692313</v>
      </c>
      <c r="X1482" s="27" t="n">
        <f aca="false">K1482/G1482</f>
        <v>1.4392061715577</v>
      </c>
      <c r="Y1482" s="27" t="n">
        <f aca="false">L1482/G1482</f>
        <v>1.25642806974685</v>
      </c>
    </row>
    <row r="1483" customFormat="false" ht="15" hidden="false" customHeight="true" outlineLevel="0" collapsed="false">
      <c r="A1483" s="22" t="s">
        <v>521</v>
      </c>
      <c r="B1483" s="22" t="s">
        <v>522</v>
      </c>
      <c r="C1483" s="22"/>
      <c r="D1483" s="22"/>
      <c r="E1483" s="22"/>
      <c r="F1483" s="22"/>
      <c r="G1483" s="22"/>
      <c r="H1483" s="22"/>
      <c r="I1483" s="22"/>
      <c r="J1483" s="22"/>
      <c r="K1483" s="22"/>
      <c r="L1483" s="22"/>
      <c r="M1483" s="22"/>
      <c r="N1483" s="22"/>
      <c r="O1483" s="22"/>
      <c r="P1483" s="22"/>
      <c r="Q1483" s="22"/>
      <c r="R1483" s="22"/>
      <c r="S1483" s="22"/>
      <c r="T1483" s="22"/>
      <c r="U1483" s="22"/>
      <c r="V1483" s="22"/>
      <c r="W1483" s="22"/>
    </row>
    <row r="1484" customFormat="false" ht="90" hidden="false" customHeight="true" outlineLevel="0" collapsed="false">
      <c r="A1484" s="4" t="s">
        <v>523</v>
      </c>
      <c r="B1484" s="4" t="s">
        <v>95</v>
      </c>
      <c r="C1484" s="4" t="s">
        <v>524</v>
      </c>
      <c r="D1484" s="4" t="s">
        <v>525</v>
      </c>
      <c r="E1484" s="4" t="s">
        <v>98</v>
      </c>
      <c r="F1484" s="4" t="s">
        <v>99</v>
      </c>
      <c r="G1484" s="23" t="n">
        <v>3610621</v>
      </c>
      <c r="H1484" s="24" t="n">
        <f aca="false">Parametros!$B$3</f>
        <v>160.42</v>
      </c>
      <c r="I1484" s="24" t="n">
        <f aca="false">Parametros!$B$4</f>
        <v>151.76</v>
      </c>
      <c r="J1484" s="23" t="n">
        <f aca="false">G1484*H1484/I1484</f>
        <v>3816656.7001845</v>
      </c>
      <c r="K1484" s="23" t="n">
        <v>5196425.72</v>
      </c>
      <c r="L1484" s="23" t="n">
        <v>4536875</v>
      </c>
      <c r="M1484" s="23" t="n">
        <f aca="false">MIN(J1484:L1484)</f>
        <v>3816656.7001845</v>
      </c>
      <c r="N1484" s="23" t="n">
        <f aca="false">MAX(J1484:L1484)</f>
        <v>5196425.72</v>
      </c>
      <c r="O1484" s="23" t="n">
        <f aca="false">MEDIAN(J1484:L1484)</f>
        <v>4536875</v>
      </c>
      <c r="P1484" s="23" t="n">
        <f aca="false">AVERAGE(J1484:L1484)</f>
        <v>4516652.47339483</v>
      </c>
      <c r="Q1484" s="23" t="n">
        <f aca="false">AVERAGE(M1484,O1484)</f>
        <v>4176765.85009225</v>
      </c>
      <c r="R1484" s="23" t="n">
        <f aca="false">AVERAGE(N1484,O1484)</f>
        <v>4866650.36</v>
      </c>
      <c r="S1484" s="23" t="n">
        <f aca="false">STDEV(J1484:L1484)</f>
        <v>690106.767063892</v>
      </c>
      <c r="T1484" s="25" t="n">
        <f aca="false">IF(P1484&gt;0,S1484/P1484,NA())</f>
        <v>0.152791646275409</v>
      </c>
      <c r="U1484" s="4" t="str">
        <f aca="false">IF(T1484&lt;=Parametros!$B$7,"MENOR",IF(T1484&lt;=Parametros!$B$8,"PROMEDIO MENOR-MEDIANA","PROMEDIO"))</f>
        <v>MENOR</v>
      </c>
      <c r="V1484" s="23" t="n">
        <f aca="false">IF(T1484&lt;=Parametros!$B$7,M1484,IF(T1484&lt;=Parametros!$B$8,Q1484,P1484))</f>
        <v>3816656.7001845</v>
      </c>
      <c r="W1484" s="26" t="n">
        <f aca="false">ROUND(V1484,0)</f>
        <v>3816657</v>
      </c>
      <c r="X1484" s="27" t="n">
        <f aca="false">K1484/G1484</f>
        <v>1.43920553278785</v>
      </c>
      <c r="Y1484" s="27" t="n">
        <f aca="false">L1484/G1484</f>
        <v>1.25653592553746</v>
      </c>
    </row>
    <row r="1485" customFormat="false" ht="51.75" hidden="false" customHeight="true" outlineLevel="0" collapsed="false">
      <c r="A1485" s="4" t="s">
        <v>526</v>
      </c>
      <c r="B1485" s="4" t="s">
        <v>95</v>
      </c>
      <c r="C1485" s="4" t="s">
        <v>1248</v>
      </c>
      <c r="D1485" s="4" t="s">
        <v>528</v>
      </c>
      <c r="E1485" s="4" t="s">
        <v>98</v>
      </c>
      <c r="F1485" s="4" t="s">
        <v>99</v>
      </c>
      <c r="G1485" s="23" t="n">
        <v>342875</v>
      </c>
      <c r="H1485" s="24" t="n">
        <f aca="false">Parametros!$B$3</f>
        <v>160.42</v>
      </c>
      <c r="I1485" s="24" t="n">
        <f aca="false">Parametros!$B$4</f>
        <v>151.76</v>
      </c>
      <c r="J1485" s="23" t="n">
        <f aca="false">G1485*H1485/I1485</f>
        <v>362440.745255667</v>
      </c>
      <c r="K1485" s="23" t="n">
        <v>493467.41</v>
      </c>
      <c r="L1485" s="23" t="n">
        <v>430780</v>
      </c>
      <c r="M1485" s="23" t="n">
        <f aca="false">MIN(J1485:L1485)</f>
        <v>362440.745255667</v>
      </c>
      <c r="N1485" s="23" t="n">
        <f aca="false">MAX(J1485:L1485)</f>
        <v>493467.41</v>
      </c>
      <c r="O1485" s="23" t="n">
        <f aca="false">MEDIAN(J1485:L1485)</f>
        <v>430780</v>
      </c>
      <c r="P1485" s="23" t="n">
        <f aca="false">AVERAGE(J1485:L1485)</f>
        <v>428896.051751889</v>
      </c>
      <c r="Q1485" s="23" t="n">
        <f aca="false">AVERAGE(M1485,O1485)</f>
        <v>396610.372627833</v>
      </c>
      <c r="R1485" s="23" t="n">
        <f aca="false">AVERAGE(N1485,O1485)</f>
        <v>462123.705</v>
      </c>
      <c r="S1485" s="23" t="n">
        <f aca="false">STDEV(J1485:L1485)</f>
        <v>65533.6452843663</v>
      </c>
      <c r="T1485" s="25" t="n">
        <f aca="false">IF(P1485&gt;0,S1485/P1485,NA())</f>
        <v>0.152796102964074</v>
      </c>
      <c r="U1485" s="4" t="str">
        <f aca="false">IF(T1485&lt;=Parametros!$B$7,"MENOR",IF(T1485&lt;=Parametros!$B$8,"PROMEDIO MENOR-MEDIANA","PROMEDIO"))</f>
        <v>MENOR</v>
      </c>
      <c r="V1485" s="23" t="n">
        <f aca="false">IF(T1485&lt;=Parametros!$B$7,M1485,IF(T1485&lt;=Parametros!$B$8,Q1485,P1485))</f>
        <v>362440.745255667</v>
      </c>
      <c r="W1485" s="26" t="n">
        <f aca="false">ROUND(V1485,0)</f>
        <v>362441</v>
      </c>
      <c r="X1485" s="27" t="n">
        <f aca="false">K1485/G1485</f>
        <v>1.43920498724025</v>
      </c>
      <c r="Y1485" s="27" t="n">
        <f aca="false">L1485/G1485</f>
        <v>1.25637623040467</v>
      </c>
    </row>
    <row r="1486" customFormat="false" ht="77.25" hidden="false" customHeight="true" outlineLevel="0" collapsed="false">
      <c r="A1486" s="4" t="s">
        <v>529</v>
      </c>
      <c r="B1486" s="4" t="s">
        <v>95</v>
      </c>
      <c r="C1486" s="4" t="s">
        <v>530</v>
      </c>
      <c r="D1486" s="4" t="s">
        <v>531</v>
      </c>
      <c r="E1486" s="4" t="s">
        <v>98</v>
      </c>
      <c r="F1486" s="4" t="s">
        <v>99</v>
      </c>
      <c r="G1486" s="23" t="n">
        <v>80501</v>
      </c>
      <c r="H1486" s="24" t="n">
        <f aca="false">Parametros!$B$3</f>
        <v>160.42</v>
      </c>
      <c r="I1486" s="24" t="n">
        <f aca="false">Parametros!$B$4</f>
        <v>151.76</v>
      </c>
      <c r="J1486" s="23" t="n">
        <f aca="false">G1486*H1486/I1486</f>
        <v>85094.6917501318</v>
      </c>
      <c r="K1486" s="23" t="n">
        <v>115857.89</v>
      </c>
      <c r="L1486" s="23" t="n">
        <v>101150</v>
      </c>
      <c r="M1486" s="23" t="n">
        <f aca="false">MIN(J1486:L1486)</f>
        <v>85094.6917501318</v>
      </c>
      <c r="N1486" s="23" t="n">
        <f aca="false">MAX(J1486:L1486)</f>
        <v>115857.89</v>
      </c>
      <c r="O1486" s="23" t="n">
        <f aca="false">MEDIAN(J1486:L1486)</f>
        <v>101150</v>
      </c>
      <c r="P1486" s="23" t="n">
        <f aca="false">AVERAGE(J1486:L1486)</f>
        <v>100700.860583377</v>
      </c>
      <c r="Q1486" s="23" t="n">
        <f aca="false">AVERAGE(M1486,O1486)</f>
        <v>93122.3458750659</v>
      </c>
      <c r="R1486" s="23" t="n">
        <f aca="false">AVERAGE(N1486,O1486)</f>
        <v>108503.945</v>
      </c>
      <c r="S1486" s="23" t="n">
        <f aca="false">STDEV(J1486:L1486)</f>
        <v>15386.5163796698</v>
      </c>
      <c r="T1486" s="25" t="n">
        <f aca="false">IF(P1486&gt;0,S1486/P1486,NA())</f>
        <v>0.152794288852479</v>
      </c>
      <c r="U1486" s="4" t="str">
        <f aca="false">IF(T1486&lt;=Parametros!$B$7,"MENOR",IF(T1486&lt;=Parametros!$B$8,"PROMEDIO MENOR-MEDIANA","PROMEDIO"))</f>
        <v>MENOR</v>
      </c>
      <c r="V1486" s="23" t="n">
        <f aca="false">IF(T1486&lt;=Parametros!$B$7,M1486,IF(T1486&lt;=Parametros!$B$8,Q1486,P1486))</f>
        <v>85094.6917501318</v>
      </c>
      <c r="W1486" s="26" t="n">
        <f aca="false">ROUND(V1486,0)</f>
        <v>85095</v>
      </c>
      <c r="X1486" s="27" t="n">
        <f aca="false">K1486/G1486</f>
        <v>1.43921056881281</v>
      </c>
      <c r="Y1486" s="27" t="n">
        <f aca="false">L1486/G1486</f>
        <v>1.25650613035863</v>
      </c>
    </row>
    <row r="1487" customFormat="false" ht="64.5" hidden="false" customHeight="true" outlineLevel="0" collapsed="false">
      <c r="A1487" s="4" t="s">
        <v>532</v>
      </c>
      <c r="B1487" s="4" t="s">
        <v>95</v>
      </c>
      <c r="C1487" s="4" t="s">
        <v>533</v>
      </c>
      <c r="D1487" s="4" t="s">
        <v>534</v>
      </c>
      <c r="E1487" s="4" t="s">
        <v>98</v>
      </c>
      <c r="F1487" s="4" t="s">
        <v>99</v>
      </c>
      <c r="G1487" s="23" t="n">
        <v>416419</v>
      </c>
      <c r="H1487" s="24" t="n">
        <f aca="false">Parametros!$B$3</f>
        <v>160.42</v>
      </c>
      <c r="I1487" s="24" t="n">
        <f aca="false">Parametros!$B$4</f>
        <v>151.76</v>
      </c>
      <c r="J1487" s="23" t="n">
        <f aca="false">G1487*H1487/I1487</f>
        <v>440181.444254085</v>
      </c>
      <c r="K1487" s="23" t="n">
        <v>599312.43</v>
      </c>
      <c r="L1487" s="23" t="n">
        <v>523243</v>
      </c>
      <c r="M1487" s="23" t="n">
        <f aca="false">MIN(J1487:L1487)</f>
        <v>440181.444254085</v>
      </c>
      <c r="N1487" s="23" t="n">
        <f aca="false">MAX(J1487:L1487)</f>
        <v>599312.43</v>
      </c>
      <c r="O1487" s="23" t="n">
        <f aca="false">MEDIAN(J1487:L1487)</f>
        <v>523243</v>
      </c>
      <c r="P1487" s="23" t="n">
        <f aca="false">AVERAGE(J1487:L1487)</f>
        <v>520912.291418029</v>
      </c>
      <c r="Q1487" s="23" t="n">
        <f aca="false">AVERAGE(M1487,O1487)</f>
        <v>481712.222127043</v>
      </c>
      <c r="R1487" s="23" t="n">
        <f aca="false">AVERAGE(N1487,O1487)</f>
        <v>561277.715</v>
      </c>
      <c r="S1487" s="23" t="n">
        <f aca="false">STDEV(J1487:L1487)</f>
        <v>79591.0912601855</v>
      </c>
      <c r="T1487" s="25" t="n">
        <f aca="false">IF(P1487&gt;0,S1487/P1487,NA())</f>
        <v>0.152791732065916</v>
      </c>
      <c r="U1487" s="4" t="str">
        <f aca="false">IF(T1487&lt;=Parametros!$B$7,"MENOR",IF(T1487&lt;=Parametros!$B$8,"PROMEDIO MENOR-MEDIANA","PROMEDIO"))</f>
        <v>MENOR</v>
      </c>
      <c r="V1487" s="23" t="n">
        <f aca="false">IF(T1487&lt;=Parametros!$B$7,M1487,IF(T1487&lt;=Parametros!$B$8,Q1487,P1487))</f>
        <v>440181.444254085</v>
      </c>
      <c r="W1487" s="26" t="n">
        <f aca="false">ROUND(V1487,0)</f>
        <v>440181</v>
      </c>
      <c r="X1487" s="27" t="n">
        <f aca="false">K1487/G1487</f>
        <v>1.43920529562772</v>
      </c>
      <c r="Y1487" s="27" t="n">
        <f aca="false">L1487/G1487</f>
        <v>1.25653008148043</v>
      </c>
    </row>
    <row r="1488" customFormat="false" ht="77.25" hidden="false" customHeight="true" outlineLevel="0" collapsed="false">
      <c r="A1488" s="4" t="s">
        <v>535</v>
      </c>
      <c r="B1488" s="4" t="s">
        <v>95</v>
      </c>
      <c r="C1488" s="4" t="s">
        <v>536</v>
      </c>
      <c r="D1488" s="4" t="s">
        <v>537</v>
      </c>
      <c r="E1488" s="4" t="s">
        <v>98</v>
      </c>
      <c r="F1488" s="4" t="s">
        <v>99</v>
      </c>
      <c r="G1488" s="23" t="n">
        <v>1455976</v>
      </c>
      <c r="H1488" s="24" t="n">
        <f aca="false">Parametros!$B$3</f>
        <v>160.42</v>
      </c>
      <c r="I1488" s="24" t="n">
        <f aca="false">Parametros!$B$4</f>
        <v>151.76</v>
      </c>
      <c r="J1488" s="23" t="n">
        <f aca="false">G1488*H1488/I1488</f>
        <v>1539059.50131787</v>
      </c>
      <c r="K1488" s="23" t="n">
        <v>2095449.36</v>
      </c>
      <c r="L1488" s="23" t="n">
        <v>1829387</v>
      </c>
      <c r="M1488" s="23" t="n">
        <f aca="false">MIN(J1488:L1488)</f>
        <v>1539059.50131787</v>
      </c>
      <c r="N1488" s="23" t="n">
        <f aca="false">MAX(J1488:L1488)</f>
        <v>2095449.36</v>
      </c>
      <c r="O1488" s="23" t="n">
        <f aca="false">MEDIAN(J1488:L1488)</f>
        <v>1829387</v>
      </c>
      <c r="P1488" s="23" t="n">
        <f aca="false">AVERAGE(J1488:L1488)</f>
        <v>1821298.62043929</v>
      </c>
      <c r="Q1488" s="23" t="n">
        <f aca="false">AVERAGE(M1488,O1488)</f>
        <v>1684223.25065894</v>
      </c>
      <c r="R1488" s="23" t="n">
        <f aca="false">AVERAGE(N1488,O1488)</f>
        <v>1962418.18</v>
      </c>
      <c r="S1488" s="23" t="n">
        <f aca="false">STDEV(J1488:L1488)</f>
        <v>278283.10247663</v>
      </c>
      <c r="T1488" s="25" t="n">
        <f aca="false">IF(P1488&gt;0,S1488/P1488,NA())</f>
        <v>0.152793780961361</v>
      </c>
      <c r="U1488" s="4" t="str">
        <f aca="false">IF(T1488&lt;=Parametros!$B$7,"MENOR",IF(T1488&lt;=Parametros!$B$8,"PROMEDIO MENOR-MEDIANA","PROMEDIO"))</f>
        <v>MENOR</v>
      </c>
      <c r="V1488" s="23" t="n">
        <f aca="false">IF(T1488&lt;=Parametros!$B$7,M1488,IF(T1488&lt;=Parametros!$B$8,Q1488,P1488))</f>
        <v>1539059.50131787</v>
      </c>
      <c r="W1488" s="26" t="n">
        <f aca="false">ROUND(V1488,0)</f>
        <v>1539060</v>
      </c>
      <c r="X1488" s="27" t="n">
        <f aca="false">K1488/G1488</f>
        <v>1.43920597592268</v>
      </c>
      <c r="Y1488" s="27" t="n">
        <f aca="false">L1488/G1488</f>
        <v>1.25646782639274</v>
      </c>
    </row>
    <row r="1489" customFormat="false" ht="51.75" hidden="false" customHeight="true" outlineLevel="0" collapsed="false">
      <c r="A1489" s="4" t="s">
        <v>538</v>
      </c>
      <c r="B1489" s="4" t="s">
        <v>95</v>
      </c>
      <c r="C1489" s="4" t="s">
        <v>539</v>
      </c>
      <c r="D1489" s="4" t="s">
        <v>540</v>
      </c>
      <c r="E1489" s="4" t="s">
        <v>98</v>
      </c>
      <c r="F1489" s="4" t="s">
        <v>99</v>
      </c>
      <c r="G1489" s="23" t="n">
        <v>15901</v>
      </c>
      <c r="H1489" s="24" t="n">
        <f aca="false">Parametros!$B$3</f>
        <v>160.42</v>
      </c>
      <c r="I1489" s="24" t="n">
        <f aca="false">Parametros!$B$4</f>
        <v>151.76</v>
      </c>
      <c r="J1489" s="23" t="n">
        <f aca="false">G1489*H1489/I1489</f>
        <v>16808.3712440696</v>
      </c>
      <c r="K1489" s="23" t="n">
        <v>22884.59</v>
      </c>
      <c r="L1489" s="23" t="n">
        <v>19873</v>
      </c>
      <c r="M1489" s="23" t="n">
        <f aca="false">MIN(J1489:L1489)</f>
        <v>16808.3712440696</v>
      </c>
      <c r="N1489" s="23" t="n">
        <f aca="false">MAX(J1489:L1489)</f>
        <v>22884.59</v>
      </c>
      <c r="O1489" s="23" t="n">
        <f aca="false">MEDIAN(J1489:L1489)</f>
        <v>19873</v>
      </c>
      <c r="P1489" s="23" t="n">
        <f aca="false">AVERAGE(J1489:L1489)</f>
        <v>19855.3204146899</v>
      </c>
      <c r="Q1489" s="23" t="n">
        <f aca="false">AVERAGE(M1489,O1489)</f>
        <v>18340.6856220348</v>
      </c>
      <c r="R1489" s="23" t="n">
        <f aca="false">AVERAGE(N1489,O1489)</f>
        <v>21378.795</v>
      </c>
      <c r="S1489" s="23" t="n">
        <f aca="false">STDEV(J1489:L1489)</f>
        <v>3038.14795858969</v>
      </c>
      <c r="T1489" s="25" t="n">
        <f aca="false">IF(P1489&gt;0,S1489/P1489,NA())</f>
        <v>0.15301430020449</v>
      </c>
      <c r="U1489" s="4" t="str">
        <f aca="false">IF(T1489&lt;=Parametros!$B$7,"MENOR",IF(T1489&lt;=Parametros!$B$8,"PROMEDIO MENOR-MEDIANA","PROMEDIO"))</f>
        <v>MENOR</v>
      </c>
      <c r="V1489" s="23" t="n">
        <f aca="false">IF(T1489&lt;=Parametros!$B$7,M1489,IF(T1489&lt;=Parametros!$B$8,Q1489,P1489))</f>
        <v>16808.3712440696</v>
      </c>
      <c r="W1489" s="26" t="n">
        <f aca="false">ROUND(V1489,0)</f>
        <v>16808</v>
      </c>
      <c r="X1489" s="27" t="n">
        <f aca="false">K1489/G1489</f>
        <v>1.43919187472486</v>
      </c>
      <c r="Y1489" s="27" t="n">
        <f aca="false">L1489/G1489</f>
        <v>1.24979561033897</v>
      </c>
    </row>
    <row r="1490" customFormat="false" ht="39" hidden="false" customHeight="true" outlineLevel="0" collapsed="false">
      <c r="A1490" s="4" t="s">
        <v>541</v>
      </c>
      <c r="B1490" s="4" t="s">
        <v>95</v>
      </c>
      <c r="C1490" s="4" t="s">
        <v>542</v>
      </c>
      <c r="D1490" s="4" t="s">
        <v>543</v>
      </c>
      <c r="E1490" s="4" t="s">
        <v>98</v>
      </c>
      <c r="F1490" s="4" t="s">
        <v>99</v>
      </c>
      <c r="G1490" s="23" t="n">
        <v>62612</v>
      </c>
      <c r="H1490" s="24" t="n">
        <f aca="false">Parametros!$B$3</f>
        <v>160.42</v>
      </c>
      <c r="I1490" s="24" t="n">
        <f aca="false">Parametros!$B$4</f>
        <v>151.76</v>
      </c>
      <c r="J1490" s="23" t="n">
        <f aca="false">G1490*H1490/I1490</f>
        <v>66184.8777016342</v>
      </c>
      <c r="K1490" s="23" t="n">
        <v>90111.69</v>
      </c>
      <c r="L1490" s="23" t="n">
        <v>78659</v>
      </c>
      <c r="M1490" s="23" t="n">
        <f aca="false">MIN(J1490:L1490)</f>
        <v>66184.8777016342</v>
      </c>
      <c r="N1490" s="23" t="n">
        <f aca="false">MAX(J1490:L1490)</f>
        <v>90111.69</v>
      </c>
      <c r="O1490" s="23" t="n">
        <f aca="false">MEDIAN(J1490:L1490)</f>
        <v>78659</v>
      </c>
      <c r="P1490" s="23" t="n">
        <f aca="false">AVERAGE(J1490:L1490)</f>
        <v>78318.5225672114</v>
      </c>
      <c r="Q1490" s="23" t="n">
        <f aca="false">AVERAGE(M1490,O1490)</f>
        <v>72421.9388508171</v>
      </c>
      <c r="R1490" s="23" t="n">
        <f aca="false">AVERAGE(N1490,O1490)</f>
        <v>84385.345</v>
      </c>
      <c r="S1490" s="23" t="n">
        <f aca="false">STDEV(J1490:L1490)</f>
        <v>11967.0393310955</v>
      </c>
      <c r="T1490" s="25" t="n">
        <f aca="false">IF(P1490&gt;0,S1490/P1490,NA())</f>
        <v>0.152799605238028</v>
      </c>
      <c r="U1490" s="4" t="str">
        <f aca="false">IF(T1490&lt;=Parametros!$B$7,"MENOR",IF(T1490&lt;=Parametros!$B$8,"PROMEDIO MENOR-MEDIANA","PROMEDIO"))</f>
        <v>MENOR</v>
      </c>
      <c r="V1490" s="23" t="n">
        <f aca="false">IF(T1490&lt;=Parametros!$B$7,M1490,IF(T1490&lt;=Parametros!$B$8,Q1490,P1490))</f>
        <v>66184.8777016342</v>
      </c>
      <c r="W1490" s="26" t="n">
        <f aca="false">ROUND(V1490,0)</f>
        <v>66185</v>
      </c>
      <c r="X1490" s="27" t="n">
        <f aca="false">K1490/G1490</f>
        <v>1.43920797930109</v>
      </c>
      <c r="Y1490" s="27" t="n">
        <f aca="false">L1490/G1490</f>
        <v>1.2562927234396</v>
      </c>
    </row>
    <row r="1491" customFormat="false" ht="39" hidden="false" customHeight="true" outlineLevel="0" collapsed="false">
      <c r="A1491" s="4" t="s">
        <v>544</v>
      </c>
      <c r="B1491" s="4" t="s">
        <v>95</v>
      </c>
      <c r="C1491" s="4" t="s">
        <v>545</v>
      </c>
      <c r="D1491" s="4" t="s">
        <v>546</v>
      </c>
      <c r="E1491" s="4" t="s">
        <v>98</v>
      </c>
      <c r="F1491" s="4" t="s">
        <v>99</v>
      </c>
      <c r="G1491" s="23" t="n">
        <v>120255</v>
      </c>
      <c r="H1491" s="24" t="n">
        <f aca="false">Parametros!$B$3</f>
        <v>160.42</v>
      </c>
      <c r="I1491" s="24" t="n">
        <f aca="false">Parametros!$B$4</f>
        <v>151.76</v>
      </c>
      <c r="J1491" s="23" t="n">
        <f aca="false">G1491*H1491/I1491</f>
        <v>127117.205455983</v>
      </c>
      <c r="K1491" s="23" t="n">
        <v>173072.12</v>
      </c>
      <c r="L1491" s="23" t="n">
        <v>151011</v>
      </c>
      <c r="M1491" s="23" t="n">
        <f aca="false">MIN(J1491:L1491)</f>
        <v>127117.205455983</v>
      </c>
      <c r="N1491" s="23" t="n">
        <f aca="false">MAX(J1491:L1491)</f>
        <v>173072.12</v>
      </c>
      <c r="O1491" s="23" t="n">
        <f aca="false">MEDIAN(J1491:L1491)</f>
        <v>151011</v>
      </c>
      <c r="P1491" s="23" t="n">
        <f aca="false">AVERAGE(J1491:L1491)</f>
        <v>150400.108485328</v>
      </c>
      <c r="Q1491" s="23" t="n">
        <f aca="false">AVERAGE(M1491,O1491)</f>
        <v>139064.102727992</v>
      </c>
      <c r="R1491" s="23" t="n">
        <f aca="false">AVERAGE(N1491,O1491)</f>
        <v>162041.56</v>
      </c>
      <c r="S1491" s="23" t="n">
        <f aca="false">STDEV(J1491:L1491)</f>
        <v>22983.5470286681</v>
      </c>
      <c r="T1491" s="25" t="n">
        <f aca="false">IF(P1491&gt;0,S1491/P1491,NA())</f>
        <v>0.15281602693066</v>
      </c>
      <c r="U1491" s="4" t="str">
        <f aca="false">IF(T1491&lt;=Parametros!$B$7,"MENOR",IF(T1491&lt;=Parametros!$B$8,"PROMEDIO MENOR-MEDIANA","PROMEDIO"))</f>
        <v>MENOR</v>
      </c>
      <c r="V1491" s="23" t="n">
        <f aca="false">IF(T1491&lt;=Parametros!$B$7,M1491,IF(T1491&lt;=Parametros!$B$8,Q1491,P1491))</f>
        <v>127117.205455983</v>
      </c>
      <c r="W1491" s="26" t="n">
        <f aca="false">ROUND(V1491,0)</f>
        <v>127117</v>
      </c>
      <c r="X1491" s="27" t="n">
        <f aca="false">K1491/G1491</f>
        <v>1.43920934680471</v>
      </c>
      <c r="Y1491" s="27" t="n">
        <f aca="false">L1491/G1491</f>
        <v>1.25575651740052</v>
      </c>
    </row>
    <row r="1492" customFormat="false" ht="51.75" hidden="false" customHeight="true" outlineLevel="0" collapsed="false">
      <c r="A1492" s="4" t="s">
        <v>547</v>
      </c>
      <c r="B1492" s="4" t="s">
        <v>95</v>
      </c>
      <c r="C1492" s="4" t="s">
        <v>548</v>
      </c>
      <c r="D1492" s="4" t="s">
        <v>549</v>
      </c>
      <c r="E1492" s="4" t="s">
        <v>98</v>
      </c>
      <c r="F1492" s="4" t="s">
        <v>99</v>
      </c>
      <c r="G1492" s="23" t="n">
        <v>7951</v>
      </c>
      <c r="H1492" s="24" t="n">
        <f aca="false">Parametros!$B$3</f>
        <v>160.42</v>
      </c>
      <c r="I1492" s="24" t="n">
        <f aca="false">Parametros!$B$4</f>
        <v>151.76</v>
      </c>
      <c r="J1492" s="23" t="n">
        <f aca="false">G1492*H1492/I1492</f>
        <v>8404.71415392725</v>
      </c>
      <c r="K1492" s="23" t="n">
        <v>11443.67</v>
      </c>
      <c r="L1492" s="23" t="n">
        <v>9877</v>
      </c>
      <c r="M1492" s="23" t="n">
        <f aca="false">MIN(J1492:L1492)</f>
        <v>8404.71415392725</v>
      </c>
      <c r="N1492" s="23" t="n">
        <f aca="false">MAX(J1492:L1492)</f>
        <v>11443.67</v>
      </c>
      <c r="O1492" s="23" t="n">
        <f aca="false">MEDIAN(J1492:L1492)</f>
        <v>9877</v>
      </c>
      <c r="P1492" s="23" t="n">
        <f aca="false">AVERAGE(J1492:L1492)</f>
        <v>9908.46138464242</v>
      </c>
      <c r="Q1492" s="23" t="n">
        <f aca="false">AVERAGE(M1492,O1492)</f>
        <v>9140.85707696363</v>
      </c>
      <c r="R1492" s="23" t="n">
        <f aca="false">AVERAGE(N1492,O1492)</f>
        <v>10660.335</v>
      </c>
      <c r="S1492" s="23" t="n">
        <f aca="false">STDEV(J1492:L1492)</f>
        <v>1519.7221860056</v>
      </c>
      <c r="T1492" s="25" t="n">
        <f aca="false">IF(P1492&gt;0,S1492/P1492,NA())</f>
        <v>0.153376203126864</v>
      </c>
      <c r="U1492" s="4" t="str">
        <f aca="false">IF(T1492&lt;=Parametros!$B$7,"MENOR",IF(T1492&lt;=Parametros!$B$8,"PROMEDIO MENOR-MEDIANA","PROMEDIO"))</f>
        <v>MENOR</v>
      </c>
      <c r="V1492" s="23" t="n">
        <f aca="false">IF(T1492&lt;=Parametros!$B$7,M1492,IF(T1492&lt;=Parametros!$B$8,Q1492,P1492))</f>
        <v>8404.71415392725</v>
      </c>
      <c r="W1492" s="26" t="n">
        <f aca="false">ROUND(V1492,0)</f>
        <v>8405</v>
      </c>
      <c r="X1492" s="27" t="n">
        <f aca="false">K1492/G1492</f>
        <v>1.43927430511885</v>
      </c>
      <c r="Y1492" s="27" t="n">
        <f aca="false">L1492/G1492</f>
        <v>1.24223368129795</v>
      </c>
    </row>
    <row r="1493" customFormat="false" ht="51.75" hidden="false" customHeight="true" outlineLevel="0" collapsed="false">
      <c r="A1493" s="4" t="s">
        <v>550</v>
      </c>
      <c r="B1493" s="4" t="s">
        <v>95</v>
      </c>
      <c r="C1493" s="4" t="s">
        <v>551</v>
      </c>
      <c r="D1493" s="4" t="s">
        <v>549</v>
      </c>
      <c r="E1493" s="4" t="s">
        <v>98</v>
      </c>
      <c r="F1493" s="4" t="s">
        <v>99</v>
      </c>
      <c r="G1493" s="23" t="n">
        <v>8944</v>
      </c>
      <c r="H1493" s="24" t="n">
        <f aca="false">Parametros!$B$3</f>
        <v>160.42</v>
      </c>
      <c r="I1493" s="24" t="n">
        <f aca="false">Parametros!$B$4</f>
        <v>151.76</v>
      </c>
      <c r="J1493" s="23" t="n">
        <f aca="false">G1493*H1493/I1493</f>
        <v>9454.37849235635</v>
      </c>
      <c r="K1493" s="23" t="n">
        <v>12871.72</v>
      </c>
      <c r="L1493" s="23" t="n">
        <v>11186</v>
      </c>
      <c r="M1493" s="23" t="n">
        <f aca="false">MIN(J1493:L1493)</f>
        <v>9454.37849235635</v>
      </c>
      <c r="N1493" s="23" t="n">
        <f aca="false">MAX(J1493:L1493)</f>
        <v>12871.72</v>
      </c>
      <c r="O1493" s="23" t="n">
        <f aca="false">MEDIAN(J1493:L1493)</f>
        <v>11186</v>
      </c>
      <c r="P1493" s="23" t="n">
        <f aca="false">AVERAGE(J1493:L1493)</f>
        <v>11170.6994974521</v>
      </c>
      <c r="Q1493" s="23" t="n">
        <f aca="false">AVERAGE(M1493,O1493)</f>
        <v>10320.1892461782</v>
      </c>
      <c r="R1493" s="23" t="n">
        <f aca="false">AVERAGE(N1493,O1493)</f>
        <v>12028.86</v>
      </c>
      <c r="S1493" s="23" t="n">
        <f aca="false">STDEV(J1493:L1493)</f>
        <v>1708.72213188678</v>
      </c>
      <c r="T1493" s="25" t="n">
        <f aca="false">IF(P1493&gt;0,S1493/P1493,NA())</f>
        <v>0.152964649373704</v>
      </c>
      <c r="U1493" s="4" t="str">
        <f aca="false">IF(T1493&lt;=Parametros!$B$7,"MENOR",IF(T1493&lt;=Parametros!$B$8,"PROMEDIO MENOR-MEDIANA","PROMEDIO"))</f>
        <v>MENOR</v>
      </c>
      <c r="V1493" s="23" t="n">
        <f aca="false">IF(T1493&lt;=Parametros!$B$7,M1493,IF(T1493&lt;=Parametros!$B$8,Q1493,P1493))</f>
        <v>9454.37849235635</v>
      </c>
      <c r="W1493" s="26" t="n">
        <f aca="false">ROUND(V1493,0)</f>
        <v>9454</v>
      </c>
      <c r="X1493" s="27" t="n">
        <f aca="false">K1493/G1493</f>
        <v>1.4391457960644</v>
      </c>
      <c r="Y1493" s="27" t="n">
        <f aca="false">L1493/G1493</f>
        <v>1.25067084078712</v>
      </c>
    </row>
    <row r="1494" customFormat="false" ht="64.5" hidden="false" customHeight="true" outlineLevel="0" collapsed="false">
      <c r="A1494" s="4" t="s">
        <v>552</v>
      </c>
      <c r="B1494" s="4" t="s">
        <v>95</v>
      </c>
      <c r="C1494" s="4" t="s">
        <v>553</v>
      </c>
      <c r="D1494" s="4" t="s">
        <v>554</v>
      </c>
      <c r="E1494" s="4" t="s">
        <v>98</v>
      </c>
      <c r="F1494" s="4" t="s">
        <v>99</v>
      </c>
      <c r="G1494" s="23" t="n">
        <v>88452</v>
      </c>
      <c r="H1494" s="24" t="n">
        <f aca="false">Parametros!$B$3</f>
        <v>160.42</v>
      </c>
      <c r="I1494" s="24" t="n">
        <f aca="false">Parametros!$B$4</f>
        <v>151.76</v>
      </c>
      <c r="J1494" s="23" t="n">
        <f aca="false">G1494*H1494/I1494</f>
        <v>93499.405904059</v>
      </c>
      <c r="K1494" s="23" t="n">
        <v>127300.18</v>
      </c>
      <c r="L1494" s="23" t="n">
        <v>111027</v>
      </c>
      <c r="M1494" s="23" t="n">
        <f aca="false">MIN(J1494:L1494)</f>
        <v>93499.405904059</v>
      </c>
      <c r="N1494" s="23" t="n">
        <f aca="false">MAX(J1494:L1494)</f>
        <v>127300.18</v>
      </c>
      <c r="O1494" s="23" t="n">
        <f aca="false">MEDIAN(J1494:L1494)</f>
        <v>111027</v>
      </c>
      <c r="P1494" s="23" t="n">
        <f aca="false">AVERAGE(J1494:L1494)</f>
        <v>110608.86196802</v>
      </c>
      <c r="Q1494" s="23" t="n">
        <f aca="false">AVERAGE(M1494,O1494)</f>
        <v>102263.20295203</v>
      </c>
      <c r="R1494" s="23" t="n">
        <f aca="false">AVERAGE(N1494,O1494)</f>
        <v>119163.59</v>
      </c>
      <c r="S1494" s="23" t="n">
        <f aca="false">STDEV(J1494:L1494)</f>
        <v>16904.2660867471</v>
      </c>
      <c r="T1494" s="25" t="n">
        <f aca="false">IF(P1494&gt;0,S1494/P1494,NA())</f>
        <v>0.152829219883256</v>
      </c>
      <c r="U1494" s="4" t="str">
        <f aca="false">IF(T1494&lt;=Parametros!$B$7,"MENOR",IF(T1494&lt;=Parametros!$B$8,"PROMEDIO MENOR-MEDIANA","PROMEDIO"))</f>
        <v>MENOR</v>
      </c>
      <c r="V1494" s="23" t="n">
        <f aca="false">IF(T1494&lt;=Parametros!$B$7,M1494,IF(T1494&lt;=Parametros!$B$8,Q1494,P1494))</f>
        <v>93499.405904059</v>
      </c>
      <c r="W1494" s="26" t="n">
        <f aca="false">ROUND(V1494,0)</f>
        <v>93499</v>
      </c>
      <c r="X1494" s="27" t="n">
        <f aca="false">K1494/G1494</f>
        <v>1.43920069642292</v>
      </c>
      <c r="Y1494" s="27" t="n">
        <f aca="false">L1494/G1494</f>
        <v>1.25522317188984</v>
      </c>
    </row>
    <row r="1495" customFormat="false" ht="51.75" hidden="false" customHeight="true" outlineLevel="0" collapsed="false">
      <c r="A1495" s="4" t="s">
        <v>555</v>
      </c>
      <c r="B1495" s="4" t="s">
        <v>95</v>
      </c>
      <c r="C1495" s="4" t="s">
        <v>556</v>
      </c>
      <c r="D1495" s="4" t="s">
        <v>557</v>
      </c>
      <c r="E1495" s="4" t="s">
        <v>98</v>
      </c>
      <c r="F1495" s="4" t="s">
        <v>99</v>
      </c>
      <c r="G1495" s="23" t="n">
        <v>23853</v>
      </c>
      <c r="H1495" s="24" t="n">
        <f aca="false">Parametros!$B$3</f>
        <v>160.42</v>
      </c>
      <c r="I1495" s="24" t="n">
        <f aca="false">Parametros!$B$4</f>
        <v>151.76</v>
      </c>
      <c r="J1495" s="23" t="n">
        <f aca="false">G1495*H1495/I1495</f>
        <v>25214.1424617818</v>
      </c>
      <c r="K1495" s="23" t="n">
        <v>34329.64</v>
      </c>
      <c r="L1495" s="23" t="n">
        <v>29869</v>
      </c>
      <c r="M1495" s="23" t="n">
        <f aca="false">MIN(J1495:L1495)</f>
        <v>25214.1424617818</v>
      </c>
      <c r="N1495" s="23" t="n">
        <f aca="false">MAX(J1495:L1495)</f>
        <v>34329.64</v>
      </c>
      <c r="O1495" s="23" t="n">
        <f aca="false">MEDIAN(J1495:L1495)</f>
        <v>29869</v>
      </c>
      <c r="P1495" s="23" t="n">
        <f aca="false">AVERAGE(J1495:L1495)</f>
        <v>29804.2608205939</v>
      </c>
      <c r="Q1495" s="23" t="n">
        <f aca="false">AVERAGE(M1495,O1495)</f>
        <v>27541.5712308909</v>
      </c>
      <c r="R1495" s="23" t="n">
        <f aca="false">AVERAGE(N1495,O1495)</f>
        <v>32099.32</v>
      </c>
      <c r="S1495" s="23" t="n">
        <f aca="false">STDEV(J1495:L1495)</f>
        <v>4558.09359418259</v>
      </c>
      <c r="T1495" s="25" t="n">
        <f aca="false">IF(P1495&gt;0,S1495/P1495,NA())</f>
        <v>0.152934294248058</v>
      </c>
      <c r="U1495" s="4" t="str">
        <f aca="false">IF(T1495&lt;=Parametros!$B$7,"MENOR",IF(T1495&lt;=Parametros!$B$8,"PROMEDIO MENOR-MEDIANA","PROMEDIO"))</f>
        <v>MENOR</v>
      </c>
      <c r="V1495" s="23" t="n">
        <f aca="false">IF(T1495&lt;=Parametros!$B$7,M1495,IF(T1495&lt;=Parametros!$B$8,Q1495,P1495))</f>
        <v>25214.1424617818</v>
      </c>
      <c r="W1495" s="26" t="n">
        <f aca="false">ROUND(V1495,0)</f>
        <v>25214</v>
      </c>
      <c r="X1495" s="27" t="n">
        <f aca="false">K1495/G1495</f>
        <v>1.43921686999539</v>
      </c>
      <c r="Y1495" s="27" t="n">
        <f aca="false">L1495/G1495</f>
        <v>1.25221146187062</v>
      </c>
    </row>
    <row r="1496" customFormat="false" ht="128.25" hidden="false" customHeight="true" outlineLevel="0" collapsed="false">
      <c r="A1496" s="4" t="s">
        <v>558</v>
      </c>
      <c r="B1496" s="4" t="s">
        <v>95</v>
      </c>
      <c r="C1496" s="4" t="s">
        <v>559</v>
      </c>
      <c r="D1496" s="4" t="s">
        <v>560</v>
      </c>
      <c r="E1496" s="4" t="s">
        <v>98</v>
      </c>
      <c r="F1496" s="4" t="s">
        <v>99</v>
      </c>
      <c r="G1496" s="23" t="n">
        <v>208706</v>
      </c>
      <c r="H1496" s="24" t="n">
        <f aca="false">Parametros!$B$3</f>
        <v>160.42</v>
      </c>
      <c r="I1496" s="24" t="n">
        <f aca="false">Parametros!$B$4</f>
        <v>151.76</v>
      </c>
      <c r="J1496" s="23" t="n">
        <f aca="false">G1496*H1496/I1496</f>
        <v>220615.554296257</v>
      </c>
      <c r="K1496" s="23" t="n">
        <v>300370.93</v>
      </c>
      <c r="L1496" s="23" t="n">
        <v>262157</v>
      </c>
      <c r="M1496" s="23" t="n">
        <f aca="false">MIN(J1496:L1496)</f>
        <v>220615.554296257</v>
      </c>
      <c r="N1496" s="23" t="n">
        <f aca="false">MAX(J1496:L1496)</f>
        <v>300370.93</v>
      </c>
      <c r="O1496" s="23" t="n">
        <f aca="false">MEDIAN(J1496:L1496)</f>
        <v>262157</v>
      </c>
      <c r="P1496" s="23" t="n">
        <f aca="false">AVERAGE(J1496:L1496)</f>
        <v>261047.828098752</v>
      </c>
      <c r="Q1496" s="23" t="n">
        <f aca="false">AVERAGE(M1496,O1496)</f>
        <v>241386.277148129</v>
      </c>
      <c r="R1496" s="23" t="n">
        <f aca="false">AVERAGE(N1496,O1496)</f>
        <v>281263.965</v>
      </c>
      <c r="S1496" s="23" t="n">
        <f aca="false">STDEV(J1496:L1496)</f>
        <v>39889.2552592948</v>
      </c>
      <c r="T1496" s="25" t="n">
        <f aca="false">IF(P1496&gt;0,S1496/P1496,NA())</f>
        <v>0.152804394312773</v>
      </c>
      <c r="U1496" s="4" t="str">
        <f aca="false">IF(T1496&lt;=Parametros!$B$7,"MENOR",IF(T1496&lt;=Parametros!$B$8,"PROMEDIO MENOR-MEDIANA","PROMEDIO"))</f>
        <v>MENOR</v>
      </c>
      <c r="V1496" s="23" t="n">
        <f aca="false">IF(T1496&lt;=Parametros!$B$7,M1496,IF(T1496&lt;=Parametros!$B$8,Q1496,P1496))</f>
        <v>220615.554296257</v>
      </c>
      <c r="W1496" s="26" t="n">
        <f aca="false">ROUND(V1496,0)</f>
        <v>220616</v>
      </c>
      <c r="X1496" s="27" t="n">
        <f aca="false">K1496/G1496</f>
        <v>1.43920601228522</v>
      </c>
      <c r="Y1496" s="27" t="n">
        <f aca="false">L1496/G1496</f>
        <v>1.2561066763773</v>
      </c>
    </row>
    <row r="1497" customFormat="false" ht="64.5" hidden="false" customHeight="true" outlineLevel="0" collapsed="false">
      <c r="A1497" s="4" t="s">
        <v>561</v>
      </c>
      <c r="B1497" s="4" t="s">
        <v>95</v>
      </c>
      <c r="C1497" s="4" t="s">
        <v>562</v>
      </c>
      <c r="D1497" s="4" t="s">
        <v>563</v>
      </c>
      <c r="E1497" s="4" t="s">
        <v>98</v>
      </c>
      <c r="F1497" s="4" t="s">
        <v>99</v>
      </c>
      <c r="G1497" s="23" t="n">
        <v>516792</v>
      </c>
      <c r="H1497" s="24" t="n">
        <f aca="false">Parametros!$B$3</f>
        <v>160.42</v>
      </c>
      <c r="I1497" s="24" t="n">
        <f aca="false">Parametros!$B$4</f>
        <v>151.76</v>
      </c>
      <c r="J1497" s="23" t="n">
        <f aca="false">G1497*H1497/I1497</f>
        <v>546282.107538218</v>
      </c>
      <c r="K1497" s="23" t="n">
        <v>743769.87</v>
      </c>
      <c r="L1497" s="23" t="n">
        <v>649264</v>
      </c>
      <c r="M1497" s="23" t="n">
        <f aca="false">MIN(J1497:L1497)</f>
        <v>546282.107538218</v>
      </c>
      <c r="N1497" s="23" t="n">
        <f aca="false">MAX(J1497:L1497)</f>
        <v>743769.87</v>
      </c>
      <c r="O1497" s="23" t="n">
        <f aca="false">MEDIAN(J1497:L1497)</f>
        <v>649264</v>
      </c>
      <c r="P1497" s="23" t="n">
        <f aca="false">AVERAGE(J1497:L1497)</f>
        <v>646438.659179406</v>
      </c>
      <c r="Q1497" s="23" t="n">
        <f aca="false">AVERAGE(M1497,O1497)</f>
        <v>597773.053769109</v>
      </c>
      <c r="R1497" s="23" t="n">
        <f aca="false">AVERAGE(N1497,O1497)</f>
        <v>696516.935</v>
      </c>
      <c r="S1497" s="23" t="n">
        <f aca="false">STDEV(J1497:L1497)</f>
        <v>98774.1919410362</v>
      </c>
      <c r="T1497" s="25" t="n">
        <f aca="false">IF(P1497&gt;0,S1497/P1497,NA())</f>
        <v>0.152797470476814</v>
      </c>
      <c r="U1497" s="4" t="str">
        <f aca="false">IF(T1497&lt;=Parametros!$B$7,"MENOR",IF(T1497&lt;=Parametros!$B$8,"PROMEDIO MENOR-MEDIANA","PROMEDIO"))</f>
        <v>MENOR</v>
      </c>
      <c r="V1497" s="23" t="n">
        <f aca="false">IF(T1497&lt;=Parametros!$B$7,M1497,IF(T1497&lt;=Parametros!$B$8,Q1497,P1497))</f>
        <v>546282.107538218</v>
      </c>
      <c r="W1497" s="26" t="n">
        <f aca="false">ROUND(V1497,0)</f>
        <v>546282</v>
      </c>
      <c r="X1497" s="27" t="n">
        <f aca="false">K1497/G1497</f>
        <v>1.43920546370687</v>
      </c>
      <c r="Y1497" s="27" t="n">
        <f aca="false">L1497/G1497</f>
        <v>1.25633523738758</v>
      </c>
    </row>
    <row r="1498" customFormat="false" ht="51.75" hidden="false" customHeight="true" outlineLevel="0" collapsed="false">
      <c r="A1498" s="4" t="s">
        <v>564</v>
      </c>
      <c r="B1498" s="4" t="s">
        <v>95</v>
      </c>
      <c r="C1498" s="4" t="s">
        <v>565</v>
      </c>
      <c r="D1498" s="4" t="s">
        <v>566</v>
      </c>
      <c r="E1498" s="4" t="s">
        <v>98</v>
      </c>
      <c r="F1498" s="4" t="s">
        <v>99</v>
      </c>
      <c r="G1498" s="23" t="n">
        <v>5700</v>
      </c>
      <c r="H1498" s="24" t="n">
        <f aca="false">Parametros!$B$3</f>
        <v>160.42</v>
      </c>
      <c r="I1498" s="24" t="n">
        <f aca="false">Parametros!$B$4</f>
        <v>151.76</v>
      </c>
      <c r="J1498" s="23" t="n">
        <f aca="false">G1498*H1498/I1498</f>
        <v>6025.26357406431</v>
      </c>
      <c r="K1498" s="23" t="n">
        <v>8204.09</v>
      </c>
      <c r="L1498" s="23" t="n">
        <v>7140</v>
      </c>
      <c r="M1498" s="23" t="n">
        <f aca="false">MIN(J1498:L1498)</f>
        <v>6025.26357406431</v>
      </c>
      <c r="N1498" s="23" t="n">
        <f aca="false">MAX(J1498:L1498)</f>
        <v>8204.09</v>
      </c>
      <c r="O1498" s="23" t="n">
        <f aca="false">MEDIAN(J1498:L1498)</f>
        <v>7140</v>
      </c>
      <c r="P1498" s="23" t="n">
        <f aca="false">AVERAGE(J1498:L1498)</f>
        <v>7123.11785802144</v>
      </c>
      <c r="Q1498" s="23" t="n">
        <f aca="false">AVERAGE(M1498,O1498)</f>
        <v>6582.63178703216</v>
      </c>
      <c r="R1498" s="23" t="n">
        <f aca="false">AVERAGE(N1498,O1498)</f>
        <v>7672.045</v>
      </c>
      <c r="S1498" s="23" t="n">
        <f aca="false">STDEV(J1498:L1498)</f>
        <v>1089.51131413458</v>
      </c>
      <c r="T1498" s="25" t="n">
        <f aca="false">IF(P1498&gt;0,S1498/P1498,NA())</f>
        <v>0.152954273093722</v>
      </c>
      <c r="U1498" s="4" t="str">
        <f aca="false">IF(T1498&lt;=Parametros!$B$7,"MENOR",IF(T1498&lt;=Parametros!$B$8,"PROMEDIO MENOR-MEDIANA","PROMEDIO"))</f>
        <v>MENOR</v>
      </c>
      <c r="V1498" s="23" t="n">
        <f aca="false">IF(T1498&lt;=Parametros!$B$7,M1498,IF(T1498&lt;=Parametros!$B$8,Q1498,P1498))</f>
        <v>6025.26357406431</v>
      </c>
      <c r="W1498" s="26" t="n">
        <f aca="false">ROUND(V1498,0)</f>
        <v>6025</v>
      </c>
      <c r="X1498" s="27" t="n">
        <f aca="false">K1498/G1498</f>
        <v>1.43931403508772</v>
      </c>
      <c r="Y1498" s="27" t="n">
        <f aca="false">L1498/G1498</f>
        <v>1.25263157894737</v>
      </c>
    </row>
    <row r="1499" customFormat="false" ht="141" hidden="false" customHeight="true" outlineLevel="0" collapsed="false">
      <c r="A1499" s="4" t="s">
        <v>567</v>
      </c>
      <c r="B1499" s="4" t="s">
        <v>95</v>
      </c>
      <c r="C1499" s="4" t="s">
        <v>568</v>
      </c>
      <c r="D1499" s="4" t="s">
        <v>1249</v>
      </c>
      <c r="E1499" s="4" t="s">
        <v>98</v>
      </c>
      <c r="F1499" s="4" t="s">
        <v>99</v>
      </c>
      <c r="G1499" s="23" t="n">
        <v>2981</v>
      </c>
      <c r="H1499" s="24" t="n">
        <f aca="false">Parametros!$B$3</f>
        <v>160.42</v>
      </c>
      <c r="I1499" s="24" t="n">
        <f aca="false">Parametros!$B$4</f>
        <v>151.76</v>
      </c>
      <c r="J1499" s="23" t="n">
        <f aca="false">G1499*H1499/I1499</f>
        <v>3151.10714285714</v>
      </c>
      <c r="K1499" s="23" t="n">
        <v>4289.66</v>
      </c>
      <c r="L1499" s="23" t="n">
        <v>3689</v>
      </c>
      <c r="M1499" s="23" t="n">
        <f aca="false">MIN(J1499:L1499)</f>
        <v>3151.10714285714</v>
      </c>
      <c r="N1499" s="23" t="n">
        <f aca="false">MAX(J1499:L1499)</f>
        <v>4289.66</v>
      </c>
      <c r="O1499" s="23" t="n">
        <f aca="false">MEDIAN(J1499:L1499)</f>
        <v>3689</v>
      </c>
      <c r="P1499" s="23" t="n">
        <f aca="false">AVERAGE(J1499:L1499)</f>
        <v>3709.92238095238</v>
      </c>
      <c r="Q1499" s="23" t="n">
        <f aca="false">AVERAGE(M1499,O1499)</f>
        <v>3420.05357142857</v>
      </c>
      <c r="R1499" s="23" t="n">
        <f aca="false">AVERAGE(N1499,O1499)</f>
        <v>3989.33</v>
      </c>
      <c r="S1499" s="23" t="n">
        <f aca="false">STDEV(J1499:L1499)</f>
        <v>569.564712430096</v>
      </c>
      <c r="T1499" s="25" t="n">
        <f aca="false">IF(P1499&gt;0,S1499/P1499,NA())</f>
        <v>0.153524697808875</v>
      </c>
      <c r="U1499" s="4" t="str">
        <f aca="false">IF(T1499&lt;=Parametros!$B$7,"MENOR",IF(T1499&lt;=Parametros!$B$8,"PROMEDIO MENOR-MEDIANA","PROMEDIO"))</f>
        <v>MENOR</v>
      </c>
      <c r="V1499" s="23" t="n">
        <f aca="false">IF(T1499&lt;=Parametros!$B$7,M1499,IF(T1499&lt;=Parametros!$B$8,Q1499,P1499))</f>
        <v>3151.10714285714</v>
      </c>
      <c r="W1499" s="26" t="n">
        <f aca="false">ROUND(V1499,0)</f>
        <v>3151</v>
      </c>
      <c r="X1499" s="27" t="n">
        <f aca="false">K1499/G1499</f>
        <v>1.4390003354579</v>
      </c>
      <c r="Y1499" s="27" t="n">
        <f aca="false">L1499/G1499</f>
        <v>1.23750419322375</v>
      </c>
    </row>
    <row r="1500" customFormat="false" ht="128.25" hidden="false" customHeight="true" outlineLevel="0" collapsed="false">
      <c r="A1500" s="4" t="s">
        <v>570</v>
      </c>
      <c r="B1500" s="4" t="s">
        <v>95</v>
      </c>
      <c r="C1500" s="4" t="s">
        <v>571</v>
      </c>
      <c r="D1500" s="4" t="s">
        <v>569</v>
      </c>
      <c r="E1500" s="4" t="s">
        <v>98</v>
      </c>
      <c r="F1500" s="4" t="s">
        <v>99</v>
      </c>
      <c r="G1500" s="23" t="n">
        <v>37050</v>
      </c>
      <c r="H1500" s="24" t="n">
        <f aca="false">Parametros!$B$3</f>
        <v>160.42</v>
      </c>
      <c r="I1500" s="24" t="n">
        <f aca="false">Parametros!$B$4</f>
        <v>151.76</v>
      </c>
      <c r="J1500" s="23" t="n">
        <f aca="false">G1500*H1500/I1500</f>
        <v>39164.213231418</v>
      </c>
      <c r="K1500" s="23" t="n">
        <v>53323.16</v>
      </c>
      <c r="L1500" s="23" t="n">
        <v>46529</v>
      </c>
      <c r="M1500" s="23" t="n">
        <f aca="false">MIN(J1500:L1500)</f>
        <v>39164.213231418</v>
      </c>
      <c r="N1500" s="23" t="n">
        <f aca="false">MAX(J1500:L1500)</f>
        <v>53323.16</v>
      </c>
      <c r="O1500" s="23" t="n">
        <f aca="false">MEDIAN(J1500:L1500)</f>
        <v>46529</v>
      </c>
      <c r="P1500" s="23" t="n">
        <f aca="false">AVERAGE(J1500:L1500)</f>
        <v>46338.7910771393</v>
      </c>
      <c r="Q1500" s="23" t="n">
        <f aca="false">AVERAGE(M1500,O1500)</f>
        <v>42846.606615709</v>
      </c>
      <c r="R1500" s="23" t="n">
        <f aca="false">AVERAGE(N1500,O1500)</f>
        <v>49926.08</v>
      </c>
      <c r="S1500" s="23" t="n">
        <f aca="false">STDEV(J1500:L1500)</f>
        <v>7081.38955111469</v>
      </c>
      <c r="T1500" s="25" t="n">
        <f aca="false">IF(P1500&gt;0,S1500/P1500,NA())</f>
        <v>0.152817744842036</v>
      </c>
      <c r="U1500" s="4" t="str">
        <f aca="false">IF(T1500&lt;=Parametros!$B$7,"MENOR",IF(T1500&lt;=Parametros!$B$8,"PROMEDIO MENOR-MEDIANA","PROMEDIO"))</f>
        <v>MENOR</v>
      </c>
      <c r="V1500" s="23" t="n">
        <f aca="false">IF(T1500&lt;=Parametros!$B$7,M1500,IF(T1500&lt;=Parametros!$B$8,Q1500,P1500))</f>
        <v>39164.213231418</v>
      </c>
      <c r="W1500" s="26" t="n">
        <f aca="false">ROUND(V1500,0)</f>
        <v>39164</v>
      </c>
      <c r="X1500" s="27" t="n">
        <f aca="false">K1500/G1500</f>
        <v>1.43922159244265</v>
      </c>
      <c r="Y1500" s="27" t="n">
        <f aca="false">L1500/G1500</f>
        <v>1.25584345479082</v>
      </c>
    </row>
    <row r="1501" customFormat="false" ht="64.5" hidden="false" customHeight="true" outlineLevel="0" collapsed="false">
      <c r="A1501" s="4" t="s">
        <v>572</v>
      </c>
      <c r="B1501" s="4" t="s">
        <v>95</v>
      </c>
      <c r="C1501" s="4" t="s">
        <v>573</v>
      </c>
      <c r="D1501" s="4" t="s">
        <v>574</v>
      </c>
      <c r="E1501" s="4" t="s">
        <v>98</v>
      </c>
      <c r="F1501" s="4" t="s">
        <v>99</v>
      </c>
      <c r="G1501" s="23" t="n">
        <v>937191</v>
      </c>
      <c r="H1501" s="24" t="n">
        <f aca="false">Parametros!$B$3</f>
        <v>160.42</v>
      </c>
      <c r="I1501" s="24" t="n">
        <f aca="false">Parametros!$B$4</f>
        <v>151.76</v>
      </c>
      <c r="J1501" s="23" t="n">
        <f aca="false">G1501*H1501/I1501</f>
        <v>990670.665656299</v>
      </c>
      <c r="K1501" s="23" t="n">
        <v>1348811.01</v>
      </c>
      <c r="L1501" s="23" t="n">
        <v>1177505</v>
      </c>
      <c r="M1501" s="23" t="n">
        <f aca="false">MIN(J1501:L1501)</f>
        <v>990670.665656299</v>
      </c>
      <c r="N1501" s="23" t="n">
        <f aca="false">MAX(J1501:L1501)</f>
        <v>1348811.01</v>
      </c>
      <c r="O1501" s="23" t="n">
        <f aca="false">MEDIAN(J1501:L1501)</f>
        <v>1177505</v>
      </c>
      <c r="P1501" s="23" t="n">
        <f aca="false">AVERAGE(J1501:L1501)</f>
        <v>1172328.89188543</v>
      </c>
      <c r="Q1501" s="23" t="n">
        <f aca="false">AVERAGE(M1501,O1501)</f>
        <v>1084087.83282815</v>
      </c>
      <c r="R1501" s="23" t="n">
        <f aca="false">AVERAGE(N1501,O1501)</f>
        <v>1263158.005</v>
      </c>
      <c r="S1501" s="23" t="n">
        <f aca="false">STDEV(J1501:L1501)</f>
        <v>179126.270080819</v>
      </c>
      <c r="T1501" s="25" t="n">
        <f aca="false">IF(P1501&gt;0,S1501/P1501,NA())</f>
        <v>0.152795236320358</v>
      </c>
      <c r="U1501" s="4" t="str">
        <f aca="false">IF(T1501&lt;=Parametros!$B$7,"MENOR",IF(T1501&lt;=Parametros!$B$8,"PROMEDIO MENOR-MEDIANA","PROMEDIO"))</f>
        <v>MENOR</v>
      </c>
      <c r="V1501" s="23" t="n">
        <f aca="false">IF(T1501&lt;=Parametros!$B$7,M1501,IF(T1501&lt;=Parametros!$B$8,Q1501,P1501))</f>
        <v>990670.665656299</v>
      </c>
      <c r="W1501" s="26" t="n">
        <f aca="false">ROUND(V1501,0)</f>
        <v>990671</v>
      </c>
      <c r="X1501" s="27" t="n">
        <f aca="false">K1501/G1501</f>
        <v>1.43920610633265</v>
      </c>
      <c r="Y1501" s="27" t="n">
        <f aca="false">L1501/G1501</f>
        <v>1.25641944918378</v>
      </c>
    </row>
    <row r="1502" customFormat="false" ht="64.5" hidden="false" customHeight="true" outlineLevel="0" collapsed="false">
      <c r="A1502" s="4" t="s">
        <v>575</v>
      </c>
      <c r="B1502" s="4" t="s">
        <v>95</v>
      </c>
      <c r="C1502" s="4" t="s">
        <v>576</v>
      </c>
      <c r="D1502" s="4" t="s">
        <v>577</v>
      </c>
      <c r="E1502" s="4" t="s">
        <v>98</v>
      </c>
      <c r="F1502" s="4" t="s">
        <v>99</v>
      </c>
      <c r="G1502" s="23" t="n">
        <v>1287023</v>
      </c>
      <c r="H1502" s="24" t="n">
        <f aca="false">Parametros!$B$3</f>
        <v>160.42</v>
      </c>
      <c r="I1502" s="24" t="n">
        <f aca="false">Parametros!$B$4</f>
        <v>151.76</v>
      </c>
      <c r="J1502" s="23" t="n">
        <f aca="false">G1502*H1502/I1502</f>
        <v>1360465.40366368</v>
      </c>
      <c r="K1502" s="23" t="n">
        <v>1852291.29</v>
      </c>
      <c r="L1502" s="23" t="n">
        <v>1617091</v>
      </c>
      <c r="M1502" s="23" t="n">
        <f aca="false">MIN(J1502:L1502)</f>
        <v>1360465.40366368</v>
      </c>
      <c r="N1502" s="23" t="n">
        <f aca="false">MAX(J1502:L1502)</f>
        <v>1852291.29</v>
      </c>
      <c r="O1502" s="23" t="n">
        <f aca="false">MEDIAN(J1502:L1502)</f>
        <v>1617091</v>
      </c>
      <c r="P1502" s="23" t="n">
        <f aca="false">AVERAGE(J1502:L1502)</f>
        <v>1609949.23122123</v>
      </c>
      <c r="Q1502" s="23" t="n">
        <f aca="false">AVERAGE(M1502,O1502)</f>
        <v>1488778.20183184</v>
      </c>
      <c r="R1502" s="23" t="n">
        <f aca="false">AVERAGE(N1502,O1502)</f>
        <v>1734691.145</v>
      </c>
      <c r="S1502" s="23" t="n">
        <f aca="false">STDEV(J1502:L1502)</f>
        <v>245990.709709928</v>
      </c>
      <c r="T1502" s="25" t="n">
        <f aca="false">IF(P1502&gt;0,S1502/P1502,NA())</f>
        <v>0.152794078806654</v>
      </c>
      <c r="U1502" s="4" t="str">
        <f aca="false">IF(T1502&lt;=Parametros!$B$7,"MENOR",IF(T1502&lt;=Parametros!$B$8,"PROMEDIO MENOR-MEDIANA","PROMEDIO"))</f>
        <v>MENOR</v>
      </c>
      <c r="V1502" s="23" t="n">
        <f aca="false">IF(T1502&lt;=Parametros!$B$7,M1502,IF(T1502&lt;=Parametros!$B$8,Q1502,P1502))</f>
        <v>1360465.40366368</v>
      </c>
      <c r="W1502" s="26" t="n">
        <f aca="false">ROUND(V1502,0)</f>
        <v>1360465</v>
      </c>
      <c r="X1502" s="27" t="n">
        <f aca="false">K1502/G1502</f>
        <v>1.43920605148471</v>
      </c>
      <c r="Y1502" s="27" t="n">
        <f aca="false">L1502/G1502</f>
        <v>1.25645850928849</v>
      </c>
    </row>
    <row r="1503" customFormat="false" ht="51.75" hidden="false" customHeight="true" outlineLevel="0" collapsed="false">
      <c r="A1503" s="4" t="s">
        <v>578</v>
      </c>
      <c r="B1503" s="4" t="s">
        <v>95</v>
      </c>
      <c r="C1503" s="4" t="s">
        <v>579</v>
      </c>
      <c r="D1503" s="4" t="s">
        <v>580</v>
      </c>
      <c r="E1503" s="4" t="s">
        <v>98</v>
      </c>
      <c r="F1503" s="4" t="s">
        <v>99</v>
      </c>
      <c r="G1503" s="23" t="n">
        <v>474061</v>
      </c>
      <c r="H1503" s="24" t="n">
        <f aca="false">Parametros!$B$3</f>
        <v>160.42</v>
      </c>
      <c r="I1503" s="24" t="n">
        <f aca="false">Parametros!$B$4</f>
        <v>151.76</v>
      </c>
      <c r="J1503" s="23" t="n">
        <f aca="false">G1503*H1503/I1503</f>
        <v>501112.714944649</v>
      </c>
      <c r="K1503" s="23" t="n">
        <v>682271.48</v>
      </c>
      <c r="L1503" s="23" t="n">
        <v>595595</v>
      </c>
      <c r="M1503" s="23" t="n">
        <f aca="false">MIN(J1503:L1503)</f>
        <v>501112.714944649</v>
      </c>
      <c r="N1503" s="23" t="n">
        <f aca="false">MAX(J1503:L1503)</f>
        <v>682271.48</v>
      </c>
      <c r="O1503" s="23" t="n">
        <f aca="false">MEDIAN(J1503:L1503)</f>
        <v>595595</v>
      </c>
      <c r="P1503" s="23" t="n">
        <f aca="false">AVERAGE(J1503:L1503)</f>
        <v>592993.06498155</v>
      </c>
      <c r="Q1503" s="23" t="n">
        <f aca="false">AVERAGE(M1503,O1503)</f>
        <v>548353.857472325</v>
      </c>
      <c r="R1503" s="23" t="n">
        <f aca="false">AVERAGE(N1503,O1503)</f>
        <v>638933.24</v>
      </c>
      <c r="S1503" s="23" t="n">
        <f aca="false">STDEV(J1503:L1503)</f>
        <v>90607.4063665609</v>
      </c>
      <c r="T1503" s="25" t="n">
        <f aca="false">IF(P1503&gt;0,S1503/P1503,NA())</f>
        <v>0.152796738642095</v>
      </c>
      <c r="U1503" s="4" t="str">
        <f aca="false">IF(T1503&lt;=Parametros!$B$7,"MENOR",IF(T1503&lt;=Parametros!$B$8,"PROMEDIO MENOR-MEDIANA","PROMEDIO"))</f>
        <v>MENOR</v>
      </c>
      <c r="V1503" s="23" t="n">
        <f aca="false">IF(T1503&lt;=Parametros!$B$7,M1503,IF(T1503&lt;=Parametros!$B$8,Q1503,P1503))</f>
        <v>501112.714944649</v>
      </c>
      <c r="W1503" s="26" t="n">
        <f aca="false">ROUND(V1503,0)</f>
        <v>501113</v>
      </c>
      <c r="X1503" s="27" t="n">
        <f aca="false">K1503/G1503</f>
        <v>1.43920609373055</v>
      </c>
      <c r="Y1503" s="27" t="n">
        <f aca="false">L1503/G1503</f>
        <v>1.25636785139465</v>
      </c>
    </row>
    <row r="1504" customFormat="false" ht="64.5" hidden="false" customHeight="true" outlineLevel="0" collapsed="false">
      <c r="A1504" s="4" t="s">
        <v>581</v>
      </c>
      <c r="B1504" s="4" t="s">
        <v>95</v>
      </c>
      <c r="C1504" s="4" t="s">
        <v>582</v>
      </c>
      <c r="D1504" s="4" t="s">
        <v>583</v>
      </c>
      <c r="E1504" s="4" t="s">
        <v>98</v>
      </c>
      <c r="F1504" s="4" t="s">
        <v>99</v>
      </c>
      <c r="G1504" s="23" t="n">
        <v>640033</v>
      </c>
      <c r="H1504" s="24" t="n">
        <f aca="false">Parametros!$B$3</f>
        <v>160.42</v>
      </c>
      <c r="I1504" s="24" t="n">
        <f aca="false">Parametros!$B$4</f>
        <v>151.76</v>
      </c>
      <c r="J1504" s="23" t="n">
        <f aca="false">G1504*H1504/I1504</f>
        <v>676555.705455983</v>
      </c>
      <c r="K1504" s="23" t="n">
        <v>921138.52</v>
      </c>
      <c r="L1504" s="23" t="n">
        <v>804202</v>
      </c>
      <c r="M1504" s="23" t="n">
        <f aca="false">MIN(J1504:L1504)</f>
        <v>676555.705455983</v>
      </c>
      <c r="N1504" s="23" t="n">
        <f aca="false">MAX(J1504:L1504)</f>
        <v>921138.52</v>
      </c>
      <c r="O1504" s="23" t="n">
        <f aca="false">MEDIAN(J1504:L1504)</f>
        <v>804202</v>
      </c>
      <c r="P1504" s="23" t="n">
        <f aca="false">AVERAGE(J1504:L1504)</f>
        <v>800632.075151994</v>
      </c>
      <c r="Q1504" s="23" t="n">
        <f aca="false">AVERAGE(M1504,O1504)</f>
        <v>740378.852727992</v>
      </c>
      <c r="R1504" s="23" t="n">
        <f aca="false">AVERAGE(N1504,O1504)</f>
        <v>862670.26</v>
      </c>
      <c r="S1504" s="23" t="n">
        <f aca="false">STDEV(J1504:L1504)</f>
        <v>122330.480932323</v>
      </c>
      <c r="T1504" s="25" t="n">
        <f aca="false">IF(P1504&gt;0,S1504/P1504,NA())</f>
        <v>0.152792380831232</v>
      </c>
      <c r="U1504" s="4" t="str">
        <f aca="false">IF(T1504&lt;=Parametros!$B$7,"MENOR",IF(T1504&lt;=Parametros!$B$8,"PROMEDIO MENOR-MEDIANA","PROMEDIO"))</f>
        <v>MENOR</v>
      </c>
      <c r="V1504" s="23" t="n">
        <f aca="false">IF(T1504&lt;=Parametros!$B$7,M1504,IF(T1504&lt;=Parametros!$B$8,Q1504,P1504))</f>
        <v>676555.705455983</v>
      </c>
      <c r="W1504" s="26" t="n">
        <f aca="false">ROUND(V1504,0)</f>
        <v>676556</v>
      </c>
      <c r="X1504" s="27" t="n">
        <f aca="false">K1504/G1504</f>
        <v>1.43920472850619</v>
      </c>
      <c r="Y1504" s="27" t="n">
        <f aca="false">L1504/G1504</f>
        <v>1.25650083667561</v>
      </c>
    </row>
    <row r="1505" customFormat="false" ht="90" hidden="false" customHeight="true" outlineLevel="0" collapsed="false">
      <c r="A1505" s="4" t="s">
        <v>584</v>
      </c>
      <c r="B1505" s="4" t="s">
        <v>95</v>
      </c>
      <c r="C1505" s="4" t="s">
        <v>585</v>
      </c>
      <c r="D1505" s="4" t="s">
        <v>586</v>
      </c>
      <c r="E1505" s="4" t="s">
        <v>98</v>
      </c>
      <c r="F1505" s="4" t="s">
        <v>99</v>
      </c>
      <c r="G1505" s="23" t="n">
        <v>141550</v>
      </c>
      <c r="H1505" s="24" t="n">
        <f aca="false">Parametros!$B$3</f>
        <v>160.42</v>
      </c>
      <c r="I1505" s="24" t="n">
        <f aca="false">Parametros!$B$4</f>
        <v>151.76</v>
      </c>
      <c r="J1505" s="23" t="n">
        <f aca="false">G1505*H1505/I1505</f>
        <v>149627.37875593</v>
      </c>
      <c r="K1505" s="23" t="n">
        <v>203719.6</v>
      </c>
      <c r="L1505" s="23" t="n">
        <v>177786</v>
      </c>
      <c r="M1505" s="23" t="n">
        <f aca="false">MIN(J1505:L1505)</f>
        <v>149627.37875593</v>
      </c>
      <c r="N1505" s="23" t="n">
        <f aca="false">MAX(J1505:L1505)</f>
        <v>203719.6</v>
      </c>
      <c r="O1505" s="23" t="n">
        <f aca="false">MEDIAN(J1505:L1505)</f>
        <v>177786</v>
      </c>
      <c r="P1505" s="23" t="n">
        <f aca="false">AVERAGE(J1505:L1505)</f>
        <v>177044.326251977</v>
      </c>
      <c r="Q1505" s="23" t="n">
        <f aca="false">AVERAGE(M1505,O1505)</f>
        <v>163706.689377965</v>
      </c>
      <c r="R1505" s="23" t="n">
        <f aca="false">AVERAGE(N1505,O1505)</f>
        <v>190752.8</v>
      </c>
      <c r="S1505" s="23" t="n">
        <f aca="false">STDEV(J1505:L1505)</f>
        <v>27053.7365208713</v>
      </c>
      <c r="T1505" s="25" t="n">
        <f aca="false">IF(P1505&gt;0,S1505/P1505,NA())</f>
        <v>0.152807701289265</v>
      </c>
      <c r="U1505" s="4" t="str">
        <f aca="false">IF(T1505&lt;=Parametros!$B$7,"MENOR",IF(T1505&lt;=Parametros!$B$8,"PROMEDIO MENOR-MEDIANA","PROMEDIO"))</f>
        <v>MENOR</v>
      </c>
      <c r="V1505" s="23" t="n">
        <f aca="false">IF(T1505&lt;=Parametros!$B$7,M1505,IF(T1505&lt;=Parametros!$B$8,Q1505,P1505))</f>
        <v>149627.37875593</v>
      </c>
      <c r="W1505" s="26" t="n">
        <f aca="false">ROUND(V1505,0)</f>
        <v>149627</v>
      </c>
      <c r="X1505" s="27" t="n">
        <f aca="false">K1505/G1505</f>
        <v>1.43920593429883</v>
      </c>
      <c r="Y1505" s="27" t="n">
        <f aca="false">L1505/G1505</f>
        <v>1.25599434828682</v>
      </c>
    </row>
    <row r="1506" customFormat="false" ht="77.25" hidden="false" customHeight="true" outlineLevel="0" collapsed="false">
      <c r="A1506" s="4" t="s">
        <v>587</v>
      </c>
      <c r="B1506" s="4" t="s">
        <v>95</v>
      </c>
      <c r="C1506" s="4" t="s">
        <v>588</v>
      </c>
      <c r="D1506" s="4" t="s">
        <v>589</v>
      </c>
      <c r="E1506" s="4" t="s">
        <v>98</v>
      </c>
      <c r="F1506" s="4" t="s">
        <v>99</v>
      </c>
      <c r="G1506" s="23" t="n">
        <v>803023</v>
      </c>
      <c r="H1506" s="24" t="n">
        <f aca="false">Parametros!$B$3</f>
        <v>160.42</v>
      </c>
      <c r="I1506" s="24" t="n">
        <f aca="false">Parametros!$B$4</f>
        <v>151.76</v>
      </c>
      <c r="J1506" s="23" t="n">
        <f aca="false">G1506*H1506/I1506</f>
        <v>848846.531760675</v>
      </c>
      <c r="K1506" s="23" t="n">
        <v>1155715.9</v>
      </c>
      <c r="L1506" s="23" t="n">
        <v>1009001</v>
      </c>
      <c r="M1506" s="23" t="n">
        <f aca="false">MIN(J1506:L1506)</f>
        <v>848846.531760675</v>
      </c>
      <c r="N1506" s="23" t="n">
        <f aca="false">MAX(J1506:L1506)</f>
        <v>1155715.9</v>
      </c>
      <c r="O1506" s="23" t="n">
        <f aca="false">MEDIAN(J1506:L1506)</f>
        <v>1009001</v>
      </c>
      <c r="P1506" s="23" t="n">
        <f aca="false">AVERAGE(J1506:L1506)</f>
        <v>1004521.14392023</v>
      </c>
      <c r="Q1506" s="23" t="n">
        <f aca="false">AVERAGE(M1506,O1506)</f>
        <v>928923.765880338</v>
      </c>
      <c r="R1506" s="23" t="n">
        <f aca="false">AVERAGE(N1506,O1506)</f>
        <v>1082358.45</v>
      </c>
      <c r="S1506" s="23" t="n">
        <f aca="false">STDEV(J1506:L1506)</f>
        <v>153483.725924843</v>
      </c>
      <c r="T1506" s="25" t="n">
        <f aca="false">IF(P1506&gt;0,S1506/P1506,NA())</f>
        <v>0.15279292711138</v>
      </c>
      <c r="U1506" s="4" t="str">
        <f aca="false">IF(T1506&lt;=Parametros!$B$7,"MENOR",IF(T1506&lt;=Parametros!$B$8,"PROMEDIO MENOR-MEDIANA","PROMEDIO"))</f>
        <v>MENOR</v>
      </c>
      <c r="V1506" s="23" t="n">
        <f aca="false">IF(T1506&lt;=Parametros!$B$7,M1506,IF(T1506&lt;=Parametros!$B$8,Q1506,P1506))</f>
        <v>848846.531760675</v>
      </c>
      <c r="W1506" s="26" t="n">
        <f aca="false">ROUND(V1506,0)</f>
        <v>848847</v>
      </c>
      <c r="X1506" s="27" t="n">
        <f aca="false">K1506/G1506</f>
        <v>1.43920647353812</v>
      </c>
      <c r="Y1506" s="27" t="n">
        <f aca="false">L1506/G1506</f>
        <v>1.25650323838794</v>
      </c>
    </row>
    <row r="1507" customFormat="false" ht="102.75" hidden="false" customHeight="true" outlineLevel="0" collapsed="false">
      <c r="A1507" s="4" t="s">
        <v>590</v>
      </c>
      <c r="B1507" s="4" t="s">
        <v>95</v>
      </c>
      <c r="C1507" s="4" t="s">
        <v>591</v>
      </c>
      <c r="D1507" s="4" t="s">
        <v>592</v>
      </c>
      <c r="E1507" s="4" t="s">
        <v>98</v>
      </c>
      <c r="F1507" s="4" t="s">
        <v>99</v>
      </c>
      <c r="G1507" s="23" t="n">
        <v>1107890</v>
      </c>
      <c r="H1507" s="24" t="n">
        <f aca="false">Parametros!$B$3</f>
        <v>160.42</v>
      </c>
      <c r="I1507" s="24" t="n">
        <f aca="false">Parametros!$B$4</f>
        <v>151.76</v>
      </c>
      <c r="J1507" s="23" t="n">
        <f aca="false">G1507*H1507/I1507</f>
        <v>1171110.39667897</v>
      </c>
      <c r="K1507" s="23" t="n">
        <v>1594481.58</v>
      </c>
      <c r="L1507" s="23" t="n">
        <v>1392062</v>
      </c>
      <c r="M1507" s="23" t="n">
        <f aca="false">MIN(J1507:L1507)</f>
        <v>1171110.39667897</v>
      </c>
      <c r="N1507" s="23" t="n">
        <f aca="false">MAX(J1507:L1507)</f>
        <v>1594481.58</v>
      </c>
      <c r="O1507" s="23" t="n">
        <f aca="false">MEDIAN(J1507:L1507)</f>
        <v>1392062</v>
      </c>
      <c r="P1507" s="23" t="n">
        <f aca="false">AVERAGE(J1507:L1507)</f>
        <v>1385884.65889299</v>
      </c>
      <c r="Q1507" s="23" t="n">
        <f aca="false">AVERAGE(M1507,O1507)</f>
        <v>1281586.19833948</v>
      </c>
      <c r="R1507" s="23" t="n">
        <f aca="false">AVERAGE(N1507,O1507)</f>
        <v>1493271.79</v>
      </c>
      <c r="S1507" s="23" t="n">
        <f aca="false">STDEV(J1507:L1507)</f>
        <v>211753.180316205</v>
      </c>
      <c r="T1507" s="25" t="n">
        <f aca="false">IF(P1507&gt;0,S1507/P1507,NA())</f>
        <v>0.152792787594134</v>
      </c>
      <c r="U1507" s="4" t="str">
        <f aca="false">IF(T1507&lt;=Parametros!$B$7,"MENOR",IF(T1507&lt;=Parametros!$B$8,"PROMEDIO MENOR-MEDIANA","PROMEDIO"))</f>
        <v>MENOR</v>
      </c>
      <c r="V1507" s="23" t="n">
        <f aca="false">IF(T1507&lt;=Parametros!$B$7,M1507,IF(T1507&lt;=Parametros!$B$8,Q1507,P1507))</f>
        <v>1171110.39667897</v>
      </c>
      <c r="W1507" s="26" t="n">
        <f aca="false">ROUND(V1507,0)</f>
        <v>1171110</v>
      </c>
      <c r="X1507" s="27" t="n">
        <f aca="false">K1507/G1507</f>
        <v>1.43920567926419</v>
      </c>
      <c r="Y1507" s="27" t="n">
        <f aca="false">L1507/G1507</f>
        <v>1.25649838882922</v>
      </c>
    </row>
    <row r="1508" customFormat="false" ht="102.75" hidden="false" customHeight="true" outlineLevel="0" collapsed="false">
      <c r="A1508" s="4" t="s">
        <v>593</v>
      </c>
      <c r="B1508" s="4" t="s">
        <v>95</v>
      </c>
      <c r="C1508" s="4" t="s">
        <v>594</v>
      </c>
      <c r="D1508" s="4" t="s">
        <v>595</v>
      </c>
      <c r="E1508" s="4" t="s">
        <v>98</v>
      </c>
      <c r="F1508" s="4" t="s">
        <v>99</v>
      </c>
      <c r="G1508" s="23" t="n">
        <v>654940</v>
      </c>
      <c r="H1508" s="24" t="n">
        <f aca="false">Parametros!$B$3</f>
        <v>160.42</v>
      </c>
      <c r="I1508" s="24" t="n">
        <f aca="false">Parametros!$B$4</f>
        <v>151.76</v>
      </c>
      <c r="J1508" s="23" t="n">
        <f aca="false">G1508*H1508/I1508</f>
        <v>692313.355297839</v>
      </c>
      <c r="K1508" s="23" t="n">
        <v>942593.69</v>
      </c>
      <c r="L1508" s="23" t="n">
        <v>822885</v>
      </c>
      <c r="M1508" s="23" t="n">
        <f aca="false">MIN(J1508:L1508)</f>
        <v>692313.355297839</v>
      </c>
      <c r="N1508" s="23" t="n">
        <f aca="false">MAX(J1508:L1508)</f>
        <v>942593.69</v>
      </c>
      <c r="O1508" s="23" t="n">
        <f aca="false">MEDIAN(J1508:L1508)</f>
        <v>822885</v>
      </c>
      <c r="P1508" s="23" t="n">
        <f aca="false">AVERAGE(J1508:L1508)</f>
        <v>819264.01509928</v>
      </c>
      <c r="Q1508" s="23" t="n">
        <f aca="false">AVERAGE(M1508,O1508)</f>
        <v>757599.177648919</v>
      </c>
      <c r="R1508" s="23" t="n">
        <f aca="false">AVERAGE(N1508,O1508)</f>
        <v>882739.345</v>
      </c>
      <c r="S1508" s="23" t="n">
        <f aca="false">STDEV(J1508:L1508)</f>
        <v>125179.451721898</v>
      </c>
      <c r="T1508" s="25" t="n">
        <f aca="false">IF(P1508&gt;0,S1508/P1508,NA())</f>
        <v>0.152795007976431</v>
      </c>
      <c r="U1508" s="4" t="str">
        <f aca="false">IF(T1508&lt;=Parametros!$B$7,"MENOR",IF(T1508&lt;=Parametros!$B$8,"PROMEDIO MENOR-MEDIANA","PROMEDIO"))</f>
        <v>MENOR</v>
      </c>
      <c r="V1508" s="23" t="n">
        <f aca="false">IF(T1508&lt;=Parametros!$B$7,M1508,IF(T1508&lt;=Parametros!$B$8,Q1508,P1508))</f>
        <v>692313.355297839</v>
      </c>
      <c r="W1508" s="26" t="n">
        <f aca="false">ROUND(V1508,0)</f>
        <v>692313</v>
      </c>
      <c r="X1508" s="27" t="n">
        <f aca="false">K1508/G1508</f>
        <v>1.4392061715577</v>
      </c>
      <c r="Y1508" s="27" t="n">
        <f aca="false">L1508/G1508</f>
        <v>1.25642806974685</v>
      </c>
    </row>
    <row r="1509" customFormat="false" ht="64.5" hidden="false" customHeight="true" outlineLevel="0" collapsed="false">
      <c r="A1509" s="4" t="s">
        <v>596</v>
      </c>
      <c r="B1509" s="4" t="s">
        <v>95</v>
      </c>
      <c r="C1509" s="4" t="s">
        <v>597</v>
      </c>
      <c r="D1509" s="4" t="s">
        <v>598</v>
      </c>
      <c r="E1509" s="4" t="s">
        <v>98</v>
      </c>
      <c r="F1509" s="4" t="s">
        <v>99</v>
      </c>
      <c r="G1509" s="23" t="n">
        <v>584250</v>
      </c>
      <c r="H1509" s="24" t="n">
        <f aca="false">Parametros!$B$3</f>
        <v>160.42</v>
      </c>
      <c r="I1509" s="24" t="n">
        <f aca="false">Parametros!$B$4</f>
        <v>151.76</v>
      </c>
      <c r="J1509" s="23" t="n">
        <f aca="false">G1509*H1509/I1509</f>
        <v>617589.516341592</v>
      </c>
      <c r="K1509" s="23" t="n">
        <v>840855.52</v>
      </c>
      <c r="L1509" s="23" t="n">
        <v>734111</v>
      </c>
      <c r="M1509" s="23" t="n">
        <f aca="false">MIN(J1509:L1509)</f>
        <v>617589.516341592</v>
      </c>
      <c r="N1509" s="23" t="n">
        <f aca="false">MAX(J1509:L1509)</f>
        <v>840855.52</v>
      </c>
      <c r="O1509" s="23" t="n">
        <f aca="false">MEDIAN(J1509:L1509)</f>
        <v>734111</v>
      </c>
      <c r="P1509" s="23" t="n">
        <f aca="false">AVERAGE(J1509:L1509)</f>
        <v>730852.012113864</v>
      </c>
      <c r="Q1509" s="23" t="n">
        <f aca="false">AVERAGE(M1509,O1509)</f>
        <v>675850.258170796</v>
      </c>
      <c r="R1509" s="23" t="n">
        <f aca="false">AVERAGE(N1509,O1509)</f>
        <v>787483.26</v>
      </c>
      <c r="S1509" s="23" t="n">
        <f aca="false">STDEV(J1509:L1509)</f>
        <v>111668.674429898</v>
      </c>
      <c r="T1509" s="25" t="n">
        <f aca="false">IF(P1509&gt;0,S1509/P1509,NA())</f>
        <v>0.152792456720363</v>
      </c>
      <c r="U1509" s="4" t="str">
        <f aca="false">IF(T1509&lt;=Parametros!$B$7,"MENOR",IF(T1509&lt;=Parametros!$B$8,"PROMEDIO MENOR-MEDIANA","PROMEDIO"))</f>
        <v>MENOR</v>
      </c>
      <c r="V1509" s="23" t="n">
        <f aca="false">IF(T1509&lt;=Parametros!$B$7,M1509,IF(T1509&lt;=Parametros!$B$8,Q1509,P1509))</f>
        <v>617589.516341592</v>
      </c>
      <c r="W1509" s="26" t="n">
        <f aca="false">ROUND(V1509,0)</f>
        <v>617590</v>
      </c>
      <c r="X1509" s="27" t="n">
        <f aca="false">K1509/G1509</f>
        <v>1.43920499786051</v>
      </c>
      <c r="Y1509" s="27" t="n">
        <f aca="false">L1509/G1509</f>
        <v>1.25650149764656</v>
      </c>
    </row>
    <row r="1510" customFormat="false" ht="102.75" hidden="false" customHeight="true" outlineLevel="0" collapsed="false">
      <c r="A1510" s="4" t="s">
        <v>599</v>
      </c>
      <c r="B1510" s="4" t="s">
        <v>95</v>
      </c>
      <c r="C1510" s="4" t="s">
        <v>600</v>
      </c>
      <c r="D1510" s="4" t="s">
        <v>601</v>
      </c>
      <c r="E1510" s="4" t="s">
        <v>98</v>
      </c>
      <c r="F1510" s="4" t="s">
        <v>99</v>
      </c>
      <c r="G1510" s="23" t="n">
        <v>382849</v>
      </c>
      <c r="H1510" s="24" t="n">
        <f aca="false">Parametros!$B$3</f>
        <v>160.42</v>
      </c>
      <c r="I1510" s="24" t="n">
        <f aca="false">Parametros!$B$4</f>
        <v>151.76</v>
      </c>
      <c r="J1510" s="23" t="n">
        <f aca="false">G1510*H1510/I1510</f>
        <v>404695.812994201</v>
      </c>
      <c r="K1510" s="23" t="n">
        <v>550997.76</v>
      </c>
      <c r="L1510" s="23" t="n">
        <v>480998</v>
      </c>
      <c r="M1510" s="23" t="n">
        <f aca="false">MIN(J1510:L1510)</f>
        <v>404695.812994201</v>
      </c>
      <c r="N1510" s="23" t="n">
        <f aca="false">MAX(J1510:L1510)</f>
        <v>550997.76</v>
      </c>
      <c r="O1510" s="23" t="n">
        <f aca="false">MEDIAN(J1510:L1510)</f>
        <v>480998</v>
      </c>
      <c r="P1510" s="23" t="n">
        <f aca="false">AVERAGE(J1510:L1510)</f>
        <v>478897.190998067</v>
      </c>
      <c r="Q1510" s="23" t="n">
        <f aca="false">AVERAGE(M1510,O1510)</f>
        <v>442846.906497101</v>
      </c>
      <c r="R1510" s="23" t="n">
        <f aca="false">AVERAGE(N1510,O1510)</f>
        <v>515997.88</v>
      </c>
      <c r="S1510" s="23" t="n">
        <f aca="false">STDEV(J1510:L1510)</f>
        <v>73173.5947816481</v>
      </c>
      <c r="T1510" s="25" t="n">
        <f aca="false">IF(P1510&gt;0,S1510/P1510,NA())</f>
        <v>0.152796040897938</v>
      </c>
      <c r="U1510" s="4" t="str">
        <f aca="false">IF(T1510&lt;=Parametros!$B$7,"MENOR",IF(T1510&lt;=Parametros!$B$8,"PROMEDIO MENOR-MEDIANA","PROMEDIO"))</f>
        <v>MENOR</v>
      </c>
      <c r="V1510" s="23" t="n">
        <f aca="false">IF(T1510&lt;=Parametros!$B$7,M1510,IF(T1510&lt;=Parametros!$B$8,Q1510,P1510))</f>
        <v>404695.812994201</v>
      </c>
      <c r="W1510" s="26" t="n">
        <f aca="false">ROUND(V1510,0)</f>
        <v>404696</v>
      </c>
      <c r="X1510" s="27" t="n">
        <f aca="false">K1510/G1510</f>
        <v>1.43920386366426</v>
      </c>
      <c r="Y1510" s="27" t="n">
        <f aca="false">L1510/G1510</f>
        <v>1.25636478089273</v>
      </c>
    </row>
    <row r="1511" customFormat="false" ht="77.25" hidden="false" customHeight="true" outlineLevel="0" collapsed="false">
      <c r="A1511" s="4" t="s">
        <v>602</v>
      </c>
      <c r="B1511" s="4" t="s">
        <v>95</v>
      </c>
      <c r="C1511" s="4" t="s">
        <v>603</v>
      </c>
      <c r="D1511" s="4" t="s">
        <v>604</v>
      </c>
      <c r="E1511" s="4" t="s">
        <v>98</v>
      </c>
      <c r="F1511" s="4" t="s">
        <v>99</v>
      </c>
      <c r="G1511" s="23" t="n">
        <v>136156</v>
      </c>
      <c r="H1511" s="24" t="n">
        <f aca="false">Parametros!$B$3</f>
        <v>160.42</v>
      </c>
      <c r="I1511" s="24" t="n">
        <f aca="false">Parametros!$B$4</f>
        <v>151.76</v>
      </c>
      <c r="J1511" s="23" t="n">
        <f aca="false">G1511*H1511/I1511</f>
        <v>143925.576700053</v>
      </c>
      <c r="K1511" s="23" t="n">
        <v>195956.71</v>
      </c>
      <c r="L1511" s="23" t="n">
        <v>171003</v>
      </c>
      <c r="M1511" s="23" t="n">
        <f aca="false">MIN(J1511:L1511)</f>
        <v>143925.576700053</v>
      </c>
      <c r="N1511" s="23" t="n">
        <f aca="false">MAX(J1511:L1511)</f>
        <v>195956.71</v>
      </c>
      <c r="O1511" s="23" t="n">
        <f aca="false">MEDIAN(J1511:L1511)</f>
        <v>171003</v>
      </c>
      <c r="P1511" s="23" t="n">
        <f aca="false">AVERAGE(J1511:L1511)</f>
        <v>170295.095566684</v>
      </c>
      <c r="Q1511" s="23" t="n">
        <f aca="false">AVERAGE(M1511,O1511)</f>
        <v>157464.288350026</v>
      </c>
      <c r="R1511" s="23" t="n">
        <f aca="false">AVERAGE(N1511,O1511)</f>
        <v>183479.855</v>
      </c>
      <c r="S1511" s="23" t="n">
        <f aca="false">STDEV(J1511:L1511)</f>
        <v>26022.7891401796</v>
      </c>
      <c r="T1511" s="25" t="n">
        <f aca="false">IF(P1511&gt;0,S1511/P1511,NA())</f>
        <v>0.152809974084014</v>
      </c>
      <c r="U1511" s="4" t="str">
        <f aca="false">IF(T1511&lt;=Parametros!$B$7,"MENOR",IF(T1511&lt;=Parametros!$B$8,"PROMEDIO MENOR-MEDIANA","PROMEDIO"))</f>
        <v>MENOR</v>
      </c>
      <c r="V1511" s="23" t="n">
        <f aca="false">IF(T1511&lt;=Parametros!$B$7,M1511,IF(T1511&lt;=Parametros!$B$8,Q1511,P1511))</f>
        <v>143925.576700053</v>
      </c>
      <c r="W1511" s="26" t="n">
        <f aca="false">ROUND(V1511,0)</f>
        <v>143926</v>
      </c>
      <c r="X1511" s="27" t="n">
        <f aca="false">K1511/G1511</f>
        <v>1.4392073063251</v>
      </c>
      <c r="Y1511" s="27" t="n">
        <f aca="false">L1511/G1511</f>
        <v>1.25593436939981</v>
      </c>
    </row>
    <row r="1512" customFormat="false" ht="64.5" hidden="false" customHeight="true" outlineLevel="0" collapsed="false">
      <c r="A1512" s="4" t="s">
        <v>605</v>
      </c>
      <c r="B1512" s="4" t="s">
        <v>95</v>
      </c>
      <c r="C1512" s="4" t="s">
        <v>606</v>
      </c>
      <c r="D1512" s="4" t="s">
        <v>607</v>
      </c>
      <c r="E1512" s="4" t="s">
        <v>98</v>
      </c>
      <c r="F1512" s="4" t="s">
        <v>99</v>
      </c>
      <c r="G1512" s="23" t="n">
        <v>214670</v>
      </c>
      <c r="H1512" s="24" t="n">
        <f aca="false">Parametros!$B$3</f>
        <v>160.42</v>
      </c>
      <c r="I1512" s="24" t="n">
        <f aca="false">Parametros!$B$4</f>
        <v>151.76</v>
      </c>
      <c r="J1512" s="23" t="n">
        <f aca="false">G1512*H1512/I1512</f>
        <v>226919.882709541</v>
      </c>
      <c r="K1512" s="23" t="n">
        <v>308954.37</v>
      </c>
      <c r="L1512" s="23" t="n">
        <v>269654</v>
      </c>
      <c r="M1512" s="23" t="n">
        <f aca="false">MIN(J1512:L1512)</f>
        <v>226919.882709541</v>
      </c>
      <c r="N1512" s="23" t="n">
        <f aca="false">MAX(J1512:L1512)</f>
        <v>308954.37</v>
      </c>
      <c r="O1512" s="23" t="n">
        <f aca="false">MEDIAN(J1512:L1512)</f>
        <v>269654</v>
      </c>
      <c r="P1512" s="23" t="n">
        <f aca="false">AVERAGE(J1512:L1512)</f>
        <v>268509.417569847</v>
      </c>
      <c r="Q1512" s="23" t="n">
        <f aca="false">AVERAGE(M1512,O1512)</f>
        <v>248286.941354771</v>
      </c>
      <c r="R1512" s="23" t="n">
        <f aca="false">AVERAGE(N1512,O1512)</f>
        <v>289304.185</v>
      </c>
      <c r="S1512" s="23" t="n">
        <f aca="false">STDEV(J1512:L1512)</f>
        <v>41029.219197502</v>
      </c>
      <c r="T1512" s="25" t="n">
        <f aca="false">IF(P1512&gt;0,S1512/P1512,NA())</f>
        <v>0.152803650497022</v>
      </c>
      <c r="U1512" s="4" t="str">
        <f aca="false">IF(T1512&lt;=Parametros!$B$7,"MENOR",IF(T1512&lt;=Parametros!$B$8,"PROMEDIO MENOR-MEDIANA","PROMEDIO"))</f>
        <v>MENOR</v>
      </c>
      <c r="V1512" s="23" t="n">
        <f aca="false">IF(T1512&lt;=Parametros!$B$7,M1512,IF(T1512&lt;=Parametros!$B$8,Q1512,P1512))</f>
        <v>226919.882709541</v>
      </c>
      <c r="W1512" s="26" t="n">
        <f aca="false">ROUND(V1512,0)</f>
        <v>226920</v>
      </c>
      <c r="X1512" s="27" t="n">
        <f aca="false">K1512/G1512</f>
        <v>1.43920608375646</v>
      </c>
      <c r="Y1512" s="27" t="n">
        <f aca="false">L1512/G1512</f>
        <v>1.25613266874738</v>
      </c>
    </row>
    <row r="1513" customFormat="false" ht="64.5" hidden="false" customHeight="true" outlineLevel="0" collapsed="false">
      <c r="A1513" s="4" t="s">
        <v>608</v>
      </c>
      <c r="B1513" s="4" t="s">
        <v>95</v>
      </c>
      <c r="C1513" s="4" t="s">
        <v>609</v>
      </c>
      <c r="D1513" s="4" t="s">
        <v>610</v>
      </c>
      <c r="E1513" s="4" t="s">
        <v>98</v>
      </c>
      <c r="F1513" s="4" t="s">
        <v>99</v>
      </c>
      <c r="G1513" s="23" t="n">
        <v>788115</v>
      </c>
      <c r="H1513" s="24" t="n">
        <f aca="false">Parametros!$B$3</f>
        <v>160.42</v>
      </c>
      <c r="I1513" s="24" t="n">
        <f aca="false">Parametros!$B$4</f>
        <v>151.76</v>
      </c>
      <c r="J1513" s="23" t="n">
        <f aca="false">G1513*H1513/I1513</f>
        <v>833087.824855034</v>
      </c>
      <c r="K1513" s="23" t="n">
        <v>1134259.36</v>
      </c>
      <c r="L1513" s="23" t="n">
        <v>990199</v>
      </c>
      <c r="M1513" s="23" t="n">
        <f aca="false">MIN(J1513:L1513)</f>
        <v>833087.824855034</v>
      </c>
      <c r="N1513" s="23" t="n">
        <f aca="false">MAX(J1513:L1513)</f>
        <v>1134259.36</v>
      </c>
      <c r="O1513" s="23" t="n">
        <f aca="false">MEDIAN(J1513:L1513)</f>
        <v>990199</v>
      </c>
      <c r="P1513" s="23" t="n">
        <f aca="false">AVERAGE(J1513:L1513)</f>
        <v>985848.728285012</v>
      </c>
      <c r="Q1513" s="23" t="n">
        <f aca="false">AVERAGE(M1513,O1513)</f>
        <v>911643.412427517</v>
      </c>
      <c r="R1513" s="23" t="n">
        <f aca="false">AVERAGE(N1513,O1513)</f>
        <v>1062229.18</v>
      </c>
      <c r="S1513" s="23" t="n">
        <f aca="false">STDEV(J1513:L1513)</f>
        <v>150632.888319216</v>
      </c>
      <c r="T1513" s="25" t="n">
        <f aca="false">IF(P1513&gt;0,S1513/P1513,NA())</f>
        <v>0.15279513377398</v>
      </c>
      <c r="U1513" s="4" t="str">
        <f aca="false">IF(T1513&lt;=Parametros!$B$7,"MENOR",IF(T1513&lt;=Parametros!$B$8,"PROMEDIO MENOR-MEDIANA","PROMEDIO"))</f>
        <v>MENOR</v>
      </c>
      <c r="V1513" s="23" t="n">
        <f aca="false">IF(T1513&lt;=Parametros!$B$7,M1513,IF(T1513&lt;=Parametros!$B$8,Q1513,P1513))</f>
        <v>833087.824855034</v>
      </c>
      <c r="W1513" s="26" t="n">
        <f aca="false">ROUND(V1513,0)</f>
        <v>833088</v>
      </c>
      <c r="X1513" s="27" t="n">
        <f aca="false">K1513/G1513</f>
        <v>1.43920539515172</v>
      </c>
      <c r="Y1513" s="27" t="n">
        <f aca="false">L1513/G1513</f>
        <v>1.25641435577295</v>
      </c>
    </row>
    <row r="1514" customFormat="false" ht="77.25" hidden="false" customHeight="true" outlineLevel="0" collapsed="false">
      <c r="A1514" s="4" t="s">
        <v>611</v>
      </c>
      <c r="B1514" s="4" t="s">
        <v>95</v>
      </c>
      <c r="C1514" s="4" t="s">
        <v>612</v>
      </c>
      <c r="D1514" s="4" t="s">
        <v>613</v>
      </c>
      <c r="E1514" s="4" t="s">
        <v>98</v>
      </c>
      <c r="F1514" s="4" t="s">
        <v>99</v>
      </c>
      <c r="G1514" s="23" t="n">
        <v>686744</v>
      </c>
      <c r="H1514" s="24" t="n">
        <f aca="false">Parametros!$B$3</f>
        <v>160.42</v>
      </c>
      <c r="I1514" s="24" t="n">
        <f aca="false">Parametros!$B$4</f>
        <v>151.76</v>
      </c>
      <c r="J1514" s="23" t="n">
        <f aca="false">G1514*H1514/I1514</f>
        <v>725932.211913548</v>
      </c>
      <c r="K1514" s="23" t="n">
        <v>988365.62</v>
      </c>
      <c r="L1514" s="23" t="n">
        <v>862869</v>
      </c>
      <c r="M1514" s="23" t="n">
        <f aca="false">MIN(J1514:L1514)</f>
        <v>725932.211913548</v>
      </c>
      <c r="N1514" s="23" t="n">
        <f aca="false">MAX(J1514:L1514)</f>
        <v>988365.62</v>
      </c>
      <c r="O1514" s="23" t="n">
        <f aca="false">MEDIAN(J1514:L1514)</f>
        <v>862869</v>
      </c>
      <c r="P1514" s="23" t="n">
        <f aca="false">AVERAGE(J1514:L1514)</f>
        <v>859055.610637849</v>
      </c>
      <c r="Q1514" s="23" t="n">
        <f aca="false">AVERAGE(M1514,O1514)</f>
        <v>794400.605956774</v>
      </c>
      <c r="R1514" s="23" t="n">
        <f aca="false">AVERAGE(N1514,O1514)</f>
        <v>925617.31</v>
      </c>
      <c r="S1514" s="23" t="n">
        <f aca="false">STDEV(J1514:L1514)</f>
        <v>131258.256402362</v>
      </c>
      <c r="T1514" s="25" t="n">
        <f aca="false">IF(P1514&gt;0,S1514/P1514,NA())</f>
        <v>0.152793666413403</v>
      </c>
      <c r="U1514" s="4" t="str">
        <f aca="false">IF(T1514&lt;=Parametros!$B$7,"MENOR",IF(T1514&lt;=Parametros!$B$8,"PROMEDIO MENOR-MEDIANA","PROMEDIO"))</f>
        <v>MENOR</v>
      </c>
      <c r="V1514" s="23" t="n">
        <f aca="false">IF(T1514&lt;=Parametros!$B$7,M1514,IF(T1514&lt;=Parametros!$B$8,Q1514,P1514))</f>
        <v>725932.211913548</v>
      </c>
      <c r="W1514" s="26" t="n">
        <f aca="false">ROUND(V1514,0)</f>
        <v>725932</v>
      </c>
      <c r="X1514" s="27" t="n">
        <f aca="false">K1514/G1514</f>
        <v>1.43920532250737</v>
      </c>
      <c r="Y1514" s="27" t="n">
        <f aca="false">L1514/G1514</f>
        <v>1.2564638351409</v>
      </c>
    </row>
    <row r="1515" customFormat="false" ht="77.25" hidden="false" customHeight="true" outlineLevel="0" collapsed="false">
      <c r="A1515" s="4" t="s">
        <v>614</v>
      </c>
      <c r="B1515" s="4" t="s">
        <v>95</v>
      </c>
      <c r="C1515" s="4" t="s">
        <v>615</v>
      </c>
      <c r="D1515" s="4" t="s">
        <v>616</v>
      </c>
      <c r="E1515" s="4" t="s">
        <v>98</v>
      </c>
      <c r="F1515" s="4" t="s">
        <v>99</v>
      </c>
      <c r="G1515" s="23" t="n">
        <v>292601</v>
      </c>
      <c r="H1515" s="24" t="n">
        <f aca="false">Parametros!$B$3</f>
        <v>160.42</v>
      </c>
      <c r="I1515" s="24" t="n">
        <f aca="false">Parametros!$B$4</f>
        <v>151.76</v>
      </c>
      <c r="J1515" s="23" t="n">
        <f aca="false">G1515*H1515/I1515</f>
        <v>309297.92053242</v>
      </c>
      <c r="K1515" s="23" t="n">
        <v>421113.61</v>
      </c>
      <c r="L1515" s="23" t="n">
        <v>367591</v>
      </c>
      <c r="M1515" s="23" t="n">
        <f aca="false">MIN(J1515:L1515)</f>
        <v>309297.92053242</v>
      </c>
      <c r="N1515" s="23" t="n">
        <f aca="false">MAX(J1515:L1515)</f>
        <v>421113.61</v>
      </c>
      <c r="O1515" s="23" t="n">
        <f aca="false">MEDIAN(J1515:L1515)</f>
        <v>367591</v>
      </c>
      <c r="P1515" s="23" t="n">
        <f aca="false">AVERAGE(J1515:L1515)</f>
        <v>366000.843510807</v>
      </c>
      <c r="Q1515" s="23" t="n">
        <f aca="false">AVERAGE(M1515,O1515)</f>
        <v>338444.46026621</v>
      </c>
      <c r="R1515" s="23" t="n">
        <f aca="false">AVERAGE(N1515,O1515)</f>
        <v>394352.305</v>
      </c>
      <c r="S1515" s="23" t="n">
        <f aca="false">STDEV(J1515:L1515)</f>
        <v>55924.802646256</v>
      </c>
      <c r="T1515" s="25" t="n">
        <f aca="false">IF(P1515&gt;0,S1515/P1515,NA())</f>
        <v>0.152799655076764</v>
      </c>
      <c r="U1515" s="4" t="str">
        <f aca="false">IF(T1515&lt;=Parametros!$B$7,"MENOR",IF(T1515&lt;=Parametros!$B$8,"PROMEDIO MENOR-MEDIANA","PROMEDIO"))</f>
        <v>MENOR</v>
      </c>
      <c r="V1515" s="23" t="n">
        <f aca="false">IF(T1515&lt;=Parametros!$B$7,M1515,IF(T1515&lt;=Parametros!$B$8,Q1515,P1515))</f>
        <v>309297.92053242</v>
      </c>
      <c r="W1515" s="26" t="n">
        <f aca="false">ROUND(V1515,0)</f>
        <v>309298</v>
      </c>
      <c r="X1515" s="27" t="n">
        <f aca="false">K1515/G1515</f>
        <v>1.43920769238656</v>
      </c>
      <c r="Y1515" s="27" t="n">
        <f aca="false">L1515/G1515</f>
        <v>1.25628757249633</v>
      </c>
    </row>
    <row r="1516" customFormat="false" ht="51.75" hidden="false" customHeight="true" outlineLevel="0" collapsed="false">
      <c r="A1516" s="4" t="s">
        <v>617</v>
      </c>
      <c r="B1516" s="4" t="s">
        <v>95</v>
      </c>
      <c r="C1516" s="4" t="s">
        <v>618</v>
      </c>
      <c r="D1516" s="4" t="s">
        <v>619</v>
      </c>
      <c r="E1516" s="4" t="s">
        <v>98</v>
      </c>
      <c r="F1516" s="4" t="s">
        <v>99</v>
      </c>
      <c r="G1516" s="23" t="n">
        <v>370702</v>
      </c>
      <c r="H1516" s="24" t="n">
        <f aca="false">Parametros!$B$3</f>
        <v>160.42</v>
      </c>
      <c r="I1516" s="24" t="n">
        <f aca="false">Parametros!$B$4</f>
        <v>151.76</v>
      </c>
      <c r="J1516" s="23" t="n">
        <f aca="false">G1516*H1516/I1516</f>
        <v>391855.659198735</v>
      </c>
      <c r="K1516" s="23" t="n">
        <v>533516.13</v>
      </c>
      <c r="L1516" s="23" t="n">
        <v>465766</v>
      </c>
      <c r="M1516" s="23" t="n">
        <f aca="false">MIN(J1516:L1516)</f>
        <v>391855.659198735</v>
      </c>
      <c r="N1516" s="23" t="n">
        <f aca="false">MAX(J1516:L1516)</f>
        <v>533516.13</v>
      </c>
      <c r="O1516" s="23" t="n">
        <f aca="false">MEDIAN(J1516:L1516)</f>
        <v>465766</v>
      </c>
      <c r="P1516" s="23" t="n">
        <f aca="false">AVERAGE(J1516:L1516)</f>
        <v>463712.596399578</v>
      </c>
      <c r="Q1516" s="23" t="n">
        <f aca="false">AVERAGE(M1516,O1516)</f>
        <v>428810.829599367</v>
      </c>
      <c r="R1516" s="23" t="n">
        <f aca="false">AVERAGE(N1516,O1516)</f>
        <v>499641.065</v>
      </c>
      <c r="S1516" s="23" t="n">
        <f aca="false">STDEV(J1516:L1516)</f>
        <v>70852.5553291389</v>
      </c>
      <c r="T1516" s="25" t="n">
        <f aca="false">IF(P1516&gt;0,S1516/P1516,NA())</f>
        <v>0.152794114025071</v>
      </c>
      <c r="U1516" s="4" t="str">
        <f aca="false">IF(T1516&lt;=Parametros!$B$7,"MENOR",IF(T1516&lt;=Parametros!$B$8,"PROMEDIO MENOR-MEDIANA","PROMEDIO"))</f>
        <v>MENOR</v>
      </c>
      <c r="V1516" s="23" t="n">
        <f aca="false">IF(T1516&lt;=Parametros!$B$7,M1516,IF(T1516&lt;=Parametros!$B$8,Q1516,P1516))</f>
        <v>391855.659198735</v>
      </c>
      <c r="W1516" s="26" t="n">
        <f aca="false">ROUND(V1516,0)</f>
        <v>391856</v>
      </c>
      <c r="X1516" s="27" t="n">
        <f aca="false">K1516/G1516</f>
        <v>1.43920488694423</v>
      </c>
      <c r="Y1516" s="27" t="n">
        <f aca="false">L1516/G1516</f>
        <v>1.25644318077593</v>
      </c>
    </row>
    <row r="1517" customFormat="false" ht="90" hidden="false" customHeight="true" outlineLevel="0" collapsed="false">
      <c r="A1517" s="4" t="s">
        <v>620</v>
      </c>
      <c r="B1517" s="4" t="s">
        <v>95</v>
      </c>
      <c r="C1517" s="4" t="s">
        <v>621</v>
      </c>
      <c r="D1517" s="4" t="s">
        <v>622</v>
      </c>
      <c r="E1517" s="4" t="s">
        <v>98</v>
      </c>
      <c r="F1517" s="4" t="s">
        <v>99</v>
      </c>
      <c r="G1517" s="23" t="n">
        <v>274300</v>
      </c>
      <c r="H1517" s="24" t="n">
        <f aca="false">Parametros!$B$3</f>
        <v>160.42</v>
      </c>
      <c r="I1517" s="24" t="n">
        <f aca="false">Parametros!$B$4</f>
        <v>151.76</v>
      </c>
      <c r="J1517" s="23" t="n">
        <f aca="false">G1517*H1517/I1517</f>
        <v>289952.596204534</v>
      </c>
      <c r="K1517" s="23" t="n">
        <v>394773.65</v>
      </c>
      <c r="L1517" s="23" t="n">
        <v>344624</v>
      </c>
      <c r="M1517" s="23" t="n">
        <f aca="false">MIN(J1517:L1517)</f>
        <v>289952.596204534</v>
      </c>
      <c r="N1517" s="23" t="n">
        <f aca="false">MAX(J1517:L1517)</f>
        <v>394773.65</v>
      </c>
      <c r="O1517" s="23" t="n">
        <f aca="false">MEDIAN(J1517:L1517)</f>
        <v>344624</v>
      </c>
      <c r="P1517" s="23" t="n">
        <f aca="false">AVERAGE(J1517:L1517)</f>
        <v>343116.748734845</v>
      </c>
      <c r="Q1517" s="23" t="n">
        <f aca="false">AVERAGE(M1517,O1517)</f>
        <v>317288.298102267</v>
      </c>
      <c r="R1517" s="23" t="n">
        <f aca="false">AVERAGE(N1517,O1517)</f>
        <v>369698.825</v>
      </c>
      <c r="S1517" s="23" t="n">
        <f aca="false">STDEV(J1517:L1517)</f>
        <v>52426.7792686167</v>
      </c>
      <c r="T1517" s="25" t="n">
        <f aca="false">IF(P1517&gt;0,S1517/P1517,NA())</f>
        <v>0.152795745069068</v>
      </c>
      <c r="U1517" s="4" t="str">
        <f aca="false">IF(T1517&lt;=Parametros!$B$7,"MENOR",IF(T1517&lt;=Parametros!$B$8,"PROMEDIO MENOR-MEDIANA","PROMEDIO"))</f>
        <v>MENOR</v>
      </c>
      <c r="V1517" s="23" t="n">
        <f aca="false">IF(T1517&lt;=Parametros!$B$7,M1517,IF(T1517&lt;=Parametros!$B$8,Q1517,P1517))</f>
        <v>289952.596204534</v>
      </c>
      <c r="W1517" s="26" t="n">
        <f aca="false">ROUND(V1517,0)</f>
        <v>289953</v>
      </c>
      <c r="X1517" s="27" t="n">
        <f aca="false">K1517/G1517</f>
        <v>1.43920397375137</v>
      </c>
      <c r="Y1517" s="27" t="n">
        <f aca="false">L1517/G1517</f>
        <v>1.25637623040467</v>
      </c>
    </row>
    <row r="1518" customFormat="false" ht="77.25" hidden="false" customHeight="true" outlineLevel="0" collapsed="false">
      <c r="A1518" s="4" t="s">
        <v>623</v>
      </c>
      <c r="B1518" s="4" t="s">
        <v>95</v>
      </c>
      <c r="C1518" s="4" t="s">
        <v>624</v>
      </c>
      <c r="D1518" s="4" t="s">
        <v>625</v>
      </c>
      <c r="E1518" s="4" t="s">
        <v>98</v>
      </c>
      <c r="F1518" s="4" t="s">
        <v>99</v>
      </c>
      <c r="G1518" s="23" t="n">
        <v>614193</v>
      </c>
      <c r="H1518" s="24" t="n">
        <f aca="false">Parametros!$B$3</f>
        <v>160.42</v>
      </c>
      <c r="I1518" s="24" t="n">
        <f aca="false">Parametros!$B$4</f>
        <v>151.76</v>
      </c>
      <c r="J1518" s="23" t="n">
        <f aca="false">G1518*H1518/I1518</f>
        <v>649241.177253558</v>
      </c>
      <c r="K1518" s="23" t="n">
        <v>883950.03</v>
      </c>
      <c r="L1518" s="23" t="n">
        <v>771715</v>
      </c>
      <c r="M1518" s="23" t="n">
        <f aca="false">MIN(J1518:L1518)</f>
        <v>649241.177253558</v>
      </c>
      <c r="N1518" s="23" t="n">
        <f aca="false">MAX(J1518:L1518)</f>
        <v>883950.03</v>
      </c>
      <c r="O1518" s="23" t="n">
        <f aca="false">MEDIAN(J1518:L1518)</f>
        <v>771715</v>
      </c>
      <c r="P1518" s="23" t="n">
        <f aca="false">AVERAGE(J1518:L1518)</f>
        <v>768302.069084519</v>
      </c>
      <c r="Q1518" s="23" t="n">
        <f aca="false">AVERAGE(M1518,O1518)</f>
        <v>710478.088626779</v>
      </c>
      <c r="R1518" s="23" t="n">
        <f aca="false">AVERAGE(N1518,O1518)</f>
        <v>827832.515</v>
      </c>
      <c r="S1518" s="23" t="n">
        <f aca="false">STDEV(J1518:L1518)</f>
        <v>117391.641365402</v>
      </c>
      <c r="T1518" s="25" t="n">
        <f aca="false">IF(P1518&gt;0,S1518/P1518,NA())</f>
        <v>0.152793603048969</v>
      </c>
      <c r="U1518" s="4" t="str">
        <f aca="false">IF(T1518&lt;=Parametros!$B$7,"MENOR",IF(T1518&lt;=Parametros!$B$8,"PROMEDIO MENOR-MEDIANA","PROMEDIO"))</f>
        <v>MENOR</v>
      </c>
      <c r="V1518" s="23" t="n">
        <f aca="false">IF(T1518&lt;=Parametros!$B$7,M1518,IF(T1518&lt;=Parametros!$B$8,Q1518,P1518))</f>
        <v>649241.177253558</v>
      </c>
      <c r="W1518" s="26" t="n">
        <f aca="false">ROUND(V1518,0)</f>
        <v>649241</v>
      </c>
      <c r="X1518" s="27" t="n">
        <f aca="false">K1518/G1518</f>
        <v>1.43920564057226</v>
      </c>
      <c r="Y1518" s="27" t="n">
        <f aca="false">L1518/G1518</f>
        <v>1.2564698718481</v>
      </c>
    </row>
    <row r="1519" customFormat="false" ht="102.75" hidden="false" customHeight="true" outlineLevel="0" collapsed="false">
      <c r="A1519" s="4" t="s">
        <v>626</v>
      </c>
      <c r="B1519" s="4" t="s">
        <v>95</v>
      </c>
      <c r="C1519" s="4" t="s">
        <v>627</v>
      </c>
      <c r="D1519" s="4" t="s">
        <v>628</v>
      </c>
      <c r="E1519" s="4" t="s">
        <v>98</v>
      </c>
      <c r="F1519" s="4" t="s">
        <v>99</v>
      </c>
      <c r="G1519" s="23" t="n">
        <v>119700</v>
      </c>
      <c r="H1519" s="24" t="n">
        <f aca="false">Parametros!$B$3</f>
        <v>160.42</v>
      </c>
      <c r="I1519" s="24" t="n">
        <f aca="false">Parametros!$B$4</f>
        <v>151.76</v>
      </c>
      <c r="J1519" s="23" t="n">
        <f aca="false">G1519*H1519/I1519</f>
        <v>126530.535055351</v>
      </c>
      <c r="K1519" s="23" t="n">
        <v>172273.56</v>
      </c>
      <c r="L1519" s="23" t="n">
        <v>150297</v>
      </c>
      <c r="M1519" s="23" t="n">
        <f aca="false">MIN(J1519:L1519)</f>
        <v>126530.535055351</v>
      </c>
      <c r="N1519" s="23" t="n">
        <f aca="false">MAX(J1519:L1519)</f>
        <v>172273.56</v>
      </c>
      <c r="O1519" s="23" t="n">
        <f aca="false">MEDIAN(J1519:L1519)</f>
        <v>150297</v>
      </c>
      <c r="P1519" s="23" t="n">
        <f aca="false">AVERAGE(J1519:L1519)</f>
        <v>149700.36501845</v>
      </c>
      <c r="Q1519" s="23" t="n">
        <f aca="false">AVERAGE(M1519,O1519)</f>
        <v>138413.767527675</v>
      </c>
      <c r="R1519" s="23" t="n">
        <f aca="false">AVERAGE(N1519,O1519)</f>
        <v>161285.28</v>
      </c>
      <c r="S1519" s="23" t="n">
        <f aca="false">STDEV(J1519:L1519)</f>
        <v>22877.3482455378</v>
      </c>
      <c r="T1519" s="25" t="n">
        <f aca="false">IF(P1519&gt;0,S1519/P1519,NA())</f>
        <v>0.152820924937078</v>
      </c>
      <c r="U1519" s="4" t="str">
        <f aca="false">IF(T1519&lt;=Parametros!$B$7,"MENOR",IF(T1519&lt;=Parametros!$B$8,"PROMEDIO MENOR-MEDIANA","PROMEDIO"))</f>
        <v>MENOR</v>
      </c>
      <c r="V1519" s="23" t="n">
        <f aca="false">IF(T1519&lt;=Parametros!$B$7,M1519,IF(T1519&lt;=Parametros!$B$8,Q1519,P1519))</f>
        <v>126530.535055351</v>
      </c>
      <c r="W1519" s="26" t="n">
        <f aca="false">ROUND(V1519,0)</f>
        <v>126531</v>
      </c>
      <c r="X1519" s="27" t="n">
        <f aca="false">K1519/G1519</f>
        <v>1.43921102756892</v>
      </c>
      <c r="Y1519" s="27" t="n">
        <f aca="false">L1519/G1519</f>
        <v>1.25561403508772</v>
      </c>
    </row>
    <row r="1520" customFormat="false" ht="77.25" hidden="false" customHeight="true" outlineLevel="0" collapsed="false">
      <c r="A1520" s="4" t="s">
        <v>629</v>
      </c>
      <c r="B1520" s="4" t="s">
        <v>95</v>
      </c>
      <c r="C1520" s="4" t="s">
        <v>630</v>
      </c>
      <c r="D1520" s="4" t="s">
        <v>631</v>
      </c>
      <c r="E1520" s="4" t="s">
        <v>98</v>
      </c>
      <c r="F1520" s="4" t="s">
        <v>99</v>
      </c>
      <c r="G1520" s="23" t="n">
        <v>129199</v>
      </c>
      <c r="H1520" s="24" t="n">
        <f aca="false">Parametros!$B$3</f>
        <v>160.42</v>
      </c>
      <c r="I1520" s="24" t="n">
        <f aca="false">Parametros!$B$4</f>
        <v>151.76</v>
      </c>
      <c r="J1520" s="23" t="n">
        <f aca="false">G1520*H1520/I1520</f>
        <v>136571.583948339</v>
      </c>
      <c r="K1520" s="23" t="n">
        <v>185943.84</v>
      </c>
      <c r="L1520" s="23" t="n">
        <v>162316</v>
      </c>
      <c r="M1520" s="23" t="n">
        <f aca="false">MIN(J1520:L1520)</f>
        <v>136571.583948339</v>
      </c>
      <c r="N1520" s="23" t="n">
        <f aca="false">MAX(J1520:L1520)</f>
        <v>185943.84</v>
      </c>
      <c r="O1520" s="23" t="n">
        <f aca="false">MEDIAN(J1520:L1520)</f>
        <v>162316</v>
      </c>
      <c r="P1520" s="23" t="n">
        <f aca="false">AVERAGE(J1520:L1520)</f>
        <v>161610.474649447</v>
      </c>
      <c r="Q1520" s="23" t="n">
        <f aca="false">AVERAGE(M1520,O1520)</f>
        <v>149443.79197417</v>
      </c>
      <c r="R1520" s="23" t="n">
        <f aca="false">AVERAGE(N1520,O1520)</f>
        <v>174129.92</v>
      </c>
      <c r="S1520" s="23" t="n">
        <f aca="false">STDEV(J1520:L1520)</f>
        <v>24693.6882911988</v>
      </c>
      <c r="T1520" s="25" t="n">
        <f aca="false">IF(P1520&gt;0,S1520/P1520,NA())</f>
        <v>0.15279757295907</v>
      </c>
      <c r="U1520" s="4" t="str">
        <f aca="false">IF(T1520&lt;=Parametros!$B$7,"MENOR",IF(T1520&lt;=Parametros!$B$8,"PROMEDIO MENOR-MEDIANA","PROMEDIO"))</f>
        <v>MENOR</v>
      </c>
      <c r="V1520" s="23" t="n">
        <f aca="false">IF(T1520&lt;=Parametros!$B$7,M1520,IF(T1520&lt;=Parametros!$B$8,Q1520,P1520))</f>
        <v>136571.583948339</v>
      </c>
      <c r="W1520" s="26" t="n">
        <f aca="false">ROUND(V1520,0)</f>
        <v>136572</v>
      </c>
      <c r="X1520" s="27" t="n">
        <f aca="false">K1520/G1520</f>
        <v>1.43920494740671</v>
      </c>
      <c r="Y1520" s="27" t="n">
        <f aca="false">L1520/G1520</f>
        <v>1.25632551335537</v>
      </c>
    </row>
    <row r="1521" customFormat="false" ht="64.5" hidden="false" customHeight="true" outlineLevel="0" collapsed="false">
      <c r="A1521" s="4" t="s">
        <v>632</v>
      </c>
      <c r="B1521" s="4" t="s">
        <v>95</v>
      </c>
      <c r="C1521" s="4" t="s">
        <v>633</v>
      </c>
      <c r="D1521" s="4" t="s">
        <v>634</v>
      </c>
      <c r="E1521" s="4" t="s">
        <v>98</v>
      </c>
      <c r="F1521" s="4" t="s">
        <v>99</v>
      </c>
      <c r="G1521" s="23" t="n">
        <v>359770</v>
      </c>
      <c r="H1521" s="24" t="n">
        <f aca="false">Parametros!$B$3</f>
        <v>160.42</v>
      </c>
      <c r="I1521" s="24" t="n">
        <f aca="false">Parametros!$B$4</f>
        <v>151.76</v>
      </c>
      <c r="J1521" s="23" t="n">
        <f aca="false">G1521*H1521/I1521</f>
        <v>380299.83790195</v>
      </c>
      <c r="K1521" s="23" t="n">
        <v>517782.8</v>
      </c>
      <c r="L1521" s="23" t="n">
        <v>451962</v>
      </c>
      <c r="M1521" s="23" t="n">
        <f aca="false">MIN(J1521:L1521)</f>
        <v>380299.83790195</v>
      </c>
      <c r="N1521" s="23" t="n">
        <f aca="false">MAX(J1521:L1521)</f>
        <v>517782.8</v>
      </c>
      <c r="O1521" s="23" t="n">
        <f aca="false">MEDIAN(J1521:L1521)</f>
        <v>451962</v>
      </c>
      <c r="P1521" s="23" t="n">
        <f aca="false">AVERAGE(J1521:L1521)</f>
        <v>450014.87930065</v>
      </c>
      <c r="Q1521" s="23" t="n">
        <f aca="false">AVERAGE(M1521,O1521)</f>
        <v>416130.918950975</v>
      </c>
      <c r="R1521" s="23" t="n">
        <f aca="false">AVERAGE(N1521,O1521)</f>
        <v>484872.4</v>
      </c>
      <c r="S1521" s="23" t="n">
        <f aca="false">STDEV(J1521:L1521)</f>
        <v>68762.1602051361</v>
      </c>
      <c r="T1521" s="25" t="n">
        <f aca="false">IF(P1521&gt;0,S1521/P1521,NA())</f>
        <v>0.152799748114988</v>
      </c>
      <c r="U1521" s="4" t="str">
        <f aca="false">IF(T1521&lt;=Parametros!$B$7,"MENOR",IF(T1521&lt;=Parametros!$B$8,"PROMEDIO MENOR-MEDIANA","PROMEDIO"))</f>
        <v>MENOR</v>
      </c>
      <c r="V1521" s="23" t="n">
        <f aca="false">IF(T1521&lt;=Parametros!$B$7,M1521,IF(T1521&lt;=Parametros!$B$8,Q1521,P1521))</f>
        <v>380299.83790195</v>
      </c>
      <c r="W1521" s="26" t="n">
        <f aca="false">ROUND(V1521,0)</f>
        <v>380300</v>
      </c>
      <c r="X1521" s="27" t="n">
        <f aca="false">K1521/G1521</f>
        <v>1.43920504766934</v>
      </c>
      <c r="Y1521" s="27" t="n">
        <f aca="false">L1521/G1521</f>
        <v>1.2562526058315</v>
      </c>
    </row>
    <row r="1522" customFormat="false" ht="90" hidden="false" customHeight="true" outlineLevel="0" collapsed="false">
      <c r="A1522" s="4" t="s">
        <v>635</v>
      </c>
      <c r="B1522" s="4" t="s">
        <v>95</v>
      </c>
      <c r="C1522" s="4" t="s">
        <v>636</v>
      </c>
      <c r="D1522" s="4" t="s">
        <v>637</v>
      </c>
      <c r="E1522" s="4" t="s">
        <v>98</v>
      </c>
      <c r="F1522" s="4" t="s">
        <v>99</v>
      </c>
      <c r="G1522" s="23" t="n">
        <v>306998</v>
      </c>
      <c r="H1522" s="24" t="n">
        <f aca="false">Parametros!$B$3</f>
        <v>160.42</v>
      </c>
      <c r="I1522" s="24" t="n">
        <f aca="false">Parametros!$B$4</f>
        <v>151.76</v>
      </c>
      <c r="J1522" s="23" t="n">
        <f aca="false">G1522*H1522/I1522</f>
        <v>324516.467843964</v>
      </c>
      <c r="K1522" s="23" t="n">
        <v>441833.45</v>
      </c>
      <c r="L1522" s="23" t="n">
        <v>385679</v>
      </c>
      <c r="M1522" s="23" t="n">
        <f aca="false">MIN(J1522:L1522)</f>
        <v>324516.467843964</v>
      </c>
      <c r="N1522" s="23" t="n">
        <f aca="false">MAX(J1522:L1522)</f>
        <v>441833.45</v>
      </c>
      <c r="O1522" s="23" t="n">
        <f aca="false">MEDIAN(J1522:L1522)</f>
        <v>385679</v>
      </c>
      <c r="P1522" s="23" t="n">
        <f aca="false">AVERAGE(J1522:L1522)</f>
        <v>384009.639281321</v>
      </c>
      <c r="Q1522" s="23" t="n">
        <f aca="false">AVERAGE(M1522,O1522)</f>
        <v>355097.733921982</v>
      </c>
      <c r="R1522" s="23" t="n">
        <f aca="false">AVERAGE(N1522,O1522)</f>
        <v>413756.225</v>
      </c>
      <c r="S1522" s="23" t="n">
        <f aca="false">STDEV(J1522:L1522)</f>
        <v>58676.3039859934</v>
      </c>
      <c r="T1522" s="25" t="n">
        <f aca="false">IF(P1522&gt;0,S1522/P1522,NA())</f>
        <v>0.152799039356946</v>
      </c>
      <c r="U1522" s="4" t="str">
        <f aca="false">IF(T1522&lt;=Parametros!$B$7,"MENOR",IF(T1522&lt;=Parametros!$B$8,"PROMEDIO MENOR-MEDIANA","PROMEDIO"))</f>
        <v>MENOR</v>
      </c>
      <c r="V1522" s="23" t="n">
        <f aca="false">IF(T1522&lt;=Parametros!$B$7,M1522,IF(T1522&lt;=Parametros!$B$8,Q1522,P1522))</f>
        <v>324516.467843964</v>
      </c>
      <c r="W1522" s="26" t="n">
        <f aca="false">ROUND(V1522,0)</f>
        <v>324516</v>
      </c>
      <c r="X1522" s="27" t="n">
        <f aca="false">K1522/G1522</f>
        <v>1.43920628147415</v>
      </c>
      <c r="Y1522" s="27" t="n">
        <f aca="false">L1522/G1522</f>
        <v>1.25629157193206</v>
      </c>
    </row>
    <row r="1523" customFormat="false" ht="15" hidden="false" customHeight="true" outlineLevel="0" collapsed="false">
      <c r="A1523" s="22" t="s">
        <v>710</v>
      </c>
      <c r="B1523" s="22" t="s">
        <v>711</v>
      </c>
      <c r="C1523" s="22"/>
      <c r="D1523" s="22"/>
      <c r="E1523" s="22"/>
      <c r="F1523" s="22"/>
      <c r="G1523" s="22"/>
      <c r="H1523" s="22"/>
      <c r="I1523" s="22"/>
      <c r="J1523" s="22"/>
      <c r="K1523" s="22"/>
      <c r="L1523" s="22"/>
      <c r="M1523" s="22"/>
      <c r="N1523" s="22"/>
      <c r="O1523" s="22"/>
      <c r="P1523" s="22"/>
      <c r="Q1523" s="22"/>
      <c r="R1523" s="22"/>
      <c r="S1523" s="22"/>
      <c r="T1523" s="22"/>
      <c r="U1523" s="22"/>
      <c r="V1523" s="22"/>
      <c r="W1523" s="22"/>
    </row>
    <row r="1524" customFormat="false" ht="51.75" hidden="false" customHeight="true" outlineLevel="0" collapsed="false">
      <c r="A1524" s="4" t="s">
        <v>712</v>
      </c>
      <c r="B1524" s="4" t="s">
        <v>95</v>
      </c>
      <c r="C1524" s="4" t="s">
        <v>1250</v>
      </c>
      <c r="D1524" s="4" t="s">
        <v>1251</v>
      </c>
      <c r="E1524" s="4" t="s">
        <v>98</v>
      </c>
      <c r="F1524" s="4" t="s">
        <v>99</v>
      </c>
      <c r="G1524" s="23" t="n">
        <v>23750</v>
      </c>
      <c r="H1524" s="24" t="n">
        <f aca="false">Parametros!$B$3</f>
        <v>160.42</v>
      </c>
      <c r="I1524" s="24" t="n">
        <f aca="false">Parametros!$B$4</f>
        <v>151.76</v>
      </c>
      <c r="J1524" s="23" t="n">
        <f aca="false">G1524*H1524/I1524</f>
        <v>25105.2648919346</v>
      </c>
      <c r="K1524" s="23" t="n">
        <v>34181.2</v>
      </c>
      <c r="L1524" s="23" t="n">
        <v>29750</v>
      </c>
      <c r="M1524" s="23" t="n">
        <f aca="false">MIN(J1524:L1524)</f>
        <v>25105.2648919346</v>
      </c>
      <c r="N1524" s="23" t="n">
        <f aca="false">MAX(J1524:L1524)</f>
        <v>34181.2</v>
      </c>
      <c r="O1524" s="23" t="n">
        <f aca="false">MEDIAN(J1524:L1524)</f>
        <v>29750</v>
      </c>
      <c r="P1524" s="23" t="n">
        <f aca="false">AVERAGE(J1524:L1524)</f>
        <v>29678.8216306449</v>
      </c>
      <c r="Q1524" s="23" t="n">
        <f aca="false">AVERAGE(M1524,O1524)</f>
        <v>27427.6324459673</v>
      </c>
      <c r="R1524" s="23" t="n">
        <f aca="false">AVERAGE(N1524,O1524)</f>
        <v>31965.6</v>
      </c>
      <c r="S1524" s="23" t="n">
        <f aca="false">STDEV(J1524:L1524)</f>
        <v>4538.38619904162</v>
      </c>
      <c r="T1524" s="25" t="n">
        <f aca="false">IF(P1524&gt;0,S1524/P1524,NA())</f>
        <v>0.152916657390316</v>
      </c>
      <c r="U1524" s="4" t="str">
        <f aca="false">IF(T1524&lt;=Parametros!$B$7,"MENOR",IF(T1524&lt;=Parametros!$B$8,"PROMEDIO MENOR-MEDIANA","PROMEDIO"))</f>
        <v>MENOR</v>
      </c>
      <c r="V1524" s="23" t="n">
        <f aca="false">IF(T1524&lt;=Parametros!$B$7,M1524,IF(T1524&lt;=Parametros!$B$8,Q1524,P1524))</f>
        <v>25105.2648919346</v>
      </c>
      <c r="W1524" s="26" t="n">
        <f aca="false">ROUND(V1524,0)</f>
        <v>25105</v>
      </c>
      <c r="X1524" s="27" t="n">
        <f aca="false">K1524/G1524</f>
        <v>1.43920842105263</v>
      </c>
      <c r="Y1524" s="27" t="n">
        <f aca="false">L1524/G1524</f>
        <v>1.25263157894737</v>
      </c>
    </row>
    <row r="1525" customFormat="false" ht="64.5" hidden="false" customHeight="true" outlineLevel="0" collapsed="false">
      <c r="A1525" s="4" t="s">
        <v>715</v>
      </c>
      <c r="B1525" s="4" t="s">
        <v>95</v>
      </c>
      <c r="C1525" s="4" t="s">
        <v>1252</v>
      </c>
      <c r="D1525" s="4" t="s">
        <v>1253</v>
      </c>
      <c r="E1525" s="4" t="s">
        <v>98</v>
      </c>
      <c r="F1525" s="4" t="s">
        <v>99</v>
      </c>
      <c r="G1525" s="23" t="n">
        <v>278442</v>
      </c>
      <c r="H1525" s="24" t="n">
        <f aca="false">Parametros!$B$3</f>
        <v>160.42</v>
      </c>
      <c r="I1525" s="24" t="n">
        <f aca="false">Parametros!$B$4</f>
        <v>151.76</v>
      </c>
      <c r="J1525" s="23" t="n">
        <f aca="false">G1525*H1525/I1525</f>
        <v>294330.954401687</v>
      </c>
      <c r="K1525" s="23" t="n">
        <v>400734.64</v>
      </c>
      <c r="L1525" s="23" t="n">
        <v>349860</v>
      </c>
      <c r="M1525" s="23" t="n">
        <f aca="false">MIN(J1525:L1525)</f>
        <v>294330.954401687</v>
      </c>
      <c r="N1525" s="23" t="n">
        <f aca="false">MAX(J1525:L1525)</f>
        <v>400734.64</v>
      </c>
      <c r="O1525" s="23" t="n">
        <f aca="false">MEDIAN(J1525:L1525)</f>
        <v>349860</v>
      </c>
      <c r="P1525" s="23" t="n">
        <f aca="false">AVERAGE(J1525:L1525)</f>
        <v>348308.531467229</v>
      </c>
      <c r="Q1525" s="23" t="n">
        <f aca="false">AVERAGE(M1525,O1525)</f>
        <v>322095.477200843</v>
      </c>
      <c r="R1525" s="23" t="n">
        <f aca="false">AVERAGE(N1525,O1525)</f>
        <v>375297.32</v>
      </c>
      <c r="S1525" s="23" t="n">
        <f aca="false">STDEV(J1525:L1525)</f>
        <v>53218.8065272259</v>
      </c>
      <c r="T1525" s="25" t="n">
        <f aca="false">IF(P1525&gt;0,S1525/P1525,NA())</f>
        <v>0.152792141791775</v>
      </c>
      <c r="U1525" s="4" t="str">
        <f aca="false">IF(T1525&lt;=Parametros!$B$7,"MENOR",IF(T1525&lt;=Parametros!$B$8,"PROMEDIO MENOR-MEDIANA","PROMEDIO"))</f>
        <v>MENOR</v>
      </c>
      <c r="V1525" s="23" t="n">
        <f aca="false">IF(T1525&lt;=Parametros!$B$7,M1525,IF(T1525&lt;=Parametros!$B$8,Q1525,P1525))</f>
        <v>294330.954401687</v>
      </c>
      <c r="W1525" s="26" t="n">
        <f aca="false">ROUND(V1525,0)</f>
        <v>294331</v>
      </c>
      <c r="X1525" s="27" t="n">
        <f aca="false">K1525/G1525</f>
        <v>1.4392032811142</v>
      </c>
      <c r="Y1525" s="27" t="n">
        <f aca="false">L1525/G1525</f>
        <v>1.25649147757881</v>
      </c>
    </row>
    <row r="1526" customFormat="false" ht="64.5" hidden="false" customHeight="true" outlineLevel="0" collapsed="false">
      <c r="A1526" s="4" t="s">
        <v>718</v>
      </c>
      <c r="B1526" s="4" t="s">
        <v>95</v>
      </c>
      <c r="C1526" s="4" t="s">
        <v>1254</v>
      </c>
      <c r="D1526" s="4" t="s">
        <v>1255</v>
      </c>
      <c r="E1526" s="4" t="s">
        <v>98</v>
      </c>
      <c r="F1526" s="4" t="s">
        <v>99</v>
      </c>
      <c r="G1526" s="23" t="n">
        <v>933215</v>
      </c>
      <c r="H1526" s="24" t="n">
        <f aca="false">Parametros!$B$3</f>
        <v>160.42</v>
      </c>
      <c r="I1526" s="24" t="n">
        <f aca="false">Parametros!$B$4</f>
        <v>151.76</v>
      </c>
      <c r="J1526" s="23" t="n">
        <f aca="false">G1526*H1526/I1526</f>
        <v>986467.780047443</v>
      </c>
      <c r="K1526" s="23" t="n">
        <v>1343087.8</v>
      </c>
      <c r="L1526" s="23" t="n">
        <v>1172507</v>
      </c>
      <c r="M1526" s="23" t="n">
        <f aca="false">MIN(J1526:L1526)</f>
        <v>986467.780047443</v>
      </c>
      <c r="N1526" s="23" t="n">
        <f aca="false">MAX(J1526:L1526)</f>
        <v>1343087.8</v>
      </c>
      <c r="O1526" s="23" t="n">
        <f aca="false">MEDIAN(J1526:L1526)</f>
        <v>1172507</v>
      </c>
      <c r="P1526" s="23" t="n">
        <f aca="false">AVERAGE(J1526:L1526)</f>
        <v>1167354.19334915</v>
      </c>
      <c r="Q1526" s="23" t="n">
        <f aca="false">AVERAGE(M1526,O1526)</f>
        <v>1079487.39002372</v>
      </c>
      <c r="R1526" s="23" t="n">
        <f aca="false">AVERAGE(N1526,O1526)</f>
        <v>1257797.4</v>
      </c>
      <c r="S1526" s="23" t="n">
        <f aca="false">STDEV(J1526:L1526)</f>
        <v>178365.840956239</v>
      </c>
      <c r="T1526" s="25" t="n">
        <f aca="false">IF(P1526&gt;0,S1526/P1526,NA())</f>
        <v>0.152794963150392</v>
      </c>
      <c r="U1526" s="4" t="str">
        <f aca="false">IF(T1526&lt;=Parametros!$B$7,"MENOR",IF(T1526&lt;=Parametros!$B$8,"PROMEDIO MENOR-MEDIANA","PROMEDIO"))</f>
        <v>MENOR</v>
      </c>
      <c r="V1526" s="23" t="n">
        <f aca="false">IF(T1526&lt;=Parametros!$B$7,M1526,IF(T1526&lt;=Parametros!$B$8,Q1526,P1526))</f>
        <v>986467.780047443</v>
      </c>
      <c r="W1526" s="26" t="n">
        <f aca="false">ROUND(V1526,0)</f>
        <v>986468</v>
      </c>
      <c r="X1526" s="27" t="n">
        <f aca="false">K1526/G1526</f>
        <v>1.43920511350546</v>
      </c>
      <c r="Y1526" s="27" t="n">
        <f aca="false">L1526/G1526</f>
        <v>1.25641679570088</v>
      </c>
    </row>
    <row r="1527" customFormat="false" ht="64.5" hidden="false" customHeight="true" outlineLevel="0" collapsed="false">
      <c r="A1527" s="4" t="s">
        <v>721</v>
      </c>
      <c r="B1527" s="4" t="s">
        <v>95</v>
      </c>
      <c r="C1527" s="4" t="s">
        <v>1256</v>
      </c>
      <c r="D1527" s="4" t="s">
        <v>1257</v>
      </c>
      <c r="E1527" s="4" t="s">
        <v>98</v>
      </c>
      <c r="F1527" s="4" t="s">
        <v>99</v>
      </c>
      <c r="G1527" s="23" t="n">
        <v>325979</v>
      </c>
      <c r="H1527" s="24" t="n">
        <f aca="false">Parametros!$B$3</f>
        <v>160.42</v>
      </c>
      <c r="I1527" s="24" t="n">
        <f aca="false">Parametros!$B$4</f>
        <v>151.76</v>
      </c>
      <c r="J1527" s="23" t="n">
        <f aca="false">G1527*H1527/I1527</f>
        <v>344580.595545598</v>
      </c>
      <c r="K1527" s="23" t="n">
        <v>469150.64</v>
      </c>
      <c r="L1527" s="23" t="n">
        <v>409598</v>
      </c>
      <c r="M1527" s="23" t="n">
        <f aca="false">MIN(J1527:L1527)</f>
        <v>344580.595545598</v>
      </c>
      <c r="N1527" s="23" t="n">
        <f aca="false">MAX(J1527:L1527)</f>
        <v>469150.64</v>
      </c>
      <c r="O1527" s="23" t="n">
        <f aca="false">MEDIAN(J1527:L1527)</f>
        <v>409598</v>
      </c>
      <c r="P1527" s="23" t="n">
        <f aca="false">AVERAGE(J1527:L1527)</f>
        <v>407776.411848533</v>
      </c>
      <c r="Q1527" s="23" t="n">
        <f aca="false">AVERAGE(M1527,O1527)</f>
        <v>377089.297772799</v>
      </c>
      <c r="R1527" s="23" t="n">
        <f aca="false">AVERAGE(N1527,O1527)</f>
        <v>439374.32</v>
      </c>
      <c r="S1527" s="23" t="n">
        <f aca="false">STDEV(J1527:L1527)</f>
        <v>62304.9968412492</v>
      </c>
      <c r="T1527" s="25" t="n">
        <f aca="false">IF(P1527&gt;0,S1527/P1527,NA())</f>
        <v>0.152792057193323</v>
      </c>
      <c r="U1527" s="4" t="str">
        <f aca="false">IF(T1527&lt;=Parametros!$B$7,"MENOR",IF(T1527&lt;=Parametros!$B$8,"PROMEDIO MENOR-MEDIANA","PROMEDIO"))</f>
        <v>MENOR</v>
      </c>
      <c r="V1527" s="23" t="n">
        <f aca="false">IF(T1527&lt;=Parametros!$B$7,M1527,IF(T1527&lt;=Parametros!$B$8,Q1527,P1527))</f>
        <v>344580.595545598</v>
      </c>
      <c r="W1527" s="26" t="n">
        <f aca="false">ROUND(V1527,0)</f>
        <v>344581</v>
      </c>
      <c r="X1527" s="27" t="n">
        <f aca="false">K1527/G1527</f>
        <v>1.43920510216916</v>
      </c>
      <c r="Y1527" s="27" t="n">
        <f aca="false">L1527/G1527</f>
        <v>1.25651652407057</v>
      </c>
    </row>
    <row r="1528" customFormat="false" ht="64.5" hidden="false" customHeight="true" outlineLevel="0" collapsed="false">
      <c r="A1528" s="4" t="s">
        <v>724</v>
      </c>
      <c r="B1528" s="4" t="s">
        <v>95</v>
      </c>
      <c r="C1528" s="4" t="s">
        <v>1258</v>
      </c>
      <c r="D1528" s="4" t="s">
        <v>1259</v>
      </c>
      <c r="E1528" s="4" t="s">
        <v>98</v>
      </c>
      <c r="F1528" s="4" t="s">
        <v>99</v>
      </c>
      <c r="G1528" s="23" t="n">
        <v>158020</v>
      </c>
      <c r="H1528" s="24" t="n">
        <f aca="false">Parametros!$B$3</f>
        <v>160.42</v>
      </c>
      <c r="I1528" s="24" t="n">
        <f aca="false">Parametros!$B$4</f>
        <v>151.76</v>
      </c>
      <c r="J1528" s="23" t="n">
        <f aca="false">G1528*H1528/I1528</f>
        <v>167037.219293622</v>
      </c>
      <c r="K1528" s="23" t="n">
        <v>227423.37</v>
      </c>
      <c r="L1528" s="23" t="n">
        <v>198492</v>
      </c>
      <c r="M1528" s="23" t="n">
        <f aca="false">MIN(J1528:L1528)</f>
        <v>167037.219293622</v>
      </c>
      <c r="N1528" s="23" t="n">
        <f aca="false">MAX(J1528:L1528)</f>
        <v>227423.37</v>
      </c>
      <c r="O1528" s="23" t="n">
        <f aca="false">MEDIAN(J1528:L1528)</f>
        <v>198492</v>
      </c>
      <c r="P1528" s="23" t="n">
        <f aca="false">AVERAGE(J1528:L1528)</f>
        <v>197650.863097874</v>
      </c>
      <c r="Q1528" s="23" t="n">
        <f aca="false">AVERAGE(M1528,O1528)</f>
        <v>182764.609646811</v>
      </c>
      <c r="R1528" s="23" t="n">
        <f aca="false">AVERAGE(N1528,O1528)</f>
        <v>212957.685</v>
      </c>
      <c r="S1528" s="23" t="n">
        <f aca="false">STDEV(J1528:L1528)</f>
        <v>30201.8614119967</v>
      </c>
      <c r="T1528" s="25" t="n">
        <f aca="false">IF(P1528&gt;0,S1528/P1528,NA())</f>
        <v>0.152804095760721</v>
      </c>
      <c r="U1528" s="4" t="str">
        <f aca="false">IF(T1528&lt;=Parametros!$B$7,"MENOR",IF(T1528&lt;=Parametros!$B$8,"PROMEDIO MENOR-MEDIANA","PROMEDIO"))</f>
        <v>MENOR</v>
      </c>
      <c r="V1528" s="23" t="n">
        <f aca="false">IF(T1528&lt;=Parametros!$B$7,M1528,IF(T1528&lt;=Parametros!$B$8,Q1528,P1528))</f>
        <v>167037.219293622</v>
      </c>
      <c r="W1528" s="26" t="n">
        <f aca="false">ROUND(V1528,0)</f>
        <v>167037</v>
      </c>
      <c r="X1528" s="27" t="n">
        <f aca="false">K1528/G1528</f>
        <v>1.43920623971649</v>
      </c>
      <c r="Y1528" s="27" t="n">
        <f aca="false">L1528/G1528</f>
        <v>1.25611947854702</v>
      </c>
    </row>
    <row r="1529" customFormat="false" ht="64.5" hidden="false" customHeight="true" outlineLevel="0" collapsed="false">
      <c r="A1529" s="4" t="s">
        <v>727</v>
      </c>
      <c r="B1529" s="4" t="s">
        <v>95</v>
      </c>
      <c r="C1529" s="4" t="s">
        <v>1260</v>
      </c>
      <c r="D1529" s="4" t="s">
        <v>1261</v>
      </c>
      <c r="E1529" s="4" t="s">
        <v>98</v>
      </c>
      <c r="F1529" s="4" t="s">
        <v>99</v>
      </c>
      <c r="G1529" s="23" t="n">
        <v>102365</v>
      </c>
      <c r="H1529" s="24" t="n">
        <f aca="false">Parametros!$B$3</f>
        <v>160.42</v>
      </c>
      <c r="I1529" s="24" t="n">
        <f aca="false">Parametros!$B$4</f>
        <v>151.76</v>
      </c>
      <c r="J1529" s="23" t="n">
        <f aca="false">G1529*H1529/I1529</f>
        <v>108206.334343701</v>
      </c>
      <c r="K1529" s="23" t="n">
        <v>147324.55</v>
      </c>
      <c r="L1529" s="23" t="n">
        <v>128520</v>
      </c>
      <c r="M1529" s="23" t="n">
        <f aca="false">MIN(J1529:L1529)</f>
        <v>108206.334343701</v>
      </c>
      <c r="N1529" s="23" t="n">
        <f aca="false">MAX(J1529:L1529)</f>
        <v>147324.55</v>
      </c>
      <c r="O1529" s="23" t="n">
        <f aca="false">MEDIAN(J1529:L1529)</f>
        <v>128520</v>
      </c>
      <c r="P1529" s="23" t="n">
        <f aca="false">AVERAGE(J1529:L1529)</f>
        <v>128016.9614479</v>
      </c>
      <c r="Q1529" s="23" t="n">
        <f aca="false">AVERAGE(M1529,O1529)</f>
        <v>118363.16717185</v>
      </c>
      <c r="R1529" s="23" t="n">
        <f aca="false">AVERAGE(N1529,O1529)</f>
        <v>137922.275</v>
      </c>
      <c r="S1529" s="23" t="n">
        <f aca="false">STDEV(J1529:L1529)</f>
        <v>19563.95882412</v>
      </c>
      <c r="T1529" s="25" t="n">
        <f aca="false">IF(P1529&gt;0,S1529/P1529,NA())</f>
        <v>0.152823177513724</v>
      </c>
      <c r="U1529" s="4" t="str">
        <f aca="false">IF(T1529&lt;=Parametros!$B$7,"MENOR",IF(T1529&lt;=Parametros!$B$8,"PROMEDIO MENOR-MEDIANA","PROMEDIO"))</f>
        <v>MENOR</v>
      </c>
      <c r="V1529" s="23" t="n">
        <f aca="false">IF(T1529&lt;=Parametros!$B$7,M1529,IF(T1529&lt;=Parametros!$B$8,Q1529,P1529))</f>
        <v>108206.334343701</v>
      </c>
      <c r="W1529" s="26" t="n">
        <f aca="false">ROUND(V1529,0)</f>
        <v>108206</v>
      </c>
      <c r="X1529" s="27" t="n">
        <f aca="false">K1529/G1529</f>
        <v>1.43920822546769</v>
      </c>
      <c r="Y1529" s="27" t="n">
        <f aca="false">L1529/G1529</f>
        <v>1.25550725345577</v>
      </c>
    </row>
    <row r="1530" customFormat="false" ht="64.5" hidden="false" customHeight="true" outlineLevel="0" collapsed="false">
      <c r="A1530" s="4" t="s">
        <v>730</v>
      </c>
      <c r="B1530" s="4" t="s">
        <v>95</v>
      </c>
      <c r="C1530" s="4" t="s">
        <v>1262</v>
      </c>
      <c r="D1530" s="4" t="s">
        <v>1263</v>
      </c>
      <c r="E1530" s="4" t="s">
        <v>98</v>
      </c>
      <c r="F1530" s="4" t="s">
        <v>99</v>
      </c>
      <c r="G1530" s="23" t="n">
        <v>79507</v>
      </c>
      <c r="H1530" s="24" t="n">
        <f aca="false">Parametros!$B$3</f>
        <v>160.42</v>
      </c>
      <c r="I1530" s="24" t="n">
        <f aca="false">Parametros!$B$4</f>
        <v>151.76</v>
      </c>
      <c r="J1530" s="23" t="n">
        <f aca="false">G1530*H1530/I1530</f>
        <v>84043.9703479178</v>
      </c>
      <c r="K1530" s="23" t="n">
        <v>114427.09</v>
      </c>
      <c r="L1530" s="23" t="n">
        <v>99841</v>
      </c>
      <c r="M1530" s="23" t="n">
        <f aca="false">MIN(J1530:L1530)</f>
        <v>84043.9703479178</v>
      </c>
      <c r="N1530" s="23" t="n">
        <f aca="false">MAX(J1530:L1530)</f>
        <v>114427.09</v>
      </c>
      <c r="O1530" s="23" t="n">
        <f aca="false">MEDIAN(J1530:L1530)</f>
        <v>99841</v>
      </c>
      <c r="P1530" s="23" t="n">
        <f aca="false">AVERAGE(J1530:L1530)</f>
        <v>99437.3534493059</v>
      </c>
      <c r="Q1530" s="23" t="n">
        <f aca="false">AVERAGE(M1530,O1530)</f>
        <v>91942.4851739589</v>
      </c>
      <c r="R1530" s="23" t="n">
        <f aca="false">AVERAGE(N1530,O1530)</f>
        <v>107134.045</v>
      </c>
      <c r="S1530" s="23" t="n">
        <f aca="false">STDEV(J1530:L1530)</f>
        <v>15195.5811949264</v>
      </c>
      <c r="T1530" s="25" t="n">
        <f aca="false">IF(P1530&gt;0,S1530/P1530,NA())</f>
        <v>0.152815623785415</v>
      </c>
      <c r="U1530" s="4" t="str">
        <f aca="false">IF(T1530&lt;=Parametros!$B$7,"MENOR",IF(T1530&lt;=Parametros!$B$8,"PROMEDIO MENOR-MEDIANA","PROMEDIO"))</f>
        <v>MENOR</v>
      </c>
      <c r="V1530" s="23" t="n">
        <f aca="false">IF(T1530&lt;=Parametros!$B$7,M1530,IF(T1530&lt;=Parametros!$B$8,Q1530,P1530))</f>
        <v>84043.9703479178</v>
      </c>
      <c r="W1530" s="26" t="n">
        <f aca="false">ROUND(V1530,0)</f>
        <v>84044</v>
      </c>
      <c r="X1530" s="27" t="n">
        <f aca="false">K1530/G1530</f>
        <v>1.43920774271448</v>
      </c>
      <c r="Y1530" s="27" t="n">
        <f aca="false">L1530/G1530</f>
        <v>1.25575106594388</v>
      </c>
    </row>
    <row r="1531" customFormat="false" ht="64.5" hidden="false" customHeight="true" outlineLevel="0" collapsed="false">
      <c r="A1531" s="4" t="s">
        <v>733</v>
      </c>
      <c r="B1531" s="4" t="s">
        <v>95</v>
      </c>
      <c r="C1531" s="4" t="s">
        <v>1264</v>
      </c>
      <c r="D1531" s="4" t="s">
        <v>1265</v>
      </c>
      <c r="E1531" s="4" t="s">
        <v>98</v>
      </c>
      <c r="F1531" s="4" t="s">
        <v>99</v>
      </c>
      <c r="G1531" s="23" t="n">
        <v>64600</v>
      </c>
      <c r="H1531" s="24" t="n">
        <f aca="false">Parametros!$B$3</f>
        <v>160.42</v>
      </c>
      <c r="I1531" s="24" t="n">
        <f aca="false">Parametros!$B$4</f>
        <v>151.76</v>
      </c>
      <c r="J1531" s="23" t="n">
        <f aca="false">G1531*H1531/I1531</f>
        <v>68286.3205060622</v>
      </c>
      <c r="K1531" s="23" t="n">
        <v>92973.3</v>
      </c>
      <c r="L1531" s="23" t="n">
        <v>81158</v>
      </c>
      <c r="M1531" s="23" t="n">
        <f aca="false">MIN(J1531:L1531)</f>
        <v>68286.3205060622</v>
      </c>
      <c r="N1531" s="23" t="n">
        <f aca="false">MAX(J1531:L1531)</f>
        <v>92973.3</v>
      </c>
      <c r="O1531" s="23" t="n">
        <f aca="false">MEDIAN(J1531:L1531)</f>
        <v>81158</v>
      </c>
      <c r="P1531" s="23" t="n">
        <f aca="false">AVERAGE(J1531:L1531)</f>
        <v>80805.8735020207</v>
      </c>
      <c r="Q1531" s="23" t="n">
        <f aca="false">AVERAGE(M1531,O1531)</f>
        <v>74722.1602530311</v>
      </c>
      <c r="R1531" s="23" t="n">
        <f aca="false">AVERAGE(N1531,O1531)</f>
        <v>87065.65</v>
      </c>
      <c r="S1531" s="23" t="n">
        <f aca="false">STDEV(J1531:L1531)</f>
        <v>12347.2561298639</v>
      </c>
      <c r="T1531" s="25" t="n">
        <f aca="false">IF(P1531&gt;0,S1531/P1531,NA())</f>
        <v>0.152801468442205</v>
      </c>
      <c r="U1531" s="4" t="str">
        <f aca="false">IF(T1531&lt;=Parametros!$B$7,"MENOR",IF(T1531&lt;=Parametros!$B$8,"PROMEDIO MENOR-MEDIANA","PROMEDIO"))</f>
        <v>MENOR</v>
      </c>
      <c r="V1531" s="23" t="n">
        <f aca="false">IF(T1531&lt;=Parametros!$B$7,M1531,IF(T1531&lt;=Parametros!$B$8,Q1531,P1531))</f>
        <v>68286.3205060622</v>
      </c>
      <c r="W1531" s="26" t="n">
        <f aca="false">ROUND(V1531,0)</f>
        <v>68286</v>
      </c>
      <c r="X1531" s="27" t="n">
        <f aca="false">K1531/G1531</f>
        <v>1.43921517027864</v>
      </c>
      <c r="Y1531" s="27" t="n">
        <f aca="false">L1531/G1531</f>
        <v>1.25631578947368</v>
      </c>
    </row>
    <row r="1532" customFormat="false" ht="64.5" hidden="false" customHeight="true" outlineLevel="0" collapsed="false">
      <c r="A1532" s="4" t="s">
        <v>736</v>
      </c>
      <c r="B1532" s="4" t="s">
        <v>95</v>
      </c>
      <c r="C1532" s="4" t="s">
        <v>1266</v>
      </c>
      <c r="D1532" s="4" t="s">
        <v>1267</v>
      </c>
      <c r="E1532" s="4" t="s">
        <v>98</v>
      </c>
      <c r="F1532" s="4" t="s">
        <v>99</v>
      </c>
      <c r="G1532" s="23" t="n">
        <v>3378062</v>
      </c>
      <c r="H1532" s="24" t="n">
        <f aca="false">Parametros!$B$3</f>
        <v>160.42</v>
      </c>
      <c r="I1532" s="24" t="n">
        <f aca="false">Parametros!$B$4</f>
        <v>151.76</v>
      </c>
      <c r="J1532" s="23" t="n">
        <f aca="false">G1532*H1532/I1532</f>
        <v>3570827.00342646</v>
      </c>
      <c r="K1532" s="23" t="n">
        <v>4861726.53</v>
      </c>
      <c r="L1532" s="23" t="n">
        <v>4244611</v>
      </c>
      <c r="M1532" s="23" t="n">
        <f aca="false">MIN(J1532:L1532)</f>
        <v>3570827.00342646</v>
      </c>
      <c r="N1532" s="23" t="n">
        <f aca="false">MAX(J1532:L1532)</f>
        <v>4861726.53</v>
      </c>
      <c r="O1532" s="23" t="n">
        <f aca="false">MEDIAN(J1532:L1532)</f>
        <v>4244611</v>
      </c>
      <c r="P1532" s="23" t="n">
        <f aca="false">AVERAGE(J1532:L1532)</f>
        <v>4225721.51114215</v>
      </c>
      <c r="Q1532" s="23" t="n">
        <f aca="false">AVERAGE(M1532,O1532)</f>
        <v>3907719.00171323</v>
      </c>
      <c r="R1532" s="23" t="n">
        <f aca="false">AVERAGE(N1532,O1532)</f>
        <v>4553168.765</v>
      </c>
      <c r="S1532" s="23" t="n">
        <f aca="false">STDEV(J1532:L1532)</f>
        <v>645657.034747496</v>
      </c>
      <c r="T1532" s="25" t="n">
        <f aca="false">IF(P1532&gt;0,S1532/P1532,NA())</f>
        <v>0.152792140477091</v>
      </c>
      <c r="U1532" s="4" t="str">
        <f aca="false">IF(T1532&lt;=Parametros!$B$7,"MENOR",IF(T1532&lt;=Parametros!$B$8,"PROMEDIO MENOR-MEDIANA","PROMEDIO"))</f>
        <v>MENOR</v>
      </c>
      <c r="V1532" s="23" t="n">
        <f aca="false">IF(T1532&lt;=Parametros!$B$7,M1532,IF(T1532&lt;=Parametros!$B$8,Q1532,P1532))</f>
        <v>3570827.00342646</v>
      </c>
      <c r="W1532" s="26" t="n">
        <f aca="false">ROUND(V1532,0)</f>
        <v>3570827</v>
      </c>
      <c r="X1532" s="27" t="n">
        <f aca="false">K1532/G1532</f>
        <v>1.43920583162772</v>
      </c>
      <c r="Y1532" s="27" t="n">
        <f aca="false">L1532/G1532</f>
        <v>1.25652252682159</v>
      </c>
    </row>
    <row r="1533" customFormat="false" ht="51.75" hidden="false" customHeight="true" outlineLevel="0" collapsed="false">
      <c r="A1533" s="4" t="s">
        <v>739</v>
      </c>
      <c r="B1533" s="4" t="s">
        <v>95</v>
      </c>
      <c r="C1533" s="4" t="s">
        <v>1268</v>
      </c>
      <c r="D1533" s="4" t="s">
        <v>1269</v>
      </c>
      <c r="E1533" s="4" t="s">
        <v>98</v>
      </c>
      <c r="F1533" s="4" t="s">
        <v>99</v>
      </c>
      <c r="G1533" s="23" t="n">
        <v>81495</v>
      </c>
      <c r="H1533" s="24" t="n">
        <f aca="false">Parametros!$B$3</f>
        <v>160.42</v>
      </c>
      <c r="I1533" s="24" t="n">
        <f aca="false">Parametros!$B$4</f>
        <v>151.76</v>
      </c>
      <c r="J1533" s="23" t="n">
        <f aca="false">G1533*H1533/I1533</f>
        <v>86145.4131523458</v>
      </c>
      <c r="K1533" s="23" t="n">
        <v>117288.69</v>
      </c>
      <c r="L1533" s="23" t="n">
        <v>102340</v>
      </c>
      <c r="M1533" s="23" t="n">
        <f aca="false">MIN(J1533:L1533)</f>
        <v>86145.4131523458</v>
      </c>
      <c r="N1533" s="23" t="n">
        <f aca="false">MAX(J1533:L1533)</f>
        <v>117288.69</v>
      </c>
      <c r="O1533" s="23" t="n">
        <f aca="false">MEDIAN(J1533:L1533)</f>
        <v>102340</v>
      </c>
      <c r="P1533" s="23" t="n">
        <f aca="false">AVERAGE(J1533:L1533)</f>
        <v>101924.701050782</v>
      </c>
      <c r="Q1533" s="23" t="n">
        <f aca="false">AVERAGE(M1533,O1533)</f>
        <v>94242.7065761729</v>
      </c>
      <c r="R1533" s="23" t="n">
        <f aca="false">AVERAGE(N1533,O1533)</f>
        <v>109814.345</v>
      </c>
      <c r="S1533" s="23" t="n">
        <f aca="false">STDEV(J1533:L1533)</f>
        <v>15575.7914121667</v>
      </c>
      <c r="T1533" s="25" t="n">
        <f aca="false">IF(P1533&gt;0,S1533/P1533,NA())</f>
        <v>0.152816650444786</v>
      </c>
      <c r="U1533" s="4" t="str">
        <f aca="false">IF(T1533&lt;=Parametros!$B$7,"MENOR",IF(T1533&lt;=Parametros!$B$8,"PROMEDIO MENOR-MEDIANA","PROMEDIO"))</f>
        <v>MENOR</v>
      </c>
      <c r="V1533" s="23" t="n">
        <f aca="false">IF(T1533&lt;=Parametros!$B$7,M1533,IF(T1533&lt;=Parametros!$B$8,Q1533,P1533))</f>
        <v>86145.4131523458</v>
      </c>
      <c r="W1533" s="26" t="n">
        <f aca="false">ROUND(V1533,0)</f>
        <v>86145</v>
      </c>
      <c r="X1533" s="27" t="n">
        <f aca="false">K1533/G1533</f>
        <v>1.43921332597092</v>
      </c>
      <c r="Y1533" s="27" t="n">
        <f aca="false">L1533/G1533</f>
        <v>1.25578256334744</v>
      </c>
    </row>
    <row r="1534" customFormat="false" ht="51.75" hidden="false" customHeight="true" outlineLevel="0" collapsed="false">
      <c r="A1534" s="4" t="s">
        <v>741</v>
      </c>
      <c r="B1534" s="4" t="s">
        <v>95</v>
      </c>
      <c r="C1534" s="4" t="s">
        <v>1270</v>
      </c>
      <c r="D1534" s="4" t="s">
        <v>1271</v>
      </c>
      <c r="E1534" s="4" t="s">
        <v>98</v>
      </c>
      <c r="F1534" s="4" t="s">
        <v>99</v>
      </c>
      <c r="G1534" s="23" t="n">
        <v>186842</v>
      </c>
      <c r="H1534" s="24" t="n">
        <f aca="false">Parametros!$B$3</f>
        <v>160.42</v>
      </c>
      <c r="I1534" s="24" t="n">
        <f aca="false">Parametros!$B$4</f>
        <v>151.76</v>
      </c>
      <c r="J1534" s="23" t="n">
        <f aca="false">G1534*H1534/I1534</f>
        <v>197503.911702688</v>
      </c>
      <c r="K1534" s="23" t="n">
        <v>268904.27</v>
      </c>
      <c r="L1534" s="23" t="n">
        <v>234668</v>
      </c>
      <c r="M1534" s="23" t="n">
        <f aca="false">MIN(J1534:L1534)</f>
        <v>197503.911702688</v>
      </c>
      <c r="N1534" s="23" t="n">
        <f aca="false">MAX(J1534:L1534)</f>
        <v>268904.27</v>
      </c>
      <c r="O1534" s="23" t="n">
        <f aca="false">MEDIAN(J1534:L1534)</f>
        <v>234668</v>
      </c>
      <c r="P1534" s="23" t="n">
        <f aca="false">AVERAGE(J1534:L1534)</f>
        <v>233692.060567563</v>
      </c>
      <c r="Q1534" s="23" t="n">
        <f aca="false">AVERAGE(M1534,O1534)</f>
        <v>216085.955851344</v>
      </c>
      <c r="R1534" s="23" t="n">
        <f aca="false">AVERAGE(N1534,O1534)</f>
        <v>251786.135</v>
      </c>
      <c r="S1534" s="23" t="n">
        <f aca="false">STDEV(J1534:L1534)</f>
        <v>35710.1825055258</v>
      </c>
      <c r="T1534" s="25" t="n">
        <f aca="false">IF(P1534&gt;0,S1534/P1534,NA())</f>
        <v>0.152808710825679</v>
      </c>
      <c r="U1534" s="4" t="str">
        <f aca="false">IF(T1534&lt;=Parametros!$B$7,"MENOR",IF(T1534&lt;=Parametros!$B$8,"PROMEDIO MENOR-MEDIANA","PROMEDIO"))</f>
        <v>MENOR</v>
      </c>
      <c r="V1534" s="23" t="n">
        <f aca="false">IF(T1534&lt;=Parametros!$B$7,M1534,IF(T1534&lt;=Parametros!$B$8,Q1534,P1534))</f>
        <v>197503.911702688</v>
      </c>
      <c r="W1534" s="26" t="n">
        <f aca="false">ROUND(V1534,0)</f>
        <v>197504</v>
      </c>
      <c r="X1534" s="27" t="n">
        <f aca="false">K1534/G1534</f>
        <v>1.43920676293339</v>
      </c>
      <c r="Y1534" s="27" t="n">
        <f aca="false">L1534/G1534</f>
        <v>1.25597028505368</v>
      </c>
    </row>
    <row r="1535" customFormat="false" ht="39" hidden="false" customHeight="true" outlineLevel="0" collapsed="false">
      <c r="A1535" s="4" t="s">
        <v>743</v>
      </c>
      <c r="B1535" s="4" t="s">
        <v>95</v>
      </c>
      <c r="C1535" s="4" t="s">
        <v>1272</v>
      </c>
      <c r="D1535" s="4" t="s">
        <v>1273</v>
      </c>
      <c r="E1535" s="4" t="s">
        <v>98</v>
      </c>
      <c r="F1535" s="4" t="s">
        <v>99</v>
      </c>
      <c r="G1535" s="23" t="n">
        <v>357782</v>
      </c>
      <c r="H1535" s="24" t="n">
        <f aca="false">Parametros!$B$3</f>
        <v>160.42</v>
      </c>
      <c r="I1535" s="24" t="n">
        <f aca="false">Parametros!$B$4</f>
        <v>151.76</v>
      </c>
      <c r="J1535" s="23" t="n">
        <f aca="false">G1535*H1535/I1535</f>
        <v>378198.395097522</v>
      </c>
      <c r="K1535" s="23" t="n">
        <v>514921.2</v>
      </c>
      <c r="L1535" s="23" t="n">
        <v>449463</v>
      </c>
      <c r="M1535" s="23" t="n">
        <f aca="false">MIN(J1535:L1535)</f>
        <v>378198.395097522</v>
      </c>
      <c r="N1535" s="23" t="n">
        <f aca="false">MAX(J1535:L1535)</f>
        <v>514921.2</v>
      </c>
      <c r="O1535" s="23" t="n">
        <f aca="false">MEDIAN(J1535:L1535)</f>
        <v>449463</v>
      </c>
      <c r="P1535" s="23" t="n">
        <f aca="false">AVERAGE(J1535:L1535)</f>
        <v>447527.531699174</v>
      </c>
      <c r="Q1535" s="23" t="n">
        <f aca="false">AVERAGE(M1535,O1535)</f>
        <v>413830.697548761</v>
      </c>
      <c r="R1535" s="23" t="n">
        <f aca="false">AVERAGE(N1535,O1535)</f>
        <v>482192.1</v>
      </c>
      <c r="S1535" s="23" t="n">
        <f aca="false">STDEV(J1535:L1535)</f>
        <v>68381.948445901</v>
      </c>
      <c r="T1535" s="25" t="n">
        <f aca="false">IF(P1535&gt;0,S1535/P1535,NA())</f>
        <v>0.152799422610422</v>
      </c>
      <c r="U1535" s="4" t="str">
        <f aca="false">IF(T1535&lt;=Parametros!$B$7,"MENOR",IF(T1535&lt;=Parametros!$B$8,"PROMEDIO MENOR-MEDIANA","PROMEDIO"))</f>
        <v>MENOR</v>
      </c>
      <c r="V1535" s="23" t="n">
        <f aca="false">IF(T1535&lt;=Parametros!$B$7,M1535,IF(T1535&lt;=Parametros!$B$8,Q1535,P1535))</f>
        <v>378198.395097522</v>
      </c>
      <c r="W1535" s="26" t="n">
        <f aca="false">ROUND(V1535,0)</f>
        <v>378198</v>
      </c>
      <c r="X1535" s="27" t="n">
        <f aca="false">K1535/G1535</f>
        <v>1.43920376094941</v>
      </c>
      <c r="Y1535" s="27" t="n">
        <f aca="false">L1535/G1535</f>
        <v>1.25624821818873</v>
      </c>
    </row>
    <row r="1536" customFormat="false" ht="64.5" hidden="false" customHeight="true" outlineLevel="0" collapsed="false">
      <c r="A1536" s="4" t="s">
        <v>745</v>
      </c>
      <c r="B1536" s="4" t="s">
        <v>95</v>
      </c>
      <c r="C1536" s="4" t="s">
        <v>1274</v>
      </c>
      <c r="D1536" s="4" t="s">
        <v>1275</v>
      </c>
      <c r="E1536" s="4" t="s">
        <v>98</v>
      </c>
      <c r="F1536" s="4" t="s">
        <v>99</v>
      </c>
      <c r="G1536" s="23" t="n">
        <v>575433</v>
      </c>
      <c r="H1536" s="24" t="n">
        <f aca="false">Parametros!$B$3</f>
        <v>160.42</v>
      </c>
      <c r="I1536" s="24" t="n">
        <f aca="false">Parametros!$B$4</f>
        <v>151.76</v>
      </c>
      <c r="J1536" s="23" t="n">
        <f aca="false">G1536*H1536/I1536</f>
        <v>608269.384949921</v>
      </c>
      <c r="K1536" s="23" t="n">
        <v>828166.6</v>
      </c>
      <c r="L1536" s="23" t="n">
        <v>723044</v>
      </c>
      <c r="M1536" s="23" t="n">
        <f aca="false">MIN(J1536:L1536)</f>
        <v>608269.384949921</v>
      </c>
      <c r="N1536" s="23" t="n">
        <f aca="false">MAX(J1536:L1536)</f>
        <v>828166.6</v>
      </c>
      <c r="O1536" s="23" t="n">
        <f aca="false">MEDIAN(J1536:L1536)</f>
        <v>723044</v>
      </c>
      <c r="P1536" s="23" t="n">
        <f aca="false">AVERAGE(J1536:L1536)</f>
        <v>719826.661649974</v>
      </c>
      <c r="Q1536" s="23" t="n">
        <f aca="false">AVERAGE(M1536,O1536)</f>
        <v>665656.692474961</v>
      </c>
      <c r="R1536" s="23" t="n">
        <f aca="false">AVERAGE(N1536,O1536)</f>
        <v>775605.3</v>
      </c>
      <c r="S1536" s="23" t="n">
        <f aca="false">STDEV(J1536:L1536)</f>
        <v>109983.906760212</v>
      </c>
      <c r="T1536" s="25" t="n">
        <f aca="false">IF(P1536&gt;0,S1536/P1536,NA())</f>
        <v>0.152792210430368</v>
      </c>
      <c r="U1536" s="4" t="str">
        <f aca="false">IF(T1536&lt;=Parametros!$B$7,"MENOR",IF(T1536&lt;=Parametros!$B$8,"PROMEDIO MENOR-MEDIANA","PROMEDIO"))</f>
        <v>MENOR</v>
      </c>
      <c r="V1536" s="23" t="n">
        <f aca="false">IF(T1536&lt;=Parametros!$B$7,M1536,IF(T1536&lt;=Parametros!$B$8,Q1536,P1536))</f>
        <v>608269.384949921</v>
      </c>
      <c r="W1536" s="26" t="n">
        <f aca="false">ROUND(V1536,0)</f>
        <v>608269</v>
      </c>
      <c r="X1536" s="27" t="n">
        <f aca="false">K1536/G1536</f>
        <v>1.43920595447255</v>
      </c>
      <c r="Y1536" s="27" t="n">
        <f aca="false">L1536/G1536</f>
        <v>1.25652161068274</v>
      </c>
    </row>
    <row r="1537" customFormat="false" ht="15" hidden="false" customHeight="true" outlineLevel="0" collapsed="false">
      <c r="A1537" s="22" t="s">
        <v>798</v>
      </c>
      <c r="B1537" s="22" t="s">
        <v>799</v>
      </c>
      <c r="C1537" s="22"/>
      <c r="D1537" s="22"/>
      <c r="E1537" s="22"/>
      <c r="F1537" s="22"/>
      <c r="G1537" s="22"/>
      <c r="H1537" s="22"/>
      <c r="I1537" s="22"/>
      <c r="J1537" s="22"/>
      <c r="K1537" s="22"/>
      <c r="L1537" s="22"/>
      <c r="M1537" s="22"/>
      <c r="N1537" s="22"/>
      <c r="O1537" s="22"/>
      <c r="P1537" s="22"/>
      <c r="Q1537" s="22"/>
      <c r="R1537" s="22"/>
      <c r="S1537" s="22"/>
      <c r="T1537" s="22"/>
      <c r="U1537" s="22"/>
      <c r="V1537" s="22"/>
      <c r="W1537" s="22"/>
    </row>
    <row r="1538" customFormat="false" ht="51.75" hidden="false" customHeight="true" outlineLevel="0" collapsed="false">
      <c r="A1538" s="4" t="s">
        <v>800</v>
      </c>
      <c r="B1538" s="4" t="s">
        <v>95</v>
      </c>
      <c r="C1538" s="4" t="s">
        <v>1276</v>
      </c>
      <c r="D1538" s="4" t="s">
        <v>1277</v>
      </c>
      <c r="E1538" s="4" t="s">
        <v>98</v>
      </c>
      <c r="F1538" s="4" t="s">
        <v>99</v>
      </c>
      <c r="G1538" s="23" t="n">
        <v>264361</v>
      </c>
      <c r="H1538" s="24" t="n">
        <f aca="false">Parametros!$B$3</f>
        <v>160.42</v>
      </c>
      <c r="I1538" s="24" t="n">
        <f aca="false">Parametros!$B$4</f>
        <v>151.76</v>
      </c>
      <c r="J1538" s="23" t="n">
        <f aca="false">G1538*H1538/I1538</f>
        <v>279446.439246178</v>
      </c>
      <c r="K1538" s="23" t="n">
        <v>380469.75</v>
      </c>
      <c r="L1538" s="23" t="n">
        <v>332129</v>
      </c>
      <c r="M1538" s="23" t="n">
        <f aca="false">MIN(J1538:L1538)</f>
        <v>279446.439246178</v>
      </c>
      <c r="N1538" s="23" t="n">
        <f aca="false">MAX(J1538:L1538)</f>
        <v>380469.75</v>
      </c>
      <c r="O1538" s="23" t="n">
        <f aca="false">MEDIAN(J1538:L1538)</f>
        <v>332129</v>
      </c>
      <c r="P1538" s="23" t="n">
        <f aca="false">AVERAGE(J1538:L1538)</f>
        <v>330681.729748726</v>
      </c>
      <c r="Q1538" s="23" t="n">
        <f aca="false">AVERAGE(M1538,O1538)</f>
        <v>305787.719623089</v>
      </c>
      <c r="R1538" s="23" t="n">
        <f aca="false">AVERAGE(N1538,O1538)</f>
        <v>356299.375</v>
      </c>
      <c r="S1538" s="23" t="n">
        <f aca="false">STDEV(J1538:L1538)</f>
        <v>50527.2032899208</v>
      </c>
      <c r="T1538" s="25" t="n">
        <f aca="false">IF(P1538&gt;0,S1538/P1538,NA())</f>
        <v>0.15279708173873</v>
      </c>
      <c r="U1538" s="4" t="str">
        <f aca="false">IF(T1538&lt;=Parametros!$B$7,"MENOR",IF(T1538&lt;=Parametros!$B$8,"PROMEDIO MENOR-MEDIANA","PROMEDIO"))</f>
        <v>MENOR</v>
      </c>
      <c r="V1538" s="23" t="n">
        <f aca="false">IF(T1538&lt;=Parametros!$B$7,M1538,IF(T1538&lt;=Parametros!$B$8,Q1538,P1538))</f>
        <v>279446.439246178</v>
      </c>
      <c r="W1538" s="26" t="n">
        <f aca="false">ROUND(V1538,0)</f>
        <v>279446</v>
      </c>
      <c r="X1538" s="27" t="n">
        <f aca="false">K1538/G1538</f>
        <v>1.43920529124947</v>
      </c>
      <c r="Y1538" s="27" t="n">
        <f aca="false">L1538/G1538</f>
        <v>1.25634643536679</v>
      </c>
    </row>
    <row r="1539" customFormat="false" ht="51.75" hidden="false" customHeight="true" outlineLevel="0" collapsed="false">
      <c r="A1539" s="4" t="s">
        <v>803</v>
      </c>
      <c r="B1539" s="4" t="s">
        <v>95</v>
      </c>
      <c r="C1539" s="4" t="s">
        <v>1278</v>
      </c>
      <c r="D1539" s="4" t="s">
        <v>1279</v>
      </c>
      <c r="E1539" s="4" t="s">
        <v>98</v>
      </c>
      <c r="F1539" s="4" t="s">
        <v>99</v>
      </c>
      <c r="G1539" s="23" t="n">
        <v>8944</v>
      </c>
      <c r="H1539" s="24" t="n">
        <f aca="false">Parametros!$B$3</f>
        <v>160.42</v>
      </c>
      <c r="I1539" s="24" t="n">
        <f aca="false">Parametros!$B$4</f>
        <v>151.76</v>
      </c>
      <c r="J1539" s="23" t="n">
        <f aca="false">G1539*H1539/I1539</f>
        <v>9454.37849235635</v>
      </c>
      <c r="K1539" s="23" t="n">
        <v>12871.72</v>
      </c>
      <c r="L1539" s="23" t="n">
        <v>11186</v>
      </c>
      <c r="M1539" s="23" t="n">
        <f aca="false">MIN(J1539:L1539)</f>
        <v>9454.37849235635</v>
      </c>
      <c r="N1539" s="23" t="n">
        <f aca="false">MAX(J1539:L1539)</f>
        <v>12871.72</v>
      </c>
      <c r="O1539" s="23" t="n">
        <f aca="false">MEDIAN(J1539:L1539)</f>
        <v>11186</v>
      </c>
      <c r="P1539" s="23" t="n">
        <f aca="false">AVERAGE(J1539:L1539)</f>
        <v>11170.6994974521</v>
      </c>
      <c r="Q1539" s="23" t="n">
        <f aca="false">AVERAGE(M1539,O1539)</f>
        <v>10320.1892461782</v>
      </c>
      <c r="R1539" s="23" t="n">
        <f aca="false">AVERAGE(N1539,O1539)</f>
        <v>12028.86</v>
      </c>
      <c r="S1539" s="23" t="n">
        <f aca="false">STDEV(J1539:L1539)</f>
        <v>1708.72213188678</v>
      </c>
      <c r="T1539" s="25" t="n">
        <f aca="false">IF(P1539&gt;0,S1539/P1539,NA())</f>
        <v>0.152964649373704</v>
      </c>
      <c r="U1539" s="4" t="str">
        <f aca="false">IF(T1539&lt;=Parametros!$B$7,"MENOR",IF(T1539&lt;=Parametros!$B$8,"PROMEDIO MENOR-MEDIANA","PROMEDIO"))</f>
        <v>MENOR</v>
      </c>
      <c r="V1539" s="23" t="n">
        <f aca="false">IF(T1539&lt;=Parametros!$B$7,M1539,IF(T1539&lt;=Parametros!$B$8,Q1539,P1539))</f>
        <v>9454.37849235635</v>
      </c>
      <c r="W1539" s="26" t="n">
        <f aca="false">ROUND(V1539,0)</f>
        <v>9454</v>
      </c>
      <c r="X1539" s="27" t="n">
        <f aca="false">K1539/G1539</f>
        <v>1.4391457960644</v>
      </c>
      <c r="Y1539" s="27" t="n">
        <f aca="false">L1539/G1539</f>
        <v>1.25067084078712</v>
      </c>
    </row>
    <row r="1540" customFormat="false" ht="51.75" hidden="false" customHeight="true" outlineLevel="0" collapsed="false">
      <c r="A1540" s="4" t="s">
        <v>806</v>
      </c>
      <c r="B1540" s="4" t="s">
        <v>95</v>
      </c>
      <c r="C1540" s="4" t="s">
        <v>1280</v>
      </c>
      <c r="D1540" s="4" t="s">
        <v>1281</v>
      </c>
      <c r="E1540" s="4" t="s">
        <v>98</v>
      </c>
      <c r="F1540" s="4" t="s">
        <v>99</v>
      </c>
      <c r="G1540" s="23" t="n">
        <v>3282654</v>
      </c>
      <c r="H1540" s="24" t="n">
        <f aca="false">Parametros!$B$3</f>
        <v>160.42</v>
      </c>
      <c r="I1540" s="24" t="n">
        <f aca="false">Parametros!$B$4</f>
        <v>151.76</v>
      </c>
      <c r="J1540" s="23" t="n">
        <f aca="false">G1540*H1540/I1540</f>
        <v>3469974.66183448</v>
      </c>
      <c r="K1540" s="23" t="n">
        <v>4724414.85</v>
      </c>
      <c r="L1540" s="23" t="n">
        <v>4124659</v>
      </c>
      <c r="M1540" s="23" t="n">
        <f aca="false">MIN(J1540:L1540)</f>
        <v>3469974.66183448</v>
      </c>
      <c r="N1540" s="23" t="n">
        <f aca="false">MAX(J1540:L1540)</f>
        <v>4724414.85</v>
      </c>
      <c r="O1540" s="23" t="n">
        <f aca="false">MEDIAN(J1540:L1540)</f>
        <v>4124659</v>
      </c>
      <c r="P1540" s="23" t="n">
        <f aca="false">AVERAGE(J1540:L1540)</f>
        <v>4106349.50394483</v>
      </c>
      <c r="Q1540" s="23" t="n">
        <f aca="false">AVERAGE(M1540,O1540)</f>
        <v>3797316.83091724</v>
      </c>
      <c r="R1540" s="23" t="n">
        <f aca="false">AVERAGE(N1540,O1540)</f>
        <v>4424536.925</v>
      </c>
      <c r="S1540" s="23" t="n">
        <f aca="false">STDEV(J1540:L1540)</f>
        <v>627420.492696513</v>
      </c>
      <c r="T1540" s="25" t="n">
        <f aca="false">IF(P1540&gt;0,S1540/P1540,NA())</f>
        <v>0.152792764496488</v>
      </c>
      <c r="U1540" s="4" t="str">
        <f aca="false">IF(T1540&lt;=Parametros!$B$7,"MENOR",IF(T1540&lt;=Parametros!$B$8,"PROMEDIO MENOR-MEDIANA","PROMEDIO"))</f>
        <v>MENOR</v>
      </c>
      <c r="V1540" s="23" t="n">
        <f aca="false">IF(T1540&lt;=Parametros!$B$7,M1540,IF(T1540&lt;=Parametros!$B$8,Q1540,P1540))</f>
        <v>3469974.66183448</v>
      </c>
      <c r="W1540" s="26" t="n">
        <f aca="false">ROUND(V1540,0)</f>
        <v>3469975</v>
      </c>
      <c r="X1540" s="27" t="n">
        <f aca="false">K1540/G1540</f>
        <v>1.43920585294704</v>
      </c>
      <c r="Y1540" s="27" t="n">
        <f aca="false">L1540/G1540</f>
        <v>1.25650129437949</v>
      </c>
    </row>
    <row r="1541" customFormat="false" ht="51.75" hidden="false" customHeight="true" outlineLevel="0" collapsed="false">
      <c r="A1541" s="4" t="s">
        <v>809</v>
      </c>
      <c r="B1541" s="4" t="s">
        <v>95</v>
      </c>
      <c r="C1541" s="4" t="s">
        <v>1282</v>
      </c>
      <c r="D1541" s="4" t="s">
        <v>1283</v>
      </c>
      <c r="E1541" s="4" t="s">
        <v>98</v>
      </c>
      <c r="F1541" s="4" t="s">
        <v>99</v>
      </c>
      <c r="G1541" s="23" t="n">
        <v>170940</v>
      </c>
      <c r="H1541" s="24" t="n">
        <f aca="false">Parametros!$B$3</f>
        <v>160.42</v>
      </c>
      <c r="I1541" s="24" t="n">
        <f aca="false">Parametros!$B$4</f>
        <v>151.76</v>
      </c>
      <c r="J1541" s="23" t="n">
        <f aca="false">G1541*H1541/I1541</f>
        <v>180694.483394834</v>
      </c>
      <c r="K1541" s="23" t="n">
        <v>246018.3</v>
      </c>
      <c r="L1541" s="23" t="n">
        <v>214676</v>
      </c>
      <c r="M1541" s="23" t="n">
        <f aca="false">MIN(J1541:L1541)</f>
        <v>180694.483394834</v>
      </c>
      <c r="N1541" s="23" t="n">
        <f aca="false">MAX(J1541:L1541)</f>
        <v>246018.3</v>
      </c>
      <c r="O1541" s="23" t="n">
        <f aca="false">MEDIAN(J1541:L1541)</f>
        <v>214676</v>
      </c>
      <c r="P1541" s="23" t="n">
        <f aca="false">AVERAGE(J1541:L1541)</f>
        <v>213796.261131611</v>
      </c>
      <c r="Q1541" s="23" t="n">
        <f aca="false">AVERAGE(M1541,O1541)</f>
        <v>197685.241697417</v>
      </c>
      <c r="R1541" s="23" t="n">
        <f aca="false">AVERAGE(N1541,O1541)</f>
        <v>230347.15</v>
      </c>
      <c r="S1541" s="23" t="n">
        <f aca="false">STDEV(J1541:L1541)</f>
        <v>32670.7929093213</v>
      </c>
      <c r="T1541" s="25" t="n">
        <f aca="false">IF(P1541&gt;0,S1541/P1541,NA())</f>
        <v>0.15281274207695</v>
      </c>
      <c r="U1541" s="4" t="str">
        <f aca="false">IF(T1541&lt;=Parametros!$B$7,"MENOR",IF(T1541&lt;=Parametros!$B$8,"PROMEDIO MENOR-MEDIANA","PROMEDIO"))</f>
        <v>MENOR</v>
      </c>
      <c r="V1541" s="23" t="n">
        <f aca="false">IF(T1541&lt;=Parametros!$B$7,M1541,IF(T1541&lt;=Parametros!$B$8,Q1541,P1541))</f>
        <v>180694.483394834</v>
      </c>
      <c r="W1541" s="26" t="n">
        <f aca="false">ROUND(V1541,0)</f>
        <v>180694</v>
      </c>
      <c r="X1541" s="27" t="n">
        <f aca="false">K1541/G1541</f>
        <v>1.43920849420849</v>
      </c>
      <c r="Y1541" s="27" t="n">
        <f aca="false">L1541/G1541</f>
        <v>1.25585585585586</v>
      </c>
    </row>
    <row r="1542" customFormat="false" ht="90" hidden="false" customHeight="true" outlineLevel="0" collapsed="false">
      <c r="A1542" s="4" t="s">
        <v>812</v>
      </c>
      <c r="B1542" s="4" t="s">
        <v>95</v>
      </c>
      <c r="C1542" s="4" t="s">
        <v>1284</v>
      </c>
      <c r="D1542" s="4" t="s">
        <v>1285</v>
      </c>
      <c r="E1542" s="4" t="s">
        <v>98</v>
      </c>
      <c r="F1542" s="4" t="s">
        <v>99</v>
      </c>
      <c r="G1542" s="23" t="n">
        <v>234546</v>
      </c>
      <c r="H1542" s="24" t="n">
        <f aca="false">Parametros!$B$3</f>
        <v>160.42</v>
      </c>
      <c r="I1542" s="24" t="n">
        <f aca="false">Parametros!$B$4</f>
        <v>151.76</v>
      </c>
      <c r="J1542" s="23" t="n">
        <f aca="false">G1542*H1542/I1542</f>
        <v>247930.082498682</v>
      </c>
      <c r="K1542" s="23" t="n">
        <v>337559.42</v>
      </c>
      <c r="L1542" s="23" t="n">
        <v>294644</v>
      </c>
      <c r="M1542" s="23" t="n">
        <f aca="false">MIN(J1542:L1542)</f>
        <v>247930.082498682</v>
      </c>
      <c r="N1542" s="23" t="n">
        <f aca="false">MAX(J1542:L1542)</f>
        <v>337559.42</v>
      </c>
      <c r="O1542" s="23" t="n">
        <f aca="false">MEDIAN(J1542:L1542)</f>
        <v>294644</v>
      </c>
      <c r="P1542" s="23" t="n">
        <f aca="false">AVERAGE(J1542:L1542)</f>
        <v>293377.834166227</v>
      </c>
      <c r="Q1542" s="23" t="n">
        <f aca="false">AVERAGE(M1542,O1542)</f>
        <v>271287.041249341</v>
      </c>
      <c r="R1542" s="23" t="n">
        <f aca="false">AVERAGE(N1542,O1542)</f>
        <v>316101.71</v>
      </c>
      <c r="S1542" s="23" t="n">
        <f aca="false">STDEV(J1542:L1542)</f>
        <v>44828.0817922231</v>
      </c>
      <c r="T1542" s="25" t="n">
        <f aca="false">IF(P1542&gt;0,S1542/P1542,NA())</f>
        <v>0.152799825247955</v>
      </c>
      <c r="U1542" s="4" t="str">
        <f aca="false">IF(T1542&lt;=Parametros!$B$7,"MENOR",IF(T1542&lt;=Parametros!$B$8,"PROMEDIO MENOR-MEDIANA","PROMEDIO"))</f>
        <v>MENOR</v>
      </c>
      <c r="V1542" s="23" t="n">
        <f aca="false">IF(T1542&lt;=Parametros!$B$7,M1542,IF(T1542&lt;=Parametros!$B$8,Q1542,P1542))</f>
        <v>247930.082498682</v>
      </c>
      <c r="W1542" s="26" t="n">
        <f aca="false">ROUND(V1542,0)</f>
        <v>247930</v>
      </c>
      <c r="X1542" s="27" t="n">
        <f aca="false">K1542/G1542</f>
        <v>1.43920348247252</v>
      </c>
      <c r="Y1542" s="27" t="n">
        <f aca="false">L1542/G1542</f>
        <v>1.25623118705925</v>
      </c>
    </row>
    <row r="1543" customFormat="false" ht="64.5" hidden="false" customHeight="true" outlineLevel="0" collapsed="false">
      <c r="A1543" s="4" t="s">
        <v>815</v>
      </c>
      <c r="B1543" s="4" t="s">
        <v>95</v>
      </c>
      <c r="C1543" s="4" t="s">
        <v>1286</v>
      </c>
      <c r="D1543" s="4" t="s">
        <v>1221</v>
      </c>
      <c r="E1543" s="4" t="s">
        <v>98</v>
      </c>
      <c r="F1543" s="4" t="s">
        <v>99</v>
      </c>
      <c r="G1543" s="23" t="n">
        <v>132181</v>
      </c>
      <c r="H1543" s="24" t="n">
        <f aca="false">Parametros!$B$3</f>
        <v>160.42</v>
      </c>
      <c r="I1543" s="24" t="n">
        <f aca="false">Parametros!$B$4</f>
        <v>151.76</v>
      </c>
      <c r="J1543" s="23" t="n">
        <f aca="false">G1543*H1543/I1543</f>
        <v>139723.748154982</v>
      </c>
      <c r="K1543" s="23" t="n">
        <v>190236.25</v>
      </c>
      <c r="L1543" s="23" t="n">
        <v>166005</v>
      </c>
      <c r="M1543" s="23" t="n">
        <f aca="false">MIN(J1543:L1543)</f>
        <v>139723.748154982</v>
      </c>
      <c r="N1543" s="23" t="n">
        <f aca="false">MAX(J1543:L1543)</f>
        <v>190236.25</v>
      </c>
      <c r="O1543" s="23" t="n">
        <f aca="false">MEDIAN(J1543:L1543)</f>
        <v>166005</v>
      </c>
      <c r="P1543" s="23" t="n">
        <f aca="false">AVERAGE(J1543:L1543)</f>
        <v>165321.666051661</v>
      </c>
      <c r="Q1543" s="23" t="n">
        <f aca="false">AVERAGE(M1543,O1543)</f>
        <v>152864.374077491</v>
      </c>
      <c r="R1543" s="23" t="n">
        <f aca="false">AVERAGE(N1543,O1543)</f>
        <v>178120.625</v>
      </c>
      <c r="S1543" s="23" t="n">
        <f aca="false">STDEV(J1543:L1543)</f>
        <v>25263.1830857567</v>
      </c>
      <c r="T1543" s="25" t="n">
        <f aca="false">IF(P1543&gt;0,S1543/P1543,NA())</f>
        <v>0.152812294293371</v>
      </c>
      <c r="U1543" s="4" t="str">
        <f aca="false">IF(T1543&lt;=Parametros!$B$7,"MENOR",IF(T1543&lt;=Parametros!$B$8,"PROMEDIO MENOR-MEDIANA","PROMEDIO"))</f>
        <v>MENOR</v>
      </c>
      <c r="V1543" s="23" t="n">
        <f aca="false">IF(T1543&lt;=Parametros!$B$7,M1543,IF(T1543&lt;=Parametros!$B$8,Q1543,P1543))</f>
        <v>139723.748154982</v>
      </c>
      <c r="W1543" s="26" t="n">
        <f aca="false">ROUND(V1543,0)</f>
        <v>139724</v>
      </c>
      <c r="X1543" s="27" t="n">
        <f aca="false">K1543/G1543</f>
        <v>1.43921024958201</v>
      </c>
      <c r="Y1543" s="27" t="n">
        <f aca="false">L1543/G1543</f>
        <v>1.25589154265742</v>
      </c>
    </row>
    <row r="1544" customFormat="false" ht="77.25" hidden="false" customHeight="true" outlineLevel="0" collapsed="false">
      <c r="A1544" s="4" t="s">
        <v>818</v>
      </c>
      <c r="B1544" s="4" t="s">
        <v>95</v>
      </c>
      <c r="C1544" s="4" t="s">
        <v>1287</v>
      </c>
      <c r="D1544" s="4" t="s">
        <v>1288</v>
      </c>
      <c r="E1544" s="4" t="s">
        <v>98</v>
      </c>
      <c r="F1544" s="4" t="s">
        <v>99</v>
      </c>
      <c r="G1544" s="23" t="n">
        <v>210900</v>
      </c>
      <c r="H1544" s="24" t="n">
        <f aca="false">Parametros!$B$3</f>
        <v>160.42</v>
      </c>
      <c r="I1544" s="24" t="n">
        <f aca="false">Parametros!$B$4</f>
        <v>151.76</v>
      </c>
      <c r="J1544" s="23" t="n">
        <f aca="false">G1544*H1544/I1544</f>
        <v>222934.75224038</v>
      </c>
      <c r="K1544" s="23" t="n">
        <v>303528.04</v>
      </c>
      <c r="L1544" s="23" t="n">
        <v>264894</v>
      </c>
      <c r="M1544" s="23" t="n">
        <f aca="false">MIN(J1544:L1544)</f>
        <v>222934.75224038</v>
      </c>
      <c r="N1544" s="23" t="n">
        <f aca="false">MAX(J1544:L1544)</f>
        <v>303528.04</v>
      </c>
      <c r="O1544" s="23" t="n">
        <f aca="false">MEDIAN(J1544:L1544)</f>
        <v>264894</v>
      </c>
      <c r="P1544" s="23" t="n">
        <f aca="false">AVERAGE(J1544:L1544)</f>
        <v>263785.59741346</v>
      </c>
      <c r="Q1544" s="23" t="n">
        <f aca="false">AVERAGE(M1544,O1544)</f>
        <v>243914.37612019</v>
      </c>
      <c r="R1544" s="23" t="n">
        <f aca="false">AVERAGE(N1544,O1544)</f>
        <v>284211.02</v>
      </c>
      <c r="S1544" s="23" t="n">
        <f aca="false">STDEV(J1544:L1544)</f>
        <v>40308.0751859554</v>
      </c>
      <c r="T1544" s="25" t="n">
        <f aca="false">IF(P1544&gt;0,S1544/P1544,NA())</f>
        <v>0.152806201631912</v>
      </c>
      <c r="U1544" s="4" t="str">
        <f aca="false">IF(T1544&lt;=Parametros!$B$7,"MENOR",IF(T1544&lt;=Parametros!$B$8,"PROMEDIO MENOR-MEDIANA","PROMEDIO"))</f>
        <v>MENOR</v>
      </c>
      <c r="V1544" s="23" t="n">
        <f aca="false">IF(T1544&lt;=Parametros!$B$7,M1544,IF(T1544&lt;=Parametros!$B$8,Q1544,P1544))</f>
        <v>222934.75224038</v>
      </c>
      <c r="W1544" s="26" t="n">
        <f aca="false">ROUND(V1544,0)</f>
        <v>222935</v>
      </c>
      <c r="X1544" s="27" t="n">
        <f aca="false">K1544/G1544</f>
        <v>1.4392036036036</v>
      </c>
      <c r="Y1544" s="27" t="n">
        <f aca="false">L1544/G1544</f>
        <v>1.25601706970128</v>
      </c>
    </row>
    <row r="1545" customFormat="false" ht="51.75" hidden="false" customHeight="true" outlineLevel="0" collapsed="false">
      <c r="A1545" s="4" t="s">
        <v>821</v>
      </c>
      <c r="B1545" s="4" t="s">
        <v>95</v>
      </c>
      <c r="C1545" s="4" t="s">
        <v>1289</v>
      </c>
      <c r="D1545" s="4" t="s">
        <v>1290</v>
      </c>
      <c r="E1545" s="4" t="s">
        <v>98</v>
      </c>
      <c r="F1545" s="4" t="s">
        <v>99</v>
      </c>
      <c r="G1545" s="23" t="n">
        <v>68575</v>
      </c>
      <c r="H1545" s="24" t="n">
        <f aca="false">Parametros!$B$3</f>
        <v>160.42</v>
      </c>
      <c r="I1545" s="24" t="n">
        <f aca="false">Parametros!$B$4</f>
        <v>151.76</v>
      </c>
      <c r="J1545" s="23" t="n">
        <f aca="false">G1545*H1545/I1545</f>
        <v>72488.1490511334</v>
      </c>
      <c r="K1545" s="23" t="n">
        <v>98693.76</v>
      </c>
      <c r="L1545" s="23" t="n">
        <v>86156</v>
      </c>
      <c r="M1545" s="23" t="n">
        <f aca="false">MIN(J1545:L1545)</f>
        <v>72488.1490511334</v>
      </c>
      <c r="N1545" s="23" t="n">
        <f aca="false">MAX(J1545:L1545)</f>
        <v>98693.76</v>
      </c>
      <c r="O1545" s="23" t="n">
        <f aca="false">MEDIAN(J1545:L1545)</f>
        <v>86156</v>
      </c>
      <c r="P1545" s="23" t="n">
        <f aca="false">AVERAGE(J1545:L1545)</f>
        <v>85779.3030170445</v>
      </c>
      <c r="Q1545" s="23" t="n">
        <f aca="false">AVERAGE(M1545,O1545)</f>
        <v>79322.0745255667</v>
      </c>
      <c r="R1545" s="23" t="n">
        <f aca="false">AVERAGE(N1545,O1545)</f>
        <v>92424.88</v>
      </c>
      <c r="S1545" s="23" t="n">
        <f aca="false">STDEV(J1545:L1545)</f>
        <v>13106.8660160835</v>
      </c>
      <c r="T1545" s="25" t="n">
        <f aca="false">IF(P1545&gt;0,S1545/P1545,NA())</f>
        <v>0.152797534546057</v>
      </c>
      <c r="U1545" s="4" t="str">
        <f aca="false">IF(T1545&lt;=Parametros!$B$7,"MENOR",IF(T1545&lt;=Parametros!$B$8,"PROMEDIO MENOR-MEDIANA","PROMEDIO"))</f>
        <v>MENOR</v>
      </c>
      <c r="V1545" s="23" t="n">
        <f aca="false">IF(T1545&lt;=Parametros!$B$7,M1545,IF(T1545&lt;=Parametros!$B$8,Q1545,P1545))</f>
        <v>72488.1490511334</v>
      </c>
      <c r="W1545" s="26" t="n">
        <f aca="false">ROUND(V1545,0)</f>
        <v>72488</v>
      </c>
      <c r="X1545" s="27" t="n">
        <f aca="false">K1545/G1545</f>
        <v>1.43920904119577</v>
      </c>
      <c r="Y1545" s="27" t="n">
        <f aca="false">L1545/G1545</f>
        <v>1.25637623040467</v>
      </c>
    </row>
    <row r="1546" customFormat="false" ht="102.75" hidden="false" customHeight="true" outlineLevel="0" collapsed="false">
      <c r="A1546" s="4" t="s">
        <v>824</v>
      </c>
      <c r="B1546" s="4" t="s">
        <v>95</v>
      </c>
      <c r="C1546" s="4" t="s">
        <v>1291</v>
      </c>
      <c r="D1546" s="4" t="s">
        <v>1292</v>
      </c>
      <c r="E1546" s="4" t="s">
        <v>98</v>
      </c>
      <c r="F1546" s="4" t="s">
        <v>99</v>
      </c>
      <c r="G1546" s="23" t="n">
        <v>61618</v>
      </c>
      <c r="H1546" s="24" t="n">
        <f aca="false">Parametros!$B$3</f>
        <v>160.42</v>
      </c>
      <c r="I1546" s="24" t="n">
        <f aca="false">Parametros!$B$4</f>
        <v>151.76</v>
      </c>
      <c r="J1546" s="23" t="n">
        <f aca="false">G1546*H1546/I1546</f>
        <v>65134.1562994201</v>
      </c>
      <c r="K1546" s="23" t="n">
        <v>88680.89</v>
      </c>
      <c r="L1546" s="23" t="n">
        <v>77350</v>
      </c>
      <c r="M1546" s="23" t="n">
        <f aca="false">MIN(J1546:L1546)</f>
        <v>65134.1562994201</v>
      </c>
      <c r="N1546" s="23" t="n">
        <f aca="false">MAX(J1546:L1546)</f>
        <v>88680.89</v>
      </c>
      <c r="O1546" s="23" t="n">
        <f aca="false">MEDIAN(J1546:L1546)</f>
        <v>77350</v>
      </c>
      <c r="P1546" s="23" t="n">
        <f aca="false">AVERAGE(J1546:L1546)</f>
        <v>77055.01543314</v>
      </c>
      <c r="Q1546" s="23" t="n">
        <f aca="false">AVERAGE(M1546,O1546)</f>
        <v>71242.0781497101</v>
      </c>
      <c r="R1546" s="23" t="n">
        <f aca="false">AVERAGE(N1546,O1546)</f>
        <v>83015.445</v>
      </c>
      <c r="S1546" s="23" t="n">
        <f aca="false">STDEV(J1546:L1546)</f>
        <v>11776.1381153806</v>
      </c>
      <c r="T1546" s="25" t="n">
        <f aca="false">IF(P1546&gt;0,S1546/P1546,NA())</f>
        <v>0.152827665391861</v>
      </c>
      <c r="U1546" s="4" t="str">
        <f aca="false">IF(T1546&lt;=Parametros!$B$7,"MENOR",IF(T1546&lt;=Parametros!$B$8,"PROMEDIO MENOR-MEDIANA","PROMEDIO"))</f>
        <v>MENOR</v>
      </c>
      <c r="V1546" s="23" t="n">
        <f aca="false">IF(T1546&lt;=Parametros!$B$7,M1546,IF(T1546&lt;=Parametros!$B$8,Q1546,P1546))</f>
        <v>65134.1562994201</v>
      </c>
      <c r="W1546" s="26" t="n">
        <f aca="false">ROUND(V1546,0)</f>
        <v>65134</v>
      </c>
      <c r="X1546" s="27" t="n">
        <f aca="false">K1546/G1546</f>
        <v>1.43920429095394</v>
      </c>
      <c r="Y1546" s="27" t="n">
        <f aca="false">L1546/G1546</f>
        <v>1.25531500535558</v>
      </c>
    </row>
    <row r="1547" customFormat="false" ht="15" hidden="false" customHeight="true" outlineLevel="0" collapsed="false">
      <c r="A1547" s="22" t="s">
        <v>961</v>
      </c>
      <c r="B1547" s="22" t="s">
        <v>962</v>
      </c>
      <c r="C1547" s="22"/>
      <c r="D1547" s="22"/>
      <c r="E1547" s="22"/>
      <c r="F1547" s="22"/>
      <c r="G1547" s="22"/>
      <c r="H1547" s="22"/>
      <c r="I1547" s="22"/>
      <c r="J1547" s="22"/>
      <c r="K1547" s="22"/>
      <c r="L1547" s="22"/>
      <c r="M1547" s="22"/>
      <c r="N1547" s="22"/>
      <c r="O1547" s="22"/>
      <c r="P1547" s="22"/>
      <c r="Q1547" s="22"/>
      <c r="R1547" s="22"/>
      <c r="S1547" s="22"/>
      <c r="T1547" s="22"/>
      <c r="U1547" s="22"/>
      <c r="V1547" s="22"/>
      <c r="W1547" s="22"/>
    </row>
    <row r="1548" customFormat="false" ht="39" hidden="false" customHeight="true" outlineLevel="0" collapsed="false">
      <c r="A1548" s="4" t="s">
        <v>963</v>
      </c>
      <c r="B1548" s="4" t="s">
        <v>95</v>
      </c>
      <c r="C1548" s="4" t="s">
        <v>964</v>
      </c>
      <c r="D1548" s="4" t="s">
        <v>965</v>
      </c>
      <c r="E1548" s="4" t="s">
        <v>98</v>
      </c>
      <c r="F1548" s="4" t="s">
        <v>99</v>
      </c>
      <c r="G1548" s="23" t="n">
        <v>660904</v>
      </c>
      <c r="H1548" s="24" t="n">
        <f aca="false">Parametros!$B$3</f>
        <v>160.42</v>
      </c>
      <c r="I1548" s="24" t="n">
        <f aca="false">Parametros!$B$4</f>
        <v>151.76</v>
      </c>
      <c r="J1548" s="23" t="n">
        <f aca="false">G1548*H1548/I1548</f>
        <v>698617.683711123</v>
      </c>
      <c r="K1548" s="23" t="n">
        <v>951177.13</v>
      </c>
      <c r="L1548" s="23" t="n">
        <v>830382</v>
      </c>
      <c r="M1548" s="23" t="n">
        <f aca="false">MIN(J1548:L1548)</f>
        <v>698617.683711123</v>
      </c>
      <c r="N1548" s="23" t="n">
        <f aca="false">MAX(J1548:L1548)</f>
        <v>951177.13</v>
      </c>
      <c r="O1548" s="23" t="n">
        <f aca="false">MEDIAN(J1548:L1548)</f>
        <v>830382</v>
      </c>
      <c r="P1548" s="23" t="n">
        <f aca="false">AVERAGE(J1548:L1548)</f>
        <v>826725.604570374</v>
      </c>
      <c r="Q1548" s="23" t="n">
        <f aca="false">AVERAGE(M1548,O1548)</f>
        <v>764499.841855561</v>
      </c>
      <c r="R1548" s="23" t="n">
        <f aca="false">AVERAGE(N1548,O1548)</f>
        <v>890779.565</v>
      </c>
      <c r="S1548" s="23" t="n">
        <f aca="false">STDEV(J1548:L1548)</f>
        <v>126319.418135493</v>
      </c>
      <c r="T1548" s="25" t="n">
        <f aca="false">IF(P1548&gt;0,S1548/P1548,NA())</f>
        <v>0.152794854105356</v>
      </c>
      <c r="U1548" s="4" t="str">
        <f aca="false">IF(T1548&lt;=Parametros!$B$7,"MENOR",IF(T1548&lt;=Parametros!$B$8,"PROMEDIO MENOR-MEDIANA","PROMEDIO"))</f>
        <v>MENOR</v>
      </c>
      <c r="V1548" s="23" t="n">
        <f aca="false">IF(T1548&lt;=Parametros!$B$7,M1548,IF(T1548&lt;=Parametros!$B$8,Q1548,P1548))</f>
        <v>698617.683711123</v>
      </c>
      <c r="W1548" s="26" t="n">
        <f aca="false">ROUND(V1548,0)</f>
        <v>698618</v>
      </c>
      <c r="X1548" s="27" t="n">
        <f aca="false">K1548/G1548</f>
        <v>1.43920619333519</v>
      </c>
      <c r="Y1548" s="27" t="n">
        <f aca="false">L1548/G1548</f>
        <v>1.25643361214337</v>
      </c>
    </row>
    <row r="1549" customFormat="false" ht="51.75" hidden="false" customHeight="true" outlineLevel="0" collapsed="false">
      <c r="A1549" s="4" t="s">
        <v>966</v>
      </c>
      <c r="B1549" s="4" t="s">
        <v>95</v>
      </c>
      <c r="C1549" s="4" t="s">
        <v>967</v>
      </c>
      <c r="D1549" s="4" t="s">
        <v>968</v>
      </c>
      <c r="E1549" s="4" t="s">
        <v>98</v>
      </c>
      <c r="F1549" s="4" t="s">
        <v>99</v>
      </c>
      <c r="G1549" s="23" t="n">
        <v>897437</v>
      </c>
      <c r="H1549" s="24" t="n">
        <f aca="false">Parametros!$B$3</f>
        <v>160.42</v>
      </c>
      <c r="I1549" s="24" t="n">
        <f aca="false">Parametros!$B$4</f>
        <v>151.76</v>
      </c>
      <c r="J1549" s="23" t="n">
        <f aca="false">G1549*H1549/I1549</f>
        <v>948648.151950448</v>
      </c>
      <c r="K1549" s="23" t="n">
        <v>1291596.78</v>
      </c>
      <c r="L1549" s="23" t="n">
        <v>1127644</v>
      </c>
      <c r="M1549" s="23" t="n">
        <f aca="false">MIN(J1549:L1549)</f>
        <v>948648.151950448</v>
      </c>
      <c r="N1549" s="23" t="n">
        <f aca="false">MAX(J1549:L1549)</f>
        <v>1291596.78</v>
      </c>
      <c r="O1549" s="23" t="n">
        <f aca="false">MEDIAN(J1549:L1549)</f>
        <v>1127644</v>
      </c>
      <c r="P1549" s="23" t="n">
        <f aca="false">AVERAGE(J1549:L1549)</f>
        <v>1122629.64398348</v>
      </c>
      <c r="Q1549" s="23" t="n">
        <f aca="false">AVERAGE(M1549,O1549)</f>
        <v>1038146.07597522</v>
      </c>
      <c r="R1549" s="23" t="n">
        <f aca="false">AVERAGE(N1549,O1549)</f>
        <v>1209620.39</v>
      </c>
      <c r="S1549" s="23" t="n">
        <f aca="false">STDEV(J1549:L1549)</f>
        <v>171529.292527436</v>
      </c>
      <c r="T1549" s="25" t="n">
        <f aca="false">IF(P1549&gt;0,S1549/P1549,NA())</f>
        <v>0.152792413283147</v>
      </c>
      <c r="U1549" s="4" t="str">
        <f aca="false">IF(T1549&lt;=Parametros!$B$7,"MENOR",IF(T1549&lt;=Parametros!$B$8,"PROMEDIO MENOR-MEDIANA","PROMEDIO"))</f>
        <v>MENOR</v>
      </c>
      <c r="V1549" s="23" t="n">
        <f aca="false">IF(T1549&lt;=Parametros!$B$7,M1549,IF(T1549&lt;=Parametros!$B$8,Q1549,P1549))</f>
        <v>948648.151950448</v>
      </c>
      <c r="W1549" s="26" t="n">
        <f aca="false">ROUND(V1549,0)</f>
        <v>948648</v>
      </c>
      <c r="X1549" s="27" t="n">
        <f aca="false">K1549/G1549</f>
        <v>1.43920607240397</v>
      </c>
      <c r="Y1549" s="27" t="n">
        <f aca="false">L1549/G1549</f>
        <v>1.25651605628027</v>
      </c>
    </row>
    <row r="1550" customFormat="false" ht="51.75" hidden="false" customHeight="true" outlineLevel="0" collapsed="false">
      <c r="A1550" s="4" t="s">
        <v>969</v>
      </c>
      <c r="B1550" s="4" t="s">
        <v>95</v>
      </c>
      <c r="C1550" s="4" t="s">
        <v>1293</v>
      </c>
      <c r="D1550" s="4" t="s">
        <v>1294</v>
      </c>
      <c r="E1550" s="4" t="s">
        <v>98</v>
      </c>
      <c r="F1550" s="4" t="s">
        <v>99</v>
      </c>
      <c r="G1550" s="23" t="n">
        <v>868616</v>
      </c>
      <c r="H1550" s="24" t="n">
        <f aca="false">Parametros!$B$3</f>
        <v>160.42</v>
      </c>
      <c r="I1550" s="24" t="n">
        <f aca="false">Parametros!$B$4</f>
        <v>151.76</v>
      </c>
      <c r="J1550" s="23" t="n">
        <f aca="false">G1550*H1550/I1550</f>
        <v>918182.516605166</v>
      </c>
      <c r="K1550" s="23" t="n">
        <v>1250117.25</v>
      </c>
      <c r="L1550" s="23" t="n">
        <v>1091349</v>
      </c>
      <c r="M1550" s="23" t="n">
        <f aca="false">MIN(J1550:L1550)</f>
        <v>918182.516605166</v>
      </c>
      <c r="N1550" s="23" t="n">
        <f aca="false">MAX(J1550:L1550)</f>
        <v>1250117.25</v>
      </c>
      <c r="O1550" s="23" t="n">
        <f aca="false">MEDIAN(J1550:L1550)</f>
        <v>1091349</v>
      </c>
      <c r="P1550" s="23" t="n">
        <f aca="false">AVERAGE(J1550:L1550)</f>
        <v>1086549.58886839</v>
      </c>
      <c r="Q1550" s="23" t="n">
        <f aca="false">AVERAGE(M1550,O1550)</f>
        <v>1004765.75830258</v>
      </c>
      <c r="R1550" s="23" t="n">
        <f aca="false">AVERAGE(N1550,O1550)</f>
        <v>1170733.125</v>
      </c>
      <c r="S1550" s="23" t="n">
        <f aca="false">STDEV(J1550:L1550)</f>
        <v>166019.404193855</v>
      </c>
      <c r="T1550" s="25" t="n">
        <f aca="false">IF(P1550&gt;0,S1550/P1550,NA())</f>
        <v>0.152795055002284</v>
      </c>
      <c r="U1550" s="4" t="str">
        <f aca="false">IF(T1550&lt;=Parametros!$B$7,"MENOR",IF(T1550&lt;=Parametros!$B$8,"PROMEDIO MENOR-MEDIANA","PROMEDIO"))</f>
        <v>MENOR</v>
      </c>
      <c r="V1550" s="23" t="n">
        <f aca="false">IF(T1550&lt;=Parametros!$B$7,M1550,IF(T1550&lt;=Parametros!$B$8,Q1550,P1550))</f>
        <v>918182.516605166</v>
      </c>
      <c r="W1550" s="26" t="n">
        <f aca="false">ROUND(V1550,0)</f>
        <v>918183</v>
      </c>
      <c r="X1550" s="27" t="n">
        <f aca="false">K1550/G1550</f>
        <v>1.43920587463275</v>
      </c>
      <c r="Y1550" s="27" t="n">
        <f aca="false">L1550/G1550</f>
        <v>1.25642286119528</v>
      </c>
    </row>
    <row r="1551" customFormat="false" ht="64.5" hidden="false" customHeight="true" outlineLevel="0" collapsed="false">
      <c r="A1551" s="4" t="s">
        <v>972</v>
      </c>
      <c r="B1551" s="4" t="s">
        <v>95</v>
      </c>
      <c r="C1551" s="4" t="s">
        <v>1295</v>
      </c>
      <c r="D1551" s="4" t="s">
        <v>1296</v>
      </c>
      <c r="E1551" s="4" t="s">
        <v>98</v>
      </c>
      <c r="F1551" s="4" t="s">
        <v>99</v>
      </c>
      <c r="G1551" s="23" t="n">
        <v>1002785</v>
      </c>
      <c r="H1551" s="24" t="n">
        <f aca="false">Parametros!$B$3</f>
        <v>160.42</v>
      </c>
      <c r="I1551" s="24" t="n">
        <f aca="false">Parametros!$B$4</f>
        <v>151.76</v>
      </c>
      <c r="J1551" s="23" t="n">
        <f aca="false">G1551*H1551/I1551</f>
        <v>1060007.70756458</v>
      </c>
      <c r="K1551" s="23" t="n">
        <v>1443213.73</v>
      </c>
      <c r="L1551" s="23" t="n">
        <v>1259972</v>
      </c>
      <c r="M1551" s="23" t="n">
        <f aca="false">MIN(J1551:L1551)</f>
        <v>1060007.70756458</v>
      </c>
      <c r="N1551" s="23" t="n">
        <f aca="false">MAX(J1551:L1551)</f>
        <v>1443213.73</v>
      </c>
      <c r="O1551" s="23" t="n">
        <f aca="false">MEDIAN(J1551:L1551)</f>
        <v>1259972</v>
      </c>
      <c r="P1551" s="23" t="n">
        <f aca="false">AVERAGE(J1551:L1551)</f>
        <v>1254397.81252153</v>
      </c>
      <c r="Q1551" s="23" t="n">
        <f aca="false">AVERAGE(M1551,O1551)</f>
        <v>1159989.85378229</v>
      </c>
      <c r="R1551" s="23" t="n">
        <f aca="false">AVERAGE(N1551,O1551)</f>
        <v>1351592.865</v>
      </c>
      <c r="S1551" s="23" t="n">
        <f aca="false">STDEV(J1551:L1551)</f>
        <v>191663.813961396</v>
      </c>
      <c r="T1551" s="25" t="n">
        <f aca="false">IF(P1551&gt;0,S1551/P1551,NA())</f>
        <v>0.152793485486174</v>
      </c>
      <c r="U1551" s="4" t="str">
        <f aca="false">IF(T1551&lt;=Parametros!$B$7,"MENOR",IF(T1551&lt;=Parametros!$B$8,"PROMEDIO MENOR-MEDIANA","PROMEDIO"))</f>
        <v>MENOR</v>
      </c>
      <c r="V1551" s="23" t="n">
        <f aca="false">IF(T1551&lt;=Parametros!$B$7,M1551,IF(T1551&lt;=Parametros!$B$8,Q1551,P1551))</f>
        <v>1060007.70756458</v>
      </c>
      <c r="W1551" s="26" t="n">
        <f aca="false">ROUND(V1551,0)</f>
        <v>1060008</v>
      </c>
      <c r="X1551" s="27" t="n">
        <f aca="false">K1551/G1551</f>
        <v>1.43920554256396</v>
      </c>
      <c r="Y1551" s="27" t="n">
        <f aca="false">L1551/G1551</f>
        <v>1.25647272346515</v>
      </c>
    </row>
    <row r="1552" customFormat="false" ht="77.25" hidden="false" customHeight="true" outlineLevel="0" collapsed="false">
      <c r="A1552" s="4" t="s">
        <v>975</v>
      </c>
      <c r="B1552" s="4" t="s">
        <v>95</v>
      </c>
      <c r="C1552" s="4" t="s">
        <v>1297</v>
      </c>
      <c r="D1552" s="4" t="s">
        <v>1298</v>
      </c>
      <c r="E1552" s="4" t="s">
        <v>98</v>
      </c>
      <c r="F1552" s="4" t="s">
        <v>99</v>
      </c>
      <c r="G1552" s="23" t="n">
        <v>100378</v>
      </c>
      <c r="H1552" s="24" t="n">
        <f aca="false">Parametros!$B$3</f>
        <v>160.42</v>
      </c>
      <c r="I1552" s="24" t="n">
        <f aca="false">Parametros!$B$4</f>
        <v>151.76</v>
      </c>
      <c r="J1552" s="23" t="n">
        <f aca="false">G1552*H1552/I1552</f>
        <v>106105.948603057</v>
      </c>
      <c r="K1552" s="23" t="n">
        <v>144464.32</v>
      </c>
      <c r="L1552" s="23" t="n">
        <v>126021</v>
      </c>
      <c r="M1552" s="23" t="n">
        <f aca="false">MIN(J1552:L1552)</f>
        <v>106105.948603057</v>
      </c>
      <c r="N1552" s="23" t="n">
        <f aca="false">MAX(J1552:L1552)</f>
        <v>144464.32</v>
      </c>
      <c r="O1552" s="23" t="n">
        <f aca="false">MEDIAN(J1552:L1552)</f>
        <v>126021</v>
      </c>
      <c r="P1552" s="23" t="n">
        <f aca="false">AVERAGE(J1552:L1552)</f>
        <v>125530.422867686</v>
      </c>
      <c r="Q1552" s="23" t="n">
        <f aca="false">AVERAGE(M1552,O1552)</f>
        <v>116063.474301529</v>
      </c>
      <c r="R1552" s="23" t="n">
        <f aca="false">AVERAGE(N1552,O1552)</f>
        <v>135242.66</v>
      </c>
      <c r="S1552" s="23" t="n">
        <f aca="false">STDEV(J1552:L1552)</f>
        <v>19183.8907289034</v>
      </c>
      <c r="T1552" s="25" t="n">
        <f aca="false">IF(P1552&gt;0,S1552/P1552,NA())</f>
        <v>0.152822640843997</v>
      </c>
      <c r="U1552" s="4" t="str">
        <f aca="false">IF(T1552&lt;=Parametros!$B$7,"MENOR",IF(T1552&lt;=Parametros!$B$8,"PROMEDIO MENOR-MEDIANA","PROMEDIO"))</f>
        <v>MENOR</v>
      </c>
      <c r="V1552" s="23" t="n">
        <f aca="false">IF(T1552&lt;=Parametros!$B$7,M1552,IF(T1552&lt;=Parametros!$B$8,Q1552,P1552))</f>
        <v>106105.948603057</v>
      </c>
      <c r="W1552" s="26" t="n">
        <f aca="false">ROUND(V1552,0)</f>
        <v>106106</v>
      </c>
      <c r="X1552" s="27" t="n">
        <f aca="false">K1552/G1552</f>
        <v>1.43920301261233</v>
      </c>
      <c r="Y1552" s="27" t="n">
        <f aca="false">L1552/G1552</f>
        <v>1.25546434477674</v>
      </c>
    </row>
    <row r="1553" customFormat="false" ht="77.25" hidden="false" customHeight="true" outlineLevel="0" collapsed="false">
      <c r="A1553" s="4" t="s">
        <v>978</v>
      </c>
      <c r="B1553" s="4" t="s">
        <v>95</v>
      </c>
      <c r="C1553" s="4" t="s">
        <v>970</v>
      </c>
      <c r="D1553" s="4" t="s">
        <v>971</v>
      </c>
      <c r="E1553" s="4" t="s">
        <v>98</v>
      </c>
      <c r="F1553" s="4" t="s">
        <v>99</v>
      </c>
      <c r="G1553" s="23" t="n">
        <v>325979</v>
      </c>
      <c r="H1553" s="24" t="n">
        <f aca="false">Parametros!$B$3</f>
        <v>160.42</v>
      </c>
      <c r="I1553" s="24" t="n">
        <f aca="false">Parametros!$B$4</f>
        <v>151.76</v>
      </c>
      <c r="J1553" s="23" t="n">
        <f aca="false">G1553*H1553/I1553</f>
        <v>344580.595545598</v>
      </c>
      <c r="K1553" s="23" t="n">
        <v>469150.64</v>
      </c>
      <c r="L1553" s="23" t="n">
        <v>409598</v>
      </c>
      <c r="M1553" s="23" t="n">
        <f aca="false">MIN(J1553:L1553)</f>
        <v>344580.595545598</v>
      </c>
      <c r="N1553" s="23" t="n">
        <f aca="false">MAX(J1553:L1553)</f>
        <v>469150.64</v>
      </c>
      <c r="O1553" s="23" t="n">
        <f aca="false">MEDIAN(J1553:L1553)</f>
        <v>409598</v>
      </c>
      <c r="P1553" s="23" t="n">
        <f aca="false">AVERAGE(J1553:L1553)</f>
        <v>407776.411848533</v>
      </c>
      <c r="Q1553" s="23" t="n">
        <f aca="false">AVERAGE(M1553,O1553)</f>
        <v>377089.297772799</v>
      </c>
      <c r="R1553" s="23" t="n">
        <f aca="false">AVERAGE(N1553,O1553)</f>
        <v>439374.32</v>
      </c>
      <c r="S1553" s="23" t="n">
        <f aca="false">STDEV(J1553:L1553)</f>
        <v>62304.9968412492</v>
      </c>
      <c r="T1553" s="25" t="n">
        <f aca="false">IF(P1553&gt;0,S1553/P1553,NA())</f>
        <v>0.152792057193323</v>
      </c>
      <c r="U1553" s="4" t="str">
        <f aca="false">IF(T1553&lt;=Parametros!$B$7,"MENOR",IF(T1553&lt;=Parametros!$B$8,"PROMEDIO MENOR-MEDIANA","PROMEDIO"))</f>
        <v>MENOR</v>
      </c>
      <c r="V1553" s="23" t="n">
        <f aca="false">IF(T1553&lt;=Parametros!$B$7,M1553,IF(T1553&lt;=Parametros!$B$8,Q1553,P1553))</f>
        <v>344580.595545598</v>
      </c>
      <c r="W1553" s="26" t="n">
        <f aca="false">ROUND(V1553,0)</f>
        <v>344581</v>
      </c>
      <c r="X1553" s="27" t="n">
        <f aca="false">K1553/G1553</f>
        <v>1.43920510216916</v>
      </c>
      <c r="Y1553" s="27" t="n">
        <f aca="false">L1553/G1553</f>
        <v>1.25651652407057</v>
      </c>
    </row>
    <row r="1554" customFormat="false" ht="51.75" hidden="false" customHeight="true" outlineLevel="0" collapsed="false">
      <c r="A1554" s="4" t="s">
        <v>981</v>
      </c>
      <c r="B1554" s="4" t="s">
        <v>95</v>
      </c>
      <c r="C1554" s="4" t="s">
        <v>973</v>
      </c>
      <c r="D1554" s="4" t="s">
        <v>974</v>
      </c>
      <c r="E1554" s="4" t="s">
        <v>98</v>
      </c>
      <c r="F1554" s="4" t="s">
        <v>99</v>
      </c>
      <c r="G1554" s="23" t="n">
        <v>14907</v>
      </c>
      <c r="H1554" s="24" t="n">
        <f aca="false">Parametros!$B$3</f>
        <v>160.42</v>
      </c>
      <c r="I1554" s="24" t="n">
        <f aca="false">Parametros!$B$4</f>
        <v>151.76</v>
      </c>
      <c r="J1554" s="23" t="n">
        <f aca="false">G1554*H1554/I1554</f>
        <v>15757.6498418556</v>
      </c>
      <c r="K1554" s="23" t="n">
        <v>21453.79</v>
      </c>
      <c r="L1554" s="23" t="n">
        <v>18683</v>
      </c>
      <c r="M1554" s="23" t="n">
        <f aca="false">MIN(J1554:L1554)</f>
        <v>15757.6498418556</v>
      </c>
      <c r="N1554" s="23" t="n">
        <f aca="false">MAX(J1554:L1554)</f>
        <v>21453.79</v>
      </c>
      <c r="O1554" s="23" t="n">
        <f aca="false">MEDIAN(J1554:L1554)</f>
        <v>18683</v>
      </c>
      <c r="P1554" s="23" t="n">
        <f aca="false">AVERAGE(J1554:L1554)</f>
        <v>18631.4799472852</v>
      </c>
      <c r="Q1554" s="23" t="n">
        <f aca="false">AVERAGE(M1554,O1554)</f>
        <v>17220.3249209278</v>
      </c>
      <c r="R1554" s="23" t="n">
        <f aca="false">AVERAGE(N1554,O1554)</f>
        <v>20068.395</v>
      </c>
      <c r="S1554" s="23" t="n">
        <f aca="false">STDEV(J1554:L1554)</f>
        <v>2848.41954637659</v>
      </c>
      <c r="T1554" s="25" t="n">
        <f aca="false">IF(P1554&gt;0,S1554/P1554,NA())</f>
        <v>0.152882087436733</v>
      </c>
      <c r="U1554" s="4" t="str">
        <f aca="false">IF(T1554&lt;=Parametros!$B$7,"MENOR",IF(T1554&lt;=Parametros!$B$8,"PROMEDIO MENOR-MEDIANA","PROMEDIO"))</f>
        <v>MENOR</v>
      </c>
      <c r="V1554" s="23" t="n">
        <f aca="false">IF(T1554&lt;=Parametros!$B$7,M1554,IF(T1554&lt;=Parametros!$B$8,Q1554,P1554))</f>
        <v>15757.6498418556</v>
      </c>
      <c r="W1554" s="26" t="n">
        <f aca="false">ROUND(V1554,0)</f>
        <v>15758</v>
      </c>
      <c r="X1554" s="27" t="n">
        <f aca="false">K1554/G1554</f>
        <v>1.43917555510834</v>
      </c>
      <c r="Y1554" s="27" t="n">
        <f aca="false">L1554/G1554</f>
        <v>1.25330381699873</v>
      </c>
    </row>
    <row r="1555" customFormat="false" ht="51.75" hidden="false" customHeight="true" outlineLevel="0" collapsed="false">
      <c r="A1555" s="4" t="s">
        <v>984</v>
      </c>
      <c r="B1555" s="4" t="s">
        <v>95</v>
      </c>
      <c r="C1555" s="4" t="s">
        <v>976</v>
      </c>
      <c r="D1555" s="4" t="s">
        <v>977</v>
      </c>
      <c r="E1555" s="4" t="s">
        <v>98</v>
      </c>
      <c r="F1555" s="4" t="s">
        <v>99</v>
      </c>
      <c r="G1555" s="23" t="n">
        <v>380640</v>
      </c>
      <c r="H1555" s="24" t="n">
        <f aca="false">Parametros!$B$3</f>
        <v>160.42</v>
      </c>
      <c r="I1555" s="24" t="n">
        <f aca="false">Parametros!$B$4</f>
        <v>151.76</v>
      </c>
      <c r="J1555" s="23" t="n">
        <f aca="false">G1555*H1555/I1555</f>
        <v>402360.759093305</v>
      </c>
      <c r="K1555" s="23" t="n">
        <v>547818.66</v>
      </c>
      <c r="L1555" s="23" t="n">
        <v>478261</v>
      </c>
      <c r="M1555" s="23" t="n">
        <f aca="false">MIN(J1555:L1555)</f>
        <v>402360.759093305</v>
      </c>
      <c r="N1555" s="23" t="n">
        <f aca="false">MAX(J1555:L1555)</f>
        <v>547818.66</v>
      </c>
      <c r="O1555" s="23" t="n">
        <f aca="false">MEDIAN(J1555:L1555)</f>
        <v>478261</v>
      </c>
      <c r="P1555" s="23" t="n">
        <f aca="false">AVERAGE(J1555:L1555)</f>
        <v>476146.806364435</v>
      </c>
      <c r="Q1555" s="23" t="n">
        <f aca="false">AVERAGE(M1555,O1555)</f>
        <v>440310.879546653</v>
      </c>
      <c r="R1555" s="23" t="n">
        <f aca="false">AVERAGE(N1555,O1555)</f>
        <v>513039.83</v>
      </c>
      <c r="S1555" s="23" t="n">
        <f aca="false">STDEV(J1555:L1555)</f>
        <v>72751.9937533808</v>
      </c>
      <c r="T1555" s="25" t="n">
        <f aca="false">IF(P1555&gt;0,S1555/P1555,NA())</f>
        <v>0.152793199032186</v>
      </c>
      <c r="U1555" s="4" t="str">
        <f aca="false">IF(T1555&lt;=Parametros!$B$7,"MENOR",IF(T1555&lt;=Parametros!$B$8,"PROMEDIO MENOR-MEDIANA","PROMEDIO"))</f>
        <v>MENOR</v>
      </c>
      <c r="V1555" s="23" t="n">
        <f aca="false">IF(T1555&lt;=Parametros!$B$7,M1555,IF(T1555&lt;=Parametros!$B$8,Q1555,P1555))</f>
        <v>402360.759093305</v>
      </c>
      <c r="W1555" s="26" t="n">
        <f aca="false">ROUND(V1555,0)</f>
        <v>402361</v>
      </c>
      <c r="X1555" s="27" t="n">
        <f aca="false">K1555/G1555</f>
        <v>1.43920412988651</v>
      </c>
      <c r="Y1555" s="27" t="n">
        <f aca="false">L1555/G1555</f>
        <v>1.25646542664985</v>
      </c>
    </row>
    <row r="1556" customFormat="false" ht="51.75" hidden="false" customHeight="true" outlineLevel="0" collapsed="false">
      <c r="A1556" s="4" t="s">
        <v>987</v>
      </c>
      <c r="B1556" s="4" t="s">
        <v>95</v>
      </c>
      <c r="C1556" s="4" t="s">
        <v>1299</v>
      </c>
      <c r="D1556" s="4" t="s">
        <v>1300</v>
      </c>
      <c r="E1556" s="4" t="s">
        <v>98</v>
      </c>
      <c r="F1556" s="4" t="s">
        <v>99</v>
      </c>
      <c r="G1556" s="23" t="n">
        <v>1757110</v>
      </c>
      <c r="H1556" s="24" t="n">
        <f aca="false">Parametros!$B$3</f>
        <v>160.42</v>
      </c>
      <c r="I1556" s="24" t="n">
        <f aca="false">Parametros!$B$4</f>
        <v>151.76</v>
      </c>
      <c r="J1556" s="23" t="n">
        <f aca="false">G1556*H1556/I1556</f>
        <v>1857377.34712704</v>
      </c>
      <c r="K1556" s="23" t="n">
        <v>2528842.31</v>
      </c>
      <c r="L1556" s="23" t="n">
        <v>2207807</v>
      </c>
      <c r="M1556" s="23" t="n">
        <f aca="false">MIN(J1556:L1556)</f>
        <v>1857377.34712704</v>
      </c>
      <c r="N1556" s="23" t="n">
        <f aca="false">MAX(J1556:L1556)</f>
        <v>2528842.31</v>
      </c>
      <c r="O1556" s="23" t="n">
        <f aca="false">MEDIAN(J1556:L1556)</f>
        <v>2207807</v>
      </c>
      <c r="P1556" s="23" t="n">
        <f aca="false">AVERAGE(J1556:L1556)</f>
        <v>2198008.88570901</v>
      </c>
      <c r="Q1556" s="23" t="n">
        <f aca="false">AVERAGE(M1556,O1556)</f>
        <v>2032592.17356352</v>
      </c>
      <c r="R1556" s="23" t="n">
        <f aca="false">AVERAGE(N1556,O1556)</f>
        <v>2368324.655</v>
      </c>
      <c r="S1556" s="23" t="n">
        <f aca="false">STDEV(J1556:L1556)</f>
        <v>335839.695947695</v>
      </c>
      <c r="T1556" s="25" t="n">
        <f aca="false">IF(P1556&gt;0,S1556/P1556,NA())</f>
        <v>0.15279269257338</v>
      </c>
      <c r="U1556" s="4" t="str">
        <f aca="false">IF(T1556&lt;=Parametros!$B$7,"MENOR",IF(T1556&lt;=Parametros!$B$8,"PROMEDIO MENOR-MEDIANA","PROMEDIO"))</f>
        <v>MENOR</v>
      </c>
      <c r="V1556" s="23" t="n">
        <f aca="false">IF(T1556&lt;=Parametros!$B$7,M1556,IF(T1556&lt;=Parametros!$B$8,Q1556,P1556))</f>
        <v>1857377.34712704</v>
      </c>
      <c r="W1556" s="26" t="n">
        <f aca="false">ROUND(V1556,0)</f>
        <v>1857377</v>
      </c>
      <c r="X1556" s="27" t="n">
        <f aca="false">K1556/G1556</f>
        <v>1.43920546237856</v>
      </c>
      <c r="Y1556" s="27" t="n">
        <f aca="false">L1556/G1556</f>
        <v>1.25649902396549</v>
      </c>
    </row>
    <row r="1557" customFormat="false" ht="51.75" hidden="false" customHeight="true" outlineLevel="0" collapsed="false">
      <c r="A1557" s="4" t="s">
        <v>990</v>
      </c>
      <c r="B1557" s="4" t="s">
        <v>95</v>
      </c>
      <c r="C1557" s="4" t="s">
        <v>979</v>
      </c>
      <c r="D1557" s="4" t="s">
        <v>980</v>
      </c>
      <c r="E1557" s="4" t="s">
        <v>98</v>
      </c>
      <c r="F1557" s="4" t="s">
        <v>99</v>
      </c>
      <c r="G1557" s="23" t="n">
        <v>2760336</v>
      </c>
      <c r="H1557" s="24" t="n">
        <f aca="false">Parametros!$B$3</f>
        <v>160.42</v>
      </c>
      <c r="I1557" s="24" t="n">
        <f aca="false">Parametros!$B$4</f>
        <v>151.76</v>
      </c>
      <c r="J1557" s="23" t="n">
        <f aca="false">G1557*H1557/I1557</f>
        <v>2917851.21982077</v>
      </c>
      <c r="K1557" s="23" t="n">
        <v>3972691.04</v>
      </c>
      <c r="L1557" s="23" t="n">
        <v>3468374</v>
      </c>
      <c r="M1557" s="23" t="n">
        <f aca="false">MIN(J1557:L1557)</f>
        <v>2917851.21982077</v>
      </c>
      <c r="N1557" s="23" t="n">
        <f aca="false">MAX(J1557:L1557)</f>
        <v>3972691.04</v>
      </c>
      <c r="O1557" s="23" t="n">
        <f aca="false">MEDIAN(J1557:L1557)</f>
        <v>3468374</v>
      </c>
      <c r="P1557" s="23" t="n">
        <f aca="false">AVERAGE(J1557:L1557)</f>
        <v>3452972.08660692</v>
      </c>
      <c r="Q1557" s="23" t="n">
        <f aca="false">AVERAGE(M1557,O1557)</f>
        <v>3193112.60991038</v>
      </c>
      <c r="R1557" s="23" t="n">
        <f aca="false">AVERAGE(N1557,O1557)</f>
        <v>3720532.52</v>
      </c>
      <c r="S1557" s="23" t="n">
        <f aca="false">STDEV(J1557:L1557)</f>
        <v>527588.547791803</v>
      </c>
      <c r="T1557" s="25" t="n">
        <f aca="false">IF(P1557&gt;0,S1557/P1557,NA())</f>
        <v>0.152792589849818</v>
      </c>
      <c r="U1557" s="4" t="str">
        <f aca="false">IF(T1557&lt;=Parametros!$B$7,"MENOR",IF(T1557&lt;=Parametros!$B$8,"PROMEDIO MENOR-MEDIANA","PROMEDIO"))</f>
        <v>MENOR</v>
      </c>
      <c r="V1557" s="23" t="n">
        <f aca="false">IF(T1557&lt;=Parametros!$B$7,M1557,IF(T1557&lt;=Parametros!$B$8,Q1557,P1557))</f>
        <v>2917851.21982077</v>
      </c>
      <c r="W1557" s="26" t="n">
        <f aca="false">ROUND(V1557,0)</f>
        <v>2917851</v>
      </c>
      <c r="X1557" s="27" t="n">
        <f aca="false">K1557/G1557</f>
        <v>1.43920560395546</v>
      </c>
      <c r="Y1557" s="27" t="n">
        <f aca="false">L1557/G1557</f>
        <v>1.2565042806383</v>
      </c>
    </row>
    <row r="1558" customFormat="false" ht="64.5" hidden="false" customHeight="true" outlineLevel="0" collapsed="false">
      <c r="A1558" s="4" t="s">
        <v>993</v>
      </c>
      <c r="B1558" s="4" t="s">
        <v>95</v>
      </c>
      <c r="C1558" s="4" t="s">
        <v>982</v>
      </c>
      <c r="D1558" s="4" t="s">
        <v>983</v>
      </c>
      <c r="E1558" s="4" t="s">
        <v>98</v>
      </c>
      <c r="F1558" s="4" t="s">
        <v>99</v>
      </c>
      <c r="G1558" s="23" t="n">
        <v>462650</v>
      </c>
      <c r="H1558" s="24" t="n">
        <f aca="false">Parametros!$B$3</f>
        <v>160.42</v>
      </c>
      <c r="I1558" s="24" t="n">
        <f aca="false">Parametros!$B$4</f>
        <v>151.76</v>
      </c>
      <c r="J1558" s="23" t="n">
        <f aca="false">G1558*H1558/I1558</f>
        <v>489050.560094887</v>
      </c>
      <c r="K1558" s="23" t="n">
        <v>665848.18</v>
      </c>
      <c r="L1558" s="23" t="n">
        <v>581315</v>
      </c>
      <c r="M1558" s="23" t="n">
        <f aca="false">MIN(J1558:L1558)</f>
        <v>489050.560094887</v>
      </c>
      <c r="N1558" s="23" t="n">
        <f aca="false">MAX(J1558:L1558)</f>
        <v>665848.18</v>
      </c>
      <c r="O1558" s="23" t="n">
        <f aca="false">MEDIAN(J1558:L1558)</f>
        <v>581315</v>
      </c>
      <c r="P1558" s="23" t="n">
        <f aca="false">AVERAGE(J1558:L1558)</f>
        <v>578737.913364962</v>
      </c>
      <c r="Q1558" s="23" t="n">
        <f aca="false">AVERAGE(M1558,O1558)</f>
        <v>535182.780047443</v>
      </c>
      <c r="R1558" s="23" t="n">
        <f aca="false">AVERAGE(N1558,O1558)</f>
        <v>623581.59</v>
      </c>
      <c r="S1558" s="23" t="n">
        <f aca="false">STDEV(J1558:L1558)</f>
        <v>88426.9790995463</v>
      </c>
      <c r="T1558" s="25" t="n">
        <f aca="false">IF(P1558&gt;0,S1558/P1558,NA())</f>
        <v>0.152792787646146</v>
      </c>
      <c r="U1558" s="4" t="str">
        <f aca="false">IF(T1558&lt;=Parametros!$B$7,"MENOR",IF(T1558&lt;=Parametros!$B$8,"PROMEDIO MENOR-MEDIANA","PROMEDIO"))</f>
        <v>MENOR</v>
      </c>
      <c r="V1558" s="23" t="n">
        <f aca="false">IF(T1558&lt;=Parametros!$B$7,M1558,IF(T1558&lt;=Parametros!$B$8,Q1558,P1558))</f>
        <v>489050.560094887</v>
      </c>
      <c r="W1558" s="26" t="n">
        <f aca="false">ROUND(V1558,0)</f>
        <v>489051</v>
      </c>
      <c r="X1558" s="27" t="n">
        <f aca="false">K1558/G1558</f>
        <v>1.43920497136064</v>
      </c>
      <c r="Y1558" s="27" t="n">
        <f aca="false">L1558/G1558</f>
        <v>1.25648978709608</v>
      </c>
    </row>
    <row r="1559" customFormat="false" ht="64.5" hidden="false" customHeight="true" outlineLevel="0" collapsed="false">
      <c r="A1559" s="4" t="s">
        <v>996</v>
      </c>
      <c r="B1559" s="4" t="s">
        <v>95</v>
      </c>
      <c r="C1559" s="4" t="s">
        <v>985</v>
      </c>
      <c r="D1559" s="4" t="s">
        <v>986</v>
      </c>
      <c r="E1559" s="4" t="s">
        <v>98</v>
      </c>
      <c r="F1559" s="4" t="s">
        <v>99</v>
      </c>
      <c r="G1559" s="23" t="n">
        <v>1300301</v>
      </c>
      <c r="H1559" s="24" t="n">
        <f aca="false">Parametros!$B$3</f>
        <v>160.42</v>
      </c>
      <c r="I1559" s="24" t="n">
        <f aca="false">Parametros!$B$4</f>
        <v>151.76</v>
      </c>
      <c r="J1559" s="23" t="n">
        <f aca="false">G1559*H1559/I1559</f>
        <v>1374501.09659989</v>
      </c>
      <c r="K1559" s="23" t="n">
        <v>1871400.27</v>
      </c>
      <c r="L1559" s="23" t="n">
        <v>1633870</v>
      </c>
      <c r="M1559" s="23" t="n">
        <f aca="false">MIN(J1559:L1559)</f>
        <v>1374501.09659989</v>
      </c>
      <c r="N1559" s="23" t="n">
        <f aca="false">MAX(J1559:L1559)</f>
        <v>1871400.27</v>
      </c>
      <c r="O1559" s="23" t="n">
        <f aca="false">MEDIAN(J1559:L1559)</f>
        <v>1633870</v>
      </c>
      <c r="P1559" s="23" t="n">
        <f aca="false">AVERAGE(J1559:L1559)</f>
        <v>1626590.4555333</v>
      </c>
      <c r="Q1559" s="23" t="n">
        <f aca="false">AVERAGE(M1559,O1559)</f>
        <v>1504185.54829995</v>
      </c>
      <c r="R1559" s="23" t="n">
        <f aca="false">AVERAGE(N1559,O1559)</f>
        <v>1752635.135</v>
      </c>
      <c r="S1559" s="23" t="n">
        <f aca="false">STDEV(J1559:L1559)</f>
        <v>248529.557512098</v>
      </c>
      <c r="T1559" s="25" t="n">
        <f aca="false">IF(P1559&gt;0,S1559/P1559,NA())</f>
        <v>0.152791722505598</v>
      </c>
      <c r="U1559" s="4" t="str">
        <f aca="false">IF(T1559&lt;=Parametros!$B$7,"MENOR",IF(T1559&lt;=Parametros!$B$8,"PROMEDIO MENOR-MEDIANA","PROMEDIO"))</f>
        <v>MENOR</v>
      </c>
      <c r="V1559" s="23" t="n">
        <f aca="false">IF(T1559&lt;=Parametros!$B$7,M1559,IF(T1559&lt;=Parametros!$B$8,Q1559,P1559))</f>
        <v>1374501.09659989</v>
      </c>
      <c r="W1559" s="26" t="n">
        <f aca="false">ROUND(V1559,0)</f>
        <v>1374501</v>
      </c>
      <c r="X1559" s="27" t="n">
        <f aca="false">K1559/G1559</f>
        <v>1.43920543781786</v>
      </c>
      <c r="Y1559" s="27" t="n">
        <f aca="false">L1559/G1559</f>
        <v>1.25653214140418</v>
      </c>
    </row>
    <row r="1560" customFormat="false" ht="51.75" hidden="false" customHeight="true" outlineLevel="0" collapsed="false">
      <c r="A1560" s="4" t="s">
        <v>999</v>
      </c>
      <c r="B1560" s="4" t="s">
        <v>95</v>
      </c>
      <c r="C1560" s="4" t="s">
        <v>1301</v>
      </c>
      <c r="D1560" s="4" t="s">
        <v>977</v>
      </c>
      <c r="E1560" s="4" t="s">
        <v>98</v>
      </c>
      <c r="F1560" s="4" t="s">
        <v>99</v>
      </c>
      <c r="G1560" s="23" t="n">
        <v>152058</v>
      </c>
      <c r="H1560" s="24" t="n">
        <f aca="false">Parametros!$B$3</f>
        <v>160.42</v>
      </c>
      <c r="I1560" s="24" t="n">
        <f aca="false">Parametros!$B$4</f>
        <v>151.76</v>
      </c>
      <c r="J1560" s="23" t="n">
        <f aca="false">G1560*H1560/I1560</f>
        <v>160735.005007907</v>
      </c>
      <c r="K1560" s="23" t="n">
        <v>218842.68</v>
      </c>
      <c r="L1560" s="23" t="n">
        <v>190995</v>
      </c>
      <c r="M1560" s="23" t="n">
        <f aca="false">MIN(J1560:L1560)</f>
        <v>160735.005007907</v>
      </c>
      <c r="N1560" s="23" t="n">
        <f aca="false">MAX(J1560:L1560)</f>
        <v>218842.68</v>
      </c>
      <c r="O1560" s="23" t="n">
        <f aca="false">MEDIAN(J1560:L1560)</f>
        <v>190995</v>
      </c>
      <c r="P1560" s="23" t="n">
        <f aca="false">AVERAGE(J1560:L1560)</f>
        <v>190190.895002636</v>
      </c>
      <c r="Q1560" s="23" t="n">
        <f aca="false">AVERAGE(M1560,O1560)</f>
        <v>175865.002503954</v>
      </c>
      <c r="R1560" s="23" t="n">
        <f aca="false">AVERAGE(N1560,O1560)</f>
        <v>204918.84</v>
      </c>
      <c r="S1560" s="23" t="n">
        <f aca="false">STDEV(J1560:L1560)</f>
        <v>29062.1818155788</v>
      </c>
      <c r="T1560" s="25" t="n">
        <f aca="false">IF(P1560&gt;0,S1560/P1560,NA())</f>
        <v>0.152805326538771</v>
      </c>
      <c r="U1560" s="4" t="str">
        <f aca="false">IF(T1560&lt;=Parametros!$B$7,"MENOR",IF(T1560&lt;=Parametros!$B$8,"PROMEDIO MENOR-MEDIANA","PROMEDIO"))</f>
        <v>MENOR</v>
      </c>
      <c r="V1560" s="23" t="n">
        <f aca="false">IF(T1560&lt;=Parametros!$B$7,M1560,IF(T1560&lt;=Parametros!$B$8,Q1560,P1560))</f>
        <v>160735.005007907</v>
      </c>
      <c r="W1560" s="26" t="n">
        <f aca="false">ROUND(V1560,0)</f>
        <v>160735</v>
      </c>
      <c r="X1560" s="27" t="n">
        <f aca="false">K1560/G1560</f>
        <v>1.43920530323955</v>
      </c>
      <c r="Y1560" s="27" t="n">
        <f aca="false">L1560/G1560</f>
        <v>1.25606676399795</v>
      </c>
    </row>
    <row r="1561" customFormat="false" ht="64.5" hidden="false" customHeight="true" outlineLevel="0" collapsed="false">
      <c r="A1561" s="4" t="s">
        <v>1002</v>
      </c>
      <c r="B1561" s="4" t="s">
        <v>95</v>
      </c>
      <c r="C1561" s="4" t="s">
        <v>1302</v>
      </c>
      <c r="D1561" s="4" t="s">
        <v>1169</v>
      </c>
      <c r="E1561" s="4" t="s">
        <v>98</v>
      </c>
      <c r="F1561" s="4" t="s">
        <v>99</v>
      </c>
      <c r="G1561" s="23" t="n">
        <v>146095</v>
      </c>
      <c r="H1561" s="24" t="n">
        <f aca="false">Parametros!$B$3</f>
        <v>160.42</v>
      </c>
      <c r="I1561" s="24" t="n">
        <f aca="false">Parametros!$B$4</f>
        <v>151.76</v>
      </c>
      <c r="J1561" s="23" t="n">
        <f aca="false">G1561*H1561/I1561</f>
        <v>154431.733658408</v>
      </c>
      <c r="K1561" s="23" t="n">
        <v>210260.61</v>
      </c>
      <c r="L1561" s="23" t="n">
        <v>183498</v>
      </c>
      <c r="M1561" s="23" t="n">
        <f aca="false">MIN(J1561:L1561)</f>
        <v>154431.733658408</v>
      </c>
      <c r="N1561" s="23" t="n">
        <f aca="false">MAX(J1561:L1561)</f>
        <v>210260.61</v>
      </c>
      <c r="O1561" s="23" t="n">
        <f aca="false">MEDIAN(J1561:L1561)</f>
        <v>183498</v>
      </c>
      <c r="P1561" s="23" t="n">
        <f aca="false">AVERAGE(J1561:L1561)</f>
        <v>182730.114552803</v>
      </c>
      <c r="Q1561" s="23" t="n">
        <f aca="false">AVERAGE(M1561,O1561)</f>
        <v>168964.866829204</v>
      </c>
      <c r="R1561" s="23" t="n">
        <f aca="false">AVERAGE(N1561,O1561)</f>
        <v>196879.305</v>
      </c>
      <c r="S1561" s="23" t="n">
        <f aca="false">STDEV(J1561:L1561)</f>
        <v>27922.3583251165</v>
      </c>
      <c r="T1561" s="25" t="n">
        <f aca="false">IF(P1561&gt;0,S1561/P1561,NA())</f>
        <v>0.152806549667258</v>
      </c>
      <c r="U1561" s="4" t="str">
        <f aca="false">IF(T1561&lt;=Parametros!$B$7,"MENOR",IF(T1561&lt;=Parametros!$B$8,"PROMEDIO MENOR-MEDIANA","PROMEDIO"))</f>
        <v>MENOR</v>
      </c>
      <c r="V1561" s="23" t="n">
        <f aca="false">IF(T1561&lt;=Parametros!$B$7,M1561,IF(T1561&lt;=Parametros!$B$8,Q1561,P1561))</f>
        <v>154431.733658408</v>
      </c>
      <c r="W1561" s="26" t="n">
        <f aca="false">ROUND(V1561,0)</f>
        <v>154432</v>
      </c>
      <c r="X1561" s="27" t="n">
        <f aca="false">K1561/G1561</f>
        <v>1.4392046955748</v>
      </c>
      <c r="Y1561" s="27" t="n">
        <f aca="false">L1561/G1561</f>
        <v>1.25601834422807</v>
      </c>
    </row>
    <row r="1562" customFormat="false" ht="64.5" hidden="false" customHeight="true" outlineLevel="0" collapsed="false">
      <c r="A1562" s="4" t="s">
        <v>1005</v>
      </c>
      <c r="B1562" s="4" t="s">
        <v>95</v>
      </c>
      <c r="C1562" s="4" t="s">
        <v>988</v>
      </c>
      <c r="D1562" s="4" t="s">
        <v>1169</v>
      </c>
      <c r="E1562" s="4" t="s">
        <v>98</v>
      </c>
      <c r="F1562" s="4" t="s">
        <v>99</v>
      </c>
      <c r="G1562" s="23" t="n">
        <v>157026</v>
      </c>
      <c r="H1562" s="24" t="n">
        <f aca="false">Parametros!$B$3</f>
        <v>160.42</v>
      </c>
      <c r="I1562" s="24" t="n">
        <f aca="false">Parametros!$B$4</f>
        <v>151.76</v>
      </c>
      <c r="J1562" s="23" t="n">
        <f aca="false">G1562*H1562/I1562</f>
        <v>165986.497891408</v>
      </c>
      <c r="K1562" s="23" t="n">
        <v>225992.57</v>
      </c>
      <c r="L1562" s="23" t="n">
        <v>197302</v>
      </c>
      <c r="M1562" s="23" t="n">
        <f aca="false">MIN(J1562:L1562)</f>
        <v>165986.497891408</v>
      </c>
      <c r="N1562" s="23" t="n">
        <f aca="false">MAX(J1562:L1562)</f>
        <v>225992.57</v>
      </c>
      <c r="O1562" s="23" t="n">
        <f aca="false">MEDIAN(J1562:L1562)</f>
        <v>197302</v>
      </c>
      <c r="P1562" s="23" t="n">
        <f aca="false">AVERAGE(J1562:L1562)</f>
        <v>196427.022630469</v>
      </c>
      <c r="Q1562" s="23" t="n">
        <f aca="false">AVERAGE(M1562,O1562)</f>
        <v>181644.248945704</v>
      </c>
      <c r="R1562" s="23" t="n">
        <f aca="false">AVERAGE(N1562,O1562)</f>
        <v>211647.285</v>
      </c>
      <c r="S1562" s="23" t="n">
        <f aca="false">STDEV(J1562:L1562)</f>
        <v>30012.6033779693</v>
      </c>
      <c r="T1562" s="25" t="n">
        <f aca="false">IF(P1562&gt;0,S1562/P1562,NA())</f>
        <v>0.152792640116685</v>
      </c>
      <c r="U1562" s="4" t="str">
        <f aca="false">IF(T1562&lt;=Parametros!$B$7,"MENOR",IF(T1562&lt;=Parametros!$B$8,"PROMEDIO MENOR-MEDIANA","PROMEDIO"))</f>
        <v>MENOR</v>
      </c>
      <c r="V1562" s="23" t="n">
        <f aca="false">IF(T1562&lt;=Parametros!$B$7,M1562,IF(T1562&lt;=Parametros!$B$8,Q1562,P1562))</f>
        <v>165986.497891408</v>
      </c>
      <c r="W1562" s="26" t="n">
        <f aca="false">ROUND(V1562,0)</f>
        <v>165986</v>
      </c>
      <c r="X1562" s="27" t="n">
        <f aca="false">K1562/G1562</f>
        <v>1.43920478137379</v>
      </c>
      <c r="Y1562" s="27" t="n">
        <f aca="false">L1562/G1562</f>
        <v>1.256492555373</v>
      </c>
    </row>
    <row r="1563" customFormat="false" ht="64.5" hidden="false" customHeight="true" outlineLevel="0" collapsed="false">
      <c r="A1563" s="4" t="s">
        <v>1008</v>
      </c>
      <c r="B1563" s="4" t="s">
        <v>95</v>
      </c>
      <c r="C1563" s="4" t="s">
        <v>991</v>
      </c>
      <c r="D1563" s="4" t="s">
        <v>992</v>
      </c>
      <c r="E1563" s="4" t="s">
        <v>98</v>
      </c>
      <c r="F1563" s="4" t="s">
        <v>99</v>
      </c>
      <c r="G1563" s="23" t="n">
        <v>157026</v>
      </c>
      <c r="H1563" s="24" t="n">
        <f aca="false">Parametros!$B$3</f>
        <v>160.42</v>
      </c>
      <c r="I1563" s="24" t="n">
        <f aca="false">Parametros!$B$4</f>
        <v>151.76</v>
      </c>
      <c r="J1563" s="23" t="n">
        <f aca="false">G1563*H1563/I1563</f>
        <v>165986.497891408</v>
      </c>
      <c r="K1563" s="23" t="n">
        <v>225992.57</v>
      </c>
      <c r="L1563" s="23" t="n">
        <v>197302</v>
      </c>
      <c r="M1563" s="23" t="n">
        <f aca="false">MIN(J1563:L1563)</f>
        <v>165986.497891408</v>
      </c>
      <c r="N1563" s="23" t="n">
        <f aca="false">MAX(J1563:L1563)</f>
        <v>225992.57</v>
      </c>
      <c r="O1563" s="23" t="n">
        <f aca="false">MEDIAN(J1563:L1563)</f>
        <v>197302</v>
      </c>
      <c r="P1563" s="23" t="n">
        <f aca="false">AVERAGE(J1563:L1563)</f>
        <v>196427.022630469</v>
      </c>
      <c r="Q1563" s="23" t="n">
        <f aca="false">AVERAGE(M1563,O1563)</f>
        <v>181644.248945704</v>
      </c>
      <c r="R1563" s="23" t="n">
        <f aca="false">AVERAGE(N1563,O1563)</f>
        <v>211647.285</v>
      </c>
      <c r="S1563" s="23" t="n">
        <f aca="false">STDEV(J1563:L1563)</f>
        <v>30012.6033779693</v>
      </c>
      <c r="T1563" s="25" t="n">
        <f aca="false">IF(P1563&gt;0,S1563/P1563,NA())</f>
        <v>0.152792640116685</v>
      </c>
      <c r="U1563" s="4" t="str">
        <f aca="false">IF(T1563&lt;=Parametros!$B$7,"MENOR",IF(T1563&lt;=Parametros!$B$8,"PROMEDIO MENOR-MEDIANA","PROMEDIO"))</f>
        <v>MENOR</v>
      </c>
      <c r="V1563" s="23" t="n">
        <f aca="false">IF(T1563&lt;=Parametros!$B$7,M1563,IF(T1563&lt;=Parametros!$B$8,Q1563,P1563))</f>
        <v>165986.497891408</v>
      </c>
      <c r="W1563" s="26" t="n">
        <f aca="false">ROUND(V1563,0)</f>
        <v>165986</v>
      </c>
      <c r="X1563" s="27" t="n">
        <f aca="false">K1563/G1563</f>
        <v>1.43920478137379</v>
      </c>
      <c r="Y1563" s="27" t="n">
        <f aca="false">L1563/G1563</f>
        <v>1.256492555373</v>
      </c>
    </row>
    <row r="1564" customFormat="false" ht="51.75" hidden="false" customHeight="true" outlineLevel="0" collapsed="false">
      <c r="A1564" s="4" t="s">
        <v>1011</v>
      </c>
      <c r="B1564" s="4" t="s">
        <v>95</v>
      </c>
      <c r="C1564" s="4" t="s">
        <v>1000</v>
      </c>
      <c r="D1564" s="4" t="s">
        <v>1001</v>
      </c>
      <c r="E1564" s="4" t="s">
        <v>98</v>
      </c>
      <c r="F1564" s="4" t="s">
        <v>99</v>
      </c>
      <c r="G1564" s="23" t="n">
        <v>188830</v>
      </c>
      <c r="H1564" s="24" t="n">
        <f aca="false">Parametros!$B$3</f>
        <v>160.42</v>
      </c>
      <c r="I1564" s="24" t="n">
        <f aca="false">Parametros!$B$4</f>
        <v>151.76</v>
      </c>
      <c r="J1564" s="23" t="n">
        <f aca="false">G1564*H1564/I1564</f>
        <v>199605.354507116</v>
      </c>
      <c r="K1564" s="23" t="n">
        <v>271765.88</v>
      </c>
      <c r="L1564" s="23" t="n">
        <v>237167</v>
      </c>
      <c r="M1564" s="23" t="n">
        <f aca="false">MIN(J1564:L1564)</f>
        <v>199605.354507116</v>
      </c>
      <c r="N1564" s="23" t="n">
        <f aca="false">MAX(J1564:L1564)</f>
        <v>271765.88</v>
      </c>
      <c r="O1564" s="23" t="n">
        <f aca="false">MEDIAN(J1564:L1564)</f>
        <v>237167</v>
      </c>
      <c r="P1564" s="23" t="n">
        <f aca="false">AVERAGE(J1564:L1564)</f>
        <v>236179.411502372</v>
      </c>
      <c r="Q1564" s="23" t="n">
        <f aca="false">AVERAGE(M1564,O1564)</f>
        <v>218386.177253558</v>
      </c>
      <c r="R1564" s="23" t="n">
        <f aca="false">AVERAGE(N1564,O1564)</f>
        <v>254466.44</v>
      </c>
      <c r="S1564" s="23" t="n">
        <f aca="false">STDEV(J1564:L1564)</f>
        <v>36090.3984202552</v>
      </c>
      <c r="T1564" s="25" t="n">
        <f aca="false">IF(P1564&gt;0,S1564/P1564,NA())</f>
        <v>0.152809248658377</v>
      </c>
      <c r="U1564" s="4" t="str">
        <f aca="false">IF(T1564&lt;=Parametros!$B$7,"MENOR",IF(T1564&lt;=Parametros!$B$8,"PROMEDIO MENOR-MEDIANA","PROMEDIO"))</f>
        <v>MENOR</v>
      </c>
      <c r="V1564" s="23" t="n">
        <f aca="false">IF(T1564&lt;=Parametros!$B$7,M1564,IF(T1564&lt;=Parametros!$B$8,Q1564,P1564))</f>
        <v>199605.354507116</v>
      </c>
      <c r="W1564" s="26" t="n">
        <f aca="false">ROUND(V1564,0)</f>
        <v>199605</v>
      </c>
      <c r="X1564" s="27" t="n">
        <f aca="false">K1564/G1564</f>
        <v>1.43920923582058</v>
      </c>
      <c r="Y1564" s="27" t="n">
        <f aca="false">L1564/G1564</f>
        <v>1.25598157072499</v>
      </c>
    </row>
    <row r="1565" customFormat="false" ht="51.75" hidden="false" customHeight="true" outlineLevel="0" collapsed="false">
      <c r="A1565" s="4" t="s">
        <v>1013</v>
      </c>
      <c r="B1565" s="4" t="s">
        <v>95</v>
      </c>
      <c r="C1565" s="4" t="s">
        <v>1303</v>
      </c>
      <c r="D1565" s="4" t="s">
        <v>1304</v>
      </c>
      <c r="E1565" s="4" t="s">
        <v>98</v>
      </c>
      <c r="F1565" s="4" t="s">
        <v>99</v>
      </c>
      <c r="G1565" s="23" t="n">
        <v>3171343</v>
      </c>
      <c r="H1565" s="24" t="n">
        <f aca="false">Parametros!$B$3</f>
        <v>160.42</v>
      </c>
      <c r="I1565" s="24" t="n">
        <f aca="false">Parametros!$B$4</f>
        <v>151.76</v>
      </c>
      <c r="J1565" s="23" t="n">
        <f aca="false">G1565*H1565/I1565</f>
        <v>3352311.83487085</v>
      </c>
      <c r="K1565" s="23" t="n">
        <v>4564214.46</v>
      </c>
      <c r="L1565" s="23" t="n">
        <v>3984834</v>
      </c>
      <c r="M1565" s="23" t="n">
        <f aca="false">MIN(J1565:L1565)</f>
        <v>3352311.83487085</v>
      </c>
      <c r="N1565" s="23" t="n">
        <f aca="false">MAX(J1565:L1565)</f>
        <v>4564214.46</v>
      </c>
      <c r="O1565" s="23" t="n">
        <f aca="false">MEDIAN(J1565:L1565)</f>
        <v>3984834</v>
      </c>
      <c r="P1565" s="23" t="n">
        <f aca="false">AVERAGE(J1565:L1565)</f>
        <v>3967120.09829028</v>
      </c>
      <c r="Q1565" s="23" t="n">
        <f aca="false">AVERAGE(M1565,O1565)</f>
        <v>3668572.91743542</v>
      </c>
      <c r="R1565" s="23" t="n">
        <f aca="false">AVERAGE(N1565,O1565)</f>
        <v>4274524.23</v>
      </c>
      <c r="S1565" s="23" t="n">
        <f aca="false">STDEV(J1565:L1565)</f>
        <v>606145.469284452</v>
      </c>
      <c r="T1565" s="25" t="n">
        <f aca="false">IF(P1565&gt;0,S1565/P1565,NA())</f>
        <v>0.152792316407482</v>
      </c>
      <c r="U1565" s="4" t="str">
        <f aca="false">IF(T1565&lt;=Parametros!$B$7,"MENOR",IF(T1565&lt;=Parametros!$B$8,"PROMEDIO MENOR-MEDIANA","PROMEDIO"))</f>
        <v>MENOR</v>
      </c>
      <c r="V1565" s="23" t="n">
        <f aca="false">IF(T1565&lt;=Parametros!$B$7,M1565,IF(T1565&lt;=Parametros!$B$8,Q1565,P1565))</f>
        <v>3352311.83487085</v>
      </c>
      <c r="W1565" s="26" t="n">
        <f aca="false">ROUND(V1565,0)</f>
        <v>3352312</v>
      </c>
      <c r="X1565" s="27" t="n">
        <f aca="false">K1565/G1565</f>
        <v>1.43920555423995</v>
      </c>
      <c r="Y1565" s="27" t="n">
        <f aca="false">L1565/G1565</f>
        <v>1.25651309240281</v>
      </c>
    </row>
    <row r="1566" customFormat="false" ht="77.25" hidden="false" customHeight="true" outlineLevel="0" collapsed="false">
      <c r="A1566" s="4" t="s">
        <v>1016</v>
      </c>
      <c r="B1566" s="4" t="s">
        <v>95</v>
      </c>
      <c r="C1566" s="4" t="s">
        <v>1003</v>
      </c>
      <c r="D1566" s="4" t="s">
        <v>1305</v>
      </c>
      <c r="E1566" s="4" t="s">
        <v>98</v>
      </c>
      <c r="F1566" s="4" t="s">
        <v>99</v>
      </c>
      <c r="G1566" s="23" t="n">
        <v>529717</v>
      </c>
      <c r="H1566" s="24" t="n">
        <f aca="false">Parametros!$B$3</f>
        <v>160.42</v>
      </c>
      <c r="I1566" s="24" t="n">
        <f aca="false">Parametros!$B$4</f>
        <v>151.76</v>
      </c>
      <c r="J1566" s="23" t="n">
        <f aca="false">G1566*H1566/I1566</f>
        <v>559944.656958355</v>
      </c>
      <c r="K1566" s="23" t="n">
        <v>762371.68</v>
      </c>
      <c r="L1566" s="23" t="n">
        <v>665567</v>
      </c>
      <c r="M1566" s="23" t="n">
        <f aca="false">MIN(J1566:L1566)</f>
        <v>559944.656958355</v>
      </c>
      <c r="N1566" s="23" t="n">
        <f aca="false">MAX(J1566:L1566)</f>
        <v>762371.68</v>
      </c>
      <c r="O1566" s="23" t="n">
        <f aca="false">MEDIAN(J1566:L1566)</f>
        <v>665567</v>
      </c>
      <c r="P1566" s="23" t="n">
        <f aca="false">AVERAGE(J1566:L1566)</f>
        <v>662627.778986118</v>
      </c>
      <c r="Q1566" s="23" t="n">
        <f aca="false">AVERAGE(M1566,O1566)</f>
        <v>612755.828479178</v>
      </c>
      <c r="R1566" s="23" t="n">
        <f aca="false">AVERAGE(N1566,O1566)</f>
        <v>713969.34</v>
      </c>
      <c r="S1566" s="23" t="n">
        <f aca="false">STDEV(J1566:L1566)</f>
        <v>101245.514367314</v>
      </c>
      <c r="T1566" s="25" t="n">
        <f aca="false">IF(P1566&gt;0,S1566/P1566,NA())</f>
        <v>0.152793947941979</v>
      </c>
      <c r="U1566" s="4" t="str">
        <f aca="false">IF(T1566&lt;=Parametros!$B$7,"MENOR",IF(T1566&lt;=Parametros!$B$8,"PROMEDIO MENOR-MEDIANA","PROMEDIO"))</f>
        <v>MENOR</v>
      </c>
      <c r="V1566" s="23" t="n">
        <f aca="false">IF(T1566&lt;=Parametros!$B$7,M1566,IF(T1566&lt;=Parametros!$B$8,Q1566,P1566))</f>
        <v>559944.656958355</v>
      </c>
      <c r="W1566" s="26" t="n">
        <f aca="false">ROUND(V1566,0)</f>
        <v>559945</v>
      </c>
      <c r="X1566" s="27" t="n">
        <f aca="false">K1566/G1566</f>
        <v>1.43920561356347</v>
      </c>
      <c r="Y1566" s="27" t="n">
        <f aca="false">L1566/G1566</f>
        <v>1.25645769344763</v>
      </c>
    </row>
    <row r="1567" customFormat="false" ht="90" hidden="false" customHeight="true" outlineLevel="0" collapsed="false">
      <c r="A1567" s="4" t="s">
        <v>1019</v>
      </c>
      <c r="B1567" s="4" t="s">
        <v>95</v>
      </c>
      <c r="C1567" s="4" t="s">
        <v>1006</v>
      </c>
      <c r="D1567" s="4" t="s">
        <v>1007</v>
      </c>
      <c r="E1567" s="4" t="s">
        <v>98</v>
      </c>
      <c r="F1567" s="4" t="s">
        <v>99</v>
      </c>
      <c r="G1567" s="23" t="n">
        <v>142119</v>
      </c>
      <c r="H1567" s="24" t="n">
        <f aca="false">Parametros!$B$3</f>
        <v>160.42</v>
      </c>
      <c r="I1567" s="24" t="n">
        <f aca="false">Parametros!$B$4</f>
        <v>151.76</v>
      </c>
      <c r="J1567" s="23" t="n">
        <f aca="false">G1567*H1567/I1567</f>
        <v>150228.848049552</v>
      </c>
      <c r="K1567" s="23" t="n">
        <v>204538.78</v>
      </c>
      <c r="L1567" s="23" t="n">
        <v>178500</v>
      </c>
      <c r="M1567" s="23" t="n">
        <f aca="false">MIN(J1567:L1567)</f>
        <v>150228.848049552</v>
      </c>
      <c r="N1567" s="23" t="n">
        <f aca="false">MAX(J1567:L1567)</f>
        <v>204538.78</v>
      </c>
      <c r="O1567" s="23" t="n">
        <f aca="false">MEDIAN(J1567:L1567)</f>
        <v>178500</v>
      </c>
      <c r="P1567" s="23" t="n">
        <f aca="false">AVERAGE(J1567:L1567)</f>
        <v>177755.876016517</v>
      </c>
      <c r="Q1567" s="23" t="n">
        <f aca="false">AVERAGE(M1567,O1567)</f>
        <v>164364.424024776</v>
      </c>
      <c r="R1567" s="23" t="n">
        <f aca="false">AVERAGE(N1567,O1567)</f>
        <v>191519.39</v>
      </c>
      <c r="S1567" s="23" t="n">
        <f aca="false">STDEV(J1567:L1567)</f>
        <v>27162.611573497</v>
      </c>
      <c r="T1567" s="25" t="n">
        <f aca="false">IF(P1567&gt;0,S1567/P1567,NA())</f>
        <v>0.152808515713838</v>
      </c>
      <c r="U1567" s="4" t="str">
        <f aca="false">IF(T1567&lt;=Parametros!$B$7,"MENOR",IF(T1567&lt;=Parametros!$B$8,"PROMEDIO MENOR-MEDIANA","PROMEDIO"))</f>
        <v>MENOR</v>
      </c>
      <c r="V1567" s="23" t="n">
        <f aca="false">IF(T1567&lt;=Parametros!$B$7,M1567,IF(T1567&lt;=Parametros!$B$8,Q1567,P1567))</f>
        <v>150228.848049552</v>
      </c>
      <c r="W1567" s="26" t="n">
        <f aca="false">ROUND(V1567,0)</f>
        <v>150229</v>
      </c>
      <c r="X1567" s="27" t="n">
        <f aca="false">K1567/G1567</f>
        <v>1.43920784694517</v>
      </c>
      <c r="Y1567" s="27" t="n">
        <f aca="false">L1567/G1567</f>
        <v>1.25598969877356</v>
      </c>
    </row>
    <row r="1568" customFormat="false" ht="51.75" hidden="false" customHeight="true" outlineLevel="0" collapsed="false">
      <c r="A1568" s="4" t="s">
        <v>1021</v>
      </c>
      <c r="B1568" s="4" t="s">
        <v>95</v>
      </c>
      <c r="C1568" s="4" t="s">
        <v>1306</v>
      </c>
      <c r="D1568" s="4" t="s">
        <v>1307</v>
      </c>
      <c r="E1568" s="4" t="s">
        <v>98</v>
      </c>
      <c r="F1568" s="4" t="s">
        <v>99</v>
      </c>
      <c r="G1568" s="23" t="n">
        <v>1257207</v>
      </c>
      <c r="H1568" s="24" t="n">
        <f aca="false">Parametros!$B$3</f>
        <v>160.42</v>
      </c>
      <c r="I1568" s="24" t="n">
        <f aca="false">Parametros!$B$4</f>
        <v>151.76</v>
      </c>
      <c r="J1568" s="23" t="n">
        <f aca="false">G1568*H1568/I1568</f>
        <v>1328947.9898524</v>
      </c>
      <c r="K1568" s="23" t="n">
        <v>1809379.58</v>
      </c>
      <c r="L1568" s="23" t="n">
        <v>1579725</v>
      </c>
      <c r="M1568" s="23" t="n">
        <f aca="false">MIN(J1568:L1568)</f>
        <v>1328947.9898524</v>
      </c>
      <c r="N1568" s="23" t="n">
        <f aca="false">MAX(J1568:L1568)</f>
        <v>1809379.58</v>
      </c>
      <c r="O1568" s="23" t="n">
        <f aca="false">MEDIAN(J1568:L1568)</f>
        <v>1579725</v>
      </c>
      <c r="P1568" s="23" t="n">
        <f aca="false">AVERAGE(J1568:L1568)</f>
        <v>1572684.1899508</v>
      </c>
      <c r="Q1568" s="23" t="n">
        <f aca="false">AVERAGE(M1568,O1568)</f>
        <v>1454336.4949262</v>
      </c>
      <c r="R1568" s="23" t="n">
        <f aca="false">AVERAGE(N1568,O1568)</f>
        <v>1694552.29</v>
      </c>
      <c r="S1568" s="23" t="n">
        <f aca="false">STDEV(J1568:L1568)</f>
        <v>240293.170850838</v>
      </c>
      <c r="T1568" s="25" t="n">
        <f aca="false">IF(P1568&gt;0,S1568/P1568,NA())</f>
        <v>0.152791750808123</v>
      </c>
      <c r="U1568" s="4" t="str">
        <f aca="false">IF(T1568&lt;=Parametros!$B$7,"MENOR",IF(T1568&lt;=Parametros!$B$8,"PROMEDIO MENOR-MEDIANA","PROMEDIO"))</f>
        <v>MENOR</v>
      </c>
      <c r="V1568" s="23" t="n">
        <f aca="false">IF(T1568&lt;=Parametros!$B$7,M1568,IF(T1568&lt;=Parametros!$B$8,Q1568,P1568))</f>
        <v>1328947.9898524</v>
      </c>
      <c r="W1568" s="26" t="n">
        <f aca="false">ROUND(V1568,0)</f>
        <v>1328948</v>
      </c>
      <c r="X1568" s="27" t="n">
        <f aca="false">K1568/G1568</f>
        <v>1.43920577915968</v>
      </c>
      <c r="Y1568" s="27" t="n">
        <f aca="false">L1568/G1568</f>
        <v>1.25653531995924</v>
      </c>
    </row>
    <row r="1569" customFormat="false" ht="51.75" hidden="false" customHeight="true" outlineLevel="0" collapsed="false">
      <c r="A1569" s="4" t="s">
        <v>1024</v>
      </c>
      <c r="B1569" s="4" t="s">
        <v>95</v>
      </c>
      <c r="C1569" s="4" t="s">
        <v>1012</v>
      </c>
      <c r="D1569" s="4" t="s">
        <v>1010</v>
      </c>
      <c r="E1569" s="4" t="s">
        <v>98</v>
      </c>
      <c r="F1569" s="4" t="s">
        <v>99</v>
      </c>
      <c r="G1569" s="23" t="n">
        <v>1843573</v>
      </c>
      <c r="H1569" s="24" t="n">
        <f aca="false">Parametros!$B$3</f>
        <v>160.42</v>
      </c>
      <c r="I1569" s="24" t="n">
        <f aca="false">Parametros!$B$4</f>
        <v>151.76</v>
      </c>
      <c r="J1569" s="23" t="n">
        <f aca="false">G1569*H1569/I1569</f>
        <v>1948774.25316289</v>
      </c>
      <c r="K1569" s="23" t="n">
        <v>2653280.89</v>
      </c>
      <c r="L1569" s="23" t="n">
        <v>2316454</v>
      </c>
      <c r="M1569" s="23" t="n">
        <f aca="false">MIN(J1569:L1569)</f>
        <v>1948774.25316289</v>
      </c>
      <c r="N1569" s="23" t="n">
        <f aca="false">MAX(J1569:L1569)</f>
        <v>2653280.89</v>
      </c>
      <c r="O1569" s="23" t="n">
        <f aca="false">MEDIAN(J1569:L1569)</f>
        <v>2316454</v>
      </c>
      <c r="P1569" s="23" t="n">
        <f aca="false">AVERAGE(J1569:L1569)</f>
        <v>2306169.71438763</v>
      </c>
      <c r="Q1569" s="23" t="n">
        <f aca="false">AVERAGE(M1569,O1569)</f>
        <v>2132614.12658144</v>
      </c>
      <c r="R1569" s="23" t="n">
        <f aca="false">AVERAGE(N1569,O1569)</f>
        <v>2484867.445</v>
      </c>
      <c r="S1569" s="23" t="n">
        <f aca="false">STDEV(J1569:L1569)</f>
        <v>352365.896810123</v>
      </c>
      <c r="T1569" s="25" t="n">
        <f aca="false">IF(P1569&gt;0,S1569/P1569,NA())</f>
        <v>0.152792699779118</v>
      </c>
      <c r="U1569" s="4" t="str">
        <f aca="false">IF(T1569&lt;=Parametros!$B$7,"MENOR",IF(T1569&lt;=Parametros!$B$8,"PROMEDIO MENOR-MEDIANA","PROMEDIO"))</f>
        <v>MENOR</v>
      </c>
      <c r="V1569" s="23" t="n">
        <f aca="false">IF(T1569&lt;=Parametros!$B$7,M1569,IF(T1569&lt;=Parametros!$B$8,Q1569,P1569))</f>
        <v>1948774.25316289</v>
      </c>
      <c r="W1569" s="26" t="n">
        <f aca="false">ROUND(V1569,0)</f>
        <v>1948774</v>
      </c>
      <c r="X1569" s="27" t="n">
        <f aca="false">K1569/G1569</f>
        <v>1.43920576510938</v>
      </c>
      <c r="Y1569" s="27" t="n">
        <f aca="false">L1569/G1569</f>
        <v>1.25650245474413</v>
      </c>
    </row>
    <row r="1570" customFormat="false" ht="51.75" hidden="false" customHeight="true" outlineLevel="0" collapsed="false">
      <c r="A1570" s="4" t="s">
        <v>1027</v>
      </c>
      <c r="B1570" s="4" t="s">
        <v>95</v>
      </c>
      <c r="C1570" s="4" t="s">
        <v>1014</v>
      </c>
      <c r="D1570" s="4" t="s">
        <v>1015</v>
      </c>
      <c r="E1570" s="4" t="s">
        <v>98</v>
      </c>
      <c r="F1570" s="4" t="s">
        <v>99</v>
      </c>
      <c r="G1570" s="23" t="n">
        <v>1836616</v>
      </c>
      <c r="H1570" s="24" t="n">
        <f aca="false">Parametros!$B$3</f>
        <v>160.42</v>
      </c>
      <c r="I1570" s="24" t="n">
        <f aca="false">Parametros!$B$4</f>
        <v>151.76</v>
      </c>
      <c r="J1570" s="23" t="n">
        <f aca="false">G1570*H1570/I1570</f>
        <v>1941420.26041118</v>
      </c>
      <c r="K1570" s="23" t="n">
        <v>2643268.02</v>
      </c>
      <c r="L1570" s="23" t="n">
        <v>2307767</v>
      </c>
      <c r="M1570" s="23" t="n">
        <f aca="false">MIN(J1570:L1570)</f>
        <v>1941420.26041118</v>
      </c>
      <c r="N1570" s="23" t="n">
        <f aca="false">MAX(J1570:L1570)</f>
        <v>2643268.02</v>
      </c>
      <c r="O1570" s="23" t="n">
        <f aca="false">MEDIAN(J1570:L1570)</f>
        <v>2307767</v>
      </c>
      <c r="P1570" s="23" t="n">
        <f aca="false">AVERAGE(J1570:L1570)</f>
        <v>2297485.09347039</v>
      </c>
      <c r="Q1570" s="23" t="n">
        <f aca="false">AVERAGE(M1570,O1570)</f>
        <v>2124593.63020559</v>
      </c>
      <c r="R1570" s="23" t="n">
        <f aca="false">AVERAGE(N1570,O1570)</f>
        <v>2475517.51</v>
      </c>
      <c r="S1570" s="23" t="n">
        <f aca="false">STDEV(J1570:L1570)</f>
        <v>351036.832271737</v>
      </c>
      <c r="T1570" s="25" t="n">
        <f aca="false">IF(P1570&gt;0,S1570/P1570,NA())</f>
        <v>0.152791777961654</v>
      </c>
      <c r="U1570" s="4" t="str">
        <f aca="false">IF(T1570&lt;=Parametros!$B$7,"MENOR",IF(T1570&lt;=Parametros!$B$8,"PROMEDIO MENOR-MEDIANA","PROMEDIO"))</f>
        <v>MENOR</v>
      </c>
      <c r="V1570" s="23" t="n">
        <f aca="false">IF(T1570&lt;=Parametros!$B$7,M1570,IF(T1570&lt;=Parametros!$B$8,Q1570,P1570))</f>
        <v>1941420.26041118</v>
      </c>
      <c r="W1570" s="26" t="n">
        <f aca="false">ROUND(V1570,0)</f>
        <v>1941420</v>
      </c>
      <c r="X1570" s="27" t="n">
        <f aca="false">K1570/G1570</f>
        <v>1.43920559333034</v>
      </c>
      <c r="Y1570" s="27" t="n">
        <f aca="false">L1570/G1570</f>
        <v>1.25653212212025</v>
      </c>
    </row>
    <row r="1571" customFormat="false" ht="51.75" hidden="false" customHeight="true" outlineLevel="0" collapsed="false">
      <c r="A1571" s="4" t="s">
        <v>1030</v>
      </c>
      <c r="B1571" s="4" t="s">
        <v>95</v>
      </c>
      <c r="C1571" s="4" t="s">
        <v>1308</v>
      </c>
      <c r="D1571" s="4" t="s">
        <v>1309</v>
      </c>
      <c r="E1571" s="4" t="s">
        <v>98</v>
      </c>
      <c r="F1571" s="4" t="s">
        <v>99</v>
      </c>
      <c r="G1571" s="23" t="n">
        <v>646001</v>
      </c>
      <c r="H1571" s="24" t="n">
        <f aca="false">Parametros!$B$3</f>
        <v>160.42</v>
      </c>
      <c r="I1571" s="24" t="n">
        <f aca="false">Parametros!$B$4</f>
        <v>151.76</v>
      </c>
      <c r="J1571" s="23" t="n">
        <f aca="false">G1571*H1571/I1571</f>
        <v>682864.262124407</v>
      </c>
      <c r="K1571" s="23" t="n">
        <v>929728.83</v>
      </c>
      <c r="L1571" s="23" t="n">
        <v>811699</v>
      </c>
      <c r="M1571" s="23" t="n">
        <f aca="false">MIN(J1571:L1571)</f>
        <v>682864.262124407</v>
      </c>
      <c r="N1571" s="23" t="n">
        <f aca="false">MAX(J1571:L1571)</f>
        <v>929728.83</v>
      </c>
      <c r="O1571" s="23" t="n">
        <f aca="false">MEDIAN(J1571:L1571)</f>
        <v>811699</v>
      </c>
      <c r="P1571" s="23" t="n">
        <f aca="false">AVERAGE(J1571:L1571)</f>
        <v>808097.364041469</v>
      </c>
      <c r="Q1571" s="23" t="n">
        <f aca="false">AVERAGE(M1571,O1571)</f>
        <v>747281.631062203</v>
      </c>
      <c r="R1571" s="23" t="n">
        <f aca="false">AVERAGE(N1571,O1571)</f>
        <v>870713.915</v>
      </c>
      <c r="S1571" s="23" t="n">
        <f aca="false">STDEV(J1571:L1571)</f>
        <v>123471.687257785</v>
      </c>
      <c r="T1571" s="25" t="n">
        <f aca="false">IF(P1571&gt;0,S1571/P1571,NA())</f>
        <v>0.152793082556632</v>
      </c>
      <c r="U1571" s="4" t="str">
        <f aca="false">IF(T1571&lt;=Parametros!$B$7,"MENOR",IF(T1571&lt;=Parametros!$B$8,"PROMEDIO MENOR-MEDIANA","PROMEDIO"))</f>
        <v>MENOR</v>
      </c>
      <c r="V1571" s="23" t="n">
        <f aca="false">IF(T1571&lt;=Parametros!$B$7,M1571,IF(T1571&lt;=Parametros!$B$8,Q1571,P1571))</f>
        <v>682864.262124407</v>
      </c>
      <c r="W1571" s="26" t="n">
        <f aca="false">ROUND(V1571,0)</f>
        <v>682864</v>
      </c>
      <c r="X1571" s="27" t="n">
        <f aca="false">K1571/G1571</f>
        <v>1.43920648729646</v>
      </c>
      <c r="Y1571" s="27" t="n">
        <f aca="false">L1571/G1571</f>
        <v>1.25649805495657</v>
      </c>
    </row>
    <row r="1572" customFormat="false" ht="64.5" hidden="false" customHeight="true" outlineLevel="0" collapsed="false">
      <c r="A1572" s="4" t="s">
        <v>1033</v>
      </c>
      <c r="B1572" s="4" t="s">
        <v>95</v>
      </c>
      <c r="C1572" s="4" t="s">
        <v>1310</v>
      </c>
      <c r="D1572" s="4" t="s">
        <v>1018</v>
      </c>
      <c r="E1572" s="4" t="s">
        <v>98</v>
      </c>
      <c r="F1572" s="4" t="s">
        <v>99</v>
      </c>
      <c r="G1572" s="23" t="n">
        <v>687800</v>
      </c>
      <c r="H1572" s="24" t="n">
        <f aca="false">Parametros!$B$3</f>
        <v>160.42</v>
      </c>
      <c r="I1572" s="24" t="n">
        <f aca="false">Parametros!$B$4</f>
        <v>151.76</v>
      </c>
      <c r="J1572" s="23" t="n">
        <f aca="false">G1572*H1572/I1572</f>
        <v>727048.471270427</v>
      </c>
      <c r="K1572" s="23" t="n">
        <v>989885.76</v>
      </c>
      <c r="L1572" s="23" t="n">
        <v>864178</v>
      </c>
      <c r="M1572" s="23" t="n">
        <f aca="false">MIN(J1572:L1572)</f>
        <v>727048.471270427</v>
      </c>
      <c r="N1572" s="23" t="n">
        <f aca="false">MAX(J1572:L1572)</f>
        <v>989885.76</v>
      </c>
      <c r="O1572" s="23" t="n">
        <f aca="false">MEDIAN(J1572:L1572)</f>
        <v>864178</v>
      </c>
      <c r="P1572" s="23" t="n">
        <f aca="false">AVERAGE(J1572:L1572)</f>
        <v>860370.743756809</v>
      </c>
      <c r="Q1572" s="23" t="n">
        <f aca="false">AVERAGE(M1572,O1572)</f>
        <v>795613.235635214</v>
      </c>
      <c r="R1572" s="23" t="n">
        <f aca="false">AVERAGE(N1572,O1572)</f>
        <v>927031.88</v>
      </c>
      <c r="S1572" s="23" t="n">
        <f aca="false">STDEV(J1572:L1572)</f>
        <v>131459.999569277</v>
      </c>
      <c r="T1572" s="25" t="n">
        <f aca="false">IF(P1572&gt;0,S1572/P1572,NA())</f>
        <v>0.152794595263963</v>
      </c>
      <c r="U1572" s="4" t="str">
        <f aca="false">IF(T1572&lt;=Parametros!$B$7,"MENOR",IF(T1572&lt;=Parametros!$B$8,"PROMEDIO MENOR-MEDIANA","PROMEDIO"))</f>
        <v>MENOR</v>
      </c>
      <c r="V1572" s="23" t="n">
        <f aca="false">IF(T1572&lt;=Parametros!$B$7,M1572,IF(T1572&lt;=Parametros!$B$8,Q1572,P1572))</f>
        <v>727048.471270427</v>
      </c>
      <c r="W1572" s="26" t="n">
        <f aca="false">ROUND(V1572,0)</f>
        <v>727048</v>
      </c>
      <c r="X1572" s="27" t="n">
        <f aca="false">K1572/G1572</f>
        <v>1.43920581564408</v>
      </c>
      <c r="Y1572" s="27" t="n">
        <f aca="false">L1572/G1572</f>
        <v>1.25643791799942</v>
      </c>
    </row>
    <row r="1573" customFormat="false" ht="39" hidden="false" customHeight="true" outlineLevel="0" collapsed="false">
      <c r="A1573" s="4" t="s">
        <v>1036</v>
      </c>
      <c r="B1573" s="4" t="s">
        <v>95</v>
      </c>
      <c r="C1573" s="4" t="s">
        <v>1022</v>
      </c>
      <c r="D1573" s="4" t="s">
        <v>1023</v>
      </c>
      <c r="E1573" s="4" t="s">
        <v>112</v>
      </c>
      <c r="F1573" s="4" t="s">
        <v>99</v>
      </c>
      <c r="G1573" s="23" t="n">
        <v>298152</v>
      </c>
      <c r="H1573" s="24" t="n">
        <f aca="false">Parametros!$B$3</f>
        <v>160.42</v>
      </c>
      <c r="I1573" s="24" t="n">
        <f aca="false">Parametros!$B$4</f>
        <v>151.76</v>
      </c>
      <c r="J1573" s="23" t="n">
        <f aca="false">G1573*H1573/I1573</f>
        <v>315165.68160253</v>
      </c>
      <c r="K1573" s="23" t="n">
        <v>429101.92</v>
      </c>
      <c r="L1573" s="23" t="n">
        <v>374612</v>
      </c>
      <c r="M1573" s="23" t="n">
        <f aca="false">MIN(J1573:L1573)</f>
        <v>315165.68160253</v>
      </c>
      <c r="N1573" s="23" t="n">
        <f aca="false">MAX(J1573:L1573)</f>
        <v>429101.92</v>
      </c>
      <c r="O1573" s="23" t="n">
        <f aca="false">MEDIAN(J1573:L1573)</f>
        <v>374612</v>
      </c>
      <c r="P1573" s="23" t="n">
        <f aca="false">AVERAGE(J1573:L1573)</f>
        <v>372959.867200843</v>
      </c>
      <c r="Q1573" s="23" t="n">
        <f aca="false">AVERAGE(M1573,O1573)</f>
        <v>344888.840801265</v>
      </c>
      <c r="R1573" s="23" t="n">
        <f aca="false">AVERAGE(N1573,O1573)</f>
        <v>401856.96</v>
      </c>
      <c r="S1573" s="23" t="n">
        <f aca="false">STDEV(J1573:L1573)</f>
        <v>56986.0839339816</v>
      </c>
      <c r="T1573" s="25" t="n">
        <f aca="false">IF(P1573&gt;0,S1573/P1573,NA())</f>
        <v>0.152794144747199</v>
      </c>
      <c r="U1573" s="4" t="str">
        <f aca="false">IF(T1573&lt;=Parametros!$B$7,"MENOR",IF(T1573&lt;=Parametros!$B$8,"PROMEDIO MENOR-MEDIANA","PROMEDIO"))</f>
        <v>MENOR</v>
      </c>
      <c r="V1573" s="23" t="n">
        <f aca="false">IF(T1573&lt;=Parametros!$B$7,M1573,IF(T1573&lt;=Parametros!$B$8,Q1573,P1573))</f>
        <v>315165.68160253</v>
      </c>
      <c r="W1573" s="26" t="n">
        <f aca="false">ROUND(V1573,0)</f>
        <v>315166</v>
      </c>
      <c r="X1573" s="27" t="n">
        <f aca="false">K1573/G1573</f>
        <v>1.43920523759693</v>
      </c>
      <c r="Y1573" s="27" t="n">
        <f aca="false">L1573/G1573</f>
        <v>1.25644637634495</v>
      </c>
    </row>
    <row r="1576" customFormat="false" ht="15" hidden="false" customHeight="true" outlineLevel="0" collapsed="false">
      <c r="A1576" s="20" t="s">
        <v>1311</v>
      </c>
      <c r="B1576" s="20"/>
      <c r="C1576" s="20"/>
      <c r="D1576" s="20"/>
      <c r="E1576" s="20"/>
      <c r="F1576" s="20"/>
      <c r="G1576" s="20"/>
      <c r="H1576" s="20"/>
      <c r="I1576" s="20"/>
      <c r="J1576" s="20"/>
      <c r="K1576" s="20"/>
      <c r="L1576" s="20"/>
      <c r="M1576" s="20"/>
      <c r="N1576" s="20"/>
      <c r="O1576" s="20"/>
      <c r="P1576" s="20"/>
      <c r="Q1576" s="20"/>
      <c r="R1576" s="20"/>
      <c r="S1576" s="20"/>
      <c r="T1576" s="20"/>
      <c r="U1576" s="20"/>
      <c r="V1576" s="20"/>
      <c r="W1576" s="20"/>
    </row>
    <row r="1577" customFormat="false" ht="77.25" hidden="false" customHeight="true" outlineLevel="0" collapsed="false">
      <c r="A1577" s="21" t="s">
        <v>67</v>
      </c>
      <c r="B1577" s="21" t="s">
        <v>68</v>
      </c>
      <c r="C1577" s="21" t="s">
        <v>69</v>
      </c>
      <c r="D1577" s="21" t="s">
        <v>70</v>
      </c>
      <c r="E1577" s="21" t="s">
        <v>71</v>
      </c>
      <c r="F1577" s="21" t="s">
        <v>72</v>
      </c>
      <c r="G1577" s="21" t="s">
        <v>73</v>
      </c>
      <c r="H1577" s="21" t="s">
        <v>74</v>
      </c>
      <c r="I1577" s="21" t="s">
        <v>75</v>
      </c>
      <c r="J1577" s="21" t="s">
        <v>76</v>
      </c>
      <c r="K1577" s="21" t="s">
        <v>77</v>
      </c>
      <c r="L1577" s="21" t="s">
        <v>78</v>
      </c>
      <c r="M1577" s="21" t="s">
        <v>79</v>
      </c>
      <c r="N1577" s="21" t="s">
        <v>80</v>
      </c>
      <c r="O1577" s="21" t="s">
        <v>81</v>
      </c>
      <c r="P1577" s="21" t="s">
        <v>82</v>
      </c>
      <c r="Q1577" s="21" t="s">
        <v>83</v>
      </c>
      <c r="R1577" s="21" t="s">
        <v>84</v>
      </c>
      <c r="S1577" s="21" t="s">
        <v>85</v>
      </c>
      <c r="T1577" s="21" t="s">
        <v>86</v>
      </c>
      <c r="U1577" s="21" t="s">
        <v>87</v>
      </c>
      <c r="V1577" s="21" t="s">
        <v>88</v>
      </c>
      <c r="W1577" s="21" t="s">
        <v>89</v>
      </c>
      <c r="X1577" s="21" t="s">
        <v>90</v>
      </c>
      <c r="Y1577" s="21" t="s">
        <v>91</v>
      </c>
    </row>
    <row r="1578" customFormat="false" ht="15" hidden="false" customHeight="true" outlineLevel="0" collapsed="false">
      <c r="A1578" s="22" t="s">
        <v>92</v>
      </c>
      <c r="B1578" s="22" t="s">
        <v>93</v>
      </c>
      <c r="C1578" s="22"/>
      <c r="D1578" s="22"/>
      <c r="E1578" s="22"/>
      <c r="F1578" s="22"/>
      <c r="G1578" s="22"/>
      <c r="H1578" s="22"/>
      <c r="I1578" s="22"/>
      <c r="J1578" s="22"/>
      <c r="K1578" s="22"/>
      <c r="L1578" s="22"/>
      <c r="M1578" s="22"/>
      <c r="N1578" s="22"/>
      <c r="O1578" s="22"/>
      <c r="P1578" s="22"/>
      <c r="Q1578" s="22"/>
      <c r="R1578" s="22"/>
      <c r="S1578" s="22"/>
      <c r="T1578" s="22"/>
      <c r="U1578" s="22"/>
      <c r="V1578" s="22"/>
      <c r="W1578" s="22"/>
    </row>
    <row r="1579" customFormat="false" ht="128.25" hidden="false" customHeight="true" outlineLevel="0" collapsed="false">
      <c r="A1579" s="4" t="s">
        <v>94</v>
      </c>
      <c r="B1579" s="4" t="s">
        <v>95</v>
      </c>
      <c r="C1579" s="4" t="s">
        <v>96</v>
      </c>
      <c r="D1579" s="4" t="s">
        <v>97</v>
      </c>
      <c r="E1579" s="4" t="s">
        <v>98</v>
      </c>
      <c r="F1579" s="4" t="s">
        <v>99</v>
      </c>
      <c r="G1579" s="23" t="n">
        <v>1531507</v>
      </c>
      <c r="H1579" s="24" t="n">
        <f aca="false">Parametros!$B$3</f>
        <v>160.42</v>
      </c>
      <c r="I1579" s="24" t="n">
        <f aca="false">Parametros!$B$4</f>
        <v>151.76</v>
      </c>
      <c r="J1579" s="23" t="n">
        <f aca="false">G1579*H1579/I1579</f>
        <v>1618900.58605693</v>
      </c>
      <c r="K1579" s="23" t="n">
        <v>2141177.43</v>
      </c>
      <c r="L1579" s="23" t="n">
        <v>1924349</v>
      </c>
      <c r="M1579" s="23" t="n">
        <f aca="false">MIN(J1579:L1579)</f>
        <v>1618900.58605693</v>
      </c>
      <c r="N1579" s="23" t="n">
        <f aca="false">MAX(J1579:L1579)</f>
        <v>2141177.43</v>
      </c>
      <c r="O1579" s="23" t="n">
        <f aca="false">MEDIAN(J1579:L1579)</f>
        <v>1924349</v>
      </c>
      <c r="P1579" s="23" t="n">
        <f aca="false">AVERAGE(J1579:L1579)</f>
        <v>1894809.00535231</v>
      </c>
      <c r="Q1579" s="23" t="n">
        <f aca="false">AVERAGE(M1579,O1579)</f>
        <v>1771624.79302847</v>
      </c>
      <c r="R1579" s="23" t="n">
        <f aca="false">AVERAGE(N1579,O1579)</f>
        <v>2032763.215</v>
      </c>
      <c r="S1579" s="23" t="n">
        <f aca="false">STDEV(J1579:L1579)</f>
        <v>262388.517074628</v>
      </c>
      <c r="T1579" s="25" t="n">
        <f aca="false">IF(P1579&gt;0,S1579/P1579,NA())</f>
        <v>0.138477554378015</v>
      </c>
      <c r="U1579" s="4" t="str">
        <f aca="false">IF(T1579&lt;=Parametros!$B$7,"MENOR",IF(T1579&lt;=Parametros!$B$8,"PROMEDIO MENOR-MEDIANA","PROMEDIO"))</f>
        <v>MENOR</v>
      </c>
      <c r="V1579" s="23" t="n">
        <f aca="false">IF(T1579&lt;=Parametros!$B$7,M1579,IF(T1579&lt;=Parametros!$B$8,Q1579,P1579))</f>
        <v>1618900.58605693</v>
      </c>
      <c r="W1579" s="26" t="n">
        <f aca="false">ROUND(V1579,0)</f>
        <v>1618901</v>
      </c>
      <c r="X1579" s="27" t="n">
        <f aca="false">K1579/G1579</f>
        <v>1.39808530421343</v>
      </c>
      <c r="Y1579" s="27" t="n">
        <f aca="false">L1579/G1579</f>
        <v>1.25650682628287</v>
      </c>
    </row>
    <row r="1580" customFormat="false" ht="77.25" hidden="false" customHeight="true" outlineLevel="0" collapsed="false">
      <c r="A1580" s="4" t="s">
        <v>100</v>
      </c>
      <c r="B1580" s="4" t="s">
        <v>95</v>
      </c>
      <c r="C1580" s="4" t="s">
        <v>1180</v>
      </c>
      <c r="D1580" s="4" t="s">
        <v>1181</v>
      </c>
      <c r="E1580" s="4" t="s">
        <v>98</v>
      </c>
      <c r="F1580" s="4" t="s">
        <v>99</v>
      </c>
      <c r="G1580" s="23" t="n">
        <v>1064403</v>
      </c>
      <c r="H1580" s="24" t="n">
        <f aca="false">Parametros!$B$3</f>
        <v>160.42</v>
      </c>
      <c r="I1580" s="24" t="n">
        <f aca="false">Parametros!$B$4</f>
        <v>151.76</v>
      </c>
      <c r="J1580" s="23" t="n">
        <f aca="false">G1580*H1580/I1580</f>
        <v>1125141.863864</v>
      </c>
      <c r="K1580" s="23" t="n">
        <v>1488126.2</v>
      </c>
      <c r="L1580" s="23" t="n">
        <v>1337441</v>
      </c>
      <c r="M1580" s="23" t="n">
        <f aca="false">MIN(J1580:L1580)</f>
        <v>1125141.863864</v>
      </c>
      <c r="N1580" s="23" t="n">
        <f aca="false">MAX(J1580:L1580)</f>
        <v>1488126.2</v>
      </c>
      <c r="O1580" s="23" t="n">
        <f aca="false">MEDIAN(J1580:L1580)</f>
        <v>1337441</v>
      </c>
      <c r="P1580" s="23" t="n">
        <f aca="false">AVERAGE(J1580:L1580)</f>
        <v>1316903.021288</v>
      </c>
      <c r="Q1580" s="23" t="n">
        <f aca="false">AVERAGE(M1580,O1580)</f>
        <v>1231291.431932</v>
      </c>
      <c r="R1580" s="23" t="n">
        <f aca="false">AVERAGE(N1580,O1580)</f>
        <v>1412783.6</v>
      </c>
      <c r="S1580" s="23" t="n">
        <f aca="false">STDEV(J1580:L1580)</f>
        <v>182361.628357516</v>
      </c>
      <c r="T1580" s="25" t="n">
        <f aca="false">IF(P1580&gt;0,S1580/P1580,NA())</f>
        <v>0.138477644450354</v>
      </c>
      <c r="U1580" s="4" t="str">
        <f aca="false">IF(T1580&lt;=Parametros!$B$7,"MENOR",IF(T1580&lt;=Parametros!$B$8,"PROMEDIO MENOR-MEDIANA","PROMEDIO"))</f>
        <v>MENOR</v>
      </c>
      <c r="V1580" s="23" t="n">
        <f aca="false">IF(T1580&lt;=Parametros!$B$7,M1580,IF(T1580&lt;=Parametros!$B$8,Q1580,P1580))</f>
        <v>1125141.863864</v>
      </c>
      <c r="W1580" s="26" t="n">
        <f aca="false">ROUND(V1580,0)</f>
        <v>1125142</v>
      </c>
      <c r="X1580" s="27" t="n">
        <f aca="false">K1580/G1580</f>
        <v>1.39808531167236</v>
      </c>
      <c r="Y1580" s="27" t="n">
        <f aca="false">L1580/G1580</f>
        <v>1.2565175032389</v>
      </c>
    </row>
    <row r="1581" customFormat="false" ht="115.5" hidden="false" customHeight="true" outlineLevel="0" collapsed="false">
      <c r="A1581" s="4" t="s">
        <v>103</v>
      </c>
      <c r="B1581" s="4" t="s">
        <v>95</v>
      </c>
      <c r="C1581" s="4" t="s">
        <v>1182</v>
      </c>
      <c r="D1581" s="4" t="s">
        <v>1312</v>
      </c>
      <c r="E1581" s="4" t="s">
        <v>98</v>
      </c>
      <c r="F1581" s="4" t="s">
        <v>99</v>
      </c>
      <c r="G1581" s="23" t="n">
        <v>307097</v>
      </c>
      <c r="H1581" s="24" t="n">
        <f aca="false">Parametros!$B$3</f>
        <v>160.42</v>
      </c>
      <c r="I1581" s="24" t="n">
        <f aca="false">Parametros!$B$4</f>
        <v>151.76</v>
      </c>
      <c r="J1581" s="23" t="n">
        <f aca="false">G1581*H1581/I1581</f>
        <v>324621.117158672</v>
      </c>
      <c r="K1581" s="23" t="n">
        <v>429348.49</v>
      </c>
      <c r="L1581" s="23" t="n">
        <v>385798</v>
      </c>
      <c r="M1581" s="23" t="n">
        <f aca="false">MIN(J1581:L1581)</f>
        <v>324621.117158672</v>
      </c>
      <c r="N1581" s="23" t="n">
        <f aca="false">MAX(J1581:L1581)</f>
        <v>429348.49</v>
      </c>
      <c r="O1581" s="23" t="n">
        <f aca="false">MEDIAN(J1581:L1581)</f>
        <v>385798</v>
      </c>
      <c r="P1581" s="23" t="n">
        <f aca="false">AVERAGE(J1581:L1581)</f>
        <v>379922.535719557</v>
      </c>
      <c r="Q1581" s="23" t="n">
        <f aca="false">AVERAGE(M1581,O1581)</f>
        <v>355209.558579336</v>
      </c>
      <c r="R1581" s="23" t="n">
        <f aca="false">AVERAGE(N1581,O1581)</f>
        <v>407573.245</v>
      </c>
      <c r="S1581" s="23" t="n">
        <f aca="false">STDEV(J1581:L1581)</f>
        <v>52610.3266093713</v>
      </c>
      <c r="T1581" s="25" t="n">
        <f aca="false">IF(P1581&gt;0,S1581/P1581,NA())</f>
        <v>0.138476456811728</v>
      </c>
      <c r="U1581" s="4" t="str">
        <f aca="false">IF(T1581&lt;=Parametros!$B$7,"MENOR",IF(T1581&lt;=Parametros!$B$8,"PROMEDIO MENOR-MEDIANA","PROMEDIO"))</f>
        <v>MENOR</v>
      </c>
      <c r="V1581" s="23" t="n">
        <f aca="false">IF(T1581&lt;=Parametros!$B$7,M1581,IF(T1581&lt;=Parametros!$B$8,Q1581,P1581))</f>
        <v>324621.117158672</v>
      </c>
      <c r="W1581" s="26" t="n">
        <f aca="false">ROUND(V1581,0)</f>
        <v>324621</v>
      </c>
      <c r="X1581" s="27" t="n">
        <f aca="false">K1581/G1581</f>
        <v>1.39808754237261</v>
      </c>
      <c r="Y1581" s="27" t="n">
        <f aca="false">L1581/G1581</f>
        <v>1.25627407626906</v>
      </c>
    </row>
    <row r="1582" customFormat="false" ht="90" hidden="false" customHeight="true" outlineLevel="0" collapsed="false">
      <c r="A1582" s="4" t="s">
        <v>106</v>
      </c>
      <c r="B1582" s="4" t="s">
        <v>95</v>
      </c>
      <c r="C1582" s="4" t="s">
        <v>101</v>
      </c>
      <c r="D1582" s="4" t="s">
        <v>102</v>
      </c>
      <c r="E1582" s="4" t="s">
        <v>98</v>
      </c>
      <c r="F1582" s="4" t="s">
        <v>99</v>
      </c>
      <c r="G1582" s="23" t="n">
        <v>674817</v>
      </c>
      <c r="H1582" s="24" t="n">
        <f aca="false">Parametros!$B$3</f>
        <v>160.42</v>
      </c>
      <c r="I1582" s="24" t="n">
        <f aca="false">Parametros!$B$4</f>
        <v>151.76</v>
      </c>
      <c r="J1582" s="23" t="n">
        <f aca="false">G1582*H1582/I1582</f>
        <v>713324.612150764</v>
      </c>
      <c r="K1582" s="23" t="n">
        <v>943451.54</v>
      </c>
      <c r="L1582" s="23" t="n">
        <v>847875</v>
      </c>
      <c r="M1582" s="23" t="n">
        <f aca="false">MIN(J1582:L1582)</f>
        <v>713324.612150764</v>
      </c>
      <c r="N1582" s="23" t="n">
        <f aca="false">MAX(J1582:L1582)</f>
        <v>943451.54</v>
      </c>
      <c r="O1582" s="23" t="n">
        <f aca="false">MEDIAN(J1582:L1582)</f>
        <v>847875</v>
      </c>
      <c r="P1582" s="23" t="n">
        <f aca="false">AVERAGE(J1582:L1582)</f>
        <v>834883.717383588</v>
      </c>
      <c r="Q1582" s="23" t="n">
        <f aca="false">AVERAGE(M1582,O1582)</f>
        <v>780599.806075382</v>
      </c>
      <c r="R1582" s="23" t="n">
        <f aca="false">AVERAGE(N1582,O1582)</f>
        <v>895663.27</v>
      </c>
      <c r="S1582" s="23" t="n">
        <f aca="false">STDEV(J1582:L1582)</f>
        <v>115612.200041114</v>
      </c>
      <c r="T1582" s="25" t="n">
        <f aca="false">IF(P1582&gt;0,S1582/P1582,NA())</f>
        <v>0.138477008994051</v>
      </c>
      <c r="U1582" s="4" t="str">
        <f aca="false">IF(T1582&lt;=Parametros!$B$7,"MENOR",IF(T1582&lt;=Parametros!$B$8,"PROMEDIO MENOR-MEDIANA","PROMEDIO"))</f>
        <v>MENOR</v>
      </c>
      <c r="V1582" s="23" t="n">
        <f aca="false">IF(T1582&lt;=Parametros!$B$7,M1582,IF(T1582&lt;=Parametros!$B$8,Q1582,P1582))</f>
        <v>713324.612150764</v>
      </c>
      <c r="W1582" s="26" t="n">
        <f aca="false">ROUND(V1582,0)</f>
        <v>713325</v>
      </c>
      <c r="X1582" s="27" t="n">
        <f aca="false">K1582/G1582</f>
        <v>1.39808502156881</v>
      </c>
      <c r="Y1582" s="27" t="n">
        <f aca="false">L1582/G1582</f>
        <v>1.25645174914088</v>
      </c>
    </row>
    <row r="1583" customFormat="false" ht="51.75" hidden="false" customHeight="true" outlineLevel="0" collapsed="false">
      <c r="A1583" s="4" t="s">
        <v>109</v>
      </c>
      <c r="B1583" s="4" t="s">
        <v>95</v>
      </c>
      <c r="C1583" s="4" t="s">
        <v>107</v>
      </c>
      <c r="D1583" s="4" t="s">
        <v>108</v>
      </c>
      <c r="E1583" s="4" t="s">
        <v>98</v>
      </c>
      <c r="F1583" s="4" t="s">
        <v>99</v>
      </c>
      <c r="G1583" s="23" t="n">
        <v>11926</v>
      </c>
      <c r="H1583" s="24" t="n">
        <f aca="false">Parametros!$B$3</f>
        <v>160.42</v>
      </c>
      <c r="I1583" s="24" t="n">
        <f aca="false">Parametros!$B$4</f>
        <v>151.76</v>
      </c>
      <c r="J1583" s="23" t="n">
        <f aca="false">G1583*H1583/I1583</f>
        <v>12606.5426989984</v>
      </c>
      <c r="K1583" s="23" t="n">
        <v>16673.73</v>
      </c>
      <c r="L1583" s="23" t="n">
        <v>14875</v>
      </c>
      <c r="M1583" s="23" t="n">
        <f aca="false">MIN(J1583:L1583)</f>
        <v>12606.5426989984</v>
      </c>
      <c r="N1583" s="23" t="n">
        <f aca="false">MAX(J1583:L1583)</f>
        <v>16673.73</v>
      </c>
      <c r="O1583" s="23" t="n">
        <f aca="false">MEDIAN(J1583:L1583)</f>
        <v>14875</v>
      </c>
      <c r="P1583" s="23" t="n">
        <f aca="false">AVERAGE(J1583:L1583)</f>
        <v>14718.4242329995</v>
      </c>
      <c r="Q1583" s="23" t="n">
        <f aca="false">AVERAGE(M1583,O1583)</f>
        <v>13740.7713494992</v>
      </c>
      <c r="R1583" s="23" t="n">
        <f aca="false">AVERAGE(N1583,O1583)</f>
        <v>15774.365</v>
      </c>
      <c r="S1583" s="23" t="n">
        <f aca="false">STDEV(J1583:L1583)</f>
        <v>2038.1094458998</v>
      </c>
      <c r="T1583" s="25" t="n">
        <f aca="false">IF(P1583&gt;0,S1583/P1583,NA())</f>
        <v>0.138473345626922</v>
      </c>
      <c r="U1583" s="4" t="str">
        <f aca="false">IF(T1583&lt;=Parametros!$B$7,"MENOR",IF(T1583&lt;=Parametros!$B$8,"PROMEDIO MENOR-MEDIANA","PROMEDIO"))</f>
        <v>MENOR</v>
      </c>
      <c r="V1583" s="23" t="n">
        <f aca="false">IF(T1583&lt;=Parametros!$B$7,M1583,IF(T1583&lt;=Parametros!$B$8,Q1583,P1583))</f>
        <v>12606.5426989984</v>
      </c>
      <c r="W1583" s="26" t="n">
        <f aca="false">ROUND(V1583,0)</f>
        <v>12607</v>
      </c>
      <c r="X1583" s="27" t="n">
        <f aca="false">K1583/G1583</f>
        <v>1.39809911118564</v>
      </c>
      <c r="Y1583" s="27" t="n">
        <f aca="false">L1583/G1583</f>
        <v>1.24727486164682</v>
      </c>
    </row>
    <row r="1584" customFormat="false" ht="77.25" hidden="false" customHeight="true" outlineLevel="0" collapsed="false">
      <c r="A1584" s="4" t="s">
        <v>113</v>
      </c>
      <c r="B1584" s="4" t="s">
        <v>95</v>
      </c>
      <c r="C1584" s="4" t="s">
        <v>114</v>
      </c>
      <c r="D1584" s="4" t="s">
        <v>1313</v>
      </c>
      <c r="E1584" s="4" t="s">
        <v>98</v>
      </c>
      <c r="F1584" s="4" t="s">
        <v>99</v>
      </c>
      <c r="G1584" s="23" t="n">
        <v>196142</v>
      </c>
      <c r="H1584" s="24" t="n">
        <f aca="false">Parametros!$B$3</f>
        <v>160.42</v>
      </c>
      <c r="I1584" s="24" t="n">
        <f aca="false">Parametros!$B$4</f>
        <v>151.76</v>
      </c>
      <c r="J1584" s="23" t="n">
        <f aca="false">G1584*H1584/I1584</f>
        <v>207334.604902478</v>
      </c>
      <c r="K1584" s="23" t="n">
        <v>274223.27</v>
      </c>
      <c r="L1584" s="23" t="n">
        <v>246449</v>
      </c>
      <c r="M1584" s="23" t="n">
        <f aca="false">MIN(J1584:L1584)</f>
        <v>207334.604902478</v>
      </c>
      <c r="N1584" s="23" t="n">
        <f aca="false">MAX(J1584:L1584)</f>
        <v>274223.27</v>
      </c>
      <c r="O1584" s="23" t="n">
        <f aca="false">MEDIAN(J1584:L1584)</f>
        <v>246449</v>
      </c>
      <c r="P1584" s="23" t="n">
        <f aca="false">AVERAGE(J1584:L1584)</f>
        <v>242668.958300826</v>
      </c>
      <c r="Q1584" s="23" t="n">
        <f aca="false">AVERAGE(M1584,O1584)</f>
        <v>226891.802451239</v>
      </c>
      <c r="R1584" s="23" t="n">
        <f aca="false">AVERAGE(N1584,O1584)</f>
        <v>260336.135</v>
      </c>
      <c r="S1584" s="23" t="n">
        <f aca="false">STDEV(J1584:L1584)</f>
        <v>33604.1651595119</v>
      </c>
      <c r="T1584" s="25" t="n">
        <f aca="false">IF(P1584&gt;0,S1584/P1584,NA())</f>
        <v>0.138477394862569</v>
      </c>
      <c r="U1584" s="4" t="str">
        <f aca="false">IF(T1584&lt;=Parametros!$B$7,"MENOR",IF(T1584&lt;=Parametros!$B$8,"PROMEDIO MENOR-MEDIANA","PROMEDIO"))</f>
        <v>MENOR</v>
      </c>
      <c r="V1584" s="23" t="n">
        <f aca="false">IF(T1584&lt;=Parametros!$B$7,M1584,IF(T1584&lt;=Parametros!$B$8,Q1584,P1584))</f>
        <v>207334.604902478</v>
      </c>
      <c r="W1584" s="26" t="n">
        <f aca="false">ROUND(V1584,0)</f>
        <v>207335</v>
      </c>
      <c r="X1584" s="27" t="n">
        <f aca="false">K1584/G1584</f>
        <v>1.39808541770758</v>
      </c>
      <c r="Y1584" s="27" t="n">
        <f aca="false">L1584/G1584</f>
        <v>1.25648254835782</v>
      </c>
    </row>
    <row r="1585" customFormat="false" ht="64.5" hidden="false" customHeight="true" outlineLevel="0" collapsed="false">
      <c r="A1585" s="4" t="s">
        <v>116</v>
      </c>
      <c r="B1585" s="4" t="s">
        <v>95</v>
      </c>
      <c r="C1585" s="4" t="s">
        <v>1184</v>
      </c>
      <c r="D1585" s="4" t="s">
        <v>118</v>
      </c>
      <c r="E1585" s="4" t="s">
        <v>112</v>
      </c>
      <c r="F1585" s="4" t="s">
        <v>99</v>
      </c>
      <c r="G1585" s="23" t="n">
        <v>480025</v>
      </c>
      <c r="H1585" s="24" t="n">
        <f aca="false">Parametros!$B$3</f>
        <v>160.42</v>
      </c>
      <c r="I1585" s="24" t="n">
        <f aca="false">Parametros!$B$4</f>
        <v>151.76</v>
      </c>
      <c r="J1585" s="23" t="n">
        <f aca="false">G1585*H1585/I1585</f>
        <v>507417.043357934</v>
      </c>
      <c r="K1585" s="23" t="n">
        <v>671116.21</v>
      </c>
      <c r="L1585" s="23" t="n">
        <v>603092</v>
      </c>
      <c r="M1585" s="23" t="n">
        <f aca="false">MIN(J1585:L1585)</f>
        <v>507417.043357934</v>
      </c>
      <c r="N1585" s="23" t="n">
        <f aca="false">MAX(J1585:L1585)</f>
        <v>671116.21</v>
      </c>
      <c r="O1585" s="23" t="n">
        <f aca="false">MEDIAN(J1585:L1585)</f>
        <v>603092</v>
      </c>
      <c r="P1585" s="23" t="n">
        <f aca="false">AVERAGE(J1585:L1585)</f>
        <v>593875.084452645</v>
      </c>
      <c r="Q1585" s="23" t="n">
        <f aca="false">AVERAGE(M1585,O1585)</f>
        <v>555254.521678967</v>
      </c>
      <c r="R1585" s="23" t="n">
        <f aca="false">AVERAGE(N1585,O1585)</f>
        <v>637104.105</v>
      </c>
      <c r="S1585" s="23" t="n">
        <f aca="false">STDEV(J1585:L1585)</f>
        <v>82237.8741151671</v>
      </c>
      <c r="T1585" s="25" t="n">
        <f aca="false">IF(P1585&gt;0,S1585/P1585,NA())</f>
        <v>0.138476720556416</v>
      </c>
      <c r="U1585" s="4" t="str">
        <f aca="false">IF(T1585&lt;=Parametros!$B$7,"MENOR",IF(T1585&lt;=Parametros!$B$8,"PROMEDIO MENOR-MEDIANA","PROMEDIO"))</f>
        <v>MENOR</v>
      </c>
      <c r="V1585" s="23" t="n">
        <f aca="false">IF(T1585&lt;=Parametros!$B$7,M1585,IF(T1585&lt;=Parametros!$B$8,Q1585,P1585))</f>
        <v>507417.043357934</v>
      </c>
      <c r="W1585" s="26" t="n">
        <f aca="false">ROUND(V1585,0)</f>
        <v>507417</v>
      </c>
      <c r="X1585" s="27" t="n">
        <f aca="false">K1585/G1585</f>
        <v>1.39808595385657</v>
      </c>
      <c r="Y1585" s="27" t="n">
        <f aca="false">L1585/G1585</f>
        <v>1.25637623040467</v>
      </c>
    </row>
    <row r="1586" customFormat="false" ht="77.25" hidden="false" customHeight="true" outlineLevel="0" collapsed="false">
      <c r="A1586" s="4" t="s">
        <v>119</v>
      </c>
      <c r="B1586" s="4" t="s">
        <v>95</v>
      </c>
      <c r="C1586" s="4" t="s">
        <v>110</v>
      </c>
      <c r="D1586" s="4" t="s">
        <v>111</v>
      </c>
      <c r="E1586" s="4" t="s">
        <v>112</v>
      </c>
      <c r="F1586" s="4" t="s">
        <v>99</v>
      </c>
      <c r="G1586" s="23" t="n">
        <v>565495</v>
      </c>
      <c r="H1586" s="24" t="n">
        <f aca="false">Parametros!$B$3</f>
        <v>160.42</v>
      </c>
      <c r="I1586" s="24" t="n">
        <f aca="false">Parametros!$B$4</f>
        <v>151.76</v>
      </c>
      <c r="J1586" s="23" t="n">
        <f aca="false">G1586*H1586/I1586</f>
        <v>597764.285055351</v>
      </c>
      <c r="K1586" s="23" t="n">
        <v>790610.81</v>
      </c>
      <c r="L1586" s="23" t="n">
        <v>710549</v>
      </c>
      <c r="M1586" s="23" t="n">
        <f aca="false">MIN(J1586:L1586)</f>
        <v>597764.285055351</v>
      </c>
      <c r="N1586" s="23" t="n">
        <f aca="false">MAX(J1586:L1586)</f>
        <v>790610.81</v>
      </c>
      <c r="O1586" s="23" t="n">
        <f aca="false">MEDIAN(J1586:L1586)</f>
        <v>710549</v>
      </c>
      <c r="P1586" s="23" t="n">
        <f aca="false">AVERAGE(J1586:L1586)</f>
        <v>699641.36501845</v>
      </c>
      <c r="Q1586" s="23" t="n">
        <f aca="false">AVERAGE(M1586,O1586)</f>
        <v>654156.642527675</v>
      </c>
      <c r="R1586" s="23" t="n">
        <f aca="false">AVERAGE(N1586,O1586)</f>
        <v>750579.905</v>
      </c>
      <c r="S1586" s="23" t="n">
        <f aca="false">STDEV(J1586:L1586)</f>
        <v>96884.8694145525</v>
      </c>
      <c r="T1586" s="25" t="n">
        <f aca="false">IF(P1586&gt;0,S1586/P1586,NA())</f>
        <v>0.138477903478445</v>
      </c>
      <c r="U1586" s="4" t="str">
        <f aca="false">IF(T1586&lt;=Parametros!$B$7,"MENOR",IF(T1586&lt;=Parametros!$B$8,"PROMEDIO MENOR-MEDIANA","PROMEDIO"))</f>
        <v>MENOR</v>
      </c>
      <c r="V1586" s="23" t="n">
        <f aca="false">IF(T1586&lt;=Parametros!$B$7,M1586,IF(T1586&lt;=Parametros!$B$8,Q1586,P1586))</f>
        <v>597764.285055351</v>
      </c>
      <c r="W1586" s="26" t="n">
        <f aca="false">ROUND(V1586,0)</f>
        <v>597764</v>
      </c>
      <c r="X1586" s="27" t="n">
        <f aca="false">K1586/G1586</f>
        <v>1.39808629607689</v>
      </c>
      <c r="Y1586" s="27" t="n">
        <f aca="false">L1586/G1586</f>
        <v>1.25650801510181</v>
      </c>
    </row>
    <row r="1587" customFormat="false" ht="64.5" hidden="false" customHeight="true" outlineLevel="0" collapsed="false">
      <c r="A1587" s="4" t="s">
        <v>122</v>
      </c>
      <c r="B1587" s="4" t="s">
        <v>95</v>
      </c>
      <c r="C1587" s="4" t="s">
        <v>123</v>
      </c>
      <c r="D1587" s="4" t="s">
        <v>124</v>
      </c>
      <c r="E1587" s="4" t="s">
        <v>98</v>
      </c>
      <c r="F1587" s="4" t="s">
        <v>99</v>
      </c>
      <c r="G1587" s="23" t="n">
        <v>1772017</v>
      </c>
      <c r="H1587" s="24" t="n">
        <f aca="false">Parametros!$B$3</f>
        <v>160.42</v>
      </c>
      <c r="I1587" s="24" t="n">
        <f aca="false">Parametros!$B$4</f>
        <v>151.76</v>
      </c>
      <c r="J1587" s="23" t="n">
        <f aca="false">G1587*H1587/I1587</f>
        <v>1873134.9969689</v>
      </c>
      <c r="K1587" s="23" t="n">
        <v>2477431.83</v>
      </c>
      <c r="L1587" s="23" t="n">
        <v>2226490</v>
      </c>
      <c r="M1587" s="23" t="n">
        <f aca="false">MIN(J1587:L1587)</f>
        <v>1873134.9969689</v>
      </c>
      <c r="N1587" s="23" t="n">
        <f aca="false">MAX(J1587:L1587)</f>
        <v>2477431.83</v>
      </c>
      <c r="O1587" s="23" t="n">
        <f aca="false">MEDIAN(J1587:L1587)</f>
        <v>2226490</v>
      </c>
      <c r="P1587" s="23" t="n">
        <f aca="false">AVERAGE(J1587:L1587)</f>
        <v>2192352.2756563</v>
      </c>
      <c r="Q1587" s="23" t="n">
        <f aca="false">AVERAGE(M1587,O1587)</f>
        <v>2049812.49848445</v>
      </c>
      <c r="R1587" s="23" t="n">
        <f aca="false">AVERAGE(N1587,O1587)</f>
        <v>2351960.915</v>
      </c>
      <c r="S1587" s="23" t="n">
        <f aca="false">STDEV(J1587:L1587)</f>
        <v>303591.343371941</v>
      </c>
      <c r="T1587" s="25" t="n">
        <f aca="false">IF(P1587&gt;0,S1587/P1587,NA())</f>
        <v>0.138477445775022</v>
      </c>
      <c r="U1587" s="4" t="str">
        <f aca="false">IF(T1587&lt;=Parametros!$B$7,"MENOR",IF(T1587&lt;=Parametros!$B$8,"PROMEDIO MENOR-MEDIANA","PROMEDIO"))</f>
        <v>MENOR</v>
      </c>
      <c r="V1587" s="23" t="n">
        <f aca="false">IF(T1587&lt;=Parametros!$B$7,M1587,IF(T1587&lt;=Parametros!$B$8,Q1587,P1587))</f>
        <v>1873134.9969689</v>
      </c>
      <c r="W1587" s="26" t="n">
        <f aca="false">ROUND(V1587,0)</f>
        <v>1873135</v>
      </c>
      <c r="X1587" s="27" t="n">
        <f aca="false">K1587/G1587</f>
        <v>1.39808581407515</v>
      </c>
      <c r="Y1587" s="27" t="n">
        <f aca="false">L1587/G1587</f>
        <v>1.2564721444546</v>
      </c>
    </row>
    <row r="1588" customFormat="false" ht="15" hidden="false" customHeight="true" outlineLevel="0" collapsed="false">
      <c r="A1588" s="22" t="s">
        <v>213</v>
      </c>
      <c r="B1588" s="22" t="s">
        <v>214</v>
      </c>
      <c r="C1588" s="22"/>
      <c r="D1588" s="22"/>
      <c r="E1588" s="22"/>
      <c r="F1588" s="22"/>
      <c r="G1588" s="22"/>
      <c r="H1588" s="22"/>
      <c r="I1588" s="22"/>
      <c r="J1588" s="22"/>
      <c r="K1588" s="22"/>
      <c r="L1588" s="22"/>
      <c r="M1588" s="22"/>
      <c r="N1588" s="22"/>
      <c r="O1588" s="22"/>
      <c r="P1588" s="22"/>
      <c r="Q1588" s="22"/>
      <c r="R1588" s="22"/>
      <c r="S1588" s="22"/>
      <c r="T1588" s="22"/>
      <c r="U1588" s="22"/>
      <c r="V1588" s="22"/>
      <c r="W1588" s="22"/>
    </row>
    <row r="1589" customFormat="false" ht="51.75" hidden="false" customHeight="true" outlineLevel="0" collapsed="false">
      <c r="A1589" s="4" t="s">
        <v>215</v>
      </c>
      <c r="B1589" s="4" t="s">
        <v>95</v>
      </c>
      <c r="C1589" s="4" t="s">
        <v>291</v>
      </c>
      <c r="D1589" s="4" t="s">
        <v>1186</v>
      </c>
      <c r="E1589" s="4" t="s">
        <v>98</v>
      </c>
      <c r="F1589" s="4" t="s">
        <v>99</v>
      </c>
      <c r="G1589" s="23" t="n">
        <v>1201552</v>
      </c>
      <c r="H1589" s="24" t="n">
        <f aca="false">Parametros!$B$3</f>
        <v>160.42</v>
      </c>
      <c r="I1589" s="24" t="n">
        <f aca="false">Parametros!$B$4</f>
        <v>151.76</v>
      </c>
      <c r="J1589" s="23" t="n">
        <f aca="false">G1589*H1589/I1589</f>
        <v>1270117.10490248</v>
      </c>
      <c r="K1589" s="23" t="n">
        <v>1679872.74</v>
      </c>
      <c r="L1589" s="23" t="n">
        <v>1509753</v>
      </c>
      <c r="M1589" s="23" t="n">
        <f aca="false">MIN(J1589:L1589)</f>
        <v>1270117.10490248</v>
      </c>
      <c r="N1589" s="23" t="n">
        <f aca="false">MAX(J1589:L1589)</f>
        <v>1679872.74</v>
      </c>
      <c r="O1589" s="23" t="n">
        <f aca="false">MEDIAN(J1589:L1589)</f>
        <v>1509753</v>
      </c>
      <c r="P1589" s="23" t="n">
        <f aca="false">AVERAGE(J1589:L1589)</f>
        <v>1486580.94830083</v>
      </c>
      <c r="Q1589" s="23" t="n">
        <f aca="false">AVERAGE(M1589,O1589)</f>
        <v>1389935.05245124</v>
      </c>
      <c r="R1589" s="23" t="n">
        <f aca="false">AVERAGE(N1589,O1589)</f>
        <v>1594812.87</v>
      </c>
      <c r="S1589" s="23" t="n">
        <f aca="false">STDEV(J1589:L1589)</f>
        <v>205858.271897209</v>
      </c>
      <c r="T1589" s="25" t="n">
        <f aca="false">IF(P1589&gt;0,S1589/P1589,NA())</f>
        <v>0.138477673975647</v>
      </c>
      <c r="U1589" s="4" t="str">
        <f aca="false">IF(T1589&lt;=Parametros!$B$7,"MENOR",IF(T1589&lt;=Parametros!$B$8,"PROMEDIO MENOR-MEDIANA","PROMEDIO"))</f>
        <v>MENOR</v>
      </c>
      <c r="V1589" s="23" t="n">
        <f aca="false">IF(T1589&lt;=Parametros!$B$7,M1589,IF(T1589&lt;=Parametros!$B$8,Q1589,P1589))</f>
        <v>1270117.10490248</v>
      </c>
      <c r="W1589" s="26" t="n">
        <f aca="false">ROUND(V1589,0)</f>
        <v>1270117</v>
      </c>
      <c r="X1589" s="27" t="n">
        <f aca="false">K1589/G1589</f>
        <v>1.39808575908492</v>
      </c>
      <c r="Y1589" s="27" t="n">
        <f aca="false">L1589/G1589</f>
        <v>1.25650242353223</v>
      </c>
    </row>
    <row r="1590" customFormat="false" ht="39" hidden="false" customHeight="true" outlineLevel="0" collapsed="false">
      <c r="A1590" s="4" t="s">
        <v>218</v>
      </c>
      <c r="B1590" s="4" t="s">
        <v>95</v>
      </c>
      <c r="C1590" s="4" t="s">
        <v>1314</v>
      </c>
      <c r="D1590" s="4" t="s">
        <v>1315</v>
      </c>
      <c r="E1590" s="4" t="s">
        <v>98</v>
      </c>
      <c r="F1590" s="4" t="s">
        <v>99</v>
      </c>
      <c r="G1590" s="23" t="n">
        <v>17100</v>
      </c>
      <c r="H1590" s="24" t="n">
        <f aca="false">Parametros!$B$3</f>
        <v>160.42</v>
      </c>
      <c r="I1590" s="24" t="n">
        <f aca="false">Parametros!$B$4</f>
        <v>151.76</v>
      </c>
      <c r="J1590" s="23" t="n">
        <f aca="false">G1590*H1590/I1590</f>
        <v>18075.7907221929</v>
      </c>
      <c r="K1590" s="23" t="n">
        <v>23907.73</v>
      </c>
      <c r="L1590" s="23" t="n">
        <v>21420</v>
      </c>
      <c r="M1590" s="23" t="n">
        <f aca="false">MIN(J1590:L1590)</f>
        <v>18075.7907221929</v>
      </c>
      <c r="N1590" s="23" t="n">
        <f aca="false">MAX(J1590:L1590)</f>
        <v>23907.73</v>
      </c>
      <c r="O1590" s="23" t="n">
        <f aca="false">MEDIAN(J1590:L1590)</f>
        <v>21420</v>
      </c>
      <c r="P1590" s="23" t="n">
        <f aca="false">AVERAGE(J1590:L1590)</f>
        <v>21134.5069073976</v>
      </c>
      <c r="Q1590" s="23" t="n">
        <f aca="false">AVERAGE(M1590,O1590)</f>
        <v>19747.8953610965</v>
      </c>
      <c r="R1590" s="23" t="n">
        <f aca="false">AVERAGE(N1590,O1590)</f>
        <v>22663.865</v>
      </c>
      <c r="S1590" s="23" t="n">
        <f aca="false">STDEV(J1590:L1590)</f>
        <v>2926.43275413086</v>
      </c>
      <c r="T1590" s="25" t="n">
        <f aca="false">IF(P1590&gt;0,S1590/P1590,NA())</f>
        <v>0.138467046662278</v>
      </c>
      <c r="U1590" s="4" t="str">
        <f aca="false">IF(T1590&lt;=Parametros!$B$7,"MENOR",IF(T1590&lt;=Parametros!$B$8,"PROMEDIO MENOR-MEDIANA","PROMEDIO"))</f>
        <v>MENOR</v>
      </c>
      <c r="V1590" s="23" t="n">
        <f aca="false">IF(T1590&lt;=Parametros!$B$7,M1590,IF(T1590&lt;=Parametros!$B$8,Q1590,P1590))</f>
        <v>18075.7907221929</v>
      </c>
      <c r="W1590" s="26" t="n">
        <f aca="false">ROUND(V1590,0)</f>
        <v>18076</v>
      </c>
      <c r="X1590" s="27" t="n">
        <f aca="false">K1590/G1590</f>
        <v>1.39811286549708</v>
      </c>
      <c r="Y1590" s="27" t="n">
        <f aca="false">L1590/G1590</f>
        <v>1.25263157894737</v>
      </c>
    </row>
    <row r="1591" customFormat="false" ht="39" hidden="false" customHeight="true" outlineLevel="0" collapsed="false">
      <c r="A1591" s="4" t="s">
        <v>221</v>
      </c>
      <c r="B1591" s="4" t="s">
        <v>95</v>
      </c>
      <c r="C1591" s="4" t="s">
        <v>1316</v>
      </c>
      <c r="D1591" s="4" t="s">
        <v>1317</v>
      </c>
      <c r="E1591" s="4" t="s">
        <v>98</v>
      </c>
      <c r="F1591" s="4" t="s">
        <v>99</v>
      </c>
      <c r="G1591" s="23" t="n">
        <v>753331</v>
      </c>
      <c r="H1591" s="24" t="n">
        <f aca="false">Parametros!$B$3</f>
        <v>160.42</v>
      </c>
      <c r="I1591" s="24" t="n">
        <f aca="false">Parametros!$B$4</f>
        <v>151.76</v>
      </c>
      <c r="J1591" s="23" t="n">
        <f aca="false">G1591*H1591/I1591</f>
        <v>796318.918160253</v>
      </c>
      <c r="K1591" s="23" t="n">
        <v>1053220.69</v>
      </c>
      <c r="L1591" s="23" t="n">
        <v>946526</v>
      </c>
      <c r="M1591" s="23" t="n">
        <f aca="false">MIN(J1591:L1591)</f>
        <v>796318.918160253</v>
      </c>
      <c r="N1591" s="23" t="n">
        <f aca="false">MAX(J1591:L1591)</f>
        <v>1053220.69</v>
      </c>
      <c r="O1591" s="23" t="n">
        <f aca="false">MEDIAN(J1591:L1591)</f>
        <v>946526</v>
      </c>
      <c r="P1591" s="23" t="n">
        <f aca="false">AVERAGE(J1591:L1591)</f>
        <v>932021.869386751</v>
      </c>
      <c r="Q1591" s="23" t="n">
        <f aca="false">AVERAGE(M1591,O1591)</f>
        <v>871422.459080127</v>
      </c>
      <c r="R1591" s="23" t="n">
        <f aca="false">AVERAGE(N1591,O1591)</f>
        <v>999873.345</v>
      </c>
      <c r="S1591" s="23" t="n">
        <f aca="false">STDEV(J1591:L1591)</f>
        <v>129063.579088893</v>
      </c>
      <c r="T1591" s="25" t="n">
        <f aca="false">IF(P1591&gt;0,S1591/P1591,NA())</f>
        <v>0.138476985710447</v>
      </c>
      <c r="U1591" s="4" t="str">
        <f aca="false">IF(T1591&lt;=Parametros!$B$7,"MENOR",IF(T1591&lt;=Parametros!$B$8,"PROMEDIO MENOR-MEDIANA","PROMEDIO"))</f>
        <v>MENOR</v>
      </c>
      <c r="V1591" s="23" t="n">
        <f aca="false">IF(T1591&lt;=Parametros!$B$7,M1591,IF(T1591&lt;=Parametros!$B$8,Q1591,P1591))</f>
        <v>796318.918160253</v>
      </c>
      <c r="W1591" s="26" t="n">
        <f aca="false">ROUND(V1591,0)</f>
        <v>796319</v>
      </c>
      <c r="X1591" s="27" t="n">
        <f aca="false">K1591/G1591</f>
        <v>1.39808489229834</v>
      </c>
      <c r="Y1591" s="27" t="n">
        <f aca="false">L1591/G1591</f>
        <v>1.25645433415059</v>
      </c>
    </row>
    <row r="1592" customFormat="false" ht="39" hidden="false" customHeight="true" outlineLevel="0" collapsed="false">
      <c r="A1592" s="4" t="s">
        <v>223</v>
      </c>
      <c r="B1592" s="4" t="s">
        <v>95</v>
      </c>
      <c r="C1592" s="4" t="s">
        <v>1318</v>
      </c>
      <c r="D1592" s="4" t="s">
        <v>1317</v>
      </c>
      <c r="E1592" s="4" t="s">
        <v>98</v>
      </c>
      <c r="F1592" s="4" t="s">
        <v>99</v>
      </c>
      <c r="G1592" s="23" t="n">
        <v>562198</v>
      </c>
      <c r="H1592" s="24" t="n">
        <f aca="false">Parametros!$B$3</f>
        <v>160.42</v>
      </c>
      <c r="I1592" s="24" t="n">
        <f aca="false">Parametros!$B$4</f>
        <v>151.76</v>
      </c>
      <c r="J1592" s="23" t="n">
        <f aca="false">G1592*H1592/I1592</f>
        <v>594279.145756458</v>
      </c>
      <c r="K1592" s="23" t="n">
        <v>786000.44</v>
      </c>
      <c r="L1592" s="23" t="n">
        <v>706384</v>
      </c>
      <c r="M1592" s="23" t="n">
        <f aca="false">MIN(J1592:L1592)</f>
        <v>594279.145756458</v>
      </c>
      <c r="N1592" s="23" t="n">
        <f aca="false">MAX(J1592:L1592)</f>
        <v>786000.44</v>
      </c>
      <c r="O1592" s="23" t="n">
        <f aca="false">MEDIAN(J1592:L1592)</f>
        <v>706384</v>
      </c>
      <c r="P1592" s="23" t="n">
        <f aca="false">AVERAGE(J1592:L1592)</f>
        <v>695554.528585486</v>
      </c>
      <c r="Q1592" s="23" t="n">
        <f aca="false">AVERAGE(M1592,O1592)</f>
        <v>650331.572878229</v>
      </c>
      <c r="R1592" s="23" t="n">
        <f aca="false">AVERAGE(N1592,O1592)</f>
        <v>746192.22</v>
      </c>
      <c r="S1592" s="23" t="n">
        <f aca="false">STDEV(J1592:L1592)</f>
        <v>96318.3355075402</v>
      </c>
      <c r="T1592" s="25" t="n">
        <f aca="false">IF(P1592&gt;0,S1592/P1592,NA())</f>
        <v>0.13847704464439</v>
      </c>
      <c r="U1592" s="4" t="str">
        <f aca="false">IF(T1592&lt;=Parametros!$B$7,"MENOR",IF(T1592&lt;=Parametros!$B$8,"PROMEDIO MENOR-MEDIANA","PROMEDIO"))</f>
        <v>MENOR</v>
      </c>
      <c r="V1592" s="23" t="n">
        <f aca="false">IF(T1592&lt;=Parametros!$B$7,M1592,IF(T1592&lt;=Parametros!$B$8,Q1592,P1592))</f>
        <v>594279.145756458</v>
      </c>
      <c r="W1592" s="26" t="n">
        <f aca="false">ROUND(V1592,0)</f>
        <v>594279</v>
      </c>
      <c r="X1592" s="27" t="n">
        <f aca="false">K1592/G1592</f>
        <v>1.39808473171374</v>
      </c>
      <c r="Y1592" s="27" t="n">
        <f aca="false">L1592/G1592</f>
        <v>1.2564683616804</v>
      </c>
    </row>
    <row r="1593" customFormat="false" ht="39" hidden="false" customHeight="true" outlineLevel="0" collapsed="false">
      <c r="A1593" s="4" t="s">
        <v>226</v>
      </c>
      <c r="B1593" s="4" t="s">
        <v>95</v>
      </c>
      <c r="C1593" s="4" t="s">
        <v>1319</v>
      </c>
      <c r="D1593" s="4" t="s">
        <v>1317</v>
      </c>
      <c r="E1593" s="4" t="s">
        <v>98</v>
      </c>
      <c r="F1593" s="4" t="s">
        <v>99</v>
      </c>
      <c r="G1593" s="23" t="n">
        <v>468098</v>
      </c>
      <c r="H1593" s="24" t="n">
        <f aca="false">Parametros!$B$3</f>
        <v>160.42</v>
      </c>
      <c r="I1593" s="24" t="n">
        <f aca="false">Parametros!$B$4</f>
        <v>151.76</v>
      </c>
      <c r="J1593" s="23" t="n">
        <f aca="false">G1593*H1593/I1593</f>
        <v>494809.44359515</v>
      </c>
      <c r="K1593" s="23" t="n">
        <v>654441.15</v>
      </c>
      <c r="L1593" s="23" t="n">
        <v>588098</v>
      </c>
      <c r="M1593" s="23" t="n">
        <f aca="false">MIN(J1593:L1593)</f>
        <v>494809.44359515</v>
      </c>
      <c r="N1593" s="23" t="n">
        <f aca="false">MAX(J1593:L1593)</f>
        <v>654441.15</v>
      </c>
      <c r="O1593" s="23" t="n">
        <f aca="false">MEDIAN(J1593:L1593)</f>
        <v>588098</v>
      </c>
      <c r="P1593" s="23" t="n">
        <f aca="false">AVERAGE(J1593:L1593)</f>
        <v>579116.19786505</v>
      </c>
      <c r="Q1593" s="23" t="n">
        <f aca="false">AVERAGE(M1593,O1593)</f>
        <v>541453.721797575</v>
      </c>
      <c r="R1593" s="23" t="n">
        <f aca="false">AVERAGE(N1593,O1593)</f>
        <v>621269.575</v>
      </c>
      <c r="S1593" s="23" t="n">
        <f aca="false">STDEV(J1593:L1593)</f>
        <v>80193.9835625129</v>
      </c>
      <c r="T1593" s="25" t="n">
        <f aca="false">IF(P1593&gt;0,S1593/P1593,NA())</f>
        <v>0.138476498944691</v>
      </c>
      <c r="U1593" s="4" t="str">
        <f aca="false">IF(T1593&lt;=Parametros!$B$7,"MENOR",IF(T1593&lt;=Parametros!$B$8,"PROMEDIO MENOR-MEDIANA","PROMEDIO"))</f>
        <v>MENOR</v>
      </c>
      <c r="V1593" s="23" t="n">
        <f aca="false">IF(T1593&lt;=Parametros!$B$7,M1593,IF(T1593&lt;=Parametros!$B$8,Q1593,P1593))</f>
        <v>494809.44359515</v>
      </c>
      <c r="W1593" s="26" t="n">
        <f aca="false">ROUND(V1593,0)</f>
        <v>494809</v>
      </c>
      <c r="X1593" s="27" t="n">
        <f aca="false">K1593/G1593</f>
        <v>1.39808576409213</v>
      </c>
      <c r="Y1593" s="27" t="n">
        <f aca="false">L1593/G1593</f>
        <v>1.25635657490526</v>
      </c>
    </row>
    <row r="1594" customFormat="false" ht="39" hidden="false" customHeight="true" outlineLevel="0" collapsed="false">
      <c r="A1594" s="4" t="s">
        <v>229</v>
      </c>
      <c r="B1594" s="4" t="s">
        <v>95</v>
      </c>
      <c r="C1594" s="4" t="s">
        <v>1320</v>
      </c>
      <c r="D1594" s="4" t="s">
        <v>1321</v>
      </c>
      <c r="E1594" s="4" t="s">
        <v>98</v>
      </c>
      <c r="F1594" s="4" t="s">
        <v>99</v>
      </c>
      <c r="G1594" s="23" t="n">
        <v>491951</v>
      </c>
      <c r="H1594" s="24" t="n">
        <f aca="false">Parametros!$B$3</f>
        <v>160.42</v>
      </c>
      <c r="I1594" s="24" t="n">
        <f aca="false">Parametros!$B$4</f>
        <v>151.76</v>
      </c>
      <c r="J1594" s="23" t="n">
        <f aca="false">G1594*H1594/I1594</f>
        <v>520023.586056932</v>
      </c>
      <c r="K1594" s="23" t="n">
        <v>687789.94</v>
      </c>
      <c r="L1594" s="23" t="n">
        <v>618086</v>
      </c>
      <c r="M1594" s="23" t="n">
        <f aca="false">MIN(J1594:L1594)</f>
        <v>520023.586056932</v>
      </c>
      <c r="N1594" s="23" t="n">
        <f aca="false">MAX(J1594:L1594)</f>
        <v>687789.94</v>
      </c>
      <c r="O1594" s="23" t="n">
        <f aca="false">MEDIAN(J1594:L1594)</f>
        <v>618086</v>
      </c>
      <c r="P1594" s="23" t="n">
        <f aca="false">AVERAGE(J1594:L1594)</f>
        <v>608633.175352311</v>
      </c>
      <c r="Q1594" s="23" t="n">
        <f aca="false">AVERAGE(M1594,O1594)</f>
        <v>569054.793028466</v>
      </c>
      <c r="R1594" s="23" t="n">
        <f aca="false">AVERAGE(N1594,O1594)</f>
        <v>652937.97</v>
      </c>
      <c r="S1594" s="23" t="n">
        <f aca="false">STDEV(J1594:L1594)</f>
        <v>84281.696110144</v>
      </c>
      <c r="T1594" s="25" t="n">
        <f aca="false">IF(P1594&gt;0,S1594/P1594,NA())</f>
        <v>0.138476999814144</v>
      </c>
      <c r="U1594" s="4" t="str">
        <f aca="false">IF(T1594&lt;=Parametros!$B$7,"MENOR",IF(T1594&lt;=Parametros!$B$8,"PROMEDIO MENOR-MEDIANA","PROMEDIO"))</f>
        <v>MENOR</v>
      </c>
      <c r="V1594" s="23" t="n">
        <f aca="false">IF(T1594&lt;=Parametros!$B$7,M1594,IF(T1594&lt;=Parametros!$B$8,Q1594,P1594))</f>
        <v>520023.586056932</v>
      </c>
      <c r="W1594" s="26" t="n">
        <f aca="false">ROUND(V1594,0)</f>
        <v>520024</v>
      </c>
      <c r="X1594" s="27" t="n">
        <f aca="false">K1594/G1594</f>
        <v>1.39808627281985</v>
      </c>
      <c r="Y1594" s="27" t="n">
        <f aca="false">L1594/G1594</f>
        <v>1.25639748674157</v>
      </c>
    </row>
    <row r="1595" customFormat="false" ht="39" hidden="false" customHeight="true" outlineLevel="0" collapsed="false">
      <c r="A1595" s="4" t="s">
        <v>231</v>
      </c>
      <c r="B1595" s="4" t="s">
        <v>95</v>
      </c>
      <c r="C1595" s="4" t="s">
        <v>1322</v>
      </c>
      <c r="D1595" s="4" t="s">
        <v>1321</v>
      </c>
      <c r="E1595" s="4" t="s">
        <v>98</v>
      </c>
      <c r="F1595" s="4" t="s">
        <v>99</v>
      </c>
      <c r="G1595" s="23" t="n">
        <v>402506</v>
      </c>
      <c r="H1595" s="24" t="n">
        <f aca="false">Parametros!$B$3</f>
        <v>160.42</v>
      </c>
      <c r="I1595" s="24" t="n">
        <f aca="false">Parametros!$B$4</f>
        <v>151.76</v>
      </c>
      <c r="J1595" s="23" t="n">
        <f aca="false">G1595*H1595/I1595</f>
        <v>425474.515814444</v>
      </c>
      <c r="K1595" s="23" t="n">
        <v>562738.31</v>
      </c>
      <c r="L1595" s="23" t="n">
        <v>505750</v>
      </c>
      <c r="M1595" s="23" t="n">
        <f aca="false">MIN(J1595:L1595)</f>
        <v>425474.515814444</v>
      </c>
      <c r="N1595" s="23" t="n">
        <f aca="false">MAX(J1595:L1595)</f>
        <v>562738.31</v>
      </c>
      <c r="O1595" s="23" t="n">
        <f aca="false">MEDIAN(J1595:L1595)</f>
        <v>505750</v>
      </c>
      <c r="P1595" s="23" t="n">
        <f aca="false">AVERAGE(J1595:L1595)</f>
        <v>497987.608604815</v>
      </c>
      <c r="Q1595" s="23" t="n">
        <f aca="false">AVERAGE(M1595,O1595)</f>
        <v>465612.257907222</v>
      </c>
      <c r="R1595" s="23" t="n">
        <f aca="false">AVERAGE(N1595,O1595)</f>
        <v>534244.155</v>
      </c>
      <c r="S1595" s="23" t="n">
        <f aca="false">STDEV(J1595:L1595)</f>
        <v>68960.3388817276</v>
      </c>
      <c r="T1595" s="25" t="n">
        <f aca="false">IF(P1595&gt;0,S1595/P1595,NA())</f>
        <v>0.138478021722127</v>
      </c>
      <c r="U1595" s="4" t="str">
        <f aca="false">IF(T1595&lt;=Parametros!$B$7,"MENOR",IF(T1595&lt;=Parametros!$B$8,"PROMEDIO MENOR-MEDIANA","PROMEDIO"))</f>
        <v>MENOR</v>
      </c>
      <c r="V1595" s="23" t="n">
        <f aca="false">IF(T1595&lt;=Parametros!$B$7,M1595,IF(T1595&lt;=Parametros!$B$8,Q1595,P1595))</f>
        <v>425474.515814444</v>
      </c>
      <c r="W1595" s="26" t="n">
        <f aca="false">ROUND(V1595,0)</f>
        <v>425475</v>
      </c>
      <c r="X1595" s="27" t="n">
        <f aca="false">K1595/G1595</f>
        <v>1.39808676143958</v>
      </c>
      <c r="Y1595" s="27" t="n">
        <f aca="false">L1595/G1595</f>
        <v>1.2565030086508</v>
      </c>
    </row>
    <row r="1596" customFormat="false" ht="77.25" hidden="false" customHeight="true" outlineLevel="0" collapsed="false">
      <c r="A1596" s="4" t="s">
        <v>234</v>
      </c>
      <c r="B1596" s="4" t="s">
        <v>95</v>
      </c>
      <c r="C1596" s="4" t="s">
        <v>1187</v>
      </c>
      <c r="D1596" s="4" t="s">
        <v>1188</v>
      </c>
      <c r="E1596" s="4" t="s">
        <v>112</v>
      </c>
      <c r="F1596" s="4" t="s">
        <v>99</v>
      </c>
      <c r="G1596" s="23" t="n">
        <v>882016</v>
      </c>
      <c r="H1596" s="24" t="n">
        <f aca="false">Parametros!$B$3</f>
        <v>160.42</v>
      </c>
      <c r="I1596" s="24" t="n">
        <f aca="false">Parametros!$B$4</f>
        <v>151.76</v>
      </c>
      <c r="J1596" s="23" t="n">
        <f aca="false">G1596*H1596/I1596</f>
        <v>932347.171323142</v>
      </c>
      <c r="K1596" s="23" t="n">
        <v>1233133.53</v>
      </c>
      <c r="L1596" s="23" t="n">
        <v>1108247</v>
      </c>
      <c r="M1596" s="23" t="n">
        <f aca="false">MIN(J1596:L1596)</f>
        <v>932347.171323142</v>
      </c>
      <c r="N1596" s="23" t="n">
        <f aca="false">MAX(J1596:L1596)</f>
        <v>1233133.53</v>
      </c>
      <c r="O1596" s="23" t="n">
        <f aca="false">MEDIAN(J1596:L1596)</f>
        <v>1108247</v>
      </c>
      <c r="P1596" s="23" t="n">
        <f aca="false">AVERAGE(J1596:L1596)</f>
        <v>1091242.56710771</v>
      </c>
      <c r="Q1596" s="23" t="n">
        <f aca="false">AVERAGE(M1596,O1596)</f>
        <v>1020297.08566157</v>
      </c>
      <c r="R1596" s="23" t="n">
        <f aca="false">AVERAGE(N1596,O1596)</f>
        <v>1170690.265</v>
      </c>
      <c r="S1596" s="23" t="n">
        <f aca="false">STDEV(J1596:L1596)</f>
        <v>151112.446360358</v>
      </c>
      <c r="T1596" s="25" t="n">
        <f aca="false">IF(P1596&gt;0,S1596/P1596,NA())</f>
        <v>0.138477411819514</v>
      </c>
      <c r="U1596" s="4" t="str">
        <f aca="false">IF(T1596&lt;=Parametros!$B$7,"MENOR",IF(T1596&lt;=Parametros!$B$8,"PROMEDIO MENOR-MEDIANA","PROMEDIO"))</f>
        <v>MENOR</v>
      </c>
      <c r="V1596" s="23" t="n">
        <f aca="false">IF(T1596&lt;=Parametros!$B$7,M1596,IF(T1596&lt;=Parametros!$B$8,Q1596,P1596))</f>
        <v>932347.171323142</v>
      </c>
      <c r="W1596" s="26" t="n">
        <f aca="false">ROUND(V1596,0)</f>
        <v>932347</v>
      </c>
      <c r="X1596" s="27" t="n">
        <f aca="false">K1596/G1596</f>
        <v>1.3980852161412</v>
      </c>
      <c r="Y1596" s="27" t="n">
        <f aca="false">L1596/G1596</f>
        <v>1.25649307949062</v>
      </c>
    </row>
    <row r="1597" customFormat="false" ht="77.25" hidden="false" customHeight="true" outlineLevel="0" collapsed="false">
      <c r="A1597" s="4" t="s">
        <v>236</v>
      </c>
      <c r="B1597" s="4" t="s">
        <v>95</v>
      </c>
      <c r="C1597" s="4" t="s">
        <v>1189</v>
      </c>
      <c r="D1597" s="4" t="s">
        <v>1190</v>
      </c>
      <c r="E1597" s="4" t="s">
        <v>112</v>
      </c>
      <c r="F1597" s="4" t="s">
        <v>99</v>
      </c>
      <c r="G1597" s="23" t="n">
        <v>241300</v>
      </c>
      <c r="H1597" s="24" t="n">
        <f aca="false">Parametros!$B$3</f>
        <v>160.42</v>
      </c>
      <c r="I1597" s="24" t="n">
        <f aca="false">Parametros!$B$4</f>
        <v>151.76</v>
      </c>
      <c r="J1597" s="23" t="n">
        <f aca="false">G1597*H1597/I1597</f>
        <v>255069.491302056</v>
      </c>
      <c r="K1597" s="23" t="n">
        <v>337358.6</v>
      </c>
      <c r="L1597" s="23" t="n">
        <v>303093</v>
      </c>
      <c r="M1597" s="23" t="n">
        <f aca="false">MIN(J1597:L1597)</f>
        <v>255069.491302056</v>
      </c>
      <c r="N1597" s="23" t="n">
        <f aca="false">MAX(J1597:L1597)</f>
        <v>337358.6</v>
      </c>
      <c r="O1597" s="23" t="n">
        <f aca="false">MEDIAN(J1597:L1597)</f>
        <v>303093</v>
      </c>
      <c r="P1597" s="23" t="n">
        <f aca="false">AVERAGE(J1597:L1597)</f>
        <v>298507.030434019</v>
      </c>
      <c r="Q1597" s="23" t="n">
        <f aca="false">AVERAGE(M1597,O1597)</f>
        <v>279081.245651028</v>
      </c>
      <c r="R1597" s="23" t="n">
        <f aca="false">AVERAGE(N1597,O1597)</f>
        <v>320225.8</v>
      </c>
      <c r="S1597" s="23" t="n">
        <f aca="false">STDEV(J1597:L1597)</f>
        <v>41335.7918784749</v>
      </c>
      <c r="T1597" s="25" t="n">
        <f aca="false">IF(P1597&gt;0,S1597/P1597,NA())</f>
        <v>0.138475103311216</v>
      </c>
      <c r="U1597" s="4" t="str">
        <f aca="false">IF(T1597&lt;=Parametros!$B$7,"MENOR",IF(T1597&lt;=Parametros!$B$8,"PROMEDIO MENOR-MEDIANA","PROMEDIO"))</f>
        <v>MENOR</v>
      </c>
      <c r="V1597" s="23" t="n">
        <f aca="false">IF(T1597&lt;=Parametros!$B$7,M1597,IF(T1597&lt;=Parametros!$B$8,Q1597,P1597))</f>
        <v>255069.491302056</v>
      </c>
      <c r="W1597" s="26" t="n">
        <f aca="false">ROUND(V1597,0)</f>
        <v>255069</v>
      </c>
      <c r="X1597" s="27" t="n">
        <f aca="false">K1597/G1597</f>
        <v>1.39808785743887</v>
      </c>
      <c r="Y1597" s="27" t="n">
        <f aca="false">L1597/G1597</f>
        <v>1.25608371322006</v>
      </c>
    </row>
    <row r="1598" customFormat="false" ht="51.75" hidden="false" customHeight="true" outlineLevel="0" collapsed="false">
      <c r="A1598" s="4" t="s">
        <v>239</v>
      </c>
      <c r="B1598" s="4" t="s">
        <v>95</v>
      </c>
      <c r="C1598" s="4" t="s">
        <v>1191</v>
      </c>
      <c r="D1598" s="4" t="s">
        <v>1192</v>
      </c>
      <c r="E1598" s="4" t="s">
        <v>112</v>
      </c>
      <c r="F1598" s="4" t="s">
        <v>99</v>
      </c>
      <c r="G1598" s="23" t="n">
        <v>539984</v>
      </c>
      <c r="H1598" s="24" t="n">
        <f aca="false">Parametros!$B$3</f>
        <v>160.42</v>
      </c>
      <c r="I1598" s="24" t="n">
        <f aca="false">Parametros!$B$4</f>
        <v>151.76</v>
      </c>
      <c r="J1598" s="23" t="n">
        <f aca="false">G1598*H1598/I1598</f>
        <v>570797.530838165</v>
      </c>
      <c r="K1598" s="23" t="n">
        <v>754944.15</v>
      </c>
      <c r="L1598" s="23" t="n">
        <v>678419</v>
      </c>
      <c r="M1598" s="23" t="n">
        <f aca="false">MIN(J1598:L1598)</f>
        <v>570797.530838165</v>
      </c>
      <c r="N1598" s="23" t="n">
        <f aca="false">MAX(J1598:L1598)</f>
        <v>754944.15</v>
      </c>
      <c r="O1598" s="23" t="n">
        <f aca="false">MEDIAN(J1598:L1598)</f>
        <v>678419</v>
      </c>
      <c r="P1598" s="23" t="n">
        <f aca="false">AVERAGE(J1598:L1598)</f>
        <v>668053.560279388</v>
      </c>
      <c r="Q1598" s="23" t="n">
        <f aca="false">AVERAGE(M1598,O1598)</f>
        <v>624608.265419083</v>
      </c>
      <c r="R1598" s="23" t="n">
        <f aca="false">AVERAGE(N1598,O1598)</f>
        <v>716681.575</v>
      </c>
      <c r="S1598" s="23" t="n">
        <f aca="false">STDEV(J1598:L1598)</f>
        <v>92509.8702443943</v>
      </c>
      <c r="T1598" s="25" t="n">
        <f aca="false">IF(P1598&gt;0,S1598/P1598,NA())</f>
        <v>0.13847672663507</v>
      </c>
      <c r="U1598" s="4" t="str">
        <f aca="false">IF(T1598&lt;=Parametros!$B$7,"MENOR",IF(T1598&lt;=Parametros!$B$8,"PROMEDIO MENOR-MEDIANA","PROMEDIO"))</f>
        <v>MENOR</v>
      </c>
      <c r="V1598" s="23" t="n">
        <f aca="false">IF(T1598&lt;=Parametros!$B$7,M1598,IF(T1598&lt;=Parametros!$B$8,Q1598,P1598))</f>
        <v>570797.530838165</v>
      </c>
      <c r="W1598" s="26" t="n">
        <f aca="false">ROUND(V1598,0)</f>
        <v>570798</v>
      </c>
      <c r="X1598" s="27" t="n">
        <f aca="false">K1598/G1598</f>
        <v>1.39808614699695</v>
      </c>
      <c r="Y1598" s="27" t="n">
        <f aca="false">L1598/G1598</f>
        <v>1.25636870722095</v>
      </c>
    </row>
    <row r="1599" customFormat="false" ht="51.75" hidden="false" customHeight="true" outlineLevel="0" collapsed="false">
      <c r="A1599" s="4" t="s">
        <v>242</v>
      </c>
      <c r="B1599" s="4" t="s">
        <v>95</v>
      </c>
      <c r="C1599" s="4" t="s">
        <v>1193</v>
      </c>
      <c r="D1599" s="4" t="s">
        <v>1194</v>
      </c>
      <c r="E1599" s="4" t="s">
        <v>112</v>
      </c>
      <c r="F1599" s="4" t="s">
        <v>99</v>
      </c>
      <c r="G1599" s="23" t="n">
        <v>70300</v>
      </c>
      <c r="H1599" s="24" t="n">
        <f aca="false">Parametros!$B$3</f>
        <v>160.42</v>
      </c>
      <c r="I1599" s="24" t="n">
        <f aca="false">Parametros!$B$4</f>
        <v>151.76</v>
      </c>
      <c r="J1599" s="23" t="n">
        <f aca="false">G1599*H1599/I1599</f>
        <v>74311.5840801265</v>
      </c>
      <c r="K1599" s="23" t="n">
        <v>98285.27</v>
      </c>
      <c r="L1599" s="23" t="n">
        <v>88298</v>
      </c>
      <c r="M1599" s="23" t="n">
        <f aca="false">MIN(J1599:L1599)</f>
        <v>74311.5840801265</v>
      </c>
      <c r="N1599" s="23" t="n">
        <f aca="false">MAX(J1599:L1599)</f>
        <v>98285.27</v>
      </c>
      <c r="O1599" s="23" t="n">
        <f aca="false">MEDIAN(J1599:L1599)</f>
        <v>88298</v>
      </c>
      <c r="P1599" s="23" t="n">
        <f aca="false">AVERAGE(J1599:L1599)</f>
        <v>86964.9513600422</v>
      </c>
      <c r="Q1599" s="23" t="n">
        <f aca="false">AVERAGE(M1599,O1599)</f>
        <v>81304.7920400633</v>
      </c>
      <c r="R1599" s="23" t="n">
        <f aca="false">AVERAGE(N1599,O1599)</f>
        <v>93291.635</v>
      </c>
      <c r="S1599" s="23" t="n">
        <f aca="false">STDEV(J1599:L1599)</f>
        <v>12042.3074264675</v>
      </c>
      <c r="T1599" s="25" t="n">
        <f aca="false">IF(P1599&gt;0,S1599/P1599,NA())</f>
        <v>0.138473111732235</v>
      </c>
      <c r="U1599" s="4" t="str">
        <f aca="false">IF(T1599&lt;=Parametros!$B$7,"MENOR",IF(T1599&lt;=Parametros!$B$8,"PROMEDIO MENOR-MEDIANA","PROMEDIO"))</f>
        <v>MENOR</v>
      </c>
      <c r="V1599" s="23" t="n">
        <f aca="false">IF(T1599&lt;=Parametros!$B$7,M1599,IF(T1599&lt;=Parametros!$B$8,Q1599,P1599))</f>
        <v>74311.5840801265</v>
      </c>
      <c r="W1599" s="26" t="n">
        <f aca="false">ROUND(V1599,0)</f>
        <v>74312</v>
      </c>
      <c r="X1599" s="27" t="n">
        <f aca="false">K1599/G1599</f>
        <v>1.39808349928876</v>
      </c>
      <c r="Y1599" s="27" t="n">
        <f aca="false">L1599/G1599</f>
        <v>1.25601706970128</v>
      </c>
    </row>
    <row r="1600" customFormat="false" ht="51.75" hidden="false" customHeight="true" outlineLevel="0" collapsed="false">
      <c r="A1600" s="4" t="s">
        <v>244</v>
      </c>
      <c r="B1600" s="4" t="s">
        <v>95</v>
      </c>
      <c r="C1600" s="4" t="s">
        <v>1323</v>
      </c>
      <c r="D1600" s="4" t="s">
        <v>1324</v>
      </c>
      <c r="E1600" s="4" t="s">
        <v>112</v>
      </c>
      <c r="F1600" s="4" t="s">
        <v>99</v>
      </c>
      <c r="G1600" s="23" t="n">
        <v>79507</v>
      </c>
      <c r="H1600" s="24" t="n">
        <f aca="false">Parametros!$B$3</f>
        <v>160.42</v>
      </c>
      <c r="I1600" s="24" t="n">
        <f aca="false">Parametros!$B$4</f>
        <v>151.76</v>
      </c>
      <c r="J1600" s="23" t="n">
        <f aca="false">G1600*H1600/I1600</f>
        <v>84043.9703479178</v>
      </c>
      <c r="K1600" s="23" t="n">
        <v>111157.74</v>
      </c>
      <c r="L1600" s="23" t="n">
        <v>99841</v>
      </c>
      <c r="M1600" s="23" t="n">
        <f aca="false">MIN(J1600:L1600)</f>
        <v>84043.9703479178</v>
      </c>
      <c r="N1600" s="23" t="n">
        <f aca="false">MAX(J1600:L1600)</f>
        <v>111157.74</v>
      </c>
      <c r="O1600" s="23" t="n">
        <f aca="false">MEDIAN(J1600:L1600)</f>
        <v>99841</v>
      </c>
      <c r="P1600" s="23" t="n">
        <f aca="false">AVERAGE(J1600:L1600)</f>
        <v>98347.5701159726</v>
      </c>
      <c r="Q1600" s="23" t="n">
        <f aca="false">AVERAGE(M1600,O1600)</f>
        <v>91942.4851739589</v>
      </c>
      <c r="R1600" s="23" t="n">
        <f aca="false">AVERAGE(N1600,O1600)</f>
        <v>105499.37</v>
      </c>
      <c r="S1600" s="23" t="n">
        <f aca="false">STDEV(J1600:L1600)</f>
        <v>13618.4388165613</v>
      </c>
      <c r="T1600" s="25" t="n">
        <f aca="false">IF(P1600&gt;0,S1600/P1600,NA())</f>
        <v>0.138472549962366</v>
      </c>
      <c r="U1600" s="4" t="str">
        <f aca="false">IF(T1600&lt;=Parametros!$B$7,"MENOR",IF(T1600&lt;=Parametros!$B$8,"PROMEDIO MENOR-MEDIANA","PROMEDIO"))</f>
        <v>MENOR</v>
      </c>
      <c r="V1600" s="23" t="n">
        <f aca="false">IF(T1600&lt;=Parametros!$B$7,M1600,IF(T1600&lt;=Parametros!$B$8,Q1600,P1600))</f>
        <v>84043.9703479178</v>
      </c>
      <c r="W1600" s="26" t="n">
        <f aca="false">ROUND(V1600,0)</f>
        <v>84044</v>
      </c>
      <c r="X1600" s="27" t="n">
        <f aca="false">K1600/G1600</f>
        <v>1.39808746399688</v>
      </c>
      <c r="Y1600" s="27" t="n">
        <f aca="false">L1600/G1600</f>
        <v>1.25575106594388</v>
      </c>
    </row>
    <row r="1601" customFormat="false" ht="39" hidden="false" customHeight="true" outlineLevel="0" collapsed="false">
      <c r="A1601" s="4" t="s">
        <v>247</v>
      </c>
      <c r="B1601" s="4" t="s">
        <v>95</v>
      </c>
      <c r="C1601" s="4" t="s">
        <v>1201</v>
      </c>
      <c r="D1601" s="4" t="s">
        <v>1202</v>
      </c>
      <c r="E1601" s="4" t="s">
        <v>98</v>
      </c>
      <c r="F1601" s="4" t="s">
        <v>99</v>
      </c>
      <c r="G1601" s="23" t="n">
        <v>2180485</v>
      </c>
      <c r="H1601" s="24" t="n">
        <f aca="false">Parametros!$B$3</f>
        <v>160.42</v>
      </c>
      <c r="I1601" s="24" t="n">
        <f aca="false">Parametros!$B$4</f>
        <v>151.76</v>
      </c>
      <c r="J1601" s="23" t="n">
        <f aca="false">G1601*H1601/I1601</f>
        <v>2304911.72706906</v>
      </c>
      <c r="K1601" s="23" t="n">
        <v>3048504.34</v>
      </c>
      <c r="L1601" s="23" t="n">
        <v>2739856</v>
      </c>
      <c r="M1601" s="23" t="n">
        <f aca="false">MIN(J1601:L1601)</f>
        <v>2304911.72706906</v>
      </c>
      <c r="N1601" s="23" t="n">
        <f aca="false">MAX(J1601:L1601)</f>
        <v>3048504.34</v>
      </c>
      <c r="O1601" s="23" t="n">
        <f aca="false">MEDIAN(J1601:L1601)</f>
        <v>2739856</v>
      </c>
      <c r="P1601" s="23" t="n">
        <f aca="false">AVERAGE(J1601:L1601)</f>
        <v>2697757.35568969</v>
      </c>
      <c r="Q1601" s="23" t="n">
        <f aca="false">AVERAGE(M1601,O1601)</f>
        <v>2522383.86353453</v>
      </c>
      <c r="R1601" s="23" t="n">
        <f aca="false">AVERAGE(N1601,O1601)</f>
        <v>2894180.17</v>
      </c>
      <c r="S1601" s="23" t="n">
        <f aca="false">STDEV(J1601:L1601)</f>
        <v>373579.597128834</v>
      </c>
      <c r="T1601" s="25" t="n">
        <f aca="false">IF(P1601&gt;0,S1601/P1601,NA())</f>
        <v>0.138477834687741</v>
      </c>
      <c r="U1601" s="4" t="str">
        <f aca="false">IF(T1601&lt;=Parametros!$B$7,"MENOR",IF(T1601&lt;=Parametros!$B$8,"PROMEDIO MENOR-MEDIANA","PROMEDIO"))</f>
        <v>MENOR</v>
      </c>
      <c r="V1601" s="23" t="n">
        <f aca="false">IF(T1601&lt;=Parametros!$B$7,M1601,IF(T1601&lt;=Parametros!$B$8,Q1601,P1601))</f>
        <v>2304911.72706906</v>
      </c>
      <c r="W1601" s="26" t="n">
        <f aca="false">ROUND(V1601,0)</f>
        <v>2304912</v>
      </c>
      <c r="X1601" s="27" t="n">
        <f aca="false">K1601/G1601</f>
        <v>1.39808544429336</v>
      </c>
      <c r="Y1601" s="27" t="n">
        <f aca="false">L1601/G1601</f>
        <v>1.25653512865257</v>
      </c>
    </row>
    <row r="1602" customFormat="false" ht="39" hidden="false" customHeight="true" outlineLevel="0" collapsed="false">
      <c r="A1602" s="4" t="s">
        <v>249</v>
      </c>
      <c r="B1602" s="4" t="s">
        <v>95</v>
      </c>
      <c r="C1602" s="4" t="s">
        <v>1203</v>
      </c>
      <c r="D1602" s="4" t="s">
        <v>1202</v>
      </c>
      <c r="E1602" s="4" t="s">
        <v>98</v>
      </c>
      <c r="F1602" s="4" t="s">
        <v>99</v>
      </c>
      <c r="G1602" s="23" t="n">
        <v>1582194</v>
      </c>
      <c r="H1602" s="24" t="n">
        <f aca="false">Parametros!$B$3</f>
        <v>160.42</v>
      </c>
      <c r="I1602" s="24" t="n">
        <f aca="false">Parametros!$B$4</f>
        <v>151.76</v>
      </c>
      <c r="J1602" s="23" t="n">
        <f aca="false">G1602*H1602/I1602</f>
        <v>1672479.97812335</v>
      </c>
      <c r="K1602" s="23" t="n">
        <v>2212042.11</v>
      </c>
      <c r="L1602" s="23" t="n">
        <v>1988014</v>
      </c>
      <c r="M1602" s="23" t="n">
        <f aca="false">MIN(J1602:L1602)</f>
        <v>1672479.97812335</v>
      </c>
      <c r="N1602" s="23" t="n">
        <f aca="false">MAX(J1602:L1602)</f>
        <v>2212042.11</v>
      </c>
      <c r="O1602" s="23" t="n">
        <f aca="false">MEDIAN(J1602:L1602)</f>
        <v>1988014</v>
      </c>
      <c r="P1602" s="23" t="n">
        <f aca="false">AVERAGE(J1602:L1602)</f>
        <v>1957512.02937445</v>
      </c>
      <c r="Q1602" s="23" t="n">
        <f aca="false">AVERAGE(M1602,O1602)</f>
        <v>1830246.98906168</v>
      </c>
      <c r="R1602" s="23" t="n">
        <f aca="false">AVERAGE(N1602,O1602)</f>
        <v>2100028.055</v>
      </c>
      <c r="S1602" s="23" t="n">
        <f aca="false">STDEV(J1602:L1602)</f>
        <v>271071.210566245</v>
      </c>
      <c r="T1602" s="25" t="n">
        <f aca="false">IF(P1602&gt;0,S1602/P1602,NA())</f>
        <v>0.138477417506788</v>
      </c>
      <c r="U1602" s="4" t="str">
        <f aca="false">IF(T1602&lt;=Parametros!$B$7,"MENOR",IF(T1602&lt;=Parametros!$B$8,"PROMEDIO MENOR-MEDIANA","PROMEDIO"))</f>
        <v>MENOR</v>
      </c>
      <c r="V1602" s="23" t="n">
        <f aca="false">IF(T1602&lt;=Parametros!$B$7,M1602,IF(T1602&lt;=Parametros!$B$8,Q1602,P1602))</f>
        <v>1672479.97812335</v>
      </c>
      <c r="W1602" s="26" t="n">
        <f aca="false">ROUND(V1602,0)</f>
        <v>1672480</v>
      </c>
      <c r="X1602" s="27" t="n">
        <f aca="false">K1602/G1602</f>
        <v>1.39808526008821</v>
      </c>
      <c r="Y1602" s="27" t="n">
        <f aca="false">L1602/G1602</f>
        <v>1.25649193461737</v>
      </c>
    </row>
    <row r="1603" customFormat="false" ht="51.75" hidden="false" customHeight="true" outlineLevel="0" collapsed="false">
      <c r="A1603" s="4" t="s">
        <v>252</v>
      </c>
      <c r="B1603" s="4" t="s">
        <v>95</v>
      </c>
      <c r="C1603" s="4" t="s">
        <v>1195</v>
      </c>
      <c r="D1603" s="4" t="s">
        <v>1196</v>
      </c>
      <c r="E1603" s="4" t="s">
        <v>98</v>
      </c>
      <c r="F1603" s="4" t="s">
        <v>99</v>
      </c>
      <c r="G1603" s="23" t="n">
        <v>236550</v>
      </c>
      <c r="H1603" s="24" t="n">
        <f aca="false">Parametros!$B$3</f>
        <v>160.42</v>
      </c>
      <c r="I1603" s="24" t="n">
        <f aca="false">Parametros!$B$4</f>
        <v>151.76</v>
      </c>
      <c r="J1603" s="23" t="n">
        <f aca="false">G1603*H1603/I1603</f>
        <v>250048.438323669</v>
      </c>
      <c r="K1603" s="23" t="n">
        <v>330717.41</v>
      </c>
      <c r="L1603" s="23" t="n">
        <v>297143</v>
      </c>
      <c r="M1603" s="23" t="n">
        <f aca="false">MIN(J1603:L1603)</f>
        <v>250048.438323669</v>
      </c>
      <c r="N1603" s="23" t="n">
        <f aca="false">MAX(J1603:L1603)</f>
        <v>330717.41</v>
      </c>
      <c r="O1603" s="23" t="n">
        <f aca="false">MEDIAN(J1603:L1603)</f>
        <v>297143</v>
      </c>
      <c r="P1603" s="23" t="n">
        <f aca="false">AVERAGE(J1603:L1603)</f>
        <v>292636.282774556</v>
      </c>
      <c r="Q1603" s="23" t="n">
        <f aca="false">AVERAGE(M1603,O1603)</f>
        <v>273595.719161834</v>
      </c>
      <c r="R1603" s="23" t="n">
        <f aca="false">AVERAGE(N1603,O1603)</f>
        <v>313930.205</v>
      </c>
      <c r="S1603" s="23" t="n">
        <f aca="false">STDEV(J1603:L1603)</f>
        <v>40522.8777722135</v>
      </c>
      <c r="T1603" s="25" t="n">
        <f aca="false">IF(P1603&gt;0,S1603/P1603,NA())</f>
        <v>0.138475234130253</v>
      </c>
      <c r="U1603" s="4" t="str">
        <f aca="false">IF(T1603&lt;=Parametros!$B$7,"MENOR",IF(T1603&lt;=Parametros!$B$8,"PROMEDIO MENOR-MEDIANA","PROMEDIO"))</f>
        <v>MENOR</v>
      </c>
      <c r="V1603" s="23" t="n">
        <f aca="false">IF(T1603&lt;=Parametros!$B$7,M1603,IF(T1603&lt;=Parametros!$B$8,Q1603,P1603))</f>
        <v>250048.438323669</v>
      </c>
      <c r="W1603" s="26" t="n">
        <f aca="false">ROUND(V1603,0)</f>
        <v>250048</v>
      </c>
      <c r="X1603" s="27" t="n">
        <f aca="false">K1603/G1603</f>
        <v>1.39808670471359</v>
      </c>
      <c r="Y1603" s="27" t="n">
        <f aca="false">L1603/G1603</f>
        <v>1.25615303318537</v>
      </c>
    </row>
    <row r="1604" customFormat="false" ht="51.75" hidden="false" customHeight="true" outlineLevel="0" collapsed="false">
      <c r="A1604" s="4" t="s">
        <v>255</v>
      </c>
      <c r="B1604" s="4" t="s">
        <v>95</v>
      </c>
      <c r="C1604" s="4" t="s">
        <v>1197</v>
      </c>
      <c r="D1604" s="4" t="s">
        <v>1196</v>
      </c>
      <c r="E1604" s="4" t="s">
        <v>98</v>
      </c>
      <c r="F1604" s="4" t="s">
        <v>99</v>
      </c>
      <c r="G1604" s="23" t="n">
        <v>111467</v>
      </c>
      <c r="H1604" s="24" t="n">
        <f aca="false">Parametros!$B$3</f>
        <v>160.42</v>
      </c>
      <c r="I1604" s="24" t="n">
        <f aca="false">Parametros!$B$4</f>
        <v>151.76</v>
      </c>
      <c r="J1604" s="23" t="n">
        <f aca="false">G1604*H1604/I1604</f>
        <v>117827.728914075</v>
      </c>
      <c r="K1604" s="23" t="n">
        <v>155840.87</v>
      </c>
      <c r="L1604" s="23" t="n">
        <v>139944</v>
      </c>
      <c r="M1604" s="23" t="n">
        <f aca="false">MIN(J1604:L1604)</f>
        <v>117827.728914075</v>
      </c>
      <c r="N1604" s="23" t="n">
        <f aca="false">MAX(J1604:L1604)</f>
        <v>155840.87</v>
      </c>
      <c r="O1604" s="23" t="n">
        <f aca="false">MEDIAN(J1604:L1604)</f>
        <v>139944</v>
      </c>
      <c r="P1604" s="23" t="n">
        <f aca="false">AVERAGE(J1604:L1604)</f>
        <v>137870.866304692</v>
      </c>
      <c r="Q1604" s="23" t="n">
        <f aca="false">AVERAGE(M1604,O1604)</f>
        <v>128885.864457037</v>
      </c>
      <c r="R1604" s="23" t="n">
        <f aca="false">AVERAGE(N1604,O1604)</f>
        <v>147892.435</v>
      </c>
      <c r="S1604" s="23" t="n">
        <f aca="false">STDEV(J1604:L1604)</f>
        <v>19091.1795417041</v>
      </c>
      <c r="T1604" s="25" t="n">
        <f aca="false">IF(P1604&gt;0,S1604/P1604,NA())</f>
        <v>0.138471455597537</v>
      </c>
      <c r="U1604" s="4" t="str">
        <f aca="false">IF(T1604&lt;=Parametros!$B$7,"MENOR",IF(T1604&lt;=Parametros!$B$8,"PROMEDIO MENOR-MEDIANA","PROMEDIO"))</f>
        <v>MENOR</v>
      </c>
      <c r="V1604" s="23" t="n">
        <f aca="false">IF(T1604&lt;=Parametros!$B$7,M1604,IF(T1604&lt;=Parametros!$B$8,Q1604,P1604))</f>
        <v>117827.728914075</v>
      </c>
      <c r="W1604" s="26" t="n">
        <f aca="false">ROUND(V1604,0)</f>
        <v>117828</v>
      </c>
      <c r="X1604" s="27" t="n">
        <f aca="false">K1604/G1604</f>
        <v>1.39808974853544</v>
      </c>
      <c r="Y1604" s="27" t="n">
        <f aca="false">L1604/G1604</f>
        <v>1.25547471448949</v>
      </c>
    </row>
    <row r="1605" customFormat="false" ht="51.75" hidden="false" customHeight="true" outlineLevel="0" collapsed="false">
      <c r="A1605" s="4" t="s">
        <v>257</v>
      </c>
      <c r="B1605" s="4" t="s">
        <v>95</v>
      </c>
      <c r="C1605" s="4" t="s">
        <v>1198</v>
      </c>
      <c r="D1605" s="4" t="s">
        <v>1199</v>
      </c>
      <c r="E1605" s="4" t="s">
        <v>98</v>
      </c>
      <c r="F1605" s="4" t="s">
        <v>99</v>
      </c>
      <c r="G1605" s="23" t="n">
        <v>368715</v>
      </c>
      <c r="H1605" s="24" t="n">
        <f aca="false">Parametros!$B$3</f>
        <v>160.42</v>
      </c>
      <c r="I1605" s="24" t="n">
        <f aca="false">Parametros!$B$4</f>
        <v>151.76</v>
      </c>
      <c r="J1605" s="23" t="n">
        <f aca="false">G1605*H1605/I1605</f>
        <v>389755.273458092</v>
      </c>
      <c r="K1605" s="23" t="n">
        <v>515495.64</v>
      </c>
      <c r="L1605" s="23" t="n">
        <v>463267</v>
      </c>
      <c r="M1605" s="23" t="n">
        <f aca="false">MIN(J1605:L1605)</f>
        <v>389755.273458092</v>
      </c>
      <c r="N1605" s="23" t="n">
        <f aca="false">MAX(J1605:L1605)</f>
        <v>515495.64</v>
      </c>
      <c r="O1605" s="23" t="n">
        <f aca="false">MEDIAN(J1605:L1605)</f>
        <v>463267</v>
      </c>
      <c r="P1605" s="23" t="n">
        <f aca="false">AVERAGE(J1605:L1605)</f>
        <v>456172.637819364</v>
      </c>
      <c r="Q1605" s="23" t="n">
        <f aca="false">AVERAGE(M1605,O1605)</f>
        <v>426511.136729046</v>
      </c>
      <c r="R1605" s="23" t="n">
        <f aca="false">AVERAGE(N1605,O1605)</f>
        <v>489381.32</v>
      </c>
      <c r="S1605" s="23" t="n">
        <f aca="false">STDEV(J1605:L1605)</f>
        <v>63169.6717229549</v>
      </c>
      <c r="T1605" s="25" t="n">
        <f aca="false">IF(P1605&gt;0,S1605/P1605,NA())</f>
        <v>0.138477555394212</v>
      </c>
      <c r="U1605" s="4" t="str">
        <f aca="false">IF(T1605&lt;=Parametros!$B$7,"MENOR",IF(T1605&lt;=Parametros!$B$8,"PROMEDIO MENOR-MEDIANA","PROMEDIO"))</f>
        <v>MENOR</v>
      </c>
      <c r="V1605" s="23" t="n">
        <f aca="false">IF(T1605&lt;=Parametros!$B$7,M1605,IF(T1605&lt;=Parametros!$B$8,Q1605,P1605))</f>
        <v>389755.273458092</v>
      </c>
      <c r="W1605" s="26" t="n">
        <f aca="false">ROUND(V1605,0)</f>
        <v>389755</v>
      </c>
      <c r="X1605" s="27" t="n">
        <f aca="false">K1605/G1605</f>
        <v>1.39808697774704</v>
      </c>
      <c r="Y1605" s="27" t="n">
        <f aca="false">L1605/G1605</f>
        <v>1.25643654312952</v>
      </c>
    </row>
    <row r="1606" customFormat="false" ht="51.75" hidden="false" customHeight="true" outlineLevel="0" collapsed="false">
      <c r="A1606" s="4" t="s">
        <v>260</v>
      </c>
      <c r="B1606" s="4" t="s">
        <v>95</v>
      </c>
      <c r="C1606" s="4" t="s">
        <v>1200</v>
      </c>
      <c r="D1606" s="4" t="s">
        <v>1199</v>
      </c>
      <c r="E1606" s="4" t="s">
        <v>98</v>
      </c>
      <c r="F1606" s="4" t="s">
        <v>99</v>
      </c>
      <c r="G1606" s="23" t="n">
        <v>304115</v>
      </c>
      <c r="H1606" s="24" t="n">
        <f aca="false">Parametros!$B$3</f>
        <v>160.42</v>
      </c>
      <c r="I1606" s="24" t="n">
        <f aca="false">Parametros!$B$4</f>
        <v>151.76</v>
      </c>
      <c r="J1606" s="23" t="n">
        <f aca="false">G1606*H1606/I1606</f>
        <v>321468.95295203</v>
      </c>
      <c r="K1606" s="23" t="n">
        <v>425178.72</v>
      </c>
      <c r="L1606" s="23" t="n">
        <v>382109</v>
      </c>
      <c r="M1606" s="23" t="n">
        <f aca="false">MIN(J1606:L1606)</f>
        <v>321468.95295203</v>
      </c>
      <c r="N1606" s="23" t="n">
        <f aca="false">MAX(J1606:L1606)</f>
        <v>425178.72</v>
      </c>
      <c r="O1606" s="23" t="n">
        <f aca="false">MEDIAN(J1606:L1606)</f>
        <v>382109</v>
      </c>
      <c r="P1606" s="23" t="n">
        <f aca="false">AVERAGE(J1606:L1606)</f>
        <v>376252.224317343</v>
      </c>
      <c r="Q1606" s="23" t="n">
        <f aca="false">AVERAGE(M1606,O1606)</f>
        <v>351788.976476015</v>
      </c>
      <c r="R1606" s="23" t="n">
        <f aca="false">AVERAGE(N1606,O1606)</f>
        <v>403643.86</v>
      </c>
      <c r="S1606" s="23" t="n">
        <f aca="false">STDEV(J1606:L1606)</f>
        <v>52102.3541822612</v>
      </c>
      <c r="T1606" s="25" t="n">
        <f aca="false">IF(P1606&gt;0,S1606/P1606,NA())</f>
        <v>0.138477199109703</v>
      </c>
      <c r="U1606" s="4" t="str">
        <f aca="false">IF(T1606&lt;=Parametros!$B$7,"MENOR",IF(T1606&lt;=Parametros!$B$8,"PROMEDIO MENOR-MEDIANA","PROMEDIO"))</f>
        <v>MENOR</v>
      </c>
      <c r="V1606" s="23" t="n">
        <f aca="false">IF(T1606&lt;=Parametros!$B$7,M1606,IF(T1606&lt;=Parametros!$B$8,Q1606,P1606))</f>
        <v>321468.95295203</v>
      </c>
      <c r="W1606" s="26" t="n">
        <f aca="false">ROUND(V1606,0)</f>
        <v>321469</v>
      </c>
      <c r="X1606" s="27" t="n">
        <f aca="false">K1606/G1606</f>
        <v>1.39808532956283</v>
      </c>
      <c r="Y1606" s="27" t="n">
        <f aca="false">L1606/G1606</f>
        <v>1.25646219357809</v>
      </c>
    </row>
    <row r="1607" customFormat="false" ht="15" hidden="false" customHeight="true" outlineLevel="0" collapsed="false">
      <c r="A1607" s="22" t="s">
        <v>346</v>
      </c>
      <c r="B1607" s="22" t="s">
        <v>347</v>
      </c>
      <c r="C1607" s="22"/>
      <c r="D1607" s="22"/>
      <c r="E1607" s="22"/>
      <c r="F1607" s="22"/>
      <c r="G1607" s="22"/>
      <c r="H1607" s="22"/>
      <c r="I1607" s="22"/>
      <c r="J1607" s="22"/>
      <c r="K1607" s="22"/>
      <c r="L1607" s="22"/>
      <c r="M1607" s="22"/>
      <c r="N1607" s="22"/>
      <c r="O1607" s="22"/>
      <c r="P1607" s="22"/>
      <c r="Q1607" s="22"/>
      <c r="R1607" s="22"/>
      <c r="S1607" s="22"/>
      <c r="T1607" s="22"/>
      <c r="U1607" s="22"/>
      <c r="V1607" s="22"/>
      <c r="W1607" s="22"/>
    </row>
    <row r="1608" customFormat="false" ht="64.5" hidden="false" customHeight="true" outlineLevel="0" collapsed="false">
      <c r="A1608" s="4" t="s">
        <v>348</v>
      </c>
      <c r="B1608" s="4" t="s">
        <v>95</v>
      </c>
      <c r="C1608" s="4" t="s">
        <v>1204</v>
      </c>
      <c r="D1608" s="4" t="s">
        <v>1205</v>
      </c>
      <c r="E1608" s="4" t="s">
        <v>98</v>
      </c>
      <c r="F1608" s="4" t="s">
        <v>99</v>
      </c>
      <c r="G1608" s="23" t="n">
        <v>2777783</v>
      </c>
      <c r="H1608" s="24" t="n">
        <f aca="false">Parametros!$B$3</f>
        <v>160.42</v>
      </c>
      <c r="I1608" s="24" t="n">
        <f aca="false">Parametros!$B$4</f>
        <v>151.76</v>
      </c>
      <c r="J1608" s="23" t="n">
        <f aca="false">G1608*H1608/I1608</f>
        <v>2936293.81167633</v>
      </c>
      <c r="K1608" s="23" t="n">
        <v>3883577.98</v>
      </c>
      <c r="L1608" s="23" t="n">
        <v>3490270</v>
      </c>
      <c r="M1608" s="23" t="n">
        <f aca="false">MIN(J1608:L1608)</f>
        <v>2936293.81167633</v>
      </c>
      <c r="N1608" s="23" t="n">
        <f aca="false">MAX(J1608:L1608)</f>
        <v>3883577.98</v>
      </c>
      <c r="O1608" s="23" t="n">
        <f aca="false">MEDIAN(J1608:L1608)</f>
        <v>3490270</v>
      </c>
      <c r="P1608" s="23" t="n">
        <f aca="false">AVERAGE(J1608:L1608)</f>
        <v>3436713.93055878</v>
      </c>
      <c r="Q1608" s="23" t="n">
        <f aca="false">AVERAGE(M1608,O1608)</f>
        <v>3213281.90583817</v>
      </c>
      <c r="R1608" s="23" t="n">
        <f aca="false">AVERAGE(N1608,O1608)</f>
        <v>3686923.99</v>
      </c>
      <c r="S1608" s="23" t="n">
        <f aca="false">STDEV(J1608:L1608)</f>
        <v>475907.568042011</v>
      </c>
      <c r="T1608" s="25" t="n">
        <f aca="false">IF(P1608&gt;0,S1608/P1608,NA())</f>
        <v>0.138477504284051</v>
      </c>
      <c r="U1608" s="4" t="str">
        <f aca="false">IF(T1608&lt;=Parametros!$B$7,"MENOR",IF(T1608&lt;=Parametros!$B$8,"PROMEDIO MENOR-MEDIANA","PROMEDIO"))</f>
        <v>MENOR</v>
      </c>
      <c r="V1608" s="23" t="n">
        <f aca="false">IF(T1608&lt;=Parametros!$B$7,M1608,IF(T1608&lt;=Parametros!$B$8,Q1608,P1608))</f>
        <v>2936293.81167633</v>
      </c>
      <c r="W1608" s="26" t="n">
        <f aca="false">ROUND(V1608,0)</f>
        <v>2936294</v>
      </c>
      <c r="X1608" s="27" t="n">
        <f aca="false">K1608/G1608</f>
        <v>1.39808544439936</v>
      </c>
      <c r="Y1608" s="27" t="n">
        <f aca="false">L1608/G1608</f>
        <v>1.25649483778971</v>
      </c>
    </row>
    <row r="1609" customFormat="false" ht="39" hidden="false" customHeight="true" outlineLevel="0" collapsed="false">
      <c r="A1609" s="4" t="s">
        <v>351</v>
      </c>
      <c r="B1609" s="4" t="s">
        <v>95</v>
      </c>
      <c r="C1609" s="4" t="s">
        <v>1208</v>
      </c>
      <c r="D1609" s="4" t="s">
        <v>1325</v>
      </c>
      <c r="E1609" s="4" t="s">
        <v>112</v>
      </c>
      <c r="F1609" s="4" t="s">
        <v>99</v>
      </c>
      <c r="G1609" s="23" t="n">
        <v>492945</v>
      </c>
      <c r="H1609" s="24" t="n">
        <f aca="false">Parametros!$B$3</f>
        <v>160.42</v>
      </c>
      <c r="I1609" s="24" t="n">
        <f aca="false">Parametros!$B$4</f>
        <v>151.76</v>
      </c>
      <c r="J1609" s="23" t="n">
        <f aca="false">G1609*H1609/I1609</f>
        <v>521074.307459146</v>
      </c>
      <c r="K1609" s="23" t="n">
        <v>689179.86</v>
      </c>
      <c r="L1609" s="23" t="n">
        <v>619395</v>
      </c>
      <c r="M1609" s="23" t="n">
        <f aca="false">MIN(J1609:L1609)</f>
        <v>521074.307459146</v>
      </c>
      <c r="N1609" s="23" t="n">
        <f aca="false">MAX(J1609:L1609)</f>
        <v>689179.86</v>
      </c>
      <c r="O1609" s="23" t="n">
        <f aca="false">MEDIAN(J1609:L1609)</f>
        <v>619395</v>
      </c>
      <c r="P1609" s="23" t="n">
        <f aca="false">AVERAGE(J1609:L1609)</f>
        <v>609883.055819715</v>
      </c>
      <c r="Q1609" s="23" t="n">
        <f aca="false">AVERAGE(M1609,O1609)</f>
        <v>570234.653729573</v>
      </c>
      <c r="R1609" s="23" t="n">
        <f aca="false">AVERAGE(N1609,O1609)</f>
        <v>654287.43</v>
      </c>
      <c r="S1609" s="23" t="n">
        <f aca="false">STDEV(J1609:L1609)</f>
        <v>84455.4735368472</v>
      </c>
      <c r="T1609" s="25" t="n">
        <f aca="false">IF(P1609&gt;0,S1609/P1609,NA())</f>
        <v>0.138478143852241</v>
      </c>
      <c r="U1609" s="4" t="str">
        <f aca="false">IF(T1609&lt;=Parametros!$B$7,"MENOR",IF(T1609&lt;=Parametros!$B$8,"PROMEDIO MENOR-MEDIANA","PROMEDIO"))</f>
        <v>MENOR</v>
      </c>
      <c r="V1609" s="23" t="n">
        <f aca="false">IF(T1609&lt;=Parametros!$B$7,M1609,IF(T1609&lt;=Parametros!$B$8,Q1609,P1609))</f>
        <v>521074.307459146</v>
      </c>
      <c r="W1609" s="26" t="n">
        <f aca="false">ROUND(V1609,0)</f>
        <v>521074</v>
      </c>
      <c r="X1609" s="27" t="n">
        <f aca="false">K1609/G1609</f>
        <v>1.398086723671</v>
      </c>
      <c r="Y1609" s="27" t="n">
        <f aca="false">L1609/G1609</f>
        <v>1.25651949000396</v>
      </c>
    </row>
    <row r="1610" customFormat="false" ht="77.25" hidden="false" customHeight="true" outlineLevel="0" collapsed="false">
      <c r="A1610" s="4" t="s">
        <v>354</v>
      </c>
      <c r="B1610" s="4" t="s">
        <v>95</v>
      </c>
      <c r="C1610" s="4" t="s">
        <v>1210</v>
      </c>
      <c r="D1610" s="4" t="s">
        <v>1211</v>
      </c>
      <c r="E1610" s="4" t="s">
        <v>98</v>
      </c>
      <c r="F1610" s="4" t="s">
        <v>99</v>
      </c>
      <c r="G1610" s="23" t="n">
        <v>6028634</v>
      </c>
      <c r="H1610" s="24" t="n">
        <f aca="false">Parametros!$B$3</f>
        <v>160.42</v>
      </c>
      <c r="I1610" s="24" t="n">
        <f aca="false">Parametros!$B$4</f>
        <v>151.76</v>
      </c>
      <c r="J1610" s="23" t="n">
        <f aca="false">G1610*H1610/I1610</f>
        <v>6372650.67395888</v>
      </c>
      <c r="K1610" s="23" t="n">
        <v>8428545.39</v>
      </c>
      <c r="L1610" s="23" t="n">
        <v>7575183</v>
      </c>
      <c r="M1610" s="23" t="n">
        <f aca="false">MIN(J1610:L1610)</f>
        <v>6372650.67395888</v>
      </c>
      <c r="N1610" s="23" t="n">
        <f aca="false">MAX(J1610:L1610)</f>
        <v>8428545.39</v>
      </c>
      <c r="O1610" s="23" t="n">
        <f aca="false">MEDIAN(J1610:L1610)</f>
        <v>7575183</v>
      </c>
      <c r="P1610" s="23" t="n">
        <f aca="false">AVERAGE(J1610:L1610)</f>
        <v>7458793.02131963</v>
      </c>
      <c r="Q1610" s="23" t="n">
        <f aca="false">AVERAGE(M1610,O1610)</f>
        <v>6973916.83697944</v>
      </c>
      <c r="R1610" s="23" t="n">
        <f aca="false">AVERAGE(N1610,O1610)</f>
        <v>8001864.195</v>
      </c>
      <c r="S1610" s="23" t="n">
        <f aca="false">STDEV(J1610:L1610)</f>
        <v>1032877.40860877</v>
      </c>
      <c r="T1610" s="25" t="n">
        <f aca="false">IF(P1610&gt;0,S1610/P1610,NA())</f>
        <v>0.138477821499601</v>
      </c>
      <c r="U1610" s="4" t="str">
        <f aca="false">IF(T1610&lt;=Parametros!$B$7,"MENOR",IF(T1610&lt;=Parametros!$B$8,"PROMEDIO MENOR-MEDIANA","PROMEDIO"))</f>
        <v>MENOR</v>
      </c>
      <c r="V1610" s="23" t="n">
        <f aca="false">IF(T1610&lt;=Parametros!$B$7,M1610,IF(T1610&lt;=Parametros!$B$8,Q1610,P1610))</f>
        <v>6372650.67395888</v>
      </c>
      <c r="W1610" s="26" t="n">
        <f aca="false">ROUND(V1610,0)</f>
        <v>6372651</v>
      </c>
      <c r="X1610" s="27" t="n">
        <f aca="false">K1610/G1610</f>
        <v>1.39808543527439</v>
      </c>
      <c r="Y1610" s="27" t="n">
        <f aca="false">L1610/G1610</f>
        <v>1.25653390137799</v>
      </c>
    </row>
    <row r="1611" customFormat="false" ht="77.25" hidden="false" customHeight="true" outlineLevel="0" collapsed="false">
      <c r="A1611" s="4" t="s">
        <v>357</v>
      </c>
      <c r="B1611" s="4" t="s">
        <v>95</v>
      </c>
      <c r="C1611" s="4" t="s">
        <v>1326</v>
      </c>
      <c r="D1611" s="4" t="s">
        <v>1213</v>
      </c>
      <c r="E1611" s="4" t="s">
        <v>112</v>
      </c>
      <c r="F1611" s="4" t="s">
        <v>99</v>
      </c>
      <c r="G1611" s="23" t="n">
        <v>364739</v>
      </c>
      <c r="H1611" s="24" t="n">
        <f aca="false">Parametros!$B$3</f>
        <v>160.42</v>
      </c>
      <c r="I1611" s="24" t="n">
        <f aca="false">Parametros!$B$4</f>
        <v>151.76</v>
      </c>
      <c r="J1611" s="23" t="n">
        <f aca="false">G1611*H1611/I1611</f>
        <v>385552.387849236</v>
      </c>
      <c r="K1611" s="23" t="n">
        <v>509935.95</v>
      </c>
      <c r="L1611" s="23" t="n">
        <v>458269</v>
      </c>
      <c r="M1611" s="23" t="n">
        <f aca="false">MIN(J1611:L1611)</f>
        <v>385552.387849236</v>
      </c>
      <c r="N1611" s="23" t="n">
        <f aca="false">MAX(J1611:L1611)</f>
        <v>509935.95</v>
      </c>
      <c r="O1611" s="23" t="n">
        <f aca="false">MEDIAN(J1611:L1611)</f>
        <v>458269</v>
      </c>
      <c r="P1611" s="23" t="n">
        <f aca="false">AVERAGE(J1611:L1611)</f>
        <v>451252.445949745</v>
      </c>
      <c r="Q1611" s="23" t="n">
        <f aca="false">AVERAGE(M1611,O1611)</f>
        <v>421910.693924618</v>
      </c>
      <c r="R1611" s="23" t="n">
        <f aca="false">AVERAGE(N1611,O1611)</f>
        <v>484102.475</v>
      </c>
      <c r="S1611" s="23" t="n">
        <f aca="false">STDEV(J1611:L1611)</f>
        <v>62487.9320859906</v>
      </c>
      <c r="T1611" s="25" t="n">
        <f aca="false">IF(P1611&gt;0,S1611/P1611,NA())</f>
        <v>0.138476661227781</v>
      </c>
      <c r="U1611" s="4" t="str">
        <f aca="false">IF(T1611&lt;=Parametros!$B$7,"MENOR",IF(T1611&lt;=Parametros!$B$8,"PROMEDIO MENOR-MEDIANA","PROMEDIO"))</f>
        <v>MENOR</v>
      </c>
      <c r="V1611" s="23" t="n">
        <f aca="false">IF(T1611&lt;=Parametros!$B$7,M1611,IF(T1611&lt;=Parametros!$B$8,Q1611,P1611))</f>
        <v>385552.387849236</v>
      </c>
      <c r="W1611" s="26" t="n">
        <f aca="false">ROUND(V1611,0)</f>
        <v>385552</v>
      </c>
      <c r="X1611" s="27" t="n">
        <f aca="false">K1611/G1611</f>
        <v>1.39808452071207</v>
      </c>
      <c r="Y1611" s="27" t="n">
        <f aca="false">L1611/G1611</f>
        <v>1.25642994031348</v>
      </c>
    </row>
    <row r="1612" customFormat="false" ht="90" hidden="false" customHeight="true" outlineLevel="0" collapsed="false">
      <c r="A1612" s="4" t="s">
        <v>360</v>
      </c>
      <c r="B1612" s="4" t="s">
        <v>95</v>
      </c>
      <c r="C1612" s="4" t="s">
        <v>1214</v>
      </c>
      <c r="D1612" s="4" t="s">
        <v>1215</v>
      </c>
      <c r="E1612" s="4" t="s">
        <v>112</v>
      </c>
      <c r="F1612" s="4" t="s">
        <v>99</v>
      </c>
      <c r="G1612" s="23" t="n">
        <v>484994</v>
      </c>
      <c r="H1612" s="24" t="n">
        <f aca="false">Parametros!$B$3</f>
        <v>160.42</v>
      </c>
      <c r="I1612" s="24" t="n">
        <f aca="false">Parametros!$B$4</f>
        <v>151.76</v>
      </c>
      <c r="J1612" s="23" t="n">
        <f aca="false">G1612*H1612/I1612</f>
        <v>512669.593305219</v>
      </c>
      <c r="K1612" s="23" t="n">
        <v>678063.15</v>
      </c>
      <c r="L1612" s="23" t="n">
        <v>609399</v>
      </c>
      <c r="M1612" s="23" t="n">
        <f aca="false">MIN(J1612:L1612)</f>
        <v>512669.593305219</v>
      </c>
      <c r="N1612" s="23" t="n">
        <f aca="false">MAX(J1612:L1612)</f>
        <v>678063.15</v>
      </c>
      <c r="O1612" s="23" t="n">
        <f aca="false">MEDIAN(J1612:L1612)</f>
        <v>609399</v>
      </c>
      <c r="P1612" s="23" t="n">
        <f aca="false">AVERAGE(J1612:L1612)</f>
        <v>600043.914435073</v>
      </c>
      <c r="Q1612" s="23" t="n">
        <f aca="false">AVERAGE(M1612,O1612)</f>
        <v>561034.296652609</v>
      </c>
      <c r="R1612" s="23" t="n">
        <f aca="false">AVERAGE(N1612,O1612)</f>
        <v>643731.075</v>
      </c>
      <c r="S1612" s="23" t="n">
        <f aca="false">STDEV(J1612:L1612)</f>
        <v>83092.6914263992</v>
      </c>
      <c r="T1612" s="25" t="n">
        <f aca="false">IF(P1612&gt;0,S1612/P1612,NA())</f>
        <v>0.138477683761911</v>
      </c>
      <c r="U1612" s="4" t="str">
        <f aca="false">IF(T1612&lt;=Parametros!$B$7,"MENOR",IF(T1612&lt;=Parametros!$B$8,"PROMEDIO MENOR-MEDIANA","PROMEDIO"))</f>
        <v>MENOR</v>
      </c>
      <c r="V1612" s="23" t="n">
        <f aca="false">IF(T1612&lt;=Parametros!$B$7,M1612,IF(T1612&lt;=Parametros!$B$8,Q1612,P1612))</f>
        <v>512669.593305219</v>
      </c>
      <c r="W1612" s="26" t="n">
        <f aca="false">ROUND(V1612,0)</f>
        <v>512670</v>
      </c>
      <c r="X1612" s="27" t="n">
        <f aca="false">K1612/G1612</f>
        <v>1.39808564642037</v>
      </c>
      <c r="Y1612" s="27" t="n">
        <f aca="false">L1612/G1612</f>
        <v>1.25650832793808</v>
      </c>
    </row>
    <row r="1613" customFormat="false" ht="51.75" hidden="false" customHeight="true" outlineLevel="0" collapsed="false">
      <c r="A1613" s="4" t="s">
        <v>363</v>
      </c>
      <c r="B1613" s="4" t="s">
        <v>95</v>
      </c>
      <c r="C1613" s="4" t="s">
        <v>1216</v>
      </c>
      <c r="D1613" s="4" t="s">
        <v>1327</v>
      </c>
      <c r="E1613" s="4" t="s">
        <v>112</v>
      </c>
      <c r="F1613" s="4" t="s">
        <v>99</v>
      </c>
      <c r="G1613" s="23" t="n">
        <v>82650</v>
      </c>
      <c r="H1613" s="24" t="n">
        <f aca="false">Parametros!$B$3</f>
        <v>160.42</v>
      </c>
      <c r="I1613" s="24" t="n">
        <f aca="false">Parametros!$B$4</f>
        <v>151.76</v>
      </c>
      <c r="J1613" s="23" t="n">
        <f aca="false">G1613*H1613/I1613</f>
        <v>87366.3218239325</v>
      </c>
      <c r="K1613" s="23" t="n">
        <v>115551.82</v>
      </c>
      <c r="L1613" s="23" t="n">
        <v>103768</v>
      </c>
      <c r="M1613" s="23" t="n">
        <f aca="false">MIN(J1613:L1613)</f>
        <v>87366.3218239325</v>
      </c>
      <c r="N1613" s="23" t="n">
        <f aca="false">MAX(J1613:L1613)</f>
        <v>115551.82</v>
      </c>
      <c r="O1613" s="23" t="n">
        <f aca="false">MEDIAN(J1613:L1613)</f>
        <v>103768</v>
      </c>
      <c r="P1613" s="23" t="n">
        <f aca="false">AVERAGE(J1613:L1613)</f>
        <v>102228.713941311</v>
      </c>
      <c r="Q1613" s="23" t="n">
        <f aca="false">AVERAGE(M1613,O1613)</f>
        <v>95567.1609119663</v>
      </c>
      <c r="R1613" s="23" t="n">
        <f aca="false">AVERAGE(N1613,O1613)</f>
        <v>109659.91</v>
      </c>
      <c r="S1613" s="23" t="n">
        <f aca="false">STDEV(J1613:L1613)</f>
        <v>14155.6571036505</v>
      </c>
      <c r="T1613" s="25" t="n">
        <f aca="false">IF(P1613&gt;0,S1613/P1613,NA())</f>
        <v>0.138470460577028</v>
      </c>
      <c r="U1613" s="4" t="str">
        <f aca="false">IF(T1613&lt;=Parametros!$B$7,"MENOR",IF(T1613&lt;=Parametros!$B$8,"PROMEDIO MENOR-MEDIANA","PROMEDIO"))</f>
        <v>MENOR</v>
      </c>
      <c r="V1613" s="23" t="n">
        <f aca="false">IF(T1613&lt;=Parametros!$B$7,M1613,IF(T1613&lt;=Parametros!$B$8,Q1613,P1613))</f>
        <v>87366.3218239325</v>
      </c>
      <c r="W1613" s="26" t="n">
        <f aca="false">ROUND(V1613,0)</f>
        <v>87366</v>
      </c>
      <c r="X1613" s="27" t="n">
        <f aca="false">K1613/G1613</f>
        <v>1.39808614640048</v>
      </c>
      <c r="Y1613" s="27" t="n">
        <f aca="false">L1613/G1613</f>
        <v>1.25551119177253</v>
      </c>
    </row>
    <row r="1614" customFormat="false" ht="77.25" hidden="false" customHeight="true" outlineLevel="0" collapsed="false">
      <c r="A1614" s="4" t="s">
        <v>366</v>
      </c>
      <c r="B1614" s="4" t="s">
        <v>95</v>
      </c>
      <c r="C1614" s="4" t="s">
        <v>1218</v>
      </c>
      <c r="D1614" s="4" t="s">
        <v>1219</v>
      </c>
      <c r="E1614" s="4" t="s">
        <v>98</v>
      </c>
      <c r="F1614" s="4" t="s">
        <v>99</v>
      </c>
      <c r="G1614" s="23" t="n">
        <v>590341</v>
      </c>
      <c r="H1614" s="24" t="n">
        <f aca="false">Parametros!$B$3</f>
        <v>160.42</v>
      </c>
      <c r="I1614" s="24" t="n">
        <f aca="false">Parametros!$B$4</f>
        <v>151.76</v>
      </c>
      <c r="J1614" s="23" t="n">
        <f aca="false">G1614*H1614/I1614</f>
        <v>624028.091855562</v>
      </c>
      <c r="K1614" s="23" t="n">
        <v>825346.86</v>
      </c>
      <c r="L1614" s="23" t="n">
        <v>741727</v>
      </c>
      <c r="M1614" s="23" t="n">
        <f aca="false">MIN(J1614:L1614)</f>
        <v>624028.091855562</v>
      </c>
      <c r="N1614" s="23" t="n">
        <f aca="false">MAX(J1614:L1614)</f>
        <v>825346.86</v>
      </c>
      <c r="O1614" s="23" t="n">
        <f aca="false">MEDIAN(J1614:L1614)</f>
        <v>741727</v>
      </c>
      <c r="P1614" s="23" t="n">
        <f aca="false">AVERAGE(J1614:L1614)</f>
        <v>730367.317285187</v>
      </c>
      <c r="Q1614" s="23" t="n">
        <f aca="false">AVERAGE(M1614,O1614)</f>
        <v>682877.545927781</v>
      </c>
      <c r="R1614" s="23" t="n">
        <f aca="false">AVERAGE(N1614,O1614)</f>
        <v>783536.93</v>
      </c>
      <c r="S1614" s="23" t="n">
        <f aca="false">STDEV(J1614:L1614)</f>
        <v>101138.980592719</v>
      </c>
      <c r="T1614" s="25" t="n">
        <f aca="false">IF(P1614&gt;0,S1614/P1614,NA())</f>
        <v>0.138476870745885</v>
      </c>
      <c r="U1614" s="4" t="str">
        <f aca="false">IF(T1614&lt;=Parametros!$B$7,"MENOR",IF(T1614&lt;=Parametros!$B$8,"PROMEDIO MENOR-MEDIANA","PROMEDIO"))</f>
        <v>MENOR</v>
      </c>
      <c r="V1614" s="23" t="n">
        <f aca="false">IF(T1614&lt;=Parametros!$B$7,M1614,IF(T1614&lt;=Parametros!$B$8,Q1614,P1614))</f>
        <v>624028.091855562</v>
      </c>
      <c r="W1614" s="26" t="n">
        <f aca="false">ROUND(V1614,0)</f>
        <v>624028</v>
      </c>
      <c r="X1614" s="27" t="n">
        <f aca="false">K1614/G1614</f>
        <v>1.39808493734977</v>
      </c>
      <c r="Y1614" s="27" t="n">
        <f aca="false">L1614/G1614</f>
        <v>1.25643822807496</v>
      </c>
    </row>
    <row r="1615" customFormat="false" ht="64.5" hidden="false" customHeight="true" outlineLevel="0" collapsed="false">
      <c r="A1615" s="4" t="s">
        <v>369</v>
      </c>
      <c r="B1615" s="4" t="s">
        <v>95</v>
      </c>
      <c r="C1615" s="4" t="s">
        <v>1220</v>
      </c>
      <c r="D1615" s="4" t="s">
        <v>1221</v>
      </c>
      <c r="E1615" s="4" t="s">
        <v>98</v>
      </c>
      <c r="F1615" s="4" t="s">
        <v>99</v>
      </c>
      <c r="G1615" s="23" t="n">
        <v>817827</v>
      </c>
      <c r="H1615" s="24" t="n">
        <f aca="false">Parametros!$B$3</f>
        <v>160.42</v>
      </c>
      <c r="I1615" s="24" t="n">
        <f aca="false">Parametros!$B$4</f>
        <v>151.76</v>
      </c>
      <c r="J1615" s="23" t="n">
        <f aca="false">G1615*H1615/I1615</f>
        <v>864495.304032683</v>
      </c>
      <c r="K1615" s="23" t="n">
        <v>1143392.07</v>
      </c>
      <c r="L1615" s="23" t="n">
        <v>1027565</v>
      </c>
      <c r="M1615" s="23" t="n">
        <f aca="false">MIN(J1615:L1615)</f>
        <v>864495.304032683</v>
      </c>
      <c r="N1615" s="23" t="n">
        <f aca="false">MAX(J1615:L1615)</f>
        <v>1143392.07</v>
      </c>
      <c r="O1615" s="23" t="n">
        <f aca="false">MEDIAN(J1615:L1615)</f>
        <v>1027565</v>
      </c>
      <c r="P1615" s="23" t="n">
        <f aca="false">AVERAGE(J1615:L1615)</f>
        <v>1011817.45801089</v>
      </c>
      <c r="Q1615" s="23" t="n">
        <f aca="false">AVERAGE(M1615,O1615)</f>
        <v>946030.152016342</v>
      </c>
      <c r="R1615" s="23" t="n">
        <f aca="false">AVERAGE(N1615,O1615)</f>
        <v>1085478.535</v>
      </c>
      <c r="S1615" s="23" t="n">
        <f aca="false">STDEV(J1615:L1615)</f>
        <v>140113.669303823</v>
      </c>
      <c r="T1615" s="25" t="n">
        <f aca="false">IF(P1615&gt;0,S1615/P1615,NA())</f>
        <v>0.138477220564339</v>
      </c>
      <c r="U1615" s="4" t="str">
        <f aca="false">IF(T1615&lt;=Parametros!$B$7,"MENOR",IF(T1615&lt;=Parametros!$B$8,"PROMEDIO MENOR-MEDIANA","PROMEDIO"))</f>
        <v>MENOR</v>
      </c>
      <c r="V1615" s="23" t="n">
        <f aca="false">IF(T1615&lt;=Parametros!$B$7,M1615,IF(T1615&lt;=Parametros!$B$8,Q1615,P1615))</f>
        <v>864495.304032683</v>
      </c>
      <c r="W1615" s="26" t="n">
        <f aca="false">ROUND(V1615,0)</f>
        <v>864495</v>
      </c>
      <c r="X1615" s="27" t="n">
        <f aca="false">K1615/G1615</f>
        <v>1.39808549974506</v>
      </c>
      <c r="Y1615" s="27" t="n">
        <f aca="false">L1615/G1615</f>
        <v>1.25645766158368</v>
      </c>
    </row>
    <row r="1616" customFormat="false" ht="51.75" hidden="false" customHeight="true" outlineLevel="0" collapsed="false">
      <c r="A1616" s="4" t="s">
        <v>372</v>
      </c>
      <c r="B1616" s="4" t="s">
        <v>95</v>
      </c>
      <c r="C1616" s="4" t="s">
        <v>1222</v>
      </c>
      <c r="D1616" s="4" t="s">
        <v>1223</v>
      </c>
      <c r="E1616" s="4" t="s">
        <v>98</v>
      </c>
      <c r="F1616" s="4" t="s">
        <v>99</v>
      </c>
      <c r="G1616" s="23" t="n">
        <v>194793</v>
      </c>
      <c r="H1616" s="24" t="n">
        <f aca="false">Parametros!$B$3</f>
        <v>160.42</v>
      </c>
      <c r="I1616" s="24" t="n">
        <f aca="false">Parametros!$B$4</f>
        <v>151.76</v>
      </c>
      <c r="J1616" s="23" t="n">
        <f aca="false">G1616*H1616/I1616</f>
        <v>205908.625856616</v>
      </c>
      <c r="K1616" s="23" t="n">
        <v>272336.66</v>
      </c>
      <c r="L1616" s="23" t="n">
        <v>244664</v>
      </c>
      <c r="M1616" s="23" t="n">
        <f aca="false">MIN(J1616:L1616)</f>
        <v>205908.625856616</v>
      </c>
      <c r="N1616" s="23" t="n">
        <f aca="false">MAX(J1616:L1616)</f>
        <v>272336.66</v>
      </c>
      <c r="O1616" s="23" t="n">
        <f aca="false">MEDIAN(J1616:L1616)</f>
        <v>244664</v>
      </c>
      <c r="P1616" s="23" t="n">
        <f aca="false">AVERAGE(J1616:L1616)</f>
        <v>240969.761952205</v>
      </c>
      <c r="Q1616" s="23" t="n">
        <f aca="false">AVERAGE(M1616,O1616)</f>
        <v>225286.312928308</v>
      </c>
      <c r="R1616" s="23" t="n">
        <f aca="false">AVERAGE(N1616,O1616)</f>
        <v>258500.33</v>
      </c>
      <c r="S1616" s="23" t="n">
        <f aca="false">STDEV(J1616:L1616)</f>
        <v>33367.7460447059</v>
      </c>
      <c r="T1616" s="25" t="n">
        <f aca="false">IF(P1616&gt;0,S1616/P1616,NA())</f>
        <v>0.138472751827361</v>
      </c>
      <c r="U1616" s="4" t="str">
        <f aca="false">IF(T1616&lt;=Parametros!$B$7,"MENOR",IF(T1616&lt;=Parametros!$B$8,"PROMEDIO MENOR-MEDIANA","PROMEDIO"))</f>
        <v>MENOR</v>
      </c>
      <c r="V1616" s="23" t="n">
        <f aca="false">IF(T1616&lt;=Parametros!$B$7,M1616,IF(T1616&lt;=Parametros!$B$8,Q1616,P1616))</f>
        <v>205908.625856616</v>
      </c>
      <c r="W1616" s="26" t="n">
        <f aca="false">ROUND(V1616,0)</f>
        <v>205909</v>
      </c>
      <c r="X1616" s="27" t="n">
        <f aca="false">K1616/G1616</f>
        <v>1.39808237462332</v>
      </c>
      <c r="Y1616" s="27" t="n">
        <f aca="false">L1616/G1616</f>
        <v>1.25602049354956</v>
      </c>
    </row>
    <row r="1617" customFormat="false" ht="15" hidden="false" customHeight="true" outlineLevel="0" collapsed="false">
      <c r="A1617" s="22" t="s">
        <v>420</v>
      </c>
      <c r="B1617" s="22" t="s">
        <v>421</v>
      </c>
      <c r="C1617" s="22"/>
      <c r="D1617" s="22"/>
      <c r="E1617" s="22"/>
      <c r="F1617" s="22"/>
      <c r="G1617" s="22"/>
      <c r="H1617" s="22"/>
      <c r="I1617" s="22"/>
      <c r="J1617" s="22"/>
      <c r="K1617" s="22"/>
      <c r="L1617" s="22"/>
      <c r="M1617" s="22"/>
      <c r="N1617" s="22"/>
      <c r="O1617" s="22"/>
      <c r="P1617" s="22"/>
      <c r="Q1617" s="22"/>
      <c r="R1617" s="22"/>
      <c r="S1617" s="22"/>
      <c r="T1617" s="22"/>
      <c r="U1617" s="22"/>
      <c r="V1617" s="22"/>
      <c r="W1617" s="22"/>
    </row>
    <row r="1618" customFormat="false" ht="39" hidden="false" customHeight="true" outlineLevel="0" collapsed="false">
      <c r="A1618" s="4" t="s">
        <v>422</v>
      </c>
      <c r="B1618" s="4" t="s">
        <v>95</v>
      </c>
      <c r="C1618" s="4" t="s">
        <v>1224</v>
      </c>
      <c r="D1618" s="4" t="s">
        <v>1225</v>
      </c>
      <c r="E1618" s="4" t="s">
        <v>98</v>
      </c>
      <c r="F1618" s="4" t="s">
        <v>99</v>
      </c>
      <c r="G1618" s="23" t="n">
        <v>1789906</v>
      </c>
      <c r="H1618" s="24" t="n">
        <f aca="false">Parametros!$B$3</f>
        <v>160.42</v>
      </c>
      <c r="I1618" s="24" t="n">
        <f aca="false">Parametros!$B$4</f>
        <v>151.76</v>
      </c>
      <c r="J1618" s="23" t="n">
        <f aca="false">G1618*H1618/I1618</f>
        <v>1892044.8110174</v>
      </c>
      <c r="K1618" s="23" t="n">
        <v>2502441.09</v>
      </c>
      <c r="L1618" s="23" t="n">
        <v>2248981</v>
      </c>
      <c r="M1618" s="23" t="n">
        <f aca="false">MIN(J1618:L1618)</f>
        <v>1892044.8110174</v>
      </c>
      <c r="N1618" s="23" t="n">
        <f aca="false">MAX(J1618:L1618)</f>
        <v>2502441.09</v>
      </c>
      <c r="O1618" s="23" t="n">
        <f aca="false">MEDIAN(J1618:L1618)</f>
        <v>2248981</v>
      </c>
      <c r="P1618" s="23" t="n">
        <f aca="false">AVERAGE(J1618:L1618)</f>
        <v>2214488.9670058</v>
      </c>
      <c r="Q1618" s="23" t="n">
        <f aca="false">AVERAGE(M1618,O1618)</f>
        <v>2070512.9055087</v>
      </c>
      <c r="R1618" s="23" t="n">
        <f aca="false">AVERAGE(N1618,O1618)</f>
        <v>2375711.045</v>
      </c>
      <c r="S1618" s="23" t="n">
        <f aca="false">STDEV(J1618:L1618)</f>
        <v>306656.452082794</v>
      </c>
      <c r="T1618" s="25" t="n">
        <f aca="false">IF(P1618&gt;0,S1618/P1618,NA())</f>
        <v>0.138477299571929</v>
      </c>
      <c r="U1618" s="4" t="str">
        <f aca="false">IF(T1618&lt;=Parametros!$B$7,"MENOR",IF(T1618&lt;=Parametros!$B$8,"PROMEDIO MENOR-MEDIANA","PROMEDIO"))</f>
        <v>MENOR</v>
      </c>
      <c r="V1618" s="23" t="n">
        <f aca="false">IF(T1618&lt;=Parametros!$B$7,M1618,IF(T1618&lt;=Parametros!$B$8,Q1618,P1618))</f>
        <v>1892044.8110174</v>
      </c>
      <c r="W1618" s="26" t="n">
        <f aca="false">ROUND(V1618,0)</f>
        <v>1892045</v>
      </c>
      <c r="X1618" s="27" t="n">
        <f aca="false">K1618/G1618</f>
        <v>1.39808520112229</v>
      </c>
      <c r="Y1618" s="27" t="n">
        <f aca="false">L1618/G1618</f>
        <v>1.25647994922638</v>
      </c>
    </row>
    <row r="1619" customFormat="false" ht="39" hidden="false" customHeight="true" outlineLevel="0" collapsed="false">
      <c r="A1619" s="4" t="s">
        <v>425</v>
      </c>
      <c r="B1619" s="4" t="s">
        <v>95</v>
      </c>
      <c r="C1619" s="4" t="s">
        <v>1226</v>
      </c>
      <c r="D1619" s="4" t="s">
        <v>1225</v>
      </c>
      <c r="E1619" s="4" t="s">
        <v>98</v>
      </c>
      <c r="F1619" s="4" t="s">
        <v>99</v>
      </c>
      <c r="G1619" s="23" t="n">
        <v>4170415</v>
      </c>
      <c r="H1619" s="24" t="n">
        <f aca="false">Parametros!$B$3</f>
        <v>160.42</v>
      </c>
      <c r="I1619" s="24" t="n">
        <f aca="false">Parametros!$B$4</f>
        <v>151.76</v>
      </c>
      <c r="J1619" s="23" t="n">
        <f aca="false">G1619*H1619/I1619</f>
        <v>4408394.664602</v>
      </c>
      <c r="K1619" s="23" t="n">
        <v>5830596.21</v>
      </c>
      <c r="L1619" s="23" t="n">
        <v>5240165</v>
      </c>
      <c r="M1619" s="23" t="n">
        <f aca="false">MIN(J1619:L1619)</f>
        <v>4408394.664602</v>
      </c>
      <c r="N1619" s="23" t="n">
        <f aca="false">MAX(J1619:L1619)</f>
        <v>5830596.21</v>
      </c>
      <c r="O1619" s="23" t="n">
        <f aca="false">MEDIAN(J1619:L1619)</f>
        <v>5240165</v>
      </c>
      <c r="P1619" s="23" t="n">
        <f aca="false">AVERAGE(J1619:L1619)</f>
        <v>5159718.62486733</v>
      </c>
      <c r="Q1619" s="23" t="n">
        <f aca="false">AVERAGE(M1619,O1619)</f>
        <v>4824279.832301</v>
      </c>
      <c r="R1619" s="23" t="n">
        <f aca="false">AVERAGE(N1619,O1619)</f>
        <v>5535380.605</v>
      </c>
      <c r="S1619" s="23" t="n">
        <f aca="false">STDEV(J1619:L1619)</f>
        <v>714505.439718342</v>
      </c>
      <c r="T1619" s="25" t="n">
        <f aca="false">IF(P1619&gt;0,S1619/P1619,NA())</f>
        <v>0.138477597649371</v>
      </c>
      <c r="U1619" s="4" t="str">
        <f aca="false">IF(T1619&lt;=Parametros!$B$7,"MENOR",IF(T1619&lt;=Parametros!$B$8,"PROMEDIO MENOR-MEDIANA","PROMEDIO"))</f>
        <v>MENOR</v>
      </c>
      <c r="V1619" s="23" t="n">
        <f aca="false">IF(T1619&lt;=Parametros!$B$7,M1619,IF(T1619&lt;=Parametros!$B$8,Q1619,P1619))</f>
        <v>4408394.664602</v>
      </c>
      <c r="W1619" s="26" t="n">
        <f aca="false">ROUND(V1619,0)</f>
        <v>4408395</v>
      </c>
      <c r="X1619" s="27" t="n">
        <f aca="false">K1619/G1619</f>
        <v>1.39808537279863</v>
      </c>
      <c r="Y1619" s="27" t="n">
        <f aca="false">L1619/G1619</f>
        <v>1.25650924428384</v>
      </c>
    </row>
    <row r="1620" customFormat="false" ht="26.25" hidden="false" customHeight="true" outlineLevel="0" collapsed="false">
      <c r="A1620" s="4" t="s">
        <v>427</v>
      </c>
      <c r="B1620" s="4" t="s">
        <v>95</v>
      </c>
      <c r="C1620" s="4" t="s">
        <v>1227</v>
      </c>
      <c r="D1620" s="4" t="s">
        <v>1228</v>
      </c>
      <c r="E1620" s="4" t="s">
        <v>98</v>
      </c>
      <c r="F1620" s="4" t="s">
        <v>99</v>
      </c>
      <c r="G1620" s="23" t="n">
        <v>304580</v>
      </c>
      <c r="H1620" s="24" t="n">
        <f aca="false">Parametros!$B$3</f>
        <v>160.42</v>
      </c>
      <c r="I1620" s="24" t="n">
        <f aca="false">Parametros!$B$4</f>
        <v>151.76</v>
      </c>
      <c r="J1620" s="23" t="n">
        <f aca="false">G1620*H1620/I1620</f>
        <v>321960.487612019</v>
      </c>
      <c r="K1620" s="23" t="n">
        <v>425828.96</v>
      </c>
      <c r="L1620" s="23" t="n">
        <v>382704</v>
      </c>
      <c r="M1620" s="23" t="n">
        <f aca="false">MIN(J1620:L1620)</f>
        <v>321960.487612019</v>
      </c>
      <c r="N1620" s="23" t="n">
        <f aca="false">MAX(J1620:L1620)</f>
        <v>425828.96</v>
      </c>
      <c r="O1620" s="23" t="n">
        <f aca="false">MEDIAN(J1620:L1620)</f>
        <v>382704</v>
      </c>
      <c r="P1620" s="23" t="n">
        <f aca="false">AVERAGE(J1620:L1620)</f>
        <v>376831.149204006</v>
      </c>
      <c r="Q1620" s="23" t="n">
        <f aca="false">AVERAGE(M1620,O1620)</f>
        <v>352332.24380601</v>
      </c>
      <c r="R1620" s="23" t="n">
        <f aca="false">AVERAGE(N1620,O1620)</f>
        <v>404266.48</v>
      </c>
      <c r="S1620" s="23" t="n">
        <f aca="false">STDEV(J1620:L1620)</f>
        <v>52182.6855518878</v>
      </c>
      <c r="T1620" s="25" t="n">
        <f aca="false">IF(P1620&gt;0,S1620/P1620,NA())</f>
        <v>0.138477632918922</v>
      </c>
      <c r="U1620" s="4" t="str">
        <f aca="false">IF(T1620&lt;=Parametros!$B$7,"MENOR",IF(T1620&lt;=Parametros!$B$8,"PROMEDIO MENOR-MEDIANA","PROMEDIO"))</f>
        <v>MENOR</v>
      </c>
      <c r="V1620" s="23" t="n">
        <f aca="false">IF(T1620&lt;=Parametros!$B$7,M1620,IF(T1620&lt;=Parametros!$B$8,Q1620,P1620))</f>
        <v>321960.487612019</v>
      </c>
      <c r="W1620" s="26" t="n">
        <f aca="false">ROUND(V1620,0)</f>
        <v>321960</v>
      </c>
      <c r="X1620" s="27" t="n">
        <f aca="false">K1620/G1620</f>
        <v>1.39808575743647</v>
      </c>
      <c r="Y1620" s="27" t="n">
        <f aca="false">L1620/G1620</f>
        <v>1.25649747192856</v>
      </c>
    </row>
    <row r="1621" customFormat="false" ht="39" hidden="false" customHeight="true" outlineLevel="0" collapsed="false">
      <c r="A1621" s="4" t="s">
        <v>430</v>
      </c>
      <c r="B1621" s="4" t="s">
        <v>95</v>
      </c>
      <c r="C1621" s="4" t="s">
        <v>1229</v>
      </c>
      <c r="D1621" s="4" t="s">
        <v>1230</v>
      </c>
      <c r="E1621" s="4" t="s">
        <v>98</v>
      </c>
      <c r="F1621" s="4" t="s">
        <v>99</v>
      </c>
      <c r="G1621" s="23" t="n">
        <v>2443853</v>
      </c>
      <c r="H1621" s="24" t="n">
        <f aca="false">Parametros!$B$3</f>
        <v>160.42</v>
      </c>
      <c r="I1621" s="24" t="n">
        <f aca="false">Parametros!$B$4</f>
        <v>151.76</v>
      </c>
      <c r="J1621" s="23" t="n">
        <f aca="false">G1621*H1621/I1621</f>
        <v>2583308.50197681</v>
      </c>
      <c r="K1621" s="23" t="n">
        <v>3416714.94</v>
      </c>
      <c r="L1621" s="23" t="n">
        <v>3070676</v>
      </c>
      <c r="M1621" s="23" t="n">
        <f aca="false">MIN(J1621:L1621)</f>
        <v>2583308.50197681</v>
      </c>
      <c r="N1621" s="23" t="n">
        <f aca="false">MAX(J1621:L1621)</f>
        <v>3416714.94</v>
      </c>
      <c r="O1621" s="23" t="n">
        <f aca="false">MEDIAN(J1621:L1621)</f>
        <v>3070676</v>
      </c>
      <c r="P1621" s="23" t="n">
        <f aca="false">AVERAGE(J1621:L1621)</f>
        <v>3023566.48065894</v>
      </c>
      <c r="Q1621" s="23" t="n">
        <f aca="false">AVERAGE(M1621,O1621)</f>
        <v>2826992.2509884</v>
      </c>
      <c r="R1621" s="23" t="n">
        <f aca="false">AVERAGE(N1621,O1621)</f>
        <v>3243695.47</v>
      </c>
      <c r="S1621" s="23" t="n">
        <f aca="false">STDEV(J1621:L1621)</f>
        <v>418695.656586066</v>
      </c>
      <c r="T1621" s="25" t="n">
        <f aca="false">IF(P1621&gt;0,S1621/P1621,NA())</f>
        <v>0.138477410456944</v>
      </c>
      <c r="U1621" s="4" t="str">
        <f aca="false">IF(T1621&lt;=Parametros!$B$7,"MENOR",IF(T1621&lt;=Parametros!$B$8,"PROMEDIO MENOR-MEDIANA","PROMEDIO"))</f>
        <v>MENOR</v>
      </c>
      <c r="V1621" s="23" t="n">
        <f aca="false">IF(T1621&lt;=Parametros!$B$7,M1621,IF(T1621&lt;=Parametros!$B$8,Q1621,P1621))</f>
        <v>2583308.50197681</v>
      </c>
      <c r="W1621" s="26" t="n">
        <f aca="false">ROUND(V1621,0)</f>
        <v>2583309</v>
      </c>
      <c r="X1621" s="27" t="n">
        <f aca="false">K1621/G1621</f>
        <v>1.39808529400091</v>
      </c>
      <c r="Y1621" s="27" t="n">
        <f aca="false">L1621/G1621</f>
        <v>1.25648964974571</v>
      </c>
    </row>
    <row r="1622" customFormat="false" ht="39" hidden="false" customHeight="true" outlineLevel="0" collapsed="false">
      <c r="A1622" s="4" t="s">
        <v>432</v>
      </c>
      <c r="B1622" s="4" t="s">
        <v>95</v>
      </c>
      <c r="C1622" s="4" t="s">
        <v>1231</v>
      </c>
      <c r="D1622" s="4" t="s">
        <v>1230</v>
      </c>
      <c r="E1622" s="4" t="s">
        <v>98</v>
      </c>
      <c r="F1622" s="4" t="s">
        <v>99</v>
      </c>
      <c r="G1622" s="23" t="n">
        <v>1417216</v>
      </c>
      <c r="H1622" s="24" t="n">
        <f aca="false">Parametros!$B$3</f>
        <v>160.42</v>
      </c>
      <c r="I1622" s="24" t="n">
        <f aca="false">Parametros!$B$4</f>
        <v>151.76</v>
      </c>
      <c r="J1622" s="23" t="n">
        <f aca="false">G1622*H1622/I1622</f>
        <v>1498087.70901423</v>
      </c>
      <c r="K1622" s="23" t="n">
        <v>1981389.76</v>
      </c>
      <c r="L1622" s="23" t="n">
        <v>1780716</v>
      </c>
      <c r="M1622" s="23" t="n">
        <f aca="false">MIN(J1622:L1622)</f>
        <v>1498087.70901423</v>
      </c>
      <c r="N1622" s="23" t="n">
        <f aca="false">MAX(J1622:L1622)</f>
        <v>1981389.76</v>
      </c>
      <c r="O1622" s="23" t="n">
        <f aca="false">MEDIAN(J1622:L1622)</f>
        <v>1780716</v>
      </c>
      <c r="P1622" s="23" t="n">
        <f aca="false">AVERAGE(J1622:L1622)</f>
        <v>1753397.82300474</v>
      </c>
      <c r="Q1622" s="23" t="n">
        <f aca="false">AVERAGE(M1622,O1622)</f>
        <v>1639401.85450712</v>
      </c>
      <c r="R1622" s="23" t="n">
        <f aca="false">AVERAGE(N1622,O1622)</f>
        <v>1881052.88</v>
      </c>
      <c r="S1622" s="23" t="n">
        <f aca="false">STDEV(J1622:L1622)</f>
        <v>242806.363626492</v>
      </c>
      <c r="T1622" s="25" t="n">
        <f aca="false">IF(P1622&gt;0,S1622/P1622,NA())</f>
        <v>0.138477623526646</v>
      </c>
      <c r="U1622" s="4" t="str">
        <f aca="false">IF(T1622&lt;=Parametros!$B$7,"MENOR",IF(T1622&lt;=Parametros!$B$8,"PROMEDIO MENOR-MEDIANA","PROMEDIO"))</f>
        <v>MENOR</v>
      </c>
      <c r="V1622" s="23" t="n">
        <f aca="false">IF(T1622&lt;=Parametros!$B$7,M1622,IF(T1622&lt;=Parametros!$B$8,Q1622,P1622))</f>
        <v>1498087.70901423</v>
      </c>
      <c r="W1622" s="26" t="n">
        <f aca="false">ROUND(V1622,0)</f>
        <v>1498088</v>
      </c>
      <c r="X1622" s="27" t="n">
        <f aca="false">K1622/G1622</f>
        <v>1.3980859375</v>
      </c>
      <c r="Y1622" s="27" t="n">
        <f aca="false">L1622/G1622</f>
        <v>1.25648877799856</v>
      </c>
    </row>
    <row r="1623" customFormat="false" ht="64.5" hidden="false" customHeight="true" outlineLevel="0" collapsed="false">
      <c r="A1623" s="4" t="s">
        <v>435</v>
      </c>
      <c r="B1623" s="4" t="s">
        <v>95</v>
      </c>
      <c r="C1623" s="4" t="s">
        <v>1232</v>
      </c>
      <c r="D1623" s="4" t="s">
        <v>1233</v>
      </c>
      <c r="E1623" s="4" t="s">
        <v>112</v>
      </c>
      <c r="F1623" s="4" t="s">
        <v>99</v>
      </c>
      <c r="G1623" s="23" t="n">
        <v>562513</v>
      </c>
      <c r="H1623" s="24" t="n">
        <f aca="false">Parametros!$B$3</f>
        <v>160.42</v>
      </c>
      <c r="I1623" s="24" t="n">
        <f aca="false">Parametros!$B$4</f>
        <v>151.76</v>
      </c>
      <c r="J1623" s="23" t="n">
        <f aca="false">G1623*H1623/I1623</f>
        <v>594612.120848708</v>
      </c>
      <c r="K1623" s="23" t="n">
        <v>786441.05</v>
      </c>
      <c r="L1623" s="23" t="n">
        <v>706741</v>
      </c>
      <c r="M1623" s="23" t="n">
        <f aca="false">MIN(J1623:L1623)</f>
        <v>594612.120848708</v>
      </c>
      <c r="N1623" s="23" t="n">
        <f aca="false">MAX(J1623:L1623)</f>
        <v>786441.05</v>
      </c>
      <c r="O1623" s="23" t="n">
        <f aca="false">MEDIAN(J1623:L1623)</f>
        <v>706741</v>
      </c>
      <c r="P1623" s="23" t="n">
        <f aca="false">AVERAGE(J1623:L1623)</f>
        <v>695931.390282903</v>
      </c>
      <c r="Q1623" s="23" t="n">
        <f aca="false">AVERAGE(M1623,O1623)</f>
        <v>650676.560424354</v>
      </c>
      <c r="R1623" s="23" t="n">
        <f aca="false">AVERAGE(N1623,O1623)</f>
        <v>746591.025</v>
      </c>
      <c r="S1623" s="23" t="n">
        <f aca="false">STDEV(J1623:L1623)</f>
        <v>96370.2249738465</v>
      </c>
      <c r="T1623" s="25" t="n">
        <f aca="false">IF(P1623&gt;0,S1623/P1623,NA())</f>
        <v>0.138476617550864</v>
      </c>
      <c r="U1623" s="4" t="str">
        <f aca="false">IF(T1623&lt;=Parametros!$B$7,"MENOR",IF(T1623&lt;=Parametros!$B$8,"PROMEDIO MENOR-MEDIANA","PROMEDIO"))</f>
        <v>MENOR</v>
      </c>
      <c r="V1623" s="23" t="n">
        <f aca="false">IF(T1623&lt;=Parametros!$B$7,M1623,IF(T1623&lt;=Parametros!$B$8,Q1623,P1623))</f>
        <v>594612.120848708</v>
      </c>
      <c r="W1623" s="26" t="n">
        <f aca="false">ROUND(V1623,0)</f>
        <v>594612</v>
      </c>
      <c r="X1623" s="27" t="n">
        <f aca="false">K1623/G1623</f>
        <v>1.39808511092188</v>
      </c>
      <c r="Y1623" s="27" t="n">
        <f aca="false">L1623/G1623</f>
        <v>1.25639940765813</v>
      </c>
    </row>
    <row r="1624" customFormat="false" ht="51.75" hidden="false" customHeight="true" outlineLevel="0" collapsed="false">
      <c r="A1624" s="4" t="s">
        <v>437</v>
      </c>
      <c r="B1624" s="4" t="s">
        <v>95</v>
      </c>
      <c r="C1624" s="4" t="s">
        <v>1234</v>
      </c>
      <c r="D1624" s="4" t="s">
        <v>1235</v>
      </c>
      <c r="E1624" s="4" t="s">
        <v>98</v>
      </c>
      <c r="F1624" s="4" t="s">
        <v>99</v>
      </c>
      <c r="G1624" s="23" t="n">
        <v>98391</v>
      </c>
      <c r="H1624" s="24" t="n">
        <f aca="false">Parametros!$B$3</f>
        <v>160.42</v>
      </c>
      <c r="I1624" s="24" t="n">
        <f aca="false">Parametros!$B$4</f>
        <v>151.76</v>
      </c>
      <c r="J1624" s="23" t="n">
        <f aca="false">G1624*H1624/I1624</f>
        <v>104005.562862414</v>
      </c>
      <c r="K1624" s="23" t="n">
        <v>137559.59</v>
      </c>
      <c r="L1624" s="23" t="n">
        <v>123522</v>
      </c>
      <c r="M1624" s="23" t="n">
        <f aca="false">MIN(J1624:L1624)</f>
        <v>104005.562862414</v>
      </c>
      <c r="N1624" s="23" t="n">
        <f aca="false">MAX(J1624:L1624)</f>
        <v>137559.59</v>
      </c>
      <c r="O1624" s="23" t="n">
        <f aca="false">MEDIAN(J1624:L1624)</f>
        <v>123522</v>
      </c>
      <c r="P1624" s="23" t="n">
        <f aca="false">AVERAGE(J1624:L1624)</f>
        <v>121695.717620805</v>
      </c>
      <c r="Q1624" s="23" t="n">
        <f aca="false">AVERAGE(M1624,O1624)</f>
        <v>113763.781431207</v>
      </c>
      <c r="R1624" s="23" t="n">
        <f aca="false">AVERAGE(N1624,O1624)</f>
        <v>130540.795</v>
      </c>
      <c r="S1624" s="23" t="n">
        <f aca="false">STDEV(J1624:L1624)</f>
        <v>16851.3994903651</v>
      </c>
      <c r="T1624" s="25" t="n">
        <f aca="false">IF(P1624&gt;0,S1624/P1624,NA())</f>
        <v>0.138471589796388</v>
      </c>
      <c r="U1624" s="4" t="str">
        <f aca="false">IF(T1624&lt;=Parametros!$B$7,"MENOR",IF(T1624&lt;=Parametros!$B$8,"PROMEDIO MENOR-MEDIANA","PROMEDIO"))</f>
        <v>MENOR</v>
      </c>
      <c r="V1624" s="23" t="n">
        <f aca="false">IF(T1624&lt;=Parametros!$B$7,M1624,IF(T1624&lt;=Parametros!$B$8,Q1624,P1624))</f>
        <v>104005.562862414</v>
      </c>
      <c r="W1624" s="26" t="n">
        <f aca="false">ROUND(V1624,0)</f>
        <v>104006</v>
      </c>
      <c r="X1624" s="27" t="n">
        <f aca="false">K1624/G1624</f>
        <v>1.39809118720208</v>
      </c>
      <c r="Y1624" s="27" t="n">
        <f aca="false">L1624/G1624</f>
        <v>1.25541970302162</v>
      </c>
    </row>
    <row r="1625" customFormat="false" ht="77.25" hidden="false" customHeight="true" outlineLevel="0" collapsed="false">
      <c r="A1625" s="4" t="s">
        <v>440</v>
      </c>
      <c r="B1625" s="4" t="s">
        <v>95</v>
      </c>
      <c r="C1625" s="4" t="s">
        <v>1238</v>
      </c>
      <c r="D1625" s="4" t="s">
        <v>1239</v>
      </c>
      <c r="E1625" s="4" t="s">
        <v>98</v>
      </c>
      <c r="F1625" s="4" t="s">
        <v>99</v>
      </c>
      <c r="G1625" s="23" t="n">
        <v>50350</v>
      </c>
      <c r="H1625" s="24" t="n">
        <f aca="false">Parametros!$B$3</f>
        <v>160.42</v>
      </c>
      <c r="I1625" s="24" t="n">
        <f aca="false">Parametros!$B$4</f>
        <v>151.76</v>
      </c>
      <c r="J1625" s="23" t="n">
        <f aca="false">G1625*H1625/I1625</f>
        <v>53223.1615709014</v>
      </c>
      <c r="K1625" s="23" t="n">
        <v>70393.36</v>
      </c>
      <c r="L1625" s="23" t="n">
        <v>63189</v>
      </c>
      <c r="M1625" s="23" t="n">
        <f aca="false">MIN(J1625:L1625)</f>
        <v>53223.1615709014</v>
      </c>
      <c r="N1625" s="23" t="n">
        <f aca="false">MAX(J1625:L1625)</f>
        <v>70393.36</v>
      </c>
      <c r="O1625" s="23" t="n">
        <f aca="false">MEDIAN(J1625:L1625)</f>
        <v>63189</v>
      </c>
      <c r="P1625" s="23" t="n">
        <f aca="false">AVERAGE(J1625:L1625)</f>
        <v>62268.5071903005</v>
      </c>
      <c r="Q1625" s="23" t="n">
        <f aca="false">AVERAGE(M1625,O1625)</f>
        <v>58206.0807854507</v>
      </c>
      <c r="R1625" s="23" t="n">
        <f aca="false">AVERAGE(N1625,O1625)</f>
        <v>66791.18</v>
      </c>
      <c r="S1625" s="23" t="n">
        <f aca="false">STDEV(J1625:L1625)</f>
        <v>8622.03043274531</v>
      </c>
      <c r="T1625" s="25" t="n">
        <f aca="false">IF(P1625&gt;0,S1625/P1625,NA())</f>
        <v>0.138465346638153</v>
      </c>
      <c r="U1625" s="4" t="str">
        <f aca="false">IF(T1625&lt;=Parametros!$B$7,"MENOR",IF(T1625&lt;=Parametros!$B$8,"PROMEDIO MENOR-MEDIANA","PROMEDIO"))</f>
        <v>MENOR</v>
      </c>
      <c r="V1625" s="23" t="n">
        <f aca="false">IF(T1625&lt;=Parametros!$B$7,M1625,IF(T1625&lt;=Parametros!$B$8,Q1625,P1625))</f>
        <v>53223.1615709014</v>
      </c>
      <c r="W1625" s="26" t="n">
        <f aca="false">ROUND(V1625,0)</f>
        <v>53223</v>
      </c>
      <c r="X1625" s="27" t="n">
        <f aca="false">K1625/G1625</f>
        <v>1.39808063555114</v>
      </c>
      <c r="Y1625" s="27" t="n">
        <f aca="false">L1625/G1625</f>
        <v>1.2549950347567</v>
      </c>
    </row>
    <row r="1626" customFormat="false" ht="77.25" hidden="false" customHeight="true" outlineLevel="0" collapsed="false">
      <c r="A1626" s="4" t="s">
        <v>443</v>
      </c>
      <c r="B1626" s="4" t="s">
        <v>95</v>
      </c>
      <c r="C1626" s="4" t="s">
        <v>1236</v>
      </c>
      <c r="D1626" s="4" t="s">
        <v>1237</v>
      </c>
      <c r="E1626" s="4" t="s">
        <v>98</v>
      </c>
      <c r="F1626" s="4" t="s">
        <v>99</v>
      </c>
      <c r="G1626" s="23" t="n">
        <v>114292</v>
      </c>
      <c r="H1626" s="24" t="n">
        <f aca="false">Parametros!$B$3</f>
        <v>160.42</v>
      </c>
      <c r="I1626" s="24" t="n">
        <f aca="false">Parametros!$B$4</f>
        <v>151.76</v>
      </c>
      <c r="J1626" s="23" t="n">
        <f aca="false">G1626*H1626/I1626</f>
        <v>120813.934106484</v>
      </c>
      <c r="K1626" s="23" t="n">
        <v>159790.34</v>
      </c>
      <c r="L1626" s="23" t="n">
        <v>143514</v>
      </c>
      <c r="M1626" s="23" t="n">
        <f aca="false">MIN(J1626:L1626)</f>
        <v>120813.934106484</v>
      </c>
      <c r="N1626" s="23" t="n">
        <f aca="false">MAX(J1626:L1626)</f>
        <v>159790.34</v>
      </c>
      <c r="O1626" s="23" t="n">
        <f aca="false">MEDIAN(J1626:L1626)</f>
        <v>143514</v>
      </c>
      <c r="P1626" s="23" t="n">
        <f aca="false">AVERAGE(J1626:L1626)</f>
        <v>141372.758035495</v>
      </c>
      <c r="Q1626" s="23" t="n">
        <f aca="false">AVERAGE(M1626,O1626)</f>
        <v>132163.967053242</v>
      </c>
      <c r="R1626" s="23" t="n">
        <f aca="false">AVERAGE(N1626,O1626)</f>
        <v>151652.17</v>
      </c>
      <c r="S1626" s="23" t="n">
        <f aca="false">STDEV(J1626:L1626)</f>
        <v>19576.2290024649</v>
      </c>
      <c r="T1626" s="25" t="n">
        <f aca="false">IF(P1626&gt;0,S1626/P1626,NA())</f>
        <v>0.138472427605535</v>
      </c>
      <c r="U1626" s="4" t="str">
        <f aca="false">IF(T1626&lt;=Parametros!$B$7,"MENOR",IF(T1626&lt;=Parametros!$B$8,"PROMEDIO MENOR-MEDIANA","PROMEDIO"))</f>
        <v>MENOR</v>
      </c>
      <c r="V1626" s="23" t="n">
        <f aca="false">IF(T1626&lt;=Parametros!$B$7,M1626,IF(T1626&lt;=Parametros!$B$8,Q1626,P1626))</f>
        <v>120813.934106484</v>
      </c>
      <c r="W1626" s="26" t="n">
        <f aca="false">ROUND(V1626,0)</f>
        <v>120814</v>
      </c>
      <c r="X1626" s="27" t="n">
        <f aca="false">K1626/G1626</f>
        <v>1.39808858012809</v>
      </c>
      <c r="Y1626" s="27" t="n">
        <f aca="false">L1626/G1626</f>
        <v>1.25567843768593</v>
      </c>
    </row>
    <row r="1627" customFormat="false" ht="90" hidden="false" customHeight="true" outlineLevel="0" collapsed="false">
      <c r="A1627" s="4" t="s">
        <v>446</v>
      </c>
      <c r="B1627" s="4" t="s">
        <v>95</v>
      </c>
      <c r="C1627" s="4" t="s">
        <v>1242</v>
      </c>
      <c r="D1627" s="4" t="s">
        <v>1243</v>
      </c>
      <c r="E1627" s="4" t="s">
        <v>98</v>
      </c>
      <c r="F1627" s="4" t="s">
        <v>99</v>
      </c>
      <c r="G1627" s="23" t="n">
        <v>425363</v>
      </c>
      <c r="H1627" s="24" t="n">
        <f aca="false">Parametros!$B$3</f>
        <v>160.42</v>
      </c>
      <c r="I1627" s="24" t="n">
        <f aca="false">Parametros!$B$4</f>
        <v>151.76</v>
      </c>
      <c r="J1627" s="23" t="n">
        <f aca="false">G1627*H1627/I1627</f>
        <v>449635.822746442</v>
      </c>
      <c r="K1627" s="23" t="n">
        <v>594693.18</v>
      </c>
      <c r="L1627" s="23" t="n">
        <v>534429</v>
      </c>
      <c r="M1627" s="23" t="n">
        <f aca="false">MIN(J1627:L1627)</f>
        <v>449635.822746442</v>
      </c>
      <c r="N1627" s="23" t="n">
        <f aca="false">MAX(J1627:L1627)</f>
        <v>594693.18</v>
      </c>
      <c r="O1627" s="23" t="n">
        <f aca="false">MEDIAN(J1627:L1627)</f>
        <v>534429</v>
      </c>
      <c r="P1627" s="23" t="n">
        <f aca="false">AVERAGE(J1627:L1627)</f>
        <v>526252.667582147</v>
      </c>
      <c r="Q1627" s="23" t="n">
        <f aca="false">AVERAGE(M1627,O1627)</f>
        <v>492032.411373221</v>
      </c>
      <c r="R1627" s="23" t="n">
        <f aca="false">AVERAGE(N1627,O1627)</f>
        <v>564561.09</v>
      </c>
      <c r="S1627" s="23" t="n">
        <f aca="false">STDEV(J1627:L1627)</f>
        <v>72873.5104973133</v>
      </c>
      <c r="T1627" s="25" t="n">
        <f aca="false">IF(P1627&gt;0,S1627/P1627,NA())</f>
        <v>0.138476277625591</v>
      </c>
      <c r="U1627" s="4" t="str">
        <f aca="false">IF(T1627&lt;=Parametros!$B$7,"MENOR",IF(T1627&lt;=Parametros!$B$8,"PROMEDIO MENOR-MEDIANA","PROMEDIO"))</f>
        <v>MENOR</v>
      </c>
      <c r="V1627" s="23" t="n">
        <f aca="false">IF(T1627&lt;=Parametros!$B$7,M1627,IF(T1627&lt;=Parametros!$B$8,Q1627,P1627))</f>
        <v>449635.822746442</v>
      </c>
      <c r="W1627" s="26" t="n">
        <f aca="false">ROUND(V1627,0)</f>
        <v>449636</v>
      </c>
      <c r="X1627" s="27" t="n">
        <f aca="false">K1627/G1627</f>
        <v>1.39808394242094</v>
      </c>
      <c r="Y1627" s="27" t="n">
        <f aca="false">L1627/G1627</f>
        <v>1.2564068807113</v>
      </c>
    </row>
    <row r="1628" customFormat="false" ht="51.75" hidden="false" customHeight="true" outlineLevel="0" collapsed="false">
      <c r="A1628" s="4" t="s">
        <v>449</v>
      </c>
      <c r="B1628" s="4" t="s">
        <v>95</v>
      </c>
      <c r="C1628" s="4" t="s">
        <v>1240</v>
      </c>
      <c r="D1628" s="4" t="s">
        <v>1241</v>
      </c>
      <c r="E1628" s="4" t="s">
        <v>98</v>
      </c>
      <c r="F1628" s="4" t="s">
        <v>99</v>
      </c>
      <c r="G1628" s="23" t="n">
        <v>579409</v>
      </c>
      <c r="H1628" s="24" t="n">
        <f aca="false">Parametros!$B$3</f>
        <v>160.42</v>
      </c>
      <c r="I1628" s="24" t="n">
        <f aca="false">Parametros!$B$4</f>
        <v>151.76</v>
      </c>
      <c r="J1628" s="23" t="n">
        <f aca="false">G1628*H1628/I1628</f>
        <v>612472.270558777</v>
      </c>
      <c r="K1628" s="23" t="n">
        <v>810063.05</v>
      </c>
      <c r="L1628" s="23" t="n">
        <v>728042</v>
      </c>
      <c r="M1628" s="23" t="n">
        <f aca="false">MIN(J1628:L1628)</f>
        <v>612472.270558777</v>
      </c>
      <c r="N1628" s="23" t="n">
        <f aca="false">MAX(J1628:L1628)</f>
        <v>810063.05</v>
      </c>
      <c r="O1628" s="23" t="n">
        <f aca="false">MEDIAN(J1628:L1628)</f>
        <v>728042</v>
      </c>
      <c r="P1628" s="23" t="n">
        <f aca="false">AVERAGE(J1628:L1628)</f>
        <v>716859.106852926</v>
      </c>
      <c r="Q1628" s="23" t="n">
        <f aca="false">AVERAGE(M1628,O1628)</f>
        <v>670257.135279388</v>
      </c>
      <c r="R1628" s="23" t="n">
        <f aca="false">AVERAGE(N1628,O1628)</f>
        <v>769052.525</v>
      </c>
      <c r="S1628" s="23" t="n">
        <f aca="false">STDEV(J1628:L1628)</f>
        <v>99268.9370065061</v>
      </c>
      <c r="T1628" s="25" t="n">
        <f aca="false">IF(P1628&gt;0,S1628/P1628,NA())</f>
        <v>0.138477611649945</v>
      </c>
      <c r="U1628" s="4" t="str">
        <f aca="false">IF(T1628&lt;=Parametros!$B$7,"MENOR",IF(T1628&lt;=Parametros!$B$8,"PROMEDIO MENOR-MEDIANA","PROMEDIO"))</f>
        <v>MENOR</v>
      </c>
      <c r="V1628" s="23" t="n">
        <f aca="false">IF(T1628&lt;=Parametros!$B$7,M1628,IF(T1628&lt;=Parametros!$B$8,Q1628,P1628))</f>
        <v>612472.270558777</v>
      </c>
      <c r="W1628" s="26" t="n">
        <f aca="false">ROUND(V1628,0)</f>
        <v>612472</v>
      </c>
      <c r="X1628" s="27" t="n">
        <f aca="false">K1628/G1628</f>
        <v>1.39808503147172</v>
      </c>
      <c r="Y1628" s="27" t="n">
        <f aca="false">L1628/G1628</f>
        <v>1.25652518341966</v>
      </c>
    </row>
    <row r="1629" customFormat="false" ht="51.75" hidden="false" customHeight="true" outlineLevel="0" collapsed="false">
      <c r="A1629" s="4" t="s">
        <v>451</v>
      </c>
      <c r="B1629" s="4" t="s">
        <v>95</v>
      </c>
      <c r="C1629" s="4" t="s">
        <v>1244</v>
      </c>
      <c r="D1629" s="4" t="s">
        <v>1245</v>
      </c>
      <c r="E1629" s="4" t="s">
        <v>98</v>
      </c>
      <c r="F1629" s="4" t="s">
        <v>99</v>
      </c>
      <c r="G1629" s="23" t="n">
        <v>499901</v>
      </c>
      <c r="H1629" s="24" t="n">
        <f aca="false">Parametros!$B$3</f>
        <v>160.42</v>
      </c>
      <c r="I1629" s="24" t="n">
        <f aca="false">Parametros!$B$4</f>
        <v>151.76</v>
      </c>
      <c r="J1629" s="23" t="n">
        <f aca="false">G1629*H1629/I1629</f>
        <v>528427.243147074</v>
      </c>
      <c r="K1629" s="23" t="n">
        <v>698903.98</v>
      </c>
      <c r="L1629" s="23" t="n">
        <v>628082</v>
      </c>
      <c r="M1629" s="23" t="n">
        <f aca="false">MIN(J1629:L1629)</f>
        <v>528427.243147074</v>
      </c>
      <c r="N1629" s="23" t="n">
        <f aca="false">MAX(J1629:L1629)</f>
        <v>698903.98</v>
      </c>
      <c r="O1629" s="23" t="n">
        <f aca="false">MEDIAN(J1629:L1629)</f>
        <v>628082</v>
      </c>
      <c r="P1629" s="23" t="n">
        <f aca="false">AVERAGE(J1629:L1629)</f>
        <v>618471.074382358</v>
      </c>
      <c r="Q1629" s="23" t="n">
        <f aca="false">AVERAGE(M1629,O1629)</f>
        <v>578254.621573537</v>
      </c>
      <c r="R1629" s="23" t="n">
        <f aca="false">AVERAGE(N1629,O1629)</f>
        <v>663492.99</v>
      </c>
      <c r="S1629" s="23" t="n">
        <f aca="false">STDEV(J1629:L1629)</f>
        <v>85643.7789359292</v>
      </c>
      <c r="T1629" s="25" t="n">
        <f aca="false">IF(P1629&gt;0,S1629/P1629,NA())</f>
        <v>0.138476611895646</v>
      </c>
      <c r="U1629" s="4" t="str">
        <f aca="false">IF(T1629&lt;=Parametros!$B$7,"MENOR",IF(T1629&lt;=Parametros!$B$8,"PROMEDIO MENOR-MEDIANA","PROMEDIO"))</f>
        <v>MENOR</v>
      </c>
      <c r="V1629" s="23" t="n">
        <f aca="false">IF(T1629&lt;=Parametros!$B$7,M1629,IF(T1629&lt;=Parametros!$B$8,Q1629,P1629))</f>
        <v>528427.243147074</v>
      </c>
      <c r="W1629" s="26" t="n">
        <f aca="false">ROUND(V1629,0)</f>
        <v>528427</v>
      </c>
      <c r="X1629" s="27" t="n">
        <f aca="false">K1629/G1629</f>
        <v>1.3980847807866</v>
      </c>
      <c r="Y1629" s="27" t="n">
        <f aca="false">L1629/G1629</f>
        <v>1.25641276972841</v>
      </c>
    </row>
    <row r="1630" customFormat="false" ht="77.25" hidden="false" customHeight="true" outlineLevel="0" collapsed="false">
      <c r="A1630" s="4" t="s">
        <v>454</v>
      </c>
      <c r="B1630" s="4" t="s">
        <v>95</v>
      </c>
      <c r="C1630" s="4" t="s">
        <v>1328</v>
      </c>
      <c r="D1630" s="4" t="s">
        <v>1329</v>
      </c>
      <c r="E1630" s="4" t="s">
        <v>98</v>
      </c>
      <c r="F1630" s="4" t="s">
        <v>99</v>
      </c>
      <c r="G1630" s="23" t="n">
        <v>38950</v>
      </c>
      <c r="H1630" s="24" t="n">
        <f aca="false">Parametros!$B$3</f>
        <v>160.42</v>
      </c>
      <c r="I1630" s="24" t="n">
        <f aca="false">Parametros!$B$4</f>
        <v>151.76</v>
      </c>
      <c r="J1630" s="23" t="n">
        <f aca="false">G1630*H1630/I1630</f>
        <v>41172.6344227728</v>
      </c>
      <c r="K1630" s="23" t="n">
        <v>54455.32</v>
      </c>
      <c r="L1630" s="23" t="n">
        <v>48909</v>
      </c>
      <c r="M1630" s="23" t="n">
        <f aca="false">MIN(J1630:L1630)</f>
        <v>41172.6344227728</v>
      </c>
      <c r="N1630" s="23" t="n">
        <f aca="false">MAX(J1630:L1630)</f>
        <v>54455.32</v>
      </c>
      <c r="O1630" s="23" t="n">
        <f aca="false">MEDIAN(J1630:L1630)</f>
        <v>48909</v>
      </c>
      <c r="P1630" s="23" t="n">
        <f aca="false">AVERAGE(J1630:L1630)</f>
        <v>48178.9848075909</v>
      </c>
      <c r="Q1630" s="23" t="n">
        <f aca="false">AVERAGE(M1630,O1630)</f>
        <v>45040.8172113864</v>
      </c>
      <c r="R1630" s="23" t="n">
        <f aca="false">AVERAGE(N1630,O1630)</f>
        <v>51682.16</v>
      </c>
      <c r="S1630" s="23" t="n">
        <f aca="false">STDEV(J1630:L1630)</f>
        <v>6671.36610236096</v>
      </c>
      <c r="T1630" s="25" t="n">
        <f aca="false">IF(P1630&gt;0,S1630/P1630,NA())</f>
        <v>0.138470458209195</v>
      </c>
      <c r="U1630" s="4" t="str">
        <f aca="false">IF(T1630&lt;=Parametros!$B$7,"MENOR",IF(T1630&lt;=Parametros!$B$8,"PROMEDIO MENOR-MEDIANA","PROMEDIO"))</f>
        <v>MENOR</v>
      </c>
      <c r="V1630" s="23" t="n">
        <f aca="false">IF(T1630&lt;=Parametros!$B$7,M1630,IF(T1630&lt;=Parametros!$B$8,Q1630,P1630))</f>
        <v>41172.6344227728</v>
      </c>
      <c r="W1630" s="26" t="n">
        <f aca="false">ROUND(V1630,0)</f>
        <v>41173</v>
      </c>
      <c r="X1630" s="27" t="n">
        <f aca="false">K1630/G1630</f>
        <v>1.39808267008986</v>
      </c>
      <c r="Y1630" s="27" t="n">
        <f aca="false">L1630/G1630</f>
        <v>1.25568677792041</v>
      </c>
    </row>
    <row r="1631" customFormat="false" ht="51.75" hidden="false" customHeight="true" outlineLevel="0" collapsed="false">
      <c r="A1631" s="4" t="s">
        <v>456</v>
      </c>
      <c r="B1631" s="4" t="s">
        <v>95</v>
      </c>
      <c r="C1631" s="4" t="s">
        <v>1330</v>
      </c>
      <c r="D1631" s="4" t="s">
        <v>1331</v>
      </c>
      <c r="E1631" s="4" t="s">
        <v>98</v>
      </c>
      <c r="F1631" s="4" t="s">
        <v>99</v>
      </c>
      <c r="G1631" s="23" t="n">
        <v>303121</v>
      </c>
      <c r="H1631" s="24" t="n">
        <f aca="false">Parametros!$B$3</f>
        <v>160.42</v>
      </c>
      <c r="I1631" s="24" t="n">
        <f aca="false">Parametros!$B$4</f>
        <v>151.76</v>
      </c>
      <c r="J1631" s="23" t="n">
        <f aca="false">G1631*H1631/I1631</f>
        <v>320418.231549815</v>
      </c>
      <c r="K1631" s="23" t="n">
        <v>423788.8</v>
      </c>
      <c r="L1631" s="23" t="n">
        <v>380800</v>
      </c>
      <c r="M1631" s="23" t="n">
        <f aca="false">MIN(J1631:L1631)</f>
        <v>320418.231549815</v>
      </c>
      <c r="N1631" s="23" t="n">
        <f aca="false">MAX(J1631:L1631)</f>
        <v>423788.8</v>
      </c>
      <c r="O1631" s="23" t="n">
        <f aca="false">MEDIAN(J1631:L1631)</f>
        <v>380800</v>
      </c>
      <c r="P1631" s="23" t="n">
        <f aca="false">AVERAGE(J1631:L1631)</f>
        <v>375002.343849939</v>
      </c>
      <c r="Q1631" s="23" t="n">
        <f aca="false">AVERAGE(M1631,O1631)</f>
        <v>350609.115774908</v>
      </c>
      <c r="R1631" s="23" t="n">
        <f aca="false">AVERAGE(N1631,O1631)</f>
        <v>402294.4</v>
      </c>
      <c r="S1631" s="23" t="n">
        <f aca="false">STDEV(J1631:L1631)</f>
        <v>51928.5876762919</v>
      </c>
      <c r="T1631" s="25" t="n">
        <f aca="false">IF(P1631&gt;0,S1631/P1631,NA())</f>
        <v>0.138475368295489</v>
      </c>
      <c r="U1631" s="4" t="str">
        <f aca="false">IF(T1631&lt;=Parametros!$B$7,"MENOR",IF(T1631&lt;=Parametros!$B$8,"PROMEDIO MENOR-MEDIANA","PROMEDIO"))</f>
        <v>MENOR</v>
      </c>
      <c r="V1631" s="23" t="n">
        <f aca="false">IF(T1631&lt;=Parametros!$B$7,M1631,IF(T1631&lt;=Parametros!$B$8,Q1631,P1631))</f>
        <v>320418.231549815</v>
      </c>
      <c r="W1631" s="26" t="n">
        <f aca="false">ROUND(V1631,0)</f>
        <v>320418</v>
      </c>
      <c r="X1631" s="27" t="n">
        <f aca="false">K1631/G1631</f>
        <v>1.39808459328123</v>
      </c>
      <c r="Y1631" s="27" t="n">
        <f aca="false">L1631/G1631</f>
        <v>1.25626400018474</v>
      </c>
    </row>
    <row r="1632" customFormat="false" ht="51.75" hidden="false" customHeight="true" outlineLevel="0" collapsed="false">
      <c r="A1632" s="4" t="s">
        <v>459</v>
      </c>
      <c r="B1632" s="4" t="s">
        <v>95</v>
      </c>
      <c r="C1632" s="4" t="s">
        <v>1332</v>
      </c>
      <c r="D1632" s="4" t="s">
        <v>1333</v>
      </c>
      <c r="E1632" s="4" t="s">
        <v>98</v>
      </c>
      <c r="F1632" s="4" t="s">
        <v>99</v>
      </c>
      <c r="G1632" s="23" t="n">
        <v>518701</v>
      </c>
      <c r="H1632" s="24" t="n">
        <f aca="false">Parametros!$B$3</f>
        <v>160.42</v>
      </c>
      <c r="I1632" s="24" t="n">
        <f aca="false">Parametros!$B$4</f>
        <v>151.76</v>
      </c>
      <c r="J1632" s="23" t="n">
        <f aca="false">G1632*H1632/I1632</f>
        <v>548300.042303637</v>
      </c>
      <c r="K1632" s="23" t="n">
        <v>725188.33</v>
      </c>
      <c r="L1632" s="23" t="n">
        <v>651763</v>
      </c>
      <c r="M1632" s="23" t="n">
        <f aca="false">MIN(J1632:L1632)</f>
        <v>548300.042303637</v>
      </c>
      <c r="N1632" s="23" t="n">
        <f aca="false">MAX(J1632:L1632)</f>
        <v>725188.33</v>
      </c>
      <c r="O1632" s="23" t="n">
        <f aca="false">MEDIAN(J1632:L1632)</f>
        <v>651763</v>
      </c>
      <c r="P1632" s="23" t="n">
        <f aca="false">AVERAGE(J1632:L1632)</f>
        <v>641750.457434546</v>
      </c>
      <c r="Q1632" s="23" t="n">
        <f aca="false">AVERAGE(M1632,O1632)</f>
        <v>600031.521151819</v>
      </c>
      <c r="R1632" s="23" t="n">
        <f aca="false">AVERAGE(N1632,O1632)</f>
        <v>688475.665</v>
      </c>
      <c r="S1632" s="23" t="n">
        <f aca="false">STDEV(J1632:L1632)</f>
        <v>88868.1879949545</v>
      </c>
      <c r="T1632" s="25" t="n">
        <f aca="false">IF(P1632&gt;0,S1632/P1632,NA())</f>
        <v>0.138477794546829</v>
      </c>
      <c r="U1632" s="4" t="str">
        <f aca="false">IF(T1632&lt;=Parametros!$B$7,"MENOR",IF(T1632&lt;=Parametros!$B$8,"PROMEDIO MENOR-MEDIANA","PROMEDIO"))</f>
        <v>MENOR</v>
      </c>
      <c r="V1632" s="23" t="n">
        <f aca="false">IF(T1632&lt;=Parametros!$B$7,M1632,IF(T1632&lt;=Parametros!$B$8,Q1632,P1632))</f>
        <v>548300.042303637</v>
      </c>
      <c r="W1632" s="26" t="n">
        <f aca="false">ROUND(V1632,0)</f>
        <v>548300</v>
      </c>
      <c r="X1632" s="27" t="n">
        <f aca="false">K1632/G1632</f>
        <v>1.39808546735017</v>
      </c>
      <c r="Y1632" s="27" t="n">
        <f aca="false">L1632/G1632</f>
        <v>1.25652929144151</v>
      </c>
    </row>
    <row r="1633" customFormat="false" ht="64.5" hidden="false" customHeight="true" outlineLevel="0" collapsed="false">
      <c r="A1633" s="4" t="s">
        <v>461</v>
      </c>
      <c r="B1633" s="4" t="s">
        <v>95</v>
      </c>
      <c r="C1633" s="4" t="s">
        <v>1334</v>
      </c>
      <c r="D1633" s="4" t="s">
        <v>1335</v>
      </c>
      <c r="E1633" s="4" t="s">
        <v>98</v>
      </c>
      <c r="F1633" s="4" t="s">
        <v>99</v>
      </c>
      <c r="G1633" s="23" t="n">
        <v>2880148</v>
      </c>
      <c r="H1633" s="24" t="n">
        <f aca="false">Parametros!$B$3</f>
        <v>160.42</v>
      </c>
      <c r="I1633" s="24" t="n">
        <f aca="false">Parametros!$B$4</f>
        <v>151.76</v>
      </c>
      <c r="J1633" s="23" t="n">
        <f aca="false">G1633*H1633/I1633</f>
        <v>3044500.14602003</v>
      </c>
      <c r="K1633" s="23" t="n">
        <v>4026693.26</v>
      </c>
      <c r="L1633" s="23" t="n">
        <v>3618909</v>
      </c>
      <c r="M1633" s="23" t="n">
        <f aca="false">MIN(J1633:L1633)</f>
        <v>3044500.14602003</v>
      </c>
      <c r="N1633" s="23" t="n">
        <f aca="false">MAX(J1633:L1633)</f>
        <v>4026693.26</v>
      </c>
      <c r="O1633" s="23" t="n">
        <f aca="false">MEDIAN(J1633:L1633)</f>
        <v>3618909</v>
      </c>
      <c r="P1633" s="23" t="n">
        <f aca="false">AVERAGE(J1633:L1633)</f>
        <v>3563367.46867334</v>
      </c>
      <c r="Q1633" s="23" t="n">
        <f aca="false">AVERAGE(M1633,O1633)</f>
        <v>3331704.57301002</v>
      </c>
      <c r="R1633" s="23" t="n">
        <f aca="false">AVERAGE(N1633,O1633)</f>
        <v>3822801.13</v>
      </c>
      <c r="S1633" s="23" t="n">
        <f aca="false">STDEV(J1633:L1633)</f>
        <v>493446.526549736</v>
      </c>
      <c r="T1633" s="25" t="n">
        <f aca="false">IF(P1633&gt;0,S1633/P1633,NA())</f>
        <v>0.138477586408861</v>
      </c>
      <c r="U1633" s="4" t="str">
        <f aca="false">IF(T1633&lt;=Parametros!$B$7,"MENOR",IF(T1633&lt;=Parametros!$B$8,"PROMEDIO MENOR-MEDIANA","PROMEDIO"))</f>
        <v>MENOR</v>
      </c>
      <c r="V1633" s="23" t="n">
        <f aca="false">IF(T1633&lt;=Parametros!$B$7,M1633,IF(T1633&lt;=Parametros!$B$8,Q1633,P1633))</f>
        <v>3044500.14602003</v>
      </c>
      <c r="W1633" s="26" t="n">
        <f aca="false">ROUND(V1633,0)</f>
        <v>3044500</v>
      </c>
      <c r="X1633" s="27" t="n">
        <f aca="false">K1633/G1633</f>
        <v>1.39808553588218</v>
      </c>
      <c r="Y1633" s="27" t="n">
        <f aca="false">L1633/G1633</f>
        <v>1.25650105480691</v>
      </c>
    </row>
    <row r="1634" customFormat="false" ht="51.75" hidden="false" customHeight="true" outlineLevel="0" collapsed="false">
      <c r="A1634" s="4" t="s">
        <v>464</v>
      </c>
      <c r="B1634" s="4" t="s">
        <v>95</v>
      </c>
      <c r="C1634" s="4" t="s">
        <v>1336</v>
      </c>
      <c r="D1634" s="4" t="s">
        <v>1337</v>
      </c>
      <c r="E1634" s="4" t="s">
        <v>98</v>
      </c>
      <c r="F1634" s="4" t="s">
        <v>99</v>
      </c>
      <c r="G1634" s="23" t="n">
        <v>124230</v>
      </c>
      <c r="H1634" s="24" t="n">
        <f aca="false">Parametros!$B$3</f>
        <v>160.42</v>
      </c>
      <c r="I1634" s="24" t="n">
        <f aca="false">Parametros!$B$4</f>
        <v>151.76</v>
      </c>
      <c r="J1634" s="23" t="n">
        <f aca="false">G1634*H1634/I1634</f>
        <v>131319.034001054</v>
      </c>
      <c r="K1634" s="23" t="n">
        <v>173684.22</v>
      </c>
      <c r="L1634" s="23" t="n">
        <v>156009</v>
      </c>
      <c r="M1634" s="23" t="n">
        <f aca="false">MIN(J1634:L1634)</f>
        <v>131319.034001054</v>
      </c>
      <c r="N1634" s="23" t="n">
        <f aca="false">MAX(J1634:L1634)</f>
        <v>173684.22</v>
      </c>
      <c r="O1634" s="23" t="n">
        <f aca="false">MEDIAN(J1634:L1634)</f>
        <v>156009</v>
      </c>
      <c r="P1634" s="23" t="n">
        <f aca="false">AVERAGE(J1634:L1634)</f>
        <v>153670.751333685</v>
      </c>
      <c r="Q1634" s="23" t="n">
        <f aca="false">AVERAGE(M1634,O1634)</f>
        <v>143664.017000527</v>
      </c>
      <c r="R1634" s="23" t="n">
        <f aca="false">AVERAGE(N1634,O1634)</f>
        <v>164846.61</v>
      </c>
      <c r="S1634" s="23" t="n">
        <f aca="false">STDEV(J1634:L1634)</f>
        <v>21279.1635479513</v>
      </c>
      <c r="T1634" s="25" t="n">
        <f aca="false">IF(P1634&gt;0,S1634/P1634,NA())</f>
        <v>0.138472437749362</v>
      </c>
      <c r="U1634" s="4" t="str">
        <f aca="false">IF(T1634&lt;=Parametros!$B$7,"MENOR",IF(T1634&lt;=Parametros!$B$8,"PROMEDIO MENOR-MEDIANA","PROMEDIO"))</f>
        <v>MENOR</v>
      </c>
      <c r="V1634" s="23" t="n">
        <f aca="false">IF(T1634&lt;=Parametros!$B$7,M1634,IF(T1634&lt;=Parametros!$B$8,Q1634,P1634))</f>
        <v>131319.034001054</v>
      </c>
      <c r="W1634" s="26" t="n">
        <f aca="false">ROUND(V1634,0)</f>
        <v>131319</v>
      </c>
      <c r="X1634" s="27" t="n">
        <f aca="false">K1634/G1634</f>
        <v>1.39808596957257</v>
      </c>
      <c r="Y1634" s="27" t="n">
        <f aca="false">L1634/G1634</f>
        <v>1.25580777589954</v>
      </c>
    </row>
    <row r="1635" customFormat="false" ht="77.25" hidden="false" customHeight="true" outlineLevel="0" collapsed="false">
      <c r="A1635" s="4" t="s">
        <v>466</v>
      </c>
      <c r="B1635" s="4" t="s">
        <v>95</v>
      </c>
      <c r="C1635" s="4" t="s">
        <v>1338</v>
      </c>
      <c r="D1635" s="4" t="s">
        <v>1339</v>
      </c>
      <c r="E1635" s="4" t="s">
        <v>98</v>
      </c>
      <c r="F1635" s="4" t="s">
        <v>99</v>
      </c>
      <c r="G1635" s="23" t="n">
        <v>151049</v>
      </c>
      <c r="H1635" s="24" t="n">
        <f aca="false">Parametros!$B$3</f>
        <v>160.42</v>
      </c>
      <c r="I1635" s="24" t="n">
        <f aca="false">Parametros!$B$4</f>
        <v>151.76</v>
      </c>
      <c r="J1635" s="23" t="n">
        <f aca="false">G1635*H1635/I1635</f>
        <v>159668.427648919</v>
      </c>
      <c r="K1635" s="23" t="n">
        <v>211180.08</v>
      </c>
      <c r="L1635" s="23" t="n">
        <v>189686</v>
      </c>
      <c r="M1635" s="23" t="n">
        <f aca="false">MIN(J1635:L1635)</f>
        <v>159668.427648919</v>
      </c>
      <c r="N1635" s="23" t="n">
        <f aca="false">MAX(J1635:L1635)</f>
        <v>211180.08</v>
      </c>
      <c r="O1635" s="23" t="n">
        <f aca="false">MEDIAN(J1635:L1635)</f>
        <v>189686</v>
      </c>
      <c r="P1635" s="23" t="n">
        <f aca="false">AVERAGE(J1635:L1635)</f>
        <v>186844.835882973</v>
      </c>
      <c r="Q1635" s="23" t="n">
        <f aca="false">AVERAGE(M1635,O1635)</f>
        <v>174677.21382446</v>
      </c>
      <c r="R1635" s="23" t="n">
        <f aca="false">AVERAGE(N1635,O1635)</f>
        <v>200433.04</v>
      </c>
      <c r="S1635" s="23" t="n">
        <f aca="false">STDEV(J1635:L1635)</f>
        <v>25873.0891495306</v>
      </c>
      <c r="T1635" s="25" t="n">
        <f aca="false">IF(P1635&gt;0,S1635/P1635,NA())</f>
        <v>0.138473664670806</v>
      </c>
      <c r="U1635" s="4" t="str">
        <f aca="false">IF(T1635&lt;=Parametros!$B$7,"MENOR",IF(T1635&lt;=Parametros!$B$8,"PROMEDIO MENOR-MEDIANA","PROMEDIO"))</f>
        <v>MENOR</v>
      </c>
      <c r="V1635" s="23" t="n">
        <f aca="false">IF(T1635&lt;=Parametros!$B$7,M1635,IF(T1635&lt;=Parametros!$B$8,Q1635,P1635))</f>
        <v>159668.427648919</v>
      </c>
      <c r="W1635" s="26" t="n">
        <f aca="false">ROUND(V1635,0)</f>
        <v>159668</v>
      </c>
      <c r="X1635" s="27" t="n">
        <f aca="false">K1635/G1635</f>
        <v>1.39808989135976</v>
      </c>
      <c r="Y1635" s="27" t="n">
        <f aca="false">L1635/G1635</f>
        <v>1.25579116710471</v>
      </c>
    </row>
    <row r="1636" customFormat="false" ht="15" hidden="false" customHeight="true" outlineLevel="0" collapsed="false">
      <c r="A1636" s="22" t="s">
        <v>521</v>
      </c>
      <c r="B1636" s="22" t="s">
        <v>522</v>
      </c>
      <c r="C1636" s="22"/>
      <c r="D1636" s="22"/>
      <c r="E1636" s="22"/>
      <c r="F1636" s="22"/>
      <c r="G1636" s="22"/>
      <c r="H1636" s="22"/>
      <c r="I1636" s="22"/>
      <c r="J1636" s="22"/>
      <c r="K1636" s="22"/>
      <c r="L1636" s="22"/>
      <c r="M1636" s="22"/>
      <c r="N1636" s="22"/>
      <c r="O1636" s="22"/>
      <c r="P1636" s="22"/>
      <c r="Q1636" s="22"/>
      <c r="R1636" s="22"/>
      <c r="S1636" s="22"/>
      <c r="T1636" s="22"/>
      <c r="U1636" s="22"/>
      <c r="V1636" s="22"/>
      <c r="W1636" s="22"/>
    </row>
    <row r="1637" customFormat="false" ht="90" hidden="false" customHeight="true" outlineLevel="0" collapsed="false">
      <c r="A1637" s="4" t="s">
        <v>523</v>
      </c>
      <c r="B1637" s="4" t="s">
        <v>95</v>
      </c>
      <c r="C1637" s="4" t="s">
        <v>524</v>
      </c>
      <c r="D1637" s="4" t="s">
        <v>525</v>
      </c>
      <c r="E1637" s="4" t="s">
        <v>98</v>
      </c>
      <c r="F1637" s="4" t="s">
        <v>99</v>
      </c>
      <c r="G1637" s="23" t="n">
        <v>3541052</v>
      </c>
      <c r="H1637" s="24" t="n">
        <f aca="false">Parametros!$B$3</f>
        <v>160.42</v>
      </c>
      <c r="I1637" s="24" t="n">
        <f aca="false">Parametros!$B$4</f>
        <v>151.76</v>
      </c>
      <c r="J1637" s="23" t="n">
        <f aca="false">G1637*H1637/I1637</f>
        <v>3743117.82973115</v>
      </c>
      <c r="K1637" s="23" t="n">
        <v>4950693.89</v>
      </c>
      <c r="L1637" s="23" t="n">
        <v>4449410</v>
      </c>
      <c r="M1637" s="23" t="n">
        <f aca="false">MIN(J1637:L1637)</f>
        <v>3743117.82973115</v>
      </c>
      <c r="N1637" s="23" t="n">
        <f aca="false">MAX(J1637:L1637)</f>
        <v>4950693.89</v>
      </c>
      <c r="O1637" s="23" t="n">
        <f aca="false">MEDIAN(J1637:L1637)</f>
        <v>4449410</v>
      </c>
      <c r="P1637" s="23" t="n">
        <f aca="false">AVERAGE(J1637:L1637)</f>
        <v>4381073.90657705</v>
      </c>
      <c r="Q1637" s="23" t="n">
        <f aca="false">AVERAGE(M1637,O1637)</f>
        <v>4096263.91486558</v>
      </c>
      <c r="R1637" s="23" t="n">
        <f aca="false">AVERAGE(N1637,O1637)</f>
        <v>4700051.945</v>
      </c>
      <c r="S1637" s="23" t="n">
        <f aca="false">STDEV(J1637:L1637)</f>
        <v>606681.425116872</v>
      </c>
      <c r="T1637" s="25" t="n">
        <f aca="false">IF(P1637&gt;0,S1637/P1637,NA())</f>
        <v>0.138477788335435</v>
      </c>
      <c r="U1637" s="4" t="str">
        <f aca="false">IF(T1637&lt;=Parametros!$B$7,"MENOR",IF(T1637&lt;=Parametros!$B$8,"PROMEDIO MENOR-MEDIANA","PROMEDIO"))</f>
        <v>MENOR</v>
      </c>
      <c r="V1637" s="23" t="n">
        <f aca="false">IF(T1637&lt;=Parametros!$B$7,M1637,IF(T1637&lt;=Parametros!$B$8,Q1637,P1637))</f>
        <v>3743117.82973115</v>
      </c>
      <c r="W1637" s="26" t="n">
        <f aca="false">ROUND(V1637,0)</f>
        <v>3743118</v>
      </c>
      <c r="X1637" s="27" t="n">
        <f aca="false">K1637/G1637</f>
        <v>1.3980856225777</v>
      </c>
      <c r="Y1637" s="27" t="n">
        <f aca="false">L1637/G1637</f>
        <v>1.25652207310144</v>
      </c>
    </row>
    <row r="1638" customFormat="false" ht="51.75" hidden="false" customHeight="true" outlineLevel="0" collapsed="false">
      <c r="A1638" s="4" t="s">
        <v>526</v>
      </c>
      <c r="B1638" s="4" t="s">
        <v>95</v>
      </c>
      <c r="C1638" s="4" t="s">
        <v>527</v>
      </c>
      <c r="D1638" s="4" t="s">
        <v>528</v>
      </c>
      <c r="E1638" s="4" t="s">
        <v>98</v>
      </c>
      <c r="F1638" s="4" t="s">
        <v>99</v>
      </c>
      <c r="G1638" s="23" t="n">
        <v>683762</v>
      </c>
      <c r="H1638" s="24" t="n">
        <f aca="false">Parametros!$B$3</f>
        <v>160.42</v>
      </c>
      <c r="I1638" s="24" t="n">
        <f aca="false">Parametros!$B$4</f>
        <v>151.76</v>
      </c>
      <c r="J1638" s="23" t="n">
        <f aca="false">G1638*H1638/I1638</f>
        <v>722780.047706906</v>
      </c>
      <c r="K1638" s="23" t="n">
        <v>955958.17</v>
      </c>
      <c r="L1638" s="23" t="n">
        <v>859061</v>
      </c>
      <c r="M1638" s="23" t="n">
        <f aca="false">MIN(J1638:L1638)</f>
        <v>722780.047706906</v>
      </c>
      <c r="N1638" s="23" t="n">
        <f aca="false">MAX(J1638:L1638)</f>
        <v>955958.17</v>
      </c>
      <c r="O1638" s="23" t="n">
        <f aca="false">MEDIAN(J1638:L1638)</f>
        <v>859061</v>
      </c>
      <c r="P1638" s="23" t="n">
        <f aca="false">AVERAGE(J1638:L1638)</f>
        <v>845933.072568969</v>
      </c>
      <c r="Q1638" s="23" t="n">
        <f aca="false">AVERAGE(M1638,O1638)</f>
        <v>790920.523853453</v>
      </c>
      <c r="R1638" s="23" t="n">
        <f aca="false">AVERAGE(N1638,O1638)</f>
        <v>907509.585</v>
      </c>
      <c r="S1638" s="23" t="n">
        <f aca="false">STDEV(J1638:L1638)</f>
        <v>117142.076292036</v>
      </c>
      <c r="T1638" s="25" t="n">
        <f aca="false">IF(P1638&gt;0,S1638/P1638,NA())</f>
        <v>0.138476766177605</v>
      </c>
      <c r="U1638" s="4" t="str">
        <f aca="false">IF(T1638&lt;=Parametros!$B$7,"MENOR",IF(T1638&lt;=Parametros!$B$8,"PROMEDIO MENOR-MEDIANA","PROMEDIO"))</f>
        <v>MENOR</v>
      </c>
      <c r="V1638" s="23" t="n">
        <f aca="false">IF(T1638&lt;=Parametros!$B$7,M1638,IF(T1638&lt;=Parametros!$B$8,Q1638,P1638))</f>
        <v>722780.047706906</v>
      </c>
      <c r="W1638" s="26" t="n">
        <f aca="false">ROUND(V1638,0)</f>
        <v>722780</v>
      </c>
      <c r="X1638" s="27" t="n">
        <f aca="false">K1638/G1638</f>
        <v>1.3980861323092</v>
      </c>
      <c r="Y1638" s="27" t="n">
        <f aca="false">L1638/G1638</f>
        <v>1.25637429397948</v>
      </c>
    </row>
    <row r="1639" customFormat="false" ht="77.25" hidden="false" customHeight="true" outlineLevel="0" collapsed="false">
      <c r="A1639" s="4" t="s">
        <v>529</v>
      </c>
      <c r="B1639" s="4" t="s">
        <v>95</v>
      </c>
      <c r="C1639" s="4" t="s">
        <v>530</v>
      </c>
      <c r="D1639" s="4" t="s">
        <v>531</v>
      </c>
      <c r="E1639" s="4" t="s">
        <v>98</v>
      </c>
      <c r="F1639" s="4" t="s">
        <v>99</v>
      </c>
      <c r="G1639" s="23" t="n">
        <v>84477</v>
      </c>
      <c r="H1639" s="24" t="n">
        <f aca="false">Parametros!$B$3</f>
        <v>160.42</v>
      </c>
      <c r="I1639" s="24" t="n">
        <f aca="false">Parametros!$B$4</f>
        <v>151.76</v>
      </c>
      <c r="J1639" s="23" t="n">
        <f aca="false">G1639*H1639/I1639</f>
        <v>89297.5773589879</v>
      </c>
      <c r="K1639" s="23" t="n">
        <v>118106.02</v>
      </c>
      <c r="L1639" s="23" t="n">
        <v>106148</v>
      </c>
      <c r="M1639" s="23" t="n">
        <f aca="false">MIN(J1639:L1639)</f>
        <v>89297.5773589879</v>
      </c>
      <c r="N1639" s="23" t="n">
        <f aca="false">MAX(J1639:L1639)</f>
        <v>118106.02</v>
      </c>
      <c r="O1639" s="23" t="n">
        <f aca="false">MEDIAN(J1639:L1639)</f>
        <v>106148</v>
      </c>
      <c r="P1639" s="23" t="n">
        <f aca="false">AVERAGE(J1639:L1639)</f>
        <v>104517.199119663</v>
      </c>
      <c r="Q1639" s="23" t="n">
        <f aca="false">AVERAGE(M1639,O1639)</f>
        <v>97722.7886794939</v>
      </c>
      <c r="R1639" s="23" t="n">
        <f aca="false">AVERAGE(N1639,O1639)</f>
        <v>112127.01</v>
      </c>
      <c r="S1639" s="23" t="n">
        <f aca="false">STDEV(J1639:L1639)</f>
        <v>14473.2935257875</v>
      </c>
      <c r="T1639" s="25" t="n">
        <f aca="false">IF(P1639&gt;0,S1639/P1639,NA())</f>
        <v>0.138477625191782</v>
      </c>
      <c r="U1639" s="4" t="str">
        <f aca="false">IF(T1639&lt;=Parametros!$B$7,"MENOR",IF(T1639&lt;=Parametros!$B$8,"PROMEDIO MENOR-MEDIANA","PROMEDIO"))</f>
        <v>MENOR</v>
      </c>
      <c r="V1639" s="23" t="n">
        <f aca="false">IF(T1639&lt;=Parametros!$B$7,M1639,IF(T1639&lt;=Parametros!$B$8,Q1639,P1639))</f>
        <v>89297.5773589879</v>
      </c>
      <c r="W1639" s="26" t="n">
        <f aca="false">ROUND(V1639,0)</f>
        <v>89298</v>
      </c>
      <c r="X1639" s="27" t="n">
        <f aca="false">K1639/G1639</f>
        <v>1.39808492252329</v>
      </c>
      <c r="Y1639" s="27" t="n">
        <f aca="false">L1639/G1639</f>
        <v>1.25653136356641</v>
      </c>
    </row>
    <row r="1640" customFormat="false" ht="51.75" hidden="false" customHeight="true" outlineLevel="0" collapsed="false">
      <c r="A1640" s="4" t="s">
        <v>532</v>
      </c>
      <c r="B1640" s="4" t="s">
        <v>95</v>
      </c>
      <c r="C1640" s="4" t="s">
        <v>539</v>
      </c>
      <c r="D1640" s="4" t="s">
        <v>540</v>
      </c>
      <c r="E1640" s="4" t="s">
        <v>98</v>
      </c>
      <c r="F1640" s="4" t="s">
        <v>99</v>
      </c>
      <c r="G1640" s="23" t="n">
        <v>17100</v>
      </c>
      <c r="H1640" s="24" t="n">
        <f aca="false">Parametros!$B$3</f>
        <v>160.42</v>
      </c>
      <c r="I1640" s="24" t="n">
        <f aca="false">Parametros!$B$4</f>
        <v>151.76</v>
      </c>
      <c r="J1640" s="23" t="n">
        <f aca="false">G1640*H1640/I1640</f>
        <v>18075.7907221929</v>
      </c>
      <c r="K1640" s="23" t="n">
        <v>23907.73</v>
      </c>
      <c r="L1640" s="23" t="n">
        <v>21420</v>
      </c>
      <c r="M1640" s="23" t="n">
        <f aca="false">MIN(J1640:L1640)</f>
        <v>18075.7907221929</v>
      </c>
      <c r="N1640" s="23" t="n">
        <f aca="false">MAX(J1640:L1640)</f>
        <v>23907.73</v>
      </c>
      <c r="O1640" s="23" t="n">
        <f aca="false">MEDIAN(J1640:L1640)</f>
        <v>21420</v>
      </c>
      <c r="P1640" s="23" t="n">
        <f aca="false">AVERAGE(J1640:L1640)</f>
        <v>21134.5069073976</v>
      </c>
      <c r="Q1640" s="23" t="n">
        <f aca="false">AVERAGE(M1640,O1640)</f>
        <v>19747.8953610965</v>
      </c>
      <c r="R1640" s="23" t="n">
        <f aca="false">AVERAGE(N1640,O1640)</f>
        <v>22663.865</v>
      </c>
      <c r="S1640" s="23" t="n">
        <f aca="false">STDEV(J1640:L1640)</f>
        <v>2926.43275413086</v>
      </c>
      <c r="T1640" s="25" t="n">
        <f aca="false">IF(P1640&gt;0,S1640/P1640,NA())</f>
        <v>0.138467046662278</v>
      </c>
      <c r="U1640" s="4" t="str">
        <f aca="false">IF(T1640&lt;=Parametros!$B$7,"MENOR",IF(T1640&lt;=Parametros!$B$8,"PROMEDIO MENOR-MEDIANA","PROMEDIO"))</f>
        <v>MENOR</v>
      </c>
      <c r="V1640" s="23" t="n">
        <f aca="false">IF(T1640&lt;=Parametros!$B$7,M1640,IF(T1640&lt;=Parametros!$B$8,Q1640,P1640))</f>
        <v>18075.7907221929</v>
      </c>
      <c r="W1640" s="26" t="n">
        <f aca="false">ROUND(V1640,0)</f>
        <v>18076</v>
      </c>
      <c r="X1640" s="27" t="n">
        <f aca="false">K1640/G1640</f>
        <v>1.39811286549708</v>
      </c>
      <c r="Y1640" s="27" t="n">
        <f aca="false">L1640/G1640</f>
        <v>1.25263157894737</v>
      </c>
    </row>
    <row r="1641" customFormat="false" ht="39" hidden="false" customHeight="true" outlineLevel="0" collapsed="false">
      <c r="A1641" s="4" t="s">
        <v>535</v>
      </c>
      <c r="B1641" s="4" t="s">
        <v>95</v>
      </c>
      <c r="C1641" s="4" t="s">
        <v>542</v>
      </c>
      <c r="D1641" s="4" t="s">
        <v>543</v>
      </c>
      <c r="E1641" s="4" t="s">
        <v>98</v>
      </c>
      <c r="F1641" s="4" t="s">
        <v>99</v>
      </c>
      <c r="G1641" s="23" t="n">
        <v>130193</v>
      </c>
      <c r="H1641" s="24" t="n">
        <f aca="false">Parametros!$B$3</f>
        <v>160.42</v>
      </c>
      <c r="I1641" s="24" t="n">
        <f aca="false">Parametros!$B$4</f>
        <v>151.76</v>
      </c>
      <c r="J1641" s="23" t="n">
        <f aca="false">G1641*H1641/I1641</f>
        <v>137622.305350554</v>
      </c>
      <c r="K1641" s="23" t="n">
        <v>182021.08</v>
      </c>
      <c r="L1641" s="23" t="n">
        <v>163506</v>
      </c>
      <c r="M1641" s="23" t="n">
        <f aca="false">MIN(J1641:L1641)</f>
        <v>137622.305350554</v>
      </c>
      <c r="N1641" s="23" t="n">
        <f aca="false">MAX(J1641:L1641)</f>
        <v>182021.08</v>
      </c>
      <c r="O1641" s="23" t="n">
        <f aca="false">MEDIAN(J1641:L1641)</f>
        <v>163506</v>
      </c>
      <c r="P1641" s="23" t="n">
        <f aca="false">AVERAGE(J1641:L1641)</f>
        <v>161049.795116851</v>
      </c>
      <c r="Q1641" s="23" t="n">
        <f aca="false">AVERAGE(M1641,O1641)</f>
        <v>150564.152675277</v>
      </c>
      <c r="R1641" s="23" t="n">
        <f aca="false">AVERAGE(N1641,O1641)</f>
        <v>172763.54</v>
      </c>
      <c r="S1641" s="23" t="n">
        <f aca="false">STDEV(J1641:L1641)</f>
        <v>22301.0650959564</v>
      </c>
      <c r="T1641" s="25" t="n">
        <f aca="false">IF(P1641&gt;0,S1641/P1641,NA())</f>
        <v>0.13847310441951</v>
      </c>
      <c r="U1641" s="4" t="str">
        <f aca="false">IF(T1641&lt;=Parametros!$B$7,"MENOR",IF(T1641&lt;=Parametros!$B$8,"PROMEDIO MENOR-MEDIANA","PROMEDIO"))</f>
        <v>MENOR</v>
      </c>
      <c r="V1641" s="23" t="n">
        <f aca="false">IF(T1641&lt;=Parametros!$B$7,M1641,IF(T1641&lt;=Parametros!$B$8,Q1641,P1641))</f>
        <v>137622.305350554</v>
      </c>
      <c r="W1641" s="26" t="n">
        <f aca="false">ROUND(V1641,0)</f>
        <v>137622</v>
      </c>
      <c r="X1641" s="27" t="n">
        <f aca="false">K1641/G1641</f>
        <v>1.39808653307013</v>
      </c>
      <c r="Y1641" s="27" t="n">
        <f aca="false">L1641/G1641</f>
        <v>1.25587397171891</v>
      </c>
    </row>
    <row r="1642" customFormat="false" ht="39" hidden="false" customHeight="true" outlineLevel="0" collapsed="false">
      <c r="A1642" s="4" t="s">
        <v>538</v>
      </c>
      <c r="B1642" s="4" t="s">
        <v>95</v>
      </c>
      <c r="C1642" s="4" t="s">
        <v>545</v>
      </c>
      <c r="D1642" s="4" t="s">
        <v>546</v>
      </c>
      <c r="E1642" s="4" t="s">
        <v>98</v>
      </c>
      <c r="F1642" s="4" t="s">
        <v>99</v>
      </c>
      <c r="G1642" s="23" t="n">
        <v>116279</v>
      </c>
      <c r="H1642" s="24" t="n">
        <f aca="false">Parametros!$B$3</f>
        <v>160.42</v>
      </c>
      <c r="I1642" s="24" t="n">
        <f aca="false">Parametros!$B$4</f>
        <v>151.76</v>
      </c>
      <c r="J1642" s="23" t="n">
        <f aca="false">G1642*H1642/I1642</f>
        <v>122914.319847127</v>
      </c>
      <c r="K1642" s="23" t="n">
        <v>162567.51</v>
      </c>
      <c r="L1642" s="23" t="n">
        <v>146013</v>
      </c>
      <c r="M1642" s="23" t="n">
        <f aca="false">MIN(J1642:L1642)</f>
        <v>122914.319847127</v>
      </c>
      <c r="N1642" s="23" t="n">
        <f aca="false">MAX(J1642:L1642)</f>
        <v>162567.51</v>
      </c>
      <c r="O1642" s="23" t="n">
        <f aca="false">MEDIAN(J1642:L1642)</f>
        <v>146013</v>
      </c>
      <c r="P1642" s="23" t="n">
        <f aca="false">AVERAGE(J1642:L1642)</f>
        <v>143831.609949042</v>
      </c>
      <c r="Q1642" s="23" t="n">
        <f aca="false">AVERAGE(M1642,O1642)</f>
        <v>134463.659923564</v>
      </c>
      <c r="R1642" s="23" t="n">
        <f aca="false">AVERAGE(N1642,O1642)</f>
        <v>154290.255</v>
      </c>
      <c r="S1642" s="23" t="n">
        <f aca="false">STDEV(J1642:L1642)</f>
        <v>19916.3932287146</v>
      </c>
      <c r="T1642" s="25" t="n">
        <f aca="false">IF(P1642&gt;0,S1642/P1642,NA())</f>
        <v>0.138470209961292</v>
      </c>
      <c r="U1642" s="4" t="str">
        <f aca="false">IF(T1642&lt;=Parametros!$B$7,"MENOR",IF(T1642&lt;=Parametros!$B$8,"PROMEDIO MENOR-MEDIANA","PROMEDIO"))</f>
        <v>MENOR</v>
      </c>
      <c r="V1642" s="23" t="n">
        <f aca="false">IF(T1642&lt;=Parametros!$B$7,M1642,IF(T1642&lt;=Parametros!$B$8,Q1642,P1642))</f>
        <v>122914.319847127</v>
      </c>
      <c r="W1642" s="26" t="n">
        <f aca="false">ROUND(V1642,0)</f>
        <v>122914</v>
      </c>
      <c r="X1642" s="27" t="n">
        <f aca="false">K1642/G1642</f>
        <v>1.39808142484886</v>
      </c>
      <c r="Y1642" s="27" t="n">
        <f aca="false">L1642/G1642</f>
        <v>1.25571255342753</v>
      </c>
    </row>
    <row r="1643" customFormat="false" ht="51.75" hidden="false" customHeight="true" outlineLevel="0" collapsed="false">
      <c r="A1643" s="4" t="s">
        <v>541</v>
      </c>
      <c r="B1643" s="4" t="s">
        <v>95</v>
      </c>
      <c r="C1643" s="4" t="s">
        <v>548</v>
      </c>
      <c r="D1643" s="4" t="s">
        <v>549</v>
      </c>
      <c r="E1643" s="4" t="s">
        <v>98</v>
      </c>
      <c r="F1643" s="4" t="s">
        <v>99</v>
      </c>
      <c r="G1643" s="23" t="n">
        <v>7600</v>
      </c>
      <c r="H1643" s="24" t="n">
        <f aca="false">Parametros!$B$3</f>
        <v>160.42</v>
      </c>
      <c r="I1643" s="24" t="n">
        <f aca="false">Parametros!$B$4</f>
        <v>151.76</v>
      </c>
      <c r="J1643" s="23" t="n">
        <f aca="false">G1643*H1643/I1643</f>
        <v>8033.68476541908</v>
      </c>
      <c r="K1643" s="23" t="n">
        <v>10625.36</v>
      </c>
      <c r="L1643" s="23" t="n">
        <v>9520</v>
      </c>
      <c r="M1643" s="23" t="n">
        <f aca="false">MIN(J1643:L1643)</f>
        <v>8033.68476541908</v>
      </c>
      <c r="N1643" s="23" t="n">
        <f aca="false">MAX(J1643:L1643)</f>
        <v>10625.36</v>
      </c>
      <c r="O1643" s="23" t="n">
        <f aca="false">MEDIAN(J1643:L1643)</f>
        <v>9520</v>
      </c>
      <c r="P1643" s="23" t="n">
        <f aca="false">AVERAGE(J1643:L1643)</f>
        <v>9393.01492180636</v>
      </c>
      <c r="Q1643" s="23" t="n">
        <f aca="false">AVERAGE(M1643,O1643)</f>
        <v>8776.84238270954</v>
      </c>
      <c r="R1643" s="23" t="n">
        <f aca="false">AVERAGE(N1643,O1643)</f>
        <v>10072.68</v>
      </c>
      <c r="S1643" s="23" t="n">
        <f aca="false">STDEV(J1643:L1643)</f>
        <v>1300.49568932307</v>
      </c>
      <c r="T1643" s="25" t="n">
        <f aca="false">IF(P1643&gt;0,S1643/P1643,NA())</f>
        <v>0.138453489124552</v>
      </c>
      <c r="U1643" s="4" t="str">
        <f aca="false">IF(T1643&lt;=Parametros!$B$7,"MENOR",IF(T1643&lt;=Parametros!$B$8,"PROMEDIO MENOR-MEDIANA","PROMEDIO"))</f>
        <v>MENOR</v>
      </c>
      <c r="V1643" s="23" t="n">
        <f aca="false">IF(T1643&lt;=Parametros!$B$7,M1643,IF(T1643&lt;=Parametros!$B$8,Q1643,P1643))</f>
        <v>8033.68476541908</v>
      </c>
      <c r="W1643" s="26" t="n">
        <f aca="false">ROUND(V1643,0)</f>
        <v>8034</v>
      </c>
      <c r="X1643" s="27" t="n">
        <f aca="false">K1643/G1643</f>
        <v>1.39807368421053</v>
      </c>
      <c r="Y1643" s="27" t="n">
        <f aca="false">L1643/G1643</f>
        <v>1.25263157894737</v>
      </c>
    </row>
    <row r="1644" customFormat="false" ht="51.75" hidden="false" customHeight="true" outlineLevel="0" collapsed="false">
      <c r="A1644" s="4" t="s">
        <v>544</v>
      </c>
      <c r="B1644" s="4" t="s">
        <v>95</v>
      </c>
      <c r="C1644" s="4" t="s">
        <v>551</v>
      </c>
      <c r="D1644" s="4" t="s">
        <v>549</v>
      </c>
      <c r="E1644" s="4" t="s">
        <v>98</v>
      </c>
      <c r="F1644" s="4" t="s">
        <v>99</v>
      </c>
      <c r="G1644" s="23" t="n">
        <v>9938</v>
      </c>
      <c r="H1644" s="24" t="n">
        <f aca="false">Parametros!$B$3</f>
        <v>160.42</v>
      </c>
      <c r="I1644" s="24" t="n">
        <f aca="false">Parametros!$B$4</f>
        <v>151.76</v>
      </c>
      <c r="J1644" s="23" t="n">
        <f aca="false">G1644*H1644/I1644</f>
        <v>10505.0998945704</v>
      </c>
      <c r="K1644" s="23" t="n">
        <v>13893.88</v>
      </c>
      <c r="L1644" s="23" t="n">
        <v>12376</v>
      </c>
      <c r="M1644" s="23" t="n">
        <f aca="false">MIN(J1644:L1644)</f>
        <v>10505.0998945704</v>
      </c>
      <c r="N1644" s="23" t="n">
        <f aca="false">MAX(J1644:L1644)</f>
        <v>13893.88</v>
      </c>
      <c r="O1644" s="23" t="n">
        <f aca="false">MEDIAN(J1644:L1644)</f>
        <v>12376</v>
      </c>
      <c r="P1644" s="23" t="n">
        <f aca="false">AVERAGE(J1644:L1644)</f>
        <v>12258.3266315235</v>
      </c>
      <c r="Q1644" s="23" t="n">
        <f aca="false">AVERAGE(M1644,O1644)</f>
        <v>11440.5499472852</v>
      </c>
      <c r="R1644" s="23" t="n">
        <f aca="false">AVERAGE(N1644,O1644)</f>
        <v>13134.94</v>
      </c>
      <c r="S1644" s="23" t="n">
        <f aca="false">STDEV(J1644:L1644)</f>
        <v>1697.45188944352</v>
      </c>
      <c r="T1644" s="25" t="n">
        <f aca="false">IF(P1644&gt;0,S1644/P1644,NA())</f>
        <v>0.138473377359546</v>
      </c>
      <c r="U1644" s="4" t="str">
        <f aca="false">IF(T1644&lt;=Parametros!$B$7,"MENOR",IF(T1644&lt;=Parametros!$B$8,"PROMEDIO MENOR-MEDIANA","PROMEDIO"))</f>
        <v>MENOR</v>
      </c>
      <c r="V1644" s="23" t="n">
        <f aca="false">IF(T1644&lt;=Parametros!$B$7,M1644,IF(T1644&lt;=Parametros!$B$8,Q1644,P1644))</f>
        <v>10505.0998945704</v>
      </c>
      <c r="W1644" s="26" t="n">
        <f aca="false">ROUND(V1644,0)</f>
        <v>10505</v>
      </c>
      <c r="X1644" s="27" t="n">
        <f aca="false">K1644/G1644</f>
        <v>1.3980559468706</v>
      </c>
      <c r="Y1644" s="27" t="n">
        <f aca="false">L1644/G1644</f>
        <v>1.24532099013886</v>
      </c>
    </row>
    <row r="1645" customFormat="false" ht="64.5" hidden="false" customHeight="true" outlineLevel="0" collapsed="false">
      <c r="A1645" s="4" t="s">
        <v>547</v>
      </c>
      <c r="B1645" s="4" t="s">
        <v>95</v>
      </c>
      <c r="C1645" s="4" t="s">
        <v>553</v>
      </c>
      <c r="D1645" s="4" t="s">
        <v>554</v>
      </c>
      <c r="E1645" s="4" t="s">
        <v>98</v>
      </c>
      <c r="F1645" s="4" t="s">
        <v>99</v>
      </c>
      <c r="G1645" s="23" t="n">
        <v>85471</v>
      </c>
      <c r="H1645" s="24" t="n">
        <f aca="false">Parametros!$B$3</f>
        <v>160.42</v>
      </c>
      <c r="I1645" s="24" t="n">
        <f aca="false">Parametros!$B$4</f>
        <v>151.76</v>
      </c>
      <c r="J1645" s="23" t="n">
        <f aca="false">G1645*H1645/I1645</f>
        <v>90348.2987612019</v>
      </c>
      <c r="K1645" s="23" t="n">
        <v>119495.94</v>
      </c>
      <c r="L1645" s="23" t="n">
        <v>107338</v>
      </c>
      <c r="M1645" s="23" t="n">
        <f aca="false">MIN(J1645:L1645)</f>
        <v>90348.2987612019</v>
      </c>
      <c r="N1645" s="23" t="n">
        <f aca="false">MAX(J1645:L1645)</f>
        <v>119495.94</v>
      </c>
      <c r="O1645" s="23" t="n">
        <f aca="false">MEDIAN(J1645:L1645)</f>
        <v>107338</v>
      </c>
      <c r="P1645" s="23" t="n">
        <f aca="false">AVERAGE(J1645:L1645)</f>
        <v>105727.412920401</v>
      </c>
      <c r="Q1645" s="23" t="n">
        <f aca="false">AVERAGE(M1645,O1645)</f>
        <v>98843.149380601</v>
      </c>
      <c r="R1645" s="23" t="n">
        <f aca="false">AVERAGE(N1645,O1645)</f>
        <v>113416.97</v>
      </c>
      <c r="S1645" s="23" t="n">
        <f aca="false">STDEV(J1645:L1645)</f>
        <v>14640.4146287648</v>
      </c>
      <c r="T1645" s="25" t="n">
        <f aca="false">IF(P1645&gt;0,S1645/P1645,NA())</f>
        <v>0.138473213562761</v>
      </c>
      <c r="U1645" s="4" t="str">
        <f aca="false">IF(T1645&lt;=Parametros!$B$7,"MENOR",IF(T1645&lt;=Parametros!$B$8,"PROMEDIO MENOR-MEDIANA","PROMEDIO"))</f>
        <v>MENOR</v>
      </c>
      <c r="V1645" s="23" t="n">
        <f aca="false">IF(T1645&lt;=Parametros!$B$7,M1645,IF(T1645&lt;=Parametros!$B$8,Q1645,P1645))</f>
        <v>90348.2987612019</v>
      </c>
      <c r="W1645" s="26" t="n">
        <f aca="false">ROUND(V1645,0)</f>
        <v>90348</v>
      </c>
      <c r="X1645" s="27" t="n">
        <f aca="false">K1645/G1645</f>
        <v>1.39808753846334</v>
      </c>
      <c r="Y1645" s="27" t="n">
        <f aca="false">L1645/G1645</f>
        <v>1.25584116249956</v>
      </c>
    </row>
    <row r="1646" customFormat="false" ht="51.75" hidden="false" customHeight="true" outlineLevel="0" collapsed="false">
      <c r="A1646" s="4" t="s">
        <v>550</v>
      </c>
      <c r="B1646" s="4" t="s">
        <v>95</v>
      </c>
      <c r="C1646" s="4" t="s">
        <v>1340</v>
      </c>
      <c r="D1646" s="4" t="s">
        <v>1341</v>
      </c>
      <c r="E1646" s="4" t="s">
        <v>98</v>
      </c>
      <c r="F1646" s="4" t="s">
        <v>99</v>
      </c>
      <c r="G1646" s="23" t="n">
        <v>24846</v>
      </c>
      <c r="H1646" s="24" t="n">
        <f aca="false">Parametros!$B$3</f>
        <v>160.42</v>
      </c>
      <c r="I1646" s="24" t="n">
        <f aca="false">Parametros!$B$4</f>
        <v>151.76</v>
      </c>
      <c r="J1646" s="23" t="n">
        <f aca="false">G1646*H1646/I1646</f>
        <v>26263.8068002109</v>
      </c>
      <c r="K1646" s="23" t="n">
        <v>34737.38</v>
      </c>
      <c r="L1646" s="23" t="n">
        <v>31178</v>
      </c>
      <c r="M1646" s="23" t="n">
        <f aca="false">MIN(J1646:L1646)</f>
        <v>26263.8068002109</v>
      </c>
      <c r="N1646" s="23" t="n">
        <f aca="false">MAX(J1646:L1646)</f>
        <v>34737.38</v>
      </c>
      <c r="O1646" s="23" t="n">
        <f aca="false">MEDIAN(J1646:L1646)</f>
        <v>31178</v>
      </c>
      <c r="P1646" s="23" t="n">
        <f aca="false">AVERAGE(J1646:L1646)</f>
        <v>30726.3956000703</v>
      </c>
      <c r="Q1646" s="23" t="n">
        <f aca="false">AVERAGE(M1646,O1646)</f>
        <v>28720.9034001054</v>
      </c>
      <c r="R1646" s="23" t="n">
        <f aca="false">AVERAGE(N1646,O1646)</f>
        <v>32957.69</v>
      </c>
      <c r="S1646" s="23" t="n">
        <f aca="false">STDEV(J1646:L1646)</f>
        <v>4254.79971250975</v>
      </c>
      <c r="T1646" s="25" t="n">
        <f aca="false">IF(P1646&gt;0,S1646/P1646,NA())</f>
        <v>0.138473765940188</v>
      </c>
      <c r="U1646" s="4" t="str">
        <f aca="false">IF(T1646&lt;=Parametros!$B$7,"MENOR",IF(T1646&lt;=Parametros!$B$8,"PROMEDIO MENOR-MEDIANA","PROMEDIO"))</f>
        <v>MENOR</v>
      </c>
      <c r="V1646" s="23" t="n">
        <f aca="false">IF(T1646&lt;=Parametros!$B$7,M1646,IF(T1646&lt;=Parametros!$B$8,Q1646,P1646))</f>
        <v>26263.8068002109</v>
      </c>
      <c r="W1646" s="26" t="n">
        <f aca="false">ROUND(V1646,0)</f>
        <v>26264</v>
      </c>
      <c r="X1646" s="27" t="n">
        <f aca="false">K1646/G1646</f>
        <v>1.39810754246156</v>
      </c>
      <c r="Y1646" s="27" t="n">
        <f aca="false">L1646/G1646</f>
        <v>1.25484987523143</v>
      </c>
    </row>
    <row r="1647" customFormat="false" ht="128.25" hidden="false" customHeight="true" outlineLevel="0" collapsed="false">
      <c r="A1647" s="4" t="s">
        <v>552</v>
      </c>
      <c r="B1647" s="4" t="s">
        <v>95</v>
      </c>
      <c r="C1647" s="4" t="s">
        <v>559</v>
      </c>
      <c r="D1647" s="4" t="s">
        <v>560</v>
      </c>
      <c r="E1647" s="4" t="s">
        <v>98</v>
      </c>
      <c r="F1647" s="4" t="s">
        <v>99</v>
      </c>
      <c r="G1647" s="23" t="n">
        <v>216657</v>
      </c>
      <c r="H1647" s="24" t="n">
        <f aca="false">Parametros!$B$3</f>
        <v>160.42</v>
      </c>
      <c r="I1647" s="24" t="n">
        <f aca="false">Parametros!$B$4</f>
        <v>151.76</v>
      </c>
      <c r="J1647" s="23" t="n">
        <f aca="false">G1647*H1647/I1647</f>
        <v>229020.268450185</v>
      </c>
      <c r="K1647" s="23" t="n">
        <v>302905.61</v>
      </c>
      <c r="L1647" s="23" t="n">
        <v>272153</v>
      </c>
      <c r="M1647" s="23" t="n">
        <f aca="false">MIN(J1647:L1647)</f>
        <v>229020.268450185</v>
      </c>
      <c r="N1647" s="23" t="n">
        <f aca="false">MAX(J1647:L1647)</f>
        <v>302905.61</v>
      </c>
      <c r="O1647" s="23" t="n">
        <f aca="false">MEDIAN(J1647:L1647)</f>
        <v>272153</v>
      </c>
      <c r="P1647" s="23" t="n">
        <f aca="false">AVERAGE(J1647:L1647)</f>
        <v>268026.292816728</v>
      </c>
      <c r="Q1647" s="23" t="n">
        <f aca="false">AVERAGE(M1647,O1647)</f>
        <v>250586.634225092</v>
      </c>
      <c r="R1647" s="23" t="n">
        <f aca="false">AVERAGE(N1647,O1647)</f>
        <v>287529.305</v>
      </c>
      <c r="S1647" s="23" t="n">
        <f aca="false">STDEV(J1647:L1647)</f>
        <v>37115.1344887173</v>
      </c>
      <c r="T1647" s="25" t="n">
        <f aca="false">IF(P1647&gt;0,S1647/P1647,NA())</f>
        <v>0.138475722283321</v>
      </c>
      <c r="U1647" s="4" t="str">
        <f aca="false">IF(T1647&lt;=Parametros!$B$7,"MENOR",IF(T1647&lt;=Parametros!$B$8,"PROMEDIO MENOR-MEDIANA","PROMEDIO"))</f>
        <v>MENOR</v>
      </c>
      <c r="V1647" s="23" t="n">
        <f aca="false">IF(T1647&lt;=Parametros!$B$7,M1647,IF(T1647&lt;=Parametros!$B$8,Q1647,P1647))</f>
        <v>229020.268450185</v>
      </c>
      <c r="W1647" s="26" t="n">
        <f aca="false">ROUND(V1647,0)</f>
        <v>229020</v>
      </c>
      <c r="X1647" s="27" t="n">
        <f aca="false">K1647/G1647</f>
        <v>1.39808826855352</v>
      </c>
      <c r="Y1647" s="27" t="n">
        <f aca="false">L1647/G1647</f>
        <v>1.25614681270395</v>
      </c>
    </row>
    <row r="1648" customFormat="false" ht="64.5" hidden="false" customHeight="true" outlineLevel="0" collapsed="false">
      <c r="A1648" s="4" t="s">
        <v>555</v>
      </c>
      <c r="B1648" s="4" t="s">
        <v>95</v>
      </c>
      <c r="C1648" s="4" t="s">
        <v>562</v>
      </c>
      <c r="D1648" s="4" t="s">
        <v>563</v>
      </c>
      <c r="E1648" s="4" t="s">
        <v>98</v>
      </c>
      <c r="F1648" s="4" t="s">
        <v>99</v>
      </c>
      <c r="G1648" s="23" t="n">
        <v>642463</v>
      </c>
      <c r="H1648" s="24" t="n">
        <f aca="false">Parametros!$B$3</f>
        <v>160.42</v>
      </c>
      <c r="I1648" s="24" t="n">
        <f aca="false">Parametros!$B$4</f>
        <v>151.76</v>
      </c>
      <c r="J1648" s="23" t="n">
        <f aca="false">G1648*H1648/I1648</f>
        <v>679124.370453347</v>
      </c>
      <c r="K1648" s="23" t="n">
        <v>898218.31</v>
      </c>
      <c r="L1648" s="23" t="n">
        <v>807177</v>
      </c>
      <c r="M1648" s="23" t="n">
        <f aca="false">MIN(J1648:L1648)</f>
        <v>679124.370453347</v>
      </c>
      <c r="N1648" s="23" t="n">
        <f aca="false">MAX(J1648:L1648)</f>
        <v>898218.31</v>
      </c>
      <c r="O1648" s="23" t="n">
        <f aca="false">MEDIAN(J1648:L1648)</f>
        <v>807177</v>
      </c>
      <c r="P1648" s="23" t="n">
        <f aca="false">AVERAGE(J1648:L1648)</f>
        <v>794839.893484449</v>
      </c>
      <c r="Q1648" s="23" t="n">
        <f aca="false">AVERAGE(M1648,O1648)</f>
        <v>743150.685226674</v>
      </c>
      <c r="R1648" s="23" t="n">
        <f aca="false">AVERAGE(N1648,O1648)</f>
        <v>852697.655</v>
      </c>
      <c r="S1648" s="23" t="n">
        <f aca="false">STDEV(J1648:L1648)</f>
        <v>110066.76035207</v>
      </c>
      <c r="T1648" s="25" t="n">
        <f aca="false">IF(P1648&gt;0,S1648/P1648,NA())</f>
        <v>0.138476643226293</v>
      </c>
      <c r="U1648" s="4" t="str">
        <f aca="false">IF(T1648&lt;=Parametros!$B$7,"MENOR",IF(T1648&lt;=Parametros!$B$8,"PROMEDIO MENOR-MEDIANA","PROMEDIO"))</f>
        <v>MENOR</v>
      </c>
      <c r="V1648" s="23" t="n">
        <f aca="false">IF(T1648&lt;=Parametros!$B$7,M1648,IF(T1648&lt;=Parametros!$B$8,Q1648,P1648))</f>
        <v>679124.370453347</v>
      </c>
      <c r="W1648" s="26" t="n">
        <f aca="false">ROUND(V1648,0)</f>
        <v>679124</v>
      </c>
      <c r="X1648" s="27" t="n">
        <f aca="false">K1648/G1648</f>
        <v>1.39808566407715</v>
      </c>
      <c r="Y1648" s="27" t="n">
        <f aca="false">L1648/G1648</f>
        <v>1.25637896657084</v>
      </c>
    </row>
    <row r="1649" customFormat="false" ht="51.75" hidden="false" customHeight="true" outlineLevel="0" collapsed="false">
      <c r="A1649" s="4" t="s">
        <v>558</v>
      </c>
      <c r="B1649" s="4" t="s">
        <v>95</v>
      </c>
      <c r="C1649" s="4" t="s">
        <v>565</v>
      </c>
      <c r="D1649" s="4" t="s">
        <v>566</v>
      </c>
      <c r="E1649" s="4" t="s">
        <v>98</v>
      </c>
      <c r="F1649" s="4" t="s">
        <v>99</v>
      </c>
      <c r="G1649" s="23" t="n">
        <v>80501</v>
      </c>
      <c r="H1649" s="24" t="n">
        <f aca="false">Parametros!$B$3</f>
        <v>160.42</v>
      </c>
      <c r="I1649" s="24" t="n">
        <f aca="false">Parametros!$B$4</f>
        <v>151.76</v>
      </c>
      <c r="J1649" s="23" t="n">
        <f aca="false">G1649*H1649/I1649</f>
        <v>85094.6917501318</v>
      </c>
      <c r="K1649" s="23" t="n">
        <v>112547.66</v>
      </c>
      <c r="L1649" s="23" t="n">
        <v>101150</v>
      </c>
      <c r="M1649" s="23" t="n">
        <f aca="false">MIN(J1649:L1649)</f>
        <v>85094.6917501318</v>
      </c>
      <c r="N1649" s="23" t="n">
        <f aca="false">MAX(J1649:L1649)</f>
        <v>112547.66</v>
      </c>
      <c r="O1649" s="23" t="n">
        <f aca="false">MEDIAN(J1649:L1649)</f>
        <v>101150</v>
      </c>
      <c r="P1649" s="23" t="n">
        <f aca="false">AVERAGE(J1649:L1649)</f>
        <v>99597.4505833773</v>
      </c>
      <c r="Q1649" s="23" t="n">
        <f aca="false">AVERAGE(M1649,O1649)</f>
        <v>93122.3458750659</v>
      </c>
      <c r="R1649" s="23" t="n">
        <f aca="false">AVERAGE(N1649,O1649)</f>
        <v>106848.83</v>
      </c>
      <c r="S1649" s="23" t="n">
        <f aca="false">STDEV(J1649:L1649)</f>
        <v>13792.1779897288</v>
      </c>
      <c r="T1649" s="25" t="n">
        <f aca="false">IF(P1649&gt;0,S1649/P1649,NA())</f>
        <v>0.1384792272186</v>
      </c>
      <c r="U1649" s="4" t="str">
        <f aca="false">IF(T1649&lt;=Parametros!$B$7,"MENOR",IF(T1649&lt;=Parametros!$B$8,"PROMEDIO MENOR-MEDIANA","PROMEDIO"))</f>
        <v>MENOR</v>
      </c>
      <c r="V1649" s="23" t="n">
        <f aca="false">IF(T1649&lt;=Parametros!$B$7,M1649,IF(T1649&lt;=Parametros!$B$8,Q1649,P1649))</f>
        <v>85094.6917501318</v>
      </c>
      <c r="W1649" s="26" t="n">
        <f aca="false">ROUND(V1649,0)</f>
        <v>85095</v>
      </c>
      <c r="X1649" s="27" t="n">
        <f aca="false">K1649/G1649</f>
        <v>1.3980902100595</v>
      </c>
      <c r="Y1649" s="27" t="n">
        <f aca="false">L1649/G1649</f>
        <v>1.25650613035863</v>
      </c>
    </row>
    <row r="1650" customFormat="false" ht="128.25" hidden="false" customHeight="true" outlineLevel="0" collapsed="false">
      <c r="A1650" s="4" t="s">
        <v>561</v>
      </c>
      <c r="B1650" s="4" t="s">
        <v>95</v>
      </c>
      <c r="C1650" s="4" t="s">
        <v>568</v>
      </c>
      <c r="D1650" s="4" t="s">
        <v>569</v>
      </c>
      <c r="E1650" s="4" t="s">
        <v>98</v>
      </c>
      <c r="F1650" s="4" t="s">
        <v>99</v>
      </c>
      <c r="G1650" s="23" t="n">
        <v>3976</v>
      </c>
      <c r="H1650" s="24" t="n">
        <f aca="false">Parametros!$B$3</f>
        <v>160.42</v>
      </c>
      <c r="I1650" s="24" t="n">
        <f aca="false">Parametros!$B$4</f>
        <v>151.76</v>
      </c>
      <c r="J1650" s="23" t="n">
        <f aca="false">G1650*H1650/I1650</f>
        <v>4202.88560885609</v>
      </c>
      <c r="K1650" s="23" t="n">
        <v>5558.35</v>
      </c>
      <c r="L1650" s="23" t="n">
        <v>4879</v>
      </c>
      <c r="M1650" s="23" t="n">
        <f aca="false">MIN(J1650:L1650)</f>
        <v>4202.88560885609</v>
      </c>
      <c r="N1650" s="23" t="n">
        <f aca="false">MAX(J1650:L1650)</f>
        <v>5558.35</v>
      </c>
      <c r="O1650" s="23" t="n">
        <f aca="false">MEDIAN(J1650:L1650)</f>
        <v>4879</v>
      </c>
      <c r="P1650" s="23" t="n">
        <f aca="false">AVERAGE(J1650:L1650)</f>
        <v>4880.07853628536</v>
      </c>
      <c r="Q1650" s="23" t="n">
        <f aca="false">AVERAGE(M1650,O1650)</f>
        <v>4540.94280442805</v>
      </c>
      <c r="R1650" s="23" t="n">
        <f aca="false">AVERAGE(N1650,O1650)</f>
        <v>5218.675</v>
      </c>
      <c r="S1650" s="23" t="n">
        <f aca="false">STDEV(J1650:L1650)</f>
        <v>677.732839211125</v>
      </c>
      <c r="T1650" s="25" t="n">
        <f aca="false">IF(P1650&gt;0,S1650/P1650,NA())</f>
        <v>0.138877445141898</v>
      </c>
      <c r="U1650" s="4" t="str">
        <f aca="false">IF(T1650&lt;=Parametros!$B$7,"MENOR",IF(T1650&lt;=Parametros!$B$8,"PROMEDIO MENOR-MEDIANA","PROMEDIO"))</f>
        <v>MENOR</v>
      </c>
      <c r="V1650" s="23" t="n">
        <f aca="false">IF(T1650&lt;=Parametros!$B$7,M1650,IF(T1650&lt;=Parametros!$B$8,Q1650,P1650))</f>
        <v>4202.88560885609</v>
      </c>
      <c r="W1650" s="26" t="n">
        <f aca="false">ROUND(V1650,0)</f>
        <v>4203</v>
      </c>
      <c r="X1650" s="27" t="n">
        <f aca="false">K1650/G1650</f>
        <v>1.39797535211268</v>
      </c>
      <c r="Y1650" s="27" t="n">
        <f aca="false">L1650/G1650</f>
        <v>1.22711267605634</v>
      </c>
    </row>
    <row r="1651" customFormat="false" ht="128.25" hidden="false" customHeight="true" outlineLevel="0" collapsed="false">
      <c r="A1651" s="4" t="s">
        <v>564</v>
      </c>
      <c r="B1651" s="4" t="s">
        <v>95</v>
      </c>
      <c r="C1651" s="4" t="s">
        <v>571</v>
      </c>
      <c r="D1651" s="4" t="s">
        <v>569</v>
      </c>
      <c r="E1651" s="4" t="s">
        <v>98</v>
      </c>
      <c r="F1651" s="4" t="s">
        <v>99</v>
      </c>
      <c r="G1651" s="23" t="n">
        <v>61750</v>
      </c>
      <c r="H1651" s="24" t="n">
        <f aca="false">Parametros!$B$3</f>
        <v>160.42</v>
      </c>
      <c r="I1651" s="24" t="n">
        <f aca="false">Parametros!$B$4</f>
        <v>151.76</v>
      </c>
      <c r="J1651" s="23" t="n">
        <f aca="false">G1651*H1651/I1651</f>
        <v>65273.6887190301</v>
      </c>
      <c r="K1651" s="23" t="n">
        <v>86331.4</v>
      </c>
      <c r="L1651" s="23" t="n">
        <v>77588</v>
      </c>
      <c r="M1651" s="23" t="n">
        <f aca="false">MIN(J1651:L1651)</f>
        <v>65273.6887190301</v>
      </c>
      <c r="N1651" s="23" t="n">
        <f aca="false">MAX(J1651:L1651)</f>
        <v>86331.4</v>
      </c>
      <c r="O1651" s="23" t="n">
        <f aca="false">MEDIAN(J1651:L1651)</f>
        <v>77588</v>
      </c>
      <c r="P1651" s="23" t="n">
        <f aca="false">AVERAGE(J1651:L1651)</f>
        <v>76397.6962396767</v>
      </c>
      <c r="Q1651" s="23" t="n">
        <f aca="false">AVERAGE(M1651,O1651)</f>
        <v>71430.844359515</v>
      </c>
      <c r="R1651" s="23" t="n">
        <f aca="false">AVERAGE(N1651,O1651)</f>
        <v>81959.7</v>
      </c>
      <c r="S1651" s="23" t="n">
        <f aca="false">STDEV(J1651:L1651)</f>
        <v>10579.1974355124</v>
      </c>
      <c r="T1651" s="25" t="n">
        <f aca="false">IF(P1651&gt;0,S1651/P1651,NA())</f>
        <v>0.138475346197915</v>
      </c>
      <c r="U1651" s="4" t="str">
        <f aca="false">IF(T1651&lt;=Parametros!$B$7,"MENOR",IF(T1651&lt;=Parametros!$B$8,"PROMEDIO MENOR-MEDIANA","PROMEDIO"))</f>
        <v>MENOR</v>
      </c>
      <c r="V1651" s="23" t="n">
        <f aca="false">IF(T1651&lt;=Parametros!$B$7,M1651,IF(T1651&lt;=Parametros!$B$8,Q1651,P1651))</f>
        <v>65273.6887190301</v>
      </c>
      <c r="W1651" s="26" t="n">
        <f aca="false">ROUND(V1651,0)</f>
        <v>65274</v>
      </c>
      <c r="X1651" s="27" t="n">
        <f aca="false">K1651/G1651</f>
        <v>1.39807935222672</v>
      </c>
      <c r="Y1651" s="27" t="n">
        <f aca="false">L1651/G1651</f>
        <v>1.25648582995951</v>
      </c>
    </row>
    <row r="1652" customFormat="false" ht="64.5" hidden="false" customHeight="true" outlineLevel="0" collapsed="false">
      <c r="A1652" s="4" t="s">
        <v>567</v>
      </c>
      <c r="B1652" s="4" t="s">
        <v>95</v>
      </c>
      <c r="C1652" s="4" t="s">
        <v>573</v>
      </c>
      <c r="D1652" s="4" t="s">
        <v>574</v>
      </c>
      <c r="E1652" s="4" t="s">
        <v>98</v>
      </c>
      <c r="F1652" s="4" t="s">
        <v>99</v>
      </c>
      <c r="G1652" s="23" t="n">
        <v>1005766</v>
      </c>
      <c r="H1652" s="24" t="n">
        <f aca="false">Parametros!$B$3</f>
        <v>160.42</v>
      </c>
      <c r="I1652" s="24" t="n">
        <f aca="false">Parametros!$B$4</f>
        <v>151.76</v>
      </c>
      <c r="J1652" s="23" t="n">
        <f aca="false">G1652*H1652/I1652</f>
        <v>1063158.81470743</v>
      </c>
      <c r="K1652" s="23" t="n">
        <v>1406147.49</v>
      </c>
      <c r="L1652" s="23" t="n">
        <v>1263780</v>
      </c>
      <c r="M1652" s="23" t="n">
        <f aca="false">MIN(J1652:L1652)</f>
        <v>1063158.81470743</v>
      </c>
      <c r="N1652" s="23" t="n">
        <f aca="false">MAX(J1652:L1652)</f>
        <v>1406147.49</v>
      </c>
      <c r="O1652" s="23" t="n">
        <f aca="false">MEDIAN(J1652:L1652)</f>
        <v>1263780</v>
      </c>
      <c r="P1652" s="23" t="n">
        <f aca="false">AVERAGE(J1652:L1652)</f>
        <v>1244362.10156914</v>
      </c>
      <c r="Q1652" s="23" t="n">
        <f aca="false">AVERAGE(M1652,O1652)</f>
        <v>1163469.40735372</v>
      </c>
      <c r="R1652" s="23" t="n">
        <f aca="false">AVERAGE(N1652,O1652)</f>
        <v>1334963.745</v>
      </c>
      <c r="S1652" s="23" t="n">
        <f aca="false">STDEV(J1652:L1652)</f>
        <v>172316.856196197</v>
      </c>
      <c r="T1652" s="25" t="n">
        <f aca="false">IF(P1652&gt;0,S1652/P1652,NA())</f>
        <v>0.138478065170021</v>
      </c>
      <c r="U1652" s="4" t="str">
        <f aca="false">IF(T1652&lt;=Parametros!$B$7,"MENOR",IF(T1652&lt;=Parametros!$B$8,"PROMEDIO MENOR-MEDIANA","PROMEDIO"))</f>
        <v>MENOR</v>
      </c>
      <c r="V1652" s="23" t="n">
        <f aca="false">IF(T1652&lt;=Parametros!$B$7,M1652,IF(T1652&lt;=Parametros!$B$8,Q1652,P1652))</f>
        <v>1063158.81470743</v>
      </c>
      <c r="W1652" s="26" t="n">
        <f aca="false">ROUND(V1652,0)</f>
        <v>1063159</v>
      </c>
      <c r="X1652" s="27" t="n">
        <f aca="false">K1652/G1652</f>
        <v>1.39808612540094</v>
      </c>
      <c r="Y1652" s="27" t="n">
        <f aca="false">L1652/G1652</f>
        <v>1.25653482022657</v>
      </c>
    </row>
    <row r="1653" customFormat="false" ht="64.5" hidden="false" customHeight="true" outlineLevel="0" collapsed="false">
      <c r="A1653" s="4" t="s">
        <v>570</v>
      </c>
      <c r="B1653" s="4" t="s">
        <v>95</v>
      </c>
      <c r="C1653" s="4" t="s">
        <v>576</v>
      </c>
      <c r="D1653" s="4" t="s">
        <v>577</v>
      </c>
      <c r="E1653" s="4" t="s">
        <v>98</v>
      </c>
      <c r="F1653" s="4" t="s">
        <v>99</v>
      </c>
      <c r="G1653" s="23" t="n">
        <v>1287023</v>
      </c>
      <c r="H1653" s="24" t="n">
        <f aca="false">Parametros!$B$3</f>
        <v>160.42</v>
      </c>
      <c r="I1653" s="24" t="n">
        <f aca="false">Parametros!$B$4</f>
        <v>151.76</v>
      </c>
      <c r="J1653" s="23" t="n">
        <f aca="false">G1653*H1653/I1653</f>
        <v>1360465.40366368</v>
      </c>
      <c r="K1653" s="23" t="n">
        <v>1799368.68</v>
      </c>
      <c r="L1653" s="23" t="n">
        <v>1617091</v>
      </c>
      <c r="M1653" s="23" t="n">
        <f aca="false">MIN(J1653:L1653)</f>
        <v>1360465.40366368</v>
      </c>
      <c r="N1653" s="23" t="n">
        <f aca="false">MAX(J1653:L1653)</f>
        <v>1799368.68</v>
      </c>
      <c r="O1653" s="23" t="n">
        <f aca="false">MEDIAN(J1653:L1653)</f>
        <v>1617091</v>
      </c>
      <c r="P1653" s="23" t="n">
        <f aca="false">AVERAGE(J1653:L1653)</f>
        <v>1592308.36122123</v>
      </c>
      <c r="Q1653" s="23" t="n">
        <f aca="false">AVERAGE(M1653,O1653)</f>
        <v>1488778.20183184</v>
      </c>
      <c r="R1653" s="23" t="n">
        <f aca="false">AVERAGE(N1653,O1653)</f>
        <v>1708229.84</v>
      </c>
      <c r="S1653" s="23" t="n">
        <f aca="false">STDEV(J1653:L1653)</f>
        <v>220498.652792525</v>
      </c>
      <c r="T1653" s="25" t="n">
        <f aca="false">IF(P1653&gt;0,S1653/P1653,NA())</f>
        <v>0.138477356624199</v>
      </c>
      <c r="U1653" s="4" t="str">
        <f aca="false">IF(T1653&lt;=Parametros!$B$7,"MENOR",IF(T1653&lt;=Parametros!$B$8,"PROMEDIO MENOR-MEDIANA","PROMEDIO"))</f>
        <v>MENOR</v>
      </c>
      <c r="V1653" s="23" t="n">
        <f aca="false">IF(T1653&lt;=Parametros!$B$7,M1653,IF(T1653&lt;=Parametros!$B$8,Q1653,P1653))</f>
        <v>1360465.40366368</v>
      </c>
      <c r="W1653" s="26" t="n">
        <f aca="false">ROUND(V1653,0)</f>
        <v>1360465</v>
      </c>
      <c r="X1653" s="27" t="n">
        <f aca="false">K1653/G1653</f>
        <v>1.39808587725316</v>
      </c>
      <c r="Y1653" s="27" t="n">
        <f aca="false">L1653/G1653</f>
        <v>1.25645850928849</v>
      </c>
    </row>
    <row r="1654" customFormat="false" ht="51.75" hidden="false" customHeight="true" outlineLevel="0" collapsed="false">
      <c r="A1654" s="4" t="s">
        <v>572</v>
      </c>
      <c r="B1654" s="4" t="s">
        <v>95</v>
      </c>
      <c r="C1654" s="4" t="s">
        <v>579</v>
      </c>
      <c r="D1654" s="4" t="s">
        <v>580</v>
      </c>
      <c r="E1654" s="4" t="s">
        <v>98</v>
      </c>
      <c r="F1654" s="4" t="s">
        <v>99</v>
      </c>
      <c r="G1654" s="23" t="n">
        <v>489963</v>
      </c>
      <c r="H1654" s="24" t="n">
        <f aca="false">Parametros!$B$3</f>
        <v>160.42</v>
      </c>
      <c r="I1654" s="24" t="n">
        <f aca="false">Parametros!$B$4</f>
        <v>151.76</v>
      </c>
      <c r="J1654" s="23" t="n">
        <f aca="false">G1654*H1654/I1654</f>
        <v>517922.143252504</v>
      </c>
      <c r="K1654" s="23" t="n">
        <v>685010.09</v>
      </c>
      <c r="L1654" s="23" t="n">
        <v>615587</v>
      </c>
      <c r="M1654" s="23" t="n">
        <f aca="false">MIN(J1654:L1654)</f>
        <v>517922.143252504</v>
      </c>
      <c r="N1654" s="23" t="n">
        <f aca="false">MAX(J1654:L1654)</f>
        <v>685010.09</v>
      </c>
      <c r="O1654" s="23" t="n">
        <f aca="false">MEDIAN(J1654:L1654)</f>
        <v>615587</v>
      </c>
      <c r="P1654" s="23" t="n">
        <f aca="false">AVERAGE(J1654:L1654)</f>
        <v>606173.077750835</v>
      </c>
      <c r="Q1654" s="23" t="n">
        <f aca="false">AVERAGE(M1654,O1654)</f>
        <v>566754.571626252</v>
      </c>
      <c r="R1654" s="23" t="n">
        <f aca="false">AVERAGE(N1654,O1654)</f>
        <v>650298.545</v>
      </c>
      <c r="S1654" s="23" t="n">
        <f aca="false">STDEV(J1654:L1654)</f>
        <v>83940.8240140548</v>
      </c>
      <c r="T1654" s="25" t="n">
        <f aca="false">IF(P1654&gt;0,S1654/P1654,NA())</f>
        <v>0.138476661361326</v>
      </c>
      <c r="U1654" s="4" t="str">
        <f aca="false">IF(T1654&lt;=Parametros!$B$7,"MENOR",IF(T1654&lt;=Parametros!$B$8,"PROMEDIO MENOR-MEDIANA","PROMEDIO"))</f>
        <v>MENOR</v>
      </c>
      <c r="V1654" s="23" t="n">
        <f aca="false">IF(T1654&lt;=Parametros!$B$7,M1654,IF(T1654&lt;=Parametros!$B$8,Q1654,P1654))</f>
        <v>517922.143252504</v>
      </c>
      <c r="W1654" s="26" t="n">
        <f aca="false">ROUND(V1654,0)</f>
        <v>517922</v>
      </c>
      <c r="X1654" s="27" t="n">
        <f aca="false">K1654/G1654</f>
        <v>1.39808534521995</v>
      </c>
      <c r="Y1654" s="27" t="n">
        <f aca="false">L1654/G1654</f>
        <v>1.25639487063309</v>
      </c>
    </row>
    <row r="1655" customFormat="false" ht="77.25" hidden="false" customHeight="true" outlineLevel="0" collapsed="false">
      <c r="A1655" s="4" t="s">
        <v>575</v>
      </c>
      <c r="B1655" s="4" t="s">
        <v>95</v>
      </c>
      <c r="C1655" s="4" t="s">
        <v>585</v>
      </c>
      <c r="D1655" s="4" t="s">
        <v>1342</v>
      </c>
      <c r="E1655" s="4" t="s">
        <v>98</v>
      </c>
      <c r="F1655" s="4" t="s">
        <v>99</v>
      </c>
      <c r="G1655" s="23" t="n">
        <v>198768</v>
      </c>
      <c r="H1655" s="24" t="n">
        <f aca="false">Parametros!$B$3</f>
        <v>160.42</v>
      </c>
      <c r="I1655" s="24" t="n">
        <f aca="false">Parametros!$B$4</f>
        <v>151.76</v>
      </c>
      <c r="J1655" s="23" t="n">
        <f aca="false">G1655*H1655/I1655</f>
        <v>210110.454401687</v>
      </c>
      <c r="K1655" s="23" t="n">
        <v>277895.02</v>
      </c>
      <c r="L1655" s="23" t="n">
        <v>249662</v>
      </c>
      <c r="M1655" s="23" t="n">
        <f aca="false">MIN(J1655:L1655)</f>
        <v>210110.454401687</v>
      </c>
      <c r="N1655" s="23" t="n">
        <f aca="false">MAX(J1655:L1655)</f>
        <v>277895.02</v>
      </c>
      <c r="O1655" s="23" t="n">
        <f aca="false">MEDIAN(J1655:L1655)</f>
        <v>249662</v>
      </c>
      <c r="P1655" s="23" t="n">
        <f aca="false">AVERAGE(J1655:L1655)</f>
        <v>245889.158133896</v>
      </c>
      <c r="Q1655" s="23" t="n">
        <f aca="false">AVERAGE(M1655,O1655)</f>
        <v>229886.227200843</v>
      </c>
      <c r="R1655" s="23" t="n">
        <f aca="false">AVERAGE(N1655,O1655)</f>
        <v>263778.51</v>
      </c>
      <c r="S1655" s="23" t="n">
        <f aca="false">STDEV(J1655:L1655)</f>
        <v>34049.4138737802</v>
      </c>
      <c r="T1655" s="25" t="n">
        <f aca="false">IF(P1655&gt;0,S1655/P1655,NA())</f>
        <v>0.138474644966815</v>
      </c>
      <c r="U1655" s="4" t="str">
        <f aca="false">IF(T1655&lt;=Parametros!$B$7,"MENOR",IF(T1655&lt;=Parametros!$B$8,"PROMEDIO MENOR-MEDIANA","PROMEDIO"))</f>
        <v>MENOR</v>
      </c>
      <c r="V1655" s="23" t="n">
        <f aca="false">IF(T1655&lt;=Parametros!$B$7,M1655,IF(T1655&lt;=Parametros!$B$8,Q1655,P1655))</f>
        <v>210110.454401687</v>
      </c>
      <c r="W1655" s="26" t="n">
        <f aca="false">ROUND(V1655,0)</f>
        <v>210110</v>
      </c>
      <c r="X1655" s="27" t="n">
        <f aca="false">K1655/G1655</f>
        <v>1.39808731787813</v>
      </c>
      <c r="Y1655" s="27" t="n">
        <f aca="false">L1655/G1655</f>
        <v>1.25604725106657</v>
      </c>
    </row>
    <row r="1656" customFormat="false" ht="77.25" hidden="false" customHeight="true" outlineLevel="0" collapsed="false">
      <c r="A1656" s="4" t="s">
        <v>578</v>
      </c>
      <c r="B1656" s="4" t="s">
        <v>95</v>
      </c>
      <c r="C1656" s="4" t="s">
        <v>1343</v>
      </c>
      <c r="D1656" s="4" t="s">
        <v>1344</v>
      </c>
      <c r="E1656" s="4" t="s">
        <v>98</v>
      </c>
      <c r="F1656" s="4" t="s">
        <v>99</v>
      </c>
      <c r="G1656" s="23" t="n">
        <v>751343</v>
      </c>
      <c r="H1656" s="24" t="n">
        <f aca="false">Parametros!$B$3</f>
        <v>160.42</v>
      </c>
      <c r="I1656" s="24" t="n">
        <f aca="false">Parametros!$B$4</f>
        <v>151.76</v>
      </c>
      <c r="J1656" s="23" t="n">
        <f aca="false">G1656*H1656/I1656</f>
        <v>794217.475355825</v>
      </c>
      <c r="K1656" s="23" t="n">
        <v>1050442.18</v>
      </c>
      <c r="L1656" s="23" t="n">
        <v>944027</v>
      </c>
      <c r="M1656" s="23" t="n">
        <f aca="false">MIN(J1656:L1656)</f>
        <v>794217.475355825</v>
      </c>
      <c r="N1656" s="23" t="n">
        <f aca="false">MAX(J1656:L1656)</f>
        <v>1050442.18</v>
      </c>
      <c r="O1656" s="23" t="n">
        <f aca="false">MEDIAN(J1656:L1656)</f>
        <v>944027</v>
      </c>
      <c r="P1656" s="23" t="n">
        <f aca="false">AVERAGE(J1656:L1656)</f>
        <v>929562.218451942</v>
      </c>
      <c r="Q1656" s="23" t="n">
        <f aca="false">AVERAGE(M1656,O1656)</f>
        <v>869122.237677913</v>
      </c>
      <c r="R1656" s="23" t="n">
        <f aca="false">AVERAGE(N1656,O1656)</f>
        <v>997234.59</v>
      </c>
      <c r="S1656" s="23" t="n">
        <f aca="false">STDEV(J1656:L1656)</f>
        <v>128723.33606003</v>
      </c>
      <c r="T1656" s="25" t="n">
        <f aca="false">IF(P1656&gt;0,S1656/P1656,NA())</f>
        <v>0.138477375160967</v>
      </c>
      <c r="U1656" s="4" t="str">
        <f aca="false">IF(T1656&lt;=Parametros!$B$7,"MENOR",IF(T1656&lt;=Parametros!$B$8,"PROMEDIO MENOR-MEDIANA","PROMEDIO"))</f>
        <v>MENOR</v>
      </c>
      <c r="V1656" s="23" t="n">
        <f aca="false">IF(T1656&lt;=Parametros!$B$7,M1656,IF(T1656&lt;=Parametros!$B$8,Q1656,P1656))</f>
        <v>794217.475355825</v>
      </c>
      <c r="W1656" s="26" t="n">
        <f aca="false">ROUND(V1656,0)</f>
        <v>794217</v>
      </c>
      <c r="X1656" s="27" t="n">
        <f aca="false">K1656/G1656</f>
        <v>1.39808606721564</v>
      </c>
      <c r="Y1656" s="27" t="n">
        <f aca="false">L1656/G1656</f>
        <v>1.25645277855786</v>
      </c>
    </row>
    <row r="1657" customFormat="false" ht="102.75" hidden="false" customHeight="true" outlineLevel="0" collapsed="false">
      <c r="A1657" s="4" t="s">
        <v>581</v>
      </c>
      <c r="B1657" s="4" t="s">
        <v>95</v>
      </c>
      <c r="C1657" s="4" t="s">
        <v>591</v>
      </c>
      <c r="D1657" s="4" t="s">
        <v>592</v>
      </c>
      <c r="E1657" s="4" t="s">
        <v>98</v>
      </c>
      <c r="F1657" s="4" t="s">
        <v>99</v>
      </c>
      <c r="G1657" s="23" t="n">
        <v>1978827</v>
      </c>
      <c r="H1657" s="24" t="n">
        <f aca="false">Parametros!$B$3</f>
        <v>160.42</v>
      </c>
      <c r="I1657" s="24" t="n">
        <f aca="false">Parametros!$B$4</f>
        <v>151.76</v>
      </c>
      <c r="J1657" s="23" t="n">
        <f aca="false">G1657*H1657/I1657</f>
        <v>2091746.35832894</v>
      </c>
      <c r="K1657" s="23" t="n">
        <v>2766569.07</v>
      </c>
      <c r="L1657" s="23" t="n">
        <v>2486386</v>
      </c>
      <c r="M1657" s="23" t="n">
        <f aca="false">MIN(J1657:L1657)</f>
        <v>2091746.35832894</v>
      </c>
      <c r="N1657" s="23" t="n">
        <f aca="false">MAX(J1657:L1657)</f>
        <v>2766569.07</v>
      </c>
      <c r="O1657" s="23" t="n">
        <f aca="false">MEDIAN(J1657:L1657)</f>
        <v>2486386</v>
      </c>
      <c r="P1657" s="23" t="n">
        <f aca="false">AVERAGE(J1657:L1657)</f>
        <v>2448233.80944298</v>
      </c>
      <c r="Q1657" s="23" t="n">
        <f aca="false">AVERAGE(M1657,O1657)</f>
        <v>2289066.17916447</v>
      </c>
      <c r="R1657" s="23" t="n">
        <f aca="false">AVERAGE(N1657,O1657)</f>
        <v>2626477.535</v>
      </c>
      <c r="S1657" s="23" t="n">
        <f aca="false">STDEV(J1657:L1657)</f>
        <v>339025.242835979</v>
      </c>
      <c r="T1657" s="25" t="n">
        <f aca="false">IF(P1657&gt;0,S1657/P1657,NA())</f>
        <v>0.138477477734496</v>
      </c>
      <c r="U1657" s="4" t="str">
        <f aca="false">IF(T1657&lt;=Parametros!$B$7,"MENOR",IF(T1657&lt;=Parametros!$B$8,"PROMEDIO MENOR-MEDIANA","PROMEDIO"))</f>
        <v>MENOR</v>
      </c>
      <c r="V1657" s="23" t="n">
        <f aca="false">IF(T1657&lt;=Parametros!$B$7,M1657,IF(T1657&lt;=Parametros!$B$8,Q1657,P1657))</f>
        <v>2091746.35832894</v>
      </c>
      <c r="W1657" s="26" t="n">
        <f aca="false">ROUND(V1657,0)</f>
        <v>2091746</v>
      </c>
      <c r="X1657" s="27" t="n">
        <f aca="false">K1657/G1657</f>
        <v>1.39808536572424</v>
      </c>
      <c r="Y1657" s="27" t="n">
        <f aca="false">L1657/G1657</f>
        <v>1.25649488307972</v>
      </c>
    </row>
    <row r="1658" customFormat="false" ht="64.5" hidden="false" customHeight="true" outlineLevel="0" collapsed="false">
      <c r="A1658" s="4" t="s">
        <v>584</v>
      </c>
      <c r="B1658" s="4" t="s">
        <v>95</v>
      </c>
      <c r="C1658" s="4" t="s">
        <v>597</v>
      </c>
      <c r="D1658" s="4" t="s">
        <v>598</v>
      </c>
      <c r="E1658" s="4" t="s">
        <v>98</v>
      </c>
      <c r="F1658" s="4" t="s">
        <v>99</v>
      </c>
      <c r="G1658" s="23" t="n">
        <v>806005</v>
      </c>
      <c r="H1658" s="24" t="n">
        <f aca="false">Parametros!$B$3</f>
        <v>160.42</v>
      </c>
      <c r="I1658" s="24" t="n">
        <f aca="false">Parametros!$B$4</f>
        <v>151.76</v>
      </c>
      <c r="J1658" s="23" t="n">
        <f aca="false">G1658*H1658/I1658</f>
        <v>851998.695967317</v>
      </c>
      <c r="K1658" s="23" t="n">
        <v>1126863.88</v>
      </c>
      <c r="L1658" s="23" t="n">
        <v>1012690</v>
      </c>
      <c r="M1658" s="23" t="n">
        <f aca="false">MIN(J1658:L1658)</f>
        <v>851998.695967317</v>
      </c>
      <c r="N1658" s="23" t="n">
        <f aca="false">MAX(J1658:L1658)</f>
        <v>1126863.88</v>
      </c>
      <c r="O1658" s="23" t="n">
        <f aca="false">MEDIAN(J1658:L1658)</f>
        <v>1012690</v>
      </c>
      <c r="P1658" s="23" t="n">
        <f aca="false">AVERAGE(J1658:L1658)</f>
        <v>997184.191989106</v>
      </c>
      <c r="Q1658" s="23" t="n">
        <f aca="false">AVERAGE(M1658,O1658)</f>
        <v>932344.347983658</v>
      </c>
      <c r="R1658" s="23" t="n">
        <f aca="false">AVERAGE(N1658,O1658)</f>
        <v>1069776.94</v>
      </c>
      <c r="S1658" s="23" t="n">
        <f aca="false">STDEV(J1658:L1658)</f>
        <v>138087.0736524</v>
      </c>
      <c r="T1658" s="25" t="n">
        <f aca="false">IF(P1658&gt;0,S1658/P1658,NA())</f>
        <v>0.138476998293519</v>
      </c>
      <c r="U1658" s="4" t="str">
        <f aca="false">IF(T1658&lt;=Parametros!$B$7,"MENOR",IF(T1658&lt;=Parametros!$B$8,"PROMEDIO MENOR-MEDIANA","PROMEDIO"))</f>
        <v>MENOR</v>
      </c>
      <c r="V1658" s="23" t="n">
        <f aca="false">IF(T1658&lt;=Parametros!$B$7,M1658,IF(T1658&lt;=Parametros!$B$8,Q1658,P1658))</f>
        <v>851998.695967317</v>
      </c>
      <c r="W1658" s="26" t="n">
        <f aca="false">ROUND(V1658,0)</f>
        <v>851999</v>
      </c>
      <c r="X1658" s="27" t="n">
        <f aca="false">K1658/G1658</f>
        <v>1.3980854709338</v>
      </c>
      <c r="Y1658" s="27" t="n">
        <f aca="false">L1658/G1658</f>
        <v>1.25643141171581</v>
      </c>
    </row>
    <row r="1659" customFormat="false" ht="77.25" hidden="false" customHeight="true" outlineLevel="0" collapsed="false">
      <c r="A1659" s="4" t="s">
        <v>587</v>
      </c>
      <c r="B1659" s="4" t="s">
        <v>95</v>
      </c>
      <c r="C1659" s="4" t="s">
        <v>603</v>
      </c>
      <c r="D1659" s="4" t="s">
        <v>604</v>
      </c>
      <c r="E1659" s="4" t="s">
        <v>98</v>
      </c>
      <c r="F1659" s="4" t="s">
        <v>99</v>
      </c>
      <c r="G1659" s="23" t="n">
        <v>143113</v>
      </c>
      <c r="H1659" s="24" t="n">
        <f aca="false">Parametros!$B$3</f>
        <v>160.42</v>
      </c>
      <c r="I1659" s="24" t="n">
        <f aca="false">Parametros!$B$4</f>
        <v>151.76</v>
      </c>
      <c r="J1659" s="23" t="n">
        <f aca="false">G1659*H1659/I1659</f>
        <v>151279.569451766</v>
      </c>
      <c r="K1659" s="23" t="n">
        <v>200084.73</v>
      </c>
      <c r="L1659" s="23" t="n">
        <v>179809</v>
      </c>
      <c r="M1659" s="23" t="n">
        <f aca="false">MIN(J1659:L1659)</f>
        <v>151279.569451766</v>
      </c>
      <c r="N1659" s="23" t="n">
        <f aca="false">MAX(J1659:L1659)</f>
        <v>200084.73</v>
      </c>
      <c r="O1659" s="23" t="n">
        <f aca="false">MEDIAN(J1659:L1659)</f>
        <v>179809</v>
      </c>
      <c r="P1659" s="23" t="n">
        <f aca="false">AVERAGE(J1659:L1659)</f>
        <v>177057.766483922</v>
      </c>
      <c r="Q1659" s="23" t="n">
        <f aca="false">AVERAGE(M1659,O1659)</f>
        <v>165544.284725883</v>
      </c>
      <c r="R1659" s="23" t="n">
        <f aca="false">AVERAGE(N1659,O1659)</f>
        <v>189946.865</v>
      </c>
      <c r="S1659" s="23" t="n">
        <f aca="false">STDEV(J1659:L1659)</f>
        <v>24518.62329801</v>
      </c>
      <c r="T1659" s="25" t="n">
        <f aca="false">IF(P1659&gt;0,S1659/P1659,NA())</f>
        <v>0.138478101158225</v>
      </c>
      <c r="U1659" s="4" t="str">
        <f aca="false">IF(T1659&lt;=Parametros!$B$7,"MENOR",IF(T1659&lt;=Parametros!$B$8,"PROMEDIO MENOR-MEDIANA","PROMEDIO"))</f>
        <v>MENOR</v>
      </c>
      <c r="V1659" s="23" t="n">
        <f aca="false">IF(T1659&lt;=Parametros!$B$7,M1659,IF(T1659&lt;=Parametros!$B$8,Q1659,P1659))</f>
        <v>151279.569451766</v>
      </c>
      <c r="W1659" s="26" t="n">
        <f aca="false">ROUND(V1659,0)</f>
        <v>151280</v>
      </c>
      <c r="X1659" s="27" t="n">
        <f aca="false">K1659/G1659</f>
        <v>1.39808913236394</v>
      </c>
      <c r="Y1659" s="27" t="n">
        <f aca="false">L1659/G1659</f>
        <v>1.25641276473835</v>
      </c>
    </row>
    <row r="1660" customFormat="false" ht="64.5" hidden="false" customHeight="true" outlineLevel="0" collapsed="false">
      <c r="A1660" s="4" t="s">
        <v>590</v>
      </c>
      <c r="B1660" s="4" t="s">
        <v>95</v>
      </c>
      <c r="C1660" s="4" t="s">
        <v>606</v>
      </c>
      <c r="D1660" s="4" t="s">
        <v>607</v>
      </c>
      <c r="E1660" s="4" t="s">
        <v>98</v>
      </c>
      <c r="F1660" s="4" t="s">
        <v>99</v>
      </c>
      <c r="G1660" s="23" t="n">
        <v>221626</v>
      </c>
      <c r="H1660" s="24" t="n">
        <f aca="false">Parametros!$B$3</f>
        <v>160.42</v>
      </c>
      <c r="I1660" s="24" t="n">
        <f aca="false">Parametros!$B$4</f>
        <v>151.76</v>
      </c>
      <c r="J1660" s="23" t="n">
        <f aca="false">G1660*H1660/I1660</f>
        <v>234272.81839747</v>
      </c>
      <c r="K1660" s="23" t="n">
        <v>309852.55</v>
      </c>
      <c r="L1660" s="23" t="n">
        <v>278460</v>
      </c>
      <c r="M1660" s="23" t="n">
        <f aca="false">MIN(J1660:L1660)</f>
        <v>234272.81839747</v>
      </c>
      <c r="N1660" s="23" t="n">
        <f aca="false">MAX(J1660:L1660)</f>
        <v>309852.55</v>
      </c>
      <c r="O1660" s="23" t="n">
        <f aca="false">MEDIAN(J1660:L1660)</f>
        <v>278460</v>
      </c>
      <c r="P1660" s="23" t="n">
        <f aca="false">AVERAGE(J1660:L1660)</f>
        <v>274195.122799157</v>
      </c>
      <c r="Q1660" s="23" t="n">
        <f aca="false">AVERAGE(M1660,O1660)</f>
        <v>256366.409198735</v>
      </c>
      <c r="R1660" s="23" t="n">
        <f aca="false">AVERAGE(N1660,O1660)</f>
        <v>294156.275</v>
      </c>
      <c r="S1660" s="23" t="n">
        <f aca="false">STDEV(J1660:L1660)</f>
        <v>37969.9333740703</v>
      </c>
      <c r="T1660" s="25" t="n">
        <f aca="false">IF(P1660&gt;0,S1660/P1660,NA())</f>
        <v>0.138477785404967</v>
      </c>
      <c r="U1660" s="4" t="str">
        <f aca="false">IF(T1660&lt;=Parametros!$B$7,"MENOR",IF(T1660&lt;=Parametros!$B$8,"PROMEDIO MENOR-MEDIANA","PROMEDIO"))</f>
        <v>MENOR</v>
      </c>
      <c r="V1660" s="23" t="n">
        <f aca="false">IF(T1660&lt;=Parametros!$B$7,M1660,IF(T1660&lt;=Parametros!$B$8,Q1660,P1660))</f>
        <v>234272.81839747</v>
      </c>
      <c r="W1660" s="26" t="n">
        <f aca="false">ROUND(V1660,0)</f>
        <v>234273</v>
      </c>
      <c r="X1660" s="27" t="n">
        <f aca="false">K1660/G1660</f>
        <v>1.39808754388023</v>
      </c>
      <c r="Y1660" s="27" t="n">
        <f aca="false">L1660/G1660</f>
        <v>1.25644103128694</v>
      </c>
    </row>
    <row r="1661" customFormat="false" ht="64.5" hidden="false" customHeight="true" outlineLevel="0" collapsed="false">
      <c r="A1661" s="4" t="s">
        <v>593</v>
      </c>
      <c r="B1661" s="4" t="s">
        <v>95</v>
      </c>
      <c r="C1661" s="4" t="s">
        <v>609</v>
      </c>
      <c r="D1661" s="4" t="s">
        <v>610</v>
      </c>
      <c r="E1661" s="4" t="s">
        <v>98</v>
      </c>
      <c r="F1661" s="4" t="s">
        <v>99</v>
      </c>
      <c r="G1661" s="23" t="n">
        <v>448221</v>
      </c>
      <c r="H1661" s="24" t="n">
        <f aca="false">Parametros!$B$3</f>
        <v>160.42</v>
      </c>
      <c r="I1661" s="24" t="n">
        <f aca="false">Parametros!$B$4</f>
        <v>151.76</v>
      </c>
      <c r="J1661" s="23" t="n">
        <f aca="false">G1661*H1661/I1661</f>
        <v>473798.186742225</v>
      </c>
      <c r="K1661" s="23" t="n">
        <v>626650.71</v>
      </c>
      <c r="L1661" s="23" t="n">
        <v>563108</v>
      </c>
      <c r="M1661" s="23" t="n">
        <f aca="false">MIN(J1661:L1661)</f>
        <v>473798.186742225</v>
      </c>
      <c r="N1661" s="23" t="n">
        <f aca="false">MAX(J1661:L1661)</f>
        <v>626650.71</v>
      </c>
      <c r="O1661" s="23" t="n">
        <f aca="false">MEDIAN(J1661:L1661)</f>
        <v>563108</v>
      </c>
      <c r="P1661" s="23" t="n">
        <f aca="false">AVERAGE(J1661:L1661)</f>
        <v>554518.965580742</v>
      </c>
      <c r="Q1661" s="23" t="n">
        <f aca="false">AVERAGE(M1661,O1661)</f>
        <v>518453.093371112</v>
      </c>
      <c r="R1661" s="23" t="n">
        <f aca="false">AVERAGE(N1661,O1661)</f>
        <v>594879.355</v>
      </c>
      <c r="S1661" s="23" t="n">
        <f aca="false">STDEV(J1661:L1661)</f>
        <v>76787.3824320024</v>
      </c>
      <c r="T1661" s="25" t="n">
        <f aca="false">IF(P1661&gt;0,S1661/P1661,NA())</f>
        <v>0.138475664852299</v>
      </c>
      <c r="U1661" s="4" t="str">
        <f aca="false">IF(T1661&lt;=Parametros!$B$7,"MENOR",IF(T1661&lt;=Parametros!$B$8,"PROMEDIO MENOR-MEDIANA","PROMEDIO"))</f>
        <v>MENOR</v>
      </c>
      <c r="V1661" s="23" t="n">
        <f aca="false">IF(T1661&lt;=Parametros!$B$7,M1661,IF(T1661&lt;=Parametros!$B$8,Q1661,P1661))</f>
        <v>473798.186742225</v>
      </c>
      <c r="W1661" s="26" t="n">
        <f aca="false">ROUND(V1661,0)</f>
        <v>473798</v>
      </c>
      <c r="X1661" s="27" t="n">
        <f aca="false">K1661/G1661</f>
        <v>1.398084226308</v>
      </c>
      <c r="Y1661" s="27" t="n">
        <f aca="false">L1661/G1661</f>
        <v>1.25631775396512</v>
      </c>
    </row>
    <row r="1662" customFormat="false" ht="39" hidden="false" customHeight="true" outlineLevel="0" collapsed="false">
      <c r="A1662" s="4" t="s">
        <v>596</v>
      </c>
      <c r="B1662" s="4" t="s">
        <v>95</v>
      </c>
      <c r="C1662" s="4" t="s">
        <v>1345</v>
      </c>
      <c r="D1662" s="4" t="s">
        <v>1346</v>
      </c>
      <c r="E1662" s="4" t="s">
        <v>98</v>
      </c>
      <c r="F1662" s="4" t="s">
        <v>99</v>
      </c>
      <c r="G1662" s="23" t="n">
        <v>258398</v>
      </c>
      <c r="H1662" s="24" t="n">
        <f aca="false">Parametros!$B$3</f>
        <v>160.42</v>
      </c>
      <c r="I1662" s="24" t="n">
        <f aca="false">Parametros!$B$4</f>
        <v>151.76</v>
      </c>
      <c r="J1662" s="23" t="n">
        <f aca="false">G1662*H1662/I1662</f>
        <v>273143.167896679</v>
      </c>
      <c r="K1662" s="23" t="n">
        <v>361262.32</v>
      </c>
      <c r="L1662" s="23" t="n">
        <v>324632</v>
      </c>
      <c r="M1662" s="23" t="n">
        <f aca="false">MIN(J1662:L1662)</f>
        <v>273143.167896679</v>
      </c>
      <c r="N1662" s="23" t="n">
        <f aca="false">MAX(J1662:L1662)</f>
        <v>361262.32</v>
      </c>
      <c r="O1662" s="23" t="n">
        <f aca="false">MEDIAN(J1662:L1662)</f>
        <v>324632</v>
      </c>
      <c r="P1662" s="23" t="n">
        <f aca="false">AVERAGE(J1662:L1662)</f>
        <v>319679.162632226</v>
      </c>
      <c r="Q1662" s="23" t="n">
        <f aca="false">AVERAGE(M1662,O1662)</f>
        <v>298887.583948339</v>
      </c>
      <c r="R1662" s="23" t="n">
        <f aca="false">AVERAGE(N1662,O1662)</f>
        <v>342947.16</v>
      </c>
      <c r="S1662" s="23" t="n">
        <f aca="false">STDEV(J1662:L1662)</f>
        <v>44267.8685995358</v>
      </c>
      <c r="T1662" s="25" t="n">
        <f aca="false">IF(P1662&gt;0,S1662/P1662,NA())</f>
        <v>0.138475927661459</v>
      </c>
      <c r="U1662" s="4" t="str">
        <f aca="false">IF(T1662&lt;=Parametros!$B$7,"MENOR",IF(T1662&lt;=Parametros!$B$8,"PROMEDIO MENOR-MEDIANA","PROMEDIO"))</f>
        <v>MENOR</v>
      </c>
      <c r="V1662" s="23" t="n">
        <f aca="false">IF(T1662&lt;=Parametros!$B$7,M1662,IF(T1662&lt;=Parametros!$B$8,Q1662,P1662))</f>
        <v>273143.167896679</v>
      </c>
      <c r="W1662" s="26" t="n">
        <f aca="false">ROUND(V1662,0)</f>
        <v>273143</v>
      </c>
      <c r="X1662" s="27" t="n">
        <f aca="false">K1662/G1662</f>
        <v>1.39808481489795</v>
      </c>
      <c r="Y1662" s="27" t="n">
        <f aca="false">L1662/G1662</f>
        <v>1.25632551335537</v>
      </c>
    </row>
    <row r="1663" customFormat="false" ht="77.25" hidden="false" customHeight="true" outlineLevel="0" collapsed="false">
      <c r="A1663" s="4" t="s">
        <v>599</v>
      </c>
      <c r="B1663" s="4" t="s">
        <v>95</v>
      </c>
      <c r="C1663" s="4" t="s">
        <v>612</v>
      </c>
      <c r="D1663" s="4" t="s">
        <v>613</v>
      </c>
      <c r="E1663" s="4" t="s">
        <v>98</v>
      </c>
      <c r="F1663" s="4" t="s">
        <v>99</v>
      </c>
      <c r="G1663" s="23" t="n">
        <v>709602</v>
      </c>
      <c r="H1663" s="24" t="n">
        <f aca="false">Parametros!$B$3</f>
        <v>160.42</v>
      </c>
      <c r="I1663" s="24" t="n">
        <f aca="false">Parametros!$B$4</f>
        <v>151.76</v>
      </c>
      <c r="J1663" s="23" t="n">
        <f aca="false">G1663*H1663/I1663</f>
        <v>750094.575909331</v>
      </c>
      <c r="K1663" s="23" t="n">
        <v>992084.14</v>
      </c>
      <c r="L1663" s="23" t="n">
        <v>891548</v>
      </c>
      <c r="M1663" s="23" t="n">
        <f aca="false">MIN(J1663:L1663)</f>
        <v>750094.575909331</v>
      </c>
      <c r="N1663" s="23" t="n">
        <f aca="false">MAX(J1663:L1663)</f>
        <v>992084.14</v>
      </c>
      <c r="O1663" s="23" t="n">
        <f aca="false">MEDIAN(J1663:L1663)</f>
        <v>891548</v>
      </c>
      <c r="P1663" s="23" t="n">
        <f aca="false">AVERAGE(J1663:L1663)</f>
        <v>877908.90530311</v>
      </c>
      <c r="Q1663" s="23" t="n">
        <f aca="false">AVERAGE(M1663,O1663)</f>
        <v>820821.287954665</v>
      </c>
      <c r="R1663" s="23" t="n">
        <f aca="false">AVERAGE(N1663,O1663)</f>
        <v>941816.07</v>
      </c>
      <c r="S1663" s="23" t="n">
        <f aca="false">STDEV(J1663:L1663)</f>
        <v>121569.963232334</v>
      </c>
      <c r="T1663" s="25" t="n">
        <f aca="false">IF(P1663&gt;0,S1663/P1663,NA())</f>
        <v>0.138476740010241</v>
      </c>
      <c r="U1663" s="4" t="str">
        <f aca="false">IF(T1663&lt;=Parametros!$B$7,"MENOR",IF(T1663&lt;=Parametros!$B$8,"PROMEDIO MENOR-MEDIANA","PROMEDIO"))</f>
        <v>MENOR</v>
      </c>
      <c r="V1663" s="23" t="n">
        <f aca="false">IF(T1663&lt;=Parametros!$B$7,M1663,IF(T1663&lt;=Parametros!$B$8,Q1663,P1663))</f>
        <v>750094.575909331</v>
      </c>
      <c r="W1663" s="26" t="n">
        <f aca="false">ROUND(V1663,0)</f>
        <v>750095</v>
      </c>
      <c r="X1663" s="27" t="n">
        <f aca="false">K1663/G1663</f>
        <v>1.3980853210673</v>
      </c>
      <c r="Y1663" s="27" t="n">
        <f aca="false">L1663/G1663</f>
        <v>1.25640570347885</v>
      </c>
    </row>
    <row r="1664" customFormat="false" ht="77.25" hidden="false" customHeight="true" outlineLevel="0" collapsed="false">
      <c r="A1664" s="4" t="s">
        <v>602</v>
      </c>
      <c r="B1664" s="4" t="s">
        <v>95</v>
      </c>
      <c r="C1664" s="4" t="s">
        <v>615</v>
      </c>
      <c r="D1664" s="4" t="s">
        <v>616</v>
      </c>
      <c r="E1664" s="4" t="s">
        <v>98</v>
      </c>
      <c r="F1664" s="4" t="s">
        <v>99</v>
      </c>
      <c r="G1664" s="23" t="n">
        <v>187150</v>
      </c>
      <c r="H1664" s="24" t="n">
        <f aca="false">Parametros!$B$3</f>
        <v>160.42</v>
      </c>
      <c r="I1664" s="24" t="n">
        <f aca="false">Parametros!$B$4</f>
        <v>151.76</v>
      </c>
      <c r="J1664" s="23" t="n">
        <f aca="false">G1664*H1664/I1664</f>
        <v>197829.487348445</v>
      </c>
      <c r="K1664" s="23" t="n">
        <v>261651.22</v>
      </c>
      <c r="L1664" s="23" t="n">
        <v>235144</v>
      </c>
      <c r="M1664" s="23" t="n">
        <f aca="false">MIN(J1664:L1664)</f>
        <v>197829.487348445</v>
      </c>
      <c r="N1664" s="23" t="n">
        <f aca="false">MAX(J1664:L1664)</f>
        <v>261651.22</v>
      </c>
      <c r="O1664" s="23" t="n">
        <f aca="false">MEDIAN(J1664:L1664)</f>
        <v>235144</v>
      </c>
      <c r="P1664" s="23" t="n">
        <f aca="false">AVERAGE(J1664:L1664)</f>
        <v>231541.569116148</v>
      </c>
      <c r="Q1664" s="23" t="n">
        <f aca="false">AVERAGE(M1664,O1664)</f>
        <v>216486.743674222</v>
      </c>
      <c r="R1664" s="23" t="n">
        <f aca="false">AVERAGE(N1664,O1664)</f>
        <v>248397.61</v>
      </c>
      <c r="S1664" s="23" t="n">
        <f aca="false">STDEV(J1664:L1664)</f>
        <v>32063.0086059674</v>
      </c>
      <c r="T1664" s="25" t="n">
        <f aca="false">IF(P1664&gt;0,S1664/P1664,NA())</f>
        <v>0.138476251708753</v>
      </c>
      <c r="U1664" s="4" t="str">
        <f aca="false">IF(T1664&lt;=Parametros!$B$7,"MENOR",IF(T1664&lt;=Parametros!$B$8,"PROMEDIO MENOR-MEDIANA","PROMEDIO"))</f>
        <v>MENOR</v>
      </c>
      <c r="V1664" s="23" t="n">
        <f aca="false">IF(T1664&lt;=Parametros!$B$7,M1664,IF(T1664&lt;=Parametros!$B$8,Q1664,P1664))</f>
        <v>197829.487348445</v>
      </c>
      <c r="W1664" s="26" t="n">
        <f aca="false">ROUND(V1664,0)</f>
        <v>197829</v>
      </c>
      <c r="X1664" s="27" t="n">
        <f aca="false">K1664/G1664</f>
        <v>1.39808292813251</v>
      </c>
      <c r="Y1664" s="27" t="n">
        <f aca="false">L1664/G1664</f>
        <v>1.25644670050761</v>
      </c>
    </row>
    <row r="1665" customFormat="false" ht="51.75" hidden="false" customHeight="true" outlineLevel="0" collapsed="false">
      <c r="A1665" s="4" t="s">
        <v>605</v>
      </c>
      <c r="B1665" s="4" t="s">
        <v>95</v>
      </c>
      <c r="C1665" s="4" t="s">
        <v>618</v>
      </c>
      <c r="D1665" s="4" t="s">
        <v>619</v>
      </c>
      <c r="E1665" s="4" t="s">
        <v>98</v>
      </c>
      <c r="F1665" s="4" t="s">
        <v>99</v>
      </c>
      <c r="G1665" s="23" t="n">
        <v>385610</v>
      </c>
      <c r="H1665" s="24" t="n">
        <f aca="false">Parametros!$B$3</f>
        <v>160.42</v>
      </c>
      <c r="I1665" s="24" t="n">
        <f aca="false">Parametros!$B$4</f>
        <v>151.76</v>
      </c>
      <c r="J1665" s="23" t="n">
        <f aca="false">G1665*H1665/I1665</f>
        <v>407614.366104375</v>
      </c>
      <c r="K1665" s="23" t="n">
        <v>539116.31</v>
      </c>
      <c r="L1665" s="23" t="n">
        <v>484449</v>
      </c>
      <c r="M1665" s="23" t="n">
        <f aca="false">MIN(J1665:L1665)</f>
        <v>407614.366104375</v>
      </c>
      <c r="N1665" s="23" t="n">
        <f aca="false">MAX(J1665:L1665)</f>
        <v>539116.31</v>
      </c>
      <c r="O1665" s="23" t="n">
        <f aca="false">MEDIAN(J1665:L1665)</f>
        <v>484449</v>
      </c>
      <c r="P1665" s="23" t="n">
        <f aca="false">AVERAGE(J1665:L1665)</f>
        <v>477059.892034792</v>
      </c>
      <c r="Q1665" s="23" t="n">
        <f aca="false">AVERAGE(M1665,O1665)</f>
        <v>446031.683052188</v>
      </c>
      <c r="R1665" s="23" t="n">
        <f aca="false">AVERAGE(N1665,O1665)</f>
        <v>511782.655</v>
      </c>
      <c r="S1665" s="23" t="n">
        <f aca="false">STDEV(J1665:L1665)</f>
        <v>66061.6340962978</v>
      </c>
      <c r="T1665" s="25" t="n">
        <f aca="false">IF(P1665&gt;0,S1665/P1665,NA())</f>
        <v>0.138476604718386</v>
      </c>
      <c r="U1665" s="4" t="str">
        <f aca="false">IF(T1665&lt;=Parametros!$B$7,"MENOR",IF(T1665&lt;=Parametros!$B$8,"PROMEDIO MENOR-MEDIANA","PROMEDIO"))</f>
        <v>MENOR</v>
      </c>
      <c r="V1665" s="23" t="n">
        <f aca="false">IF(T1665&lt;=Parametros!$B$7,M1665,IF(T1665&lt;=Parametros!$B$8,Q1665,P1665))</f>
        <v>407614.366104375</v>
      </c>
      <c r="W1665" s="26" t="n">
        <f aca="false">ROUND(V1665,0)</f>
        <v>407614</v>
      </c>
      <c r="X1665" s="27" t="n">
        <f aca="false">K1665/G1665</f>
        <v>1.39808695313918</v>
      </c>
      <c r="Y1665" s="27" t="n">
        <f aca="false">L1665/G1665</f>
        <v>1.25631856020331</v>
      </c>
    </row>
    <row r="1666" customFormat="false" ht="90" hidden="false" customHeight="true" outlineLevel="0" collapsed="false">
      <c r="A1666" s="4" t="s">
        <v>608</v>
      </c>
      <c r="B1666" s="4" t="s">
        <v>95</v>
      </c>
      <c r="C1666" s="4" t="s">
        <v>621</v>
      </c>
      <c r="D1666" s="4" t="s">
        <v>622</v>
      </c>
      <c r="E1666" s="4" t="s">
        <v>98</v>
      </c>
      <c r="F1666" s="4" t="s">
        <v>99</v>
      </c>
      <c r="G1666" s="23" t="n">
        <v>435228</v>
      </c>
      <c r="H1666" s="24" t="n">
        <f aca="false">Parametros!$B$3</f>
        <v>160.42</v>
      </c>
      <c r="I1666" s="24" t="n">
        <f aca="false">Parametros!$B$4</f>
        <v>151.76</v>
      </c>
      <c r="J1666" s="23" t="n">
        <f aca="false">G1666*H1666/I1666</f>
        <v>460063.756984713</v>
      </c>
      <c r="K1666" s="23" t="n">
        <v>608485.59</v>
      </c>
      <c r="L1666" s="23" t="n">
        <v>546805</v>
      </c>
      <c r="M1666" s="23" t="n">
        <f aca="false">MIN(J1666:L1666)</f>
        <v>460063.756984713</v>
      </c>
      <c r="N1666" s="23" t="n">
        <f aca="false">MAX(J1666:L1666)</f>
        <v>608485.59</v>
      </c>
      <c r="O1666" s="23" t="n">
        <f aca="false">MEDIAN(J1666:L1666)</f>
        <v>546805</v>
      </c>
      <c r="P1666" s="23" t="n">
        <f aca="false">AVERAGE(J1666:L1666)</f>
        <v>538451.448994904</v>
      </c>
      <c r="Q1666" s="23" t="n">
        <f aca="false">AVERAGE(M1666,O1666)</f>
        <v>503434.378492356</v>
      </c>
      <c r="R1666" s="23" t="n">
        <f aca="false">AVERAGE(N1666,O1666)</f>
        <v>577645.295</v>
      </c>
      <c r="S1666" s="23" t="n">
        <f aca="false">STDEV(J1666:L1666)</f>
        <v>74562.7017328403</v>
      </c>
      <c r="T1666" s="25" t="n">
        <f aca="false">IF(P1666&gt;0,S1666/P1666,NA())</f>
        <v>0.13847618364111</v>
      </c>
      <c r="U1666" s="4" t="str">
        <f aca="false">IF(T1666&lt;=Parametros!$B$7,"MENOR",IF(T1666&lt;=Parametros!$B$8,"PROMEDIO MENOR-MEDIANA","PROMEDIO"))</f>
        <v>MENOR</v>
      </c>
      <c r="V1666" s="23" t="n">
        <f aca="false">IF(T1666&lt;=Parametros!$B$7,M1666,IF(T1666&lt;=Parametros!$B$8,Q1666,P1666))</f>
        <v>460063.756984713</v>
      </c>
      <c r="W1666" s="26" t="n">
        <f aca="false">ROUND(V1666,0)</f>
        <v>460064</v>
      </c>
      <c r="X1666" s="27" t="n">
        <f aca="false">K1666/G1666</f>
        <v>1.39808465907524</v>
      </c>
      <c r="Y1666" s="27" t="n">
        <f aca="false">L1666/G1666</f>
        <v>1.25636448022646</v>
      </c>
    </row>
    <row r="1667" customFormat="false" ht="77.25" hidden="false" customHeight="true" outlineLevel="0" collapsed="false">
      <c r="A1667" s="4" t="s">
        <v>611</v>
      </c>
      <c r="B1667" s="4" t="s">
        <v>95</v>
      </c>
      <c r="C1667" s="4" t="s">
        <v>624</v>
      </c>
      <c r="D1667" s="4" t="s">
        <v>625</v>
      </c>
      <c r="E1667" s="4" t="s">
        <v>98</v>
      </c>
      <c r="F1667" s="4" t="s">
        <v>99</v>
      </c>
      <c r="G1667" s="23" t="n">
        <v>635064</v>
      </c>
      <c r="H1667" s="24" t="n">
        <f aca="false">Parametros!$B$3</f>
        <v>160.42</v>
      </c>
      <c r="I1667" s="24" t="n">
        <f aca="false">Parametros!$B$4</f>
        <v>151.76</v>
      </c>
      <c r="J1667" s="23" t="n">
        <f aca="false">G1667*H1667/I1667</f>
        <v>671303.155508698</v>
      </c>
      <c r="K1667" s="23" t="n">
        <v>887873.34</v>
      </c>
      <c r="L1667" s="23" t="n">
        <v>797895</v>
      </c>
      <c r="M1667" s="23" t="n">
        <f aca="false">MIN(J1667:L1667)</f>
        <v>671303.155508698</v>
      </c>
      <c r="N1667" s="23" t="n">
        <f aca="false">MAX(J1667:L1667)</f>
        <v>887873.34</v>
      </c>
      <c r="O1667" s="23" t="n">
        <f aca="false">MEDIAN(J1667:L1667)</f>
        <v>797895</v>
      </c>
      <c r="P1667" s="23" t="n">
        <f aca="false">AVERAGE(J1667:L1667)</f>
        <v>785690.498502899</v>
      </c>
      <c r="Q1667" s="23" t="n">
        <f aca="false">AVERAGE(M1667,O1667)</f>
        <v>734599.077754349</v>
      </c>
      <c r="R1667" s="23" t="n">
        <f aca="false">AVERAGE(N1667,O1667)</f>
        <v>842884.17</v>
      </c>
      <c r="S1667" s="23" t="n">
        <f aca="false">STDEV(J1667:L1667)</f>
        <v>108799.694830655</v>
      </c>
      <c r="T1667" s="25" t="n">
        <f aca="false">IF(P1667&gt;0,S1667/P1667,NA())</f>
        <v>0.138476531201495</v>
      </c>
      <c r="U1667" s="4" t="str">
        <f aca="false">IF(T1667&lt;=Parametros!$B$7,"MENOR",IF(T1667&lt;=Parametros!$B$8,"PROMEDIO MENOR-MEDIANA","PROMEDIO"))</f>
        <v>MENOR</v>
      </c>
      <c r="V1667" s="23" t="n">
        <f aca="false">IF(T1667&lt;=Parametros!$B$7,M1667,IF(T1667&lt;=Parametros!$B$8,Q1667,P1667))</f>
        <v>671303.155508698</v>
      </c>
      <c r="W1667" s="26" t="n">
        <f aca="false">ROUND(V1667,0)</f>
        <v>671303</v>
      </c>
      <c r="X1667" s="27" t="n">
        <f aca="false">K1667/G1667</f>
        <v>1.39808482294698</v>
      </c>
      <c r="Y1667" s="27" t="n">
        <f aca="false">L1667/G1667</f>
        <v>1.25640092967008</v>
      </c>
    </row>
    <row r="1668" customFormat="false" ht="102.75" hidden="false" customHeight="true" outlineLevel="0" collapsed="false">
      <c r="A1668" s="4" t="s">
        <v>614</v>
      </c>
      <c r="B1668" s="4" t="s">
        <v>95</v>
      </c>
      <c r="C1668" s="4" t="s">
        <v>627</v>
      </c>
      <c r="D1668" s="4" t="s">
        <v>628</v>
      </c>
      <c r="E1668" s="4" t="s">
        <v>98</v>
      </c>
      <c r="F1668" s="4" t="s">
        <v>99</v>
      </c>
      <c r="G1668" s="23" t="n">
        <v>111311</v>
      </c>
      <c r="H1668" s="24" t="n">
        <f aca="false">Parametros!$B$3</f>
        <v>160.42</v>
      </c>
      <c r="I1668" s="24" t="n">
        <f aca="false">Parametros!$B$4</f>
        <v>151.76</v>
      </c>
      <c r="J1668" s="23" t="n">
        <f aca="false">G1668*H1668/I1668</f>
        <v>117662.826963627</v>
      </c>
      <c r="K1668" s="23" t="n">
        <v>155621.9</v>
      </c>
      <c r="L1668" s="23" t="n">
        <v>139825</v>
      </c>
      <c r="M1668" s="23" t="n">
        <f aca="false">MIN(J1668:L1668)</f>
        <v>117662.826963627</v>
      </c>
      <c r="N1668" s="23" t="n">
        <f aca="false">MAX(J1668:L1668)</f>
        <v>155621.9</v>
      </c>
      <c r="O1668" s="23" t="n">
        <f aca="false">MEDIAN(J1668:L1668)</f>
        <v>139825</v>
      </c>
      <c r="P1668" s="23" t="n">
        <f aca="false">AVERAGE(J1668:L1668)</f>
        <v>137703.242321209</v>
      </c>
      <c r="Q1668" s="23" t="n">
        <f aca="false">AVERAGE(M1668,O1668)</f>
        <v>128743.913481813</v>
      </c>
      <c r="R1668" s="23" t="n">
        <f aca="false">AVERAGE(N1668,O1668)</f>
        <v>147723.45</v>
      </c>
      <c r="S1668" s="23" t="n">
        <f aca="false">STDEV(J1668:L1668)</f>
        <v>19068.2772735455</v>
      </c>
      <c r="T1668" s="25" t="n">
        <f aca="false">IF(P1668&gt;0,S1668/P1668,NA())</f>
        <v>0.13847369860084</v>
      </c>
      <c r="U1668" s="4" t="str">
        <f aca="false">IF(T1668&lt;=Parametros!$B$7,"MENOR",IF(T1668&lt;=Parametros!$B$8,"PROMEDIO MENOR-MEDIANA","PROMEDIO"))</f>
        <v>MENOR</v>
      </c>
      <c r="V1668" s="23" t="n">
        <f aca="false">IF(T1668&lt;=Parametros!$B$7,M1668,IF(T1668&lt;=Parametros!$B$8,Q1668,P1668))</f>
        <v>117662.826963627</v>
      </c>
      <c r="W1668" s="26" t="n">
        <f aca="false">ROUND(V1668,0)</f>
        <v>117663</v>
      </c>
      <c r="X1668" s="27" t="n">
        <f aca="false">K1668/G1668</f>
        <v>1.39808195057092</v>
      </c>
      <c r="Y1668" s="27" t="n">
        <f aca="false">L1668/G1668</f>
        <v>1.25616515887918</v>
      </c>
    </row>
    <row r="1669" customFormat="false" ht="39" hidden="false" customHeight="true" outlineLevel="0" collapsed="false">
      <c r="A1669" s="4" t="s">
        <v>617</v>
      </c>
      <c r="B1669" s="4" t="s">
        <v>95</v>
      </c>
      <c r="C1669" s="4" t="s">
        <v>1347</v>
      </c>
      <c r="D1669" s="4" t="s">
        <v>1348</v>
      </c>
      <c r="E1669" s="4" t="s">
        <v>98</v>
      </c>
      <c r="F1669" s="4" t="s">
        <v>99</v>
      </c>
      <c r="G1669" s="23" t="n">
        <v>387597</v>
      </c>
      <c r="H1669" s="24" t="n">
        <f aca="false">Parametros!$B$3</f>
        <v>160.42</v>
      </c>
      <c r="I1669" s="24" t="n">
        <f aca="false">Parametros!$B$4</f>
        <v>151.76</v>
      </c>
      <c r="J1669" s="23" t="n">
        <f aca="false">G1669*H1669/I1669</f>
        <v>409714.751845018</v>
      </c>
      <c r="K1669" s="23" t="n">
        <v>541893.48</v>
      </c>
      <c r="L1669" s="23" t="n">
        <v>486948</v>
      </c>
      <c r="M1669" s="23" t="n">
        <f aca="false">MIN(J1669:L1669)</f>
        <v>409714.751845018</v>
      </c>
      <c r="N1669" s="23" t="n">
        <f aca="false">MAX(J1669:L1669)</f>
        <v>541893.48</v>
      </c>
      <c r="O1669" s="23" t="n">
        <f aca="false">MEDIAN(J1669:L1669)</f>
        <v>486948</v>
      </c>
      <c r="P1669" s="23" t="n">
        <f aca="false">AVERAGE(J1669:L1669)</f>
        <v>479518.74394834</v>
      </c>
      <c r="Q1669" s="23" t="n">
        <f aca="false">AVERAGE(M1669,O1669)</f>
        <v>448331.375922509</v>
      </c>
      <c r="R1669" s="23" t="n">
        <f aca="false">AVERAGE(N1669,O1669)</f>
        <v>514420.74</v>
      </c>
      <c r="S1669" s="23" t="n">
        <f aca="false">STDEV(J1669:L1669)</f>
        <v>66401.8028993037</v>
      </c>
      <c r="T1669" s="25" t="n">
        <f aca="false">IF(P1669&gt;0,S1669/P1669,NA())</f>
        <v>0.138475927661459</v>
      </c>
      <c r="U1669" s="4" t="str">
        <f aca="false">IF(T1669&lt;=Parametros!$B$7,"MENOR",IF(T1669&lt;=Parametros!$B$8,"PROMEDIO MENOR-MEDIANA","PROMEDIO"))</f>
        <v>MENOR</v>
      </c>
      <c r="V1669" s="23" t="n">
        <f aca="false">IF(T1669&lt;=Parametros!$B$7,M1669,IF(T1669&lt;=Parametros!$B$8,Q1669,P1669))</f>
        <v>409714.751845018</v>
      </c>
      <c r="W1669" s="26" t="n">
        <f aca="false">ROUND(V1669,0)</f>
        <v>409715</v>
      </c>
      <c r="X1669" s="27" t="n">
        <f aca="false">K1669/G1669</f>
        <v>1.39808481489795</v>
      </c>
      <c r="Y1669" s="27" t="n">
        <f aca="false">L1669/G1669</f>
        <v>1.25632551335537</v>
      </c>
    </row>
    <row r="1670" customFormat="false" ht="64.5" hidden="false" customHeight="true" outlineLevel="0" collapsed="false">
      <c r="A1670" s="4" t="s">
        <v>620</v>
      </c>
      <c r="B1670" s="4" t="s">
        <v>95</v>
      </c>
      <c r="C1670" s="4" t="s">
        <v>633</v>
      </c>
      <c r="D1670" s="4" t="s">
        <v>634</v>
      </c>
      <c r="E1670" s="4" t="s">
        <v>98</v>
      </c>
      <c r="F1670" s="4" t="s">
        <v>99</v>
      </c>
      <c r="G1670" s="23" t="n">
        <v>360050</v>
      </c>
      <c r="H1670" s="24" t="n">
        <f aca="false">Parametros!$B$3</f>
        <v>160.42</v>
      </c>
      <c r="I1670" s="24" t="n">
        <f aca="false">Parametros!$B$4</f>
        <v>151.76</v>
      </c>
      <c r="J1670" s="23" t="n">
        <f aca="false">G1670*H1670/I1670</f>
        <v>380595.815761729</v>
      </c>
      <c r="K1670" s="23" t="n">
        <v>503380.22</v>
      </c>
      <c r="L1670" s="23" t="n">
        <v>452319</v>
      </c>
      <c r="M1670" s="23" t="n">
        <f aca="false">MIN(J1670:L1670)</f>
        <v>380595.815761729</v>
      </c>
      <c r="N1670" s="23" t="n">
        <f aca="false">MAX(J1670:L1670)</f>
        <v>503380.22</v>
      </c>
      <c r="O1670" s="23" t="n">
        <f aca="false">MEDIAN(J1670:L1670)</f>
        <v>452319</v>
      </c>
      <c r="P1670" s="23" t="n">
        <f aca="false">AVERAGE(J1670:L1670)</f>
        <v>445431.678587243</v>
      </c>
      <c r="Q1670" s="23" t="n">
        <f aca="false">AVERAGE(M1670,O1670)</f>
        <v>416457.407880865</v>
      </c>
      <c r="R1670" s="23" t="n">
        <f aca="false">AVERAGE(N1670,O1670)</f>
        <v>477849.61</v>
      </c>
      <c r="S1670" s="23" t="n">
        <f aca="false">STDEV(J1670:L1670)</f>
        <v>61681.2684550079</v>
      </c>
      <c r="T1670" s="25" t="n">
        <f aca="false">IF(P1670&gt;0,S1670/P1670,NA())</f>
        <v>0.138475262133667</v>
      </c>
      <c r="U1670" s="4" t="str">
        <f aca="false">IF(T1670&lt;=Parametros!$B$7,"MENOR",IF(T1670&lt;=Parametros!$B$8,"PROMEDIO MENOR-MEDIANA","PROMEDIO"))</f>
        <v>MENOR</v>
      </c>
      <c r="V1670" s="23" t="n">
        <f aca="false">IF(T1670&lt;=Parametros!$B$7,M1670,IF(T1670&lt;=Parametros!$B$8,Q1670,P1670))</f>
        <v>380595.815761729</v>
      </c>
      <c r="W1670" s="26" t="n">
        <f aca="false">ROUND(V1670,0)</f>
        <v>380596</v>
      </c>
      <c r="X1670" s="27" t="n">
        <f aca="false">K1670/G1670</f>
        <v>1.39808421052632</v>
      </c>
      <c r="Y1670" s="27" t="n">
        <f aca="false">L1670/G1670</f>
        <v>1.25626718511318</v>
      </c>
    </row>
    <row r="1671" customFormat="false" ht="51.75" hidden="false" customHeight="true" outlineLevel="0" collapsed="false">
      <c r="A1671" s="4" t="s">
        <v>623</v>
      </c>
      <c r="B1671" s="4" t="s">
        <v>95</v>
      </c>
      <c r="C1671" s="4" t="s">
        <v>636</v>
      </c>
      <c r="D1671" s="4" t="s">
        <v>1349</v>
      </c>
      <c r="E1671" s="4" t="s">
        <v>98</v>
      </c>
      <c r="F1671" s="4" t="s">
        <v>99</v>
      </c>
      <c r="G1671" s="23" t="n">
        <v>1125978</v>
      </c>
      <c r="H1671" s="24" t="n">
        <f aca="false">Parametros!$B$3</f>
        <v>160.42</v>
      </c>
      <c r="I1671" s="24" t="n">
        <f aca="false">Parametros!$B$4</f>
        <v>151.76</v>
      </c>
      <c r="J1671" s="23" t="n">
        <f aca="false">G1671*H1671/I1671</f>
        <v>1190230.56642066</v>
      </c>
      <c r="K1671" s="23" t="n">
        <v>1574213.27</v>
      </c>
      <c r="L1671" s="23" t="n">
        <v>1414791</v>
      </c>
      <c r="M1671" s="23" t="n">
        <f aca="false">MIN(J1671:L1671)</f>
        <v>1190230.56642066</v>
      </c>
      <c r="N1671" s="23" t="n">
        <f aca="false">MAX(J1671:L1671)</f>
        <v>1574213.27</v>
      </c>
      <c r="O1671" s="23" t="n">
        <f aca="false">MEDIAN(J1671:L1671)</f>
        <v>1414791</v>
      </c>
      <c r="P1671" s="23" t="n">
        <f aca="false">AVERAGE(J1671:L1671)</f>
        <v>1393078.27880689</v>
      </c>
      <c r="Q1671" s="23" t="n">
        <f aca="false">AVERAGE(M1671,O1671)</f>
        <v>1302510.78321033</v>
      </c>
      <c r="R1671" s="23" t="n">
        <f aca="false">AVERAGE(N1671,O1671)</f>
        <v>1494502.135</v>
      </c>
      <c r="S1671" s="23" t="n">
        <f aca="false">STDEV(J1671:L1671)</f>
        <v>192909.981230188</v>
      </c>
      <c r="T1671" s="25" t="n">
        <f aca="false">IF(P1671&gt;0,S1671/P1671,NA())</f>
        <v>0.13847748842614</v>
      </c>
      <c r="U1671" s="4" t="str">
        <f aca="false">IF(T1671&lt;=Parametros!$B$7,"MENOR",IF(T1671&lt;=Parametros!$B$8,"PROMEDIO MENOR-MEDIANA","PROMEDIO"))</f>
        <v>MENOR</v>
      </c>
      <c r="V1671" s="23" t="n">
        <f aca="false">IF(T1671&lt;=Parametros!$B$7,M1671,IF(T1671&lt;=Parametros!$B$8,Q1671,P1671))</f>
        <v>1190230.56642066</v>
      </c>
      <c r="W1671" s="26" t="n">
        <f aca="false">ROUND(V1671,0)</f>
        <v>1190231</v>
      </c>
      <c r="X1671" s="27" t="n">
        <f aca="false">K1671/G1671</f>
        <v>1.39808528230569</v>
      </c>
      <c r="Y1671" s="27" t="n">
        <f aca="false">L1671/G1671</f>
        <v>1.2564996829423</v>
      </c>
    </row>
    <row r="1672" customFormat="false" ht="15" hidden="false" customHeight="true" outlineLevel="0" collapsed="false">
      <c r="A1672" s="22" t="s">
        <v>710</v>
      </c>
      <c r="B1672" s="22" t="s">
        <v>711</v>
      </c>
      <c r="C1672" s="22"/>
      <c r="D1672" s="22"/>
      <c r="E1672" s="22"/>
      <c r="F1672" s="22"/>
      <c r="G1672" s="22"/>
      <c r="H1672" s="22"/>
      <c r="I1672" s="22"/>
      <c r="J1672" s="22"/>
      <c r="K1672" s="22"/>
      <c r="L1672" s="22"/>
      <c r="M1672" s="22"/>
      <c r="N1672" s="22"/>
      <c r="O1672" s="22"/>
      <c r="P1672" s="22"/>
      <c r="Q1672" s="22"/>
      <c r="R1672" s="22"/>
      <c r="S1672" s="22"/>
      <c r="T1672" s="22"/>
      <c r="U1672" s="22"/>
      <c r="V1672" s="22"/>
      <c r="W1672" s="22"/>
    </row>
    <row r="1673" customFormat="false" ht="51.75" hidden="false" customHeight="true" outlineLevel="0" collapsed="false">
      <c r="A1673" s="4" t="s">
        <v>712</v>
      </c>
      <c r="B1673" s="4" t="s">
        <v>95</v>
      </c>
      <c r="C1673" s="4" t="s">
        <v>1250</v>
      </c>
      <c r="D1673" s="4" t="s">
        <v>1251</v>
      </c>
      <c r="E1673" s="4" t="s">
        <v>98</v>
      </c>
      <c r="F1673" s="4" t="s">
        <v>99</v>
      </c>
      <c r="G1673" s="23" t="n">
        <v>15200</v>
      </c>
      <c r="H1673" s="24" t="n">
        <f aca="false">Parametros!$B$3</f>
        <v>160.42</v>
      </c>
      <c r="I1673" s="24" t="n">
        <f aca="false">Parametros!$B$4</f>
        <v>151.76</v>
      </c>
      <c r="J1673" s="23" t="n">
        <f aca="false">G1673*H1673/I1673</f>
        <v>16067.3695308382</v>
      </c>
      <c r="K1673" s="23" t="n">
        <v>21250.72</v>
      </c>
      <c r="L1673" s="23" t="n">
        <v>19040</v>
      </c>
      <c r="M1673" s="23" t="n">
        <f aca="false">MIN(J1673:L1673)</f>
        <v>16067.3695308382</v>
      </c>
      <c r="N1673" s="23" t="n">
        <f aca="false">MAX(J1673:L1673)</f>
        <v>21250.72</v>
      </c>
      <c r="O1673" s="23" t="n">
        <f aca="false">MEDIAN(J1673:L1673)</f>
        <v>19040</v>
      </c>
      <c r="P1673" s="23" t="n">
        <f aca="false">AVERAGE(J1673:L1673)</f>
        <v>18786.0298436127</v>
      </c>
      <c r="Q1673" s="23" t="n">
        <f aca="false">AVERAGE(M1673,O1673)</f>
        <v>17553.6847654191</v>
      </c>
      <c r="R1673" s="23" t="n">
        <f aca="false">AVERAGE(N1673,O1673)</f>
        <v>20145.36</v>
      </c>
      <c r="S1673" s="23" t="n">
        <f aca="false">STDEV(J1673:L1673)</f>
        <v>2600.99137864615</v>
      </c>
      <c r="T1673" s="25" t="n">
        <f aca="false">IF(P1673&gt;0,S1673/P1673,NA())</f>
        <v>0.138453489124552</v>
      </c>
      <c r="U1673" s="4" t="str">
        <f aca="false">IF(T1673&lt;=Parametros!$B$7,"MENOR",IF(T1673&lt;=Parametros!$B$8,"PROMEDIO MENOR-MEDIANA","PROMEDIO"))</f>
        <v>MENOR</v>
      </c>
      <c r="V1673" s="23" t="n">
        <f aca="false">IF(T1673&lt;=Parametros!$B$7,M1673,IF(T1673&lt;=Parametros!$B$8,Q1673,P1673))</f>
        <v>16067.3695308382</v>
      </c>
      <c r="W1673" s="26" t="n">
        <f aca="false">ROUND(V1673,0)</f>
        <v>16067</v>
      </c>
      <c r="X1673" s="27" t="n">
        <f aca="false">K1673/G1673</f>
        <v>1.39807368421053</v>
      </c>
      <c r="Y1673" s="27" t="n">
        <f aca="false">L1673/G1673</f>
        <v>1.25263157894737</v>
      </c>
    </row>
    <row r="1674" customFormat="false" ht="64.5" hidden="false" customHeight="true" outlineLevel="0" collapsed="false">
      <c r="A1674" s="4" t="s">
        <v>715</v>
      </c>
      <c r="B1674" s="4" t="s">
        <v>95</v>
      </c>
      <c r="C1674" s="4" t="s">
        <v>1252</v>
      </c>
      <c r="D1674" s="4" t="s">
        <v>1253</v>
      </c>
      <c r="E1674" s="4" t="s">
        <v>98</v>
      </c>
      <c r="F1674" s="4" t="s">
        <v>99</v>
      </c>
      <c r="G1674" s="23" t="n">
        <v>128205</v>
      </c>
      <c r="H1674" s="24" t="n">
        <f aca="false">Parametros!$B$3</f>
        <v>160.42</v>
      </c>
      <c r="I1674" s="24" t="n">
        <f aca="false">Parametros!$B$4</f>
        <v>151.76</v>
      </c>
      <c r="J1674" s="23" t="n">
        <f aca="false">G1674*H1674/I1674</f>
        <v>135520.862546125</v>
      </c>
      <c r="K1674" s="23" t="n">
        <v>179241.24</v>
      </c>
      <c r="L1674" s="23" t="n">
        <v>161007</v>
      </c>
      <c r="M1674" s="23" t="n">
        <f aca="false">MIN(J1674:L1674)</f>
        <v>135520.862546125</v>
      </c>
      <c r="N1674" s="23" t="n">
        <f aca="false">MAX(J1674:L1674)</f>
        <v>179241.24</v>
      </c>
      <c r="O1674" s="23" t="n">
        <f aca="false">MEDIAN(J1674:L1674)</f>
        <v>161007</v>
      </c>
      <c r="P1674" s="23" t="n">
        <f aca="false">AVERAGE(J1674:L1674)</f>
        <v>158589.700848708</v>
      </c>
      <c r="Q1674" s="23" t="n">
        <f aca="false">AVERAGE(M1674,O1674)</f>
        <v>148263.931273063</v>
      </c>
      <c r="R1674" s="23" t="n">
        <f aca="false">AVERAGE(N1674,O1674)</f>
        <v>170124.12</v>
      </c>
      <c r="S1674" s="23" t="n">
        <f aca="false">STDEV(J1674:L1674)</f>
        <v>21960.1992834182</v>
      </c>
      <c r="T1674" s="25" t="n">
        <f aca="false">IF(P1674&gt;0,S1674/P1674,NA())</f>
        <v>0.138471787044783</v>
      </c>
      <c r="U1674" s="4" t="str">
        <f aca="false">IF(T1674&lt;=Parametros!$B$7,"MENOR",IF(T1674&lt;=Parametros!$B$8,"PROMEDIO MENOR-MEDIANA","PROMEDIO"))</f>
        <v>MENOR</v>
      </c>
      <c r="V1674" s="23" t="n">
        <f aca="false">IF(T1674&lt;=Parametros!$B$7,M1674,IF(T1674&lt;=Parametros!$B$8,Q1674,P1674))</f>
        <v>135520.862546125</v>
      </c>
      <c r="W1674" s="26" t="n">
        <f aca="false">ROUND(V1674,0)</f>
        <v>135521</v>
      </c>
      <c r="X1674" s="27" t="n">
        <f aca="false">K1674/G1674</f>
        <v>1.39808307008307</v>
      </c>
      <c r="Y1674" s="27" t="n">
        <f aca="false">L1674/G1674</f>
        <v>1.25585585585586</v>
      </c>
    </row>
    <row r="1675" customFormat="false" ht="39" hidden="false" customHeight="true" outlineLevel="0" collapsed="false">
      <c r="A1675" s="4" t="s">
        <v>718</v>
      </c>
      <c r="B1675" s="4" t="s">
        <v>95</v>
      </c>
      <c r="C1675" s="4" t="s">
        <v>1272</v>
      </c>
      <c r="D1675" s="4" t="s">
        <v>1273</v>
      </c>
      <c r="E1675" s="4" t="s">
        <v>98</v>
      </c>
      <c r="F1675" s="4" t="s">
        <v>99</v>
      </c>
      <c r="G1675" s="23" t="n">
        <v>223614</v>
      </c>
      <c r="H1675" s="24" t="n">
        <f aca="false">Parametros!$B$3</f>
        <v>160.42</v>
      </c>
      <c r="I1675" s="24" t="n">
        <f aca="false">Parametros!$B$4</f>
        <v>151.76</v>
      </c>
      <c r="J1675" s="23" t="n">
        <f aca="false">G1675*H1675/I1675</f>
        <v>236374.261201898</v>
      </c>
      <c r="K1675" s="23" t="n">
        <v>312631.06</v>
      </c>
      <c r="L1675" s="23" t="n">
        <v>280959</v>
      </c>
      <c r="M1675" s="23" t="n">
        <f aca="false">MIN(J1675:L1675)</f>
        <v>236374.261201898</v>
      </c>
      <c r="N1675" s="23" t="n">
        <f aca="false">MAX(J1675:L1675)</f>
        <v>312631.06</v>
      </c>
      <c r="O1675" s="23" t="n">
        <f aca="false">MEDIAN(J1675:L1675)</f>
        <v>280959</v>
      </c>
      <c r="P1675" s="23" t="n">
        <f aca="false">AVERAGE(J1675:L1675)</f>
        <v>276654.773733966</v>
      </c>
      <c r="Q1675" s="23" t="n">
        <f aca="false">AVERAGE(M1675,O1675)</f>
        <v>258666.630600949</v>
      </c>
      <c r="R1675" s="23" t="n">
        <f aca="false">AVERAGE(N1675,O1675)</f>
        <v>296795.03</v>
      </c>
      <c r="S1675" s="23" t="n">
        <f aca="false">STDEV(J1675:L1675)</f>
        <v>38310.1763705869</v>
      </c>
      <c r="T1675" s="25" t="n">
        <f aca="false">IF(P1675&gt;0,S1675/P1675,NA())</f>
        <v>0.1384764696214</v>
      </c>
      <c r="U1675" s="4" t="str">
        <f aca="false">IF(T1675&lt;=Parametros!$B$7,"MENOR",IF(T1675&lt;=Parametros!$B$8,"PROMEDIO MENOR-MEDIANA","PROMEDIO"))</f>
        <v>MENOR</v>
      </c>
      <c r="V1675" s="23" t="n">
        <f aca="false">IF(T1675&lt;=Parametros!$B$7,M1675,IF(T1675&lt;=Parametros!$B$8,Q1675,P1675))</f>
        <v>236374.261201898</v>
      </c>
      <c r="W1675" s="26" t="n">
        <f aca="false">ROUND(V1675,0)</f>
        <v>236374</v>
      </c>
      <c r="X1675" s="27" t="n">
        <f aca="false">K1675/G1675</f>
        <v>1.3980835725849</v>
      </c>
      <c r="Y1675" s="27" t="n">
        <f aca="false">L1675/G1675</f>
        <v>1.25644637634495</v>
      </c>
    </row>
    <row r="1676" customFormat="false" ht="64.5" hidden="false" customHeight="true" outlineLevel="0" collapsed="false">
      <c r="A1676" s="4" t="s">
        <v>721</v>
      </c>
      <c r="B1676" s="4" t="s">
        <v>95</v>
      </c>
      <c r="C1676" s="4" t="s">
        <v>1254</v>
      </c>
      <c r="D1676" s="4" t="s">
        <v>1255</v>
      </c>
      <c r="E1676" s="4" t="s">
        <v>98</v>
      </c>
      <c r="F1676" s="4" t="s">
        <v>99</v>
      </c>
      <c r="G1676" s="23" t="n">
        <v>868616</v>
      </c>
      <c r="H1676" s="24" t="n">
        <f aca="false">Parametros!$B$3</f>
        <v>160.42</v>
      </c>
      <c r="I1676" s="24" t="n">
        <f aca="false">Parametros!$B$4</f>
        <v>151.76</v>
      </c>
      <c r="J1676" s="23" t="n">
        <f aca="false">G1676*H1676/I1676</f>
        <v>918182.516605166</v>
      </c>
      <c r="K1676" s="23" t="n">
        <v>1214399.62</v>
      </c>
      <c r="L1676" s="23" t="n">
        <v>1091349</v>
      </c>
      <c r="M1676" s="23" t="n">
        <f aca="false">MIN(J1676:L1676)</f>
        <v>918182.516605166</v>
      </c>
      <c r="N1676" s="23" t="n">
        <f aca="false">MAX(J1676:L1676)</f>
        <v>1214399.62</v>
      </c>
      <c r="O1676" s="23" t="n">
        <f aca="false">MEDIAN(J1676:L1676)</f>
        <v>1091349</v>
      </c>
      <c r="P1676" s="23" t="n">
        <f aca="false">AVERAGE(J1676:L1676)</f>
        <v>1074643.71220172</v>
      </c>
      <c r="Q1676" s="23" t="n">
        <f aca="false">AVERAGE(M1676,O1676)</f>
        <v>1004765.75830258</v>
      </c>
      <c r="R1676" s="23" t="n">
        <f aca="false">AVERAGE(N1676,O1676)</f>
        <v>1152874.31</v>
      </c>
      <c r="S1676" s="23" t="n">
        <f aca="false">STDEV(J1676:L1676)</f>
        <v>148813.450555465</v>
      </c>
      <c r="T1676" s="25" t="n">
        <f aca="false">IF(P1676&gt;0,S1676/P1676,NA())</f>
        <v>0.138477012302596</v>
      </c>
      <c r="U1676" s="4" t="str">
        <f aca="false">IF(T1676&lt;=Parametros!$B$7,"MENOR",IF(T1676&lt;=Parametros!$B$8,"PROMEDIO MENOR-MEDIANA","PROMEDIO"))</f>
        <v>MENOR</v>
      </c>
      <c r="V1676" s="23" t="n">
        <f aca="false">IF(T1676&lt;=Parametros!$B$7,M1676,IF(T1676&lt;=Parametros!$B$8,Q1676,P1676))</f>
        <v>918182.516605166</v>
      </c>
      <c r="W1676" s="26" t="n">
        <f aca="false">ROUND(V1676,0)</f>
        <v>918183</v>
      </c>
      <c r="X1676" s="27" t="n">
        <f aca="false">K1676/G1676</f>
        <v>1.39808571336471</v>
      </c>
      <c r="Y1676" s="27" t="n">
        <f aca="false">L1676/G1676</f>
        <v>1.25642286119528</v>
      </c>
    </row>
    <row r="1677" customFormat="false" ht="64.5" hidden="false" customHeight="true" outlineLevel="0" collapsed="false">
      <c r="A1677" s="4" t="s">
        <v>724</v>
      </c>
      <c r="B1677" s="4" t="s">
        <v>95</v>
      </c>
      <c r="C1677" s="4" t="s">
        <v>1256</v>
      </c>
      <c r="D1677" s="4" t="s">
        <v>1257</v>
      </c>
      <c r="E1677" s="4" t="s">
        <v>98</v>
      </c>
      <c r="F1677" s="4" t="s">
        <v>99</v>
      </c>
      <c r="G1677" s="23" t="n">
        <v>514809</v>
      </c>
      <c r="H1677" s="24" t="n">
        <f aca="false">Parametros!$B$3</f>
        <v>160.42</v>
      </c>
      <c r="I1677" s="24" t="n">
        <f aca="false">Parametros!$B$4</f>
        <v>151.76</v>
      </c>
      <c r="J1677" s="23" t="n">
        <f aca="false">G1677*H1677/I1677</f>
        <v>544185.950052715</v>
      </c>
      <c r="K1677" s="23" t="n">
        <v>719747.47</v>
      </c>
      <c r="L1677" s="23" t="n">
        <v>646765</v>
      </c>
      <c r="M1677" s="23" t="n">
        <f aca="false">MIN(J1677:L1677)</f>
        <v>544185.950052715</v>
      </c>
      <c r="N1677" s="23" t="n">
        <f aca="false">MAX(J1677:L1677)</f>
        <v>719747.47</v>
      </c>
      <c r="O1677" s="23" t="n">
        <f aca="false">MEDIAN(J1677:L1677)</f>
        <v>646765</v>
      </c>
      <c r="P1677" s="23" t="n">
        <f aca="false">AVERAGE(J1677:L1677)</f>
        <v>636899.473350905</v>
      </c>
      <c r="Q1677" s="23" t="n">
        <f aca="false">AVERAGE(M1677,O1677)</f>
        <v>595475.475026358</v>
      </c>
      <c r="R1677" s="23" t="n">
        <f aca="false">AVERAGE(N1677,O1677)</f>
        <v>683256.235</v>
      </c>
      <c r="S1677" s="23" t="n">
        <f aca="false">STDEV(J1677:L1677)</f>
        <v>88195.5683897907</v>
      </c>
      <c r="T1677" s="25" t="n">
        <f aca="false">IF(P1677&gt;0,S1677/P1677,NA())</f>
        <v>0.13847643479083</v>
      </c>
      <c r="U1677" s="4" t="str">
        <f aca="false">IF(T1677&lt;=Parametros!$B$7,"MENOR",IF(T1677&lt;=Parametros!$B$8,"PROMEDIO MENOR-MEDIANA","PROMEDIO"))</f>
        <v>MENOR</v>
      </c>
      <c r="V1677" s="23" t="n">
        <f aca="false">IF(T1677&lt;=Parametros!$B$7,M1677,IF(T1677&lt;=Parametros!$B$8,Q1677,P1677))</f>
        <v>544185.950052715</v>
      </c>
      <c r="W1677" s="26" t="n">
        <f aca="false">ROUND(V1677,0)</f>
        <v>544186</v>
      </c>
      <c r="X1677" s="27" t="n">
        <f aca="false">K1677/G1677</f>
        <v>1.39808641651564</v>
      </c>
      <c r="Y1677" s="27" t="n">
        <f aca="false">L1677/G1677</f>
        <v>1.25632030520057</v>
      </c>
    </row>
    <row r="1678" customFormat="false" ht="64.5" hidden="false" customHeight="true" outlineLevel="0" collapsed="false">
      <c r="A1678" s="4" t="s">
        <v>727</v>
      </c>
      <c r="B1678" s="4" t="s">
        <v>95</v>
      </c>
      <c r="C1678" s="4" t="s">
        <v>1258</v>
      </c>
      <c r="D1678" s="4" t="s">
        <v>1259</v>
      </c>
      <c r="E1678" s="4" t="s">
        <v>98</v>
      </c>
      <c r="F1678" s="4" t="s">
        <v>99</v>
      </c>
      <c r="G1678" s="23" t="n">
        <v>149076</v>
      </c>
      <c r="H1678" s="24" t="n">
        <f aca="false">Parametros!$B$3</f>
        <v>160.42</v>
      </c>
      <c r="I1678" s="24" t="n">
        <f aca="false">Parametros!$B$4</f>
        <v>151.76</v>
      </c>
      <c r="J1678" s="23" t="n">
        <f aca="false">G1678*H1678/I1678</f>
        <v>157582.840801265</v>
      </c>
      <c r="K1678" s="23" t="n">
        <v>208421.6</v>
      </c>
      <c r="L1678" s="23" t="n">
        <v>187306</v>
      </c>
      <c r="M1678" s="23" t="n">
        <f aca="false">MIN(J1678:L1678)</f>
        <v>157582.840801265</v>
      </c>
      <c r="N1678" s="23" t="n">
        <f aca="false">MAX(J1678:L1678)</f>
        <v>208421.6</v>
      </c>
      <c r="O1678" s="23" t="n">
        <f aca="false">MEDIAN(J1678:L1678)</f>
        <v>187306</v>
      </c>
      <c r="P1678" s="23" t="n">
        <f aca="false">AVERAGE(J1678:L1678)</f>
        <v>184436.813600422</v>
      </c>
      <c r="Q1678" s="23" t="n">
        <f aca="false">AVERAGE(M1678,O1678)</f>
        <v>172444.420400633</v>
      </c>
      <c r="R1678" s="23" t="n">
        <f aca="false">AVERAGE(N1678,O1678)</f>
        <v>197863.8</v>
      </c>
      <c r="S1678" s="23" t="n">
        <f aca="false">STDEV(J1678:L1678)</f>
        <v>25540.5370374897</v>
      </c>
      <c r="T1678" s="25" t="n">
        <f aca="false">IF(P1678&gt;0,S1678/P1678,NA())</f>
        <v>0.138478520306812</v>
      </c>
      <c r="U1678" s="4" t="str">
        <f aca="false">IF(T1678&lt;=Parametros!$B$7,"MENOR",IF(T1678&lt;=Parametros!$B$8,"PROMEDIO MENOR-MEDIANA","PROMEDIO"))</f>
        <v>MENOR</v>
      </c>
      <c r="V1678" s="23" t="n">
        <f aca="false">IF(T1678&lt;=Parametros!$B$7,M1678,IF(T1678&lt;=Parametros!$B$8,Q1678,P1678))</f>
        <v>157582.840801265</v>
      </c>
      <c r="W1678" s="26" t="n">
        <f aca="false">ROUND(V1678,0)</f>
        <v>157583</v>
      </c>
      <c r="X1678" s="27" t="n">
        <f aca="false">K1678/G1678</f>
        <v>1.39808956505407</v>
      </c>
      <c r="Y1678" s="27" t="n">
        <f aca="false">L1678/G1678</f>
        <v>1.25644637634495</v>
      </c>
    </row>
    <row r="1679" customFormat="false" ht="64.5" hidden="false" customHeight="true" outlineLevel="0" collapsed="false">
      <c r="A1679" s="4" t="s">
        <v>730</v>
      </c>
      <c r="B1679" s="4" t="s">
        <v>95</v>
      </c>
      <c r="C1679" s="4" t="s">
        <v>1260</v>
      </c>
      <c r="D1679" s="4" t="s">
        <v>1261</v>
      </c>
      <c r="E1679" s="4" t="s">
        <v>98</v>
      </c>
      <c r="F1679" s="4" t="s">
        <v>99</v>
      </c>
      <c r="G1679" s="23" t="n">
        <v>88350</v>
      </c>
      <c r="H1679" s="24" t="n">
        <f aca="false">Parametros!$B$3</f>
        <v>160.42</v>
      </c>
      <c r="I1679" s="24" t="n">
        <f aca="false">Parametros!$B$4</f>
        <v>151.76</v>
      </c>
      <c r="J1679" s="23" t="n">
        <f aca="false">G1679*H1679/I1679</f>
        <v>93391.5853979968</v>
      </c>
      <c r="K1679" s="23" t="n">
        <v>123521.51</v>
      </c>
      <c r="L1679" s="23" t="n">
        <v>110908</v>
      </c>
      <c r="M1679" s="23" t="n">
        <f aca="false">MIN(J1679:L1679)</f>
        <v>93391.5853979968</v>
      </c>
      <c r="N1679" s="23" t="n">
        <f aca="false">MAX(J1679:L1679)</f>
        <v>123521.51</v>
      </c>
      <c r="O1679" s="23" t="n">
        <f aca="false">MEDIAN(J1679:L1679)</f>
        <v>110908</v>
      </c>
      <c r="P1679" s="23" t="n">
        <f aca="false">AVERAGE(J1679:L1679)</f>
        <v>109273.698465999</v>
      </c>
      <c r="Q1679" s="23" t="n">
        <f aca="false">AVERAGE(M1679,O1679)</f>
        <v>102149.792698998</v>
      </c>
      <c r="R1679" s="23" t="n">
        <f aca="false">AVERAGE(N1679,O1679)</f>
        <v>117214.755</v>
      </c>
      <c r="S1679" s="23" t="n">
        <f aca="false">STDEV(J1679:L1679)</f>
        <v>15131.3018362145</v>
      </c>
      <c r="T1679" s="25" t="n">
        <f aca="false">IF(P1679&gt;0,S1679/P1679,NA())</f>
        <v>0.138471581438443</v>
      </c>
      <c r="U1679" s="4" t="str">
        <f aca="false">IF(T1679&lt;=Parametros!$B$7,"MENOR",IF(T1679&lt;=Parametros!$B$8,"PROMEDIO MENOR-MEDIANA","PROMEDIO"))</f>
        <v>MENOR</v>
      </c>
      <c r="V1679" s="23" t="n">
        <f aca="false">IF(T1679&lt;=Parametros!$B$7,M1679,IF(T1679&lt;=Parametros!$B$8,Q1679,P1679))</f>
        <v>93391.5853979968</v>
      </c>
      <c r="W1679" s="26" t="n">
        <f aca="false">ROUND(V1679,0)</f>
        <v>93392</v>
      </c>
      <c r="X1679" s="27" t="n">
        <f aca="false">K1679/G1679</f>
        <v>1.39809292586304</v>
      </c>
      <c r="Y1679" s="27" t="n">
        <f aca="false">L1679/G1679</f>
        <v>1.25532541029994</v>
      </c>
    </row>
    <row r="1680" customFormat="false" ht="64.5" hidden="false" customHeight="true" outlineLevel="0" collapsed="false">
      <c r="A1680" s="4" t="s">
        <v>733</v>
      </c>
      <c r="B1680" s="4" t="s">
        <v>95</v>
      </c>
      <c r="C1680" s="4" t="s">
        <v>1262</v>
      </c>
      <c r="D1680" s="4" t="s">
        <v>1263</v>
      </c>
      <c r="E1680" s="4" t="s">
        <v>98</v>
      </c>
      <c r="F1680" s="4" t="s">
        <v>99</v>
      </c>
      <c r="G1680" s="23" t="n">
        <v>85471</v>
      </c>
      <c r="H1680" s="24" t="n">
        <f aca="false">Parametros!$B$3</f>
        <v>160.42</v>
      </c>
      <c r="I1680" s="24" t="n">
        <f aca="false">Parametros!$B$4</f>
        <v>151.76</v>
      </c>
      <c r="J1680" s="23" t="n">
        <f aca="false">G1680*H1680/I1680</f>
        <v>90348.2987612019</v>
      </c>
      <c r="K1680" s="23" t="n">
        <v>119495.94</v>
      </c>
      <c r="L1680" s="23" t="n">
        <v>107338</v>
      </c>
      <c r="M1680" s="23" t="n">
        <f aca="false">MIN(J1680:L1680)</f>
        <v>90348.2987612019</v>
      </c>
      <c r="N1680" s="23" t="n">
        <f aca="false">MAX(J1680:L1680)</f>
        <v>119495.94</v>
      </c>
      <c r="O1680" s="23" t="n">
        <f aca="false">MEDIAN(J1680:L1680)</f>
        <v>107338</v>
      </c>
      <c r="P1680" s="23" t="n">
        <f aca="false">AVERAGE(J1680:L1680)</f>
        <v>105727.412920401</v>
      </c>
      <c r="Q1680" s="23" t="n">
        <f aca="false">AVERAGE(M1680,O1680)</f>
        <v>98843.149380601</v>
      </c>
      <c r="R1680" s="23" t="n">
        <f aca="false">AVERAGE(N1680,O1680)</f>
        <v>113416.97</v>
      </c>
      <c r="S1680" s="23" t="n">
        <f aca="false">STDEV(J1680:L1680)</f>
        <v>14640.4146287648</v>
      </c>
      <c r="T1680" s="25" t="n">
        <f aca="false">IF(P1680&gt;0,S1680/P1680,NA())</f>
        <v>0.138473213562761</v>
      </c>
      <c r="U1680" s="4" t="str">
        <f aca="false">IF(T1680&lt;=Parametros!$B$7,"MENOR",IF(T1680&lt;=Parametros!$B$8,"PROMEDIO MENOR-MEDIANA","PROMEDIO"))</f>
        <v>MENOR</v>
      </c>
      <c r="V1680" s="23" t="n">
        <f aca="false">IF(T1680&lt;=Parametros!$B$7,M1680,IF(T1680&lt;=Parametros!$B$8,Q1680,P1680))</f>
        <v>90348.2987612019</v>
      </c>
      <c r="W1680" s="26" t="n">
        <f aca="false">ROUND(V1680,0)</f>
        <v>90348</v>
      </c>
      <c r="X1680" s="27" t="n">
        <f aca="false">K1680/G1680</f>
        <v>1.39808753846334</v>
      </c>
      <c r="Y1680" s="27" t="n">
        <f aca="false">L1680/G1680</f>
        <v>1.25584116249956</v>
      </c>
    </row>
    <row r="1681" customFormat="false" ht="64.5" hidden="false" customHeight="true" outlineLevel="0" collapsed="false">
      <c r="A1681" s="4" t="s">
        <v>736</v>
      </c>
      <c r="B1681" s="4" t="s">
        <v>95</v>
      </c>
      <c r="C1681" s="4" t="s">
        <v>1264</v>
      </c>
      <c r="D1681" s="4" t="s">
        <v>1265</v>
      </c>
      <c r="E1681" s="4" t="s">
        <v>98</v>
      </c>
      <c r="F1681" s="4" t="s">
        <v>99</v>
      </c>
      <c r="G1681" s="23" t="n">
        <v>78850</v>
      </c>
      <c r="H1681" s="24" t="n">
        <f aca="false">Parametros!$B$3</f>
        <v>160.42</v>
      </c>
      <c r="I1681" s="24" t="n">
        <f aca="false">Parametros!$B$4</f>
        <v>151.76</v>
      </c>
      <c r="J1681" s="23" t="n">
        <f aca="false">G1681*H1681/I1681</f>
        <v>83349.479441223</v>
      </c>
      <c r="K1681" s="23" t="n">
        <v>110239.14</v>
      </c>
      <c r="L1681" s="23" t="n">
        <v>99008</v>
      </c>
      <c r="M1681" s="23" t="n">
        <f aca="false">MIN(J1681:L1681)</f>
        <v>83349.479441223</v>
      </c>
      <c r="N1681" s="23" t="n">
        <f aca="false">MAX(J1681:L1681)</f>
        <v>110239.14</v>
      </c>
      <c r="O1681" s="23" t="n">
        <f aca="false">MEDIAN(J1681:L1681)</f>
        <v>99008</v>
      </c>
      <c r="P1681" s="23" t="n">
        <f aca="false">AVERAGE(J1681:L1681)</f>
        <v>97532.2064804077</v>
      </c>
      <c r="Q1681" s="23" t="n">
        <f aca="false">AVERAGE(M1681,O1681)</f>
        <v>91178.7397206115</v>
      </c>
      <c r="R1681" s="23" t="n">
        <f aca="false">AVERAGE(N1681,O1681)</f>
        <v>104623.57</v>
      </c>
      <c r="S1681" s="23" t="n">
        <f aca="false">STDEV(J1681:L1681)</f>
        <v>13505.4409822825</v>
      </c>
      <c r="T1681" s="25" t="n">
        <f aca="false">IF(P1681&gt;0,S1681/P1681,NA())</f>
        <v>0.138471603069858</v>
      </c>
      <c r="U1681" s="4" t="str">
        <f aca="false">IF(T1681&lt;=Parametros!$B$7,"MENOR",IF(T1681&lt;=Parametros!$B$8,"PROMEDIO MENOR-MEDIANA","PROMEDIO"))</f>
        <v>MENOR</v>
      </c>
      <c r="V1681" s="23" t="n">
        <f aca="false">IF(T1681&lt;=Parametros!$B$7,M1681,IF(T1681&lt;=Parametros!$B$8,Q1681,P1681))</f>
        <v>83349.479441223</v>
      </c>
      <c r="W1681" s="26" t="n">
        <f aca="false">ROUND(V1681,0)</f>
        <v>83349</v>
      </c>
      <c r="X1681" s="27" t="n">
        <f aca="false">K1681/G1681</f>
        <v>1.39808674698795</v>
      </c>
      <c r="Y1681" s="27" t="n">
        <f aca="false">L1681/G1681</f>
        <v>1.25564996829423</v>
      </c>
    </row>
    <row r="1682" customFormat="false" ht="64.5" hidden="false" customHeight="true" outlineLevel="0" collapsed="false">
      <c r="A1682" s="4" t="s">
        <v>739</v>
      </c>
      <c r="B1682" s="4" t="s">
        <v>95</v>
      </c>
      <c r="C1682" s="4" t="s">
        <v>1266</v>
      </c>
      <c r="D1682" s="4" t="s">
        <v>1267</v>
      </c>
      <c r="E1682" s="4" t="s">
        <v>98</v>
      </c>
      <c r="F1682" s="4" t="s">
        <v>99</v>
      </c>
      <c r="G1682" s="23" t="n">
        <v>92427</v>
      </c>
      <c r="H1682" s="24" t="n">
        <f aca="false">Parametros!$B$3</f>
        <v>160.42</v>
      </c>
      <c r="I1682" s="24" t="n">
        <f aca="false">Parametros!$B$4</f>
        <v>151.76</v>
      </c>
      <c r="J1682" s="23" t="n">
        <f aca="false">G1682*H1682/I1682</f>
        <v>97701.2344491302</v>
      </c>
      <c r="K1682" s="23" t="n">
        <v>129221.39</v>
      </c>
      <c r="L1682" s="23" t="n">
        <v>116025</v>
      </c>
      <c r="M1682" s="23" t="n">
        <f aca="false">MIN(J1682:L1682)</f>
        <v>97701.2344491302</v>
      </c>
      <c r="N1682" s="23" t="n">
        <f aca="false">MAX(J1682:L1682)</f>
        <v>129221.39</v>
      </c>
      <c r="O1682" s="23" t="n">
        <f aca="false">MEDIAN(J1682:L1682)</f>
        <v>116025</v>
      </c>
      <c r="P1682" s="23" t="n">
        <f aca="false">AVERAGE(J1682:L1682)</f>
        <v>114315.874816377</v>
      </c>
      <c r="Q1682" s="23" t="n">
        <f aca="false">AVERAGE(M1682,O1682)</f>
        <v>106863.117224565</v>
      </c>
      <c r="R1682" s="23" t="n">
        <f aca="false">AVERAGE(N1682,O1682)</f>
        <v>122623.195</v>
      </c>
      <c r="S1682" s="23" t="n">
        <f aca="false">STDEV(J1682:L1682)</f>
        <v>15829.4309170522</v>
      </c>
      <c r="T1682" s="25" t="n">
        <f aca="false">IF(P1682&gt;0,S1682/P1682,NA())</f>
        <v>0.138470977390312</v>
      </c>
      <c r="U1682" s="4" t="str">
        <f aca="false">IF(T1682&lt;=Parametros!$B$7,"MENOR",IF(T1682&lt;=Parametros!$B$8,"PROMEDIO MENOR-MEDIANA","PROMEDIO"))</f>
        <v>MENOR</v>
      </c>
      <c r="V1682" s="23" t="n">
        <f aca="false">IF(T1682&lt;=Parametros!$B$7,M1682,IF(T1682&lt;=Parametros!$B$8,Q1682,P1682))</f>
        <v>97701.2344491302</v>
      </c>
      <c r="W1682" s="26" t="n">
        <f aca="false">ROUND(V1682,0)</f>
        <v>97701</v>
      </c>
      <c r="X1682" s="27" t="n">
        <f aca="false">K1682/G1682</f>
        <v>1.39809135858569</v>
      </c>
      <c r="Y1682" s="27" t="n">
        <f aca="false">L1682/G1682</f>
        <v>1.25531500535558</v>
      </c>
    </row>
    <row r="1683" customFormat="false" ht="51.75" hidden="false" customHeight="true" outlineLevel="0" collapsed="false">
      <c r="A1683" s="4" t="s">
        <v>741</v>
      </c>
      <c r="B1683" s="4" t="s">
        <v>95</v>
      </c>
      <c r="C1683" s="4" t="s">
        <v>1270</v>
      </c>
      <c r="D1683" s="4" t="s">
        <v>1271</v>
      </c>
      <c r="E1683" s="4" t="s">
        <v>98</v>
      </c>
      <c r="F1683" s="4" t="s">
        <v>99</v>
      </c>
      <c r="G1683" s="23" t="n">
        <v>107335</v>
      </c>
      <c r="H1683" s="24" t="n">
        <f aca="false">Parametros!$B$3</f>
        <v>160.42</v>
      </c>
      <c r="I1683" s="24" t="n">
        <f aca="false">Parametros!$B$4</f>
        <v>151.76</v>
      </c>
      <c r="J1683" s="23" t="n">
        <f aca="false">G1683*H1683/I1683</f>
        <v>113459.941354771</v>
      </c>
      <c r="K1683" s="23" t="n">
        <v>150063.55</v>
      </c>
      <c r="L1683" s="23" t="n">
        <v>134827</v>
      </c>
      <c r="M1683" s="23" t="n">
        <f aca="false">MIN(J1683:L1683)</f>
        <v>113459.941354771</v>
      </c>
      <c r="N1683" s="23" t="n">
        <f aca="false">MAX(J1683:L1683)</f>
        <v>150063.55</v>
      </c>
      <c r="O1683" s="23" t="n">
        <f aca="false">MEDIAN(J1683:L1683)</f>
        <v>134827</v>
      </c>
      <c r="P1683" s="23" t="n">
        <f aca="false">AVERAGE(J1683:L1683)</f>
        <v>132783.497118257</v>
      </c>
      <c r="Q1683" s="23" t="n">
        <f aca="false">AVERAGE(M1683,O1683)</f>
        <v>124143.470677385</v>
      </c>
      <c r="R1683" s="23" t="n">
        <f aca="false">AVERAGE(N1683,O1683)</f>
        <v>142445.275</v>
      </c>
      <c r="S1683" s="23" t="n">
        <f aca="false">STDEV(J1683:L1683)</f>
        <v>18387.1686097682</v>
      </c>
      <c r="T1683" s="25" t="n">
        <f aca="false">IF(P1683&gt;0,S1683/P1683,NA())</f>
        <v>0.138474803035144</v>
      </c>
      <c r="U1683" s="4" t="str">
        <f aca="false">IF(T1683&lt;=Parametros!$B$7,"MENOR",IF(T1683&lt;=Parametros!$B$8,"PROMEDIO MENOR-MEDIANA","PROMEDIO"))</f>
        <v>MENOR</v>
      </c>
      <c r="V1683" s="23" t="n">
        <f aca="false">IF(T1683&lt;=Parametros!$B$7,M1683,IF(T1683&lt;=Parametros!$B$8,Q1683,P1683))</f>
        <v>113459.941354771</v>
      </c>
      <c r="W1683" s="26" t="n">
        <f aca="false">ROUND(V1683,0)</f>
        <v>113460</v>
      </c>
      <c r="X1683" s="27" t="n">
        <f aca="false">K1683/G1683</f>
        <v>1.39808589928728</v>
      </c>
      <c r="Y1683" s="27" t="n">
        <f aca="false">L1683/G1683</f>
        <v>1.25613266874738</v>
      </c>
    </row>
    <row r="1684" customFormat="false" ht="64.5" hidden="false" customHeight="true" outlineLevel="0" collapsed="false">
      <c r="A1684" s="4" t="s">
        <v>743</v>
      </c>
      <c r="B1684" s="4" t="s">
        <v>95</v>
      </c>
      <c r="C1684" s="4" t="s">
        <v>1274</v>
      </c>
      <c r="D1684" s="4" t="s">
        <v>1275</v>
      </c>
      <c r="E1684" s="4" t="s">
        <v>98</v>
      </c>
      <c r="F1684" s="4" t="s">
        <v>99</v>
      </c>
      <c r="G1684" s="23" t="n">
        <v>462136</v>
      </c>
      <c r="H1684" s="24" t="n">
        <f aca="false">Parametros!$B$3</f>
        <v>160.42</v>
      </c>
      <c r="I1684" s="24" t="n">
        <f aca="false">Parametros!$B$4</f>
        <v>151.76</v>
      </c>
      <c r="J1684" s="23" t="n">
        <f aca="false">G1684*H1684/I1684</f>
        <v>488507.229309436</v>
      </c>
      <c r="K1684" s="23" t="n">
        <v>646105.62</v>
      </c>
      <c r="L1684" s="23" t="n">
        <v>580601</v>
      </c>
      <c r="M1684" s="23" t="n">
        <f aca="false">MIN(J1684:L1684)</f>
        <v>488507.229309436</v>
      </c>
      <c r="N1684" s="23" t="n">
        <f aca="false">MAX(J1684:L1684)</f>
        <v>646105.62</v>
      </c>
      <c r="O1684" s="23" t="n">
        <f aca="false">MEDIAN(J1684:L1684)</f>
        <v>580601</v>
      </c>
      <c r="P1684" s="23" t="n">
        <f aca="false">AVERAGE(J1684:L1684)</f>
        <v>571737.949769812</v>
      </c>
      <c r="Q1684" s="23" t="n">
        <f aca="false">AVERAGE(M1684,O1684)</f>
        <v>534554.114654718</v>
      </c>
      <c r="R1684" s="23" t="n">
        <f aca="false">AVERAGE(N1684,O1684)</f>
        <v>613353.31</v>
      </c>
      <c r="S1684" s="23" t="n">
        <f aca="false">STDEV(J1684:L1684)</f>
        <v>79172.1442907861</v>
      </c>
      <c r="T1684" s="25" t="n">
        <f aca="false">IF(P1684&gt;0,S1684/P1684,NA())</f>
        <v>0.138476279775834</v>
      </c>
      <c r="U1684" s="4" t="str">
        <f aca="false">IF(T1684&lt;=Parametros!$B$7,"MENOR",IF(T1684&lt;=Parametros!$B$8,"PROMEDIO MENOR-MEDIANA","PROMEDIO"))</f>
        <v>MENOR</v>
      </c>
      <c r="V1684" s="23" t="n">
        <f aca="false">IF(T1684&lt;=Parametros!$B$7,M1684,IF(T1684&lt;=Parametros!$B$8,Q1684,P1684))</f>
        <v>488507.229309436</v>
      </c>
      <c r="W1684" s="26" t="n">
        <f aca="false">ROUND(V1684,0)</f>
        <v>488507</v>
      </c>
      <c r="X1684" s="27" t="n">
        <f aca="false">K1684/G1684</f>
        <v>1.39808545536379</v>
      </c>
      <c r="Y1684" s="27" t="n">
        <f aca="false">L1684/G1684</f>
        <v>1.25634228885004</v>
      </c>
    </row>
    <row r="1685" customFormat="false" ht="15" hidden="false" customHeight="true" outlineLevel="0" collapsed="false">
      <c r="A1685" s="22" t="s">
        <v>798</v>
      </c>
      <c r="B1685" s="22" t="s">
        <v>799</v>
      </c>
      <c r="C1685" s="22"/>
      <c r="D1685" s="22"/>
      <c r="E1685" s="22"/>
      <c r="F1685" s="22"/>
      <c r="G1685" s="22"/>
      <c r="H1685" s="22"/>
      <c r="I1685" s="22"/>
      <c r="J1685" s="22"/>
      <c r="K1685" s="22"/>
      <c r="L1685" s="22"/>
      <c r="M1685" s="22"/>
      <c r="N1685" s="22"/>
      <c r="O1685" s="22"/>
      <c r="P1685" s="22"/>
      <c r="Q1685" s="22"/>
      <c r="R1685" s="22"/>
      <c r="S1685" s="22"/>
      <c r="T1685" s="22"/>
      <c r="U1685" s="22"/>
      <c r="V1685" s="22"/>
      <c r="W1685" s="22"/>
    </row>
    <row r="1686" customFormat="false" ht="51.75" hidden="false" customHeight="true" outlineLevel="0" collapsed="false">
      <c r="A1686" s="4" t="s">
        <v>800</v>
      </c>
      <c r="B1686" s="4" t="s">
        <v>95</v>
      </c>
      <c r="C1686" s="4" t="s">
        <v>1276</v>
      </c>
      <c r="D1686" s="4" t="s">
        <v>1277</v>
      </c>
      <c r="E1686" s="4" t="s">
        <v>98</v>
      </c>
      <c r="F1686" s="4" t="s">
        <v>99</v>
      </c>
      <c r="G1686" s="23" t="n">
        <v>266120</v>
      </c>
      <c r="H1686" s="24" t="n">
        <f aca="false">Parametros!$B$3</f>
        <v>160.42</v>
      </c>
      <c r="I1686" s="24" t="n">
        <f aca="false">Parametros!$B$4</f>
        <v>151.76</v>
      </c>
      <c r="J1686" s="23" t="n">
        <f aca="false">G1686*H1686/I1686</f>
        <v>281305.814443859</v>
      </c>
      <c r="K1686" s="23" t="n">
        <v>372058.59</v>
      </c>
      <c r="L1686" s="23" t="n">
        <v>334271</v>
      </c>
      <c r="M1686" s="23" t="n">
        <f aca="false">MIN(J1686:L1686)</f>
        <v>281305.814443859</v>
      </c>
      <c r="N1686" s="23" t="n">
        <f aca="false">MAX(J1686:L1686)</f>
        <v>372058.59</v>
      </c>
      <c r="O1686" s="23" t="n">
        <f aca="false">MEDIAN(J1686:L1686)</f>
        <v>334271</v>
      </c>
      <c r="P1686" s="23" t="n">
        <f aca="false">AVERAGE(J1686:L1686)</f>
        <v>329211.801481286</v>
      </c>
      <c r="Q1686" s="23" t="n">
        <f aca="false">AVERAGE(M1686,O1686)</f>
        <v>307788.407221929</v>
      </c>
      <c r="R1686" s="23" t="n">
        <f aca="false">AVERAGE(N1686,O1686)</f>
        <v>353164.795</v>
      </c>
      <c r="S1686" s="23" t="n">
        <f aca="false">STDEV(J1686:L1686)</f>
        <v>45587.4235401021</v>
      </c>
      <c r="T1686" s="25" t="n">
        <f aca="false">IF(P1686&gt;0,S1686/P1686,NA())</f>
        <v>0.138474451204306</v>
      </c>
      <c r="U1686" s="4" t="str">
        <f aca="false">IF(T1686&lt;=Parametros!$B$7,"MENOR",IF(T1686&lt;=Parametros!$B$8,"PROMEDIO MENOR-MEDIANA","PROMEDIO"))</f>
        <v>MENOR</v>
      </c>
      <c r="V1686" s="23" t="n">
        <f aca="false">IF(T1686&lt;=Parametros!$B$7,M1686,IF(T1686&lt;=Parametros!$B$8,Q1686,P1686))</f>
        <v>281305.814443859</v>
      </c>
      <c r="W1686" s="26" t="n">
        <f aca="false">ROUND(V1686,0)</f>
        <v>281306</v>
      </c>
      <c r="X1686" s="27" t="n">
        <f aca="false">K1686/G1686</f>
        <v>1.39808578836615</v>
      </c>
      <c r="Y1686" s="27" t="n">
        <f aca="false">L1686/G1686</f>
        <v>1.25609123703592</v>
      </c>
    </row>
    <row r="1687" customFormat="false" ht="64.5" hidden="false" customHeight="true" outlineLevel="0" collapsed="false">
      <c r="A1687" s="4" t="s">
        <v>803</v>
      </c>
      <c r="B1687" s="4" t="s">
        <v>95</v>
      </c>
      <c r="C1687" s="4" t="s">
        <v>1350</v>
      </c>
      <c r="D1687" s="4" t="s">
        <v>1351</v>
      </c>
      <c r="E1687" s="4" t="s">
        <v>112</v>
      </c>
      <c r="F1687" s="4" t="s">
        <v>99</v>
      </c>
      <c r="G1687" s="23" t="n">
        <v>254600</v>
      </c>
      <c r="H1687" s="24" t="n">
        <f aca="false">Parametros!$B$3</f>
        <v>160.42</v>
      </c>
      <c r="I1687" s="24" t="n">
        <f aca="false">Parametros!$B$4</f>
        <v>151.76</v>
      </c>
      <c r="J1687" s="23" t="n">
        <f aca="false">G1687*H1687/I1687</f>
        <v>269128.439641539</v>
      </c>
      <c r="K1687" s="23" t="n">
        <v>355952.31</v>
      </c>
      <c r="L1687" s="23" t="n">
        <v>319872</v>
      </c>
      <c r="M1687" s="23" t="n">
        <f aca="false">MIN(J1687:L1687)</f>
        <v>269128.439641539</v>
      </c>
      <c r="N1687" s="23" t="n">
        <f aca="false">MAX(J1687:L1687)</f>
        <v>355952.31</v>
      </c>
      <c r="O1687" s="23" t="n">
        <f aca="false">MEDIAN(J1687:L1687)</f>
        <v>319872</v>
      </c>
      <c r="P1687" s="23" t="n">
        <f aca="false">AVERAGE(J1687:L1687)</f>
        <v>314984.249880513</v>
      </c>
      <c r="Q1687" s="23" t="n">
        <f aca="false">AVERAGE(M1687,O1687)</f>
        <v>294500.21982077</v>
      </c>
      <c r="R1687" s="23" t="n">
        <f aca="false">AVERAGE(N1687,O1687)</f>
        <v>337912.155</v>
      </c>
      <c r="S1687" s="23" t="n">
        <f aca="false">STDEV(J1687:L1687)</f>
        <v>43617.8139288136</v>
      </c>
      <c r="T1687" s="25" t="n">
        <f aca="false">IF(P1687&gt;0,S1687/P1687,NA())</f>
        <v>0.138476174428911</v>
      </c>
      <c r="U1687" s="4" t="str">
        <f aca="false">IF(T1687&lt;=Parametros!$B$7,"MENOR",IF(T1687&lt;=Parametros!$B$8,"PROMEDIO MENOR-MEDIANA","PROMEDIO"))</f>
        <v>MENOR</v>
      </c>
      <c r="V1687" s="23" t="n">
        <f aca="false">IF(T1687&lt;=Parametros!$B$7,M1687,IF(T1687&lt;=Parametros!$B$8,Q1687,P1687))</f>
        <v>269128.439641539</v>
      </c>
      <c r="W1687" s="26" t="n">
        <f aca="false">ROUND(V1687,0)</f>
        <v>269128</v>
      </c>
      <c r="X1687" s="27" t="n">
        <f aca="false">K1687/G1687</f>
        <v>1.3980844854674</v>
      </c>
      <c r="Y1687" s="27" t="n">
        <f aca="false">L1687/G1687</f>
        <v>1.25637077769049</v>
      </c>
    </row>
    <row r="1688" customFormat="false" ht="51.75" hidden="false" customHeight="true" outlineLevel="0" collapsed="false">
      <c r="A1688" s="4" t="s">
        <v>806</v>
      </c>
      <c r="B1688" s="4" t="s">
        <v>95</v>
      </c>
      <c r="C1688" s="4" t="s">
        <v>1278</v>
      </c>
      <c r="D1688" s="4" t="s">
        <v>1279</v>
      </c>
      <c r="E1688" s="4" t="s">
        <v>98</v>
      </c>
      <c r="F1688" s="4" t="s">
        <v>99</v>
      </c>
      <c r="G1688" s="23" t="n">
        <v>19877</v>
      </c>
      <c r="H1688" s="24" t="n">
        <f aca="false">Parametros!$B$3</f>
        <v>160.42</v>
      </c>
      <c r="I1688" s="24" t="n">
        <f aca="false">Parametros!$B$4</f>
        <v>151.76</v>
      </c>
      <c r="J1688" s="23" t="n">
        <f aca="false">G1688*H1688/I1688</f>
        <v>21011.2568529257</v>
      </c>
      <c r="K1688" s="23" t="n">
        <v>27789.1</v>
      </c>
      <c r="L1688" s="23" t="n">
        <v>24871</v>
      </c>
      <c r="M1688" s="23" t="n">
        <f aca="false">MIN(J1688:L1688)</f>
        <v>21011.2568529257</v>
      </c>
      <c r="N1688" s="23" t="n">
        <f aca="false">MAX(J1688:L1688)</f>
        <v>27789.1</v>
      </c>
      <c r="O1688" s="23" t="n">
        <f aca="false">MEDIAN(J1688:L1688)</f>
        <v>24871</v>
      </c>
      <c r="P1688" s="23" t="n">
        <f aca="false">AVERAGE(J1688:L1688)</f>
        <v>24557.1189509752</v>
      </c>
      <c r="Q1688" s="23" t="n">
        <f aca="false">AVERAGE(M1688,O1688)</f>
        <v>22941.1284264628</v>
      </c>
      <c r="R1688" s="23" t="n">
        <f aca="false">AVERAGE(N1688,O1688)</f>
        <v>26330.05</v>
      </c>
      <c r="S1688" s="23" t="n">
        <f aca="false">STDEV(J1688:L1688)</f>
        <v>3399.80593803356</v>
      </c>
      <c r="T1688" s="25" t="n">
        <f aca="false">IF(P1688&gt;0,S1688/P1688,NA())</f>
        <v>0.138444821024029</v>
      </c>
      <c r="U1688" s="4" t="str">
        <f aca="false">IF(T1688&lt;=Parametros!$B$7,"MENOR",IF(T1688&lt;=Parametros!$B$8,"PROMEDIO MENOR-MEDIANA","PROMEDIO"))</f>
        <v>MENOR</v>
      </c>
      <c r="V1688" s="23" t="n">
        <f aca="false">IF(T1688&lt;=Parametros!$B$7,M1688,IF(T1688&lt;=Parametros!$B$8,Q1688,P1688))</f>
        <v>21011.2568529257</v>
      </c>
      <c r="W1688" s="26" t="n">
        <f aca="false">ROUND(V1688,0)</f>
        <v>21011</v>
      </c>
      <c r="X1688" s="27" t="n">
        <f aca="false">K1688/G1688</f>
        <v>1.39805302611058</v>
      </c>
      <c r="Y1688" s="27" t="n">
        <f aca="false">L1688/G1688</f>
        <v>1.25124515771998</v>
      </c>
    </row>
    <row r="1689" customFormat="false" ht="51.75" hidden="false" customHeight="true" outlineLevel="0" collapsed="false">
      <c r="A1689" s="4" t="s">
        <v>809</v>
      </c>
      <c r="B1689" s="4" t="s">
        <v>95</v>
      </c>
      <c r="C1689" s="4" t="s">
        <v>1280</v>
      </c>
      <c r="D1689" s="4" t="s">
        <v>1281</v>
      </c>
      <c r="E1689" s="4" t="s">
        <v>98</v>
      </c>
      <c r="F1689" s="4" t="s">
        <v>99</v>
      </c>
      <c r="G1689" s="23" t="n">
        <v>2597898</v>
      </c>
      <c r="H1689" s="24" t="n">
        <f aca="false">Parametros!$B$3</f>
        <v>160.42</v>
      </c>
      <c r="I1689" s="24" t="n">
        <f aca="false">Parametros!$B$4</f>
        <v>151.76</v>
      </c>
      <c r="J1689" s="23" t="n">
        <f aca="false">G1689*H1689/I1689</f>
        <v>2746143.89272536</v>
      </c>
      <c r="K1689" s="23" t="n">
        <v>3632083.48</v>
      </c>
      <c r="L1689" s="23" t="n">
        <v>3264289</v>
      </c>
      <c r="M1689" s="23" t="n">
        <f aca="false">MIN(J1689:L1689)</f>
        <v>2746143.89272536</v>
      </c>
      <c r="N1689" s="23" t="n">
        <f aca="false">MAX(J1689:L1689)</f>
        <v>3632083.48</v>
      </c>
      <c r="O1689" s="23" t="n">
        <f aca="false">MEDIAN(J1689:L1689)</f>
        <v>3264289</v>
      </c>
      <c r="P1689" s="23" t="n">
        <f aca="false">AVERAGE(J1689:L1689)</f>
        <v>3214172.12424179</v>
      </c>
      <c r="Q1689" s="23" t="n">
        <f aca="false">AVERAGE(M1689,O1689)</f>
        <v>3005216.44636268</v>
      </c>
      <c r="R1689" s="23" t="n">
        <f aca="false">AVERAGE(N1689,O1689)</f>
        <v>3448186.24</v>
      </c>
      <c r="S1689" s="23" t="n">
        <f aca="false">STDEV(J1689:L1689)</f>
        <v>445091.017660338</v>
      </c>
      <c r="T1689" s="25" t="n">
        <f aca="false">IF(P1689&gt;0,S1689/P1689,NA())</f>
        <v>0.138477654729002</v>
      </c>
      <c r="U1689" s="4" t="str">
        <f aca="false">IF(T1689&lt;=Parametros!$B$7,"MENOR",IF(T1689&lt;=Parametros!$B$8,"PROMEDIO MENOR-MEDIANA","PROMEDIO"))</f>
        <v>MENOR</v>
      </c>
      <c r="V1689" s="23" t="n">
        <f aca="false">IF(T1689&lt;=Parametros!$B$7,M1689,IF(T1689&lt;=Parametros!$B$8,Q1689,P1689))</f>
        <v>2746143.89272536</v>
      </c>
      <c r="W1689" s="26" t="n">
        <f aca="false">ROUND(V1689,0)</f>
        <v>2746144</v>
      </c>
      <c r="X1689" s="27" t="n">
        <f aca="false">K1689/G1689</f>
        <v>1.39808548295584</v>
      </c>
      <c r="Y1689" s="27" t="n">
        <f aca="false">L1689/G1689</f>
        <v>1.25651161054052</v>
      </c>
    </row>
    <row r="1690" customFormat="false" ht="51.75" hidden="false" customHeight="true" outlineLevel="0" collapsed="false">
      <c r="A1690" s="4" t="s">
        <v>812</v>
      </c>
      <c r="B1690" s="4" t="s">
        <v>95</v>
      </c>
      <c r="C1690" s="4" t="s">
        <v>1282</v>
      </c>
      <c r="D1690" s="4" t="s">
        <v>1283</v>
      </c>
      <c r="E1690" s="4" t="s">
        <v>98</v>
      </c>
      <c r="F1690" s="4" t="s">
        <v>99</v>
      </c>
      <c r="G1690" s="23" t="n">
        <v>153052</v>
      </c>
      <c r="H1690" s="24" t="n">
        <f aca="false">Parametros!$B$3</f>
        <v>160.42</v>
      </c>
      <c r="I1690" s="24" t="n">
        <f aca="false">Parametros!$B$4</f>
        <v>151.76</v>
      </c>
      <c r="J1690" s="23" t="n">
        <f aca="false">G1690*H1690/I1690</f>
        <v>161785.726410121</v>
      </c>
      <c r="K1690" s="23" t="n">
        <v>213979.95</v>
      </c>
      <c r="L1690" s="23" t="n">
        <v>192304</v>
      </c>
      <c r="M1690" s="23" t="n">
        <f aca="false">MIN(J1690:L1690)</f>
        <v>161785.726410121</v>
      </c>
      <c r="N1690" s="23" t="n">
        <f aca="false">MAX(J1690:L1690)</f>
        <v>213979.95</v>
      </c>
      <c r="O1690" s="23" t="n">
        <f aca="false">MEDIAN(J1690:L1690)</f>
        <v>192304</v>
      </c>
      <c r="P1690" s="23" t="n">
        <f aca="false">AVERAGE(J1690:L1690)</f>
        <v>189356.558803374</v>
      </c>
      <c r="Q1690" s="23" t="n">
        <f aca="false">AVERAGE(M1690,O1690)</f>
        <v>177044.863205061</v>
      </c>
      <c r="R1690" s="23" t="n">
        <f aca="false">AVERAGE(N1690,O1690)</f>
        <v>203141.975</v>
      </c>
      <c r="S1690" s="23" t="n">
        <f aca="false">STDEV(J1690:L1690)</f>
        <v>26221.6475691983</v>
      </c>
      <c r="T1690" s="25" t="n">
        <f aca="false">IF(P1690&gt;0,S1690/P1690,NA())</f>
        <v>0.138477630428564</v>
      </c>
      <c r="U1690" s="4" t="str">
        <f aca="false">IF(T1690&lt;=Parametros!$B$7,"MENOR",IF(T1690&lt;=Parametros!$B$8,"PROMEDIO MENOR-MEDIANA","PROMEDIO"))</f>
        <v>MENOR</v>
      </c>
      <c r="V1690" s="23" t="n">
        <f aca="false">IF(T1690&lt;=Parametros!$B$7,M1690,IF(T1690&lt;=Parametros!$B$8,Q1690,P1690))</f>
        <v>161785.726410121</v>
      </c>
      <c r="W1690" s="26" t="n">
        <f aca="false">ROUND(V1690,0)</f>
        <v>161786</v>
      </c>
      <c r="X1690" s="27" t="n">
        <f aca="false">K1690/G1690</f>
        <v>1.39808659801897</v>
      </c>
      <c r="Y1690" s="27" t="n">
        <f aca="false">L1690/G1690</f>
        <v>1.25646185610119</v>
      </c>
    </row>
    <row r="1691" customFormat="false" ht="90" hidden="false" customHeight="true" outlineLevel="0" collapsed="false">
      <c r="A1691" s="4" t="s">
        <v>815</v>
      </c>
      <c r="B1691" s="4" t="s">
        <v>95</v>
      </c>
      <c r="C1691" s="4" t="s">
        <v>1284</v>
      </c>
      <c r="D1691" s="4" t="s">
        <v>1285</v>
      </c>
      <c r="E1691" s="4" t="s">
        <v>98</v>
      </c>
      <c r="F1691" s="4" t="s">
        <v>99</v>
      </c>
      <c r="G1691" s="23" t="n">
        <v>155800</v>
      </c>
      <c r="H1691" s="24" t="n">
        <f aca="false">Parametros!$B$3</f>
        <v>160.42</v>
      </c>
      <c r="I1691" s="24" t="n">
        <f aca="false">Parametros!$B$4</f>
        <v>151.76</v>
      </c>
      <c r="J1691" s="23" t="n">
        <f aca="false">G1691*H1691/I1691</f>
        <v>164690.537691091</v>
      </c>
      <c r="K1691" s="23" t="n">
        <v>217821.27</v>
      </c>
      <c r="L1691" s="23" t="n">
        <v>195755</v>
      </c>
      <c r="M1691" s="23" t="n">
        <f aca="false">MIN(J1691:L1691)</f>
        <v>164690.537691091</v>
      </c>
      <c r="N1691" s="23" t="n">
        <f aca="false">MAX(J1691:L1691)</f>
        <v>217821.27</v>
      </c>
      <c r="O1691" s="23" t="n">
        <f aca="false">MEDIAN(J1691:L1691)</f>
        <v>195755</v>
      </c>
      <c r="P1691" s="23" t="n">
        <f aca="false">AVERAGE(J1691:L1691)</f>
        <v>192755.602563697</v>
      </c>
      <c r="Q1691" s="23" t="n">
        <f aca="false">AVERAGE(M1691,O1691)</f>
        <v>180222.768845546</v>
      </c>
      <c r="R1691" s="23" t="n">
        <f aca="false">AVERAGE(N1691,O1691)</f>
        <v>206788.135</v>
      </c>
      <c r="S1691" s="23" t="n">
        <f aca="false">STDEV(J1691:L1691)</f>
        <v>26692.0581382535</v>
      </c>
      <c r="T1691" s="25" t="n">
        <f aca="false">IF(P1691&gt;0,S1691/P1691,NA())</f>
        <v>0.138476172849155</v>
      </c>
      <c r="U1691" s="4" t="str">
        <f aca="false">IF(T1691&lt;=Parametros!$B$7,"MENOR",IF(T1691&lt;=Parametros!$B$8,"PROMEDIO MENOR-MEDIANA","PROMEDIO"))</f>
        <v>MENOR</v>
      </c>
      <c r="V1691" s="23" t="n">
        <f aca="false">IF(T1691&lt;=Parametros!$B$7,M1691,IF(T1691&lt;=Parametros!$B$8,Q1691,P1691))</f>
        <v>164690.537691091</v>
      </c>
      <c r="W1691" s="26" t="n">
        <f aca="false">ROUND(V1691,0)</f>
        <v>164691</v>
      </c>
      <c r="X1691" s="27" t="n">
        <f aca="false">K1691/G1691</f>
        <v>1.39808260590501</v>
      </c>
      <c r="Y1691" s="27" t="n">
        <f aca="false">L1691/G1691</f>
        <v>1.25645057766367</v>
      </c>
    </row>
    <row r="1692" customFormat="false" ht="51.75" hidden="false" customHeight="true" outlineLevel="0" collapsed="false">
      <c r="A1692" s="4" t="s">
        <v>818</v>
      </c>
      <c r="B1692" s="4" t="s">
        <v>95</v>
      </c>
      <c r="C1692" s="4" t="s">
        <v>1352</v>
      </c>
      <c r="D1692" s="4" t="s">
        <v>1353</v>
      </c>
      <c r="E1692" s="4" t="s">
        <v>98</v>
      </c>
      <c r="F1692" s="4" t="s">
        <v>99</v>
      </c>
      <c r="G1692" s="23" t="n">
        <v>4635276</v>
      </c>
      <c r="H1692" s="24" t="n">
        <f aca="false">Parametros!$B$3</f>
        <v>160.42</v>
      </c>
      <c r="I1692" s="24" t="n">
        <f aca="false">Parametros!$B$4</f>
        <v>151.76</v>
      </c>
      <c r="J1692" s="23" t="n">
        <f aca="false">G1692*H1692/I1692</f>
        <v>4899782.39272536</v>
      </c>
      <c r="K1692" s="23" t="n">
        <v>6480512.43</v>
      </c>
      <c r="L1692" s="23" t="n">
        <v>5824336</v>
      </c>
      <c r="M1692" s="23" t="n">
        <f aca="false">MIN(J1692:L1692)</f>
        <v>4899782.39272536</v>
      </c>
      <c r="N1692" s="23" t="n">
        <f aca="false">MAX(J1692:L1692)</f>
        <v>6480512.43</v>
      </c>
      <c r="O1692" s="23" t="n">
        <f aca="false">MEDIAN(J1692:L1692)</f>
        <v>5824336</v>
      </c>
      <c r="P1692" s="23" t="n">
        <f aca="false">AVERAGE(J1692:L1692)</f>
        <v>5734876.94090845</v>
      </c>
      <c r="Q1692" s="23" t="n">
        <f aca="false">AVERAGE(M1692,O1692)</f>
        <v>5362059.19636268</v>
      </c>
      <c r="R1692" s="23" t="n">
        <f aca="false">AVERAGE(N1692,O1692)</f>
        <v>6152424.215</v>
      </c>
      <c r="S1692" s="23" t="n">
        <f aca="false">STDEV(J1692:L1692)</f>
        <v>794153.042634562</v>
      </c>
      <c r="T1692" s="25" t="n">
        <f aca="false">IF(P1692&gt;0,S1692/P1692,NA())</f>
        <v>0.138477782665161</v>
      </c>
      <c r="U1692" s="4" t="str">
        <f aca="false">IF(T1692&lt;=Parametros!$B$7,"MENOR",IF(T1692&lt;=Parametros!$B$8,"PROMEDIO MENOR-MEDIANA","PROMEDIO"))</f>
        <v>MENOR</v>
      </c>
      <c r="V1692" s="23" t="n">
        <f aca="false">IF(T1692&lt;=Parametros!$B$7,M1692,IF(T1692&lt;=Parametros!$B$8,Q1692,P1692))</f>
        <v>4899782.39272536</v>
      </c>
      <c r="W1692" s="26" t="n">
        <f aca="false">ROUND(V1692,0)</f>
        <v>4899782</v>
      </c>
      <c r="X1692" s="27" t="n">
        <f aca="false">K1692/G1692</f>
        <v>1.39808555736487</v>
      </c>
      <c r="Y1692" s="27" t="n">
        <f aca="false">L1692/G1692</f>
        <v>1.25652409910435</v>
      </c>
    </row>
    <row r="1693" customFormat="false" ht="64.5" hidden="false" customHeight="true" outlineLevel="0" collapsed="false">
      <c r="A1693" s="4" t="s">
        <v>821</v>
      </c>
      <c r="B1693" s="4" t="s">
        <v>95</v>
      </c>
      <c r="C1693" s="4" t="s">
        <v>1354</v>
      </c>
      <c r="D1693" s="4" t="s">
        <v>1221</v>
      </c>
      <c r="E1693" s="4" t="s">
        <v>98</v>
      </c>
      <c r="F1693" s="4" t="s">
        <v>99</v>
      </c>
      <c r="G1693" s="23" t="n">
        <v>142217</v>
      </c>
      <c r="H1693" s="24" t="n">
        <f aca="false">Parametros!$B$3</f>
        <v>160.42</v>
      </c>
      <c r="I1693" s="24" t="n">
        <f aca="false">Parametros!$B$4</f>
        <v>151.76</v>
      </c>
      <c r="J1693" s="23" t="n">
        <f aca="false">G1693*H1693/I1693</f>
        <v>150332.440300474</v>
      </c>
      <c r="K1693" s="23" t="n">
        <v>198831</v>
      </c>
      <c r="L1693" s="23" t="n">
        <v>178619</v>
      </c>
      <c r="M1693" s="23" t="n">
        <f aca="false">MIN(J1693:L1693)</f>
        <v>150332.440300474</v>
      </c>
      <c r="N1693" s="23" t="n">
        <f aca="false">MAX(J1693:L1693)</f>
        <v>198831</v>
      </c>
      <c r="O1693" s="23" t="n">
        <f aca="false">MEDIAN(J1693:L1693)</f>
        <v>178619</v>
      </c>
      <c r="P1693" s="23" t="n">
        <f aca="false">AVERAGE(J1693:L1693)</f>
        <v>175927.480100158</v>
      </c>
      <c r="Q1693" s="23" t="n">
        <f aca="false">AVERAGE(M1693,O1693)</f>
        <v>164475.720150237</v>
      </c>
      <c r="R1693" s="23" t="n">
        <f aca="false">AVERAGE(N1693,O1693)</f>
        <v>188725</v>
      </c>
      <c r="S1693" s="23" t="n">
        <f aca="false">STDEV(J1693:L1693)</f>
        <v>24361.0505266203</v>
      </c>
      <c r="T1693" s="25" t="n">
        <f aca="false">IF(P1693&gt;0,S1693/P1693,NA())</f>
        <v>0.138472116537741</v>
      </c>
      <c r="U1693" s="4" t="str">
        <f aca="false">IF(T1693&lt;=Parametros!$B$7,"MENOR",IF(T1693&lt;=Parametros!$B$8,"PROMEDIO MENOR-MEDIANA","PROMEDIO"))</f>
        <v>MENOR</v>
      </c>
      <c r="V1693" s="23" t="n">
        <f aca="false">IF(T1693&lt;=Parametros!$B$7,M1693,IF(T1693&lt;=Parametros!$B$8,Q1693,P1693))</f>
        <v>150332.440300474</v>
      </c>
      <c r="W1693" s="26" t="n">
        <f aca="false">ROUND(V1693,0)</f>
        <v>150332</v>
      </c>
      <c r="X1693" s="27" t="n">
        <f aca="false">K1693/G1693</f>
        <v>1.39808180456626</v>
      </c>
      <c r="Y1693" s="27" t="n">
        <f aca="false">L1693/G1693</f>
        <v>1.25596096106654</v>
      </c>
    </row>
    <row r="1694" customFormat="false" ht="64.5" hidden="false" customHeight="true" outlineLevel="0" collapsed="false">
      <c r="A1694" s="4" t="s">
        <v>824</v>
      </c>
      <c r="B1694" s="4" t="s">
        <v>95</v>
      </c>
      <c r="C1694" s="4" t="s">
        <v>1286</v>
      </c>
      <c r="D1694" s="4" t="s">
        <v>1221</v>
      </c>
      <c r="E1694" s="4" t="s">
        <v>98</v>
      </c>
      <c r="F1694" s="4" t="s">
        <v>99</v>
      </c>
      <c r="G1694" s="23" t="n">
        <v>54150</v>
      </c>
      <c r="H1694" s="24" t="n">
        <f aca="false">Parametros!$B$3</f>
        <v>160.42</v>
      </c>
      <c r="I1694" s="24" t="n">
        <f aca="false">Parametros!$B$4</f>
        <v>151.76</v>
      </c>
      <c r="J1694" s="23" t="n">
        <f aca="false">G1694*H1694/I1694</f>
        <v>57240.003953611</v>
      </c>
      <c r="K1694" s="23" t="n">
        <v>75706.04</v>
      </c>
      <c r="L1694" s="23" t="n">
        <v>67949</v>
      </c>
      <c r="M1694" s="23" t="n">
        <f aca="false">MIN(J1694:L1694)</f>
        <v>57240.003953611</v>
      </c>
      <c r="N1694" s="23" t="n">
        <f aca="false">MAX(J1694:L1694)</f>
        <v>75706.04</v>
      </c>
      <c r="O1694" s="23" t="n">
        <f aca="false">MEDIAN(J1694:L1694)</f>
        <v>67949</v>
      </c>
      <c r="P1694" s="23" t="n">
        <f aca="false">AVERAGE(J1694:L1694)</f>
        <v>66965.0146512037</v>
      </c>
      <c r="Q1694" s="23" t="n">
        <f aca="false">AVERAGE(M1694,O1694)</f>
        <v>62594.5019768055</v>
      </c>
      <c r="R1694" s="23" t="n">
        <f aca="false">AVERAGE(N1694,O1694)</f>
        <v>71827.52</v>
      </c>
      <c r="S1694" s="23" t="n">
        <f aca="false">STDEV(J1694:L1694)</f>
        <v>9272.25928194521</v>
      </c>
      <c r="T1694" s="25" t="n">
        <f aca="false">IF(P1694&gt;0,S1694/P1694,NA())</f>
        <v>0.13846423136381</v>
      </c>
      <c r="U1694" s="4" t="str">
        <f aca="false">IF(T1694&lt;=Parametros!$B$7,"MENOR",IF(T1694&lt;=Parametros!$B$8,"PROMEDIO MENOR-MEDIANA","PROMEDIO"))</f>
        <v>MENOR</v>
      </c>
      <c r="V1694" s="23" t="n">
        <f aca="false">IF(T1694&lt;=Parametros!$B$7,M1694,IF(T1694&lt;=Parametros!$B$8,Q1694,P1694))</f>
        <v>57240.003953611</v>
      </c>
      <c r="W1694" s="26" t="n">
        <f aca="false">ROUND(V1694,0)</f>
        <v>57240</v>
      </c>
      <c r="X1694" s="27" t="n">
        <f aca="false">K1694/G1694</f>
        <v>1.39808014773777</v>
      </c>
      <c r="Y1694" s="27" t="n">
        <f aca="false">L1694/G1694</f>
        <v>1.25482917820868</v>
      </c>
    </row>
    <row r="1695" customFormat="false" ht="77.25" hidden="false" customHeight="true" outlineLevel="0" collapsed="false">
      <c r="A1695" s="4" t="s">
        <v>827</v>
      </c>
      <c r="B1695" s="4" t="s">
        <v>95</v>
      </c>
      <c r="C1695" s="4" t="s">
        <v>1287</v>
      </c>
      <c r="D1695" s="4" t="s">
        <v>1288</v>
      </c>
      <c r="E1695" s="4" t="s">
        <v>98</v>
      </c>
      <c r="F1695" s="4" t="s">
        <v>99</v>
      </c>
      <c r="G1695" s="23" t="n">
        <v>343869</v>
      </c>
      <c r="H1695" s="24" t="n">
        <f aca="false">Parametros!$B$3</f>
        <v>160.42</v>
      </c>
      <c r="I1695" s="24" t="n">
        <f aca="false">Parametros!$B$4</f>
        <v>151.76</v>
      </c>
      <c r="J1695" s="23" t="n">
        <f aca="false">G1695*H1695/I1695</f>
        <v>363491.466657881</v>
      </c>
      <c r="K1695" s="23" t="n">
        <v>480758.26</v>
      </c>
      <c r="L1695" s="23" t="n">
        <v>431970</v>
      </c>
      <c r="M1695" s="23" t="n">
        <f aca="false">MIN(J1695:L1695)</f>
        <v>363491.466657881</v>
      </c>
      <c r="N1695" s="23" t="n">
        <f aca="false">MAX(J1695:L1695)</f>
        <v>480758.26</v>
      </c>
      <c r="O1695" s="23" t="n">
        <f aca="false">MEDIAN(J1695:L1695)</f>
        <v>431970</v>
      </c>
      <c r="P1695" s="23" t="n">
        <f aca="false">AVERAGE(J1695:L1695)</f>
        <v>425406.575552627</v>
      </c>
      <c r="Q1695" s="23" t="n">
        <f aca="false">AVERAGE(M1695,O1695)</f>
        <v>397730.73332894</v>
      </c>
      <c r="R1695" s="23" t="n">
        <f aca="false">AVERAGE(N1695,O1695)</f>
        <v>456364.13</v>
      </c>
      <c r="S1695" s="23" t="n">
        <f aca="false">STDEV(J1695:L1695)</f>
        <v>58908.2686092801</v>
      </c>
      <c r="T1695" s="25" t="n">
        <f aca="false">IF(P1695&gt;0,S1695/P1695,NA())</f>
        <v>0.138475218754564</v>
      </c>
      <c r="U1695" s="4" t="str">
        <f aca="false">IF(T1695&lt;=Parametros!$B$7,"MENOR",IF(T1695&lt;=Parametros!$B$8,"PROMEDIO MENOR-MEDIANA","PROMEDIO"))</f>
        <v>MENOR</v>
      </c>
      <c r="V1695" s="23" t="n">
        <f aca="false">IF(T1695&lt;=Parametros!$B$7,M1695,IF(T1695&lt;=Parametros!$B$8,Q1695,P1695))</f>
        <v>363491.466657881</v>
      </c>
      <c r="W1695" s="26" t="n">
        <f aca="false">ROUND(V1695,0)</f>
        <v>363491</v>
      </c>
      <c r="X1695" s="27" t="n">
        <f aca="false">K1695/G1695</f>
        <v>1.39808549185882</v>
      </c>
      <c r="Y1695" s="27" t="n">
        <f aca="false">L1695/G1695</f>
        <v>1.25620512462595</v>
      </c>
    </row>
    <row r="1696" customFormat="false" ht="51.75" hidden="false" customHeight="true" outlineLevel="0" collapsed="false">
      <c r="A1696" s="4" t="s">
        <v>830</v>
      </c>
      <c r="B1696" s="4" t="s">
        <v>95</v>
      </c>
      <c r="C1696" s="4" t="s">
        <v>1289</v>
      </c>
      <c r="D1696" s="4" t="s">
        <v>1290</v>
      </c>
      <c r="E1696" s="4" t="s">
        <v>98</v>
      </c>
      <c r="F1696" s="4" t="s">
        <v>99</v>
      </c>
      <c r="G1696" s="23" t="n">
        <v>46711</v>
      </c>
      <c r="H1696" s="24" t="n">
        <f aca="false">Parametros!$B$3</f>
        <v>160.42</v>
      </c>
      <c r="I1696" s="24" t="n">
        <f aca="false">Parametros!$B$4</f>
        <v>151.76</v>
      </c>
      <c r="J1696" s="23" t="n">
        <f aca="false">G1696*H1696/I1696</f>
        <v>49376.5064575646</v>
      </c>
      <c r="K1696" s="23" t="n">
        <v>65306.32</v>
      </c>
      <c r="L1696" s="23" t="n">
        <v>58667</v>
      </c>
      <c r="M1696" s="23" t="n">
        <f aca="false">MIN(J1696:L1696)</f>
        <v>49376.5064575646</v>
      </c>
      <c r="N1696" s="23" t="n">
        <f aca="false">MAX(J1696:L1696)</f>
        <v>65306.32</v>
      </c>
      <c r="O1696" s="23" t="n">
        <f aca="false">MEDIAN(J1696:L1696)</f>
        <v>58667</v>
      </c>
      <c r="P1696" s="23" t="n">
        <f aca="false">AVERAGE(J1696:L1696)</f>
        <v>57783.2754858549</v>
      </c>
      <c r="Q1696" s="23" t="n">
        <f aca="false">AVERAGE(M1696,O1696)</f>
        <v>54021.7532287823</v>
      </c>
      <c r="R1696" s="23" t="n">
        <f aca="false">AVERAGE(N1696,O1696)</f>
        <v>61986.66</v>
      </c>
      <c r="S1696" s="23" t="n">
        <f aca="false">STDEV(J1696:L1696)</f>
        <v>8001.59150649829</v>
      </c>
      <c r="T1696" s="25" t="n">
        <f aca="false">IF(P1696&gt;0,S1696/P1696,NA())</f>
        <v>0.138475907418178</v>
      </c>
      <c r="U1696" s="4" t="str">
        <f aca="false">IF(T1696&lt;=Parametros!$B$7,"MENOR",IF(T1696&lt;=Parametros!$B$8,"PROMEDIO MENOR-MEDIANA","PROMEDIO"))</f>
        <v>MENOR</v>
      </c>
      <c r="V1696" s="23" t="n">
        <f aca="false">IF(T1696&lt;=Parametros!$B$7,M1696,IF(T1696&lt;=Parametros!$B$8,Q1696,P1696))</f>
        <v>49376.5064575646</v>
      </c>
      <c r="W1696" s="26" t="n">
        <f aca="false">ROUND(V1696,0)</f>
        <v>49377</v>
      </c>
      <c r="X1696" s="27" t="n">
        <f aca="false">K1696/G1696</f>
        <v>1.39809295455032</v>
      </c>
      <c r="Y1696" s="27" t="n">
        <f aca="false">L1696/G1696</f>
        <v>1.25595684100105</v>
      </c>
    </row>
    <row r="1697" customFormat="false" ht="102.75" hidden="false" customHeight="true" outlineLevel="0" collapsed="false">
      <c r="A1697" s="4" t="s">
        <v>833</v>
      </c>
      <c r="B1697" s="4" t="s">
        <v>95</v>
      </c>
      <c r="C1697" s="4" t="s">
        <v>1291</v>
      </c>
      <c r="D1697" s="4" t="s">
        <v>1292</v>
      </c>
      <c r="E1697" s="4" t="s">
        <v>98</v>
      </c>
      <c r="F1697" s="4" t="s">
        <v>99</v>
      </c>
      <c r="G1697" s="23" t="n">
        <v>58637</v>
      </c>
      <c r="H1697" s="24" t="n">
        <f aca="false">Parametros!$B$3</f>
        <v>160.42</v>
      </c>
      <c r="I1697" s="24" t="n">
        <f aca="false">Parametros!$B$4</f>
        <v>151.76</v>
      </c>
      <c r="J1697" s="23" t="n">
        <f aca="false">G1697*H1697/I1697</f>
        <v>61983.049156563</v>
      </c>
      <c r="K1697" s="23" t="n">
        <v>81980.05</v>
      </c>
      <c r="L1697" s="23" t="n">
        <v>73661</v>
      </c>
      <c r="M1697" s="23" t="n">
        <f aca="false">MIN(J1697:L1697)</f>
        <v>61983.049156563</v>
      </c>
      <c r="N1697" s="23" t="n">
        <f aca="false">MAX(J1697:L1697)</f>
        <v>81980.05</v>
      </c>
      <c r="O1697" s="23" t="n">
        <f aca="false">MEDIAN(J1697:L1697)</f>
        <v>73661</v>
      </c>
      <c r="P1697" s="23" t="n">
        <f aca="false">AVERAGE(J1697:L1697)</f>
        <v>72541.366385521</v>
      </c>
      <c r="Q1697" s="23" t="n">
        <f aca="false">AVERAGE(M1697,O1697)</f>
        <v>67822.0245782815</v>
      </c>
      <c r="R1697" s="23" t="n">
        <f aca="false">AVERAGE(N1697,O1697)</f>
        <v>77820.525</v>
      </c>
      <c r="S1697" s="23" t="n">
        <f aca="false">STDEV(J1697:L1697)</f>
        <v>10045.406674501</v>
      </c>
      <c r="T1697" s="25" t="n">
        <f aca="false">IF(P1697&gt;0,S1697/P1697,NA())</f>
        <v>0.138478321749754</v>
      </c>
      <c r="U1697" s="4" t="str">
        <f aca="false">IF(T1697&lt;=Parametros!$B$7,"MENOR",IF(T1697&lt;=Parametros!$B$8,"PROMEDIO MENOR-MEDIANA","PROMEDIO"))</f>
        <v>MENOR</v>
      </c>
      <c r="V1697" s="23" t="n">
        <f aca="false">IF(T1697&lt;=Parametros!$B$7,M1697,IF(T1697&lt;=Parametros!$B$8,Q1697,P1697))</f>
        <v>61983.049156563</v>
      </c>
      <c r="W1697" s="26" t="n">
        <f aca="false">ROUND(V1697,0)</f>
        <v>61983</v>
      </c>
      <c r="X1697" s="27" t="n">
        <f aca="false">K1697/G1697</f>
        <v>1.39809420672954</v>
      </c>
      <c r="Y1697" s="27" t="n">
        <f aca="false">L1697/G1697</f>
        <v>1.25622047512663</v>
      </c>
    </row>
    <row r="1698" customFormat="false" ht="15" hidden="false" customHeight="true" outlineLevel="0" collapsed="false">
      <c r="A1698" s="22" t="s">
        <v>961</v>
      </c>
      <c r="B1698" s="22" t="s">
        <v>962</v>
      </c>
      <c r="C1698" s="22"/>
      <c r="D1698" s="22"/>
      <c r="E1698" s="22"/>
      <c r="F1698" s="22"/>
      <c r="G1698" s="22"/>
      <c r="H1698" s="22"/>
      <c r="I1698" s="22"/>
      <c r="J1698" s="22"/>
      <c r="K1698" s="22"/>
      <c r="L1698" s="22"/>
      <c r="M1698" s="22"/>
      <c r="N1698" s="22"/>
      <c r="O1698" s="22"/>
      <c r="P1698" s="22"/>
      <c r="Q1698" s="22"/>
      <c r="R1698" s="22"/>
      <c r="S1698" s="22"/>
      <c r="T1698" s="22"/>
      <c r="U1698" s="22"/>
      <c r="V1698" s="22"/>
      <c r="W1698" s="22"/>
    </row>
    <row r="1699" customFormat="false" ht="39" hidden="false" customHeight="true" outlineLevel="0" collapsed="false">
      <c r="A1699" s="4" t="s">
        <v>963</v>
      </c>
      <c r="B1699" s="4" t="s">
        <v>95</v>
      </c>
      <c r="C1699" s="4" t="s">
        <v>964</v>
      </c>
      <c r="D1699" s="4" t="s">
        <v>965</v>
      </c>
      <c r="E1699" s="4" t="s">
        <v>98</v>
      </c>
      <c r="F1699" s="4" t="s">
        <v>99</v>
      </c>
      <c r="G1699" s="23" t="n">
        <v>658916</v>
      </c>
      <c r="H1699" s="24" t="n">
        <f aca="false">Parametros!$B$3</f>
        <v>160.42</v>
      </c>
      <c r="I1699" s="24" t="n">
        <f aca="false">Parametros!$B$4</f>
        <v>151.76</v>
      </c>
      <c r="J1699" s="23" t="n">
        <f aca="false">G1699*H1699/I1699</f>
        <v>696516.240906695</v>
      </c>
      <c r="K1699" s="23" t="n">
        <v>921220.79</v>
      </c>
      <c r="L1699" s="23" t="n">
        <v>827883</v>
      </c>
      <c r="M1699" s="23" t="n">
        <f aca="false">MIN(J1699:L1699)</f>
        <v>696516.240906695</v>
      </c>
      <c r="N1699" s="23" t="n">
        <f aca="false">MAX(J1699:L1699)</f>
        <v>921220.79</v>
      </c>
      <c r="O1699" s="23" t="n">
        <f aca="false">MEDIAN(J1699:L1699)</f>
        <v>827883</v>
      </c>
      <c r="P1699" s="23" t="n">
        <f aca="false">AVERAGE(J1699:L1699)</f>
        <v>815206.676968898</v>
      </c>
      <c r="Q1699" s="23" t="n">
        <f aca="false">AVERAGE(M1699,O1699)</f>
        <v>762199.620453348</v>
      </c>
      <c r="R1699" s="23" t="n">
        <f aca="false">AVERAGE(N1699,O1699)</f>
        <v>874551.895</v>
      </c>
      <c r="S1699" s="23" t="n">
        <f aca="false">STDEV(J1699:L1699)</f>
        <v>112887.335294966</v>
      </c>
      <c r="T1699" s="25" t="n">
        <f aca="false">IF(P1699&gt;0,S1699/P1699,NA())</f>
        <v>0.138476951286395</v>
      </c>
      <c r="U1699" s="4" t="str">
        <f aca="false">IF(T1699&lt;=Parametros!$B$7,"MENOR",IF(T1699&lt;=Parametros!$B$8,"PROMEDIO MENOR-MEDIANA","PROMEDIO"))</f>
        <v>MENOR</v>
      </c>
      <c r="V1699" s="23" t="n">
        <f aca="false">IF(T1699&lt;=Parametros!$B$7,M1699,IF(T1699&lt;=Parametros!$B$8,Q1699,P1699))</f>
        <v>696516.240906695</v>
      </c>
      <c r="W1699" s="26" t="n">
        <f aca="false">ROUND(V1699,0)</f>
        <v>696516</v>
      </c>
      <c r="X1699" s="27" t="n">
        <f aca="false">K1699/G1699</f>
        <v>1.39808532498831</v>
      </c>
      <c r="Y1699" s="27" t="n">
        <f aca="false">L1699/G1699</f>
        <v>1.25643177582575</v>
      </c>
    </row>
    <row r="1700" customFormat="false" ht="51.75" hidden="false" customHeight="true" outlineLevel="0" collapsed="false">
      <c r="A1700" s="4" t="s">
        <v>966</v>
      </c>
      <c r="B1700" s="4" t="s">
        <v>95</v>
      </c>
      <c r="C1700" s="4" t="s">
        <v>967</v>
      </c>
      <c r="D1700" s="4" t="s">
        <v>968</v>
      </c>
      <c r="E1700" s="4" t="s">
        <v>98</v>
      </c>
      <c r="F1700" s="4" t="s">
        <v>99</v>
      </c>
      <c r="G1700" s="23" t="n">
        <v>897437</v>
      </c>
      <c r="H1700" s="24" t="n">
        <f aca="false">Parametros!$B$3</f>
        <v>160.42</v>
      </c>
      <c r="I1700" s="24" t="n">
        <f aca="false">Parametros!$B$4</f>
        <v>151.76</v>
      </c>
      <c r="J1700" s="23" t="n">
        <f aca="false">G1700*H1700/I1700</f>
        <v>948648.151950448</v>
      </c>
      <c r="K1700" s="23" t="n">
        <v>1254694.01</v>
      </c>
      <c r="L1700" s="23" t="n">
        <v>1127644</v>
      </c>
      <c r="M1700" s="23" t="n">
        <f aca="false">MIN(J1700:L1700)</f>
        <v>948648.151950448</v>
      </c>
      <c r="N1700" s="23" t="n">
        <f aca="false">MAX(J1700:L1700)</f>
        <v>1254694.01</v>
      </c>
      <c r="O1700" s="23" t="n">
        <f aca="false">MEDIAN(J1700:L1700)</f>
        <v>1127644</v>
      </c>
      <c r="P1700" s="23" t="n">
        <f aca="false">AVERAGE(J1700:L1700)</f>
        <v>1110328.72065015</v>
      </c>
      <c r="Q1700" s="23" t="n">
        <f aca="false">AVERAGE(M1700,O1700)</f>
        <v>1038146.07597522</v>
      </c>
      <c r="R1700" s="23" t="n">
        <f aca="false">AVERAGE(N1700,O1700)</f>
        <v>1191169.005</v>
      </c>
      <c r="S1700" s="23" t="n">
        <f aca="false">STDEV(J1700:L1700)</f>
        <v>153755.913647392</v>
      </c>
      <c r="T1700" s="25" t="n">
        <f aca="false">IF(P1700&gt;0,S1700/P1700,NA())</f>
        <v>0.138477831643732</v>
      </c>
      <c r="U1700" s="4" t="str">
        <f aca="false">IF(T1700&lt;=Parametros!$B$7,"MENOR",IF(T1700&lt;=Parametros!$B$8,"PROMEDIO MENOR-MEDIANA","PROMEDIO"))</f>
        <v>MENOR</v>
      </c>
      <c r="V1700" s="23" t="n">
        <f aca="false">IF(T1700&lt;=Parametros!$B$7,M1700,IF(T1700&lt;=Parametros!$B$8,Q1700,P1700))</f>
        <v>948648.151950448</v>
      </c>
      <c r="W1700" s="26" t="n">
        <f aca="false">ROUND(V1700,0)</f>
        <v>948648</v>
      </c>
      <c r="X1700" s="27" t="n">
        <f aca="false">K1700/G1700</f>
        <v>1.39808589349447</v>
      </c>
      <c r="Y1700" s="27" t="n">
        <f aca="false">L1700/G1700</f>
        <v>1.25651605628027</v>
      </c>
    </row>
    <row r="1701" customFormat="false" ht="51.75" hidden="false" customHeight="true" outlineLevel="0" collapsed="false">
      <c r="A1701" s="4" t="s">
        <v>969</v>
      </c>
      <c r="B1701" s="4" t="s">
        <v>95</v>
      </c>
      <c r="C1701" s="4" t="s">
        <v>1293</v>
      </c>
      <c r="D1701" s="4" t="s">
        <v>1294</v>
      </c>
      <c r="E1701" s="4" t="s">
        <v>98</v>
      </c>
      <c r="F1701" s="4" t="s">
        <v>99</v>
      </c>
      <c r="G1701" s="23" t="n">
        <v>879548</v>
      </c>
      <c r="H1701" s="24" t="n">
        <f aca="false">Parametros!$B$3</f>
        <v>160.42</v>
      </c>
      <c r="I1701" s="24" t="n">
        <f aca="false">Parametros!$B$4</f>
        <v>151.76</v>
      </c>
      <c r="J1701" s="23" t="n">
        <f aca="false">G1701*H1701/I1701</f>
        <v>929738.337901951</v>
      </c>
      <c r="K1701" s="23" t="n">
        <v>1229683.42</v>
      </c>
      <c r="L1701" s="23" t="n">
        <v>1105153</v>
      </c>
      <c r="M1701" s="23" t="n">
        <f aca="false">MIN(J1701:L1701)</f>
        <v>929738.337901951</v>
      </c>
      <c r="N1701" s="23" t="n">
        <f aca="false">MAX(J1701:L1701)</f>
        <v>1229683.42</v>
      </c>
      <c r="O1701" s="23" t="n">
        <f aca="false">MEDIAN(J1701:L1701)</f>
        <v>1105153</v>
      </c>
      <c r="P1701" s="23" t="n">
        <f aca="false">AVERAGE(J1701:L1701)</f>
        <v>1088191.58596732</v>
      </c>
      <c r="Q1701" s="23" t="n">
        <f aca="false">AVERAGE(M1701,O1701)</f>
        <v>1017445.66895098</v>
      </c>
      <c r="R1701" s="23" t="n">
        <f aca="false">AVERAGE(N1701,O1701)</f>
        <v>1167418.21</v>
      </c>
      <c r="S1701" s="23" t="n">
        <f aca="false">STDEV(J1701:L1701)</f>
        <v>150690.179650807</v>
      </c>
      <c r="T1701" s="25" t="n">
        <f aca="false">IF(P1701&gt;0,S1701/P1701,NA())</f>
        <v>0.1384776188256</v>
      </c>
      <c r="U1701" s="4" t="str">
        <f aca="false">IF(T1701&lt;=Parametros!$B$7,"MENOR",IF(T1701&lt;=Parametros!$B$8,"PROMEDIO MENOR-MEDIANA","PROMEDIO"))</f>
        <v>MENOR</v>
      </c>
      <c r="V1701" s="23" t="n">
        <f aca="false">IF(T1701&lt;=Parametros!$B$7,M1701,IF(T1701&lt;=Parametros!$B$8,Q1701,P1701))</f>
        <v>929738.337901951</v>
      </c>
      <c r="W1701" s="26" t="n">
        <f aca="false">ROUND(V1701,0)</f>
        <v>929738</v>
      </c>
      <c r="X1701" s="27" t="n">
        <f aca="false">K1701/G1701</f>
        <v>1.3980856303465</v>
      </c>
      <c r="Y1701" s="27" t="n">
        <f aca="false">L1701/G1701</f>
        <v>1.25650106645686</v>
      </c>
    </row>
    <row r="1702" customFormat="false" ht="64.5" hidden="false" customHeight="true" outlineLevel="0" collapsed="false">
      <c r="A1702" s="4" t="s">
        <v>972</v>
      </c>
      <c r="B1702" s="4" t="s">
        <v>95</v>
      </c>
      <c r="C1702" s="4" t="s">
        <v>1295</v>
      </c>
      <c r="D1702" s="4" t="s">
        <v>1296</v>
      </c>
      <c r="E1702" s="4" t="s">
        <v>98</v>
      </c>
      <c r="F1702" s="4" t="s">
        <v>99</v>
      </c>
      <c r="G1702" s="23" t="n">
        <v>1002785</v>
      </c>
      <c r="H1702" s="24" t="n">
        <f aca="false">Parametros!$B$3</f>
        <v>160.42</v>
      </c>
      <c r="I1702" s="24" t="n">
        <f aca="false">Parametros!$B$4</f>
        <v>151.76</v>
      </c>
      <c r="J1702" s="23" t="n">
        <f aca="false">G1702*H1702/I1702</f>
        <v>1060007.70756458</v>
      </c>
      <c r="K1702" s="23" t="n">
        <v>1401979.06</v>
      </c>
      <c r="L1702" s="23" t="n">
        <v>1259972</v>
      </c>
      <c r="M1702" s="23" t="n">
        <f aca="false">MIN(J1702:L1702)</f>
        <v>1060007.70756458</v>
      </c>
      <c r="N1702" s="23" t="n">
        <f aca="false">MAX(J1702:L1702)</f>
        <v>1401979.06</v>
      </c>
      <c r="O1702" s="23" t="n">
        <f aca="false">MEDIAN(J1702:L1702)</f>
        <v>1259972</v>
      </c>
      <c r="P1702" s="23" t="n">
        <f aca="false">AVERAGE(J1702:L1702)</f>
        <v>1240652.92252153</v>
      </c>
      <c r="Q1702" s="23" t="n">
        <f aca="false">AVERAGE(M1702,O1702)</f>
        <v>1159989.85378229</v>
      </c>
      <c r="R1702" s="23" t="n">
        <f aca="false">AVERAGE(N1702,O1702)</f>
        <v>1330975.53</v>
      </c>
      <c r="S1702" s="23" t="n">
        <f aca="false">STDEV(J1702:L1702)</f>
        <v>171802.274541383</v>
      </c>
      <c r="T1702" s="25" t="n">
        <f aca="false">IF(P1702&gt;0,S1702/P1702,NA())</f>
        <v>0.138477306120562</v>
      </c>
      <c r="U1702" s="4" t="str">
        <f aca="false">IF(T1702&lt;=Parametros!$B$7,"MENOR",IF(T1702&lt;=Parametros!$B$8,"PROMEDIO MENOR-MEDIANA","PROMEDIO"))</f>
        <v>MENOR</v>
      </c>
      <c r="V1702" s="23" t="n">
        <f aca="false">IF(T1702&lt;=Parametros!$B$7,M1702,IF(T1702&lt;=Parametros!$B$8,Q1702,P1702))</f>
        <v>1060007.70756458</v>
      </c>
      <c r="W1702" s="26" t="n">
        <f aca="false">ROUND(V1702,0)</f>
        <v>1060008</v>
      </c>
      <c r="X1702" s="27" t="n">
        <f aca="false">K1702/G1702</f>
        <v>1.39808539218277</v>
      </c>
      <c r="Y1702" s="27" t="n">
        <f aca="false">L1702/G1702</f>
        <v>1.25647272346515</v>
      </c>
    </row>
    <row r="1703" customFormat="false" ht="77.25" hidden="false" customHeight="true" outlineLevel="0" collapsed="false">
      <c r="A1703" s="4" t="s">
        <v>975</v>
      </c>
      <c r="B1703" s="4" t="s">
        <v>95</v>
      </c>
      <c r="C1703" s="4" t="s">
        <v>970</v>
      </c>
      <c r="D1703" s="4" t="s">
        <v>971</v>
      </c>
      <c r="E1703" s="4" t="s">
        <v>98</v>
      </c>
      <c r="F1703" s="4" t="s">
        <v>99</v>
      </c>
      <c r="G1703" s="23" t="n">
        <v>325979</v>
      </c>
      <c r="H1703" s="24" t="n">
        <f aca="false">Parametros!$B$3</f>
        <v>160.42</v>
      </c>
      <c r="I1703" s="24" t="n">
        <f aca="false">Parametros!$B$4</f>
        <v>151.76</v>
      </c>
      <c r="J1703" s="23" t="n">
        <f aca="false">G1703*H1703/I1703</f>
        <v>344580.595545598</v>
      </c>
      <c r="K1703" s="23" t="n">
        <v>455746.34</v>
      </c>
      <c r="L1703" s="23" t="n">
        <v>409598</v>
      </c>
      <c r="M1703" s="23" t="n">
        <f aca="false">MIN(J1703:L1703)</f>
        <v>344580.595545598</v>
      </c>
      <c r="N1703" s="23" t="n">
        <f aca="false">MAX(J1703:L1703)</f>
        <v>455746.34</v>
      </c>
      <c r="O1703" s="23" t="n">
        <f aca="false">MEDIAN(J1703:L1703)</f>
        <v>409598</v>
      </c>
      <c r="P1703" s="23" t="n">
        <f aca="false">AVERAGE(J1703:L1703)</f>
        <v>403308.311848533</v>
      </c>
      <c r="Q1703" s="23" t="n">
        <f aca="false">AVERAGE(M1703,O1703)</f>
        <v>377089.297772799</v>
      </c>
      <c r="R1703" s="23" t="n">
        <f aca="false">AVERAGE(N1703,O1703)</f>
        <v>432672.17</v>
      </c>
      <c r="S1703" s="23" t="n">
        <f aca="false">STDEV(J1703:L1703)</f>
        <v>55849.1344409863</v>
      </c>
      <c r="T1703" s="25" t="n">
        <f aca="false">IF(P1703&gt;0,S1703/P1703,NA())</f>
        <v>0.138477519059813</v>
      </c>
      <c r="U1703" s="4" t="str">
        <f aca="false">IF(T1703&lt;=Parametros!$B$7,"MENOR",IF(T1703&lt;=Parametros!$B$8,"PROMEDIO MENOR-MEDIANA","PROMEDIO"))</f>
        <v>MENOR</v>
      </c>
      <c r="V1703" s="23" t="n">
        <f aca="false">IF(T1703&lt;=Parametros!$B$7,M1703,IF(T1703&lt;=Parametros!$B$8,Q1703,P1703))</f>
        <v>344580.595545598</v>
      </c>
      <c r="W1703" s="26" t="n">
        <f aca="false">ROUND(V1703,0)</f>
        <v>344581</v>
      </c>
      <c r="X1703" s="27" t="n">
        <f aca="false">K1703/G1703</f>
        <v>1.39808496866363</v>
      </c>
      <c r="Y1703" s="27" t="n">
        <f aca="false">L1703/G1703</f>
        <v>1.25651652407057</v>
      </c>
    </row>
    <row r="1704" customFormat="false" ht="51.75" hidden="false" customHeight="true" outlineLevel="0" collapsed="false">
      <c r="A1704" s="4" t="s">
        <v>978</v>
      </c>
      <c r="B1704" s="4" t="s">
        <v>95</v>
      </c>
      <c r="C1704" s="4" t="s">
        <v>973</v>
      </c>
      <c r="D1704" s="4" t="s">
        <v>974</v>
      </c>
      <c r="E1704" s="4" t="s">
        <v>98</v>
      </c>
      <c r="F1704" s="4" t="s">
        <v>99</v>
      </c>
      <c r="G1704" s="23" t="n">
        <v>15901</v>
      </c>
      <c r="H1704" s="24" t="n">
        <f aca="false">Parametros!$B$3</f>
        <v>160.42</v>
      </c>
      <c r="I1704" s="24" t="n">
        <f aca="false">Parametros!$B$4</f>
        <v>151.76</v>
      </c>
      <c r="J1704" s="23" t="n">
        <f aca="false">G1704*H1704/I1704</f>
        <v>16808.3712440696</v>
      </c>
      <c r="K1704" s="23" t="n">
        <v>22230.75</v>
      </c>
      <c r="L1704" s="23" t="n">
        <v>19873</v>
      </c>
      <c r="M1704" s="23" t="n">
        <f aca="false">MIN(J1704:L1704)</f>
        <v>16808.3712440696</v>
      </c>
      <c r="N1704" s="23" t="n">
        <f aca="false">MAX(J1704:L1704)</f>
        <v>22230.75</v>
      </c>
      <c r="O1704" s="23" t="n">
        <f aca="false">MEDIAN(J1704:L1704)</f>
        <v>19873</v>
      </c>
      <c r="P1704" s="23" t="n">
        <f aca="false">AVERAGE(J1704:L1704)</f>
        <v>19637.3737480232</v>
      </c>
      <c r="Q1704" s="23" t="n">
        <f aca="false">AVERAGE(M1704,O1704)</f>
        <v>18340.6856220348</v>
      </c>
      <c r="R1704" s="23" t="n">
        <f aca="false">AVERAGE(N1704,O1704)</f>
        <v>21051.875</v>
      </c>
      <c r="S1704" s="23" t="n">
        <f aca="false">STDEV(J1704:L1704)</f>
        <v>2718.8577824441</v>
      </c>
      <c r="T1704" s="25" t="n">
        <f aca="false">IF(P1704&gt;0,S1704/P1704,NA())</f>
        <v>0.138453227877164</v>
      </c>
      <c r="U1704" s="4" t="str">
        <f aca="false">IF(T1704&lt;=Parametros!$B$7,"MENOR",IF(T1704&lt;=Parametros!$B$8,"PROMEDIO MENOR-MEDIANA","PROMEDIO"))</f>
        <v>MENOR</v>
      </c>
      <c r="V1704" s="23" t="n">
        <f aca="false">IF(T1704&lt;=Parametros!$B$7,M1704,IF(T1704&lt;=Parametros!$B$8,Q1704,P1704))</f>
        <v>16808.3712440696</v>
      </c>
      <c r="W1704" s="26" t="n">
        <f aca="false">ROUND(V1704,0)</f>
        <v>16808</v>
      </c>
      <c r="X1704" s="27" t="n">
        <f aca="false">K1704/G1704</f>
        <v>1.39807244827369</v>
      </c>
      <c r="Y1704" s="27" t="n">
        <f aca="false">L1704/G1704</f>
        <v>1.24979561033897</v>
      </c>
    </row>
    <row r="1705" customFormat="false" ht="51.75" hidden="false" customHeight="true" outlineLevel="0" collapsed="false">
      <c r="A1705" s="4" t="s">
        <v>981</v>
      </c>
      <c r="B1705" s="4" t="s">
        <v>95</v>
      </c>
      <c r="C1705" s="4" t="s">
        <v>976</v>
      </c>
      <c r="D1705" s="4" t="s">
        <v>977</v>
      </c>
      <c r="E1705" s="4" t="s">
        <v>98</v>
      </c>
      <c r="F1705" s="4" t="s">
        <v>99</v>
      </c>
      <c r="G1705" s="23" t="n">
        <v>380640</v>
      </c>
      <c r="H1705" s="24" t="n">
        <f aca="false">Parametros!$B$3</f>
        <v>160.42</v>
      </c>
      <c r="I1705" s="24" t="n">
        <f aca="false">Parametros!$B$4</f>
        <v>151.76</v>
      </c>
      <c r="J1705" s="23" t="n">
        <f aca="false">G1705*H1705/I1705</f>
        <v>402360.759093305</v>
      </c>
      <c r="K1705" s="23" t="n">
        <v>532166.7</v>
      </c>
      <c r="L1705" s="23" t="n">
        <v>478261</v>
      </c>
      <c r="M1705" s="23" t="n">
        <f aca="false">MIN(J1705:L1705)</f>
        <v>402360.759093305</v>
      </c>
      <c r="N1705" s="23" t="n">
        <f aca="false">MAX(J1705:L1705)</f>
        <v>532166.7</v>
      </c>
      <c r="O1705" s="23" t="n">
        <f aca="false">MEDIAN(J1705:L1705)</f>
        <v>478261</v>
      </c>
      <c r="P1705" s="23" t="n">
        <f aca="false">AVERAGE(J1705:L1705)</f>
        <v>470929.486364435</v>
      </c>
      <c r="Q1705" s="23" t="n">
        <f aca="false">AVERAGE(M1705,O1705)</f>
        <v>440310.879546653</v>
      </c>
      <c r="R1705" s="23" t="n">
        <f aca="false">AVERAGE(N1705,O1705)</f>
        <v>505213.85</v>
      </c>
      <c r="S1705" s="23" t="n">
        <f aca="false">STDEV(J1705:L1705)</f>
        <v>65212.7970018879</v>
      </c>
      <c r="T1705" s="25" t="n">
        <f aca="false">IF(P1705&gt;0,S1705/P1705,NA())</f>
        <v>0.13847677601445</v>
      </c>
      <c r="U1705" s="4" t="str">
        <f aca="false">IF(T1705&lt;=Parametros!$B$7,"MENOR",IF(T1705&lt;=Parametros!$B$8,"PROMEDIO MENOR-MEDIANA","PROMEDIO"))</f>
        <v>MENOR</v>
      </c>
      <c r="V1705" s="23" t="n">
        <f aca="false">IF(T1705&lt;=Parametros!$B$7,M1705,IF(T1705&lt;=Parametros!$B$8,Q1705,P1705))</f>
        <v>402360.759093305</v>
      </c>
      <c r="W1705" s="26" t="n">
        <f aca="false">ROUND(V1705,0)</f>
        <v>402361</v>
      </c>
      <c r="X1705" s="27" t="n">
        <f aca="false">K1705/G1705</f>
        <v>1.39808401639344</v>
      </c>
      <c r="Y1705" s="27" t="n">
        <f aca="false">L1705/G1705</f>
        <v>1.25646542664985</v>
      </c>
    </row>
    <row r="1706" customFormat="false" ht="51.75" hidden="false" customHeight="true" outlineLevel="0" collapsed="false">
      <c r="A1706" s="4" t="s">
        <v>984</v>
      </c>
      <c r="B1706" s="4" t="s">
        <v>95</v>
      </c>
      <c r="C1706" s="4" t="s">
        <v>1299</v>
      </c>
      <c r="D1706" s="4" t="s">
        <v>1300</v>
      </c>
      <c r="E1706" s="4" t="s">
        <v>98</v>
      </c>
      <c r="F1706" s="4" t="s">
        <v>99</v>
      </c>
      <c r="G1706" s="23" t="n">
        <v>1098684</v>
      </c>
      <c r="H1706" s="24" t="n">
        <f aca="false">Parametros!$B$3</f>
        <v>160.42</v>
      </c>
      <c r="I1706" s="24" t="n">
        <f aca="false">Parametros!$B$4</f>
        <v>151.76</v>
      </c>
      <c r="J1706" s="23" t="n">
        <f aca="false">G1706*H1706/I1706</f>
        <v>1161379.06747496</v>
      </c>
      <c r="K1706" s="23" t="n">
        <v>1536053.83</v>
      </c>
      <c r="L1706" s="23" t="n">
        <v>1380519</v>
      </c>
      <c r="M1706" s="23" t="n">
        <f aca="false">MIN(J1706:L1706)</f>
        <v>1161379.06747496</v>
      </c>
      <c r="N1706" s="23" t="n">
        <f aca="false">MAX(J1706:L1706)</f>
        <v>1536053.83</v>
      </c>
      <c r="O1706" s="23" t="n">
        <f aca="false">MEDIAN(J1706:L1706)</f>
        <v>1380519</v>
      </c>
      <c r="P1706" s="23" t="n">
        <f aca="false">AVERAGE(J1706:L1706)</f>
        <v>1359317.29915832</v>
      </c>
      <c r="Q1706" s="23" t="n">
        <f aca="false">AVERAGE(M1706,O1706)</f>
        <v>1270949.03373748</v>
      </c>
      <c r="R1706" s="23" t="n">
        <f aca="false">AVERAGE(N1706,O1706)</f>
        <v>1458286.415</v>
      </c>
      <c r="S1706" s="23" t="n">
        <f aca="false">STDEV(J1706:L1706)</f>
        <v>188235.035280985</v>
      </c>
      <c r="T1706" s="25" t="n">
        <f aca="false">IF(P1706&gt;0,S1706/P1706,NA())</f>
        <v>0.138477627995715</v>
      </c>
      <c r="U1706" s="4" t="str">
        <f aca="false">IF(T1706&lt;=Parametros!$B$7,"MENOR",IF(T1706&lt;=Parametros!$B$8,"PROMEDIO MENOR-MEDIANA","PROMEDIO"))</f>
        <v>MENOR</v>
      </c>
      <c r="V1706" s="23" t="n">
        <f aca="false">IF(T1706&lt;=Parametros!$B$7,M1706,IF(T1706&lt;=Parametros!$B$8,Q1706,P1706))</f>
        <v>1161379.06747496</v>
      </c>
      <c r="W1706" s="26" t="n">
        <f aca="false">ROUND(V1706,0)</f>
        <v>1161379</v>
      </c>
      <c r="X1706" s="27" t="n">
        <f aca="false">K1706/G1706</f>
        <v>1.39808519101034</v>
      </c>
      <c r="Y1706" s="27" t="n">
        <f aca="false">L1706/G1706</f>
        <v>1.25652052819555</v>
      </c>
    </row>
    <row r="1707" customFormat="false" ht="51.75" hidden="false" customHeight="true" outlineLevel="0" collapsed="false">
      <c r="A1707" s="4" t="s">
        <v>987</v>
      </c>
      <c r="B1707" s="4" t="s">
        <v>95</v>
      </c>
      <c r="C1707" s="4" t="s">
        <v>979</v>
      </c>
      <c r="D1707" s="4" t="s">
        <v>980</v>
      </c>
      <c r="E1707" s="4" t="s">
        <v>98</v>
      </c>
      <c r="F1707" s="4" t="s">
        <v>99</v>
      </c>
      <c r="G1707" s="23" t="n">
        <v>1412246</v>
      </c>
      <c r="H1707" s="24" t="n">
        <f aca="false">Parametros!$B$3</f>
        <v>160.42</v>
      </c>
      <c r="I1707" s="24" t="n">
        <f aca="false">Parametros!$B$4</f>
        <v>151.76</v>
      </c>
      <c r="J1707" s="23" t="n">
        <f aca="false">G1707*H1707/I1707</f>
        <v>1492834.10200316</v>
      </c>
      <c r="K1707" s="23" t="n">
        <v>1974440.15</v>
      </c>
      <c r="L1707" s="23" t="n">
        <v>1774528</v>
      </c>
      <c r="M1707" s="23" t="n">
        <f aca="false">MIN(J1707:L1707)</f>
        <v>1492834.10200316</v>
      </c>
      <c r="N1707" s="23" t="n">
        <f aca="false">MAX(J1707:L1707)</f>
        <v>1974440.15</v>
      </c>
      <c r="O1707" s="23" t="n">
        <f aca="false">MEDIAN(J1707:L1707)</f>
        <v>1774528</v>
      </c>
      <c r="P1707" s="23" t="n">
        <f aca="false">AVERAGE(J1707:L1707)</f>
        <v>1747267.41733439</v>
      </c>
      <c r="Q1707" s="23" t="n">
        <f aca="false">AVERAGE(M1707,O1707)</f>
        <v>1633681.05100158</v>
      </c>
      <c r="R1707" s="23" t="n">
        <f aca="false">AVERAGE(N1707,O1707)</f>
        <v>1874484.075</v>
      </c>
      <c r="S1707" s="23" t="n">
        <f aca="false">STDEV(J1707:L1707)</f>
        <v>241957.539440775</v>
      </c>
      <c r="T1707" s="25" t="n">
        <f aca="false">IF(P1707&gt;0,S1707/P1707,NA())</f>
        <v>0.138477680657437</v>
      </c>
      <c r="U1707" s="4" t="str">
        <f aca="false">IF(T1707&lt;=Parametros!$B$7,"MENOR",IF(T1707&lt;=Parametros!$B$8,"PROMEDIO MENOR-MEDIANA","PROMEDIO"))</f>
        <v>MENOR</v>
      </c>
      <c r="V1707" s="23" t="n">
        <f aca="false">IF(T1707&lt;=Parametros!$B$7,M1707,IF(T1707&lt;=Parametros!$B$8,Q1707,P1707))</f>
        <v>1492834.10200316</v>
      </c>
      <c r="W1707" s="26" t="n">
        <f aca="false">ROUND(V1707,0)</f>
        <v>1492834</v>
      </c>
      <c r="X1707" s="27" t="n">
        <f aca="false">K1707/G1707</f>
        <v>1.39808514239021</v>
      </c>
      <c r="Y1707" s="27" t="n">
        <f aca="false">L1707/G1707</f>
        <v>1.25652896166815</v>
      </c>
    </row>
    <row r="1708" customFormat="false" ht="77.25" hidden="false" customHeight="true" outlineLevel="0" collapsed="false">
      <c r="A1708" s="4" t="s">
        <v>990</v>
      </c>
      <c r="B1708" s="4" t="s">
        <v>95</v>
      </c>
      <c r="C1708" s="4" t="s">
        <v>1297</v>
      </c>
      <c r="D1708" s="4" t="s">
        <v>1298</v>
      </c>
      <c r="E1708" s="4" t="s">
        <v>98</v>
      </c>
      <c r="F1708" s="4" t="s">
        <v>99</v>
      </c>
      <c r="G1708" s="23" t="n">
        <v>104353</v>
      </c>
      <c r="H1708" s="24" t="n">
        <f aca="false">Parametros!$B$3</f>
        <v>160.42</v>
      </c>
      <c r="I1708" s="24" t="n">
        <f aca="false">Parametros!$B$4</f>
        <v>151.76</v>
      </c>
      <c r="J1708" s="23" t="n">
        <f aca="false">G1708*H1708/I1708</f>
        <v>110307.777148129</v>
      </c>
      <c r="K1708" s="23" t="n">
        <v>145893.78</v>
      </c>
      <c r="L1708" s="23" t="n">
        <v>131019</v>
      </c>
      <c r="M1708" s="23" t="n">
        <f aca="false">MIN(J1708:L1708)</f>
        <v>110307.777148129</v>
      </c>
      <c r="N1708" s="23" t="n">
        <f aca="false">MAX(J1708:L1708)</f>
        <v>145893.78</v>
      </c>
      <c r="O1708" s="23" t="n">
        <f aca="false">MEDIAN(J1708:L1708)</f>
        <v>131019</v>
      </c>
      <c r="P1708" s="23" t="n">
        <f aca="false">AVERAGE(J1708:L1708)</f>
        <v>129073.519049376</v>
      </c>
      <c r="Q1708" s="23" t="n">
        <f aca="false">AVERAGE(M1708,O1708)</f>
        <v>120663.388574064</v>
      </c>
      <c r="R1708" s="23" t="n">
        <f aca="false">AVERAGE(N1708,O1708)</f>
        <v>138456.39</v>
      </c>
      <c r="S1708" s="23" t="n">
        <f aca="false">STDEV(J1708:L1708)</f>
        <v>17872.5927565163</v>
      </c>
      <c r="T1708" s="25" t="n">
        <f aca="false">IF(P1708&gt;0,S1708/P1708,NA())</f>
        <v>0.138468315485218</v>
      </c>
      <c r="U1708" s="4" t="str">
        <f aca="false">IF(T1708&lt;=Parametros!$B$7,"MENOR",IF(T1708&lt;=Parametros!$B$8,"PROMEDIO MENOR-MEDIANA","PROMEDIO"))</f>
        <v>MENOR</v>
      </c>
      <c r="V1708" s="23" t="n">
        <f aca="false">IF(T1708&lt;=Parametros!$B$7,M1708,IF(T1708&lt;=Parametros!$B$8,Q1708,P1708))</f>
        <v>110307.777148129</v>
      </c>
      <c r="W1708" s="26" t="n">
        <f aca="false">ROUND(V1708,0)</f>
        <v>110308</v>
      </c>
      <c r="X1708" s="27" t="n">
        <f aca="false">K1708/G1708</f>
        <v>1.39807940356291</v>
      </c>
      <c r="Y1708" s="27" t="n">
        <f aca="false">L1708/G1708</f>
        <v>1.25553649631539</v>
      </c>
    </row>
    <row r="1709" customFormat="false" ht="64.5" hidden="false" customHeight="true" outlineLevel="0" collapsed="false">
      <c r="A1709" s="4" t="s">
        <v>993</v>
      </c>
      <c r="B1709" s="4" t="s">
        <v>95</v>
      </c>
      <c r="C1709" s="4" t="s">
        <v>982</v>
      </c>
      <c r="D1709" s="4" t="s">
        <v>983</v>
      </c>
      <c r="E1709" s="4" t="s">
        <v>98</v>
      </c>
      <c r="F1709" s="4" t="s">
        <v>99</v>
      </c>
      <c r="G1709" s="23" t="n">
        <v>801035</v>
      </c>
      <c r="H1709" s="24" t="n">
        <f aca="false">Parametros!$B$3</f>
        <v>160.42</v>
      </c>
      <c r="I1709" s="24" t="n">
        <f aca="false">Parametros!$B$4</f>
        <v>151.76</v>
      </c>
      <c r="J1709" s="23" t="n">
        <f aca="false">G1709*H1709/I1709</f>
        <v>846745.088956247</v>
      </c>
      <c r="K1709" s="23" t="n">
        <v>1119915.6</v>
      </c>
      <c r="L1709" s="23" t="n">
        <v>1006502</v>
      </c>
      <c r="M1709" s="23" t="n">
        <f aca="false">MIN(J1709:L1709)</f>
        <v>846745.088956247</v>
      </c>
      <c r="N1709" s="23" t="n">
        <f aca="false">MAX(J1709:L1709)</f>
        <v>1119915.6</v>
      </c>
      <c r="O1709" s="23" t="n">
        <f aca="false">MEDIAN(J1709:L1709)</f>
        <v>1006502</v>
      </c>
      <c r="P1709" s="23" t="n">
        <f aca="false">AVERAGE(J1709:L1709)</f>
        <v>991054.229652082</v>
      </c>
      <c r="Q1709" s="23" t="n">
        <f aca="false">AVERAGE(M1709,O1709)</f>
        <v>926623.544478123</v>
      </c>
      <c r="R1709" s="23" t="n">
        <f aca="false">AVERAGE(N1709,O1709)</f>
        <v>1063208.8</v>
      </c>
      <c r="S1709" s="23" t="n">
        <f aca="false">STDEV(J1709:L1709)</f>
        <v>137238.869248176</v>
      </c>
      <c r="T1709" s="25" t="n">
        <f aca="false">IF(P1709&gt;0,S1709/P1709,NA())</f>
        <v>0.138477658580151</v>
      </c>
      <c r="U1709" s="4" t="str">
        <f aca="false">IF(T1709&lt;=Parametros!$B$7,"MENOR",IF(T1709&lt;=Parametros!$B$8,"PROMEDIO MENOR-MEDIANA","PROMEDIO"))</f>
        <v>MENOR</v>
      </c>
      <c r="V1709" s="23" t="n">
        <f aca="false">IF(T1709&lt;=Parametros!$B$7,M1709,IF(T1709&lt;=Parametros!$B$8,Q1709,P1709))</f>
        <v>846745.088956247</v>
      </c>
      <c r="W1709" s="26" t="n">
        <f aca="false">ROUND(V1709,0)</f>
        <v>846745</v>
      </c>
      <c r="X1709" s="27" t="n">
        <f aca="false">K1709/G1709</f>
        <v>1.39808572659122</v>
      </c>
      <c r="Y1709" s="27" t="n">
        <f aca="false">L1709/G1709</f>
        <v>1.25650190066601</v>
      </c>
    </row>
    <row r="1710" customFormat="false" ht="64.5" hidden="false" customHeight="true" outlineLevel="0" collapsed="false">
      <c r="A1710" s="4" t="s">
        <v>996</v>
      </c>
      <c r="B1710" s="4" t="s">
        <v>95</v>
      </c>
      <c r="C1710" s="4" t="s">
        <v>985</v>
      </c>
      <c r="D1710" s="4" t="s">
        <v>986</v>
      </c>
      <c r="E1710" s="4" t="s">
        <v>98</v>
      </c>
      <c r="F1710" s="4" t="s">
        <v>99</v>
      </c>
      <c r="G1710" s="23" t="n">
        <v>915327</v>
      </c>
      <c r="H1710" s="24" t="n">
        <f aca="false">Parametros!$B$3</f>
        <v>160.42</v>
      </c>
      <c r="I1710" s="24" t="n">
        <f aca="false">Parametros!$B$4</f>
        <v>151.76</v>
      </c>
      <c r="J1710" s="23" t="n">
        <f aca="false">G1710*H1710/I1710</f>
        <v>967559.023062731</v>
      </c>
      <c r="K1710" s="23" t="n">
        <v>1279705.94</v>
      </c>
      <c r="L1710" s="23" t="n">
        <v>1150135</v>
      </c>
      <c r="M1710" s="23" t="n">
        <f aca="false">MIN(J1710:L1710)</f>
        <v>967559.023062731</v>
      </c>
      <c r="N1710" s="23" t="n">
        <f aca="false">MAX(J1710:L1710)</f>
        <v>1279705.94</v>
      </c>
      <c r="O1710" s="23" t="n">
        <f aca="false">MEDIAN(J1710:L1710)</f>
        <v>1150135</v>
      </c>
      <c r="P1710" s="23" t="n">
        <f aca="false">AVERAGE(J1710:L1710)</f>
        <v>1132466.65435424</v>
      </c>
      <c r="Q1710" s="23" t="n">
        <f aca="false">AVERAGE(M1710,O1710)</f>
        <v>1058847.01153137</v>
      </c>
      <c r="R1710" s="23" t="n">
        <f aca="false">AVERAGE(N1710,O1710)</f>
        <v>1214920.47</v>
      </c>
      <c r="S1710" s="23" t="n">
        <f aca="false">STDEV(J1710:L1710)</f>
        <v>156821.721284885</v>
      </c>
      <c r="T1710" s="25" t="n">
        <f aca="false">IF(P1710&gt;0,S1710/P1710,NA())</f>
        <v>0.138478003464312</v>
      </c>
      <c r="U1710" s="4" t="str">
        <f aca="false">IF(T1710&lt;=Parametros!$B$7,"MENOR",IF(T1710&lt;=Parametros!$B$8,"PROMEDIO MENOR-MEDIANA","PROMEDIO"))</f>
        <v>MENOR</v>
      </c>
      <c r="V1710" s="23" t="n">
        <f aca="false">IF(T1710&lt;=Parametros!$B$7,M1710,IF(T1710&lt;=Parametros!$B$8,Q1710,P1710))</f>
        <v>967559.023062731</v>
      </c>
      <c r="W1710" s="26" t="n">
        <f aca="false">ROUND(V1710,0)</f>
        <v>967559</v>
      </c>
      <c r="X1710" s="27" t="n">
        <f aca="false">K1710/G1710</f>
        <v>1.39808608289715</v>
      </c>
      <c r="Y1710" s="27" t="n">
        <f aca="false">L1710/G1710</f>
        <v>1.25652908741903</v>
      </c>
    </row>
    <row r="1711" customFormat="false" ht="51.75" hidden="false" customHeight="true" outlineLevel="0" collapsed="false">
      <c r="A1711" s="4" t="s">
        <v>999</v>
      </c>
      <c r="B1711" s="4" t="s">
        <v>95</v>
      </c>
      <c r="C1711" s="4" t="s">
        <v>1301</v>
      </c>
      <c r="D1711" s="4" t="s">
        <v>977</v>
      </c>
      <c r="E1711" s="4" t="s">
        <v>98</v>
      </c>
      <c r="F1711" s="4" t="s">
        <v>99</v>
      </c>
      <c r="G1711" s="23" t="n">
        <v>157026</v>
      </c>
      <c r="H1711" s="24" t="n">
        <f aca="false">Parametros!$B$3</f>
        <v>160.42</v>
      </c>
      <c r="I1711" s="24" t="n">
        <f aca="false">Parametros!$B$4</f>
        <v>151.76</v>
      </c>
      <c r="J1711" s="23" t="n">
        <f aca="false">G1711*H1711/I1711</f>
        <v>165986.497891408</v>
      </c>
      <c r="K1711" s="23" t="n">
        <v>219535.64</v>
      </c>
      <c r="L1711" s="23" t="n">
        <v>197302</v>
      </c>
      <c r="M1711" s="23" t="n">
        <f aca="false">MIN(J1711:L1711)</f>
        <v>165986.497891408</v>
      </c>
      <c r="N1711" s="23" t="n">
        <f aca="false">MAX(J1711:L1711)</f>
        <v>219535.64</v>
      </c>
      <c r="O1711" s="23" t="n">
        <f aca="false">MEDIAN(J1711:L1711)</f>
        <v>197302</v>
      </c>
      <c r="P1711" s="23" t="n">
        <f aca="false">AVERAGE(J1711:L1711)</f>
        <v>194274.712630469</v>
      </c>
      <c r="Q1711" s="23" t="n">
        <f aca="false">AVERAGE(M1711,O1711)</f>
        <v>181644.248945704</v>
      </c>
      <c r="R1711" s="23" t="n">
        <f aca="false">AVERAGE(N1711,O1711)</f>
        <v>208418.82</v>
      </c>
      <c r="S1711" s="23" t="n">
        <f aca="false">STDEV(J1711:L1711)</f>
        <v>26902.6208157282</v>
      </c>
      <c r="T1711" s="25" t="n">
        <f aca="false">IF(P1711&gt;0,S1711/P1711,NA())</f>
        <v>0.138477213279423</v>
      </c>
      <c r="U1711" s="4" t="str">
        <f aca="false">IF(T1711&lt;=Parametros!$B$7,"MENOR",IF(T1711&lt;=Parametros!$B$8,"PROMEDIO MENOR-MEDIANA","PROMEDIO"))</f>
        <v>MENOR</v>
      </c>
      <c r="V1711" s="23" t="n">
        <f aca="false">IF(T1711&lt;=Parametros!$B$7,M1711,IF(T1711&lt;=Parametros!$B$8,Q1711,P1711))</f>
        <v>165986.497891408</v>
      </c>
      <c r="W1711" s="26" t="n">
        <f aca="false">ROUND(V1711,0)</f>
        <v>165986</v>
      </c>
      <c r="X1711" s="27" t="n">
        <f aca="false">K1711/G1711</f>
        <v>1.39808464840218</v>
      </c>
      <c r="Y1711" s="27" t="n">
        <f aca="false">L1711/G1711</f>
        <v>1.256492555373</v>
      </c>
    </row>
    <row r="1712" customFormat="false" ht="64.5" hidden="false" customHeight="true" outlineLevel="0" collapsed="false">
      <c r="A1712" s="4" t="s">
        <v>1002</v>
      </c>
      <c r="B1712" s="4" t="s">
        <v>95</v>
      </c>
      <c r="C1712" s="4" t="s">
        <v>1302</v>
      </c>
      <c r="D1712" s="4" t="s">
        <v>1169</v>
      </c>
      <c r="E1712" s="4" t="s">
        <v>98</v>
      </c>
      <c r="F1712" s="4" t="s">
        <v>99</v>
      </c>
      <c r="G1712" s="23" t="n">
        <v>141125</v>
      </c>
      <c r="H1712" s="24" t="n">
        <f aca="false">Parametros!$B$3</f>
        <v>160.42</v>
      </c>
      <c r="I1712" s="24" t="n">
        <f aca="false">Parametros!$B$4</f>
        <v>151.76</v>
      </c>
      <c r="J1712" s="23" t="n">
        <f aca="false">G1712*H1712/I1712</f>
        <v>149178.126647338</v>
      </c>
      <c r="K1712" s="23" t="n">
        <v>197304.89</v>
      </c>
      <c r="L1712" s="23" t="n">
        <v>177310</v>
      </c>
      <c r="M1712" s="23" t="n">
        <f aca="false">MIN(J1712:L1712)</f>
        <v>149178.126647338</v>
      </c>
      <c r="N1712" s="23" t="n">
        <f aca="false">MAX(J1712:L1712)</f>
        <v>197304.89</v>
      </c>
      <c r="O1712" s="23" t="n">
        <f aca="false">MEDIAN(J1712:L1712)</f>
        <v>177310</v>
      </c>
      <c r="P1712" s="23" t="n">
        <f aca="false">AVERAGE(J1712:L1712)</f>
        <v>174597.672215779</v>
      </c>
      <c r="Q1712" s="23" t="n">
        <f aca="false">AVERAGE(M1712,O1712)</f>
        <v>163244.063323669</v>
      </c>
      <c r="R1712" s="23" t="n">
        <f aca="false">AVERAGE(N1712,O1712)</f>
        <v>187307.445</v>
      </c>
      <c r="S1712" s="23" t="n">
        <f aca="false">STDEV(J1712:L1712)</f>
        <v>24177.755876168</v>
      </c>
      <c r="T1712" s="25" t="n">
        <f aca="false">IF(P1712&gt;0,S1712/P1712,NA())</f>
        <v>0.138476965754088</v>
      </c>
      <c r="U1712" s="4" t="str">
        <f aca="false">IF(T1712&lt;=Parametros!$B$7,"MENOR",IF(T1712&lt;=Parametros!$B$8,"PROMEDIO MENOR-MEDIANA","PROMEDIO"))</f>
        <v>MENOR</v>
      </c>
      <c r="V1712" s="23" t="n">
        <f aca="false">IF(T1712&lt;=Parametros!$B$7,M1712,IF(T1712&lt;=Parametros!$B$8,Q1712,P1712))</f>
        <v>149178.126647338</v>
      </c>
      <c r="W1712" s="26" t="n">
        <f aca="false">ROUND(V1712,0)</f>
        <v>149178</v>
      </c>
      <c r="X1712" s="27" t="n">
        <f aca="false">K1712/G1712</f>
        <v>1.39808602302923</v>
      </c>
      <c r="Y1712" s="27" t="n">
        <f aca="false">L1712/G1712</f>
        <v>1.25640389725421</v>
      </c>
    </row>
    <row r="1713" customFormat="false" ht="64.5" hidden="false" customHeight="true" outlineLevel="0" collapsed="false">
      <c r="A1713" s="4" t="s">
        <v>1005</v>
      </c>
      <c r="B1713" s="4" t="s">
        <v>95</v>
      </c>
      <c r="C1713" s="4" t="s">
        <v>988</v>
      </c>
      <c r="D1713" s="4" t="s">
        <v>1169</v>
      </c>
      <c r="E1713" s="4" t="s">
        <v>98</v>
      </c>
      <c r="F1713" s="4" t="s">
        <v>99</v>
      </c>
      <c r="G1713" s="23" t="n">
        <v>171935</v>
      </c>
      <c r="H1713" s="24" t="n">
        <f aca="false">Parametros!$B$3</f>
        <v>160.42</v>
      </c>
      <c r="I1713" s="24" t="n">
        <f aca="false">Parametros!$B$4</f>
        <v>151.76</v>
      </c>
      <c r="J1713" s="23" t="n">
        <f aca="false">G1713*H1713/I1713</f>
        <v>181746.261860833</v>
      </c>
      <c r="K1713" s="23" t="n">
        <v>240380.47</v>
      </c>
      <c r="L1713" s="23" t="n">
        <v>215985</v>
      </c>
      <c r="M1713" s="23" t="n">
        <f aca="false">MIN(J1713:L1713)</f>
        <v>181746.261860833</v>
      </c>
      <c r="N1713" s="23" t="n">
        <f aca="false">MAX(J1713:L1713)</f>
        <v>240380.47</v>
      </c>
      <c r="O1713" s="23" t="n">
        <f aca="false">MEDIAN(J1713:L1713)</f>
        <v>215985</v>
      </c>
      <c r="P1713" s="23" t="n">
        <f aca="false">AVERAGE(J1713:L1713)</f>
        <v>212703.910620278</v>
      </c>
      <c r="Q1713" s="23" t="n">
        <f aca="false">AVERAGE(M1713,O1713)</f>
        <v>198865.630930416</v>
      </c>
      <c r="R1713" s="23" t="n">
        <f aca="false">AVERAGE(N1713,O1713)</f>
        <v>228182.735</v>
      </c>
      <c r="S1713" s="23" t="n">
        <f aca="false">STDEV(J1713:L1713)</f>
        <v>29454.4861042437</v>
      </c>
      <c r="T1713" s="25" t="n">
        <f aca="false">IF(P1713&gt;0,S1713/P1713,NA())</f>
        <v>0.138476467209041</v>
      </c>
      <c r="U1713" s="4" t="str">
        <f aca="false">IF(T1713&lt;=Parametros!$B$7,"MENOR",IF(T1713&lt;=Parametros!$B$8,"PROMEDIO MENOR-MEDIANA","PROMEDIO"))</f>
        <v>MENOR</v>
      </c>
      <c r="V1713" s="23" t="n">
        <f aca="false">IF(T1713&lt;=Parametros!$B$7,M1713,IF(T1713&lt;=Parametros!$B$8,Q1713,P1713))</f>
        <v>181746.261860833</v>
      </c>
      <c r="W1713" s="26" t="n">
        <f aca="false">ROUND(V1713,0)</f>
        <v>181746</v>
      </c>
      <c r="X1713" s="27" t="n">
        <f aca="false">K1713/G1713</f>
        <v>1.39808921976328</v>
      </c>
      <c r="Y1713" s="27" t="n">
        <f aca="false">L1713/G1713</f>
        <v>1.25620147148632</v>
      </c>
    </row>
    <row r="1714" customFormat="false" ht="64.5" hidden="false" customHeight="true" outlineLevel="0" collapsed="false">
      <c r="A1714" s="4" t="s">
        <v>1008</v>
      </c>
      <c r="B1714" s="4" t="s">
        <v>95</v>
      </c>
      <c r="C1714" s="4" t="s">
        <v>991</v>
      </c>
      <c r="D1714" s="4" t="s">
        <v>992</v>
      </c>
      <c r="E1714" s="4" t="s">
        <v>98</v>
      </c>
      <c r="F1714" s="4" t="s">
        <v>99</v>
      </c>
      <c r="G1714" s="23" t="n">
        <v>122833</v>
      </c>
      <c r="H1714" s="24" t="n">
        <f aca="false">Parametros!$B$3</f>
        <v>160.42</v>
      </c>
      <c r="I1714" s="24" t="n">
        <f aca="false">Parametros!$B$4</f>
        <v>151.76</v>
      </c>
      <c r="J1714" s="23" t="n">
        <f aca="false">G1714*H1714/I1714</f>
        <v>129842.315893516</v>
      </c>
      <c r="K1714" s="23" t="n">
        <v>171730.85</v>
      </c>
      <c r="L1714" s="23" t="n">
        <v>154343</v>
      </c>
      <c r="M1714" s="23" t="n">
        <f aca="false">MIN(J1714:L1714)</f>
        <v>129842.315893516</v>
      </c>
      <c r="N1714" s="23" t="n">
        <f aca="false">MAX(J1714:L1714)</f>
        <v>171730.85</v>
      </c>
      <c r="O1714" s="23" t="n">
        <f aca="false">MEDIAN(J1714:L1714)</f>
        <v>154343</v>
      </c>
      <c r="P1714" s="23" t="n">
        <f aca="false">AVERAGE(J1714:L1714)</f>
        <v>151972.055297839</v>
      </c>
      <c r="Q1714" s="23" t="n">
        <f aca="false">AVERAGE(M1714,O1714)</f>
        <v>142092.657946758</v>
      </c>
      <c r="R1714" s="23" t="n">
        <f aca="false">AVERAGE(N1714,O1714)</f>
        <v>163036.925</v>
      </c>
      <c r="S1714" s="23" t="n">
        <f aca="false">STDEV(J1714:L1714)</f>
        <v>21044.6752524967</v>
      </c>
      <c r="T1714" s="25" t="n">
        <f aca="false">IF(P1714&gt;0,S1714/P1714,NA())</f>
        <v>0.138477269464131</v>
      </c>
      <c r="U1714" s="4" t="str">
        <f aca="false">IF(T1714&lt;=Parametros!$B$7,"MENOR",IF(T1714&lt;=Parametros!$B$8,"PROMEDIO MENOR-MEDIANA","PROMEDIO"))</f>
        <v>MENOR</v>
      </c>
      <c r="V1714" s="23" t="n">
        <f aca="false">IF(T1714&lt;=Parametros!$B$7,M1714,IF(T1714&lt;=Parametros!$B$8,Q1714,P1714))</f>
        <v>129842.315893516</v>
      </c>
      <c r="W1714" s="26" t="n">
        <f aca="false">ROUND(V1714,0)</f>
        <v>129842</v>
      </c>
      <c r="X1714" s="27" t="n">
        <f aca="false">K1714/G1714</f>
        <v>1.39808398394568</v>
      </c>
      <c r="Y1714" s="27" t="n">
        <f aca="false">L1714/G1714</f>
        <v>1.25652715475483</v>
      </c>
    </row>
    <row r="1715" customFormat="false" ht="51.75" hidden="false" customHeight="true" outlineLevel="0" collapsed="false">
      <c r="A1715" s="4" t="s">
        <v>1011</v>
      </c>
      <c r="B1715" s="4" t="s">
        <v>95</v>
      </c>
      <c r="C1715" s="4" t="s">
        <v>1000</v>
      </c>
      <c r="D1715" s="4" t="s">
        <v>1001</v>
      </c>
      <c r="E1715" s="4" t="s">
        <v>98</v>
      </c>
      <c r="F1715" s="4" t="s">
        <v>99</v>
      </c>
      <c r="G1715" s="23" t="n">
        <v>157026</v>
      </c>
      <c r="H1715" s="24" t="n">
        <f aca="false">Parametros!$B$3</f>
        <v>160.42</v>
      </c>
      <c r="I1715" s="24" t="n">
        <f aca="false">Parametros!$B$4</f>
        <v>151.76</v>
      </c>
      <c r="J1715" s="23" t="n">
        <f aca="false">G1715*H1715/I1715</f>
        <v>165986.497891408</v>
      </c>
      <c r="K1715" s="23" t="n">
        <v>219535.64</v>
      </c>
      <c r="L1715" s="23" t="n">
        <v>197302</v>
      </c>
      <c r="M1715" s="23" t="n">
        <f aca="false">MIN(J1715:L1715)</f>
        <v>165986.497891408</v>
      </c>
      <c r="N1715" s="23" t="n">
        <f aca="false">MAX(J1715:L1715)</f>
        <v>219535.64</v>
      </c>
      <c r="O1715" s="23" t="n">
        <f aca="false">MEDIAN(J1715:L1715)</f>
        <v>197302</v>
      </c>
      <c r="P1715" s="23" t="n">
        <f aca="false">AVERAGE(J1715:L1715)</f>
        <v>194274.712630469</v>
      </c>
      <c r="Q1715" s="23" t="n">
        <f aca="false">AVERAGE(M1715,O1715)</f>
        <v>181644.248945704</v>
      </c>
      <c r="R1715" s="23" t="n">
        <f aca="false">AVERAGE(N1715,O1715)</f>
        <v>208418.82</v>
      </c>
      <c r="S1715" s="23" t="n">
        <f aca="false">STDEV(J1715:L1715)</f>
        <v>26902.6208157282</v>
      </c>
      <c r="T1715" s="25" t="n">
        <f aca="false">IF(P1715&gt;0,S1715/P1715,NA())</f>
        <v>0.138477213279423</v>
      </c>
      <c r="U1715" s="4" t="str">
        <f aca="false">IF(T1715&lt;=Parametros!$B$7,"MENOR",IF(T1715&lt;=Parametros!$B$8,"PROMEDIO MENOR-MEDIANA","PROMEDIO"))</f>
        <v>MENOR</v>
      </c>
      <c r="V1715" s="23" t="n">
        <f aca="false">IF(T1715&lt;=Parametros!$B$7,M1715,IF(T1715&lt;=Parametros!$B$8,Q1715,P1715))</f>
        <v>165986.497891408</v>
      </c>
      <c r="W1715" s="26" t="n">
        <f aca="false">ROUND(V1715,0)</f>
        <v>165986</v>
      </c>
      <c r="X1715" s="27" t="n">
        <f aca="false">K1715/G1715</f>
        <v>1.39808464840218</v>
      </c>
      <c r="Y1715" s="27" t="n">
        <f aca="false">L1715/G1715</f>
        <v>1.256492555373</v>
      </c>
    </row>
    <row r="1716" customFormat="false" ht="51.75" hidden="false" customHeight="true" outlineLevel="0" collapsed="false">
      <c r="A1716" s="4" t="s">
        <v>1013</v>
      </c>
      <c r="B1716" s="4" t="s">
        <v>95</v>
      </c>
      <c r="C1716" s="4" t="s">
        <v>1303</v>
      </c>
      <c r="D1716" s="4" t="s">
        <v>1304</v>
      </c>
      <c r="E1716" s="4" t="s">
        <v>98</v>
      </c>
      <c r="F1716" s="4" t="s">
        <v>99</v>
      </c>
      <c r="G1716" s="23" t="n">
        <v>2832444</v>
      </c>
      <c r="H1716" s="24" t="n">
        <f aca="false">Parametros!$B$3</f>
        <v>160.42</v>
      </c>
      <c r="I1716" s="24" t="n">
        <f aca="false">Parametros!$B$4</f>
        <v>151.76</v>
      </c>
      <c r="J1716" s="23" t="n">
        <f aca="false">G1716*H1716/I1716</f>
        <v>2994073.97522404</v>
      </c>
      <c r="K1716" s="23" t="n">
        <v>3959998.35</v>
      </c>
      <c r="L1716" s="23" t="n">
        <v>3559052</v>
      </c>
      <c r="M1716" s="23" t="n">
        <f aca="false">MIN(J1716:L1716)</f>
        <v>2994073.97522404</v>
      </c>
      <c r="N1716" s="23" t="n">
        <f aca="false">MAX(J1716:L1716)</f>
        <v>3959998.35</v>
      </c>
      <c r="O1716" s="23" t="n">
        <f aca="false">MEDIAN(J1716:L1716)</f>
        <v>3559052</v>
      </c>
      <c r="P1716" s="23" t="n">
        <f aca="false">AVERAGE(J1716:L1716)</f>
        <v>3504374.77507468</v>
      </c>
      <c r="Q1716" s="23" t="n">
        <f aca="false">AVERAGE(M1716,O1716)</f>
        <v>3276562.98761202</v>
      </c>
      <c r="R1716" s="23" t="n">
        <f aca="false">AVERAGE(N1716,O1716)</f>
        <v>3759525.175</v>
      </c>
      <c r="S1716" s="23" t="n">
        <f aca="false">STDEV(J1716:L1716)</f>
        <v>485277.934425968</v>
      </c>
      <c r="T1716" s="25" t="n">
        <f aca="false">IF(P1716&gt;0,S1716/P1716,NA())</f>
        <v>0.138477750118957</v>
      </c>
      <c r="U1716" s="4" t="str">
        <f aca="false">IF(T1716&lt;=Parametros!$B$7,"MENOR",IF(T1716&lt;=Parametros!$B$8,"PROMEDIO MENOR-MEDIANA","PROMEDIO"))</f>
        <v>MENOR</v>
      </c>
      <c r="V1716" s="23" t="n">
        <f aca="false">IF(T1716&lt;=Parametros!$B$7,M1716,IF(T1716&lt;=Parametros!$B$8,Q1716,P1716))</f>
        <v>2994073.97522404</v>
      </c>
      <c r="W1716" s="26" t="n">
        <f aca="false">ROUND(V1716,0)</f>
        <v>2994074</v>
      </c>
      <c r="X1716" s="27" t="n">
        <f aca="false">K1716/G1716</f>
        <v>1.39808531077755</v>
      </c>
      <c r="Y1716" s="27" t="n">
        <f aca="false">L1716/G1716</f>
        <v>1.25653040271935</v>
      </c>
    </row>
    <row r="1717" customFormat="false" ht="64.5" hidden="false" customHeight="true" outlineLevel="0" collapsed="false">
      <c r="A1717" s="4" t="s">
        <v>1016</v>
      </c>
      <c r="B1717" s="4" t="s">
        <v>95</v>
      </c>
      <c r="C1717" s="4" t="s">
        <v>1003</v>
      </c>
      <c r="D1717" s="4" t="s">
        <v>1004</v>
      </c>
      <c r="E1717" s="4" t="s">
        <v>98</v>
      </c>
      <c r="F1717" s="4" t="s">
        <v>99</v>
      </c>
      <c r="G1717" s="23" t="n">
        <v>599286</v>
      </c>
      <c r="H1717" s="24" t="n">
        <f aca="false">Parametros!$B$3</f>
        <v>160.42</v>
      </c>
      <c r="I1717" s="24" t="n">
        <f aca="false">Parametros!$B$4</f>
        <v>151.76</v>
      </c>
      <c r="J1717" s="23" t="n">
        <f aca="false">G1717*H1717/I1717</f>
        <v>633483.527411703</v>
      </c>
      <c r="K1717" s="23" t="n">
        <v>837853.49</v>
      </c>
      <c r="L1717" s="23" t="n">
        <v>752913</v>
      </c>
      <c r="M1717" s="23" t="n">
        <f aca="false">MIN(J1717:L1717)</f>
        <v>633483.527411703</v>
      </c>
      <c r="N1717" s="23" t="n">
        <f aca="false">MAX(J1717:L1717)</f>
        <v>837853.49</v>
      </c>
      <c r="O1717" s="23" t="n">
        <f aca="false">MEDIAN(J1717:L1717)</f>
        <v>752913</v>
      </c>
      <c r="P1717" s="23" t="n">
        <f aca="false">AVERAGE(J1717:L1717)</f>
        <v>741416.672470568</v>
      </c>
      <c r="Q1717" s="23" t="n">
        <f aca="false">AVERAGE(M1717,O1717)</f>
        <v>693198.263705851</v>
      </c>
      <c r="R1717" s="23" t="n">
        <f aca="false">AVERAGE(N1717,O1717)</f>
        <v>795383.245</v>
      </c>
      <c r="S1717" s="23" t="n">
        <f aca="false">STDEV(J1717:L1717)</f>
        <v>102668.858774623</v>
      </c>
      <c r="T1717" s="25" t="n">
        <f aca="false">IF(P1717&gt;0,S1717/P1717,NA())</f>
        <v>0.138476598364732</v>
      </c>
      <c r="U1717" s="4" t="str">
        <f aca="false">IF(T1717&lt;=Parametros!$B$7,"MENOR",IF(T1717&lt;=Parametros!$B$8,"PROMEDIO MENOR-MEDIANA","PROMEDIO"))</f>
        <v>MENOR</v>
      </c>
      <c r="V1717" s="23" t="n">
        <f aca="false">IF(T1717&lt;=Parametros!$B$7,M1717,IF(T1717&lt;=Parametros!$B$8,Q1717,P1717))</f>
        <v>633483.527411703</v>
      </c>
      <c r="W1717" s="26" t="n">
        <f aca="false">ROUND(V1717,0)</f>
        <v>633484</v>
      </c>
      <c r="X1717" s="27" t="n">
        <f aca="false">K1717/G1717</f>
        <v>1.39808620591838</v>
      </c>
      <c r="Y1717" s="27" t="n">
        <f aca="false">L1717/G1717</f>
        <v>1.25635005656732</v>
      </c>
    </row>
    <row r="1718" customFormat="false" ht="77.25" hidden="false" customHeight="true" outlineLevel="0" collapsed="false">
      <c r="A1718" s="4" t="s">
        <v>1019</v>
      </c>
      <c r="B1718" s="4" t="s">
        <v>95</v>
      </c>
      <c r="C1718" s="4" t="s">
        <v>1006</v>
      </c>
      <c r="D1718" s="4" t="s">
        <v>1160</v>
      </c>
      <c r="E1718" s="4" t="s">
        <v>98</v>
      </c>
      <c r="F1718" s="4" t="s">
        <v>99</v>
      </c>
      <c r="G1718" s="23" t="n">
        <v>147089</v>
      </c>
      <c r="H1718" s="24" t="n">
        <f aca="false">Parametros!$B$3</f>
        <v>160.42</v>
      </c>
      <c r="I1718" s="24" t="n">
        <f aca="false">Parametros!$B$4</f>
        <v>151.76</v>
      </c>
      <c r="J1718" s="23" t="n">
        <f aca="false">G1718*H1718/I1718</f>
        <v>155482.455060622</v>
      </c>
      <c r="K1718" s="23" t="n">
        <v>205643.09</v>
      </c>
      <c r="L1718" s="23" t="n">
        <v>184807</v>
      </c>
      <c r="M1718" s="23" t="n">
        <f aca="false">MIN(J1718:L1718)</f>
        <v>155482.455060622</v>
      </c>
      <c r="N1718" s="23" t="n">
        <f aca="false">MAX(J1718:L1718)</f>
        <v>205643.09</v>
      </c>
      <c r="O1718" s="23" t="n">
        <f aca="false">MEDIAN(J1718:L1718)</f>
        <v>184807</v>
      </c>
      <c r="P1718" s="23" t="n">
        <f aca="false">AVERAGE(J1718:L1718)</f>
        <v>181977.515020207</v>
      </c>
      <c r="Q1718" s="23" t="n">
        <f aca="false">AVERAGE(M1718,O1718)</f>
        <v>170144.727530311</v>
      </c>
      <c r="R1718" s="23" t="n">
        <f aca="false">AVERAGE(N1718,O1718)</f>
        <v>195225.045</v>
      </c>
      <c r="S1718" s="23" t="n">
        <f aca="false">STDEV(J1718:L1718)</f>
        <v>25199.7383581366</v>
      </c>
      <c r="T1718" s="25" t="n">
        <f aca="false">IF(P1718&gt;0,S1718/P1718,NA())</f>
        <v>0.138477208875714</v>
      </c>
      <c r="U1718" s="4" t="str">
        <f aca="false">IF(T1718&lt;=Parametros!$B$7,"MENOR",IF(T1718&lt;=Parametros!$B$8,"PROMEDIO MENOR-MEDIANA","PROMEDIO"))</f>
        <v>MENOR</v>
      </c>
      <c r="V1718" s="23" t="n">
        <f aca="false">IF(T1718&lt;=Parametros!$B$7,M1718,IF(T1718&lt;=Parametros!$B$8,Q1718,P1718))</f>
        <v>155482.455060622</v>
      </c>
      <c r="W1718" s="26" t="n">
        <f aca="false">ROUND(V1718,0)</f>
        <v>155482</v>
      </c>
      <c r="X1718" s="27" t="n">
        <f aca="false">K1718/G1718</f>
        <v>1.39808612472721</v>
      </c>
      <c r="Y1718" s="27" t="n">
        <f aca="false">L1718/G1718</f>
        <v>1.25642978060902</v>
      </c>
    </row>
    <row r="1719" customFormat="false" ht="51.75" hidden="false" customHeight="true" outlineLevel="0" collapsed="false">
      <c r="A1719" s="4" t="s">
        <v>1021</v>
      </c>
      <c r="B1719" s="4" t="s">
        <v>95</v>
      </c>
      <c r="C1719" s="4" t="s">
        <v>1306</v>
      </c>
      <c r="D1719" s="4" t="s">
        <v>1307</v>
      </c>
      <c r="E1719" s="4" t="s">
        <v>98</v>
      </c>
      <c r="F1719" s="4" t="s">
        <v>99</v>
      </c>
      <c r="G1719" s="23" t="n">
        <v>1637848</v>
      </c>
      <c r="H1719" s="24" t="n">
        <f aca="false">Parametros!$B$3</f>
        <v>160.42</v>
      </c>
      <c r="I1719" s="24" t="n">
        <f aca="false">Parametros!$B$4</f>
        <v>151.76</v>
      </c>
      <c r="J1719" s="23" t="n">
        <f aca="false">G1719*H1719/I1719</f>
        <v>1731309.80600949</v>
      </c>
      <c r="K1719" s="23" t="n">
        <v>2289851.06</v>
      </c>
      <c r="L1719" s="23" t="n">
        <v>2057986</v>
      </c>
      <c r="M1719" s="23" t="n">
        <f aca="false">MIN(J1719:L1719)</f>
        <v>1731309.80600949</v>
      </c>
      <c r="N1719" s="23" t="n">
        <f aca="false">MAX(J1719:L1719)</f>
        <v>2289851.06</v>
      </c>
      <c r="O1719" s="23" t="n">
        <f aca="false">MEDIAN(J1719:L1719)</f>
        <v>2057986</v>
      </c>
      <c r="P1719" s="23" t="n">
        <f aca="false">AVERAGE(J1719:L1719)</f>
        <v>2026382.28866983</v>
      </c>
      <c r="Q1719" s="23" t="n">
        <f aca="false">AVERAGE(M1719,O1719)</f>
        <v>1894647.90300474</v>
      </c>
      <c r="R1719" s="23" t="n">
        <f aca="false">AVERAGE(N1719,O1719)</f>
        <v>2173918.53</v>
      </c>
      <c r="S1719" s="23" t="n">
        <f aca="false">STDEV(J1719:L1719)</f>
        <v>280608.586878064</v>
      </c>
      <c r="T1719" s="25" t="n">
        <f aca="false">IF(P1719&gt;0,S1719/P1719,NA())</f>
        <v>0.138477615229386</v>
      </c>
      <c r="U1719" s="4" t="str">
        <f aca="false">IF(T1719&lt;=Parametros!$B$7,"MENOR",IF(T1719&lt;=Parametros!$B$8,"PROMEDIO MENOR-MEDIANA","PROMEDIO"))</f>
        <v>MENOR</v>
      </c>
      <c r="V1719" s="23" t="n">
        <f aca="false">IF(T1719&lt;=Parametros!$B$7,M1719,IF(T1719&lt;=Parametros!$B$8,Q1719,P1719))</f>
        <v>1731309.80600949</v>
      </c>
      <c r="W1719" s="26" t="n">
        <f aca="false">ROUND(V1719,0)</f>
        <v>1731310</v>
      </c>
      <c r="X1719" s="27" t="n">
        <f aca="false">K1719/G1719</f>
        <v>1.39808520693007</v>
      </c>
      <c r="Y1719" s="27" t="n">
        <f aca="false">L1719/G1719</f>
        <v>1.25651830939135</v>
      </c>
    </row>
    <row r="1720" customFormat="false" ht="51.75" hidden="false" customHeight="true" outlineLevel="0" collapsed="false">
      <c r="A1720" s="4" t="s">
        <v>1024</v>
      </c>
      <c r="B1720" s="4" t="s">
        <v>95</v>
      </c>
      <c r="C1720" s="4" t="s">
        <v>1009</v>
      </c>
      <c r="D1720" s="4" t="s">
        <v>1010</v>
      </c>
      <c r="E1720" s="4" t="s">
        <v>98</v>
      </c>
      <c r="F1720" s="4" t="s">
        <v>99</v>
      </c>
      <c r="G1720" s="23" t="n">
        <v>6122055</v>
      </c>
      <c r="H1720" s="24" t="n">
        <f aca="false">Parametros!$B$3</f>
        <v>160.42</v>
      </c>
      <c r="I1720" s="24" t="n">
        <f aca="false">Parametros!$B$4</f>
        <v>151.76</v>
      </c>
      <c r="J1720" s="23" t="n">
        <f aca="false">G1720*H1720/I1720</f>
        <v>6471402.62981023</v>
      </c>
      <c r="K1720" s="23" t="n">
        <v>8559156.7</v>
      </c>
      <c r="L1720" s="23" t="n">
        <v>7692517</v>
      </c>
      <c r="M1720" s="23" t="n">
        <f aca="false">MIN(J1720:L1720)</f>
        <v>6471402.62981023</v>
      </c>
      <c r="N1720" s="23" t="n">
        <f aca="false">MAX(J1720:L1720)</f>
        <v>8559156.7</v>
      </c>
      <c r="O1720" s="23" t="n">
        <f aca="false">MEDIAN(J1720:L1720)</f>
        <v>7692517</v>
      </c>
      <c r="P1720" s="23" t="n">
        <f aca="false">AVERAGE(J1720:L1720)</f>
        <v>7574358.77660341</v>
      </c>
      <c r="Q1720" s="23" t="n">
        <f aca="false">AVERAGE(M1720,O1720)</f>
        <v>7081959.81490511</v>
      </c>
      <c r="R1720" s="23" t="n">
        <f aca="false">AVERAGE(N1720,O1720)</f>
        <v>8125836.85</v>
      </c>
      <c r="S1720" s="23" t="n">
        <f aca="false">STDEV(J1720:L1720)</f>
        <v>1048880.49305708</v>
      </c>
      <c r="T1720" s="25" t="n">
        <f aca="false">IF(P1720&gt;0,S1720/P1720,NA())</f>
        <v>0.138477793829491</v>
      </c>
      <c r="U1720" s="4" t="str">
        <f aca="false">IF(T1720&lt;=Parametros!$B$7,"MENOR",IF(T1720&lt;=Parametros!$B$8,"PROMEDIO MENOR-MEDIANA","PROMEDIO"))</f>
        <v>MENOR</v>
      </c>
      <c r="V1720" s="23" t="n">
        <f aca="false">IF(T1720&lt;=Parametros!$B$7,M1720,IF(T1720&lt;=Parametros!$B$8,Q1720,P1720))</f>
        <v>6471402.62981023</v>
      </c>
      <c r="W1720" s="26" t="n">
        <f aca="false">ROUND(V1720,0)</f>
        <v>6471403</v>
      </c>
      <c r="X1720" s="27" t="n">
        <f aca="false">K1720/G1720</f>
        <v>1.39808556113919</v>
      </c>
      <c r="Y1720" s="27" t="n">
        <f aca="false">L1720/G1720</f>
        <v>1.25652530073644</v>
      </c>
    </row>
    <row r="1721" customFormat="false" ht="51.75" hidden="false" customHeight="true" outlineLevel="0" collapsed="false">
      <c r="A1721" s="4" t="s">
        <v>1027</v>
      </c>
      <c r="B1721" s="4" t="s">
        <v>95</v>
      </c>
      <c r="C1721" s="4" t="s">
        <v>1355</v>
      </c>
      <c r="D1721" s="4" t="s">
        <v>1015</v>
      </c>
      <c r="E1721" s="4" t="s">
        <v>98</v>
      </c>
      <c r="F1721" s="4" t="s">
        <v>99</v>
      </c>
      <c r="G1721" s="23" t="n">
        <v>1312863</v>
      </c>
      <c r="H1721" s="24" t="n">
        <f aca="false">Parametros!$B$3</f>
        <v>160.42</v>
      </c>
      <c r="I1721" s="24" t="n">
        <f aca="false">Parametros!$B$4</f>
        <v>151.76</v>
      </c>
      <c r="J1721" s="23" t="n">
        <f aca="false">G1721*H1721/I1721</f>
        <v>1387779.9318661</v>
      </c>
      <c r="K1721" s="23" t="n">
        <v>1835494.64</v>
      </c>
      <c r="L1721" s="23" t="n">
        <v>1649578</v>
      </c>
      <c r="M1721" s="23" t="n">
        <f aca="false">MIN(J1721:L1721)</f>
        <v>1387779.9318661</v>
      </c>
      <c r="N1721" s="23" t="n">
        <f aca="false">MAX(J1721:L1721)</f>
        <v>1835494.64</v>
      </c>
      <c r="O1721" s="23" t="n">
        <f aca="false">MEDIAN(J1721:L1721)</f>
        <v>1649578</v>
      </c>
      <c r="P1721" s="23" t="n">
        <f aca="false">AVERAGE(J1721:L1721)</f>
        <v>1624284.19062203</v>
      </c>
      <c r="Q1721" s="23" t="n">
        <f aca="false">AVERAGE(M1721,O1721)</f>
        <v>1518678.96593305</v>
      </c>
      <c r="R1721" s="23" t="n">
        <f aca="false">AVERAGE(N1721,O1721)</f>
        <v>1742536.32</v>
      </c>
      <c r="S1721" s="23" t="n">
        <f aca="false">STDEV(J1721:L1721)</f>
        <v>224926.538150774</v>
      </c>
      <c r="T1721" s="25" t="n">
        <f aca="false">IF(P1721&gt;0,S1721/P1721,NA())</f>
        <v>0.138477330167596</v>
      </c>
      <c r="U1721" s="4" t="str">
        <f aca="false">IF(T1721&lt;=Parametros!$B$7,"MENOR",IF(T1721&lt;=Parametros!$B$8,"PROMEDIO MENOR-MEDIANA","PROMEDIO"))</f>
        <v>MENOR</v>
      </c>
      <c r="V1721" s="23" t="n">
        <f aca="false">IF(T1721&lt;=Parametros!$B$7,M1721,IF(T1721&lt;=Parametros!$B$8,Q1721,P1721))</f>
        <v>1387779.9318661</v>
      </c>
      <c r="W1721" s="26" t="n">
        <f aca="false">ROUND(V1721,0)</f>
        <v>1387780</v>
      </c>
      <c r="X1721" s="27" t="n">
        <f aca="false">K1721/G1721</f>
        <v>1.39808543618032</v>
      </c>
      <c r="Y1721" s="27" t="n">
        <f aca="false">L1721/G1721</f>
        <v>1.2564738285716</v>
      </c>
    </row>
    <row r="1722" customFormat="false" ht="64.5" hidden="false" customHeight="true" outlineLevel="0" collapsed="false">
      <c r="A1722" s="4" t="s">
        <v>1030</v>
      </c>
      <c r="B1722" s="4" t="s">
        <v>95</v>
      </c>
      <c r="C1722" s="4" t="s">
        <v>1356</v>
      </c>
      <c r="D1722" s="4" t="s">
        <v>1018</v>
      </c>
      <c r="E1722" s="4" t="s">
        <v>98</v>
      </c>
      <c r="F1722" s="4" t="s">
        <v>99</v>
      </c>
      <c r="G1722" s="23" t="n">
        <v>3917717</v>
      </c>
      <c r="H1722" s="24" t="n">
        <f aca="false">Parametros!$B$3</f>
        <v>160.42</v>
      </c>
      <c r="I1722" s="24" t="n">
        <f aca="false">Parametros!$B$4</f>
        <v>151.76</v>
      </c>
      <c r="J1722" s="23" t="n">
        <f aca="false">G1722*H1722/I1722</f>
        <v>4141276.76027939</v>
      </c>
      <c r="K1722" s="23" t="n">
        <v>5477303.57</v>
      </c>
      <c r="L1722" s="23" t="n">
        <v>4922673</v>
      </c>
      <c r="M1722" s="23" t="n">
        <f aca="false">MIN(J1722:L1722)</f>
        <v>4141276.76027939</v>
      </c>
      <c r="N1722" s="23" t="n">
        <f aca="false">MAX(J1722:L1722)</f>
        <v>5477303.57</v>
      </c>
      <c r="O1722" s="23" t="n">
        <f aca="false">MEDIAN(J1722:L1722)</f>
        <v>4922673</v>
      </c>
      <c r="P1722" s="23" t="n">
        <f aca="false">AVERAGE(J1722:L1722)</f>
        <v>4847084.44342646</v>
      </c>
      <c r="Q1722" s="23" t="n">
        <f aca="false">AVERAGE(M1722,O1722)</f>
        <v>4531974.8801397</v>
      </c>
      <c r="R1722" s="23" t="n">
        <f aca="false">AVERAGE(N1722,O1722)</f>
        <v>5199988.285</v>
      </c>
      <c r="S1722" s="23" t="n">
        <f aca="false">STDEV(J1722:L1722)</f>
        <v>671213.178868467</v>
      </c>
      <c r="T1722" s="25" t="n">
        <f aca="false">IF(P1722&gt;0,S1722/P1722,NA())</f>
        <v>0.138477715150755</v>
      </c>
      <c r="U1722" s="4" t="str">
        <f aca="false">IF(T1722&lt;=Parametros!$B$7,"MENOR",IF(T1722&lt;=Parametros!$B$8,"PROMEDIO MENOR-MEDIANA","PROMEDIO"))</f>
        <v>MENOR</v>
      </c>
      <c r="V1722" s="23" t="n">
        <f aca="false">IF(T1722&lt;=Parametros!$B$7,M1722,IF(T1722&lt;=Parametros!$B$8,Q1722,P1722))</f>
        <v>4141276.76027939</v>
      </c>
      <c r="W1722" s="26" t="n">
        <f aca="false">ROUND(V1722,0)</f>
        <v>4141277</v>
      </c>
      <c r="X1722" s="27" t="n">
        <f aca="false">K1722/G1722</f>
        <v>1.39808556105507</v>
      </c>
      <c r="Y1722" s="27" t="n">
        <f aca="false">L1722/G1722</f>
        <v>1.25651572076288</v>
      </c>
    </row>
    <row r="1723" customFormat="false" ht="39" hidden="false" customHeight="true" outlineLevel="0" collapsed="false">
      <c r="A1723" s="4" t="s">
        <v>1033</v>
      </c>
      <c r="B1723" s="4" t="s">
        <v>95</v>
      </c>
      <c r="C1723" s="4" t="s">
        <v>1022</v>
      </c>
      <c r="D1723" s="4" t="s">
        <v>1023</v>
      </c>
      <c r="E1723" s="4" t="s">
        <v>112</v>
      </c>
      <c r="F1723" s="4" t="s">
        <v>99</v>
      </c>
      <c r="G1723" s="23" t="n">
        <v>309084</v>
      </c>
      <c r="H1723" s="24" t="n">
        <f aca="false">Parametros!$B$3</f>
        <v>160.42</v>
      </c>
      <c r="I1723" s="24" t="n">
        <f aca="false">Parametros!$B$4</f>
        <v>151.76</v>
      </c>
      <c r="J1723" s="23" t="n">
        <f aca="false">G1723*H1723/I1723</f>
        <v>326721.502899315</v>
      </c>
      <c r="K1723" s="23" t="n">
        <v>432125.67</v>
      </c>
      <c r="L1723" s="23" t="n">
        <v>388297</v>
      </c>
      <c r="M1723" s="23" t="n">
        <f aca="false">MIN(J1723:L1723)</f>
        <v>326721.502899315</v>
      </c>
      <c r="N1723" s="23" t="n">
        <f aca="false">MAX(J1723:L1723)</f>
        <v>432125.67</v>
      </c>
      <c r="O1723" s="23" t="n">
        <f aca="false">MEDIAN(J1723:L1723)</f>
        <v>388297</v>
      </c>
      <c r="P1723" s="23" t="n">
        <f aca="false">AVERAGE(J1723:L1723)</f>
        <v>382381.390966438</v>
      </c>
      <c r="Q1723" s="23" t="n">
        <f aca="false">AVERAGE(M1723,O1723)</f>
        <v>357509.251449657</v>
      </c>
      <c r="R1723" s="23" t="n">
        <f aca="false">AVERAGE(N1723,O1723)</f>
        <v>410211.335</v>
      </c>
      <c r="S1723" s="23" t="n">
        <f aca="false">STDEV(J1723:L1723)</f>
        <v>52950.4998392439</v>
      </c>
      <c r="T1723" s="25" t="n">
        <f aca="false">IF(P1723&gt;0,S1723/P1723,NA())</f>
        <v>0.138475619081294</v>
      </c>
      <c r="U1723" s="4" t="str">
        <f aca="false">IF(T1723&lt;=Parametros!$B$7,"MENOR",IF(T1723&lt;=Parametros!$B$8,"PROMEDIO MENOR-MEDIANA","PROMEDIO"))</f>
        <v>MENOR</v>
      </c>
      <c r="V1723" s="23" t="n">
        <f aca="false">IF(T1723&lt;=Parametros!$B$7,M1723,IF(T1723&lt;=Parametros!$B$8,Q1723,P1723))</f>
        <v>326721.502899315</v>
      </c>
      <c r="W1723" s="26" t="n">
        <f aca="false">ROUND(V1723,0)</f>
        <v>326722</v>
      </c>
      <c r="X1723" s="27" t="n">
        <f aca="false">K1723/G1723</f>
        <v>1.39808488954459</v>
      </c>
      <c r="Y1723" s="27" t="n">
        <f aca="false">L1723/G1723</f>
        <v>1.25628308162182</v>
      </c>
    </row>
    <row r="1726" customFormat="false" ht="15" hidden="false" customHeight="true" outlineLevel="0" collapsed="false">
      <c r="A1726" s="20" t="s">
        <v>1357</v>
      </c>
      <c r="B1726" s="20"/>
      <c r="C1726" s="20"/>
      <c r="D1726" s="20"/>
      <c r="E1726" s="20"/>
      <c r="F1726" s="20"/>
      <c r="G1726" s="20"/>
      <c r="H1726" s="20"/>
      <c r="I1726" s="20"/>
      <c r="J1726" s="20"/>
      <c r="K1726" s="20"/>
      <c r="L1726" s="20"/>
      <c r="M1726" s="20"/>
      <c r="N1726" s="20"/>
      <c r="O1726" s="20"/>
      <c r="P1726" s="20"/>
      <c r="Q1726" s="20"/>
      <c r="R1726" s="20"/>
      <c r="S1726" s="20"/>
      <c r="T1726" s="20"/>
      <c r="U1726" s="20"/>
      <c r="V1726" s="20"/>
      <c r="W1726" s="20"/>
    </row>
    <row r="1727" customFormat="false" ht="77.25" hidden="false" customHeight="true" outlineLevel="0" collapsed="false">
      <c r="A1727" s="21" t="s">
        <v>67</v>
      </c>
      <c r="B1727" s="21" t="s">
        <v>68</v>
      </c>
      <c r="C1727" s="21" t="s">
        <v>69</v>
      </c>
      <c r="D1727" s="21" t="s">
        <v>70</v>
      </c>
      <c r="E1727" s="21" t="s">
        <v>71</v>
      </c>
      <c r="F1727" s="21" t="s">
        <v>72</v>
      </c>
      <c r="G1727" s="21" t="s">
        <v>73</v>
      </c>
      <c r="H1727" s="21" t="s">
        <v>74</v>
      </c>
      <c r="I1727" s="21" t="s">
        <v>75</v>
      </c>
      <c r="J1727" s="21" t="s">
        <v>76</v>
      </c>
      <c r="K1727" s="21" t="s">
        <v>77</v>
      </c>
      <c r="L1727" s="21" t="s">
        <v>78</v>
      </c>
      <c r="M1727" s="21" t="s">
        <v>79</v>
      </c>
      <c r="N1727" s="21" t="s">
        <v>80</v>
      </c>
      <c r="O1727" s="21" t="s">
        <v>81</v>
      </c>
      <c r="P1727" s="21" t="s">
        <v>82</v>
      </c>
      <c r="Q1727" s="21" t="s">
        <v>83</v>
      </c>
      <c r="R1727" s="21" t="s">
        <v>84</v>
      </c>
      <c r="S1727" s="21" t="s">
        <v>85</v>
      </c>
      <c r="T1727" s="21" t="s">
        <v>86</v>
      </c>
      <c r="U1727" s="21" t="s">
        <v>87</v>
      </c>
      <c r="V1727" s="21" t="s">
        <v>88</v>
      </c>
      <c r="W1727" s="21" t="s">
        <v>89</v>
      </c>
      <c r="X1727" s="21" t="s">
        <v>90</v>
      </c>
      <c r="Y1727" s="21" t="s">
        <v>91</v>
      </c>
    </row>
    <row r="1728" customFormat="false" ht="15" hidden="false" customHeight="true" outlineLevel="0" collapsed="false">
      <c r="A1728" s="22" t="s">
        <v>92</v>
      </c>
      <c r="B1728" s="22" t="s">
        <v>93</v>
      </c>
      <c r="C1728" s="22"/>
      <c r="D1728" s="22"/>
      <c r="E1728" s="22"/>
      <c r="F1728" s="22"/>
      <c r="G1728" s="22"/>
      <c r="H1728" s="22"/>
      <c r="I1728" s="22"/>
      <c r="J1728" s="22"/>
      <c r="K1728" s="22"/>
      <c r="L1728" s="22"/>
      <c r="M1728" s="22"/>
      <c r="N1728" s="22"/>
      <c r="O1728" s="22"/>
      <c r="P1728" s="22"/>
      <c r="Q1728" s="22"/>
      <c r="R1728" s="22"/>
      <c r="S1728" s="22"/>
      <c r="T1728" s="22"/>
      <c r="U1728" s="22"/>
      <c r="V1728" s="22"/>
      <c r="W1728" s="22"/>
    </row>
    <row r="1729" customFormat="false" ht="128.25" hidden="false" customHeight="true" outlineLevel="0" collapsed="false">
      <c r="A1729" s="4" t="s">
        <v>94</v>
      </c>
      <c r="B1729" s="4" t="s">
        <v>95</v>
      </c>
      <c r="C1729" s="4" t="s">
        <v>96</v>
      </c>
      <c r="D1729" s="4" t="s">
        <v>97</v>
      </c>
      <c r="E1729" s="4" t="s">
        <v>98</v>
      </c>
      <c r="F1729" s="4" t="s">
        <v>99</v>
      </c>
      <c r="G1729" s="23" t="n">
        <v>12938803</v>
      </c>
      <c r="H1729" s="24" t="n">
        <f aca="false">Parametros!$B$3</f>
        <v>160.42</v>
      </c>
      <c r="I1729" s="24" t="n">
        <f aca="false">Parametros!$B$4</f>
        <v>151.76</v>
      </c>
      <c r="J1729" s="23" t="n">
        <f aca="false">G1729*H1729/I1729</f>
        <v>13677140.0715604</v>
      </c>
      <c r="K1729" s="23" t="n">
        <v>18621598.38</v>
      </c>
      <c r="L1729" s="23" t="n">
        <v>16258018</v>
      </c>
      <c r="M1729" s="23" t="n">
        <f aca="false">MIN(J1729:L1729)</f>
        <v>13677140.0715604</v>
      </c>
      <c r="N1729" s="23" t="n">
        <f aca="false">MAX(J1729:L1729)</f>
        <v>18621598.38</v>
      </c>
      <c r="O1729" s="23" t="n">
        <f aca="false">MEDIAN(J1729:L1729)</f>
        <v>16258018</v>
      </c>
      <c r="P1729" s="23" t="n">
        <f aca="false">AVERAGE(J1729:L1729)</f>
        <v>16185585.4838535</v>
      </c>
      <c r="Q1729" s="23" t="n">
        <f aca="false">AVERAGE(M1729,O1729)</f>
        <v>14967579.0357802</v>
      </c>
      <c r="R1729" s="23" t="n">
        <f aca="false">AVERAGE(N1729,O1729)</f>
        <v>17439808.19</v>
      </c>
      <c r="S1729" s="23" t="n">
        <f aca="false">STDEV(J1729:L1729)</f>
        <v>2473024.83671736</v>
      </c>
      <c r="T1729" s="25" t="n">
        <f aca="false">IF(P1729&gt;0,S1729/P1729,NA())</f>
        <v>0.152791805967379</v>
      </c>
      <c r="U1729" s="4" t="str">
        <f aca="false">IF(T1729&lt;=Parametros!$B$7,"MENOR",IF(T1729&lt;=Parametros!$B$8,"PROMEDIO MENOR-MEDIANA","PROMEDIO"))</f>
        <v>MENOR</v>
      </c>
      <c r="V1729" s="23" t="n">
        <f aca="false">IF(T1729&lt;=Parametros!$B$7,M1729,IF(T1729&lt;=Parametros!$B$8,Q1729,P1729))</f>
        <v>13677140.0715604</v>
      </c>
      <c r="W1729" s="26" t="n">
        <f aca="false">ROUND(V1729,0)</f>
        <v>13677140</v>
      </c>
      <c r="X1729" s="27" t="n">
        <f aca="false">K1729/G1729</f>
        <v>1.43920564985803</v>
      </c>
      <c r="Y1729" s="27" t="n">
        <f aca="false">L1729/G1729</f>
        <v>1.25653184456089</v>
      </c>
    </row>
    <row r="1730" customFormat="false" ht="90" hidden="false" customHeight="true" outlineLevel="0" collapsed="false">
      <c r="A1730" s="4" t="s">
        <v>100</v>
      </c>
      <c r="B1730" s="4" t="s">
        <v>95</v>
      </c>
      <c r="C1730" s="4" t="s">
        <v>101</v>
      </c>
      <c r="D1730" s="4" t="s">
        <v>102</v>
      </c>
      <c r="E1730" s="4" t="s">
        <v>98</v>
      </c>
      <c r="F1730" s="4" t="s">
        <v>99</v>
      </c>
      <c r="G1730" s="23" t="n">
        <v>916321</v>
      </c>
      <c r="H1730" s="24" t="n">
        <f aca="false">Parametros!$B$3</f>
        <v>160.42</v>
      </c>
      <c r="I1730" s="24" t="n">
        <f aca="false">Parametros!$B$4</f>
        <v>151.76</v>
      </c>
      <c r="J1730" s="23" t="n">
        <f aca="false">G1730*H1730/I1730</f>
        <v>968609.744464945</v>
      </c>
      <c r="K1730" s="23" t="n">
        <v>1318773.78</v>
      </c>
      <c r="L1730" s="23" t="n">
        <v>1151325</v>
      </c>
      <c r="M1730" s="23" t="n">
        <f aca="false">MIN(J1730:L1730)</f>
        <v>968609.744464945</v>
      </c>
      <c r="N1730" s="23" t="n">
        <f aca="false">MAX(J1730:L1730)</f>
        <v>1318773.78</v>
      </c>
      <c r="O1730" s="23" t="n">
        <f aca="false">MEDIAN(J1730:L1730)</f>
        <v>1151325</v>
      </c>
      <c r="P1730" s="23" t="n">
        <f aca="false">AVERAGE(J1730:L1730)</f>
        <v>1146236.17482165</v>
      </c>
      <c r="Q1730" s="23" t="n">
        <f aca="false">AVERAGE(M1730,O1730)</f>
        <v>1059967.37223247</v>
      </c>
      <c r="R1730" s="23" t="n">
        <f aca="false">AVERAGE(N1730,O1730)</f>
        <v>1235049.39</v>
      </c>
      <c r="S1730" s="23" t="n">
        <f aca="false">STDEV(J1730:L1730)</f>
        <v>175137.474721491</v>
      </c>
      <c r="T1730" s="25" t="n">
        <f aca="false">IF(P1730&gt;0,S1730/P1730,NA())</f>
        <v>0.152793532928536</v>
      </c>
      <c r="U1730" s="4" t="str">
        <f aca="false">IF(T1730&lt;=Parametros!$B$7,"MENOR",IF(T1730&lt;=Parametros!$B$8,"PROMEDIO MENOR-MEDIANA","PROMEDIO"))</f>
        <v>MENOR</v>
      </c>
      <c r="V1730" s="23" t="n">
        <f aca="false">IF(T1730&lt;=Parametros!$B$7,M1730,IF(T1730&lt;=Parametros!$B$8,Q1730,P1730))</f>
        <v>968609.744464945</v>
      </c>
      <c r="W1730" s="26" t="n">
        <f aca="false">ROUND(V1730,0)</f>
        <v>968610</v>
      </c>
      <c r="X1730" s="27" t="n">
        <f aca="false">K1730/G1730</f>
        <v>1.43920501658262</v>
      </c>
      <c r="Y1730" s="27" t="n">
        <f aca="false">L1730/G1730</f>
        <v>1.25646471051084</v>
      </c>
    </row>
    <row r="1731" customFormat="false" ht="77.25" hidden="false" customHeight="true" outlineLevel="0" collapsed="false">
      <c r="A1731" s="4" t="s">
        <v>103</v>
      </c>
      <c r="B1731" s="4" t="s">
        <v>95</v>
      </c>
      <c r="C1731" s="4" t="s">
        <v>104</v>
      </c>
      <c r="D1731" s="4" t="s">
        <v>105</v>
      </c>
      <c r="E1731" s="4" t="s">
        <v>98</v>
      </c>
      <c r="F1731" s="4" t="s">
        <v>99</v>
      </c>
      <c r="G1731" s="23" t="n">
        <v>1049495</v>
      </c>
      <c r="H1731" s="24" t="n">
        <f aca="false">Parametros!$B$3</f>
        <v>160.42</v>
      </c>
      <c r="I1731" s="24" t="n">
        <f aca="false">Parametros!$B$4</f>
        <v>151.76</v>
      </c>
      <c r="J1731" s="23" t="n">
        <f aca="false">G1731*H1731/I1731</f>
        <v>1109383.15695836</v>
      </c>
      <c r="K1731" s="23" t="n">
        <v>1510439.46</v>
      </c>
      <c r="L1731" s="23" t="n">
        <v>1318639</v>
      </c>
      <c r="M1731" s="23" t="n">
        <f aca="false">MIN(J1731:L1731)</f>
        <v>1109383.15695836</v>
      </c>
      <c r="N1731" s="23" t="n">
        <f aca="false">MAX(J1731:L1731)</f>
        <v>1510439.46</v>
      </c>
      <c r="O1731" s="23" t="n">
        <f aca="false">MEDIAN(J1731:L1731)</f>
        <v>1318639</v>
      </c>
      <c r="P1731" s="23" t="n">
        <f aca="false">AVERAGE(J1731:L1731)</f>
        <v>1312820.53898612</v>
      </c>
      <c r="Q1731" s="23" t="n">
        <f aca="false">AVERAGE(M1731,O1731)</f>
        <v>1214011.07847918</v>
      </c>
      <c r="R1731" s="23" t="n">
        <f aca="false">AVERAGE(N1731,O1731)</f>
        <v>1414539.23</v>
      </c>
      <c r="S1731" s="23" t="n">
        <f aca="false">STDEV(J1731:L1731)</f>
        <v>200591.451509743</v>
      </c>
      <c r="T1731" s="25" t="n">
        <f aca="false">IF(P1731&gt;0,S1731/P1731,NA())</f>
        <v>0.15279426665937</v>
      </c>
      <c r="U1731" s="4" t="str">
        <f aca="false">IF(T1731&lt;=Parametros!$B$7,"MENOR",IF(T1731&lt;=Parametros!$B$8,"PROMEDIO MENOR-MEDIANA","PROMEDIO"))</f>
        <v>MENOR</v>
      </c>
      <c r="V1731" s="23" t="n">
        <f aca="false">IF(T1731&lt;=Parametros!$B$7,M1731,IF(T1731&lt;=Parametros!$B$8,Q1731,P1731))</f>
        <v>1109383.15695836</v>
      </c>
      <c r="W1731" s="26" t="n">
        <f aca="false">ROUND(V1731,0)</f>
        <v>1109383</v>
      </c>
      <c r="X1731" s="27" t="n">
        <f aca="false">K1731/G1731</f>
        <v>1.43920596096218</v>
      </c>
      <c r="Y1731" s="27" t="n">
        <f aca="false">L1731/G1731</f>
        <v>1.25645095974731</v>
      </c>
    </row>
    <row r="1732" customFormat="false" ht="51.75" hidden="false" customHeight="true" outlineLevel="0" collapsed="false">
      <c r="A1732" s="4" t="s">
        <v>106</v>
      </c>
      <c r="B1732" s="4" t="s">
        <v>95</v>
      </c>
      <c r="C1732" s="4" t="s">
        <v>107</v>
      </c>
      <c r="D1732" s="4" t="s">
        <v>108</v>
      </c>
      <c r="E1732" s="4" t="s">
        <v>98</v>
      </c>
      <c r="F1732" s="4" t="s">
        <v>99</v>
      </c>
      <c r="G1732" s="23" t="n">
        <v>24846</v>
      </c>
      <c r="H1732" s="24" t="n">
        <f aca="false">Parametros!$B$3</f>
        <v>160.42</v>
      </c>
      <c r="I1732" s="24" t="n">
        <f aca="false">Parametros!$B$4</f>
        <v>151.76</v>
      </c>
      <c r="J1732" s="23" t="n">
        <f aca="false">G1732*H1732/I1732</f>
        <v>26263.8068002109</v>
      </c>
      <c r="K1732" s="23" t="n">
        <v>35759.07</v>
      </c>
      <c r="L1732" s="23" t="n">
        <v>31178</v>
      </c>
      <c r="M1732" s="23" t="n">
        <f aca="false">MIN(J1732:L1732)</f>
        <v>26263.8068002109</v>
      </c>
      <c r="N1732" s="23" t="n">
        <f aca="false">MAX(J1732:L1732)</f>
        <v>35759.07</v>
      </c>
      <c r="O1732" s="23" t="n">
        <f aca="false">MEDIAN(J1732:L1732)</f>
        <v>31178</v>
      </c>
      <c r="P1732" s="23" t="n">
        <f aca="false">AVERAGE(J1732:L1732)</f>
        <v>31066.9589334036</v>
      </c>
      <c r="Q1732" s="23" t="n">
        <f aca="false">AVERAGE(M1732,O1732)</f>
        <v>28720.9034001054</v>
      </c>
      <c r="R1732" s="23" t="n">
        <f aca="false">AVERAGE(N1732,O1732)</f>
        <v>33468.535</v>
      </c>
      <c r="S1732" s="23" t="n">
        <f aca="false">STDEV(J1732:L1732)</f>
        <v>4748.60541603223</v>
      </c>
      <c r="T1732" s="25" t="n">
        <f aca="false">IF(P1732&gt;0,S1732/P1732,NA())</f>
        <v>0.152850667688831</v>
      </c>
      <c r="U1732" s="4" t="str">
        <f aca="false">IF(T1732&lt;=Parametros!$B$7,"MENOR",IF(T1732&lt;=Parametros!$B$8,"PROMEDIO MENOR-MEDIANA","PROMEDIO"))</f>
        <v>MENOR</v>
      </c>
      <c r="V1732" s="23" t="n">
        <f aca="false">IF(T1732&lt;=Parametros!$B$7,M1732,IF(T1732&lt;=Parametros!$B$8,Q1732,P1732))</f>
        <v>26263.8068002109</v>
      </c>
      <c r="W1732" s="26" t="n">
        <f aca="false">ROUND(V1732,0)</f>
        <v>26264</v>
      </c>
      <c r="X1732" s="27" t="n">
        <f aca="false">K1732/G1732</f>
        <v>1.43922844723497</v>
      </c>
      <c r="Y1732" s="27" t="n">
        <f aca="false">L1732/G1732</f>
        <v>1.25484987523143</v>
      </c>
    </row>
    <row r="1733" customFormat="false" ht="77.25" hidden="false" customHeight="true" outlineLevel="0" collapsed="false">
      <c r="A1733" s="4" t="s">
        <v>109</v>
      </c>
      <c r="B1733" s="4" t="s">
        <v>95</v>
      </c>
      <c r="C1733" s="4" t="s">
        <v>110</v>
      </c>
      <c r="D1733" s="4" t="s">
        <v>111</v>
      </c>
      <c r="E1733" s="4" t="s">
        <v>112</v>
      </c>
      <c r="F1733" s="4" t="s">
        <v>99</v>
      </c>
      <c r="G1733" s="23" t="n">
        <v>564501</v>
      </c>
      <c r="H1733" s="24" t="n">
        <f aca="false">Parametros!$B$3</f>
        <v>160.42</v>
      </c>
      <c r="I1733" s="24" t="n">
        <f aca="false">Parametros!$B$4</f>
        <v>151.76</v>
      </c>
      <c r="J1733" s="23" t="n">
        <f aca="false">G1733*H1733/I1733</f>
        <v>596713.563653137</v>
      </c>
      <c r="K1733" s="23" t="n">
        <v>812433.27</v>
      </c>
      <c r="L1733" s="23" t="n">
        <v>709240</v>
      </c>
      <c r="M1733" s="23" t="n">
        <f aca="false">MIN(J1733:L1733)</f>
        <v>596713.563653137</v>
      </c>
      <c r="N1733" s="23" t="n">
        <f aca="false">MAX(J1733:L1733)</f>
        <v>812433.27</v>
      </c>
      <c r="O1733" s="23" t="n">
        <f aca="false">MEDIAN(J1733:L1733)</f>
        <v>709240</v>
      </c>
      <c r="P1733" s="23" t="n">
        <f aca="false">AVERAGE(J1733:L1733)</f>
        <v>706128.944551046</v>
      </c>
      <c r="Q1733" s="23" t="n">
        <f aca="false">AVERAGE(M1733,O1733)</f>
        <v>652976.781826568</v>
      </c>
      <c r="R1733" s="23" t="n">
        <f aca="false">AVERAGE(N1733,O1733)</f>
        <v>760836.635</v>
      </c>
      <c r="S1733" s="23" t="n">
        <f aca="false">STDEV(J1733:L1733)</f>
        <v>107893.498071474</v>
      </c>
      <c r="T1733" s="25" t="n">
        <f aca="false">IF(P1733&gt;0,S1733/P1733,NA())</f>
        <v>0.152795744890577</v>
      </c>
      <c r="U1733" s="4" t="str">
        <f aca="false">IF(T1733&lt;=Parametros!$B$7,"MENOR",IF(T1733&lt;=Parametros!$B$8,"PROMEDIO MENOR-MEDIANA","PROMEDIO"))</f>
        <v>MENOR</v>
      </c>
      <c r="V1733" s="23" t="n">
        <f aca="false">IF(T1733&lt;=Parametros!$B$7,M1733,IF(T1733&lt;=Parametros!$B$8,Q1733,P1733))</f>
        <v>596713.563653137</v>
      </c>
      <c r="W1733" s="26" t="n">
        <f aca="false">ROUND(V1733,0)</f>
        <v>596714</v>
      </c>
      <c r="X1733" s="27" t="n">
        <f aca="false">K1733/G1733</f>
        <v>1.43920607758002</v>
      </c>
      <c r="Y1733" s="27" t="n">
        <f aca="false">L1733/G1733</f>
        <v>1.2564016715648</v>
      </c>
    </row>
    <row r="1734" customFormat="false" ht="39" hidden="false" customHeight="true" outlineLevel="0" collapsed="false">
      <c r="A1734" s="4" t="s">
        <v>113</v>
      </c>
      <c r="B1734" s="4" t="s">
        <v>95</v>
      </c>
      <c r="C1734" s="4" t="s">
        <v>114</v>
      </c>
      <c r="D1734" s="4" t="s">
        <v>115</v>
      </c>
      <c r="E1734" s="4" t="s">
        <v>98</v>
      </c>
      <c r="F1734" s="4" t="s">
        <v>99</v>
      </c>
      <c r="G1734" s="23" t="n">
        <v>324900</v>
      </c>
      <c r="H1734" s="24" t="n">
        <f aca="false">Parametros!$B$3</f>
        <v>160.42</v>
      </c>
      <c r="I1734" s="24" t="n">
        <f aca="false">Parametros!$B$4</f>
        <v>151.76</v>
      </c>
      <c r="J1734" s="23" t="n">
        <f aca="false">G1734*H1734/I1734</f>
        <v>343440.023721666</v>
      </c>
      <c r="K1734" s="23" t="n">
        <v>467597.51</v>
      </c>
      <c r="L1734" s="23" t="n">
        <v>408170</v>
      </c>
      <c r="M1734" s="23" t="n">
        <f aca="false">MIN(J1734:L1734)</f>
        <v>343440.023721666</v>
      </c>
      <c r="N1734" s="23" t="n">
        <f aca="false">MAX(J1734:L1734)</f>
        <v>467597.51</v>
      </c>
      <c r="O1734" s="23" t="n">
        <f aca="false">MEDIAN(J1734:L1734)</f>
        <v>408170</v>
      </c>
      <c r="P1734" s="23" t="n">
        <f aca="false">AVERAGE(J1734:L1734)</f>
        <v>406402.511240555</v>
      </c>
      <c r="Q1734" s="23" t="n">
        <f aca="false">AVERAGE(M1734,O1734)</f>
        <v>375805.011860833</v>
      </c>
      <c r="R1734" s="23" t="n">
        <f aca="false">AVERAGE(N1734,O1734)</f>
        <v>437883.755</v>
      </c>
      <c r="S1734" s="23" t="n">
        <f aca="false">STDEV(J1734:L1734)</f>
        <v>62097.6115653796</v>
      </c>
      <c r="T1734" s="25" t="n">
        <f aca="false">IF(P1734&gt;0,S1734/P1734,NA())</f>
        <v>0.152798296880166</v>
      </c>
      <c r="U1734" s="4" t="str">
        <f aca="false">IF(T1734&lt;=Parametros!$B$7,"MENOR",IF(T1734&lt;=Parametros!$B$8,"PROMEDIO MENOR-MEDIANA","PROMEDIO"))</f>
        <v>MENOR</v>
      </c>
      <c r="V1734" s="23" t="n">
        <f aca="false">IF(T1734&lt;=Parametros!$B$7,M1734,IF(T1734&lt;=Parametros!$B$8,Q1734,P1734))</f>
        <v>343440.023721666</v>
      </c>
      <c r="W1734" s="26" t="n">
        <f aca="false">ROUND(V1734,0)</f>
        <v>343440</v>
      </c>
      <c r="X1734" s="27" t="n">
        <f aca="false">K1734/G1734</f>
        <v>1.43920440135426</v>
      </c>
      <c r="Y1734" s="27" t="n">
        <f aca="false">L1734/G1734</f>
        <v>1.25629424438289</v>
      </c>
    </row>
    <row r="1735" customFormat="false" ht="64.5" hidden="false" customHeight="true" outlineLevel="0" collapsed="false">
      <c r="A1735" s="4" t="s">
        <v>116</v>
      </c>
      <c r="B1735" s="4" t="s">
        <v>95</v>
      </c>
      <c r="C1735" s="4" t="s">
        <v>117</v>
      </c>
      <c r="D1735" s="4" t="s">
        <v>118</v>
      </c>
      <c r="E1735" s="4" t="s">
        <v>112</v>
      </c>
      <c r="F1735" s="4" t="s">
        <v>99</v>
      </c>
      <c r="G1735" s="23" t="n">
        <v>455998</v>
      </c>
      <c r="H1735" s="24" t="n">
        <f aca="false">Parametros!$B$3</f>
        <v>160.42</v>
      </c>
      <c r="I1735" s="24" t="n">
        <f aca="false">Parametros!$B$4</f>
        <v>151.76</v>
      </c>
      <c r="J1735" s="23" t="n">
        <f aca="false">G1735*H1735/I1735</f>
        <v>482018.971797575</v>
      </c>
      <c r="K1735" s="23" t="n">
        <v>656275.13</v>
      </c>
      <c r="L1735" s="23" t="n">
        <v>572866</v>
      </c>
      <c r="M1735" s="23" t="n">
        <f aca="false">MIN(J1735:L1735)</f>
        <v>482018.971797575</v>
      </c>
      <c r="N1735" s="23" t="n">
        <f aca="false">MAX(J1735:L1735)</f>
        <v>656275.13</v>
      </c>
      <c r="O1735" s="23" t="n">
        <f aca="false">MEDIAN(J1735:L1735)</f>
        <v>572866</v>
      </c>
      <c r="P1735" s="23" t="n">
        <f aca="false">AVERAGE(J1735:L1735)</f>
        <v>570386.700599192</v>
      </c>
      <c r="Q1735" s="23" t="n">
        <f aca="false">AVERAGE(M1735,O1735)</f>
        <v>527442.485898788</v>
      </c>
      <c r="R1735" s="23" t="n">
        <f aca="false">AVERAGE(N1735,O1735)</f>
        <v>614570.565</v>
      </c>
      <c r="S1735" s="23" t="n">
        <f aca="false">STDEV(J1735:L1735)</f>
        <v>87154.5315058619</v>
      </c>
      <c r="T1735" s="25" t="n">
        <f aca="false">IF(P1735&gt;0,S1735/P1735,NA())</f>
        <v>0.152799024616643</v>
      </c>
      <c r="U1735" s="4" t="str">
        <f aca="false">IF(T1735&lt;=Parametros!$B$7,"MENOR",IF(T1735&lt;=Parametros!$B$8,"PROMEDIO MENOR-MEDIANA","PROMEDIO"))</f>
        <v>MENOR</v>
      </c>
      <c r="V1735" s="23" t="n">
        <f aca="false">IF(T1735&lt;=Parametros!$B$7,M1735,IF(T1735&lt;=Parametros!$B$8,Q1735,P1735))</f>
        <v>482018.971797575</v>
      </c>
      <c r="W1735" s="26" t="n">
        <f aca="false">ROUND(V1735,0)</f>
        <v>482019</v>
      </c>
      <c r="X1735" s="27" t="n">
        <f aca="false">K1735/G1735</f>
        <v>1.43920615879894</v>
      </c>
      <c r="Y1735" s="27" t="n">
        <f aca="false">L1735/G1735</f>
        <v>1.25629059776578</v>
      </c>
    </row>
    <row r="1736" customFormat="false" ht="77.25" hidden="false" customHeight="true" outlineLevel="0" collapsed="false">
      <c r="A1736" s="4" t="s">
        <v>119</v>
      </c>
      <c r="B1736" s="4" t="s">
        <v>95</v>
      </c>
      <c r="C1736" s="4" t="s">
        <v>120</v>
      </c>
      <c r="D1736" s="4" t="s">
        <v>121</v>
      </c>
      <c r="E1736" s="4" t="s">
        <v>112</v>
      </c>
      <c r="F1736" s="4" t="s">
        <v>99</v>
      </c>
      <c r="G1736" s="23" t="n">
        <v>578699</v>
      </c>
      <c r="H1736" s="24" t="n">
        <f aca="false">Parametros!$B$3</f>
        <v>160.42</v>
      </c>
      <c r="I1736" s="24" t="n">
        <f aca="false">Parametros!$B$4</f>
        <v>151.76</v>
      </c>
      <c r="J1736" s="23" t="n">
        <f aca="false">G1736*H1736/I1736</f>
        <v>611721.755271481</v>
      </c>
      <c r="K1736" s="23" t="n">
        <v>832867.22</v>
      </c>
      <c r="L1736" s="23" t="n">
        <v>727090</v>
      </c>
      <c r="M1736" s="23" t="n">
        <f aca="false">MIN(J1736:L1736)</f>
        <v>611721.755271481</v>
      </c>
      <c r="N1736" s="23" t="n">
        <f aca="false">MAX(J1736:L1736)</f>
        <v>832867.22</v>
      </c>
      <c r="O1736" s="23" t="n">
        <f aca="false">MEDIAN(J1736:L1736)</f>
        <v>727090</v>
      </c>
      <c r="P1736" s="23" t="n">
        <f aca="false">AVERAGE(J1736:L1736)</f>
        <v>723892.99175716</v>
      </c>
      <c r="Q1736" s="23" t="n">
        <f aca="false">AVERAGE(M1736,O1736)</f>
        <v>669405.877635741</v>
      </c>
      <c r="R1736" s="23" t="n">
        <f aca="false">AVERAGE(N1736,O1736)</f>
        <v>779978.61</v>
      </c>
      <c r="S1736" s="23" t="n">
        <f aca="false">STDEV(J1736:L1736)</f>
        <v>110607.390299097</v>
      </c>
      <c r="T1736" s="25" t="n">
        <f aca="false">IF(P1736&gt;0,S1736/P1736,NA())</f>
        <v>0.152795221888543</v>
      </c>
      <c r="U1736" s="4" t="str">
        <f aca="false">IF(T1736&lt;=Parametros!$B$7,"MENOR",IF(T1736&lt;=Parametros!$B$8,"PROMEDIO MENOR-MEDIANA","PROMEDIO"))</f>
        <v>MENOR</v>
      </c>
      <c r="V1736" s="23" t="n">
        <f aca="false">IF(T1736&lt;=Parametros!$B$7,M1736,IF(T1736&lt;=Parametros!$B$8,Q1736,P1736))</f>
        <v>611721.755271481</v>
      </c>
      <c r="W1736" s="26" t="n">
        <f aca="false">ROUND(V1736,0)</f>
        <v>611722</v>
      </c>
      <c r="X1736" s="27" t="n">
        <f aca="false">K1736/G1736</f>
        <v>1.43920625402843</v>
      </c>
      <c r="Y1736" s="27" t="n">
        <f aca="false">L1736/G1736</f>
        <v>1.25642173219584</v>
      </c>
    </row>
    <row r="1737" customFormat="false" ht="64.5" hidden="false" customHeight="true" outlineLevel="0" collapsed="false">
      <c r="A1737" s="4" t="s">
        <v>122</v>
      </c>
      <c r="B1737" s="4" t="s">
        <v>95</v>
      </c>
      <c r="C1737" s="4" t="s">
        <v>123</v>
      </c>
      <c r="D1737" s="4" t="s">
        <v>124</v>
      </c>
      <c r="E1737" s="4" t="s">
        <v>98</v>
      </c>
      <c r="F1737" s="4" t="s">
        <v>99</v>
      </c>
      <c r="G1737" s="23" t="n">
        <v>1805750</v>
      </c>
      <c r="H1737" s="24" t="n">
        <f aca="false">Parametros!$B$3</f>
        <v>160.42</v>
      </c>
      <c r="I1737" s="24" t="n">
        <f aca="false">Parametros!$B$4</f>
        <v>151.76</v>
      </c>
      <c r="J1737" s="23" t="n">
        <f aca="false">G1737*H1737/I1737</f>
        <v>1908792.92962573</v>
      </c>
      <c r="K1737" s="23" t="n">
        <v>2598845.8</v>
      </c>
      <c r="L1737" s="23" t="n">
        <v>2268973</v>
      </c>
      <c r="M1737" s="23" t="n">
        <f aca="false">MIN(J1737:L1737)</f>
        <v>1908792.92962573</v>
      </c>
      <c r="N1737" s="23" t="n">
        <f aca="false">MAX(J1737:L1737)</f>
        <v>2598845.8</v>
      </c>
      <c r="O1737" s="23" t="n">
        <f aca="false">MEDIAN(J1737:L1737)</f>
        <v>2268973</v>
      </c>
      <c r="P1737" s="23" t="n">
        <f aca="false">AVERAGE(J1737:L1737)</f>
        <v>2258870.57654191</v>
      </c>
      <c r="Q1737" s="23" t="n">
        <f aca="false">AVERAGE(M1737,O1737)</f>
        <v>2088882.96481286</v>
      </c>
      <c r="R1737" s="23" t="n">
        <f aca="false">AVERAGE(N1737,O1737)</f>
        <v>2433909.4</v>
      </c>
      <c r="S1737" s="23" t="n">
        <f aca="false">STDEV(J1737:L1737)</f>
        <v>345137.342514163</v>
      </c>
      <c r="T1737" s="25" t="n">
        <f aca="false">IF(P1737&gt;0,S1737/P1737,NA())</f>
        <v>0.15279199529994</v>
      </c>
      <c r="U1737" s="4" t="str">
        <f aca="false">IF(T1737&lt;=Parametros!$B$7,"MENOR",IF(T1737&lt;=Parametros!$B$8,"PROMEDIO MENOR-MEDIANA","PROMEDIO"))</f>
        <v>MENOR</v>
      </c>
      <c r="V1737" s="23" t="n">
        <f aca="false">IF(T1737&lt;=Parametros!$B$7,M1737,IF(T1737&lt;=Parametros!$B$8,Q1737,P1737))</f>
        <v>1908792.92962573</v>
      </c>
      <c r="W1737" s="26" t="n">
        <f aca="false">ROUND(V1737,0)</f>
        <v>1908793</v>
      </c>
      <c r="X1737" s="27" t="n">
        <f aca="false">K1737/G1737</f>
        <v>1.43920575937976</v>
      </c>
      <c r="Y1737" s="27" t="n">
        <f aca="false">L1737/G1737</f>
        <v>1.25652665097605</v>
      </c>
    </row>
    <row r="1738" customFormat="false" ht="64.5" hidden="false" customHeight="true" outlineLevel="0" collapsed="false">
      <c r="A1738" s="4" t="s">
        <v>125</v>
      </c>
      <c r="B1738" s="4" t="s">
        <v>95</v>
      </c>
      <c r="C1738" s="4" t="s">
        <v>126</v>
      </c>
      <c r="D1738" s="4" t="s">
        <v>127</v>
      </c>
      <c r="E1738" s="4" t="s">
        <v>98</v>
      </c>
      <c r="F1738" s="4" t="s">
        <v>99</v>
      </c>
      <c r="G1738" s="23" t="n">
        <v>1681577</v>
      </c>
      <c r="H1738" s="24" t="n">
        <f aca="false">Parametros!$B$3</f>
        <v>160.42</v>
      </c>
      <c r="I1738" s="24" t="n">
        <f aca="false">Parametros!$B$4</f>
        <v>151.76</v>
      </c>
      <c r="J1738" s="23" t="n">
        <f aca="false">G1738*H1738/I1738</f>
        <v>1777534.14826041</v>
      </c>
      <c r="K1738" s="23" t="n">
        <v>2420135.68</v>
      </c>
      <c r="L1738" s="23" t="n">
        <v>2112845</v>
      </c>
      <c r="M1738" s="23" t="n">
        <f aca="false">MIN(J1738:L1738)</f>
        <v>1777534.14826041</v>
      </c>
      <c r="N1738" s="23" t="n">
        <f aca="false">MAX(J1738:L1738)</f>
        <v>2420135.68</v>
      </c>
      <c r="O1738" s="23" t="n">
        <f aca="false">MEDIAN(J1738:L1738)</f>
        <v>2112845</v>
      </c>
      <c r="P1738" s="23" t="n">
        <f aca="false">AVERAGE(J1738:L1738)</f>
        <v>2103504.94275347</v>
      </c>
      <c r="Q1738" s="23" t="n">
        <f aca="false">AVERAGE(M1738,O1738)</f>
        <v>1945189.57413021</v>
      </c>
      <c r="R1738" s="23" t="n">
        <f aca="false">AVERAGE(N1738,O1738)</f>
        <v>2266490.34</v>
      </c>
      <c r="S1738" s="23" t="n">
        <f aca="false">STDEV(J1738:L1738)</f>
        <v>321402.566340941</v>
      </c>
      <c r="T1738" s="25" t="n">
        <f aca="false">IF(P1738&gt;0,S1738/P1738,NA())</f>
        <v>0.152793825109927</v>
      </c>
      <c r="U1738" s="4" t="str">
        <f aca="false">IF(T1738&lt;=Parametros!$B$7,"MENOR",IF(T1738&lt;=Parametros!$B$8,"PROMEDIO MENOR-MEDIANA","PROMEDIO"))</f>
        <v>MENOR</v>
      </c>
      <c r="V1738" s="23" t="n">
        <f aca="false">IF(T1738&lt;=Parametros!$B$7,M1738,IF(T1738&lt;=Parametros!$B$8,Q1738,P1738))</f>
        <v>1777534.14826041</v>
      </c>
      <c r="W1738" s="26" t="n">
        <f aca="false">ROUND(V1738,0)</f>
        <v>1777534</v>
      </c>
      <c r="X1738" s="27" t="n">
        <f aca="false">K1738/G1738</f>
        <v>1.43920598343103</v>
      </c>
      <c r="Y1738" s="27" t="n">
        <f aca="false">L1738/G1738</f>
        <v>1.25646640028973</v>
      </c>
    </row>
    <row r="1739" customFormat="false" ht="77.25" hidden="false" customHeight="true" outlineLevel="0" collapsed="false">
      <c r="A1739" s="4" t="s">
        <v>128</v>
      </c>
      <c r="B1739" s="4" t="s">
        <v>95</v>
      </c>
      <c r="C1739" s="4" t="s">
        <v>129</v>
      </c>
      <c r="D1739" s="4" t="s">
        <v>130</v>
      </c>
      <c r="E1739" s="4" t="s">
        <v>98</v>
      </c>
      <c r="F1739" s="4" t="s">
        <v>99</v>
      </c>
      <c r="G1739" s="23" t="n">
        <v>684000</v>
      </c>
      <c r="H1739" s="24" t="n">
        <f aca="false">Parametros!$B$3</f>
        <v>160.42</v>
      </c>
      <c r="I1739" s="24" t="n">
        <f aca="false">Parametros!$B$4</f>
        <v>151.76</v>
      </c>
      <c r="J1739" s="23" t="n">
        <f aca="false">G1739*H1739/I1739</f>
        <v>723031.628887717</v>
      </c>
      <c r="K1739" s="23" t="n">
        <v>984416.83</v>
      </c>
      <c r="L1739" s="23" t="n">
        <v>859418</v>
      </c>
      <c r="M1739" s="23" t="n">
        <f aca="false">MIN(J1739:L1739)</f>
        <v>723031.628887717</v>
      </c>
      <c r="N1739" s="23" t="n">
        <f aca="false">MAX(J1739:L1739)</f>
        <v>984416.83</v>
      </c>
      <c r="O1739" s="23" t="n">
        <f aca="false">MEDIAN(J1739:L1739)</f>
        <v>859418</v>
      </c>
      <c r="P1739" s="23" t="n">
        <f aca="false">AVERAGE(J1739:L1739)</f>
        <v>855622.152962572</v>
      </c>
      <c r="Q1739" s="23" t="n">
        <f aca="false">AVERAGE(M1739,O1739)</f>
        <v>791224.814443859</v>
      </c>
      <c r="R1739" s="23" t="n">
        <f aca="false">AVERAGE(N1739,O1739)</f>
        <v>921917.415</v>
      </c>
      <c r="S1739" s="23" t="n">
        <f aca="false">STDEV(J1739:L1739)</f>
        <v>130733.936608578</v>
      </c>
      <c r="T1739" s="25" t="n">
        <f aca="false">IF(P1739&gt;0,S1739/P1739,NA())</f>
        <v>0.15279400627475</v>
      </c>
      <c r="U1739" s="4" t="str">
        <f aca="false">IF(T1739&lt;=Parametros!$B$7,"MENOR",IF(T1739&lt;=Parametros!$B$8,"PROMEDIO MENOR-MEDIANA","PROMEDIO"))</f>
        <v>MENOR</v>
      </c>
      <c r="V1739" s="23" t="n">
        <f aca="false">IF(T1739&lt;=Parametros!$B$7,M1739,IF(T1739&lt;=Parametros!$B$8,Q1739,P1739))</f>
        <v>723031.628887717</v>
      </c>
      <c r="W1739" s="26" t="n">
        <f aca="false">ROUND(V1739,0)</f>
        <v>723032</v>
      </c>
      <c r="X1739" s="27" t="n">
        <f aca="false">K1739/G1739</f>
        <v>1.43920589181287</v>
      </c>
      <c r="Y1739" s="27" t="n">
        <f aca="false">L1739/G1739</f>
        <v>1.25645906432749</v>
      </c>
    </row>
    <row r="1740" customFormat="false" ht="90" hidden="false" customHeight="true" outlineLevel="0" collapsed="false">
      <c r="A1740" s="4" t="s">
        <v>131</v>
      </c>
      <c r="B1740" s="4" t="s">
        <v>95</v>
      </c>
      <c r="C1740" s="4" t="s">
        <v>132</v>
      </c>
      <c r="D1740" s="4" t="s">
        <v>1102</v>
      </c>
      <c r="E1740" s="4" t="s">
        <v>98</v>
      </c>
      <c r="F1740" s="4" t="s">
        <v>99</v>
      </c>
      <c r="G1740" s="23" t="n">
        <v>221350</v>
      </c>
      <c r="H1740" s="24" t="n">
        <f aca="false">Parametros!$B$3</f>
        <v>160.42</v>
      </c>
      <c r="I1740" s="24" t="n">
        <f aca="false">Parametros!$B$4</f>
        <v>151.76</v>
      </c>
      <c r="J1740" s="23" t="n">
        <f aca="false">G1740*H1740/I1740</f>
        <v>233981.068792831</v>
      </c>
      <c r="K1740" s="23" t="n">
        <v>318568.65</v>
      </c>
      <c r="L1740" s="23" t="n">
        <v>278103</v>
      </c>
      <c r="M1740" s="23" t="n">
        <f aca="false">MIN(J1740:L1740)</f>
        <v>233981.068792831</v>
      </c>
      <c r="N1740" s="23" t="n">
        <f aca="false">MAX(J1740:L1740)</f>
        <v>318568.65</v>
      </c>
      <c r="O1740" s="23" t="n">
        <f aca="false">MEDIAN(J1740:L1740)</f>
        <v>278103</v>
      </c>
      <c r="P1740" s="23" t="n">
        <f aca="false">AVERAGE(J1740:L1740)</f>
        <v>276884.23959761</v>
      </c>
      <c r="Q1740" s="23" t="n">
        <f aca="false">AVERAGE(M1740,O1740)</f>
        <v>256042.034396415</v>
      </c>
      <c r="R1740" s="23" t="n">
        <f aca="false">AVERAGE(N1740,O1740)</f>
        <v>298335.825</v>
      </c>
      <c r="S1740" s="23" t="n">
        <f aca="false">STDEV(J1740:L1740)</f>
        <v>42306.9587220434</v>
      </c>
      <c r="T1740" s="25" t="n">
        <f aca="false">IF(P1740&gt;0,S1740/P1740,NA())</f>
        <v>0.152796557808878</v>
      </c>
      <c r="U1740" s="4" t="str">
        <f aca="false">IF(T1740&lt;=Parametros!$B$7,"MENOR",IF(T1740&lt;=Parametros!$B$8,"PROMEDIO MENOR-MEDIANA","PROMEDIO"))</f>
        <v>MENOR</v>
      </c>
      <c r="V1740" s="23" t="n">
        <f aca="false">IF(T1740&lt;=Parametros!$B$7,M1740,IF(T1740&lt;=Parametros!$B$8,Q1740,P1740))</f>
        <v>233981.068792831</v>
      </c>
      <c r="W1740" s="26" t="n">
        <f aca="false">ROUND(V1740,0)</f>
        <v>233981</v>
      </c>
      <c r="X1740" s="27" t="n">
        <f aca="false">K1740/G1740</f>
        <v>1.43920781567653</v>
      </c>
      <c r="Y1740" s="27" t="n">
        <f aca="false">L1740/G1740</f>
        <v>1.25639484978541</v>
      </c>
    </row>
    <row r="1741" customFormat="false" ht="90" hidden="false" customHeight="true" outlineLevel="0" collapsed="false">
      <c r="A1741" s="4" t="s">
        <v>134</v>
      </c>
      <c r="B1741" s="4" t="s">
        <v>95</v>
      </c>
      <c r="C1741" s="4" t="s">
        <v>135</v>
      </c>
      <c r="D1741" s="4" t="s">
        <v>1103</v>
      </c>
      <c r="E1741" s="4" t="s">
        <v>98</v>
      </c>
      <c r="F1741" s="4" t="s">
        <v>99</v>
      </c>
      <c r="G1741" s="23" t="n">
        <v>117800</v>
      </c>
      <c r="H1741" s="24" t="n">
        <f aca="false">Parametros!$B$3</f>
        <v>160.42</v>
      </c>
      <c r="I1741" s="24" t="n">
        <f aca="false">Parametros!$B$4</f>
        <v>151.76</v>
      </c>
      <c r="J1741" s="23" t="n">
        <f aca="false">G1741*H1741/I1741</f>
        <v>124522.113863996</v>
      </c>
      <c r="K1741" s="23" t="n">
        <v>169538.41</v>
      </c>
      <c r="L1741" s="23" t="n">
        <v>147917</v>
      </c>
      <c r="M1741" s="23" t="n">
        <f aca="false">MIN(J1741:L1741)</f>
        <v>124522.113863996</v>
      </c>
      <c r="N1741" s="23" t="n">
        <f aca="false">MAX(J1741:L1741)</f>
        <v>169538.41</v>
      </c>
      <c r="O1741" s="23" t="n">
        <f aca="false">MEDIAN(J1741:L1741)</f>
        <v>147917</v>
      </c>
      <c r="P1741" s="23" t="n">
        <f aca="false">AVERAGE(J1741:L1741)</f>
        <v>147325.841287999</v>
      </c>
      <c r="Q1741" s="23" t="n">
        <f aca="false">AVERAGE(M1741,O1741)</f>
        <v>136219.556931998</v>
      </c>
      <c r="R1741" s="23" t="n">
        <f aca="false">AVERAGE(N1741,O1741)</f>
        <v>158727.705</v>
      </c>
      <c r="S1741" s="23" t="n">
        <f aca="false">STDEV(J1741:L1741)</f>
        <v>22513.9696836917</v>
      </c>
      <c r="T1741" s="25" t="n">
        <f aca="false">IF(P1741&gt;0,S1741/P1741,NA())</f>
        <v>0.152817519905964</v>
      </c>
      <c r="U1741" s="4" t="str">
        <f aca="false">IF(T1741&lt;=Parametros!$B$7,"MENOR",IF(T1741&lt;=Parametros!$B$8,"PROMEDIO MENOR-MEDIANA","PROMEDIO"))</f>
        <v>MENOR</v>
      </c>
      <c r="V1741" s="23" t="n">
        <f aca="false">IF(T1741&lt;=Parametros!$B$7,M1741,IF(T1741&lt;=Parametros!$B$8,Q1741,P1741))</f>
        <v>124522.113863996</v>
      </c>
      <c r="W1741" s="26" t="n">
        <f aca="false">ROUND(V1741,0)</f>
        <v>124522</v>
      </c>
      <c r="X1741" s="27" t="n">
        <f aca="false">K1741/G1741</f>
        <v>1.43920551782683</v>
      </c>
      <c r="Y1741" s="27" t="n">
        <f aca="false">L1741/G1741</f>
        <v>1.25566213921902</v>
      </c>
    </row>
    <row r="1742" customFormat="false" ht="64.5" hidden="false" customHeight="true" outlineLevel="0" collapsed="false">
      <c r="A1742" s="4" t="s">
        <v>136</v>
      </c>
      <c r="B1742" s="4" t="s">
        <v>95</v>
      </c>
      <c r="C1742" s="4" t="s">
        <v>137</v>
      </c>
      <c r="D1742" s="4" t="s">
        <v>1104</v>
      </c>
      <c r="E1742" s="4" t="s">
        <v>98</v>
      </c>
      <c r="F1742" s="4" t="s">
        <v>99</v>
      </c>
      <c r="G1742" s="23" t="n">
        <v>3549770</v>
      </c>
      <c r="H1742" s="24" t="n">
        <f aca="false">Parametros!$B$3</f>
        <v>160.42</v>
      </c>
      <c r="I1742" s="24" t="n">
        <f aca="false">Parametros!$B$4</f>
        <v>151.76</v>
      </c>
      <c r="J1742" s="23" t="n">
        <f aca="false">G1742*H1742/I1742</f>
        <v>3752333.31180812</v>
      </c>
      <c r="K1742" s="23" t="n">
        <v>5108848.52</v>
      </c>
      <c r="L1742" s="23" t="n">
        <v>4460358</v>
      </c>
      <c r="M1742" s="23" t="n">
        <f aca="false">MIN(J1742:L1742)</f>
        <v>3752333.31180812</v>
      </c>
      <c r="N1742" s="23" t="n">
        <f aca="false">MAX(J1742:L1742)</f>
        <v>5108848.52</v>
      </c>
      <c r="O1742" s="23" t="n">
        <f aca="false">MEDIAN(J1742:L1742)</f>
        <v>4460358</v>
      </c>
      <c r="P1742" s="23" t="n">
        <f aca="false">AVERAGE(J1742:L1742)</f>
        <v>4440513.27726937</v>
      </c>
      <c r="Q1742" s="23" t="n">
        <f aca="false">AVERAGE(M1742,O1742)</f>
        <v>4106345.65590406</v>
      </c>
      <c r="R1742" s="23" t="n">
        <f aca="false">AVERAGE(N1742,O1742)</f>
        <v>4784603.26</v>
      </c>
      <c r="S1742" s="23" t="n">
        <f aca="false">STDEV(J1742:L1742)</f>
        <v>678475.303367158</v>
      </c>
      <c r="T1742" s="25" t="n">
        <f aca="false">IF(P1742&gt;0,S1742/P1742,NA())</f>
        <v>0.152792089788408</v>
      </c>
      <c r="U1742" s="4" t="str">
        <f aca="false">IF(T1742&lt;=Parametros!$B$7,"MENOR",IF(T1742&lt;=Parametros!$B$8,"PROMEDIO MENOR-MEDIANA","PROMEDIO"))</f>
        <v>MENOR</v>
      </c>
      <c r="V1742" s="23" t="n">
        <f aca="false">IF(T1742&lt;=Parametros!$B$7,M1742,IF(T1742&lt;=Parametros!$B$8,Q1742,P1742))</f>
        <v>3752333.31180812</v>
      </c>
      <c r="W1742" s="26" t="n">
        <f aca="false">ROUND(V1742,0)</f>
        <v>3752333</v>
      </c>
      <c r="X1742" s="27" t="n">
        <f aca="false">K1742/G1742</f>
        <v>1.43920550345515</v>
      </c>
      <c r="Y1742" s="27" t="n">
        <f aca="false">L1742/G1742</f>
        <v>1.25652028159571</v>
      </c>
    </row>
    <row r="1743" customFormat="false" ht="64.5" hidden="false" customHeight="true" outlineLevel="0" collapsed="false">
      <c r="A1743" s="4" t="s">
        <v>139</v>
      </c>
      <c r="B1743" s="4" t="s">
        <v>95</v>
      </c>
      <c r="C1743" s="4" t="s">
        <v>140</v>
      </c>
      <c r="D1743" s="4" t="s">
        <v>1105</v>
      </c>
      <c r="E1743" s="4" t="s">
        <v>98</v>
      </c>
      <c r="F1743" s="4" t="s">
        <v>99</v>
      </c>
      <c r="G1743" s="23" t="n">
        <v>5184150</v>
      </c>
      <c r="H1743" s="24" t="n">
        <f aca="false">Parametros!$B$3</f>
        <v>160.42</v>
      </c>
      <c r="I1743" s="24" t="n">
        <f aca="false">Parametros!$B$4</f>
        <v>151.76</v>
      </c>
      <c r="J1743" s="23" t="n">
        <f aca="false">G1743*H1743/I1743</f>
        <v>5479977.22061149</v>
      </c>
      <c r="K1743" s="23" t="n">
        <v>7461057.51</v>
      </c>
      <c r="L1743" s="23" t="n">
        <v>6514060</v>
      </c>
      <c r="M1743" s="23" t="n">
        <f aca="false">MIN(J1743:L1743)</f>
        <v>5479977.22061149</v>
      </c>
      <c r="N1743" s="23" t="n">
        <f aca="false">MAX(J1743:L1743)</f>
        <v>7461057.51</v>
      </c>
      <c r="O1743" s="23" t="n">
        <f aca="false">MEDIAN(J1743:L1743)</f>
        <v>6514060</v>
      </c>
      <c r="P1743" s="23" t="n">
        <f aca="false">AVERAGE(J1743:L1743)</f>
        <v>6485031.5768705</v>
      </c>
      <c r="Q1743" s="23" t="n">
        <f aca="false">AVERAGE(M1743,O1743)</f>
        <v>5997018.61030575</v>
      </c>
      <c r="R1743" s="23" t="n">
        <f aca="false">AVERAGE(N1743,O1743)</f>
        <v>6987558.755</v>
      </c>
      <c r="S1743" s="23" t="n">
        <f aca="false">STDEV(J1743:L1743)</f>
        <v>990859.104647555</v>
      </c>
      <c r="T1743" s="25" t="n">
        <f aca="false">IF(P1743&gt;0,S1743/P1743,NA())</f>
        <v>0.152791716262655</v>
      </c>
      <c r="U1743" s="4" t="str">
        <f aca="false">IF(T1743&lt;=Parametros!$B$7,"MENOR",IF(T1743&lt;=Parametros!$B$8,"PROMEDIO MENOR-MEDIANA","PROMEDIO"))</f>
        <v>MENOR</v>
      </c>
      <c r="V1743" s="23" t="n">
        <f aca="false">IF(T1743&lt;=Parametros!$B$7,M1743,IF(T1743&lt;=Parametros!$B$8,Q1743,P1743))</f>
        <v>5479977.22061149</v>
      </c>
      <c r="W1743" s="26" t="n">
        <f aca="false">ROUND(V1743,0)</f>
        <v>5479977</v>
      </c>
      <c r="X1743" s="27" t="n">
        <f aca="false">K1743/G1743</f>
        <v>1.43920556118168</v>
      </c>
      <c r="Y1743" s="27" t="n">
        <f aca="false">L1743/G1743</f>
        <v>1.25653385800951</v>
      </c>
    </row>
    <row r="1744" customFormat="false" ht="64.5" hidden="false" customHeight="true" outlineLevel="0" collapsed="false">
      <c r="A1744" s="4" t="s">
        <v>142</v>
      </c>
      <c r="B1744" s="4" t="s">
        <v>95</v>
      </c>
      <c r="C1744" s="4" t="s">
        <v>143</v>
      </c>
      <c r="D1744" s="4" t="s">
        <v>1106</v>
      </c>
      <c r="E1744" s="4" t="s">
        <v>98</v>
      </c>
      <c r="F1744" s="4" t="s">
        <v>99</v>
      </c>
      <c r="G1744" s="23" t="n">
        <v>4292339</v>
      </c>
      <c r="H1744" s="24" t="n">
        <f aca="false">Parametros!$B$3</f>
        <v>160.42</v>
      </c>
      <c r="I1744" s="24" t="n">
        <f aca="false">Parametros!$B$4</f>
        <v>151.76</v>
      </c>
      <c r="J1744" s="23" t="n">
        <f aca="false">G1744*H1744/I1744</f>
        <v>4537276.10951502</v>
      </c>
      <c r="K1744" s="23" t="n">
        <v>6177558.99</v>
      </c>
      <c r="L1744" s="23" t="n">
        <v>5393437</v>
      </c>
      <c r="M1744" s="23" t="n">
        <f aca="false">MIN(J1744:L1744)</f>
        <v>4537276.10951502</v>
      </c>
      <c r="N1744" s="23" t="n">
        <f aca="false">MAX(J1744:L1744)</f>
        <v>6177558.99</v>
      </c>
      <c r="O1744" s="23" t="n">
        <f aca="false">MEDIAN(J1744:L1744)</f>
        <v>5393437</v>
      </c>
      <c r="P1744" s="23" t="n">
        <f aca="false">AVERAGE(J1744:L1744)</f>
        <v>5369424.03317168</v>
      </c>
      <c r="Q1744" s="23" t="n">
        <f aca="false">AVERAGE(M1744,O1744)</f>
        <v>4965356.55475751</v>
      </c>
      <c r="R1744" s="23" t="n">
        <f aca="false">AVERAGE(N1744,O1744)</f>
        <v>5785497.995</v>
      </c>
      <c r="S1744" s="23" t="n">
        <f aca="false">STDEV(J1744:L1744)</f>
        <v>820405.051748797</v>
      </c>
      <c r="T1744" s="25" t="n">
        <f aca="false">IF(P1744&gt;0,S1744/P1744,NA())</f>
        <v>0.152792002769837</v>
      </c>
      <c r="U1744" s="4" t="str">
        <f aca="false">IF(T1744&lt;=Parametros!$B$7,"MENOR",IF(T1744&lt;=Parametros!$B$8,"PROMEDIO MENOR-MEDIANA","PROMEDIO"))</f>
        <v>MENOR</v>
      </c>
      <c r="V1744" s="23" t="n">
        <f aca="false">IF(T1744&lt;=Parametros!$B$7,M1744,IF(T1744&lt;=Parametros!$B$8,Q1744,P1744))</f>
        <v>4537276.10951502</v>
      </c>
      <c r="W1744" s="26" t="n">
        <f aca="false">ROUND(V1744,0)</f>
        <v>4537276</v>
      </c>
      <c r="X1744" s="27" t="n">
        <f aca="false">K1744/G1744</f>
        <v>1.43920575471788</v>
      </c>
      <c r="Y1744" s="27" t="n">
        <f aca="false">L1744/G1744</f>
        <v>1.25652633680611</v>
      </c>
    </row>
    <row r="1745" customFormat="false" ht="77.25" hidden="false" customHeight="true" outlineLevel="0" collapsed="false">
      <c r="A1745" s="4" t="s">
        <v>145</v>
      </c>
      <c r="B1745" s="4" t="s">
        <v>95</v>
      </c>
      <c r="C1745" s="4" t="s">
        <v>146</v>
      </c>
      <c r="D1745" s="4" t="s">
        <v>1107</v>
      </c>
      <c r="E1745" s="4" t="s">
        <v>98</v>
      </c>
      <c r="F1745" s="4" t="s">
        <v>99</v>
      </c>
      <c r="G1745" s="23" t="n">
        <v>198290</v>
      </c>
      <c r="H1745" s="24" t="n">
        <f aca="false">Parametros!$B$3</f>
        <v>160.42</v>
      </c>
      <c r="I1745" s="24" t="n">
        <f aca="false">Parametros!$B$4</f>
        <v>151.76</v>
      </c>
      <c r="J1745" s="23" t="n">
        <f aca="false">G1745*H1745/I1745</f>
        <v>209605.177912493</v>
      </c>
      <c r="K1745" s="23" t="n">
        <v>285379.8</v>
      </c>
      <c r="L1745" s="23" t="n">
        <v>249067</v>
      </c>
      <c r="M1745" s="23" t="n">
        <f aca="false">MIN(J1745:L1745)</f>
        <v>209605.177912493</v>
      </c>
      <c r="N1745" s="23" t="n">
        <f aca="false">MAX(J1745:L1745)</f>
        <v>285379.8</v>
      </c>
      <c r="O1745" s="23" t="n">
        <f aca="false">MEDIAN(J1745:L1745)</f>
        <v>249067</v>
      </c>
      <c r="P1745" s="23" t="n">
        <f aca="false">AVERAGE(J1745:L1745)</f>
        <v>248017.325970831</v>
      </c>
      <c r="Q1745" s="23" t="n">
        <f aca="false">AVERAGE(M1745,O1745)</f>
        <v>229336.088956247</v>
      </c>
      <c r="R1745" s="23" t="n">
        <f aca="false">AVERAGE(N1745,O1745)</f>
        <v>267223.4</v>
      </c>
      <c r="S1745" s="23" t="n">
        <f aca="false">STDEV(J1745:L1745)</f>
        <v>37898.2149949274</v>
      </c>
      <c r="T1745" s="25" t="n">
        <f aca="false">IF(P1745&gt;0,S1745/P1745,NA())</f>
        <v>0.152804707681529</v>
      </c>
      <c r="U1745" s="4" t="str">
        <f aca="false">IF(T1745&lt;=Parametros!$B$7,"MENOR",IF(T1745&lt;=Parametros!$B$8,"PROMEDIO MENOR-MEDIANA","PROMEDIO"))</f>
        <v>MENOR</v>
      </c>
      <c r="V1745" s="23" t="n">
        <f aca="false">IF(T1745&lt;=Parametros!$B$7,M1745,IF(T1745&lt;=Parametros!$B$8,Q1745,P1745))</f>
        <v>209605.177912493</v>
      </c>
      <c r="W1745" s="26" t="n">
        <f aca="false">ROUND(V1745,0)</f>
        <v>209605</v>
      </c>
      <c r="X1745" s="27" t="n">
        <f aca="false">K1745/G1745</f>
        <v>1.43920419587473</v>
      </c>
      <c r="Y1745" s="27" t="n">
        <f aca="false">L1745/G1745</f>
        <v>1.25607443643149</v>
      </c>
    </row>
    <row r="1746" customFormat="false" ht="77.25" hidden="false" customHeight="true" outlineLevel="0" collapsed="false">
      <c r="A1746" s="4" t="s">
        <v>148</v>
      </c>
      <c r="B1746" s="4" t="s">
        <v>95</v>
      </c>
      <c r="C1746" s="4" t="s">
        <v>149</v>
      </c>
      <c r="D1746" s="4" t="s">
        <v>1108</v>
      </c>
      <c r="E1746" s="4" t="s">
        <v>98</v>
      </c>
      <c r="F1746" s="4" t="s">
        <v>99</v>
      </c>
      <c r="G1746" s="23" t="n">
        <v>133950</v>
      </c>
      <c r="H1746" s="24" t="n">
        <f aca="false">Parametros!$B$3</f>
        <v>160.42</v>
      </c>
      <c r="I1746" s="24" t="n">
        <f aca="false">Parametros!$B$4</f>
        <v>151.76</v>
      </c>
      <c r="J1746" s="23" t="n">
        <f aca="false">G1746*H1746/I1746</f>
        <v>141593.693990511</v>
      </c>
      <c r="K1746" s="23" t="n">
        <v>192781.73</v>
      </c>
      <c r="L1746" s="23" t="n">
        <v>168266</v>
      </c>
      <c r="M1746" s="23" t="n">
        <f aca="false">MIN(J1746:L1746)</f>
        <v>141593.693990511</v>
      </c>
      <c r="N1746" s="23" t="n">
        <f aca="false">MAX(J1746:L1746)</f>
        <v>192781.73</v>
      </c>
      <c r="O1746" s="23" t="n">
        <f aca="false">MEDIAN(J1746:L1746)</f>
        <v>168266</v>
      </c>
      <c r="P1746" s="23" t="n">
        <f aca="false">AVERAGE(J1746:L1746)</f>
        <v>167547.14133017</v>
      </c>
      <c r="Q1746" s="23" t="n">
        <f aca="false">AVERAGE(M1746,O1746)</f>
        <v>154929.846995256</v>
      </c>
      <c r="R1746" s="23" t="n">
        <f aca="false">AVERAGE(N1746,O1746)</f>
        <v>180523.865</v>
      </c>
      <c r="S1746" s="23" t="n">
        <f aca="false">STDEV(J1746:L1746)</f>
        <v>25601.5883485296</v>
      </c>
      <c r="T1746" s="25" t="n">
        <f aca="false">IF(P1746&gt;0,S1746/P1746,NA())</f>
        <v>0.152802298775596</v>
      </c>
      <c r="U1746" s="4" t="str">
        <f aca="false">IF(T1746&lt;=Parametros!$B$7,"MENOR",IF(T1746&lt;=Parametros!$B$8,"PROMEDIO MENOR-MEDIANA","PROMEDIO"))</f>
        <v>MENOR</v>
      </c>
      <c r="V1746" s="23" t="n">
        <f aca="false">IF(T1746&lt;=Parametros!$B$7,M1746,IF(T1746&lt;=Parametros!$B$8,Q1746,P1746))</f>
        <v>141593.693990511</v>
      </c>
      <c r="W1746" s="26" t="n">
        <f aca="false">ROUND(V1746,0)</f>
        <v>141594</v>
      </c>
      <c r="X1746" s="27" t="n">
        <f aca="false">K1746/G1746</f>
        <v>1.43920664427025</v>
      </c>
      <c r="Y1746" s="27" t="n">
        <f aca="false">L1746/G1746</f>
        <v>1.25618514371034</v>
      </c>
    </row>
    <row r="1747" customFormat="false" ht="77.25" hidden="false" customHeight="true" outlineLevel="0" collapsed="false">
      <c r="A1747" s="4" t="s">
        <v>151</v>
      </c>
      <c r="B1747" s="4" t="s">
        <v>95</v>
      </c>
      <c r="C1747" s="4" t="s">
        <v>152</v>
      </c>
      <c r="D1747" s="4" t="s">
        <v>1109</v>
      </c>
      <c r="E1747" s="4" t="s">
        <v>98</v>
      </c>
      <c r="F1747" s="4" t="s">
        <v>99</v>
      </c>
      <c r="G1747" s="23" t="n">
        <v>820291</v>
      </c>
      <c r="H1747" s="24" t="n">
        <f aca="false">Parametros!$B$3</f>
        <v>160.42</v>
      </c>
      <c r="I1747" s="24" t="n">
        <f aca="false">Parametros!$B$4</f>
        <v>151.76</v>
      </c>
      <c r="J1747" s="23" t="n">
        <f aca="false">G1747*H1747/I1747</f>
        <v>867099.909198735</v>
      </c>
      <c r="K1747" s="23" t="n">
        <v>1180567.33</v>
      </c>
      <c r="L1747" s="23" t="n">
        <v>1030659</v>
      </c>
      <c r="M1747" s="23" t="n">
        <f aca="false">MIN(J1747:L1747)</f>
        <v>867099.909198735</v>
      </c>
      <c r="N1747" s="23" t="n">
        <f aca="false">MAX(J1747:L1747)</f>
        <v>1180567.33</v>
      </c>
      <c r="O1747" s="23" t="n">
        <f aca="false">MEDIAN(J1747:L1747)</f>
        <v>1030659</v>
      </c>
      <c r="P1747" s="23" t="n">
        <f aca="false">AVERAGE(J1747:L1747)</f>
        <v>1026108.74639958</v>
      </c>
      <c r="Q1747" s="23" t="n">
        <f aca="false">AVERAGE(M1747,O1747)</f>
        <v>948879.454599368</v>
      </c>
      <c r="R1747" s="23" t="n">
        <f aca="false">AVERAGE(N1747,O1747)</f>
        <v>1105613.165</v>
      </c>
      <c r="S1747" s="23" t="n">
        <f aca="false">STDEV(J1747:L1747)</f>
        <v>156783.240755575</v>
      </c>
      <c r="T1747" s="25" t="n">
        <f aca="false">IF(P1747&gt;0,S1747/P1747,NA())</f>
        <v>0.152793981442705</v>
      </c>
      <c r="U1747" s="4" t="str">
        <f aca="false">IF(T1747&lt;=Parametros!$B$7,"MENOR",IF(T1747&lt;=Parametros!$B$8,"PROMEDIO MENOR-MEDIANA","PROMEDIO"))</f>
        <v>MENOR</v>
      </c>
      <c r="V1747" s="23" t="n">
        <f aca="false">IF(T1747&lt;=Parametros!$B$7,M1747,IF(T1747&lt;=Parametros!$B$8,Q1747,P1747))</f>
        <v>867099.909198735</v>
      </c>
      <c r="W1747" s="26" t="n">
        <f aca="false">ROUND(V1747,0)</f>
        <v>867100</v>
      </c>
      <c r="X1747" s="27" t="n">
        <f aca="false">K1747/G1747</f>
        <v>1.43920551365308</v>
      </c>
      <c r="Y1747" s="27" t="n">
        <f aca="false">L1747/G1747</f>
        <v>1.25645533109592</v>
      </c>
    </row>
    <row r="1748" customFormat="false" ht="90" hidden="false" customHeight="true" outlineLevel="0" collapsed="false">
      <c r="A1748" s="4" t="s">
        <v>154</v>
      </c>
      <c r="B1748" s="4" t="s">
        <v>95</v>
      </c>
      <c r="C1748" s="4" t="s">
        <v>155</v>
      </c>
      <c r="D1748" s="4" t="s">
        <v>1110</v>
      </c>
      <c r="E1748" s="4" t="s">
        <v>98</v>
      </c>
      <c r="F1748" s="4" t="s">
        <v>99</v>
      </c>
      <c r="G1748" s="23" t="n">
        <v>141991</v>
      </c>
      <c r="H1748" s="24" t="n">
        <f aca="false">Parametros!$B$3</f>
        <v>160.42</v>
      </c>
      <c r="I1748" s="24" t="n">
        <f aca="false">Parametros!$B$4</f>
        <v>151.76</v>
      </c>
      <c r="J1748" s="23" t="n">
        <f aca="false">G1748*H1748/I1748</f>
        <v>150093.543885082</v>
      </c>
      <c r="K1748" s="23" t="n">
        <v>204354.6</v>
      </c>
      <c r="L1748" s="23" t="n">
        <v>178381</v>
      </c>
      <c r="M1748" s="23" t="n">
        <f aca="false">MIN(J1748:L1748)</f>
        <v>150093.543885082</v>
      </c>
      <c r="N1748" s="23" t="n">
        <f aca="false">MAX(J1748:L1748)</f>
        <v>204354.6</v>
      </c>
      <c r="O1748" s="23" t="n">
        <f aca="false">MEDIAN(J1748:L1748)</f>
        <v>178381</v>
      </c>
      <c r="P1748" s="23" t="n">
        <f aca="false">AVERAGE(J1748:L1748)</f>
        <v>177609.714628361</v>
      </c>
      <c r="Q1748" s="23" t="n">
        <f aca="false">AVERAGE(M1748,O1748)</f>
        <v>164237.271942541</v>
      </c>
      <c r="R1748" s="23" t="n">
        <f aca="false">AVERAGE(N1748,O1748)</f>
        <v>191367.8</v>
      </c>
      <c r="S1748" s="23" t="n">
        <f aca="false">STDEV(J1748:L1748)</f>
        <v>27138.7492991102</v>
      </c>
      <c r="T1748" s="25" t="n">
        <f aca="false">IF(P1748&gt;0,S1748/P1748,NA())</f>
        <v>0.152799915004068</v>
      </c>
      <c r="U1748" s="4" t="str">
        <f aca="false">IF(T1748&lt;=Parametros!$B$7,"MENOR",IF(T1748&lt;=Parametros!$B$8,"PROMEDIO MENOR-MEDIANA","PROMEDIO"))</f>
        <v>MENOR</v>
      </c>
      <c r="V1748" s="23" t="n">
        <f aca="false">IF(T1748&lt;=Parametros!$B$7,M1748,IF(T1748&lt;=Parametros!$B$8,Q1748,P1748))</f>
        <v>150093.543885082</v>
      </c>
      <c r="W1748" s="26" t="n">
        <f aca="false">ROUND(V1748,0)</f>
        <v>150094</v>
      </c>
      <c r="X1748" s="27" t="n">
        <f aca="false">K1748/G1748</f>
        <v>1.43920811882443</v>
      </c>
      <c r="Y1748" s="27" t="n">
        <f aca="false">L1748/G1748</f>
        <v>1.25628384897634</v>
      </c>
    </row>
    <row r="1749" customFormat="false" ht="64.5" hidden="false" customHeight="true" outlineLevel="0" collapsed="false">
      <c r="A1749" s="4" t="s">
        <v>157</v>
      </c>
      <c r="B1749" s="4" t="s">
        <v>95</v>
      </c>
      <c r="C1749" s="4" t="s">
        <v>158</v>
      </c>
      <c r="D1749" s="4" t="s">
        <v>1111</v>
      </c>
      <c r="E1749" s="4" t="s">
        <v>98</v>
      </c>
      <c r="F1749" s="4" t="s">
        <v>99</v>
      </c>
      <c r="G1749" s="23" t="n">
        <v>1128804</v>
      </c>
      <c r="H1749" s="24" t="n">
        <f aca="false">Parametros!$B$3</f>
        <v>160.42</v>
      </c>
      <c r="I1749" s="24" t="n">
        <f aca="false">Parametros!$B$4</f>
        <v>151.76</v>
      </c>
      <c r="J1749" s="23" t="n">
        <f aca="false">G1749*H1749/I1749</f>
        <v>1193217.82867686</v>
      </c>
      <c r="K1749" s="23" t="n">
        <v>1624580.66</v>
      </c>
      <c r="L1749" s="23" t="n">
        <v>1418361</v>
      </c>
      <c r="M1749" s="23" t="n">
        <f aca="false">MIN(J1749:L1749)</f>
        <v>1193217.82867686</v>
      </c>
      <c r="N1749" s="23" t="n">
        <f aca="false">MAX(J1749:L1749)</f>
        <v>1624580.66</v>
      </c>
      <c r="O1749" s="23" t="n">
        <f aca="false">MEDIAN(J1749:L1749)</f>
        <v>1418361</v>
      </c>
      <c r="P1749" s="23" t="n">
        <f aca="false">AVERAGE(J1749:L1749)</f>
        <v>1412053.16289229</v>
      </c>
      <c r="Q1749" s="23" t="n">
        <f aca="false">AVERAGE(M1749,O1749)</f>
        <v>1305789.41433843</v>
      </c>
      <c r="R1749" s="23" t="n">
        <f aca="false">AVERAGE(N1749,O1749)</f>
        <v>1521470.83</v>
      </c>
      <c r="S1749" s="23" t="n">
        <f aca="false">STDEV(J1749:L1749)</f>
        <v>215750.584399006</v>
      </c>
      <c r="T1749" s="25" t="n">
        <f aca="false">IF(P1749&gt;0,S1749/P1749,NA())</f>
        <v>0.152792111564048</v>
      </c>
      <c r="U1749" s="4" t="str">
        <f aca="false">IF(T1749&lt;=Parametros!$B$7,"MENOR",IF(T1749&lt;=Parametros!$B$8,"PROMEDIO MENOR-MEDIANA","PROMEDIO"))</f>
        <v>MENOR</v>
      </c>
      <c r="V1749" s="23" t="n">
        <f aca="false">IF(T1749&lt;=Parametros!$B$7,M1749,IF(T1749&lt;=Parametros!$B$8,Q1749,P1749))</f>
        <v>1193217.82867686</v>
      </c>
      <c r="W1749" s="26" t="n">
        <f aca="false">ROUND(V1749,0)</f>
        <v>1193218</v>
      </c>
      <c r="X1749" s="27" t="n">
        <f aca="false">K1749/G1749</f>
        <v>1.43920526504158</v>
      </c>
      <c r="Y1749" s="27" t="n">
        <f aca="false">L1749/G1749</f>
        <v>1.25651663176247</v>
      </c>
    </row>
    <row r="1750" customFormat="false" ht="141" hidden="false" customHeight="true" outlineLevel="0" collapsed="false">
      <c r="A1750" s="4" t="s">
        <v>160</v>
      </c>
      <c r="B1750" s="4" t="s">
        <v>95</v>
      </c>
      <c r="C1750" s="4" t="s">
        <v>161</v>
      </c>
      <c r="D1750" s="4" t="s">
        <v>1112</v>
      </c>
      <c r="E1750" s="4" t="s">
        <v>98</v>
      </c>
      <c r="F1750" s="4" t="s">
        <v>99</v>
      </c>
      <c r="G1750" s="23" t="n">
        <v>1430931</v>
      </c>
      <c r="H1750" s="24" t="n">
        <f aca="false">Parametros!$B$3</f>
        <v>160.42</v>
      </c>
      <c r="I1750" s="24" t="n">
        <f aca="false">Parametros!$B$4</f>
        <v>151.76</v>
      </c>
      <c r="J1750" s="23" t="n">
        <f aca="false">G1750*H1750/I1750</f>
        <v>1512585.33882446</v>
      </c>
      <c r="K1750" s="23" t="n">
        <v>2059404.41</v>
      </c>
      <c r="L1750" s="23" t="n">
        <v>1797971</v>
      </c>
      <c r="M1750" s="23" t="n">
        <f aca="false">MIN(J1750:L1750)</f>
        <v>1512585.33882446</v>
      </c>
      <c r="N1750" s="23" t="n">
        <f aca="false">MAX(J1750:L1750)</f>
        <v>2059404.41</v>
      </c>
      <c r="O1750" s="23" t="n">
        <f aca="false">MEDIAN(J1750:L1750)</f>
        <v>1797971</v>
      </c>
      <c r="P1750" s="23" t="n">
        <f aca="false">AVERAGE(J1750:L1750)</f>
        <v>1789986.91627482</v>
      </c>
      <c r="Q1750" s="23" t="n">
        <f aca="false">AVERAGE(M1750,O1750)</f>
        <v>1655278.16941223</v>
      </c>
      <c r="R1750" s="23" t="n">
        <f aca="false">AVERAGE(N1750,O1750)</f>
        <v>1928687.705</v>
      </c>
      <c r="S1750" s="23" t="n">
        <f aca="false">STDEV(J1750:L1750)</f>
        <v>273496.953081781</v>
      </c>
      <c r="T1750" s="25" t="n">
        <f aca="false">IF(P1750&gt;0,S1750/P1750,NA())</f>
        <v>0.15279271071487</v>
      </c>
      <c r="U1750" s="4" t="str">
        <f aca="false">IF(T1750&lt;=Parametros!$B$7,"MENOR",IF(T1750&lt;=Parametros!$B$8,"PROMEDIO MENOR-MEDIANA","PROMEDIO"))</f>
        <v>MENOR</v>
      </c>
      <c r="V1750" s="23" t="n">
        <f aca="false">IF(T1750&lt;=Parametros!$B$7,M1750,IF(T1750&lt;=Parametros!$B$8,Q1750,P1750))</f>
        <v>1512585.33882446</v>
      </c>
      <c r="W1750" s="26" t="n">
        <f aca="false">ROUND(V1750,0)</f>
        <v>1512585</v>
      </c>
      <c r="X1750" s="27" t="n">
        <f aca="false">K1750/G1750</f>
        <v>1.43920595053151</v>
      </c>
      <c r="Y1750" s="27" t="n">
        <f aca="false">L1750/G1750</f>
        <v>1.25650433179517</v>
      </c>
    </row>
    <row r="1751" customFormat="false" ht="165.75" hidden="false" customHeight="true" outlineLevel="0" collapsed="false">
      <c r="A1751" s="4" t="s">
        <v>163</v>
      </c>
      <c r="B1751" s="4" t="s">
        <v>95</v>
      </c>
      <c r="C1751" s="4" t="s">
        <v>164</v>
      </c>
      <c r="D1751" s="4" t="s">
        <v>1113</v>
      </c>
      <c r="E1751" s="4" t="s">
        <v>98</v>
      </c>
      <c r="F1751" s="4" t="s">
        <v>99</v>
      </c>
      <c r="G1751" s="23" t="n">
        <v>209595</v>
      </c>
      <c r="H1751" s="24" t="n">
        <f aca="false">Parametros!$B$3</f>
        <v>160.42</v>
      </c>
      <c r="I1751" s="24" t="n">
        <f aca="false">Parametros!$B$4</f>
        <v>151.76</v>
      </c>
      <c r="J1751" s="23" t="n">
        <f aca="false">G1751*H1751/I1751</f>
        <v>221555.284001054</v>
      </c>
      <c r="K1751" s="23" t="n">
        <v>301650.54</v>
      </c>
      <c r="L1751" s="23" t="n">
        <v>263347</v>
      </c>
      <c r="M1751" s="23" t="n">
        <f aca="false">MIN(J1751:L1751)</f>
        <v>221555.284001054</v>
      </c>
      <c r="N1751" s="23" t="n">
        <f aca="false">MAX(J1751:L1751)</f>
        <v>301650.54</v>
      </c>
      <c r="O1751" s="23" t="n">
        <f aca="false">MEDIAN(J1751:L1751)</f>
        <v>263347</v>
      </c>
      <c r="P1751" s="23" t="n">
        <f aca="false">AVERAGE(J1751:L1751)</f>
        <v>262184.274667018</v>
      </c>
      <c r="Q1751" s="23" t="n">
        <f aca="false">AVERAGE(M1751,O1751)</f>
        <v>242451.142000527</v>
      </c>
      <c r="R1751" s="23" t="n">
        <f aca="false">AVERAGE(N1751,O1751)</f>
        <v>282498.77</v>
      </c>
      <c r="S1751" s="23" t="n">
        <f aca="false">STDEV(J1751:L1751)</f>
        <v>40060.2852715021</v>
      </c>
      <c r="T1751" s="25" t="n">
        <f aca="false">IF(P1751&gt;0,S1751/P1751,NA())</f>
        <v>0.152794386018688</v>
      </c>
      <c r="U1751" s="4" t="str">
        <f aca="false">IF(T1751&lt;=Parametros!$B$7,"MENOR",IF(T1751&lt;=Parametros!$B$8,"PROMEDIO MENOR-MEDIANA","PROMEDIO"))</f>
        <v>MENOR</v>
      </c>
      <c r="V1751" s="23" t="n">
        <f aca="false">IF(T1751&lt;=Parametros!$B$7,M1751,IF(T1751&lt;=Parametros!$B$8,Q1751,P1751))</f>
        <v>221555.284001054</v>
      </c>
      <c r="W1751" s="26" t="n">
        <f aca="false">ROUND(V1751,0)</f>
        <v>221555</v>
      </c>
      <c r="X1751" s="27" t="n">
        <f aca="false">K1751/G1751</f>
        <v>1.43920675588635</v>
      </c>
      <c r="Y1751" s="27" t="n">
        <f aca="false">L1751/G1751</f>
        <v>1.2564564994394</v>
      </c>
    </row>
    <row r="1752" customFormat="false" ht="191.25" hidden="false" customHeight="true" outlineLevel="0" collapsed="false">
      <c r="A1752" s="4" t="s">
        <v>166</v>
      </c>
      <c r="B1752" s="4" t="s">
        <v>95</v>
      </c>
      <c r="C1752" s="4" t="s">
        <v>167</v>
      </c>
      <c r="D1752" s="4" t="s">
        <v>1114</v>
      </c>
      <c r="E1752" s="4" t="s">
        <v>98</v>
      </c>
      <c r="F1752" s="4" t="s">
        <v>99</v>
      </c>
      <c r="G1752" s="23" t="n">
        <v>141991</v>
      </c>
      <c r="H1752" s="24" t="n">
        <f aca="false">Parametros!$B$3</f>
        <v>160.42</v>
      </c>
      <c r="I1752" s="24" t="n">
        <f aca="false">Parametros!$B$4</f>
        <v>151.76</v>
      </c>
      <c r="J1752" s="23" t="n">
        <f aca="false">G1752*H1752/I1752</f>
        <v>150093.543885082</v>
      </c>
      <c r="K1752" s="23" t="n">
        <v>204354.6</v>
      </c>
      <c r="L1752" s="23" t="n">
        <v>178381</v>
      </c>
      <c r="M1752" s="23" t="n">
        <f aca="false">MIN(J1752:L1752)</f>
        <v>150093.543885082</v>
      </c>
      <c r="N1752" s="23" t="n">
        <f aca="false">MAX(J1752:L1752)</f>
        <v>204354.6</v>
      </c>
      <c r="O1752" s="23" t="n">
        <f aca="false">MEDIAN(J1752:L1752)</f>
        <v>178381</v>
      </c>
      <c r="P1752" s="23" t="n">
        <f aca="false">AVERAGE(J1752:L1752)</f>
        <v>177609.714628361</v>
      </c>
      <c r="Q1752" s="23" t="n">
        <f aca="false">AVERAGE(M1752,O1752)</f>
        <v>164237.271942541</v>
      </c>
      <c r="R1752" s="23" t="n">
        <f aca="false">AVERAGE(N1752,O1752)</f>
        <v>191367.8</v>
      </c>
      <c r="S1752" s="23" t="n">
        <f aca="false">STDEV(J1752:L1752)</f>
        <v>27138.7492991102</v>
      </c>
      <c r="T1752" s="25" t="n">
        <f aca="false">IF(P1752&gt;0,S1752/P1752,NA())</f>
        <v>0.152799915004068</v>
      </c>
      <c r="U1752" s="4" t="str">
        <f aca="false">IF(T1752&lt;=Parametros!$B$7,"MENOR",IF(T1752&lt;=Parametros!$B$8,"PROMEDIO MENOR-MEDIANA","PROMEDIO"))</f>
        <v>MENOR</v>
      </c>
      <c r="V1752" s="23" t="n">
        <f aca="false">IF(T1752&lt;=Parametros!$B$7,M1752,IF(T1752&lt;=Parametros!$B$8,Q1752,P1752))</f>
        <v>150093.543885082</v>
      </c>
      <c r="W1752" s="26" t="n">
        <f aca="false">ROUND(V1752,0)</f>
        <v>150094</v>
      </c>
      <c r="X1752" s="27" t="n">
        <f aca="false">K1752/G1752</f>
        <v>1.43920811882443</v>
      </c>
      <c r="Y1752" s="27" t="n">
        <f aca="false">L1752/G1752</f>
        <v>1.25628384897634</v>
      </c>
    </row>
    <row r="1753" customFormat="false" ht="90" hidden="false" customHeight="true" outlineLevel="0" collapsed="false">
      <c r="A1753" s="4" t="s">
        <v>169</v>
      </c>
      <c r="B1753" s="4" t="s">
        <v>95</v>
      </c>
      <c r="C1753" s="4" t="s">
        <v>170</v>
      </c>
      <c r="D1753" s="4" t="s">
        <v>1115</v>
      </c>
      <c r="E1753" s="4" t="s">
        <v>98</v>
      </c>
      <c r="F1753" s="4" t="s">
        <v>99</v>
      </c>
      <c r="G1753" s="23" t="n">
        <v>141991</v>
      </c>
      <c r="H1753" s="24" t="n">
        <f aca="false">Parametros!$B$3</f>
        <v>160.42</v>
      </c>
      <c r="I1753" s="24" t="n">
        <f aca="false">Parametros!$B$4</f>
        <v>151.76</v>
      </c>
      <c r="J1753" s="23" t="n">
        <f aca="false">G1753*H1753/I1753</f>
        <v>150093.543885082</v>
      </c>
      <c r="K1753" s="23" t="n">
        <v>204354.6</v>
      </c>
      <c r="L1753" s="23" t="n">
        <v>178381</v>
      </c>
      <c r="M1753" s="23" t="n">
        <f aca="false">MIN(J1753:L1753)</f>
        <v>150093.543885082</v>
      </c>
      <c r="N1753" s="23" t="n">
        <f aca="false">MAX(J1753:L1753)</f>
        <v>204354.6</v>
      </c>
      <c r="O1753" s="23" t="n">
        <f aca="false">MEDIAN(J1753:L1753)</f>
        <v>178381</v>
      </c>
      <c r="P1753" s="23" t="n">
        <f aca="false">AVERAGE(J1753:L1753)</f>
        <v>177609.714628361</v>
      </c>
      <c r="Q1753" s="23" t="n">
        <f aca="false">AVERAGE(M1753,O1753)</f>
        <v>164237.271942541</v>
      </c>
      <c r="R1753" s="23" t="n">
        <f aca="false">AVERAGE(N1753,O1753)</f>
        <v>191367.8</v>
      </c>
      <c r="S1753" s="23" t="n">
        <f aca="false">STDEV(J1753:L1753)</f>
        <v>27138.7492991102</v>
      </c>
      <c r="T1753" s="25" t="n">
        <f aca="false">IF(P1753&gt;0,S1753/P1753,NA())</f>
        <v>0.152799915004068</v>
      </c>
      <c r="U1753" s="4" t="str">
        <f aca="false">IF(T1753&lt;=Parametros!$B$7,"MENOR",IF(T1753&lt;=Parametros!$B$8,"PROMEDIO MENOR-MEDIANA","PROMEDIO"))</f>
        <v>MENOR</v>
      </c>
      <c r="V1753" s="23" t="n">
        <f aca="false">IF(T1753&lt;=Parametros!$B$7,M1753,IF(T1753&lt;=Parametros!$B$8,Q1753,P1753))</f>
        <v>150093.543885082</v>
      </c>
      <c r="W1753" s="26" t="n">
        <f aca="false">ROUND(V1753,0)</f>
        <v>150094</v>
      </c>
      <c r="X1753" s="27" t="n">
        <f aca="false">K1753/G1753</f>
        <v>1.43920811882443</v>
      </c>
      <c r="Y1753" s="27" t="n">
        <f aca="false">L1753/G1753</f>
        <v>1.25628384897634</v>
      </c>
    </row>
    <row r="1754" customFormat="false" ht="115.5" hidden="false" customHeight="true" outlineLevel="0" collapsed="false">
      <c r="A1754" s="4" t="s">
        <v>172</v>
      </c>
      <c r="B1754" s="4" t="s">
        <v>95</v>
      </c>
      <c r="C1754" s="4" t="s">
        <v>173</v>
      </c>
      <c r="D1754" s="4" t="s">
        <v>1116</v>
      </c>
      <c r="E1754" s="4" t="s">
        <v>98</v>
      </c>
      <c r="F1754" s="4" t="s">
        <v>99</v>
      </c>
      <c r="G1754" s="23" t="n">
        <v>1001171</v>
      </c>
      <c r="H1754" s="24" t="n">
        <f aca="false">Parametros!$B$3</f>
        <v>160.42</v>
      </c>
      <c r="I1754" s="24" t="n">
        <f aca="false">Parametros!$B$4</f>
        <v>151.76</v>
      </c>
      <c r="J1754" s="23" t="n">
        <f aca="false">G1754*H1754/I1754</f>
        <v>1058301.60661571</v>
      </c>
      <c r="K1754" s="23" t="n">
        <v>1440890.91</v>
      </c>
      <c r="L1754" s="23" t="n">
        <v>1257949</v>
      </c>
      <c r="M1754" s="23" t="n">
        <f aca="false">MIN(J1754:L1754)</f>
        <v>1058301.60661571</v>
      </c>
      <c r="N1754" s="23" t="n">
        <f aca="false">MAX(J1754:L1754)</f>
        <v>1440890.91</v>
      </c>
      <c r="O1754" s="23" t="n">
        <f aca="false">MEDIAN(J1754:L1754)</f>
        <v>1257949</v>
      </c>
      <c r="P1754" s="23" t="n">
        <f aca="false">AVERAGE(J1754:L1754)</f>
        <v>1252380.50553857</v>
      </c>
      <c r="Q1754" s="23" t="n">
        <f aca="false">AVERAGE(M1754,O1754)</f>
        <v>1158125.30330785</v>
      </c>
      <c r="R1754" s="23" t="n">
        <f aca="false">AVERAGE(N1754,O1754)</f>
        <v>1349419.955</v>
      </c>
      <c r="S1754" s="23" t="n">
        <f aca="false">STDEV(J1754:L1754)</f>
        <v>191355.428101594</v>
      </c>
      <c r="T1754" s="25" t="n">
        <f aca="false">IF(P1754&gt;0,S1754/P1754,NA())</f>
        <v>0.152793362125438</v>
      </c>
      <c r="U1754" s="4" t="str">
        <f aca="false">IF(T1754&lt;=Parametros!$B$7,"MENOR",IF(T1754&lt;=Parametros!$B$8,"PROMEDIO MENOR-MEDIANA","PROMEDIO"))</f>
        <v>MENOR</v>
      </c>
      <c r="V1754" s="23" t="n">
        <f aca="false">IF(T1754&lt;=Parametros!$B$7,M1754,IF(T1754&lt;=Parametros!$B$8,Q1754,P1754))</f>
        <v>1058301.60661571</v>
      </c>
      <c r="W1754" s="26" t="n">
        <f aca="false">ROUND(V1754,0)</f>
        <v>1058302</v>
      </c>
      <c r="X1754" s="27" t="n">
        <f aca="false">K1754/G1754</f>
        <v>1.43920560024212</v>
      </c>
      <c r="Y1754" s="27" t="n">
        <f aca="false">L1754/G1754</f>
        <v>1.25647766465469</v>
      </c>
    </row>
    <row r="1755" customFormat="false" ht="77.25" hidden="false" customHeight="true" outlineLevel="0" collapsed="false">
      <c r="A1755" s="4" t="s">
        <v>175</v>
      </c>
      <c r="B1755" s="4" t="s">
        <v>95</v>
      </c>
      <c r="C1755" s="4" t="s">
        <v>176</v>
      </c>
      <c r="D1755" s="4" t="s">
        <v>1117</v>
      </c>
      <c r="E1755" s="4" t="s">
        <v>98</v>
      </c>
      <c r="F1755" s="4" t="s">
        <v>99</v>
      </c>
      <c r="G1755" s="23" t="n">
        <v>836570</v>
      </c>
      <c r="H1755" s="24" t="n">
        <f aca="false">Parametros!$B$3</f>
        <v>160.42</v>
      </c>
      <c r="I1755" s="24" t="n">
        <f aca="false">Parametros!$B$4</f>
        <v>151.76</v>
      </c>
      <c r="J1755" s="23" t="n">
        <f aca="false">G1755*H1755/I1755</f>
        <v>884307.850553506</v>
      </c>
      <c r="K1755" s="23" t="n">
        <v>1203996.21</v>
      </c>
      <c r="L1755" s="23" t="n">
        <v>1051127</v>
      </c>
      <c r="M1755" s="23" t="n">
        <f aca="false">MIN(J1755:L1755)</f>
        <v>884307.850553506</v>
      </c>
      <c r="N1755" s="23" t="n">
        <f aca="false">MAX(J1755:L1755)</f>
        <v>1203996.21</v>
      </c>
      <c r="O1755" s="23" t="n">
        <f aca="false">MEDIAN(J1755:L1755)</f>
        <v>1051127</v>
      </c>
      <c r="P1755" s="23" t="n">
        <f aca="false">AVERAGE(J1755:L1755)</f>
        <v>1046477.0201845</v>
      </c>
      <c r="Q1755" s="23" t="n">
        <f aca="false">AVERAGE(M1755,O1755)</f>
        <v>967717.425276753</v>
      </c>
      <c r="R1755" s="23" t="n">
        <f aca="false">AVERAGE(N1755,O1755)</f>
        <v>1127561.605</v>
      </c>
      <c r="S1755" s="23" t="n">
        <f aca="false">STDEV(J1755:L1755)</f>
        <v>159894.898372685</v>
      </c>
      <c r="T1755" s="25" t="n">
        <f aca="false">IF(P1755&gt;0,S1755/P1755,NA())</f>
        <v>0.152793511265536</v>
      </c>
      <c r="U1755" s="4" t="str">
        <f aca="false">IF(T1755&lt;=Parametros!$B$7,"MENOR",IF(T1755&lt;=Parametros!$B$8,"PROMEDIO MENOR-MEDIANA","PROMEDIO"))</f>
        <v>MENOR</v>
      </c>
      <c r="V1755" s="23" t="n">
        <f aca="false">IF(T1755&lt;=Parametros!$B$7,M1755,IF(T1755&lt;=Parametros!$B$8,Q1755,P1755))</f>
        <v>884307.850553506</v>
      </c>
      <c r="W1755" s="26" t="n">
        <f aca="false">ROUND(V1755,0)</f>
        <v>884308</v>
      </c>
      <c r="X1755" s="27" t="n">
        <f aca="false">K1755/G1755</f>
        <v>1.43920557753685</v>
      </c>
      <c r="Y1755" s="27" t="n">
        <f aca="false">L1755/G1755</f>
        <v>1.25647226173542</v>
      </c>
    </row>
    <row r="1756" customFormat="false" ht="64.5" hidden="false" customHeight="true" outlineLevel="0" collapsed="false">
      <c r="A1756" s="4" t="s">
        <v>178</v>
      </c>
      <c r="B1756" s="4" t="s">
        <v>95</v>
      </c>
      <c r="C1756" s="4" t="s">
        <v>179</v>
      </c>
      <c r="D1756" s="4" t="s">
        <v>1118</v>
      </c>
      <c r="E1756" s="4" t="s">
        <v>98</v>
      </c>
      <c r="F1756" s="4" t="s">
        <v>99</v>
      </c>
      <c r="G1756" s="23" t="n">
        <v>6957358</v>
      </c>
      <c r="H1756" s="24" t="n">
        <f aca="false">Parametros!$B$3</f>
        <v>160.42</v>
      </c>
      <c r="I1756" s="24" t="n">
        <f aca="false">Parametros!$B$4</f>
        <v>151.76</v>
      </c>
      <c r="J1756" s="23" t="n">
        <f aca="false">G1756*H1756/I1756</f>
        <v>7354371.18054823</v>
      </c>
      <c r="K1756" s="23" t="n">
        <v>10013068.92</v>
      </c>
      <c r="L1756" s="23" t="n">
        <v>8742097</v>
      </c>
      <c r="M1756" s="23" t="n">
        <f aca="false">MIN(J1756:L1756)</f>
        <v>7354371.18054823</v>
      </c>
      <c r="N1756" s="23" t="n">
        <f aca="false">MAX(J1756:L1756)</f>
        <v>10013068.92</v>
      </c>
      <c r="O1756" s="23" t="n">
        <f aca="false">MEDIAN(J1756:L1756)</f>
        <v>8742097</v>
      </c>
      <c r="P1756" s="23" t="n">
        <f aca="false">AVERAGE(J1756:L1756)</f>
        <v>8703179.03351608</v>
      </c>
      <c r="Q1756" s="23" t="n">
        <f aca="false">AVERAGE(M1756,O1756)</f>
        <v>8048234.09027412</v>
      </c>
      <c r="R1756" s="23" t="n">
        <f aca="false">AVERAGE(N1756,O1756)</f>
        <v>9377582.96</v>
      </c>
      <c r="S1756" s="23" t="n">
        <f aca="false">STDEV(J1756:L1756)</f>
        <v>1329776.06142084</v>
      </c>
      <c r="T1756" s="25" t="n">
        <f aca="false">IF(P1756&gt;0,S1756/P1756,NA())</f>
        <v>0.152791992018072</v>
      </c>
      <c r="U1756" s="4" t="str">
        <f aca="false">IF(T1756&lt;=Parametros!$B$7,"MENOR",IF(T1756&lt;=Parametros!$B$8,"PROMEDIO MENOR-MEDIANA","PROMEDIO"))</f>
        <v>MENOR</v>
      </c>
      <c r="V1756" s="23" t="n">
        <f aca="false">IF(T1756&lt;=Parametros!$B$7,M1756,IF(T1756&lt;=Parametros!$B$8,Q1756,P1756))</f>
        <v>7354371.18054823</v>
      </c>
      <c r="W1756" s="26" t="n">
        <f aca="false">ROUND(V1756,0)</f>
        <v>7354371</v>
      </c>
      <c r="X1756" s="27" t="n">
        <f aca="false">K1756/G1756</f>
        <v>1.43920564674119</v>
      </c>
      <c r="Y1756" s="27" t="n">
        <f aca="false">L1756/G1756</f>
        <v>1.25652539369111</v>
      </c>
    </row>
    <row r="1757" customFormat="false" ht="141" hidden="false" customHeight="true" outlineLevel="0" collapsed="false">
      <c r="A1757" s="4" t="s">
        <v>181</v>
      </c>
      <c r="B1757" s="4" t="s">
        <v>95</v>
      </c>
      <c r="C1757" s="4" t="s">
        <v>182</v>
      </c>
      <c r="D1757" s="4" t="s">
        <v>1119</v>
      </c>
      <c r="E1757" s="4" t="s">
        <v>98</v>
      </c>
      <c r="F1757" s="4" t="s">
        <v>99</v>
      </c>
      <c r="G1757" s="23" t="n">
        <v>370978</v>
      </c>
      <c r="H1757" s="24" t="n">
        <f aca="false">Parametros!$B$3</f>
        <v>160.42</v>
      </c>
      <c r="I1757" s="24" t="n">
        <f aca="false">Parametros!$B$4</f>
        <v>151.76</v>
      </c>
      <c r="J1757" s="23" t="n">
        <f aca="false">G1757*H1757/I1757</f>
        <v>392147.408803374</v>
      </c>
      <c r="K1757" s="23" t="n">
        <v>533913.35</v>
      </c>
      <c r="L1757" s="23" t="n">
        <v>466123</v>
      </c>
      <c r="M1757" s="23" t="n">
        <f aca="false">MIN(J1757:L1757)</f>
        <v>392147.408803374</v>
      </c>
      <c r="N1757" s="23" t="n">
        <f aca="false">MAX(J1757:L1757)</f>
        <v>533913.35</v>
      </c>
      <c r="O1757" s="23" t="n">
        <f aca="false">MEDIAN(J1757:L1757)</f>
        <v>466123</v>
      </c>
      <c r="P1757" s="23" t="n">
        <f aca="false">AVERAGE(J1757:L1757)</f>
        <v>464061.252934458</v>
      </c>
      <c r="Q1757" s="23" t="n">
        <f aca="false">AVERAGE(M1757,O1757)</f>
        <v>429135.204401687</v>
      </c>
      <c r="R1757" s="23" t="n">
        <f aca="false">AVERAGE(N1757,O1757)</f>
        <v>500018.175</v>
      </c>
      <c r="S1757" s="23" t="n">
        <f aca="false">STDEV(J1757:L1757)</f>
        <v>70905.455513402</v>
      </c>
      <c r="T1757" s="25" t="n">
        <f aca="false">IF(P1757&gt;0,S1757/P1757,NA())</f>
        <v>0.152793311367921</v>
      </c>
      <c r="U1757" s="4" t="str">
        <f aca="false">IF(T1757&lt;=Parametros!$B$7,"MENOR",IF(T1757&lt;=Parametros!$B$8,"PROMEDIO MENOR-MEDIANA","PROMEDIO"))</f>
        <v>MENOR</v>
      </c>
      <c r="V1757" s="23" t="n">
        <f aca="false">IF(T1757&lt;=Parametros!$B$7,M1757,IF(T1757&lt;=Parametros!$B$8,Q1757,P1757))</f>
        <v>392147.408803374</v>
      </c>
      <c r="W1757" s="26" t="n">
        <f aca="false">ROUND(V1757,0)</f>
        <v>392147</v>
      </c>
      <c r="X1757" s="27" t="n">
        <f aca="false">K1757/G1757</f>
        <v>1.43920488546491</v>
      </c>
      <c r="Y1757" s="27" t="n">
        <f aca="false">L1757/G1757</f>
        <v>1.25647073411361</v>
      </c>
    </row>
    <row r="1758" customFormat="false" ht="64.5" hidden="false" customHeight="true" outlineLevel="0" collapsed="false">
      <c r="A1758" s="4" t="s">
        <v>184</v>
      </c>
      <c r="B1758" s="4" t="s">
        <v>95</v>
      </c>
      <c r="C1758" s="4" t="s">
        <v>185</v>
      </c>
      <c r="D1758" s="4" t="s">
        <v>1120</v>
      </c>
      <c r="E1758" s="4" t="s">
        <v>98</v>
      </c>
      <c r="F1758" s="4" t="s">
        <v>99</v>
      </c>
      <c r="G1758" s="23" t="n">
        <v>2770403</v>
      </c>
      <c r="H1758" s="24" t="n">
        <f aca="false">Parametros!$B$3</f>
        <v>160.42</v>
      </c>
      <c r="I1758" s="24" t="n">
        <f aca="false">Parametros!$B$4</f>
        <v>151.76</v>
      </c>
      <c r="J1758" s="23" t="n">
        <f aca="false">G1758*H1758/I1758</f>
        <v>2928492.6809436</v>
      </c>
      <c r="K1758" s="23" t="n">
        <v>3987179.12</v>
      </c>
      <c r="L1758" s="23" t="n">
        <v>3481107</v>
      </c>
      <c r="M1758" s="23" t="n">
        <f aca="false">MIN(J1758:L1758)</f>
        <v>2928492.6809436</v>
      </c>
      <c r="N1758" s="23" t="n">
        <f aca="false">MAX(J1758:L1758)</f>
        <v>3987179.12</v>
      </c>
      <c r="O1758" s="23" t="n">
        <f aca="false">MEDIAN(J1758:L1758)</f>
        <v>3481107</v>
      </c>
      <c r="P1758" s="23" t="n">
        <f aca="false">AVERAGE(J1758:L1758)</f>
        <v>3465592.93364787</v>
      </c>
      <c r="Q1758" s="23" t="n">
        <f aca="false">AVERAGE(M1758,O1758)</f>
        <v>3204799.8404718</v>
      </c>
      <c r="R1758" s="23" t="n">
        <f aca="false">AVERAGE(N1758,O1758)</f>
        <v>3734143.06</v>
      </c>
      <c r="S1758" s="23" t="n">
        <f aca="false">STDEV(J1758:L1758)</f>
        <v>529513.700249169</v>
      </c>
      <c r="T1758" s="25" t="n">
        <f aca="false">IF(P1758&gt;0,S1758/P1758,NA())</f>
        <v>0.152791660875129</v>
      </c>
      <c r="U1758" s="4" t="str">
        <f aca="false">IF(T1758&lt;=Parametros!$B$7,"MENOR",IF(T1758&lt;=Parametros!$B$8,"PROMEDIO MENOR-MEDIANA","PROMEDIO"))</f>
        <v>MENOR</v>
      </c>
      <c r="V1758" s="23" t="n">
        <f aca="false">IF(T1758&lt;=Parametros!$B$7,M1758,IF(T1758&lt;=Parametros!$B$8,Q1758,P1758))</f>
        <v>2928492.6809436</v>
      </c>
      <c r="W1758" s="26" t="n">
        <f aca="false">ROUND(V1758,0)</f>
        <v>2928493</v>
      </c>
      <c r="X1758" s="27" t="n">
        <f aca="false">K1758/G1758</f>
        <v>1.43920545855603</v>
      </c>
      <c r="Y1758" s="27" t="n">
        <f aca="false">L1758/G1758</f>
        <v>1.25653451862419</v>
      </c>
    </row>
    <row r="1759" customFormat="false" ht="64.5" hidden="false" customHeight="true" outlineLevel="0" collapsed="false">
      <c r="A1759" s="4" t="s">
        <v>187</v>
      </c>
      <c r="B1759" s="4" t="s">
        <v>95</v>
      </c>
      <c r="C1759" s="4" t="s">
        <v>1121</v>
      </c>
      <c r="D1759" s="4" t="s">
        <v>1358</v>
      </c>
      <c r="E1759" s="4" t="s">
        <v>98</v>
      </c>
      <c r="F1759" s="4" t="s">
        <v>99</v>
      </c>
      <c r="G1759" s="23" t="n">
        <v>312527</v>
      </c>
      <c r="H1759" s="24" t="n">
        <f aca="false">Parametros!$B$3</f>
        <v>160.42</v>
      </c>
      <c r="I1759" s="24" t="n">
        <f aca="false">Parametros!$B$4</f>
        <v>151.76</v>
      </c>
      <c r="J1759" s="23" t="n">
        <f aca="false">G1759*H1759/I1759</f>
        <v>330360.973510807</v>
      </c>
      <c r="K1759" s="23" t="n">
        <v>449790.14</v>
      </c>
      <c r="L1759" s="23" t="n">
        <v>392700</v>
      </c>
      <c r="M1759" s="23" t="n">
        <f aca="false">MIN(J1759:L1759)</f>
        <v>330360.973510807</v>
      </c>
      <c r="N1759" s="23" t="n">
        <f aca="false">MAX(J1759:L1759)</f>
        <v>449790.14</v>
      </c>
      <c r="O1759" s="23" t="n">
        <f aca="false">MEDIAN(J1759:L1759)</f>
        <v>392700</v>
      </c>
      <c r="P1759" s="23" t="n">
        <f aca="false">AVERAGE(J1759:L1759)</f>
        <v>390950.371170269</v>
      </c>
      <c r="Q1759" s="23" t="n">
        <f aca="false">AVERAGE(M1759,O1759)</f>
        <v>361530.486755403</v>
      </c>
      <c r="R1759" s="23" t="n">
        <f aca="false">AVERAGE(N1759,O1759)</f>
        <v>421245.07</v>
      </c>
      <c r="S1759" s="23" t="n">
        <f aca="false">STDEV(J1759:L1759)</f>
        <v>59733.8041050229</v>
      </c>
      <c r="T1759" s="25" t="n">
        <f aca="false">IF(P1759&gt;0,S1759/P1759,NA())</f>
        <v>0.152791270989758</v>
      </c>
      <c r="U1759" s="4" t="str">
        <f aca="false">IF(T1759&lt;=Parametros!$B$7,"MENOR",IF(T1759&lt;=Parametros!$B$8,"PROMEDIO MENOR-MEDIANA","PROMEDIO"))</f>
        <v>MENOR</v>
      </c>
      <c r="V1759" s="23" t="n">
        <f aca="false">IF(T1759&lt;=Parametros!$B$7,M1759,IF(T1759&lt;=Parametros!$B$8,Q1759,P1759))</f>
        <v>330360.973510807</v>
      </c>
      <c r="W1759" s="26" t="n">
        <f aca="false">ROUND(V1759,0)</f>
        <v>330361</v>
      </c>
      <c r="X1759" s="27" t="n">
        <f aca="false">K1759/G1759</f>
        <v>1.43920410076569</v>
      </c>
      <c r="Y1759" s="27" t="n">
        <f aca="false">L1759/G1759</f>
        <v>1.25653143568396</v>
      </c>
    </row>
    <row r="1760" customFormat="false" ht="115.5" hidden="false" customHeight="true" outlineLevel="0" collapsed="false">
      <c r="A1760" s="4" t="s">
        <v>190</v>
      </c>
      <c r="B1760" s="4" t="s">
        <v>95</v>
      </c>
      <c r="C1760" s="4" t="s">
        <v>1125</v>
      </c>
      <c r="D1760" s="4" t="s">
        <v>1126</v>
      </c>
      <c r="E1760" s="4" t="s">
        <v>98</v>
      </c>
      <c r="F1760" s="4" t="s">
        <v>99</v>
      </c>
      <c r="G1760" s="23" t="n">
        <v>294094</v>
      </c>
      <c r="H1760" s="24" t="n">
        <f aca="false">Parametros!$B$3</f>
        <v>160.42</v>
      </c>
      <c r="I1760" s="24" t="n">
        <f aca="false">Parametros!$B$4</f>
        <v>151.76</v>
      </c>
      <c r="J1760" s="23" t="n">
        <f aca="false">G1760*H1760/I1760</f>
        <v>310876.116763311</v>
      </c>
      <c r="K1760" s="23" t="n">
        <v>423261.88</v>
      </c>
      <c r="L1760" s="23" t="n">
        <v>369495</v>
      </c>
      <c r="M1760" s="23" t="n">
        <f aca="false">MIN(J1760:L1760)</f>
        <v>310876.116763311</v>
      </c>
      <c r="N1760" s="23" t="n">
        <f aca="false">MAX(J1760:L1760)</f>
        <v>423261.88</v>
      </c>
      <c r="O1760" s="23" t="n">
        <f aca="false">MEDIAN(J1760:L1760)</f>
        <v>369495</v>
      </c>
      <c r="P1760" s="23" t="n">
        <f aca="false">AVERAGE(J1760:L1760)</f>
        <v>367877.66558777</v>
      </c>
      <c r="Q1760" s="23" t="n">
        <f aca="false">AVERAGE(M1760,O1760)</f>
        <v>340185.558381655</v>
      </c>
      <c r="R1760" s="23" t="n">
        <f aca="false">AVERAGE(N1760,O1760)</f>
        <v>396378.44</v>
      </c>
      <c r="S1760" s="23" t="n">
        <f aca="false">STDEV(J1760:L1760)</f>
        <v>56210.3351041785</v>
      </c>
      <c r="T1760" s="25" t="n">
        <f aca="false">IF(P1760&gt;0,S1760/P1760,NA())</f>
        <v>0.152796269962107</v>
      </c>
      <c r="U1760" s="4" t="str">
        <f aca="false">IF(T1760&lt;=Parametros!$B$7,"MENOR",IF(T1760&lt;=Parametros!$B$8,"PROMEDIO MENOR-MEDIANA","PROMEDIO"))</f>
        <v>MENOR</v>
      </c>
      <c r="V1760" s="23" t="n">
        <f aca="false">IF(T1760&lt;=Parametros!$B$7,M1760,IF(T1760&lt;=Parametros!$B$8,Q1760,P1760))</f>
        <v>310876.116763311</v>
      </c>
      <c r="W1760" s="26" t="n">
        <f aca="false">ROUND(V1760,0)</f>
        <v>310876</v>
      </c>
      <c r="X1760" s="27" t="n">
        <f aca="false">K1760/G1760</f>
        <v>1.43920610417078</v>
      </c>
      <c r="Y1760" s="27" t="n">
        <f aca="false">L1760/G1760</f>
        <v>1.25638401327467</v>
      </c>
    </row>
    <row r="1761" customFormat="false" ht="64.5" hidden="false" customHeight="true" outlineLevel="0" collapsed="false">
      <c r="A1761" s="4" t="s">
        <v>193</v>
      </c>
      <c r="B1761" s="4" t="s">
        <v>95</v>
      </c>
      <c r="C1761" s="4" t="s">
        <v>1127</v>
      </c>
      <c r="D1761" s="4" t="s">
        <v>1128</v>
      </c>
      <c r="E1761" s="4" t="s">
        <v>98</v>
      </c>
      <c r="F1761" s="4" t="s">
        <v>99</v>
      </c>
      <c r="G1761" s="23" t="n">
        <v>32219</v>
      </c>
      <c r="H1761" s="24" t="n">
        <f aca="false">Parametros!$B$3</f>
        <v>160.42</v>
      </c>
      <c r="I1761" s="24" t="n">
        <f aca="false">Parametros!$B$4</f>
        <v>151.76</v>
      </c>
      <c r="J1761" s="23" t="n">
        <f aca="false">G1761*H1761/I1761</f>
        <v>34057.5380864523</v>
      </c>
      <c r="K1761" s="23" t="n">
        <v>46369.82</v>
      </c>
      <c r="L1761" s="23" t="n">
        <v>40460</v>
      </c>
      <c r="M1761" s="23" t="n">
        <f aca="false">MIN(J1761:L1761)</f>
        <v>34057.5380864523</v>
      </c>
      <c r="N1761" s="23" t="n">
        <f aca="false">MAX(J1761:L1761)</f>
        <v>46369.82</v>
      </c>
      <c r="O1761" s="23" t="n">
        <f aca="false">MEDIAN(J1761:L1761)</f>
        <v>40460</v>
      </c>
      <c r="P1761" s="23" t="n">
        <f aca="false">AVERAGE(J1761:L1761)</f>
        <v>40295.7860288174</v>
      </c>
      <c r="Q1761" s="23" t="n">
        <f aca="false">AVERAGE(M1761,O1761)</f>
        <v>37258.7690432261</v>
      </c>
      <c r="R1761" s="23" t="n">
        <f aca="false">AVERAGE(N1761,O1761)</f>
        <v>43414.91</v>
      </c>
      <c r="S1761" s="23" t="n">
        <f aca="false">STDEV(J1761:L1761)</f>
        <v>6157.78337966814</v>
      </c>
      <c r="T1761" s="25" t="n">
        <f aca="false">IF(P1761&gt;0,S1761/P1761,NA())</f>
        <v>0.152814574091306</v>
      </c>
      <c r="U1761" s="4" t="str">
        <f aca="false">IF(T1761&lt;=Parametros!$B$7,"MENOR",IF(T1761&lt;=Parametros!$B$8,"PROMEDIO MENOR-MEDIANA","PROMEDIO"))</f>
        <v>MENOR</v>
      </c>
      <c r="V1761" s="23" t="n">
        <f aca="false">IF(T1761&lt;=Parametros!$B$7,M1761,IF(T1761&lt;=Parametros!$B$8,Q1761,P1761))</f>
        <v>34057.5380864523</v>
      </c>
      <c r="W1761" s="26" t="n">
        <f aca="false">ROUND(V1761,0)</f>
        <v>34058</v>
      </c>
      <c r="X1761" s="27" t="n">
        <f aca="false">K1761/G1761</f>
        <v>1.43920730004035</v>
      </c>
      <c r="Y1761" s="27" t="n">
        <f aca="false">L1761/G1761</f>
        <v>1.25578075048884</v>
      </c>
    </row>
    <row r="1762" customFormat="false" ht="64.5" hidden="false" customHeight="true" outlineLevel="0" collapsed="false">
      <c r="A1762" s="4" t="s">
        <v>196</v>
      </c>
      <c r="B1762" s="4" t="s">
        <v>95</v>
      </c>
      <c r="C1762" s="4" t="s">
        <v>200</v>
      </c>
      <c r="D1762" s="4" t="s">
        <v>1129</v>
      </c>
      <c r="E1762" s="4" t="s">
        <v>98</v>
      </c>
      <c r="F1762" s="4" t="s">
        <v>99</v>
      </c>
      <c r="G1762" s="23" t="n">
        <v>221352</v>
      </c>
      <c r="H1762" s="24" t="n">
        <f aca="false">Parametros!$B$3</f>
        <v>160.42</v>
      </c>
      <c r="I1762" s="24" t="n">
        <f aca="false">Parametros!$B$4</f>
        <v>151.76</v>
      </c>
      <c r="J1762" s="23" t="n">
        <f aca="false">G1762*H1762/I1762</f>
        <v>233983.182920401</v>
      </c>
      <c r="K1762" s="23" t="n">
        <v>318571.4</v>
      </c>
      <c r="L1762" s="23" t="n">
        <v>278103</v>
      </c>
      <c r="M1762" s="23" t="n">
        <f aca="false">MIN(J1762:L1762)</f>
        <v>233983.182920401</v>
      </c>
      <c r="N1762" s="23" t="n">
        <f aca="false">MAX(J1762:L1762)</f>
        <v>318571.4</v>
      </c>
      <c r="O1762" s="23" t="n">
        <f aca="false">MEDIAN(J1762:L1762)</f>
        <v>278103</v>
      </c>
      <c r="P1762" s="23" t="n">
        <f aca="false">AVERAGE(J1762:L1762)</f>
        <v>276885.860973467</v>
      </c>
      <c r="Q1762" s="23" t="n">
        <f aca="false">AVERAGE(M1762,O1762)</f>
        <v>256043.0914602</v>
      </c>
      <c r="R1762" s="23" t="n">
        <f aca="false">AVERAGE(N1762,O1762)</f>
        <v>298337.2</v>
      </c>
      <c r="S1762" s="23" t="n">
        <f aca="false">STDEV(J1762:L1762)</f>
        <v>42307.2415519352</v>
      </c>
      <c r="T1762" s="25" t="n">
        <f aca="false">IF(P1762&gt;0,S1762/P1762,NA())</f>
        <v>0.15279668453706</v>
      </c>
      <c r="U1762" s="4" t="str">
        <f aca="false">IF(T1762&lt;=Parametros!$B$7,"MENOR",IF(T1762&lt;=Parametros!$B$8,"PROMEDIO MENOR-MEDIANA","PROMEDIO"))</f>
        <v>MENOR</v>
      </c>
      <c r="V1762" s="23" t="n">
        <f aca="false">IF(T1762&lt;=Parametros!$B$7,M1762,IF(T1762&lt;=Parametros!$B$8,Q1762,P1762))</f>
        <v>233983.182920401</v>
      </c>
      <c r="W1762" s="26" t="n">
        <f aca="false">ROUND(V1762,0)</f>
        <v>233983</v>
      </c>
      <c r="X1762" s="27" t="n">
        <f aca="false">K1762/G1762</f>
        <v>1.43920723553435</v>
      </c>
      <c r="Y1762" s="27" t="n">
        <f aca="false">L1762/G1762</f>
        <v>1.2563834977773</v>
      </c>
    </row>
    <row r="1763" customFormat="false" ht="64.5" hidden="false" customHeight="true" outlineLevel="0" collapsed="false">
      <c r="A1763" s="4" t="s">
        <v>199</v>
      </c>
      <c r="B1763" s="4" t="s">
        <v>95</v>
      </c>
      <c r="C1763" s="4" t="s">
        <v>203</v>
      </c>
      <c r="D1763" s="4" t="s">
        <v>1130</v>
      </c>
      <c r="E1763" s="4" t="s">
        <v>98</v>
      </c>
      <c r="F1763" s="4" t="s">
        <v>99</v>
      </c>
      <c r="G1763" s="23" t="n">
        <v>7600</v>
      </c>
      <c r="H1763" s="24" t="n">
        <f aca="false">Parametros!$B$3</f>
        <v>160.42</v>
      </c>
      <c r="I1763" s="24" t="n">
        <f aca="false">Parametros!$B$4</f>
        <v>151.76</v>
      </c>
      <c r="J1763" s="23" t="n">
        <f aca="false">G1763*H1763/I1763</f>
        <v>8033.68476541908</v>
      </c>
      <c r="K1763" s="23" t="n">
        <v>10937.87</v>
      </c>
      <c r="L1763" s="23" t="n">
        <v>9520</v>
      </c>
      <c r="M1763" s="23" t="n">
        <f aca="false">MIN(J1763:L1763)</f>
        <v>8033.68476541908</v>
      </c>
      <c r="N1763" s="23" t="n">
        <f aca="false">MAX(J1763:L1763)</f>
        <v>10937.87</v>
      </c>
      <c r="O1763" s="23" t="n">
        <f aca="false">MEDIAN(J1763:L1763)</f>
        <v>9520</v>
      </c>
      <c r="P1763" s="23" t="n">
        <f aca="false">AVERAGE(J1763:L1763)</f>
        <v>9497.18492180636</v>
      </c>
      <c r="Q1763" s="23" t="n">
        <f aca="false">AVERAGE(M1763,O1763)</f>
        <v>8776.84238270954</v>
      </c>
      <c r="R1763" s="23" t="n">
        <f aca="false">AVERAGE(N1763,O1763)</f>
        <v>10228.935</v>
      </c>
      <c r="S1763" s="23" t="n">
        <f aca="false">STDEV(J1763:L1763)</f>
        <v>1452.22703632531</v>
      </c>
      <c r="T1763" s="25" t="n">
        <f aca="false">IF(P1763&gt;0,S1763/P1763,NA())</f>
        <v>0.152911315119375</v>
      </c>
      <c r="U1763" s="4" t="str">
        <f aca="false">IF(T1763&lt;=Parametros!$B$7,"MENOR",IF(T1763&lt;=Parametros!$B$8,"PROMEDIO MENOR-MEDIANA","PROMEDIO"))</f>
        <v>MENOR</v>
      </c>
      <c r="V1763" s="23" t="n">
        <f aca="false">IF(T1763&lt;=Parametros!$B$7,M1763,IF(T1763&lt;=Parametros!$B$8,Q1763,P1763))</f>
        <v>8033.68476541908</v>
      </c>
      <c r="W1763" s="26" t="n">
        <f aca="false">ROUND(V1763,0)</f>
        <v>8034</v>
      </c>
      <c r="X1763" s="27" t="n">
        <f aca="false">K1763/G1763</f>
        <v>1.43919342105263</v>
      </c>
      <c r="Y1763" s="27" t="n">
        <f aca="false">L1763/G1763</f>
        <v>1.25263157894737</v>
      </c>
    </row>
    <row r="1764" customFormat="false" ht="64.5" hidden="false" customHeight="true" outlineLevel="0" collapsed="false">
      <c r="A1764" s="4" t="s">
        <v>202</v>
      </c>
      <c r="B1764" s="4" t="s">
        <v>95</v>
      </c>
      <c r="C1764" s="4" t="s">
        <v>206</v>
      </c>
      <c r="D1764" s="4" t="s">
        <v>1359</v>
      </c>
      <c r="E1764" s="4" t="s">
        <v>98</v>
      </c>
      <c r="F1764" s="4" t="s">
        <v>99</v>
      </c>
      <c r="G1764" s="23" t="n">
        <v>15200</v>
      </c>
      <c r="H1764" s="24" t="n">
        <f aca="false">Parametros!$B$3</f>
        <v>160.42</v>
      </c>
      <c r="I1764" s="24" t="n">
        <f aca="false">Parametros!$B$4</f>
        <v>151.76</v>
      </c>
      <c r="J1764" s="23" t="n">
        <f aca="false">G1764*H1764/I1764</f>
        <v>16067.3695308382</v>
      </c>
      <c r="K1764" s="23" t="n">
        <v>21875.75</v>
      </c>
      <c r="L1764" s="23" t="n">
        <v>19040</v>
      </c>
      <c r="M1764" s="23" t="n">
        <f aca="false">MIN(J1764:L1764)</f>
        <v>16067.3695308382</v>
      </c>
      <c r="N1764" s="23" t="n">
        <f aca="false">MAX(J1764:L1764)</f>
        <v>21875.75</v>
      </c>
      <c r="O1764" s="23" t="n">
        <f aca="false">MEDIAN(J1764:L1764)</f>
        <v>19040</v>
      </c>
      <c r="P1764" s="23" t="n">
        <f aca="false">AVERAGE(J1764:L1764)</f>
        <v>18994.3731769461</v>
      </c>
      <c r="Q1764" s="23" t="n">
        <f aca="false">AVERAGE(M1764,O1764)</f>
        <v>17553.6847654191</v>
      </c>
      <c r="R1764" s="23" t="n">
        <f aca="false">AVERAGE(N1764,O1764)</f>
        <v>20457.875</v>
      </c>
      <c r="S1764" s="23" t="n">
        <f aca="false">STDEV(J1764:L1764)</f>
        <v>2904.4590329133</v>
      </c>
      <c r="T1764" s="25" t="n">
        <f aca="false">IF(P1764&gt;0,S1764/P1764,NA())</f>
        <v>0.152911549428676</v>
      </c>
      <c r="U1764" s="4" t="str">
        <f aca="false">IF(T1764&lt;=Parametros!$B$7,"MENOR",IF(T1764&lt;=Parametros!$B$8,"PROMEDIO MENOR-MEDIANA","PROMEDIO"))</f>
        <v>MENOR</v>
      </c>
      <c r="V1764" s="23" t="n">
        <f aca="false">IF(T1764&lt;=Parametros!$B$7,M1764,IF(T1764&lt;=Parametros!$B$8,Q1764,P1764))</f>
        <v>16067.3695308382</v>
      </c>
      <c r="W1764" s="26" t="n">
        <f aca="false">ROUND(V1764,0)</f>
        <v>16067</v>
      </c>
      <c r="X1764" s="27" t="n">
        <f aca="false">K1764/G1764</f>
        <v>1.43919407894737</v>
      </c>
      <c r="Y1764" s="27" t="n">
        <f aca="false">L1764/G1764</f>
        <v>1.25263157894737</v>
      </c>
    </row>
    <row r="1765" customFormat="false" ht="51.75" hidden="false" customHeight="true" outlineLevel="0" collapsed="false">
      <c r="A1765" s="4" t="s">
        <v>205</v>
      </c>
      <c r="B1765" s="4" t="s">
        <v>95</v>
      </c>
      <c r="C1765" s="4" t="s">
        <v>209</v>
      </c>
      <c r="D1765" s="4" t="s">
        <v>1132</v>
      </c>
      <c r="E1765" s="4" t="s">
        <v>98</v>
      </c>
      <c r="F1765" s="4" t="s">
        <v>99</v>
      </c>
      <c r="G1765" s="23" t="n">
        <v>240344</v>
      </c>
      <c r="H1765" s="24" t="n">
        <f aca="false">Parametros!$B$3</f>
        <v>160.42</v>
      </c>
      <c r="I1765" s="24" t="n">
        <f aca="false">Parametros!$B$4</f>
        <v>151.76</v>
      </c>
      <c r="J1765" s="23" t="n">
        <f aca="false">G1765*H1765/I1765</f>
        <v>254058.938323669</v>
      </c>
      <c r="K1765" s="23" t="n">
        <v>345905.08</v>
      </c>
      <c r="L1765" s="23" t="n">
        <v>301903</v>
      </c>
      <c r="M1765" s="23" t="n">
        <f aca="false">MIN(J1765:L1765)</f>
        <v>254058.938323669</v>
      </c>
      <c r="N1765" s="23" t="n">
        <f aca="false">MAX(J1765:L1765)</f>
        <v>345905.08</v>
      </c>
      <c r="O1765" s="23" t="n">
        <f aca="false">MEDIAN(J1765:L1765)</f>
        <v>301903</v>
      </c>
      <c r="P1765" s="23" t="n">
        <f aca="false">AVERAGE(J1765:L1765)</f>
        <v>300622.339441223</v>
      </c>
      <c r="Q1765" s="23" t="n">
        <f aca="false">AVERAGE(M1765,O1765)</f>
        <v>277980.969161834</v>
      </c>
      <c r="R1765" s="23" t="n">
        <f aca="false">AVERAGE(N1765,O1765)</f>
        <v>323904.04</v>
      </c>
      <c r="S1765" s="23" t="n">
        <f aca="false">STDEV(J1765:L1765)</f>
        <v>45936.4615943291</v>
      </c>
      <c r="T1765" s="25" t="n">
        <f aca="false">IF(P1765&gt;0,S1765/P1765,NA())</f>
        <v>0.152804550984843</v>
      </c>
      <c r="U1765" s="4" t="str">
        <f aca="false">IF(T1765&lt;=Parametros!$B$7,"MENOR",IF(T1765&lt;=Parametros!$B$8,"PROMEDIO MENOR-MEDIANA","PROMEDIO"))</f>
        <v>MENOR</v>
      </c>
      <c r="V1765" s="23" t="n">
        <f aca="false">IF(T1765&lt;=Parametros!$B$7,M1765,IF(T1765&lt;=Parametros!$B$8,Q1765,P1765))</f>
        <v>254058.938323669</v>
      </c>
      <c r="W1765" s="26" t="n">
        <f aca="false">ROUND(V1765,0)</f>
        <v>254059</v>
      </c>
      <c r="X1765" s="27" t="n">
        <f aca="false">K1765/G1765</f>
        <v>1.43920830143461</v>
      </c>
      <c r="Y1765" s="27" t="n">
        <f aca="false">L1765/G1765</f>
        <v>1.25612871550777</v>
      </c>
    </row>
    <row r="1766" customFormat="false" ht="51.75" hidden="false" customHeight="true" outlineLevel="0" collapsed="false">
      <c r="A1766" s="4" t="s">
        <v>208</v>
      </c>
      <c r="B1766" s="4" t="s">
        <v>95</v>
      </c>
      <c r="C1766" s="4" t="s">
        <v>212</v>
      </c>
      <c r="D1766" s="4" t="s">
        <v>1132</v>
      </c>
      <c r="E1766" s="4" t="s">
        <v>98</v>
      </c>
      <c r="F1766" s="4" t="s">
        <v>99</v>
      </c>
      <c r="G1766" s="23" t="n">
        <v>240344</v>
      </c>
      <c r="H1766" s="24" t="n">
        <f aca="false">Parametros!$B$3</f>
        <v>160.42</v>
      </c>
      <c r="I1766" s="24" t="n">
        <f aca="false">Parametros!$B$4</f>
        <v>151.76</v>
      </c>
      <c r="J1766" s="23" t="n">
        <f aca="false">G1766*H1766/I1766</f>
        <v>254058.938323669</v>
      </c>
      <c r="K1766" s="23" t="n">
        <v>345905.08</v>
      </c>
      <c r="L1766" s="23" t="n">
        <v>301903</v>
      </c>
      <c r="M1766" s="23" t="n">
        <f aca="false">MIN(J1766:L1766)</f>
        <v>254058.938323669</v>
      </c>
      <c r="N1766" s="23" t="n">
        <f aca="false">MAX(J1766:L1766)</f>
        <v>345905.08</v>
      </c>
      <c r="O1766" s="23" t="n">
        <f aca="false">MEDIAN(J1766:L1766)</f>
        <v>301903</v>
      </c>
      <c r="P1766" s="23" t="n">
        <f aca="false">AVERAGE(J1766:L1766)</f>
        <v>300622.339441223</v>
      </c>
      <c r="Q1766" s="23" t="n">
        <f aca="false">AVERAGE(M1766,O1766)</f>
        <v>277980.969161834</v>
      </c>
      <c r="R1766" s="23" t="n">
        <f aca="false">AVERAGE(N1766,O1766)</f>
        <v>323904.04</v>
      </c>
      <c r="S1766" s="23" t="n">
        <f aca="false">STDEV(J1766:L1766)</f>
        <v>45936.4615943291</v>
      </c>
      <c r="T1766" s="25" t="n">
        <f aca="false">IF(P1766&gt;0,S1766/P1766,NA())</f>
        <v>0.152804550984843</v>
      </c>
      <c r="U1766" s="4" t="str">
        <f aca="false">IF(T1766&lt;=Parametros!$B$7,"MENOR",IF(T1766&lt;=Parametros!$B$8,"PROMEDIO MENOR-MEDIANA","PROMEDIO"))</f>
        <v>MENOR</v>
      </c>
      <c r="V1766" s="23" t="n">
        <f aca="false">IF(T1766&lt;=Parametros!$B$7,M1766,IF(T1766&lt;=Parametros!$B$8,Q1766,P1766))</f>
        <v>254058.938323669</v>
      </c>
      <c r="W1766" s="26" t="n">
        <f aca="false">ROUND(V1766,0)</f>
        <v>254059</v>
      </c>
      <c r="X1766" s="27" t="n">
        <f aca="false">K1766/G1766</f>
        <v>1.43920830143461</v>
      </c>
      <c r="Y1766" s="27" t="n">
        <f aca="false">L1766/G1766</f>
        <v>1.25612871550777</v>
      </c>
    </row>
    <row r="1767" customFormat="false" ht="15" hidden="false" customHeight="true" outlineLevel="0" collapsed="false">
      <c r="A1767" s="22" t="s">
        <v>213</v>
      </c>
      <c r="B1767" s="22" t="s">
        <v>214</v>
      </c>
      <c r="C1767" s="22"/>
      <c r="D1767" s="22"/>
      <c r="E1767" s="22"/>
      <c r="F1767" s="22"/>
      <c r="G1767" s="22"/>
      <c r="H1767" s="22"/>
      <c r="I1767" s="22"/>
      <c r="J1767" s="22"/>
      <c r="K1767" s="22"/>
      <c r="L1767" s="22"/>
      <c r="M1767" s="22"/>
      <c r="N1767" s="22"/>
      <c r="O1767" s="22"/>
      <c r="P1767" s="22"/>
      <c r="Q1767" s="22"/>
      <c r="R1767" s="22"/>
      <c r="S1767" s="22"/>
      <c r="T1767" s="22"/>
      <c r="U1767" s="22"/>
      <c r="V1767" s="22"/>
      <c r="W1767" s="22"/>
    </row>
    <row r="1768" customFormat="false" ht="90" hidden="false" customHeight="true" outlineLevel="0" collapsed="false">
      <c r="A1768" s="4" t="s">
        <v>215</v>
      </c>
      <c r="B1768" s="4" t="s">
        <v>95</v>
      </c>
      <c r="C1768" s="4" t="s">
        <v>216</v>
      </c>
      <c r="D1768" s="4" t="s">
        <v>1133</v>
      </c>
      <c r="E1768" s="4" t="s">
        <v>98</v>
      </c>
      <c r="F1768" s="4" t="s">
        <v>99</v>
      </c>
      <c r="G1768" s="23" t="n">
        <v>1185651</v>
      </c>
      <c r="H1768" s="24" t="n">
        <f aca="false">Parametros!$B$3</f>
        <v>160.42</v>
      </c>
      <c r="I1768" s="24" t="n">
        <f aca="false">Parametros!$B$4</f>
        <v>151.76</v>
      </c>
      <c r="J1768" s="23" t="n">
        <f aca="false">G1768*H1768/I1768</f>
        <v>1253308.73365841</v>
      </c>
      <c r="K1768" s="23" t="n">
        <v>1706396.17</v>
      </c>
      <c r="L1768" s="23" t="n">
        <v>1489761</v>
      </c>
      <c r="M1768" s="23" t="n">
        <f aca="false">MIN(J1768:L1768)</f>
        <v>1253308.73365841</v>
      </c>
      <c r="N1768" s="23" t="n">
        <f aca="false">MAX(J1768:L1768)</f>
        <v>1706396.17</v>
      </c>
      <c r="O1768" s="23" t="n">
        <f aca="false">MEDIAN(J1768:L1768)</f>
        <v>1489761</v>
      </c>
      <c r="P1768" s="23" t="n">
        <f aca="false">AVERAGE(J1768:L1768)</f>
        <v>1483155.30121947</v>
      </c>
      <c r="Q1768" s="23" t="n">
        <f aca="false">AVERAGE(M1768,O1768)</f>
        <v>1371534.8668292</v>
      </c>
      <c r="R1768" s="23" t="n">
        <f aca="false">AVERAGE(N1768,O1768)</f>
        <v>1598078.585</v>
      </c>
      <c r="S1768" s="23" t="n">
        <f aca="false">STDEV(J1768:L1768)</f>
        <v>226615.936520213</v>
      </c>
      <c r="T1768" s="25" t="n">
        <f aca="false">IF(P1768&gt;0,S1768/P1768,NA())</f>
        <v>0.15279312714851</v>
      </c>
      <c r="U1768" s="4" t="str">
        <f aca="false">IF(T1768&lt;=Parametros!$B$7,"MENOR",IF(T1768&lt;=Parametros!$B$8,"PROMEDIO MENOR-MEDIANA","PROMEDIO"))</f>
        <v>MENOR</v>
      </c>
      <c r="V1768" s="23" t="n">
        <f aca="false">IF(T1768&lt;=Parametros!$B$7,M1768,IF(T1768&lt;=Parametros!$B$8,Q1768,P1768))</f>
        <v>1253308.73365841</v>
      </c>
      <c r="W1768" s="26" t="n">
        <f aca="false">ROUND(V1768,0)</f>
        <v>1253309</v>
      </c>
      <c r="X1768" s="27" t="n">
        <f aca="false">K1768/G1768</f>
        <v>1.43920611545893</v>
      </c>
      <c r="Y1768" s="27" t="n">
        <f aca="false">L1768/G1768</f>
        <v>1.2564920031274</v>
      </c>
    </row>
    <row r="1769" customFormat="false" ht="77.25" hidden="false" customHeight="true" outlineLevel="0" collapsed="false">
      <c r="A1769" s="4" t="s">
        <v>218</v>
      </c>
      <c r="B1769" s="4" t="s">
        <v>95</v>
      </c>
      <c r="C1769" s="4" t="s">
        <v>219</v>
      </c>
      <c r="D1769" s="4" t="s">
        <v>1134</v>
      </c>
      <c r="E1769" s="4" t="s">
        <v>98</v>
      </c>
      <c r="F1769" s="4" t="s">
        <v>99</v>
      </c>
      <c r="G1769" s="23" t="n">
        <v>1080514</v>
      </c>
      <c r="H1769" s="24" t="n">
        <f aca="false">Parametros!$B$3</f>
        <v>160.42</v>
      </c>
      <c r="I1769" s="24" t="n">
        <f aca="false">Parametros!$B$4</f>
        <v>151.76</v>
      </c>
      <c r="J1769" s="23" t="n">
        <f aca="false">G1769*H1769/I1769</f>
        <v>1142172.2185029</v>
      </c>
      <c r="K1769" s="23" t="n">
        <v>1555081.59</v>
      </c>
      <c r="L1769" s="23" t="n">
        <v>1357671</v>
      </c>
      <c r="M1769" s="23" t="n">
        <f aca="false">MIN(J1769:L1769)</f>
        <v>1142172.2185029</v>
      </c>
      <c r="N1769" s="23" t="n">
        <f aca="false">MAX(J1769:L1769)</f>
        <v>1555081.59</v>
      </c>
      <c r="O1769" s="23" t="n">
        <f aca="false">MEDIAN(J1769:L1769)</f>
        <v>1357671</v>
      </c>
      <c r="P1769" s="23" t="n">
        <f aca="false">AVERAGE(J1769:L1769)</f>
        <v>1351641.6028343</v>
      </c>
      <c r="Q1769" s="23" t="n">
        <f aca="false">AVERAGE(M1769,O1769)</f>
        <v>1249921.60925145</v>
      </c>
      <c r="R1769" s="23" t="n">
        <f aca="false">AVERAGE(N1769,O1769)</f>
        <v>1456376.295</v>
      </c>
      <c r="S1769" s="23" t="n">
        <f aca="false">STDEV(J1769:L1769)</f>
        <v>206520.707170417</v>
      </c>
      <c r="T1769" s="25" t="n">
        <f aca="false">IF(P1769&gt;0,S1769/P1769,NA())</f>
        <v>0.152792505600121</v>
      </c>
      <c r="U1769" s="4" t="str">
        <f aca="false">IF(T1769&lt;=Parametros!$B$7,"MENOR",IF(T1769&lt;=Parametros!$B$8,"PROMEDIO MENOR-MEDIANA","PROMEDIO"))</f>
        <v>MENOR</v>
      </c>
      <c r="V1769" s="23" t="n">
        <f aca="false">IF(T1769&lt;=Parametros!$B$7,M1769,IF(T1769&lt;=Parametros!$B$8,Q1769,P1769))</f>
        <v>1142172.2185029</v>
      </c>
      <c r="W1769" s="26" t="n">
        <f aca="false">ROUND(V1769,0)</f>
        <v>1142172</v>
      </c>
      <c r="X1769" s="27" t="n">
        <f aca="false">K1769/G1769</f>
        <v>1.43920540594569</v>
      </c>
      <c r="Y1769" s="27" t="n">
        <f aca="false">L1769/G1769</f>
        <v>1.25650477457951</v>
      </c>
    </row>
    <row r="1770" customFormat="false" ht="77.25" hidden="false" customHeight="true" outlineLevel="0" collapsed="false">
      <c r="A1770" s="4" t="s">
        <v>221</v>
      </c>
      <c r="B1770" s="4" t="s">
        <v>95</v>
      </c>
      <c r="C1770" s="4" t="s">
        <v>222</v>
      </c>
      <c r="D1770" s="4" t="s">
        <v>1134</v>
      </c>
      <c r="E1770" s="4" t="s">
        <v>112</v>
      </c>
      <c r="F1770" s="4" t="s">
        <v>99</v>
      </c>
      <c r="G1770" s="23" t="n">
        <v>1080514</v>
      </c>
      <c r="H1770" s="24" t="n">
        <f aca="false">Parametros!$B$3</f>
        <v>160.42</v>
      </c>
      <c r="I1770" s="24" t="n">
        <f aca="false">Parametros!$B$4</f>
        <v>151.76</v>
      </c>
      <c r="J1770" s="23" t="n">
        <f aca="false">G1770*H1770/I1770</f>
        <v>1142172.2185029</v>
      </c>
      <c r="K1770" s="23" t="n">
        <v>1555081.59</v>
      </c>
      <c r="L1770" s="23" t="n">
        <v>1357671</v>
      </c>
      <c r="M1770" s="23" t="n">
        <f aca="false">MIN(J1770:L1770)</f>
        <v>1142172.2185029</v>
      </c>
      <c r="N1770" s="23" t="n">
        <f aca="false">MAX(J1770:L1770)</f>
        <v>1555081.59</v>
      </c>
      <c r="O1770" s="23" t="n">
        <f aca="false">MEDIAN(J1770:L1770)</f>
        <v>1357671</v>
      </c>
      <c r="P1770" s="23" t="n">
        <f aca="false">AVERAGE(J1770:L1770)</f>
        <v>1351641.6028343</v>
      </c>
      <c r="Q1770" s="23" t="n">
        <f aca="false">AVERAGE(M1770,O1770)</f>
        <v>1249921.60925145</v>
      </c>
      <c r="R1770" s="23" t="n">
        <f aca="false">AVERAGE(N1770,O1770)</f>
        <v>1456376.295</v>
      </c>
      <c r="S1770" s="23" t="n">
        <f aca="false">STDEV(J1770:L1770)</f>
        <v>206520.707170417</v>
      </c>
      <c r="T1770" s="25" t="n">
        <f aca="false">IF(P1770&gt;0,S1770/P1770,NA())</f>
        <v>0.152792505600121</v>
      </c>
      <c r="U1770" s="4" t="str">
        <f aca="false">IF(T1770&lt;=Parametros!$B$7,"MENOR",IF(T1770&lt;=Parametros!$B$8,"PROMEDIO MENOR-MEDIANA","PROMEDIO"))</f>
        <v>MENOR</v>
      </c>
      <c r="V1770" s="23" t="n">
        <f aca="false">IF(T1770&lt;=Parametros!$B$7,M1770,IF(T1770&lt;=Parametros!$B$8,Q1770,P1770))</f>
        <v>1142172.2185029</v>
      </c>
      <c r="W1770" s="26" t="n">
        <f aca="false">ROUND(V1770,0)</f>
        <v>1142172</v>
      </c>
      <c r="X1770" s="27" t="n">
        <f aca="false">K1770/G1770</f>
        <v>1.43920540594569</v>
      </c>
      <c r="Y1770" s="27" t="n">
        <f aca="false">L1770/G1770</f>
        <v>1.25650477457951</v>
      </c>
    </row>
    <row r="1771" customFormat="false" ht="51.75" hidden="false" customHeight="true" outlineLevel="0" collapsed="false">
      <c r="A1771" s="4" t="s">
        <v>223</v>
      </c>
      <c r="B1771" s="4" t="s">
        <v>95</v>
      </c>
      <c r="C1771" s="4" t="s">
        <v>224</v>
      </c>
      <c r="D1771" s="4" t="s">
        <v>1135</v>
      </c>
      <c r="E1771" s="4" t="s">
        <v>112</v>
      </c>
      <c r="F1771" s="4" t="s">
        <v>99</v>
      </c>
      <c r="G1771" s="23" t="n">
        <v>191733</v>
      </c>
      <c r="H1771" s="24" t="n">
        <f aca="false">Parametros!$B$3</f>
        <v>160.42</v>
      </c>
      <c r="I1771" s="24" t="n">
        <f aca="false">Parametros!$B$4</f>
        <v>151.76</v>
      </c>
      <c r="J1771" s="23" t="n">
        <f aca="false">G1771*H1771/I1771</f>
        <v>202674.01067475</v>
      </c>
      <c r="K1771" s="23" t="n">
        <v>275942.83</v>
      </c>
      <c r="L1771" s="23" t="n">
        <v>240856</v>
      </c>
      <c r="M1771" s="23" t="n">
        <f aca="false">MIN(J1771:L1771)</f>
        <v>202674.01067475</v>
      </c>
      <c r="N1771" s="23" t="n">
        <f aca="false">MAX(J1771:L1771)</f>
        <v>275942.83</v>
      </c>
      <c r="O1771" s="23" t="n">
        <f aca="false">MEDIAN(J1771:L1771)</f>
        <v>240856</v>
      </c>
      <c r="P1771" s="23" t="n">
        <f aca="false">AVERAGE(J1771:L1771)</f>
        <v>239824.280224917</v>
      </c>
      <c r="Q1771" s="23" t="n">
        <f aca="false">AVERAGE(M1771,O1771)</f>
        <v>221765.005337375</v>
      </c>
      <c r="R1771" s="23" t="n">
        <f aca="false">AVERAGE(N1771,O1771)</f>
        <v>258399.415</v>
      </c>
      <c r="S1771" s="23" t="n">
        <f aca="false">STDEV(J1771:L1771)</f>
        <v>36645.3040047394</v>
      </c>
      <c r="T1771" s="25" t="n">
        <f aca="false">IF(P1771&gt;0,S1771/P1771,NA())</f>
        <v>0.152800642079993</v>
      </c>
      <c r="U1771" s="4" t="str">
        <f aca="false">IF(T1771&lt;=Parametros!$B$7,"MENOR",IF(T1771&lt;=Parametros!$B$8,"PROMEDIO MENOR-MEDIANA","PROMEDIO"))</f>
        <v>MENOR</v>
      </c>
      <c r="V1771" s="23" t="n">
        <f aca="false">IF(T1771&lt;=Parametros!$B$7,M1771,IF(T1771&lt;=Parametros!$B$8,Q1771,P1771))</f>
        <v>202674.01067475</v>
      </c>
      <c r="W1771" s="26" t="n">
        <f aca="false">ROUND(V1771,0)</f>
        <v>202674</v>
      </c>
      <c r="X1771" s="27" t="n">
        <f aca="false">K1771/G1771</f>
        <v>1.43920363213427</v>
      </c>
      <c r="Y1771" s="27" t="n">
        <f aca="false">L1771/G1771</f>
        <v>1.25620524375042</v>
      </c>
    </row>
    <row r="1772" customFormat="false" ht="77.25" hidden="false" customHeight="true" outlineLevel="0" collapsed="false">
      <c r="A1772" s="4" t="s">
        <v>226</v>
      </c>
      <c r="B1772" s="4" t="s">
        <v>95</v>
      </c>
      <c r="C1772" s="4" t="s">
        <v>227</v>
      </c>
      <c r="D1772" s="4" t="s">
        <v>1136</v>
      </c>
      <c r="E1772" s="4" t="s">
        <v>112</v>
      </c>
      <c r="F1772" s="4" t="s">
        <v>99</v>
      </c>
      <c r="G1772" s="23" t="n">
        <v>378100</v>
      </c>
      <c r="H1772" s="24" t="n">
        <f aca="false">Parametros!$B$3</f>
        <v>160.42</v>
      </c>
      <c r="I1772" s="24" t="n">
        <f aca="false">Parametros!$B$4</f>
        <v>151.76</v>
      </c>
      <c r="J1772" s="23" t="n">
        <f aca="false">G1772*H1772/I1772</f>
        <v>399675.817079599</v>
      </c>
      <c r="K1772" s="23" t="n">
        <v>544164</v>
      </c>
      <c r="L1772" s="23" t="n">
        <v>475048</v>
      </c>
      <c r="M1772" s="23" t="n">
        <f aca="false">MIN(J1772:L1772)</f>
        <v>399675.817079599</v>
      </c>
      <c r="N1772" s="23" t="n">
        <f aca="false">MAX(J1772:L1772)</f>
        <v>544164</v>
      </c>
      <c r="O1772" s="23" t="n">
        <f aca="false">MEDIAN(J1772:L1772)</f>
        <v>475048</v>
      </c>
      <c r="P1772" s="23" t="n">
        <f aca="false">AVERAGE(J1772:L1772)</f>
        <v>472962.6056932</v>
      </c>
      <c r="Q1772" s="23" t="n">
        <f aca="false">AVERAGE(M1772,O1772)</f>
        <v>437361.9085398</v>
      </c>
      <c r="R1772" s="23" t="n">
        <f aca="false">AVERAGE(N1772,O1772)</f>
        <v>509606</v>
      </c>
      <c r="S1772" s="23" t="n">
        <f aca="false">STDEV(J1772:L1772)</f>
        <v>72266.6617671725</v>
      </c>
      <c r="T1772" s="25" t="n">
        <f aca="false">IF(P1772&gt;0,S1772/P1772,NA())</f>
        <v>0.152795719782655</v>
      </c>
      <c r="U1772" s="4" t="str">
        <f aca="false">IF(T1772&lt;=Parametros!$B$7,"MENOR",IF(T1772&lt;=Parametros!$B$8,"PROMEDIO MENOR-MEDIANA","PROMEDIO"))</f>
        <v>MENOR</v>
      </c>
      <c r="V1772" s="23" t="n">
        <f aca="false">IF(T1772&lt;=Parametros!$B$7,M1772,IF(T1772&lt;=Parametros!$B$8,Q1772,P1772))</f>
        <v>399675.817079599</v>
      </c>
      <c r="W1772" s="26" t="n">
        <f aca="false">ROUND(V1772,0)</f>
        <v>399676</v>
      </c>
      <c r="X1772" s="27" t="n">
        <f aca="false">K1772/G1772</f>
        <v>1.43920655911135</v>
      </c>
      <c r="Y1772" s="27" t="n">
        <f aca="false">L1772/G1772</f>
        <v>1.25640835757736</v>
      </c>
    </row>
    <row r="1773" customFormat="false" ht="77.25" hidden="false" customHeight="true" outlineLevel="0" collapsed="false">
      <c r="A1773" s="4" t="s">
        <v>229</v>
      </c>
      <c r="B1773" s="4" t="s">
        <v>95</v>
      </c>
      <c r="C1773" s="4" t="s">
        <v>230</v>
      </c>
      <c r="D1773" s="4" t="s">
        <v>1136</v>
      </c>
      <c r="E1773" s="4" t="s">
        <v>112</v>
      </c>
      <c r="F1773" s="4" t="s">
        <v>99</v>
      </c>
      <c r="G1773" s="23" t="n">
        <v>378100</v>
      </c>
      <c r="H1773" s="24" t="n">
        <f aca="false">Parametros!$B$3</f>
        <v>160.42</v>
      </c>
      <c r="I1773" s="24" t="n">
        <f aca="false">Parametros!$B$4</f>
        <v>151.76</v>
      </c>
      <c r="J1773" s="23" t="n">
        <f aca="false">G1773*H1773/I1773</f>
        <v>399675.817079599</v>
      </c>
      <c r="K1773" s="23" t="n">
        <v>544164</v>
      </c>
      <c r="L1773" s="23" t="n">
        <v>475048</v>
      </c>
      <c r="M1773" s="23" t="n">
        <f aca="false">MIN(J1773:L1773)</f>
        <v>399675.817079599</v>
      </c>
      <c r="N1773" s="23" t="n">
        <f aca="false">MAX(J1773:L1773)</f>
        <v>544164</v>
      </c>
      <c r="O1773" s="23" t="n">
        <f aca="false">MEDIAN(J1773:L1773)</f>
        <v>475048</v>
      </c>
      <c r="P1773" s="23" t="n">
        <f aca="false">AVERAGE(J1773:L1773)</f>
        <v>472962.6056932</v>
      </c>
      <c r="Q1773" s="23" t="n">
        <f aca="false">AVERAGE(M1773,O1773)</f>
        <v>437361.9085398</v>
      </c>
      <c r="R1773" s="23" t="n">
        <f aca="false">AVERAGE(N1773,O1773)</f>
        <v>509606</v>
      </c>
      <c r="S1773" s="23" t="n">
        <f aca="false">STDEV(J1773:L1773)</f>
        <v>72266.6617671725</v>
      </c>
      <c r="T1773" s="25" t="n">
        <f aca="false">IF(P1773&gt;0,S1773/P1773,NA())</f>
        <v>0.152795719782655</v>
      </c>
      <c r="U1773" s="4" t="str">
        <f aca="false">IF(T1773&lt;=Parametros!$B$7,"MENOR",IF(T1773&lt;=Parametros!$B$8,"PROMEDIO MENOR-MEDIANA","PROMEDIO"))</f>
        <v>MENOR</v>
      </c>
      <c r="V1773" s="23" t="n">
        <f aca="false">IF(T1773&lt;=Parametros!$B$7,M1773,IF(T1773&lt;=Parametros!$B$8,Q1773,P1773))</f>
        <v>399675.817079599</v>
      </c>
      <c r="W1773" s="26" t="n">
        <f aca="false">ROUND(V1773,0)</f>
        <v>399676</v>
      </c>
      <c r="X1773" s="27" t="n">
        <f aca="false">K1773/G1773</f>
        <v>1.43920655911135</v>
      </c>
      <c r="Y1773" s="27" t="n">
        <f aca="false">L1773/G1773</f>
        <v>1.25640835757736</v>
      </c>
    </row>
    <row r="1774" customFormat="false" ht="64.5" hidden="false" customHeight="true" outlineLevel="0" collapsed="false">
      <c r="A1774" s="4" t="s">
        <v>231</v>
      </c>
      <c r="B1774" s="4" t="s">
        <v>95</v>
      </c>
      <c r="C1774" s="4" t="s">
        <v>232</v>
      </c>
      <c r="D1774" s="4" t="s">
        <v>1137</v>
      </c>
      <c r="E1774" s="4" t="s">
        <v>112</v>
      </c>
      <c r="F1774" s="4" t="s">
        <v>99</v>
      </c>
      <c r="G1774" s="23" t="n">
        <v>1278699</v>
      </c>
      <c r="H1774" s="24" t="n">
        <f aca="false">Parametros!$B$3</f>
        <v>160.42</v>
      </c>
      <c r="I1774" s="24" t="n">
        <f aca="false">Parametros!$B$4</f>
        <v>151.76</v>
      </c>
      <c r="J1774" s="23" t="n">
        <f aca="false">G1774*H1774/I1774</f>
        <v>1351666.40471798</v>
      </c>
      <c r="K1774" s="23" t="n">
        <v>1840310.21</v>
      </c>
      <c r="L1774" s="23" t="n">
        <v>1606619</v>
      </c>
      <c r="M1774" s="23" t="n">
        <f aca="false">MIN(J1774:L1774)</f>
        <v>1351666.40471798</v>
      </c>
      <c r="N1774" s="23" t="n">
        <f aca="false">MAX(J1774:L1774)</f>
        <v>1840310.21</v>
      </c>
      <c r="O1774" s="23" t="n">
        <f aca="false">MEDIAN(J1774:L1774)</f>
        <v>1606619</v>
      </c>
      <c r="P1774" s="23" t="n">
        <f aca="false">AVERAGE(J1774:L1774)</f>
        <v>1599531.87157266</v>
      </c>
      <c r="Q1774" s="23" t="n">
        <f aca="false">AVERAGE(M1774,O1774)</f>
        <v>1479142.70235899</v>
      </c>
      <c r="R1774" s="23" t="n">
        <f aca="false">AVERAGE(N1774,O1774)</f>
        <v>1723464.605</v>
      </c>
      <c r="S1774" s="23" t="n">
        <f aca="false">STDEV(J1774:L1774)</f>
        <v>244398.98251043</v>
      </c>
      <c r="T1774" s="25" t="n">
        <f aca="false">IF(P1774&gt;0,S1774/P1774,NA())</f>
        <v>0.152794068598419</v>
      </c>
      <c r="U1774" s="4" t="str">
        <f aca="false">IF(T1774&lt;=Parametros!$B$7,"MENOR",IF(T1774&lt;=Parametros!$B$8,"PROMEDIO MENOR-MEDIANA","PROMEDIO"))</f>
        <v>MENOR</v>
      </c>
      <c r="V1774" s="23" t="n">
        <f aca="false">IF(T1774&lt;=Parametros!$B$7,M1774,IF(T1774&lt;=Parametros!$B$8,Q1774,P1774))</f>
        <v>1351666.40471798</v>
      </c>
      <c r="W1774" s="26" t="n">
        <f aca="false">ROUND(V1774,0)</f>
        <v>1351666</v>
      </c>
      <c r="X1774" s="27" t="n">
        <f aca="false">K1774/G1774</f>
        <v>1.43920516869099</v>
      </c>
      <c r="Y1774" s="27" t="n">
        <f aca="false">L1774/G1774</f>
        <v>1.25644815550806</v>
      </c>
    </row>
    <row r="1775" customFormat="false" ht="51.75" hidden="false" customHeight="true" outlineLevel="0" collapsed="false">
      <c r="A1775" s="4" t="s">
        <v>234</v>
      </c>
      <c r="B1775" s="4" t="s">
        <v>95</v>
      </c>
      <c r="C1775" s="4" t="s">
        <v>224</v>
      </c>
      <c r="D1775" s="4" t="s">
        <v>1138</v>
      </c>
      <c r="E1775" s="4" t="s">
        <v>112</v>
      </c>
      <c r="F1775" s="4" t="s">
        <v>99</v>
      </c>
      <c r="G1775" s="23" t="n">
        <v>198290</v>
      </c>
      <c r="H1775" s="24" t="n">
        <f aca="false">Parametros!$B$3</f>
        <v>160.42</v>
      </c>
      <c r="I1775" s="24" t="n">
        <f aca="false">Parametros!$B$4</f>
        <v>151.76</v>
      </c>
      <c r="J1775" s="23" t="n">
        <f aca="false">G1775*H1775/I1775</f>
        <v>209605.177912493</v>
      </c>
      <c r="K1775" s="23" t="n">
        <v>285379.8</v>
      </c>
      <c r="L1775" s="23" t="n">
        <v>249067</v>
      </c>
      <c r="M1775" s="23" t="n">
        <f aca="false">MIN(J1775:L1775)</f>
        <v>209605.177912493</v>
      </c>
      <c r="N1775" s="23" t="n">
        <f aca="false">MAX(J1775:L1775)</f>
        <v>285379.8</v>
      </c>
      <c r="O1775" s="23" t="n">
        <f aca="false">MEDIAN(J1775:L1775)</f>
        <v>249067</v>
      </c>
      <c r="P1775" s="23" t="n">
        <f aca="false">AVERAGE(J1775:L1775)</f>
        <v>248017.325970831</v>
      </c>
      <c r="Q1775" s="23" t="n">
        <f aca="false">AVERAGE(M1775,O1775)</f>
        <v>229336.088956247</v>
      </c>
      <c r="R1775" s="23" t="n">
        <f aca="false">AVERAGE(N1775,O1775)</f>
        <v>267223.4</v>
      </c>
      <c r="S1775" s="23" t="n">
        <f aca="false">STDEV(J1775:L1775)</f>
        <v>37898.2149949274</v>
      </c>
      <c r="T1775" s="25" t="n">
        <f aca="false">IF(P1775&gt;0,S1775/P1775,NA())</f>
        <v>0.152804707681529</v>
      </c>
      <c r="U1775" s="4" t="str">
        <f aca="false">IF(T1775&lt;=Parametros!$B$7,"MENOR",IF(T1775&lt;=Parametros!$B$8,"PROMEDIO MENOR-MEDIANA","PROMEDIO"))</f>
        <v>MENOR</v>
      </c>
      <c r="V1775" s="23" t="n">
        <f aca="false">IF(T1775&lt;=Parametros!$B$7,M1775,IF(T1775&lt;=Parametros!$B$8,Q1775,P1775))</f>
        <v>209605.177912493</v>
      </c>
      <c r="W1775" s="26" t="n">
        <f aca="false">ROUND(V1775,0)</f>
        <v>209605</v>
      </c>
      <c r="X1775" s="27" t="n">
        <f aca="false">K1775/G1775</f>
        <v>1.43920419587473</v>
      </c>
      <c r="Y1775" s="27" t="n">
        <f aca="false">L1775/G1775</f>
        <v>1.25607443643149</v>
      </c>
    </row>
    <row r="1776" customFormat="false" ht="51.75" hidden="false" customHeight="true" outlineLevel="0" collapsed="false">
      <c r="A1776" s="4" t="s">
        <v>236</v>
      </c>
      <c r="B1776" s="4" t="s">
        <v>95</v>
      </c>
      <c r="C1776" s="4" t="s">
        <v>237</v>
      </c>
      <c r="D1776" s="4" t="s">
        <v>1139</v>
      </c>
      <c r="E1776" s="4" t="s">
        <v>112</v>
      </c>
      <c r="F1776" s="4" t="s">
        <v>99</v>
      </c>
      <c r="G1776" s="23" t="n">
        <v>198290</v>
      </c>
      <c r="H1776" s="24" t="n">
        <f aca="false">Parametros!$B$3</f>
        <v>160.42</v>
      </c>
      <c r="I1776" s="24" t="n">
        <f aca="false">Parametros!$B$4</f>
        <v>151.76</v>
      </c>
      <c r="J1776" s="23" t="n">
        <f aca="false">G1776*H1776/I1776</f>
        <v>209605.177912493</v>
      </c>
      <c r="K1776" s="23" t="n">
        <v>285379.8</v>
      </c>
      <c r="L1776" s="23" t="n">
        <v>249067</v>
      </c>
      <c r="M1776" s="23" t="n">
        <f aca="false">MIN(J1776:L1776)</f>
        <v>209605.177912493</v>
      </c>
      <c r="N1776" s="23" t="n">
        <f aca="false">MAX(J1776:L1776)</f>
        <v>285379.8</v>
      </c>
      <c r="O1776" s="23" t="n">
        <f aca="false">MEDIAN(J1776:L1776)</f>
        <v>249067</v>
      </c>
      <c r="P1776" s="23" t="n">
        <f aca="false">AVERAGE(J1776:L1776)</f>
        <v>248017.325970831</v>
      </c>
      <c r="Q1776" s="23" t="n">
        <f aca="false">AVERAGE(M1776,O1776)</f>
        <v>229336.088956247</v>
      </c>
      <c r="R1776" s="23" t="n">
        <f aca="false">AVERAGE(N1776,O1776)</f>
        <v>267223.4</v>
      </c>
      <c r="S1776" s="23" t="n">
        <f aca="false">STDEV(J1776:L1776)</f>
        <v>37898.2149949274</v>
      </c>
      <c r="T1776" s="25" t="n">
        <f aca="false">IF(P1776&gt;0,S1776/P1776,NA())</f>
        <v>0.152804707681529</v>
      </c>
      <c r="U1776" s="4" t="str">
        <f aca="false">IF(T1776&lt;=Parametros!$B$7,"MENOR",IF(T1776&lt;=Parametros!$B$8,"PROMEDIO MENOR-MEDIANA","PROMEDIO"))</f>
        <v>MENOR</v>
      </c>
      <c r="V1776" s="23" t="n">
        <f aca="false">IF(T1776&lt;=Parametros!$B$7,M1776,IF(T1776&lt;=Parametros!$B$8,Q1776,P1776))</f>
        <v>209605.177912493</v>
      </c>
      <c r="W1776" s="26" t="n">
        <f aca="false">ROUND(V1776,0)</f>
        <v>209605</v>
      </c>
      <c r="X1776" s="27" t="n">
        <f aca="false">K1776/G1776</f>
        <v>1.43920419587473</v>
      </c>
      <c r="Y1776" s="27" t="n">
        <f aca="false">L1776/G1776</f>
        <v>1.25607443643149</v>
      </c>
    </row>
    <row r="1777" customFormat="false" ht="51.75" hidden="false" customHeight="true" outlineLevel="0" collapsed="false">
      <c r="A1777" s="4" t="s">
        <v>239</v>
      </c>
      <c r="B1777" s="4" t="s">
        <v>95</v>
      </c>
      <c r="C1777" s="4" t="s">
        <v>240</v>
      </c>
      <c r="D1777" s="4" t="s">
        <v>1140</v>
      </c>
      <c r="E1777" s="4" t="s">
        <v>112</v>
      </c>
      <c r="F1777" s="4" t="s">
        <v>99</v>
      </c>
      <c r="G1777" s="23" t="n">
        <v>174800</v>
      </c>
      <c r="H1777" s="24" t="n">
        <f aca="false">Parametros!$B$3</f>
        <v>160.42</v>
      </c>
      <c r="I1777" s="24" t="n">
        <f aca="false">Parametros!$B$4</f>
        <v>151.76</v>
      </c>
      <c r="J1777" s="23" t="n">
        <f aca="false">G1777*H1777/I1777</f>
        <v>184774.749604639</v>
      </c>
      <c r="K1777" s="23" t="n">
        <v>251573.83</v>
      </c>
      <c r="L1777" s="23" t="n">
        <v>219555</v>
      </c>
      <c r="M1777" s="23" t="n">
        <f aca="false">MIN(J1777:L1777)</f>
        <v>184774.749604639</v>
      </c>
      <c r="N1777" s="23" t="n">
        <f aca="false">MAX(J1777:L1777)</f>
        <v>251573.83</v>
      </c>
      <c r="O1777" s="23" t="n">
        <f aca="false">MEDIAN(J1777:L1777)</f>
        <v>219555</v>
      </c>
      <c r="P1777" s="23" t="n">
        <f aca="false">AVERAGE(J1777:L1777)</f>
        <v>218634.52653488</v>
      </c>
      <c r="Q1777" s="23" t="n">
        <f aca="false">AVERAGE(M1777,O1777)</f>
        <v>202164.874802319</v>
      </c>
      <c r="R1777" s="23" t="n">
        <f aca="false">AVERAGE(N1777,O1777)</f>
        <v>235564.415</v>
      </c>
      <c r="S1777" s="23" t="n">
        <f aca="false">STDEV(J1777:L1777)</f>
        <v>33409.0517519799</v>
      </c>
      <c r="T1777" s="25" t="n">
        <f aca="false">IF(P1777&gt;0,S1777/P1777,NA())</f>
        <v>0.15280775768346</v>
      </c>
      <c r="U1777" s="4" t="str">
        <f aca="false">IF(T1777&lt;=Parametros!$B$7,"MENOR",IF(T1777&lt;=Parametros!$B$8,"PROMEDIO MENOR-MEDIANA","PROMEDIO"))</f>
        <v>MENOR</v>
      </c>
      <c r="V1777" s="23" t="n">
        <f aca="false">IF(T1777&lt;=Parametros!$B$7,M1777,IF(T1777&lt;=Parametros!$B$8,Q1777,P1777))</f>
        <v>184774.749604639</v>
      </c>
      <c r="W1777" s="26" t="n">
        <f aca="false">ROUND(V1777,0)</f>
        <v>184775</v>
      </c>
      <c r="X1777" s="27" t="n">
        <f aca="false">K1777/G1777</f>
        <v>1.43920955377574</v>
      </c>
      <c r="Y1777" s="27" t="n">
        <f aca="false">L1777/G1777</f>
        <v>1.25603546910755</v>
      </c>
    </row>
    <row r="1778" customFormat="false" ht="51.75" hidden="false" customHeight="true" outlineLevel="0" collapsed="false">
      <c r="A1778" s="4" t="s">
        <v>242</v>
      </c>
      <c r="B1778" s="4" t="s">
        <v>95</v>
      </c>
      <c r="C1778" s="4" t="s">
        <v>243</v>
      </c>
      <c r="D1778" s="4" t="s">
        <v>1140</v>
      </c>
      <c r="E1778" s="4" t="s">
        <v>98</v>
      </c>
      <c r="F1778" s="4" t="s">
        <v>99</v>
      </c>
      <c r="G1778" s="23" t="n">
        <v>174800</v>
      </c>
      <c r="H1778" s="24" t="n">
        <f aca="false">Parametros!$B$3</f>
        <v>160.42</v>
      </c>
      <c r="I1778" s="24" t="n">
        <f aca="false">Parametros!$B$4</f>
        <v>151.76</v>
      </c>
      <c r="J1778" s="23" t="n">
        <f aca="false">G1778*H1778/I1778</f>
        <v>184774.749604639</v>
      </c>
      <c r="K1778" s="23" t="n">
        <v>251573.83</v>
      </c>
      <c r="L1778" s="23" t="n">
        <v>219555</v>
      </c>
      <c r="M1778" s="23" t="n">
        <f aca="false">MIN(J1778:L1778)</f>
        <v>184774.749604639</v>
      </c>
      <c r="N1778" s="23" t="n">
        <f aca="false">MAX(J1778:L1778)</f>
        <v>251573.83</v>
      </c>
      <c r="O1778" s="23" t="n">
        <f aca="false">MEDIAN(J1778:L1778)</f>
        <v>219555</v>
      </c>
      <c r="P1778" s="23" t="n">
        <f aca="false">AVERAGE(J1778:L1778)</f>
        <v>218634.52653488</v>
      </c>
      <c r="Q1778" s="23" t="n">
        <f aca="false">AVERAGE(M1778,O1778)</f>
        <v>202164.874802319</v>
      </c>
      <c r="R1778" s="23" t="n">
        <f aca="false">AVERAGE(N1778,O1778)</f>
        <v>235564.415</v>
      </c>
      <c r="S1778" s="23" t="n">
        <f aca="false">STDEV(J1778:L1778)</f>
        <v>33409.0517519799</v>
      </c>
      <c r="T1778" s="25" t="n">
        <f aca="false">IF(P1778&gt;0,S1778/P1778,NA())</f>
        <v>0.15280775768346</v>
      </c>
      <c r="U1778" s="4" t="str">
        <f aca="false">IF(T1778&lt;=Parametros!$B$7,"MENOR",IF(T1778&lt;=Parametros!$B$8,"PROMEDIO MENOR-MEDIANA","PROMEDIO"))</f>
        <v>MENOR</v>
      </c>
      <c r="V1778" s="23" t="n">
        <f aca="false">IF(T1778&lt;=Parametros!$B$7,M1778,IF(T1778&lt;=Parametros!$B$8,Q1778,P1778))</f>
        <v>184774.749604639</v>
      </c>
      <c r="W1778" s="26" t="n">
        <f aca="false">ROUND(V1778,0)</f>
        <v>184775</v>
      </c>
      <c r="X1778" s="27" t="n">
        <f aca="false">K1778/G1778</f>
        <v>1.43920955377574</v>
      </c>
      <c r="Y1778" s="27" t="n">
        <f aca="false">L1778/G1778</f>
        <v>1.25603546910755</v>
      </c>
    </row>
    <row r="1779" customFormat="false" ht="64.5" hidden="false" customHeight="true" outlineLevel="0" collapsed="false">
      <c r="A1779" s="4" t="s">
        <v>244</v>
      </c>
      <c r="B1779" s="4" t="s">
        <v>95</v>
      </c>
      <c r="C1779" s="4" t="s">
        <v>245</v>
      </c>
      <c r="D1779" s="4" t="s">
        <v>1141</v>
      </c>
      <c r="E1779" s="4" t="s">
        <v>98</v>
      </c>
      <c r="F1779" s="4" t="s">
        <v>99</v>
      </c>
      <c r="G1779" s="23" t="n">
        <v>174800</v>
      </c>
      <c r="H1779" s="24" t="n">
        <f aca="false">Parametros!$B$3</f>
        <v>160.42</v>
      </c>
      <c r="I1779" s="24" t="n">
        <f aca="false">Parametros!$B$4</f>
        <v>151.76</v>
      </c>
      <c r="J1779" s="23" t="n">
        <f aca="false">G1779*H1779/I1779</f>
        <v>184774.749604639</v>
      </c>
      <c r="K1779" s="23" t="n">
        <v>251573.83</v>
      </c>
      <c r="L1779" s="23" t="n">
        <v>219555</v>
      </c>
      <c r="M1779" s="23" t="n">
        <f aca="false">MIN(J1779:L1779)</f>
        <v>184774.749604639</v>
      </c>
      <c r="N1779" s="23" t="n">
        <f aca="false">MAX(J1779:L1779)</f>
        <v>251573.83</v>
      </c>
      <c r="O1779" s="23" t="n">
        <f aca="false">MEDIAN(J1779:L1779)</f>
        <v>219555</v>
      </c>
      <c r="P1779" s="23" t="n">
        <f aca="false">AVERAGE(J1779:L1779)</f>
        <v>218634.52653488</v>
      </c>
      <c r="Q1779" s="23" t="n">
        <f aca="false">AVERAGE(M1779,O1779)</f>
        <v>202164.874802319</v>
      </c>
      <c r="R1779" s="23" t="n">
        <f aca="false">AVERAGE(N1779,O1779)</f>
        <v>235564.415</v>
      </c>
      <c r="S1779" s="23" t="n">
        <f aca="false">STDEV(J1779:L1779)</f>
        <v>33409.0517519799</v>
      </c>
      <c r="T1779" s="25" t="n">
        <f aca="false">IF(P1779&gt;0,S1779/P1779,NA())</f>
        <v>0.15280775768346</v>
      </c>
      <c r="U1779" s="4" t="str">
        <f aca="false">IF(T1779&lt;=Parametros!$B$7,"MENOR",IF(T1779&lt;=Parametros!$B$8,"PROMEDIO MENOR-MEDIANA","PROMEDIO"))</f>
        <v>MENOR</v>
      </c>
      <c r="V1779" s="23" t="n">
        <f aca="false">IF(T1779&lt;=Parametros!$B$7,M1779,IF(T1779&lt;=Parametros!$B$8,Q1779,P1779))</f>
        <v>184774.749604639</v>
      </c>
      <c r="W1779" s="26" t="n">
        <f aca="false">ROUND(V1779,0)</f>
        <v>184775</v>
      </c>
      <c r="X1779" s="27" t="n">
        <f aca="false">K1779/G1779</f>
        <v>1.43920955377574</v>
      </c>
      <c r="Y1779" s="27" t="n">
        <f aca="false">L1779/G1779</f>
        <v>1.25603546910755</v>
      </c>
    </row>
    <row r="1780" customFormat="false" ht="64.5" hidden="false" customHeight="true" outlineLevel="0" collapsed="false">
      <c r="A1780" s="4" t="s">
        <v>247</v>
      </c>
      <c r="B1780" s="4" t="s">
        <v>95</v>
      </c>
      <c r="C1780" s="4" t="s">
        <v>248</v>
      </c>
      <c r="D1780" s="4" t="s">
        <v>1141</v>
      </c>
      <c r="E1780" s="4" t="s">
        <v>98</v>
      </c>
      <c r="F1780" s="4" t="s">
        <v>99</v>
      </c>
      <c r="G1780" s="23" t="n">
        <v>174800</v>
      </c>
      <c r="H1780" s="24" t="n">
        <f aca="false">Parametros!$B$3</f>
        <v>160.42</v>
      </c>
      <c r="I1780" s="24" t="n">
        <f aca="false">Parametros!$B$4</f>
        <v>151.76</v>
      </c>
      <c r="J1780" s="23" t="n">
        <f aca="false">G1780*H1780/I1780</f>
        <v>184774.749604639</v>
      </c>
      <c r="K1780" s="23" t="n">
        <v>251573.83</v>
      </c>
      <c r="L1780" s="23" t="n">
        <v>219555</v>
      </c>
      <c r="M1780" s="23" t="n">
        <f aca="false">MIN(J1780:L1780)</f>
        <v>184774.749604639</v>
      </c>
      <c r="N1780" s="23" t="n">
        <f aca="false">MAX(J1780:L1780)</f>
        <v>251573.83</v>
      </c>
      <c r="O1780" s="23" t="n">
        <f aca="false">MEDIAN(J1780:L1780)</f>
        <v>219555</v>
      </c>
      <c r="P1780" s="23" t="n">
        <f aca="false">AVERAGE(J1780:L1780)</f>
        <v>218634.52653488</v>
      </c>
      <c r="Q1780" s="23" t="n">
        <f aca="false">AVERAGE(M1780,O1780)</f>
        <v>202164.874802319</v>
      </c>
      <c r="R1780" s="23" t="n">
        <f aca="false">AVERAGE(N1780,O1780)</f>
        <v>235564.415</v>
      </c>
      <c r="S1780" s="23" t="n">
        <f aca="false">STDEV(J1780:L1780)</f>
        <v>33409.0517519799</v>
      </c>
      <c r="T1780" s="25" t="n">
        <f aca="false">IF(P1780&gt;0,S1780/P1780,NA())</f>
        <v>0.15280775768346</v>
      </c>
      <c r="U1780" s="4" t="str">
        <f aca="false">IF(T1780&lt;=Parametros!$B$7,"MENOR",IF(T1780&lt;=Parametros!$B$8,"PROMEDIO MENOR-MEDIANA","PROMEDIO"))</f>
        <v>MENOR</v>
      </c>
      <c r="V1780" s="23" t="n">
        <f aca="false">IF(T1780&lt;=Parametros!$B$7,M1780,IF(T1780&lt;=Parametros!$B$8,Q1780,P1780))</f>
        <v>184774.749604639</v>
      </c>
      <c r="W1780" s="26" t="n">
        <f aca="false">ROUND(V1780,0)</f>
        <v>184775</v>
      </c>
      <c r="X1780" s="27" t="n">
        <f aca="false">K1780/G1780</f>
        <v>1.43920955377574</v>
      </c>
      <c r="Y1780" s="27" t="n">
        <f aca="false">L1780/G1780</f>
        <v>1.25603546910755</v>
      </c>
    </row>
    <row r="1781" customFormat="false" ht="51.75" hidden="false" customHeight="true" outlineLevel="0" collapsed="false">
      <c r="A1781" s="4" t="s">
        <v>249</v>
      </c>
      <c r="B1781" s="4" t="s">
        <v>95</v>
      </c>
      <c r="C1781" s="4" t="s">
        <v>250</v>
      </c>
      <c r="D1781" s="4" t="s">
        <v>1142</v>
      </c>
      <c r="E1781" s="4" t="s">
        <v>98</v>
      </c>
      <c r="F1781" s="4" t="s">
        <v>99</v>
      </c>
      <c r="G1781" s="23" t="n">
        <v>50350</v>
      </c>
      <c r="H1781" s="24" t="n">
        <f aca="false">Parametros!$B$3</f>
        <v>160.42</v>
      </c>
      <c r="I1781" s="24" t="n">
        <f aca="false">Parametros!$B$4</f>
        <v>151.76</v>
      </c>
      <c r="J1781" s="23" t="n">
        <f aca="false">G1781*H1781/I1781</f>
        <v>53223.1615709014</v>
      </c>
      <c r="K1781" s="23" t="n">
        <v>72463.75</v>
      </c>
      <c r="L1781" s="23" t="n">
        <v>63189</v>
      </c>
      <c r="M1781" s="23" t="n">
        <f aca="false">MIN(J1781:L1781)</f>
        <v>53223.1615709014</v>
      </c>
      <c r="N1781" s="23" t="n">
        <f aca="false">MAX(J1781:L1781)</f>
        <v>72463.75</v>
      </c>
      <c r="O1781" s="23" t="n">
        <f aca="false">MEDIAN(J1781:L1781)</f>
        <v>63189</v>
      </c>
      <c r="P1781" s="23" t="n">
        <f aca="false">AVERAGE(J1781:L1781)</f>
        <v>62958.6371903005</v>
      </c>
      <c r="Q1781" s="23" t="n">
        <f aca="false">AVERAGE(M1781,O1781)</f>
        <v>58206.0807854507</v>
      </c>
      <c r="R1781" s="23" t="n">
        <f aca="false">AVERAGE(N1781,O1781)</f>
        <v>67826.375</v>
      </c>
      <c r="S1781" s="23" t="n">
        <f aca="false">STDEV(J1781:L1781)</f>
        <v>9622.36254994375</v>
      </c>
      <c r="T1781" s="25" t="n">
        <f aca="false">IF(P1781&gt;0,S1781/P1781,NA())</f>
        <v>0.152836258524131</v>
      </c>
      <c r="U1781" s="4" t="str">
        <f aca="false">IF(T1781&lt;=Parametros!$B$7,"MENOR",IF(T1781&lt;=Parametros!$B$8,"PROMEDIO MENOR-MEDIANA","PROMEDIO"))</f>
        <v>MENOR</v>
      </c>
      <c r="V1781" s="23" t="n">
        <f aca="false">IF(T1781&lt;=Parametros!$B$7,M1781,IF(T1781&lt;=Parametros!$B$8,Q1781,P1781))</f>
        <v>53223.1615709014</v>
      </c>
      <c r="W1781" s="26" t="n">
        <f aca="false">ROUND(V1781,0)</f>
        <v>53223</v>
      </c>
      <c r="X1781" s="27" t="n">
        <f aca="false">K1781/G1781</f>
        <v>1.4392005958292</v>
      </c>
      <c r="Y1781" s="27" t="n">
        <f aca="false">L1781/G1781</f>
        <v>1.2549950347567</v>
      </c>
    </row>
    <row r="1782" customFormat="false" ht="64.5" hidden="false" customHeight="true" outlineLevel="0" collapsed="false">
      <c r="A1782" s="4" t="s">
        <v>252</v>
      </c>
      <c r="B1782" s="4" t="s">
        <v>95</v>
      </c>
      <c r="C1782" s="4" t="s">
        <v>253</v>
      </c>
      <c r="D1782" s="4" t="s">
        <v>1143</v>
      </c>
      <c r="E1782" s="4" t="s">
        <v>98</v>
      </c>
      <c r="F1782" s="4" t="s">
        <v>99</v>
      </c>
      <c r="G1782" s="23" t="n">
        <v>50350</v>
      </c>
      <c r="H1782" s="24" t="n">
        <f aca="false">Parametros!$B$3</f>
        <v>160.42</v>
      </c>
      <c r="I1782" s="24" t="n">
        <f aca="false">Parametros!$B$4</f>
        <v>151.76</v>
      </c>
      <c r="J1782" s="23" t="n">
        <f aca="false">G1782*H1782/I1782</f>
        <v>53223.1615709014</v>
      </c>
      <c r="K1782" s="23" t="n">
        <v>72463.75</v>
      </c>
      <c r="L1782" s="23" t="n">
        <v>63189</v>
      </c>
      <c r="M1782" s="23" t="n">
        <f aca="false">MIN(J1782:L1782)</f>
        <v>53223.1615709014</v>
      </c>
      <c r="N1782" s="23" t="n">
        <f aca="false">MAX(J1782:L1782)</f>
        <v>72463.75</v>
      </c>
      <c r="O1782" s="23" t="n">
        <f aca="false">MEDIAN(J1782:L1782)</f>
        <v>63189</v>
      </c>
      <c r="P1782" s="23" t="n">
        <f aca="false">AVERAGE(J1782:L1782)</f>
        <v>62958.6371903005</v>
      </c>
      <c r="Q1782" s="23" t="n">
        <f aca="false">AVERAGE(M1782,O1782)</f>
        <v>58206.0807854507</v>
      </c>
      <c r="R1782" s="23" t="n">
        <f aca="false">AVERAGE(N1782,O1782)</f>
        <v>67826.375</v>
      </c>
      <c r="S1782" s="23" t="n">
        <f aca="false">STDEV(J1782:L1782)</f>
        <v>9622.36254994375</v>
      </c>
      <c r="T1782" s="25" t="n">
        <f aca="false">IF(P1782&gt;0,S1782/P1782,NA())</f>
        <v>0.152836258524131</v>
      </c>
      <c r="U1782" s="4" t="str">
        <f aca="false">IF(T1782&lt;=Parametros!$B$7,"MENOR",IF(T1782&lt;=Parametros!$B$8,"PROMEDIO MENOR-MEDIANA","PROMEDIO"))</f>
        <v>MENOR</v>
      </c>
      <c r="V1782" s="23" t="n">
        <f aca="false">IF(T1782&lt;=Parametros!$B$7,M1782,IF(T1782&lt;=Parametros!$B$8,Q1782,P1782))</f>
        <v>53223.1615709014</v>
      </c>
      <c r="W1782" s="26" t="n">
        <f aca="false">ROUND(V1782,0)</f>
        <v>53223</v>
      </c>
      <c r="X1782" s="27" t="n">
        <f aca="false">K1782/G1782</f>
        <v>1.4392005958292</v>
      </c>
      <c r="Y1782" s="27" t="n">
        <f aca="false">L1782/G1782</f>
        <v>1.2549950347567</v>
      </c>
    </row>
    <row r="1783" customFormat="false" ht="64.5" hidden="false" customHeight="true" outlineLevel="0" collapsed="false">
      <c r="A1783" s="4" t="s">
        <v>255</v>
      </c>
      <c r="B1783" s="4" t="s">
        <v>95</v>
      </c>
      <c r="C1783" s="4" t="s">
        <v>256</v>
      </c>
      <c r="D1783" s="4" t="s">
        <v>1143</v>
      </c>
      <c r="E1783" s="4" t="s">
        <v>98</v>
      </c>
      <c r="F1783" s="4" t="s">
        <v>99</v>
      </c>
      <c r="G1783" s="23" t="n">
        <v>50350</v>
      </c>
      <c r="H1783" s="24" t="n">
        <f aca="false">Parametros!$B$3</f>
        <v>160.42</v>
      </c>
      <c r="I1783" s="24" t="n">
        <f aca="false">Parametros!$B$4</f>
        <v>151.76</v>
      </c>
      <c r="J1783" s="23" t="n">
        <f aca="false">G1783*H1783/I1783</f>
        <v>53223.1615709014</v>
      </c>
      <c r="K1783" s="23" t="n">
        <v>72463.75</v>
      </c>
      <c r="L1783" s="23" t="n">
        <v>63189</v>
      </c>
      <c r="M1783" s="23" t="n">
        <f aca="false">MIN(J1783:L1783)</f>
        <v>53223.1615709014</v>
      </c>
      <c r="N1783" s="23" t="n">
        <f aca="false">MAX(J1783:L1783)</f>
        <v>72463.75</v>
      </c>
      <c r="O1783" s="23" t="n">
        <f aca="false">MEDIAN(J1783:L1783)</f>
        <v>63189</v>
      </c>
      <c r="P1783" s="23" t="n">
        <f aca="false">AVERAGE(J1783:L1783)</f>
        <v>62958.6371903005</v>
      </c>
      <c r="Q1783" s="23" t="n">
        <f aca="false">AVERAGE(M1783,O1783)</f>
        <v>58206.0807854507</v>
      </c>
      <c r="R1783" s="23" t="n">
        <f aca="false">AVERAGE(N1783,O1783)</f>
        <v>67826.375</v>
      </c>
      <c r="S1783" s="23" t="n">
        <f aca="false">STDEV(J1783:L1783)</f>
        <v>9622.36254994375</v>
      </c>
      <c r="T1783" s="25" t="n">
        <f aca="false">IF(P1783&gt;0,S1783/P1783,NA())</f>
        <v>0.152836258524131</v>
      </c>
      <c r="U1783" s="4" t="str">
        <f aca="false">IF(T1783&lt;=Parametros!$B$7,"MENOR",IF(T1783&lt;=Parametros!$B$8,"PROMEDIO MENOR-MEDIANA","PROMEDIO"))</f>
        <v>MENOR</v>
      </c>
      <c r="V1783" s="23" t="n">
        <f aca="false">IF(T1783&lt;=Parametros!$B$7,M1783,IF(T1783&lt;=Parametros!$B$8,Q1783,P1783))</f>
        <v>53223.1615709014</v>
      </c>
      <c r="W1783" s="26" t="n">
        <f aca="false">ROUND(V1783,0)</f>
        <v>53223</v>
      </c>
      <c r="X1783" s="27" t="n">
        <f aca="false">K1783/G1783</f>
        <v>1.4392005958292</v>
      </c>
      <c r="Y1783" s="27" t="n">
        <f aca="false">L1783/G1783</f>
        <v>1.2549950347567</v>
      </c>
    </row>
    <row r="1784" customFormat="false" ht="64.5" hidden="false" customHeight="true" outlineLevel="0" collapsed="false">
      <c r="A1784" s="4" t="s">
        <v>257</v>
      </c>
      <c r="B1784" s="4" t="s">
        <v>95</v>
      </c>
      <c r="C1784" s="4" t="s">
        <v>258</v>
      </c>
      <c r="D1784" s="4" t="s">
        <v>1144</v>
      </c>
      <c r="E1784" s="4" t="s">
        <v>98</v>
      </c>
      <c r="F1784" s="4" t="s">
        <v>99</v>
      </c>
      <c r="G1784" s="23" t="n">
        <v>464319</v>
      </c>
      <c r="H1784" s="24" t="n">
        <f aca="false">Parametros!$B$3</f>
        <v>160.42</v>
      </c>
      <c r="I1784" s="24" t="n">
        <f aca="false">Parametros!$B$4</f>
        <v>151.76</v>
      </c>
      <c r="J1784" s="23" t="n">
        <f aca="false">G1784*H1784/I1784</f>
        <v>490814.799551924</v>
      </c>
      <c r="K1784" s="23" t="n">
        <v>668250.72</v>
      </c>
      <c r="L1784" s="23" t="n">
        <v>583338</v>
      </c>
      <c r="M1784" s="23" t="n">
        <f aca="false">MIN(J1784:L1784)</f>
        <v>490814.799551924</v>
      </c>
      <c r="N1784" s="23" t="n">
        <f aca="false">MAX(J1784:L1784)</f>
        <v>668250.72</v>
      </c>
      <c r="O1784" s="23" t="n">
        <f aca="false">MEDIAN(J1784:L1784)</f>
        <v>583338</v>
      </c>
      <c r="P1784" s="23" t="n">
        <f aca="false">AVERAGE(J1784:L1784)</f>
        <v>580801.173183975</v>
      </c>
      <c r="Q1784" s="23" t="n">
        <f aca="false">AVERAGE(M1784,O1784)</f>
        <v>537076.399775962</v>
      </c>
      <c r="R1784" s="23" t="n">
        <f aca="false">AVERAGE(N1784,O1784)</f>
        <v>625794.36</v>
      </c>
      <c r="S1784" s="23" t="n">
        <f aca="false">STDEV(J1784:L1784)</f>
        <v>88745.1580878352</v>
      </c>
      <c r="T1784" s="25" t="n">
        <f aca="false">IF(P1784&gt;0,S1784/P1784,NA())</f>
        <v>0.152797828560385</v>
      </c>
      <c r="U1784" s="4" t="str">
        <f aca="false">IF(T1784&lt;=Parametros!$B$7,"MENOR",IF(T1784&lt;=Parametros!$B$8,"PROMEDIO MENOR-MEDIANA","PROMEDIO"))</f>
        <v>MENOR</v>
      </c>
      <c r="V1784" s="23" t="n">
        <f aca="false">IF(T1784&lt;=Parametros!$B$7,M1784,IF(T1784&lt;=Parametros!$B$8,Q1784,P1784))</f>
        <v>490814.799551924</v>
      </c>
      <c r="W1784" s="26" t="n">
        <f aca="false">ROUND(V1784,0)</f>
        <v>490815</v>
      </c>
      <c r="X1784" s="27" t="n">
        <f aca="false">K1784/G1784</f>
        <v>1.43920606307302</v>
      </c>
      <c r="Y1784" s="27" t="n">
        <f aca="false">L1784/G1784</f>
        <v>1.25633023847829</v>
      </c>
    </row>
    <row r="1785" customFormat="false" ht="51.75" hidden="false" customHeight="true" outlineLevel="0" collapsed="false">
      <c r="A1785" s="4" t="s">
        <v>260</v>
      </c>
      <c r="B1785" s="4" t="s">
        <v>95</v>
      </c>
      <c r="C1785" s="4" t="s">
        <v>261</v>
      </c>
      <c r="D1785" s="4" t="s">
        <v>1145</v>
      </c>
      <c r="E1785" s="4" t="s">
        <v>98</v>
      </c>
      <c r="F1785" s="4" t="s">
        <v>99</v>
      </c>
      <c r="G1785" s="23" t="n">
        <v>2823562</v>
      </c>
      <c r="H1785" s="24" t="n">
        <f aca="false">Parametros!$B$3</f>
        <v>160.42</v>
      </c>
      <c r="I1785" s="24" t="n">
        <f aca="false">Parametros!$B$4</f>
        <v>151.76</v>
      </c>
      <c r="J1785" s="23" t="n">
        <f aca="false">G1785*H1785/I1785</f>
        <v>2984685.13468635</v>
      </c>
      <c r="K1785" s="23" t="n">
        <v>4063686.5</v>
      </c>
      <c r="L1785" s="23" t="n">
        <v>3547866</v>
      </c>
      <c r="M1785" s="23" t="n">
        <f aca="false">MIN(J1785:L1785)</f>
        <v>2984685.13468635</v>
      </c>
      <c r="N1785" s="23" t="n">
        <f aca="false">MAX(J1785:L1785)</f>
        <v>4063686.5</v>
      </c>
      <c r="O1785" s="23" t="n">
        <f aca="false">MEDIAN(J1785:L1785)</f>
        <v>3547866</v>
      </c>
      <c r="P1785" s="23" t="n">
        <f aca="false">AVERAGE(J1785:L1785)</f>
        <v>3532079.21156212</v>
      </c>
      <c r="Q1785" s="23" t="n">
        <f aca="false">AVERAGE(M1785,O1785)</f>
        <v>3266275.56734317</v>
      </c>
      <c r="R1785" s="23" t="n">
        <f aca="false">AVERAGE(N1785,O1785)</f>
        <v>3805776.25</v>
      </c>
      <c r="S1785" s="23" t="n">
        <f aca="false">STDEV(J1785:L1785)</f>
        <v>539673.886346254</v>
      </c>
      <c r="T1785" s="25" t="n">
        <f aca="false">IF(P1785&gt;0,S1785/P1785,NA())</f>
        <v>0.152792124417724</v>
      </c>
      <c r="U1785" s="4" t="str">
        <f aca="false">IF(T1785&lt;=Parametros!$B$7,"MENOR",IF(T1785&lt;=Parametros!$B$8,"PROMEDIO MENOR-MEDIANA","PROMEDIO"))</f>
        <v>MENOR</v>
      </c>
      <c r="V1785" s="23" t="n">
        <f aca="false">IF(T1785&lt;=Parametros!$B$7,M1785,IF(T1785&lt;=Parametros!$B$8,Q1785,P1785))</f>
        <v>2984685.13468635</v>
      </c>
      <c r="W1785" s="26" t="n">
        <f aca="false">ROUND(V1785,0)</f>
        <v>2984685</v>
      </c>
      <c r="X1785" s="27" t="n">
        <f aca="false">K1785/G1785</f>
        <v>1.43920569125098</v>
      </c>
      <c r="Y1785" s="27" t="n">
        <f aca="false">L1785/G1785</f>
        <v>1.25652137264916</v>
      </c>
    </row>
    <row r="1786" customFormat="false" ht="51.75" hidden="false" customHeight="true" outlineLevel="0" collapsed="false">
      <c r="A1786" s="4" t="s">
        <v>263</v>
      </c>
      <c r="B1786" s="4" t="s">
        <v>95</v>
      </c>
      <c r="C1786" s="4" t="s">
        <v>264</v>
      </c>
      <c r="D1786" s="4" t="s">
        <v>1145</v>
      </c>
      <c r="E1786" s="4" t="s">
        <v>98</v>
      </c>
      <c r="F1786" s="4" t="s">
        <v>99</v>
      </c>
      <c r="G1786" s="23" t="n">
        <v>2821573</v>
      </c>
      <c r="H1786" s="24" t="n">
        <f aca="false">Parametros!$B$3</f>
        <v>160.42</v>
      </c>
      <c r="I1786" s="24" t="n">
        <f aca="false">Parametros!$B$4</f>
        <v>151.76</v>
      </c>
      <c r="J1786" s="23" t="n">
        <f aca="false">G1786*H1786/I1786</f>
        <v>2982582.63481813</v>
      </c>
      <c r="K1786" s="23" t="n">
        <v>4060823.52</v>
      </c>
      <c r="L1786" s="23" t="n">
        <v>3545367</v>
      </c>
      <c r="M1786" s="23" t="n">
        <f aca="false">MIN(J1786:L1786)</f>
        <v>2982582.63481813</v>
      </c>
      <c r="N1786" s="23" t="n">
        <f aca="false">MAX(J1786:L1786)</f>
        <v>4060823.52</v>
      </c>
      <c r="O1786" s="23" t="n">
        <f aca="false">MEDIAN(J1786:L1786)</f>
        <v>3545367</v>
      </c>
      <c r="P1786" s="23" t="n">
        <f aca="false">AVERAGE(J1786:L1786)</f>
        <v>3529591.05160604</v>
      </c>
      <c r="Q1786" s="23" t="n">
        <f aca="false">AVERAGE(M1786,O1786)</f>
        <v>3263974.81740907</v>
      </c>
      <c r="R1786" s="23" t="n">
        <f aca="false">AVERAGE(N1786,O1786)</f>
        <v>3803095.26</v>
      </c>
      <c r="S1786" s="23" t="n">
        <f aca="false">STDEV(J1786:L1786)</f>
        <v>539293.530491735</v>
      </c>
      <c r="T1786" s="25" t="n">
        <f aca="false">IF(P1786&gt;0,S1786/P1786,NA())</f>
        <v>0.152792072114514</v>
      </c>
      <c r="U1786" s="4" t="str">
        <f aca="false">IF(T1786&lt;=Parametros!$B$7,"MENOR",IF(T1786&lt;=Parametros!$B$8,"PROMEDIO MENOR-MEDIANA","PROMEDIO"))</f>
        <v>MENOR</v>
      </c>
      <c r="V1786" s="23" t="n">
        <f aca="false">IF(T1786&lt;=Parametros!$B$7,M1786,IF(T1786&lt;=Parametros!$B$8,Q1786,P1786))</f>
        <v>2982582.63481813</v>
      </c>
      <c r="W1786" s="26" t="n">
        <f aca="false">ROUND(V1786,0)</f>
        <v>2982583</v>
      </c>
      <c r="X1786" s="27" t="n">
        <f aca="false">K1786/G1786</f>
        <v>1.43920554952858</v>
      </c>
      <c r="Y1786" s="27" t="n">
        <f aca="false">L1786/G1786</f>
        <v>1.25652145097788</v>
      </c>
    </row>
    <row r="1787" customFormat="false" ht="77.25" hidden="false" customHeight="true" outlineLevel="0" collapsed="false">
      <c r="A1787" s="4" t="s">
        <v>265</v>
      </c>
      <c r="B1787" s="4" t="s">
        <v>95</v>
      </c>
      <c r="C1787" s="4" t="s">
        <v>266</v>
      </c>
      <c r="D1787" s="4" t="s">
        <v>1146</v>
      </c>
      <c r="E1787" s="4" t="s">
        <v>98</v>
      </c>
      <c r="F1787" s="4" t="s">
        <v>99</v>
      </c>
      <c r="G1787" s="23" t="n">
        <v>76950</v>
      </c>
      <c r="H1787" s="24" t="n">
        <f aca="false">Parametros!$B$3</f>
        <v>160.42</v>
      </c>
      <c r="I1787" s="24" t="n">
        <f aca="false">Parametros!$B$4</f>
        <v>151.76</v>
      </c>
      <c r="J1787" s="23" t="n">
        <f aca="false">G1787*H1787/I1787</f>
        <v>81341.0582498682</v>
      </c>
      <c r="K1787" s="23" t="n">
        <v>110746.31</v>
      </c>
      <c r="L1787" s="23" t="n">
        <v>96628</v>
      </c>
      <c r="M1787" s="23" t="n">
        <f aca="false">MIN(J1787:L1787)</f>
        <v>81341.0582498682</v>
      </c>
      <c r="N1787" s="23" t="n">
        <f aca="false">MAX(J1787:L1787)</f>
        <v>110746.31</v>
      </c>
      <c r="O1787" s="23" t="n">
        <f aca="false">MEDIAN(J1787:L1787)</f>
        <v>96628</v>
      </c>
      <c r="P1787" s="23" t="n">
        <f aca="false">AVERAGE(J1787:L1787)</f>
        <v>96238.4560832894</v>
      </c>
      <c r="Q1787" s="23" t="n">
        <f aca="false">AVERAGE(M1787,O1787)</f>
        <v>88984.5291249341</v>
      </c>
      <c r="R1787" s="23" t="n">
        <f aca="false">AVERAGE(N1787,O1787)</f>
        <v>103687.155</v>
      </c>
      <c r="S1787" s="23" t="n">
        <f aca="false">STDEV(J1787:L1787)</f>
        <v>14706.4957066407</v>
      </c>
      <c r="T1787" s="25" t="n">
        <f aca="false">IF(P1787&gt;0,S1787/P1787,NA())</f>
        <v>0.152813088500848</v>
      </c>
      <c r="U1787" s="4" t="str">
        <f aca="false">IF(T1787&lt;=Parametros!$B$7,"MENOR",IF(T1787&lt;=Parametros!$B$8,"PROMEDIO MENOR-MEDIANA","PROMEDIO"))</f>
        <v>MENOR</v>
      </c>
      <c r="V1787" s="23" t="n">
        <f aca="false">IF(T1787&lt;=Parametros!$B$7,M1787,IF(T1787&lt;=Parametros!$B$8,Q1787,P1787))</f>
        <v>81341.0582498682</v>
      </c>
      <c r="W1787" s="26" t="n">
        <f aca="false">ROUND(V1787,0)</f>
        <v>81341</v>
      </c>
      <c r="X1787" s="27" t="n">
        <f aca="false">K1787/G1787</f>
        <v>1.43919831059129</v>
      </c>
      <c r="Y1787" s="27" t="n">
        <f aca="false">L1787/G1787</f>
        <v>1.25572449642625</v>
      </c>
    </row>
    <row r="1788" customFormat="false" ht="51.75" hidden="false" customHeight="true" outlineLevel="0" collapsed="false">
      <c r="A1788" s="4" t="s">
        <v>268</v>
      </c>
      <c r="B1788" s="4" t="s">
        <v>95</v>
      </c>
      <c r="C1788" s="4" t="s">
        <v>269</v>
      </c>
      <c r="D1788" s="4" t="s">
        <v>1147</v>
      </c>
      <c r="E1788" s="4" t="s">
        <v>98</v>
      </c>
      <c r="F1788" s="4" t="s">
        <v>99</v>
      </c>
      <c r="G1788" s="23" t="n">
        <v>322758</v>
      </c>
      <c r="H1788" s="24" t="n">
        <f aca="false">Parametros!$B$3</f>
        <v>160.42</v>
      </c>
      <c r="I1788" s="24" t="n">
        <f aca="false">Parametros!$B$4</f>
        <v>151.76</v>
      </c>
      <c r="J1788" s="23" t="n">
        <f aca="false">G1788*H1788/I1788</f>
        <v>341175.79309436</v>
      </c>
      <c r="K1788" s="23" t="n">
        <v>464514.62</v>
      </c>
      <c r="L1788" s="23" t="n">
        <v>405552</v>
      </c>
      <c r="M1788" s="23" t="n">
        <f aca="false">MIN(J1788:L1788)</f>
        <v>341175.79309436</v>
      </c>
      <c r="N1788" s="23" t="n">
        <f aca="false">MAX(J1788:L1788)</f>
        <v>464514.62</v>
      </c>
      <c r="O1788" s="23" t="n">
        <f aca="false">MEDIAN(J1788:L1788)</f>
        <v>405552</v>
      </c>
      <c r="P1788" s="23" t="n">
        <f aca="false">AVERAGE(J1788:L1788)</f>
        <v>403747.471031453</v>
      </c>
      <c r="Q1788" s="23" t="n">
        <f aca="false">AVERAGE(M1788,O1788)</f>
        <v>373363.89654718</v>
      </c>
      <c r="R1788" s="23" t="n">
        <f aca="false">AVERAGE(N1788,O1788)</f>
        <v>435033.31</v>
      </c>
      <c r="S1788" s="23" t="n">
        <f aca="false">STDEV(J1788:L1788)</f>
        <v>61689.2113680636</v>
      </c>
      <c r="T1788" s="25" t="n">
        <f aca="false">IF(P1788&gt;0,S1788/P1788,NA())</f>
        <v>0.152791573431943</v>
      </c>
      <c r="U1788" s="4" t="str">
        <f aca="false">IF(T1788&lt;=Parametros!$B$7,"MENOR",IF(T1788&lt;=Parametros!$B$8,"PROMEDIO MENOR-MEDIANA","PROMEDIO"))</f>
        <v>MENOR</v>
      </c>
      <c r="V1788" s="23" t="n">
        <f aca="false">IF(T1788&lt;=Parametros!$B$7,M1788,IF(T1788&lt;=Parametros!$B$8,Q1788,P1788))</f>
        <v>341175.79309436</v>
      </c>
      <c r="W1788" s="26" t="n">
        <f aca="false">ROUND(V1788,0)</f>
        <v>341176</v>
      </c>
      <c r="X1788" s="27" t="n">
        <f aca="false">K1788/G1788</f>
        <v>1.43920404761462</v>
      </c>
      <c r="Y1788" s="27" t="n">
        <f aca="false">L1788/G1788</f>
        <v>1.25652036510327</v>
      </c>
    </row>
    <row r="1789" customFormat="false" ht="51.75" hidden="false" customHeight="true" outlineLevel="0" collapsed="false">
      <c r="A1789" s="4" t="s">
        <v>271</v>
      </c>
      <c r="B1789" s="4" t="s">
        <v>95</v>
      </c>
      <c r="C1789" s="4" t="s">
        <v>272</v>
      </c>
      <c r="D1789" s="4" t="s">
        <v>273</v>
      </c>
      <c r="E1789" s="4" t="s">
        <v>98</v>
      </c>
      <c r="F1789" s="4" t="s">
        <v>99</v>
      </c>
      <c r="G1789" s="23" t="n">
        <v>322758</v>
      </c>
      <c r="H1789" s="24" t="n">
        <f aca="false">Parametros!$B$3</f>
        <v>160.42</v>
      </c>
      <c r="I1789" s="24" t="n">
        <f aca="false">Parametros!$B$4</f>
        <v>151.76</v>
      </c>
      <c r="J1789" s="23" t="n">
        <f aca="false">G1789*H1789/I1789</f>
        <v>341175.79309436</v>
      </c>
      <c r="K1789" s="23" t="n">
        <v>464514.62</v>
      </c>
      <c r="L1789" s="23" t="n">
        <v>405552</v>
      </c>
      <c r="M1789" s="23" t="n">
        <f aca="false">MIN(J1789:L1789)</f>
        <v>341175.79309436</v>
      </c>
      <c r="N1789" s="23" t="n">
        <f aca="false">MAX(J1789:L1789)</f>
        <v>464514.62</v>
      </c>
      <c r="O1789" s="23" t="n">
        <f aca="false">MEDIAN(J1789:L1789)</f>
        <v>405552</v>
      </c>
      <c r="P1789" s="23" t="n">
        <f aca="false">AVERAGE(J1789:L1789)</f>
        <v>403747.471031453</v>
      </c>
      <c r="Q1789" s="23" t="n">
        <f aca="false">AVERAGE(M1789,O1789)</f>
        <v>373363.89654718</v>
      </c>
      <c r="R1789" s="23" t="n">
        <f aca="false">AVERAGE(N1789,O1789)</f>
        <v>435033.31</v>
      </c>
      <c r="S1789" s="23" t="n">
        <f aca="false">STDEV(J1789:L1789)</f>
        <v>61689.2113680636</v>
      </c>
      <c r="T1789" s="25" t="n">
        <f aca="false">IF(P1789&gt;0,S1789/P1789,NA())</f>
        <v>0.152791573431943</v>
      </c>
      <c r="U1789" s="4" t="str">
        <f aca="false">IF(T1789&lt;=Parametros!$B$7,"MENOR",IF(T1789&lt;=Parametros!$B$8,"PROMEDIO MENOR-MEDIANA","PROMEDIO"))</f>
        <v>MENOR</v>
      </c>
      <c r="V1789" s="23" t="n">
        <f aca="false">IF(T1789&lt;=Parametros!$B$7,M1789,IF(T1789&lt;=Parametros!$B$8,Q1789,P1789))</f>
        <v>341175.79309436</v>
      </c>
      <c r="W1789" s="26" t="n">
        <f aca="false">ROUND(V1789,0)</f>
        <v>341176</v>
      </c>
      <c r="X1789" s="27" t="n">
        <f aca="false">K1789/G1789</f>
        <v>1.43920404761462</v>
      </c>
      <c r="Y1789" s="27" t="n">
        <f aca="false">L1789/G1789</f>
        <v>1.25652036510327</v>
      </c>
    </row>
    <row r="1790" customFormat="false" ht="51.75" hidden="false" customHeight="true" outlineLevel="0" collapsed="false">
      <c r="A1790" s="4" t="s">
        <v>274</v>
      </c>
      <c r="B1790" s="4" t="s">
        <v>95</v>
      </c>
      <c r="C1790" s="4" t="s">
        <v>275</v>
      </c>
      <c r="D1790" s="4" t="s">
        <v>276</v>
      </c>
      <c r="E1790" s="4" t="s">
        <v>98</v>
      </c>
      <c r="F1790" s="4" t="s">
        <v>99</v>
      </c>
      <c r="G1790" s="23" t="n">
        <v>846292</v>
      </c>
      <c r="H1790" s="24" t="n">
        <f aca="false">Parametros!$B$3</f>
        <v>160.42</v>
      </c>
      <c r="I1790" s="24" t="n">
        <f aca="false">Parametros!$B$4</f>
        <v>151.76</v>
      </c>
      <c r="J1790" s="23" t="n">
        <f aca="false">G1790*H1790/I1790</f>
        <v>894584.624670532</v>
      </c>
      <c r="K1790" s="23" t="n">
        <v>1217988.11</v>
      </c>
      <c r="L1790" s="23" t="n">
        <v>1063384</v>
      </c>
      <c r="M1790" s="23" t="n">
        <f aca="false">MIN(J1790:L1790)</f>
        <v>894584.624670532</v>
      </c>
      <c r="N1790" s="23" t="n">
        <f aca="false">MAX(J1790:L1790)</f>
        <v>1217988.11</v>
      </c>
      <c r="O1790" s="23" t="n">
        <f aca="false">MEDIAN(J1790:L1790)</f>
        <v>1063384</v>
      </c>
      <c r="P1790" s="23" t="n">
        <f aca="false">AVERAGE(J1790:L1790)</f>
        <v>1058652.24489018</v>
      </c>
      <c r="Q1790" s="23" t="n">
        <f aca="false">AVERAGE(M1790,O1790)</f>
        <v>978984.312335266</v>
      </c>
      <c r="R1790" s="23" t="n">
        <f aca="false">AVERAGE(N1790,O1790)</f>
        <v>1140686.055</v>
      </c>
      <c r="S1790" s="23" t="n">
        <f aca="false">STDEV(J1790:L1790)</f>
        <v>161753.657487632</v>
      </c>
      <c r="T1790" s="25" t="n">
        <f aca="false">IF(P1790&gt;0,S1790/P1790,NA())</f>
        <v>0.152792060157972</v>
      </c>
      <c r="U1790" s="4" t="str">
        <f aca="false">IF(T1790&lt;=Parametros!$B$7,"MENOR",IF(T1790&lt;=Parametros!$B$8,"PROMEDIO MENOR-MEDIANA","PROMEDIO"))</f>
        <v>MENOR</v>
      </c>
      <c r="V1790" s="23" t="n">
        <f aca="false">IF(T1790&lt;=Parametros!$B$7,M1790,IF(T1790&lt;=Parametros!$B$8,Q1790,P1790))</f>
        <v>894584.624670532</v>
      </c>
      <c r="W1790" s="26" t="n">
        <f aca="false">ROUND(V1790,0)</f>
        <v>894585</v>
      </c>
      <c r="X1790" s="27" t="n">
        <f aca="false">K1790/G1790</f>
        <v>1.43920551062754</v>
      </c>
      <c r="Y1790" s="27" t="n">
        <f aca="false">L1790/G1790</f>
        <v>1.25652138978036</v>
      </c>
    </row>
    <row r="1791" customFormat="false" ht="51.75" hidden="false" customHeight="true" outlineLevel="0" collapsed="false">
      <c r="A1791" s="4" t="s">
        <v>277</v>
      </c>
      <c r="B1791" s="4" t="s">
        <v>95</v>
      </c>
      <c r="C1791" s="4" t="s">
        <v>278</v>
      </c>
      <c r="D1791" s="4" t="s">
        <v>276</v>
      </c>
      <c r="E1791" s="4" t="s">
        <v>98</v>
      </c>
      <c r="F1791" s="4" t="s">
        <v>99</v>
      </c>
      <c r="G1791" s="23" t="n">
        <v>846292</v>
      </c>
      <c r="H1791" s="24" t="n">
        <f aca="false">Parametros!$B$3</f>
        <v>160.42</v>
      </c>
      <c r="I1791" s="24" t="n">
        <f aca="false">Parametros!$B$4</f>
        <v>151.76</v>
      </c>
      <c r="J1791" s="23" t="n">
        <f aca="false">G1791*H1791/I1791</f>
        <v>894584.624670532</v>
      </c>
      <c r="K1791" s="23" t="n">
        <v>1217988.11</v>
      </c>
      <c r="L1791" s="23" t="n">
        <v>1063384</v>
      </c>
      <c r="M1791" s="23" t="n">
        <f aca="false">MIN(J1791:L1791)</f>
        <v>894584.624670532</v>
      </c>
      <c r="N1791" s="23" t="n">
        <f aca="false">MAX(J1791:L1791)</f>
        <v>1217988.11</v>
      </c>
      <c r="O1791" s="23" t="n">
        <f aca="false">MEDIAN(J1791:L1791)</f>
        <v>1063384</v>
      </c>
      <c r="P1791" s="23" t="n">
        <f aca="false">AVERAGE(J1791:L1791)</f>
        <v>1058652.24489018</v>
      </c>
      <c r="Q1791" s="23" t="n">
        <f aca="false">AVERAGE(M1791,O1791)</f>
        <v>978984.312335266</v>
      </c>
      <c r="R1791" s="23" t="n">
        <f aca="false">AVERAGE(N1791,O1791)</f>
        <v>1140686.055</v>
      </c>
      <c r="S1791" s="23" t="n">
        <f aca="false">STDEV(J1791:L1791)</f>
        <v>161753.657487632</v>
      </c>
      <c r="T1791" s="25" t="n">
        <f aca="false">IF(P1791&gt;0,S1791/P1791,NA())</f>
        <v>0.152792060157972</v>
      </c>
      <c r="U1791" s="4" t="str">
        <f aca="false">IF(T1791&lt;=Parametros!$B$7,"MENOR",IF(T1791&lt;=Parametros!$B$8,"PROMEDIO MENOR-MEDIANA","PROMEDIO"))</f>
        <v>MENOR</v>
      </c>
      <c r="V1791" s="23" t="n">
        <f aca="false">IF(T1791&lt;=Parametros!$B$7,M1791,IF(T1791&lt;=Parametros!$B$8,Q1791,P1791))</f>
        <v>894584.624670532</v>
      </c>
      <c r="W1791" s="26" t="n">
        <f aca="false">ROUND(V1791,0)</f>
        <v>894585</v>
      </c>
      <c r="X1791" s="27" t="n">
        <f aca="false">K1791/G1791</f>
        <v>1.43920551062754</v>
      </c>
      <c r="Y1791" s="27" t="n">
        <f aca="false">L1791/G1791</f>
        <v>1.25652138978036</v>
      </c>
    </row>
    <row r="1792" customFormat="false" ht="51.75" hidden="false" customHeight="true" outlineLevel="0" collapsed="false">
      <c r="A1792" s="4" t="s">
        <v>279</v>
      </c>
      <c r="B1792" s="4" t="s">
        <v>95</v>
      </c>
      <c r="C1792" s="4" t="s">
        <v>280</v>
      </c>
      <c r="D1792" s="4" t="s">
        <v>281</v>
      </c>
      <c r="E1792" s="4" t="s">
        <v>98</v>
      </c>
      <c r="F1792" s="4" t="s">
        <v>99</v>
      </c>
      <c r="G1792" s="23" t="n">
        <v>73709</v>
      </c>
      <c r="H1792" s="24" t="n">
        <f aca="false">Parametros!$B$3</f>
        <v>160.42</v>
      </c>
      <c r="I1792" s="24" t="n">
        <f aca="false">Parametros!$B$4</f>
        <v>151.76</v>
      </c>
      <c r="J1792" s="23" t="n">
        <f aca="false">G1792*H1792/I1792</f>
        <v>77915.114522931</v>
      </c>
      <c r="K1792" s="23" t="n">
        <v>106082.8</v>
      </c>
      <c r="L1792" s="23" t="n">
        <v>92582</v>
      </c>
      <c r="M1792" s="23" t="n">
        <f aca="false">MIN(J1792:L1792)</f>
        <v>77915.114522931</v>
      </c>
      <c r="N1792" s="23" t="n">
        <f aca="false">MAX(J1792:L1792)</f>
        <v>106082.8</v>
      </c>
      <c r="O1792" s="23" t="n">
        <f aca="false">MEDIAN(J1792:L1792)</f>
        <v>92582</v>
      </c>
      <c r="P1792" s="23" t="n">
        <f aca="false">AVERAGE(J1792:L1792)</f>
        <v>92193.304840977</v>
      </c>
      <c r="Q1792" s="23" t="n">
        <f aca="false">AVERAGE(M1792,O1792)</f>
        <v>85248.5572614655</v>
      </c>
      <c r="R1792" s="23" t="n">
        <f aca="false">AVERAGE(N1792,O1792)</f>
        <v>99332.4</v>
      </c>
      <c r="S1792" s="23" t="n">
        <f aca="false">STDEV(J1792:L1792)</f>
        <v>14087.8649634626</v>
      </c>
      <c r="T1792" s="25" t="n">
        <f aca="false">IF(P1792&gt;0,S1792/P1792,NA())</f>
        <v>0.152807896275793</v>
      </c>
      <c r="U1792" s="4" t="str">
        <f aca="false">IF(T1792&lt;=Parametros!$B$7,"MENOR",IF(T1792&lt;=Parametros!$B$8,"PROMEDIO MENOR-MEDIANA","PROMEDIO"))</f>
        <v>MENOR</v>
      </c>
      <c r="V1792" s="23" t="n">
        <f aca="false">IF(T1792&lt;=Parametros!$B$7,M1792,IF(T1792&lt;=Parametros!$B$8,Q1792,P1792))</f>
        <v>77915.114522931</v>
      </c>
      <c r="W1792" s="26" t="n">
        <f aca="false">ROUND(V1792,0)</f>
        <v>77915</v>
      </c>
      <c r="X1792" s="27" t="n">
        <f aca="false">K1792/G1792</f>
        <v>1.43921095117286</v>
      </c>
      <c r="Y1792" s="27" t="n">
        <f aca="false">L1792/G1792</f>
        <v>1.25604742975756</v>
      </c>
    </row>
    <row r="1793" customFormat="false" ht="51.75" hidden="false" customHeight="true" outlineLevel="0" collapsed="false">
      <c r="A1793" s="4" t="s">
        <v>282</v>
      </c>
      <c r="B1793" s="4" t="s">
        <v>95</v>
      </c>
      <c r="C1793" s="4" t="s">
        <v>283</v>
      </c>
      <c r="D1793" s="4" t="s">
        <v>281</v>
      </c>
      <c r="E1793" s="4" t="s">
        <v>98</v>
      </c>
      <c r="F1793" s="4" t="s">
        <v>99</v>
      </c>
      <c r="G1793" s="23" t="n">
        <v>73709</v>
      </c>
      <c r="H1793" s="24" t="n">
        <f aca="false">Parametros!$B$3</f>
        <v>160.42</v>
      </c>
      <c r="I1793" s="24" t="n">
        <f aca="false">Parametros!$B$4</f>
        <v>151.76</v>
      </c>
      <c r="J1793" s="23" t="n">
        <f aca="false">G1793*H1793/I1793</f>
        <v>77915.114522931</v>
      </c>
      <c r="K1793" s="23" t="n">
        <v>106082.8</v>
      </c>
      <c r="L1793" s="23" t="n">
        <v>92582</v>
      </c>
      <c r="M1793" s="23" t="n">
        <f aca="false">MIN(J1793:L1793)</f>
        <v>77915.114522931</v>
      </c>
      <c r="N1793" s="23" t="n">
        <f aca="false">MAX(J1793:L1793)</f>
        <v>106082.8</v>
      </c>
      <c r="O1793" s="23" t="n">
        <f aca="false">MEDIAN(J1793:L1793)</f>
        <v>92582</v>
      </c>
      <c r="P1793" s="23" t="n">
        <f aca="false">AVERAGE(J1793:L1793)</f>
        <v>92193.304840977</v>
      </c>
      <c r="Q1793" s="23" t="n">
        <f aca="false">AVERAGE(M1793,O1793)</f>
        <v>85248.5572614655</v>
      </c>
      <c r="R1793" s="23" t="n">
        <f aca="false">AVERAGE(N1793,O1793)</f>
        <v>99332.4</v>
      </c>
      <c r="S1793" s="23" t="n">
        <f aca="false">STDEV(J1793:L1793)</f>
        <v>14087.8649634626</v>
      </c>
      <c r="T1793" s="25" t="n">
        <f aca="false">IF(P1793&gt;0,S1793/P1793,NA())</f>
        <v>0.152807896275793</v>
      </c>
      <c r="U1793" s="4" t="str">
        <f aca="false">IF(T1793&lt;=Parametros!$B$7,"MENOR",IF(T1793&lt;=Parametros!$B$8,"PROMEDIO MENOR-MEDIANA","PROMEDIO"))</f>
        <v>MENOR</v>
      </c>
      <c r="V1793" s="23" t="n">
        <f aca="false">IF(T1793&lt;=Parametros!$B$7,M1793,IF(T1793&lt;=Parametros!$B$8,Q1793,P1793))</f>
        <v>77915.114522931</v>
      </c>
      <c r="W1793" s="26" t="n">
        <f aca="false">ROUND(V1793,0)</f>
        <v>77915</v>
      </c>
      <c r="X1793" s="27" t="n">
        <f aca="false">K1793/G1793</f>
        <v>1.43921095117286</v>
      </c>
      <c r="Y1793" s="27" t="n">
        <f aca="false">L1793/G1793</f>
        <v>1.25604742975756</v>
      </c>
    </row>
    <row r="1794" customFormat="false" ht="51.75" hidden="false" customHeight="true" outlineLevel="0" collapsed="false">
      <c r="A1794" s="4" t="s">
        <v>284</v>
      </c>
      <c r="B1794" s="4" t="s">
        <v>95</v>
      </c>
      <c r="C1794" s="4" t="s">
        <v>285</v>
      </c>
      <c r="D1794" s="4" t="s">
        <v>286</v>
      </c>
      <c r="E1794" s="4" t="s">
        <v>98</v>
      </c>
      <c r="F1794" s="4" t="s">
        <v>99</v>
      </c>
      <c r="G1794" s="23" t="n">
        <v>98800</v>
      </c>
      <c r="H1794" s="24" t="n">
        <f aca="false">Parametros!$B$3</f>
        <v>160.42</v>
      </c>
      <c r="I1794" s="24" t="n">
        <f aca="false">Parametros!$B$4</f>
        <v>151.76</v>
      </c>
      <c r="J1794" s="23" t="n">
        <f aca="false">G1794*H1794/I1794</f>
        <v>104437.901950448</v>
      </c>
      <c r="K1794" s="23" t="n">
        <v>142193.72</v>
      </c>
      <c r="L1794" s="23" t="n">
        <v>124117</v>
      </c>
      <c r="M1794" s="23" t="n">
        <f aca="false">MIN(J1794:L1794)</f>
        <v>104437.901950448</v>
      </c>
      <c r="N1794" s="23" t="n">
        <f aca="false">MAX(J1794:L1794)</f>
        <v>142193.72</v>
      </c>
      <c r="O1794" s="23" t="n">
        <f aca="false">MEDIAN(J1794:L1794)</f>
        <v>124117</v>
      </c>
      <c r="P1794" s="23" t="n">
        <f aca="false">AVERAGE(J1794:L1794)</f>
        <v>123582.873983483</v>
      </c>
      <c r="Q1794" s="23" t="n">
        <f aca="false">AVERAGE(M1794,O1794)</f>
        <v>114277.450975224</v>
      </c>
      <c r="R1794" s="23" t="n">
        <f aca="false">AVERAGE(N1794,O1794)</f>
        <v>133155.36</v>
      </c>
      <c r="S1794" s="23" t="n">
        <f aca="false">STDEV(J1794:L1794)</f>
        <v>18883.5753261626</v>
      </c>
      <c r="T1794" s="25" t="n">
        <f aca="false">IF(P1794&gt;0,S1794/P1794,NA())</f>
        <v>0.152800907742981</v>
      </c>
      <c r="U1794" s="4" t="str">
        <f aca="false">IF(T1794&lt;=Parametros!$B$7,"MENOR",IF(T1794&lt;=Parametros!$B$8,"PROMEDIO MENOR-MEDIANA","PROMEDIO"))</f>
        <v>MENOR</v>
      </c>
      <c r="V1794" s="23" t="n">
        <f aca="false">IF(T1794&lt;=Parametros!$B$7,M1794,IF(T1794&lt;=Parametros!$B$8,Q1794,P1794))</f>
        <v>104437.901950448</v>
      </c>
      <c r="W1794" s="26" t="n">
        <f aca="false">ROUND(V1794,0)</f>
        <v>104438</v>
      </c>
      <c r="X1794" s="27" t="n">
        <f aca="false">K1794/G1794</f>
        <v>1.43920769230769</v>
      </c>
      <c r="Y1794" s="27" t="n">
        <f aca="false">L1794/G1794</f>
        <v>1.25624493927126</v>
      </c>
    </row>
    <row r="1795" customFormat="false" ht="39" hidden="false" customHeight="true" outlineLevel="0" collapsed="false">
      <c r="A1795" s="4" t="s">
        <v>287</v>
      </c>
      <c r="B1795" s="4" t="s">
        <v>95</v>
      </c>
      <c r="C1795" s="4" t="s">
        <v>288</v>
      </c>
      <c r="D1795" s="4" t="s">
        <v>289</v>
      </c>
      <c r="E1795" s="4" t="s">
        <v>98</v>
      </c>
      <c r="F1795" s="4" t="s">
        <v>99</v>
      </c>
      <c r="G1795" s="23" t="n">
        <v>358482</v>
      </c>
      <c r="H1795" s="24" t="n">
        <f aca="false">Parametros!$B$3</f>
        <v>160.42</v>
      </c>
      <c r="I1795" s="24" t="n">
        <f aca="false">Parametros!$B$4</f>
        <v>151.76</v>
      </c>
      <c r="J1795" s="23" t="n">
        <f aca="false">G1795*H1795/I1795</f>
        <v>378938.339746969</v>
      </c>
      <c r="K1795" s="23" t="n">
        <v>515928.67</v>
      </c>
      <c r="L1795" s="23" t="n">
        <v>450415</v>
      </c>
      <c r="M1795" s="23" t="n">
        <f aca="false">MIN(J1795:L1795)</f>
        <v>378938.339746969</v>
      </c>
      <c r="N1795" s="23" t="n">
        <f aca="false">MAX(J1795:L1795)</f>
        <v>515928.67</v>
      </c>
      <c r="O1795" s="23" t="n">
        <f aca="false">MEDIAN(J1795:L1795)</f>
        <v>450415</v>
      </c>
      <c r="P1795" s="23" t="n">
        <f aca="false">AVERAGE(J1795:L1795)</f>
        <v>448427.336582323</v>
      </c>
      <c r="Q1795" s="23" t="n">
        <f aca="false">AVERAGE(M1795,O1795)</f>
        <v>414676.669873484</v>
      </c>
      <c r="R1795" s="23" t="n">
        <f aca="false">AVERAGE(N1795,O1795)</f>
        <v>483171.835</v>
      </c>
      <c r="S1795" s="23" t="n">
        <f aca="false">STDEV(J1795:L1795)</f>
        <v>68516.7917382674</v>
      </c>
      <c r="T1795" s="25" t="n">
        <f aca="false">IF(P1795&gt;0,S1795/P1795,NA())</f>
        <v>0.152793521154322</v>
      </c>
      <c r="U1795" s="4" t="str">
        <f aca="false">IF(T1795&lt;=Parametros!$B$7,"MENOR",IF(T1795&lt;=Parametros!$B$8,"PROMEDIO MENOR-MEDIANA","PROMEDIO"))</f>
        <v>MENOR</v>
      </c>
      <c r="V1795" s="23" t="n">
        <f aca="false">IF(T1795&lt;=Parametros!$B$7,M1795,IF(T1795&lt;=Parametros!$B$8,Q1795,P1795))</f>
        <v>378938.339746969</v>
      </c>
      <c r="W1795" s="26" t="n">
        <f aca="false">ROUND(V1795,0)</f>
        <v>378938</v>
      </c>
      <c r="X1795" s="27" t="n">
        <f aca="false">K1795/G1795</f>
        <v>1.43920383729169</v>
      </c>
      <c r="Y1795" s="27" t="n">
        <f aca="false">L1795/G1795</f>
        <v>1.25645081203519</v>
      </c>
    </row>
    <row r="1796" customFormat="false" ht="39" hidden="false" customHeight="true" outlineLevel="0" collapsed="false">
      <c r="A1796" s="4" t="s">
        <v>290</v>
      </c>
      <c r="B1796" s="4" t="s">
        <v>95</v>
      </c>
      <c r="C1796" s="4" t="s">
        <v>291</v>
      </c>
      <c r="D1796" s="4" t="s">
        <v>292</v>
      </c>
      <c r="E1796" s="4" t="s">
        <v>98</v>
      </c>
      <c r="F1796" s="4" t="s">
        <v>99</v>
      </c>
      <c r="G1796" s="23" t="n">
        <v>1229380</v>
      </c>
      <c r="H1796" s="24" t="n">
        <f aca="false">Parametros!$B$3</f>
        <v>160.42</v>
      </c>
      <c r="I1796" s="24" t="n">
        <f aca="false">Parametros!$B$4</f>
        <v>151.76</v>
      </c>
      <c r="J1796" s="23" t="n">
        <f aca="false">G1796*H1796/I1796</f>
        <v>1299533.07590933</v>
      </c>
      <c r="K1796" s="23" t="n">
        <v>1769330.86</v>
      </c>
      <c r="L1796" s="23" t="n">
        <v>1544739</v>
      </c>
      <c r="M1796" s="23" t="n">
        <f aca="false">MIN(J1796:L1796)</f>
        <v>1299533.07590933</v>
      </c>
      <c r="N1796" s="23" t="n">
        <f aca="false">MAX(J1796:L1796)</f>
        <v>1769330.86</v>
      </c>
      <c r="O1796" s="23" t="n">
        <f aca="false">MEDIAN(J1796:L1796)</f>
        <v>1544739</v>
      </c>
      <c r="P1796" s="23" t="n">
        <f aca="false">AVERAGE(J1796:L1796)</f>
        <v>1537867.64530311</v>
      </c>
      <c r="Q1796" s="23" t="n">
        <f aca="false">AVERAGE(M1796,O1796)</f>
        <v>1422136.03795467</v>
      </c>
      <c r="R1796" s="23" t="n">
        <f aca="false">AVERAGE(N1796,O1796)</f>
        <v>1657034.93</v>
      </c>
      <c r="S1796" s="23" t="n">
        <f aca="false">STDEV(J1796:L1796)</f>
        <v>234974.256293437</v>
      </c>
      <c r="T1796" s="25" t="n">
        <f aca="false">IF(P1796&gt;0,S1796/P1796,NA())</f>
        <v>0.152792249067132</v>
      </c>
      <c r="U1796" s="4" t="str">
        <f aca="false">IF(T1796&lt;=Parametros!$B$7,"MENOR",IF(T1796&lt;=Parametros!$B$8,"PROMEDIO MENOR-MEDIANA","PROMEDIO"))</f>
        <v>MENOR</v>
      </c>
      <c r="V1796" s="23" t="n">
        <f aca="false">IF(T1796&lt;=Parametros!$B$7,M1796,IF(T1796&lt;=Parametros!$B$8,Q1796,P1796))</f>
        <v>1299533.07590933</v>
      </c>
      <c r="W1796" s="26" t="n">
        <f aca="false">ROUND(V1796,0)</f>
        <v>1299533</v>
      </c>
      <c r="X1796" s="27" t="n">
        <f aca="false">K1796/G1796</f>
        <v>1.4392058273276</v>
      </c>
      <c r="Y1796" s="27" t="n">
        <f aca="false">L1796/G1796</f>
        <v>1.2565187330199</v>
      </c>
    </row>
    <row r="1797" customFormat="false" ht="39" hidden="false" customHeight="true" outlineLevel="0" collapsed="false">
      <c r="A1797" s="4" t="s">
        <v>293</v>
      </c>
      <c r="B1797" s="4" t="s">
        <v>95</v>
      </c>
      <c r="C1797" s="4" t="s">
        <v>294</v>
      </c>
      <c r="D1797" s="4" t="s">
        <v>295</v>
      </c>
      <c r="E1797" s="4" t="s">
        <v>98</v>
      </c>
      <c r="F1797" s="4" t="s">
        <v>99</v>
      </c>
      <c r="G1797" s="23" t="n">
        <v>412859</v>
      </c>
      <c r="H1797" s="24" t="n">
        <f aca="false">Parametros!$B$3</f>
        <v>160.42</v>
      </c>
      <c r="I1797" s="24" t="n">
        <f aca="false">Parametros!$B$4</f>
        <v>151.76</v>
      </c>
      <c r="J1797" s="23" t="n">
        <f aca="false">G1797*H1797/I1797</f>
        <v>436418.297179758</v>
      </c>
      <c r="K1797" s="23" t="n">
        <v>594188.48</v>
      </c>
      <c r="L1797" s="23" t="n">
        <v>518721</v>
      </c>
      <c r="M1797" s="23" t="n">
        <f aca="false">MIN(J1797:L1797)</f>
        <v>436418.297179758</v>
      </c>
      <c r="N1797" s="23" t="n">
        <f aca="false">MAX(J1797:L1797)</f>
        <v>594188.48</v>
      </c>
      <c r="O1797" s="23" t="n">
        <f aca="false">MEDIAN(J1797:L1797)</f>
        <v>518721</v>
      </c>
      <c r="P1797" s="23" t="n">
        <f aca="false">AVERAGE(J1797:L1797)</f>
        <v>516442.592393253</v>
      </c>
      <c r="Q1797" s="23" t="n">
        <f aca="false">AVERAGE(M1797,O1797)</f>
        <v>477569.648589879</v>
      </c>
      <c r="R1797" s="23" t="n">
        <f aca="false">AVERAGE(N1797,O1797)</f>
        <v>556454.74</v>
      </c>
      <c r="S1797" s="23" t="n">
        <f aca="false">STDEV(J1797:L1797)</f>
        <v>78909.7649388214</v>
      </c>
      <c r="T1797" s="25" t="n">
        <f aca="false">IF(P1797&gt;0,S1797/P1797,NA())</f>
        <v>0.152794843223803</v>
      </c>
      <c r="U1797" s="4" t="str">
        <f aca="false">IF(T1797&lt;=Parametros!$B$7,"MENOR",IF(T1797&lt;=Parametros!$B$8,"PROMEDIO MENOR-MEDIANA","PROMEDIO"))</f>
        <v>MENOR</v>
      </c>
      <c r="V1797" s="23" t="n">
        <f aca="false">IF(T1797&lt;=Parametros!$B$7,M1797,IF(T1797&lt;=Parametros!$B$8,Q1797,P1797))</f>
        <v>436418.297179758</v>
      </c>
      <c r="W1797" s="26" t="n">
        <f aca="false">ROUND(V1797,0)</f>
        <v>436418</v>
      </c>
      <c r="X1797" s="27" t="n">
        <f aca="false">K1797/G1797</f>
        <v>1.43920437728135</v>
      </c>
      <c r="Y1797" s="27" t="n">
        <f aca="false">L1797/G1797</f>
        <v>1.25641199537857</v>
      </c>
    </row>
    <row r="1798" customFormat="false" ht="39" hidden="false" customHeight="true" outlineLevel="0" collapsed="false">
      <c r="A1798" s="4" t="s">
        <v>296</v>
      </c>
      <c r="B1798" s="4" t="s">
        <v>95</v>
      </c>
      <c r="C1798" s="4" t="s">
        <v>297</v>
      </c>
      <c r="D1798" s="4" t="s">
        <v>298</v>
      </c>
      <c r="E1798" s="4" t="s">
        <v>98</v>
      </c>
      <c r="F1798" s="4" t="s">
        <v>99</v>
      </c>
      <c r="G1798" s="23" t="n">
        <v>58900</v>
      </c>
      <c r="H1798" s="24" t="n">
        <f aca="false">Parametros!$B$3</f>
        <v>160.42</v>
      </c>
      <c r="I1798" s="24" t="n">
        <f aca="false">Parametros!$B$4</f>
        <v>151.76</v>
      </c>
      <c r="J1798" s="23" t="n">
        <f aca="false">G1798*H1798/I1798</f>
        <v>62261.0569319979</v>
      </c>
      <c r="K1798" s="23" t="n">
        <v>84769.2</v>
      </c>
      <c r="L1798" s="23" t="n">
        <v>73899</v>
      </c>
      <c r="M1798" s="23" t="n">
        <f aca="false">MIN(J1798:L1798)</f>
        <v>62261.0569319979</v>
      </c>
      <c r="N1798" s="23" t="n">
        <f aca="false">MAX(J1798:L1798)</f>
        <v>84769.2</v>
      </c>
      <c r="O1798" s="23" t="n">
        <f aca="false">MEDIAN(J1798:L1798)</f>
        <v>73899</v>
      </c>
      <c r="P1798" s="23" t="n">
        <f aca="false">AVERAGE(J1798:L1798)</f>
        <v>73643.0856439993</v>
      </c>
      <c r="Q1798" s="23" t="n">
        <f aca="false">AVERAGE(M1798,O1798)</f>
        <v>68080.0284659989</v>
      </c>
      <c r="R1798" s="23" t="n">
        <f aca="false">AVERAGE(N1798,O1798)</f>
        <v>79334.1</v>
      </c>
      <c r="S1798" s="23" t="n">
        <f aca="false">STDEV(J1798:L1798)</f>
        <v>11256.2536045799</v>
      </c>
      <c r="T1798" s="25" t="n">
        <f aca="false">IF(P1798&gt;0,S1798/P1798,NA())</f>
        <v>0.15284875024105</v>
      </c>
      <c r="U1798" s="4" t="str">
        <f aca="false">IF(T1798&lt;=Parametros!$B$7,"MENOR",IF(T1798&lt;=Parametros!$B$8,"PROMEDIO MENOR-MEDIANA","PROMEDIO"))</f>
        <v>MENOR</v>
      </c>
      <c r="V1798" s="23" t="n">
        <f aca="false">IF(T1798&lt;=Parametros!$B$7,M1798,IF(T1798&lt;=Parametros!$B$8,Q1798,P1798))</f>
        <v>62261.0569319979</v>
      </c>
      <c r="W1798" s="26" t="n">
        <f aca="false">ROUND(V1798,0)</f>
        <v>62261</v>
      </c>
      <c r="X1798" s="27" t="n">
        <f aca="false">K1798/G1798</f>
        <v>1.43920543293718</v>
      </c>
      <c r="Y1798" s="27" t="n">
        <f aca="false">L1798/G1798</f>
        <v>1.2546519524618</v>
      </c>
    </row>
    <row r="1799" customFormat="false" ht="39" hidden="false" customHeight="true" outlineLevel="0" collapsed="false">
      <c r="A1799" s="4" t="s">
        <v>299</v>
      </c>
      <c r="B1799" s="4" t="s">
        <v>95</v>
      </c>
      <c r="C1799" s="4" t="s">
        <v>300</v>
      </c>
      <c r="D1799" s="4" t="s">
        <v>298</v>
      </c>
      <c r="E1799" s="4" t="s">
        <v>98</v>
      </c>
      <c r="F1799" s="4" t="s">
        <v>99</v>
      </c>
      <c r="G1799" s="23" t="n">
        <v>58900</v>
      </c>
      <c r="H1799" s="24" t="n">
        <f aca="false">Parametros!$B$3</f>
        <v>160.42</v>
      </c>
      <c r="I1799" s="24" t="n">
        <f aca="false">Parametros!$B$4</f>
        <v>151.76</v>
      </c>
      <c r="J1799" s="23" t="n">
        <f aca="false">G1799*H1799/I1799</f>
        <v>62261.0569319979</v>
      </c>
      <c r="K1799" s="23" t="n">
        <v>84769.2</v>
      </c>
      <c r="L1799" s="23" t="n">
        <v>73899</v>
      </c>
      <c r="M1799" s="23" t="n">
        <f aca="false">MIN(J1799:L1799)</f>
        <v>62261.0569319979</v>
      </c>
      <c r="N1799" s="23" t="n">
        <f aca="false">MAX(J1799:L1799)</f>
        <v>84769.2</v>
      </c>
      <c r="O1799" s="23" t="n">
        <f aca="false">MEDIAN(J1799:L1799)</f>
        <v>73899</v>
      </c>
      <c r="P1799" s="23" t="n">
        <f aca="false">AVERAGE(J1799:L1799)</f>
        <v>73643.0856439993</v>
      </c>
      <c r="Q1799" s="23" t="n">
        <f aca="false">AVERAGE(M1799,O1799)</f>
        <v>68080.0284659989</v>
      </c>
      <c r="R1799" s="23" t="n">
        <f aca="false">AVERAGE(N1799,O1799)</f>
        <v>79334.1</v>
      </c>
      <c r="S1799" s="23" t="n">
        <f aca="false">STDEV(J1799:L1799)</f>
        <v>11256.2536045799</v>
      </c>
      <c r="T1799" s="25" t="n">
        <f aca="false">IF(P1799&gt;0,S1799/P1799,NA())</f>
        <v>0.15284875024105</v>
      </c>
      <c r="U1799" s="4" t="str">
        <f aca="false">IF(T1799&lt;=Parametros!$B$7,"MENOR",IF(T1799&lt;=Parametros!$B$8,"PROMEDIO MENOR-MEDIANA","PROMEDIO"))</f>
        <v>MENOR</v>
      </c>
      <c r="V1799" s="23" t="n">
        <f aca="false">IF(T1799&lt;=Parametros!$B$7,M1799,IF(T1799&lt;=Parametros!$B$8,Q1799,P1799))</f>
        <v>62261.0569319979</v>
      </c>
      <c r="W1799" s="26" t="n">
        <f aca="false">ROUND(V1799,0)</f>
        <v>62261</v>
      </c>
      <c r="X1799" s="27" t="n">
        <f aca="false">K1799/G1799</f>
        <v>1.43920543293718</v>
      </c>
      <c r="Y1799" s="27" t="n">
        <f aca="false">L1799/G1799</f>
        <v>1.2546519524618</v>
      </c>
    </row>
    <row r="1800" customFormat="false" ht="51.75" hidden="false" customHeight="true" outlineLevel="0" collapsed="false">
      <c r="A1800" s="4" t="s">
        <v>301</v>
      </c>
      <c r="B1800" s="4" t="s">
        <v>95</v>
      </c>
      <c r="C1800" s="4" t="s">
        <v>302</v>
      </c>
      <c r="D1800" s="4" t="s">
        <v>303</v>
      </c>
      <c r="E1800" s="4" t="s">
        <v>98</v>
      </c>
      <c r="F1800" s="4" t="s">
        <v>99</v>
      </c>
      <c r="G1800" s="23" t="n">
        <v>1866438</v>
      </c>
      <c r="H1800" s="24" t="n">
        <f aca="false">Parametros!$B$3</f>
        <v>160.42</v>
      </c>
      <c r="I1800" s="24" t="n">
        <f aca="false">Parametros!$B$4</f>
        <v>151.76</v>
      </c>
      <c r="J1800" s="23" t="n">
        <f aca="false">G1800*H1800/I1800</f>
        <v>1972944.01660517</v>
      </c>
      <c r="K1800" s="23" t="n">
        <v>2686187.97</v>
      </c>
      <c r="L1800" s="23" t="n">
        <v>2345133</v>
      </c>
      <c r="M1800" s="23" t="n">
        <f aca="false">MIN(J1800:L1800)</f>
        <v>1972944.01660517</v>
      </c>
      <c r="N1800" s="23" t="n">
        <f aca="false">MAX(J1800:L1800)</f>
        <v>2686187.97</v>
      </c>
      <c r="O1800" s="23" t="n">
        <f aca="false">MEDIAN(J1800:L1800)</f>
        <v>2345133</v>
      </c>
      <c r="P1800" s="23" t="n">
        <f aca="false">AVERAGE(J1800:L1800)</f>
        <v>2334754.99553506</v>
      </c>
      <c r="Q1800" s="23" t="n">
        <f aca="false">AVERAGE(M1800,O1800)</f>
        <v>2159038.50830258</v>
      </c>
      <c r="R1800" s="23" t="n">
        <f aca="false">AVERAGE(N1800,O1800)</f>
        <v>2515660.485</v>
      </c>
      <c r="S1800" s="23" t="n">
        <f aca="false">STDEV(J1800:L1800)</f>
        <v>356735.212021576</v>
      </c>
      <c r="T1800" s="25" t="n">
        <f aca="false">IF(P1800&gt;0,S1800/P1800,NA())</f>
        <v>0.15279342487918</v>
      </c>
      <c r="U1800" s="4" t="str">
        <f aca="false">IF(T1800&lt;=Parametros!$B$7,"MENOR",IF(T1800&lt;=Parametros!$B$8,"PROMEDIO MENOR-MEDIANA","PROMEDIO"))</f>
        <v>MENOR</v>
      </c>
      <c r="V1800" s="23" t="n">
        <f aca="false">IF(T1800&lt;=Parametros!$B$7,M1800,IF(T1800&lt;=Parametros!$B$8,Q1800,P1800))</f>
        <v>1972944.01660517</v>
      </c>
      <c r="W1800" s="26" t="n">
        <f aca="false">ROUND(V1800,0)</f>
        <v>1972944</v>
      </c>
      <c r="X1800" s="27" t="n">
        <f aca="false">K1800/G1800</f>
        <v>1.43920557232547</v>
      </c>
      <c r="Y1800" s="27" t="n">
        <f aca="false">L1800/G1800</f>
        <v>1.25647516820811</v>
      </c>
    </row>
    <row r="1801" customFormat="false" ht="51.75" hidden="false" customHeight="true" outlineLevel="0" collapsed="false">
      <c r="A1801" s="4" t="s">
        <v>304</v>
      </c>
      <c r="B1801" s="4" t="s">
        <v>95</v>
      </c>
      <c r="C1801" s="4" t="s">
        <v>305</v>
      </c>
      <c r="D1801" s="4" t="s">
        <v>306</v>
      </c>
      <c r="E1801" s="4" t="s">
        <v>98</v>
      </c>
      <c r="F1801" s="4" t="s">
        <v>99</v>
      </c>
      <c r="G1801" s="23" t="n">
        <v>2932630</v>
      </c>
      <c r="H1801" s="24" t="n">
        <f aca="false">Parametros!$B$3</f>
        <v>160.42</v>
      </c>
      <c r="I1801" s="24" t="n">
        <f aca="false">Parametros!$B$4</f>
        <v>151.76</v>
      </c>
      <c r="J1801" s="23" t="n">
        <f aca="false">G1801*H1801/I1801</f>
        <v>3099976.96758039</v>
      </c>
      <c r="K1801" s="23" t="n">
        <v>4220658.31</v>
      </c>
      <c r="L1801" s="23" t="n">
        <v>3684954</v>
      </c>
      <c r="M1801" s="23" t="n">
        <f aca="false">MIN(J1801:L1801)</f>
        <v>3099976.96758039</v>
      </c>
      <c r="N1801" s="23" t="n">
        <f aca="false">MAX(J1801:L1801)</f>
        <v>4220658.31</v>
      </c>
      <c r="O1801" s="23" t="n">
        <f aca="false">MEDIAN(J1801:L1801)</f>
        <v>3684954</v>
      </c>
      <c r="P1801" s="23" t="n">
        <f aca="false">AVERAGE(J1801:L1801)</f>
        <v>3668529.75919346</v>
      </c>
      <c r="Q1801" s="23" t="n">
        <f aca="false">AVERAGE(M1801,O1801)</f>
        <v>3392465.4837902</v>
      </c>
      <c r="R1801" s="23" t="n">
        <f aca="false">AVERAGE(N1801,O1801)</f>
        <v>3952806.155</v>
      </c>
      <c r="S1801" s="23" t="n">
        <f aca="false">STDEV(J1801:L1801)</f>
        <v>560521.172282018</v>
      </c>
      <c r="T1801" s="25" t="n">
        <f aca="false">IF(P1801&gt;0,S1801/P1801,NA())</f>
        <v>0.152791774655046</v>
      </c>
      <c r="U1801" s="4" t="str">
        <f aca="false">IF(T1801&lt;=Parametros!$B$7,"MENOR",IF(T1801&lt;=Parametros!$B$8,"PROMEDIO MENOR-MEDIANA","PROMEDIO"))</f>
        <v>MENOR</v>
      </c>
      <c r="V1801" s="23" t="n">
        <f aca="false">IF(T1801&lt;=Parametros!$B$7,M1801,IF(T1801&lt;=Parametros!$B$8,Q1801,P1801))</f>
        <v>3099976.96758039</v>
      </c>
      <c r="W1801" s="26" t="n">
        <f aca="false">ROUND(V1801,0)</f>
        <v>3099977</v>
      </c>
      <c r="X1801" s="27" t="n">
        <f aca="false">K1801/G1801</f>
        <v>1.43920586981651</v>
      </c>
      <c r="Y1801" s="27" t="n">
        <f aca="false">L1801/G1801</f>
        <v>1.25653560114982</v>
      </c>
    </row>
    <row r="1802" customFormat="false" ht="39" hidden="false" customHeight="true" outlineLevel="0" collapsed="false">
      <c r="A1802" s="4" t="s">
        <v>307</v>
      </c>
      <c r="B1802" s="4" t="s">
        <v>95</v>
      </c>
      <c r="C1802" s="4" t="s">
        <v>308</v>
      </c>
      <c r="D1802" s="4" t="s">
        <v>309</v>
      </c>
      <c r="E1802" s="4" t="s">
        <v>98</v>
      </c>
      <c r="F1802" s="4" t="s">
        <v>99</v>
      </c>
      <c r="G1802" s="23" t="n">
        <v>322645</v>
      </c>
      <c r="H1802" s="24" t="n">
        <f aca="false">Parametros!$B$3</f>
        <v>160.42</v>
      </c>
      <c r="I1802" s="24" t="n">
        <f aca="false">Parametros!$B$4</f>
        <v>151.76</v>
      </c>
      <c r="J1802" s="23" t="n">
        <f aca="false">G1802*H1802/I1802</f>
        <v>341056.344886663</v>
      </c>
      <c r="K1802" s="23" t="n">
        <v>464352.43</v>
      </c>
      <c r="L1802" s="23" t="n">
        <v>405314</v>
      </c>
      <c r="M1802" s="23" t="n">
        <f aca="false">MIN(J1802:L1802)</f>
        <v>341056.344886663</v>
      </c>
      <c r="N1802" s="23" t="n">
        <f aca="false">MAX(J1802:L1802)</f>
        <v>464352.43</v>
      </c>
      <c r="O1802" s="23" t="n">
        <f aca="false">MEDIAN(J1802:L1802)</f>
        <v>405314</v>
      </c>
      <c r="P1802" s="23" t="n">
        <f aca="false">AVERAGE(J1802:L1802)</f>
        <v>403574.258295554</v>
      </c>
      <c r="Q1802" s="23" t="n">
        <f aca="false">AVERAGE(M1802,O1802)</f>
        <v>373185.172443332</v>
      </c>
      <c r="R1802" s="23" t="n">
        <f aca="false">AVERAGE(N1802,O1802)</f>
        <v>434833.215</v>
      </c>
      <c r="S1802" s="23" t="n">
        <f aca="false">STDEV(J1802:L1802)</f>
        <v>61666.4509840435</v>
      </c>
      <c r="T1802" s="25" t="n">
        <f aca="false">IF(P1802&gt;0,S1802/P1802,NA())</f>
        <v>0.152800754053254</v>
      </c>
      <c r="U1802" s="4" t="str">
        <f aca="false">IF(T1802&lt;=Parametros!$B$7,"MENOR",IF(T1802&lt;=Parametros!$B$8,"PROMEDIO MENOR-MEDIANA","PROMEDIO"))</f>
        <v>MENOR</v>
      </c>
      <c r="V1802" s="23" t="n">
        <f aca="false">IF(T1802&lt;=Parametros!$B$7,M1802,IF(T1802&lt;=Parametros!$B$8,Q1802,P1802))</f>
        <v>341056.344886663</v>
      </c>
      <c r="W1802" s="26" t="n">
        <f aca="false">ROUND(V1802,0)</f>
        <v>341056</v>
      </c>
      <c r="X1802" s="27" t="n">
        <f aca="false">K1802/G1802</f>
        <v>1.4392054115204</v>
      </c>
      <c r="Y1802" s="27" t="n">
        <f aca="false">L1802/G1802</f>
        <v>1.25622278355468</v>
      </c>
    </row>
    <row r="1803" customFormat="false" ht="39" hidden="false" customHeight="true" outlineLevel="0" collapsed="false">
      <c r="A1803" s="4" t="s">
        <v>310</v>
      </c>
      <c r="B1803" s="4" t="s">
        <v>95</v>
      </c>
      <c r="C1803" s="4" t="s">
        <v>311</v>
      </c>
      <c r="D1803" s="4" t="s">
        <v>312</v>
      </c>
      <c r="E1803" s="4" t="s">
        <v>98</v>
      </c>
      <c r="F1803" s="4" t="s">
        <v>99</v>
      </c>
      <c r="G1803" s="23" t="n">
        <v>322645</v>
      </c>
      <c r="H1803" s="24" t="n">
        <f aca="false">Parametros!$B$3</f>
        <v>160.42</v>
      </c>
      <c r="I1803" s="24" t="n">
        <f aca="false">Parametros!$B$4</f>
        <v>151.76</v>
      </c>
      <c r="J1803" s="23" t="n">
        <f aca="false">G1803*H1803/I1803</f>
        <v>341056.344886663</v>
      </c>
      <c r="K1803" s="23" t="n">
        <v>464352.43</v>
      </c>
      <c r="L1803" s="23" t="n">
        <v>405314</v>
      </c>
      <c r="M1803" s="23" t="n">
        <f aca="false">MIN(J1803:L1803)</f>
        <v>341056.344886663</v>
      </c>
      <c r="N1803" s="23" t="n">
        <f aca="false">MAX(J1803:L1803)</f>
        <v>464352.43</v>
      </c>
      <c r="O1803" s="23" t="n">
        <f aca="false">MEDIAN(J1803:L1803)</f>
        <v>405314</v>
      </c>
      <c r="P1803" s="23" t="n">
        <f aca="false">AVERAGE(J1803:L1803)</f>
        <v>403574.258295554</v>
      </c>
      <c r="Q1803" s="23" t="n">
        <f aca="false">AVERAGE(M1803,O1803)</f>
        <v>373185.172443332</v>
      </c>
      <c r="R1803" s="23" t="n">
        <f aca="false">AVERAGE(N1803,O1803)</f>
        <v>434833.215</v>
      </c>
      <c r="S1803" s="23" t="n">
        <f aca="false">STDEV(J1803:L1803)</f>
        <v>61666.4509840435</v>
      </c>
      <c r="T1803" s="25" t="n">
        <f aca="false">IF(P1803&gt;0,S1803/P1803,NA())</f>
        <v>0.152800754053254</v>
      </c>
      <c r="U1803" s="4" t="str">
        <f aca="false">IF(T1803&lt;=Parametros!$B$7,"MENOR",IF(T1803&lt;=Parametros!$B$8,"PROMEDIO MENOR-MEDIANA","PROMEDIO"))</f>
        <v>MENOR</v>
      </c>
      <c r="V1803" s="23" t="n">
        <f aca="false">IF(T1803&lt;=Parametros!$B$7,M1803,IF(T1803&lt;=Parametros!$B$8,Q1803,P1803))</f>
        <v>341056.344886663</v>
      </c>
      <c r="W1803" s="26" t="n">
        <f aca="false">ROUND(V1803,0)</f>
        <v>341056</v>
      </c>
      <c r="X1803" s="27" t="n">
        <f aca="false">K1803/G1803</f>
        <v>1.4392054115204</v>
      </c>
      <c r="Y1803" s="27" t="n">
        <f aca="false">L1803/G1803</f>
        <v>1.25622278355468</v>
      </c>
    </row>
    <row r="1804" customFormat="false" ht="39" hidden="false" customHeight="true" outlineLevel="0" collapsed="false">
      <c r="A1804" s="4" t="s">
        <v>313</v>
      </c>
      <c r="B1804" s="4" t="s">
        <v>95</v>
      </c>
      <c r="C1804" s="4" t="s">
        <v>314</v>
      </c>
      <c r="D1804" s="4" t="s">
        <v>312</v>
      </c>
      <c r="E1804" s="4" t="s">
        <v>98</v>
      </c>
      <c r="F1804" s="4" t="s">
        <v>99</v>
      </c>
      <c r="G1804" s="23" t="n">
        <v>322645</v>
      </c>
      <c r="H1804" s="24" t="n">
        <f aca="false">Parametros!$B$3</f>
        <v>160.42</v>
      </c>
      <c r="I1804" s="24" t="n">
        <f aca="false">Parametros!$B$4</f>
        <v>151.76</v>
      </c>
      <c r="J1804" s="23" t="n">
        <f aca="false">G1804*H1804/I1804</f>
        <v>341056.344886663</v>
      </c>
      <c r="K1804" s="23" t="n">
        <v>464352.43</v>
      </c>
      <c r="L1804" s="23" t="n">
        <v>405314</v>
      </c>
      <c r="M1804" s="23" t="n">
        <f aca="false">MIN(J1804:L1804)</f>
        <v>341056.344886663</v>
      </c>
      <c r="N1804" s="23" t="n">
        <f aca="false">MAX(J1804:L1804)</f>
        <v>464352.43</v>
      </c>
      <c r="O1804" s="23" t="n">
        <f aca="false">MEDIAN(J1804:L1804)</f>
        <v>405314</v>
      </c>
      <c r="P1804" s="23" t="n">
        <f aca="false">AVERAGE(J1804:L1804)</f>
        <v>403574.258295554</v>
      </c>
      <c r="Q1804" s="23" t="n">
        <f aca="false">AVERAGE(M1804,O1804)</f>
        <v>373185.172443332</v>
      </c>
      <c r="R1804" s="23" t="n">
        <f aca="false">AVERAGE(N1804,O1804)</f>
        <v>434833.215</v>
      </c>
      <c r="S1804" s="23" t="n">
        <f aca="false">STDEV(J1804:L1804)</f>
        <v>61666.4509840435</v>
      </c>
      <c r="T1804" s="25" t="n">
        <f aca="false">IF(P1804&gt;0,S1804/P1804,NA())</f>
        <v>0.152800754053254</v>
      </c>
      <c r="U1804" s="4" t="str">
        <f aca="false">IF(T1804&lt;=Parametros!$B$7,"MENOR",IF(T1804&lt;=Parametros!$B$8,"PROMEDIO MENOR-MEDIANA","PROMEDIO"))</f>
        <v>MENOR</v>
      </c>
      <c r="V1804" s="23" t="n">
        <f aca="false">IF(T1804&lt;=Parametros!$B$7,M1804,IF(T1804&lt;=Parametros!$B$8,Q1804,P1804))</f>
        <v>341056.344886663</v>
      </c>
      <c r="W1804" s="26" t="n">
        <f aca="false">ROUND(V1804,0)</f>
        <v>341056</v>
      </c>
      <c r="X1804" s="27" t="n">
        <f aca="false">K1804/G1804</f>
        <v>1.4392054115204</v>
      </c>
      <c r="Y1804" s="27" t="n">
        <f aca="false">L1804/G1804</f>
        <v>1.25622278355468</v>
      </c>
    </row>
    <row r="1805" customFormat="false" ht="39" hidden="false" customHeight="true" outlineLevel="0" collapsed="false">
      <c r="A1805" s="4" t="s">
        <v>315</v>
      </c>
      <c r="B1805" s="4" t="s">
        <v>95</v>
      </c>
      <c r="C1805" s="4" t="s">
        <v>316</v>
      </c>
      <c r="D1805" s="4" t="s">
        <v>317</v>
      </c>
      <c r="E1805" s="4" t="s">
        <v>98</v>
      </c>
      <c r="F1805" s="4" t="s">
        <v>99</v>
      </c>
      <c r="G1805" s="23" t="n">
        <v>312131</v>
      </c>
      <c r="H1805" s="24" t="n">
        <f aca="false">Parametros!$B$3</f>
        <v>160.42</v>
      </c>
      <c r="I1805" s="24" t="n">
        <f aca="false">Parametros!$B$4</f>
        <v>151.76</v>
      </c>
      <c r="J1805" s="23" t="n">
        <f aca="false">G1805*H1805/I1805</f>
        <v>329942.376251977</v>
      </c>
      <c r="K1805" s="23" t="n">
        <v>449221.11</v>
      </c>
      <c r="L1805" s="23" t="n">
        <v>392105</v>
      </c>
      <c r="M1805" s="23" t="n">
        <f aca="false">MIN(J1805:L1805)</f>
        <v>329942.376251977</v>
      </c>
      <c r="N1805" s="23" t="n">
        <f aca="false">MAX(J1805:L1805)</f>
        <v>449221.11</v>
      </c>
      <c r="O1805" s="23" t="n">
        <f aca="false">MEDIAN(J1805:L1805)</f>
        <v>392105</v>
      </c>
      <c r="P1805" s="23" t="n">
        <f aca="false">AVERAGE(J1805:L1805)</f>
        <v>390422.828750659</v>
      </c>
      <c r="Q1805" s="23" t="n">
        <f aca="false">AVERAGE(M1805,O1805)</f>
        <v>361023.688125988</v>
      </c>
      <c r="R1805" s="23" t="n">
        <f aca="false">AVERAGE(N1805,O1805)</f>
        <v>420663.055</v>
      </c>
      <c r="S1805" s="23" t="n">
        <f aca="false">STDEV(J1805:L1805)</f>
        <v>59657.1567895842</v>
      </c>
      <c r="T1805" s="25" t="n">
        <f aca="false">IF(P1805&gt;0,S1805/P1805,NA())</f>
        <v>0.152801405031784</v>
      </c>
      <c r="U1805" s="4" t="str">
        <f aca="false">IF(T1805&lt;=Parametros!$B$7,"MENOR",IF(T1805&lt;=Parametros!$B$8,"PROMEDIO MENOR-MEDIANA","PROMEDIO"))</f>
        <v>MENOR</v>
      </c>
      <c r="V1805" s="23" t="n">
        <f aca="false">IF(T1805&lt;=Parametros!$B$7,M1805,IF(T1805&lt;=Parametros!$B$8,Q1805,P1805))</f>
        <v>329942.376251977</v>
      </c>
      <c r="W1805" s="26" t="n">
        <f aca="false">ROUND(V1805,0)</f>
        <v>329942</v>
      </c>
      <c r="X1805" s="27" t="n">
        <f aca="false">K1805/G1805</f>
        <v>1.43920696758733</v>
      </c>
      <c r="Y1805" s="27" t="n">
        <f aca="false">L1805/G1805</f>
        <v>1.25621934380116</v>
      </c>
    </row>
    <row r="1806" customFormat="false" ht="39" hidden="false" customHeight="true" outlineLevel="0" collapsed="false">
      <c r="A1806" s="4" t="s">
        <v>318</v>
      </c>
      <c r="B1806" s="4" t="s">
        <v>95</v>
      </c>
      <c r="C1806" s="4" t="s">
        <v>319</v>
      </c>
      <c r="D1806" s="4" t="s">
        <v>320</v>
      </c>
      <c r="E1806" s="4" t="s">
        <v>98</v>
      </c>
      <c r="F1806" s="4" t="s">
        <v>99</v>
      </c>
      <c r="G1806" s="23" t="n">
        <v>412300</v>
      </c>
      <c r="H1806" s="24" t="n">
        <f aca="false">Parametros!$B$3</f>
        <v>160.42</v>
      </c>
      <c r="I1806" s="24" t="n">
        <f aca="false">Parametros!$B$4</f>
        <v>151.76</v>
      </c>
      <c r="J1806" s="23" t="n">
        <f aca="false">G1806*H1806/I1806</f>
        <v>435827.398523985</v>
      </c>
      <c r="K1806" s="23" t="n">
        <v>593384.43</v>
      </c>
      <c r="L1806" s="23" t="n">
        <v>518007</v>
      </c>
      <c r="M1806" s="23" t="n">
        <f aca="false">MIN(J1806:L1806)</f>
        <v>435827.398523985</v>
      </c>
      <c r="N1806" s="23" t="n">
        <f aca="false">MAX(J1806:L1806)</f>
        <v>593384.43</v>
      </c>
      <c r="O1806" s="23" t="n">
        <f aca="false">MEDIAN(J1806:L1806)</f>
        <v>518007</v>
      </c>
      <c r="P1806" s="23" t="n">
        <f aca="false">AVERAGE(J1806:L1806)</f>
        <v>515739.609507995</v>
      </c>
      <c r="Q1806" s="23" t="n">
        <f aca="false">AVERAGE(M1806,O1806)</f>
        <v>476917.199261993</v>
      </c>
      <c r="R1806" s="23" t="n">
        <f aca="false">AVERAGE(N1806,O1806)</f>
        <v>555695.715</v>
      </c>
      <c r="S1806" s="23" t="n">
        <f aca="false">STDEV(J1806:L1806)</f>
        <v>78802.9843128793</v>
      </c>
      <c r="T1806" s="25" t="n">
        <f aca="false">IF(P1806&gt;0,S1806/P1806,NA())</f>
        <v>0.152796067744449</v>
      </c>
      <c r="U1806" s="4" t="str">
        <f aca="false">IF(T1806&lt;=Parametros!$B$7,"MENOR",IF(T1806&lt;=Parametros!$B$8,"PROMEDIO MENOR-MEDIANA","PROMEDIO"))</f>
        <v>MENOR</v>
      </c>
      <c r="V1806" s="23" t="n">
        <f aca="false">IF(T1806&lt;=Parametros!$B$7,M1806,IF(T1806&lt;=Parametros!$B$8,Q1806,P1806))</f>
        <v>435827.398523985</v>
      </c>
      <c r="W1806" s="26" t="n">
        <f aca="false">ROUND(V1806,0)</f>
        <v>435827</v>
      </c>
      <c r="X1806" s="27" t="n">
        <f aca="false">K1806/G1806</f>
        <v>1.43920550569973</v>
      </c>
      <c r="Y1806" s="27" t="n">
        <f aca="false">L1806/G1806</f>
        <v>1.25638370118846</v>
      </c>
    </row>
    <row r="1807" customFormat="false" ht="39" hidden="false" customHeight="true" outlineLevel="0" collapsed="false">
      <c r="A1807" s="4" t="s">
        <v>321</v>
      </c>
      <c r="B1807" s="4" t="s">
        <v>95</v>
      </c>
      <c r="C1807" s="4" t="s">
        <v>322</v>
      </c>
      <c r="D1807" s="4" t="s">
        <v>320</v>
      </c>
      <c r="E1807" s="4" t="s">
        <v>98</v>
      </c>
      <c r="F1807" s="4" t="s">
        <v>99</v>
      </c>
      <c r="G1807" s="23" t="n">
        <v>412300</v>
      </c>
      <c r="H1807" s="24" t="n">
        <f aca="false">Parametros!$B$3</f>
        <v>160.42</v>
      </c>
      <c r="I1807" s="24" t="n">
        <f aca="false">Parametros!$B$4</f>
        <v>151.76</v>
      </c>
      <c r="J1807" s="23" t="n">
        <f aca="false">G1807*H1807/I1807</f>
        <v>435827.398523985</v>
      </c>
      <c r="K1807" s="23" t="n">
        <v>593384.43</v>
      </c>
      <c r="L1807" s="23" t="n">
        <v>518007</v>
      </c>
      <c r="M1807" s="23" t="n">
        <f aca="false">MIN(J1807:L1807)</f>
        <v>435827.398523985</v>
      </c>
      <c r="N1807" s="23" t="n">
        <f aca="false">MAX(J1807:L1807)</f>
        <v>593384.43</v>
      </c>
      <c r="O1807" s="23" t="n">
        <f aca="false">MEDIAN(J1807:L1807)</f>
        <v>518007</v>
      </c>
      <c r="P1807" s="23" t="n">
        <f aca="false">AVERAGE(J1807:L1807)</f>
        <v>515739.609507995</v>
      </c>
      <c r="Q1807" s="23" t="n">
        <f aca="false">AVERAGE(M1807,O1807)</f>
        <v>476917.199261993</v>
      </c>
      <c r="R1807" s="23" t="n">
        <f aca="false">AVERAGE(N1807,O1807)</f>
        <v>555695.715</v>
      </c>
      <c r="S1807" s="23" t="n">
        <f aca="false">STDEV(J1807:L1807)</f>
        <v>78802.9843128793</v>
      </c>
      <c r="T1807" s="25" t="n">
        <f aca="false">IF(P1807&gt;0,S1807/P1807,NA())</f>
        <v>0.152796067744449</v>
      </c>
      <c r="U1807" s="4" t="str">
        <f aca="false">IF(T1807&lt;=Parametros!$B$7,"MENOR",IF(T1807&lt;=Parametros!$B$8,"PROMEDIO MENOR-MEDIANA","PROMEDIO"))</f>
        <v>MENOR</v>
      </c>
      <c r="V1807" s="23" t="n">
        <f aca="false">IF(T1807&lt;=Parametros!$B$7,M1807,IF(T1807&lt;=Parametros!$B$8,Q1807,P1807))</f>
        <v>435827.398523985</v>
      </c>
      <c r="W1807" s="26" t="n">
        <f aca="false">ROUND(V1807,0)</f>
        <v>435827</v>
      </c>
      <c r="X1807" s="27" t="n">
        <f aca="false">K1807/G1807</f>
        <v>1.43920550569973</v>
      </c>
      <c r="Y1807" s="27" t="n">
        <f aca="false">L1807/G1807</f>
        <v>1.25638370118846</v>
      </c>
    </row>
    <row r="1808" customFormat="false" ht="51.75" hidden="false" customHeight="true" outlineLevel="0" collapsed="false">
      <c r="A1808" s="4" t="s">
        <v>323</v>
      </c>
      <c r="B1808" s="4" t="s">
        <v>95</v>
      </c>
      <c r="C1808" s="4" t="s">
        <v>324</v>
      </c>
      <c r="D1808" s="4" t="s">
        <v>325</v>
      </c>
      <c r="E1808" s="4" t="s">
        <v>98</v>
      </c>
      <c r="F1808" s="4" t="s">
        <v>99</v>
      </c>
      <c r="G1808" s="23" t="n">
        <v>560841</v>
      </c>
      <c r="H1808" s="24" t="n">
        <f aca="false">Parametros!$B$3</f>
        <v>160.42</v>
      </c>
      <c r="I1808" s="24" t="n">
        <f aca="false">Parametros!$B$4</f>
        <v>151.76</v>
      </c>
      <c r="J1808" s="23" t="n">
        <f aca="false">G1808*H1808/I1808</f>
        <v>592844.710200316</v>
      </c>
      <c r="K1808" s="23" t="n">
        <v>807165</v>
      </c>
      <c r="L1808" s="23" t="n">
        <v>704599</v>
      </c>
      <c r="M1808" s="23" t="n">
        <f aca="false">MIN(J1808:L1808)</f>
        <v>592844.710200316</v>
      </c>
      <c r="N1808" s="23" t="n">
        <f aca="false">MAX(J1808:L1808)</f>
        <v>807165</v>
      </c>
      <c r="O1808" s="23" t="n">
        <f aca="false">MEDIAN(J1808:L1808)</f>
        <v>704599</v>
      </c>
      <c r="P1808" s="23" t="n">
        <f aca="false">AVERAGE(J1808:L1808)</f>
        <v>701536.236733439</v>
      </c>
      <c r="Q1808" s="23" t="n">
        <f aca="false">AVERAGE(M1808,O1808)</f>
        <v>648721.855100158</v>
      </c>
      <c r="R1808" s="23" t="n">
        <f aca="false">AVERAGE(N1808,O1808)</f>
        <v>755882</v>
      </c>
      <c r="S1808" s="23" t="n">
        <f aca="false">STDEV(J1808:L1808)</f>
        <v>107192.966392741</v>
      </c>
      <c r="T1808" s="25" t="n">
        <f aca="false">IF(P1808&gt;0,S1808/P1808,NA())</f>
        <v>0.152797476138743</v>
      </c>
      <c r="U1808" s="4" t="str">
        <f aca="false">IF(T1808&lt;=Parametros!$B$7,"MENOR",IF(T1808&lt;=Parametros!$B$8,"PROMEDIO MENOR-MEDIANA","PROMEDIO"))</f>
        <v>MENOR</v>
      </c>
      <c r="V1808" s="23" t="n">
        <f aca="false">IF(T1808&lt;=Parametros!$B$7,M1808,IF(T1808&lt;=Parametros!$B$8,Q1808,P1808))</f>
        <v>592844.710200316</v>
      </c>
      <c r="W1808" s="26" t="n">
        <f aca="false">ROUND(V1808,0)</f>
        <v>592845</v>
      </c>
      <c r="X1808" s="27" t="n">
        <f aca="false">K1808/G1808</f>
        <v>1.43920469437862</v>
      </c>
      <c r="Y1808" s="27" t="n">
        <f aca="false">L1808/G1808</f>
        <v>1.25632576790926</v>
      </c>
    </row>
    <row r="1809" customFormat="false" ht="51.75" hidden="false" customHeight="true" outlineLevel="0" collapsed="false">
      <c r="A1809" s="4" t="s">
        <v>326</v>
      </c>
      <c r="B1809" s="4" t="s">
        <v>95</v>
      </c>
      <c r="C1809" s="4" t="s">
        <v>327</v>
      </c>
      <c r="D1809" s="4" t="s">
        <v>325</v>
      </c>
      <c r="E1809" s="4" t="s">
        <v>98</v>
      </c>
      <c r="F1809" s="4" t="s">
        <v>99</v>
      </c>
      <c r="G1809" s="23" t="n">
        <v>845874</v>
      </c>
      <c r="H1809" s="24" t="n">
        <f aca="false">Parametros!$B$3</f>
        <v>160.42</v>
      </c>
      <c r="I1809" s="24" t="n">
        <f aca="false">Parametros!$B$4</f>
        <v>151.76</v>
      </c>
      <c r="J1809" s="23" t="n">
        <f aca="false">G1809*H1809/I1809</f>
        <v>894142.772008434</v>
      </c>
      <c r="K1809" s="23" t="n">
        <v>1217386.1</v>
      </c>
      <c r="L1809" s="23" t="n">
        <v>1062789</v>
      </c>
      <c r="M1809" s="23" t="n">
        <f aca="false">MIN(J1809:L1809)</f>
        <v>894142.772008434</v>
      </c>
      <c r="N1809" s="23" t="n">
        <f aca="false">MAX(J1809:L1809)</f>
        <v>1217386.1</v>
      </c>
      <c r="O1809" s="23" t="n">
        <f aca="false">MEDIAN(J1809:L1809)</f>
        <v>1062789</v>
      </c>
      <c r="P1809" s="23" t="n">
        <f aca="false">AVERAGE(J1809:L1809)</f>
        <v>1058105.95733614</v>
      </c>
      <c r="Q1809" s="23" t="n">
        <f aca="false">AVERAGE(M1809,O1809)</f>
        <v>978465.886004217</v>
      </c>
      <c r="R1809" s="23" t="n">
        <f aca="false">AVERAGE(N1809,O1809)</f>
        <v>1140087.55</v>
      </c>
      <c r="S1809" s="23" t="n">
        <f aca="false">STDEV(J1809:L1809)</f>
        <v>161672.540770563</v>
      </c>
      <c r="T1809" s="25" t="n">
        <f aca="false">IF(P1809&gt;0,S1809/P1809,NA())</f>
        <v>0.152794282698856</v>
      </c>
      <c r="U1809" s="4" t="str">
        <f aca="false">IF(T1809&lt;=Parametros!$B$7,"MENOR",IF(T1809&lt;=Parametros!$B$8,"PROMEDIO MENOR-MEDIANA","PROMEDIO"))</f>
        <v>MENOR</v>
      </c>
      <c r="V1809" s="23" t="n">
        <f aca="false">IF(T1809&lt;=Parametros!$B$7,M1809,IF(T1809&lt;=Parametros!$B$8,Q1809,P1809))</f>
        <v>894142.772008434</v>
      </c>
      <c r="W1809" s="26" t="n">
        <f aca="false">ROUND(V1809,0)</f>
        <v>894143</v>
      </c>
      <c r="X1809" s="27" t="n">
        <f aca="false">K1809/G1809</f>
        <v>1.43920501162112</v>
      </c>
      <c r="Y1809" s="27" t="n">
        <f aca="false">L1809/G1809</f>
        <v>1.25643890224785</v>
      </c>
    </row>
    <row r="1810" customFormat="false" ht="39" hidden="false" customHeight="true" outlineLevel="0" collapsed="false">
      <c r="A1810" s="4" t="s">
        <v>328</v>
      </c>
      <c r="B1810" s="4" t="s">
        <v>95</v>
      </c>
      <c r="C1810" s="4" t="s">
        <v>329</v>
      </c>
      <c r="D1810" s="4" t="s">
        <v>330</v>
      </c>
      <c r="E1810" s="4" t="s">
        <v>98</v>
      </c>
      <c r="F1810" s="4" t="s">
        <v>99</v>
      </c>
      <c r="G1810" s="23" t="n">
        <v>710632</v>
      </c>
      <c r="H1810" s="24" t="n">
        <f aca="false">Parametros!$B$3</f>
        <v>160.42</v>
      </c>
      <c r="I1810" s="24" t="n">
        <f aca="false">Parametros!$B$4</f>
        <v>151.76</v>
      </c>
      <c r="J1810" s="23" t="n">
        <f aca="false">G1810*H1810/I1810</f>
        <v>751183.351607802</v>
      </c>
      <c r="K1810" s="23" t="n">
        <v>1022746.11</v>
      </c>
      <c r="L1810" s="23" t="n">
        <v>892857</v>
      </c>
      <c r="M1810" s="23" t="n">
        <f aca="false">MIN(J1810:L1810)</f>
        <v>751183.351607802</v>
      </c>
      <c r="N1810" s="23" t="n">
        <f aca="false">MAX(J1810:L1810)</f>
        <v>1022746.11</v>
      </c>
      <c r="O1810" s="23" t="n">
        <f aca="false">MEDIAN(J1810:L1810)</f>
        <v>892857</v>
      </c>
      <c r="P1810" s="23" t="n">
        <f aca="false">AVERAGE(J1810:L1810)</f>
        <v>888928.820535934</v>
      </c>
      <c r="Q1810" s="23" t="n">
        <f aca="false">AVERAGE(M1810,O1810)</f>
        <v>822020.175803901</v>
      </c>
      <c r="R1810" s="23" t="n">
        <f aca="false">AVERAGE(N1810,O1810)</f>
        <v>957801.555</v>
      </c>
      <c r="S1810" s="23" t="n">
        <f aca="false">STDEV(J1810:L1810)</f>
        <v>135823.988609602</v>
      </c>
      <c r="T1810" s="25" t="n">
        <f aca="false">IF(P1810&gt;0,S1810/P1810,NA())</f>
        <v>0.152795123154758</v>
      </c>
      <c r="U1810" s="4" t="str">
        <f aca="false">IF(T1810&lt;=Parametros!$B$7,"MENOR",IF(T1810&lt;=Parametros!$B$8,"PROMEDIO MENOR-MEDIANA","PROMEDIO"))</f>
        <v>MENOR</v>
      </c>
      <c r="V1810" s="23" t="n">
        <f aca="false">IF(T1810&lt;=Parametros!$B$7,M1810,IF(T1810&lt;=Parametros!$B$8,Q1810,P1810))</f>
        <v>751183.351607802</v>
      </c>
      <c r="W1810" s="26" t="n">
        <f aca="false">ROUND(V1810,0)</f>
        <v>751183</v>
      </c>
      <c r="X1810" s="27" t="n">
        <f aca="false">K1810/G1810</f>
        <v>1.4392063824877</v>
      </c>
      <c r="Y1810" s="27" t="n">
        <f aca="false">L1810/G1810</f>
        <v>1.25642667372142</v>
      </c>
    </row>
    <row r="1811" customFormat="false" ht="39" hidden="false" customHeight="true" outlineLevel="0" collapsed="false">
      <c r="A1811" s="4" t="s">
        <v>331</v>
      </c>
      <c r="B1811" s="4" t="s">
        <v>95</v>
      </c>
      <c r="C1811" s="4" t="s">
        <v>332</v>
      </c>
      <c r="D1811" s="4" t="s">
        <v>333</v>
      </c>
      <c r="E1811" s="4" t="s">
        <v>98</v>
      </c>
      <c r="F1811" s="4" t="s">
        <v>99</v>
      </c>
      <c r="G1811" s="23" t="n">
        <v>763540</v>
      </c>
      <c r="H1811" s="24" t="n">
        <f aca="false">Parametros!$B$3</f>
        <v>160.42</v>
      </c>
      <c r="I1811" s="24" t="n">
        <f aca="false">Parametros!$B$4</f>
        <v>151.76</v>
      </c>
      <c r="J1811" s="23" t="n">
        <f aca="false">G1811*H1811/I1811</f>
        <v>807110.482340538</v>
      </c>
      <c r="K1811" s="23" t="n">
        <v>1098890.64</v>
      </c>
      <c r="L1811" s="23" t="n">
        <v>959378</v>
      </c>
      <c r="M1811" s="23" t="n">
        <f aca="false">MIN(J1811:L1811)</f>
        <v>807110.482340538</v>
      </c>
      <c r="N1811" s="23" t="n">
        <f aca="false">MAX(J1811:L1811)</f>
        <v>1098890.64</v>
      </c>
      <c r="O1811" s="23" t="n">
        <f aca="false">MEDIAN(J1811:L1811)</f>
        <v>959378</v>
      </c>
      <c r="P1811" s="23" t="n">
        <f aca="false">AVERAGE(J1811:L1811)</f>
        <v>955126.374113513</v>
      </c>
      <c r="Q1811" s="23" t="n">
        <f aca="false">AVERAGE(M1811,O1811)</f>
        <v>883244.241170269</v>
      </c>
      <c r="R1811" s="23" t="n">
        <f aca="false">AVERAGE(N1811,O1811)</f>
        <v>1029134.32</v>
      </c>
      <c r="S1811" s="23" t="n">
        <f aca="false">STDEV(J1811:L1811)</f>
        <v>145936.535325991</v>
      </c>
      <c r="T1811" s="25" t="n">
        <f aca="false">IF(P1811&gt;0,S1811/P1811,NA())</f>
        <v>0.152792907076239</v>
      </c>
      <c r="U1811" s="4" t="str">
        <f aca="false">IF(T1811&lt;=Parametros!$B$7,"MENOR",IF(T1811&lt;=Parametros!$B$8,"PROMEDIO MENOR-MEDIANA","PROMEDIO"))</f>
        <v>MENOR</v>
      </c>
      <c r="V1811" s="23" t="n">
        <f aca="false">IF(T1811&lt;=Parametros!$B$7,M1811,IF(T1811&lt;=Parametros!$B$8,Q1811,P1811))</f>
        <v>807110.482340538</v>
      </c>
      <c r="W1811" s="26" t="n">
        <f aca="false">ROUND(V1811,0)</f>
        <v>807110</v>
      </c>
      <c r="X1811" s="27" t="n">
        <f aca="false">K1811/G1811</f>
        <v>1.43920507111612</v>
      </c>
      <c r="Y1811" s="27" t="n">
        <f aca="false">L1811/G1811</f>
        <v>1.25648689001231</v>
      </c>
    </row>
    <row r="1812" customFormat="false" ht="39" hidden="false" customHeight="true" outlineLevel="0" collapsed="false">
      <c r="A1812" s="4" t="s">
        <v>334</v>
      </c>
      <c r="B1812" s="4" t="s">
        <v>95</v>
      </c>
      <c r="C1812" s="4" t="s">
        <v>335</v>
      </c>
      <c r="D1812" s="4" t="s">
        <v>336</v>
      </c>
      <c r="E1812" s="4" t="s">
        <v>98</v>
      </c>
      <c r="F1812" s="4" t="s">
        <v>99</v>
      </c>
      <c r="G1812" s="23" t="n">
        <v>88350</v>
      </c>
      <c r="H1812" s="24" t="n">
        <f aca="false">Parametros!$B$3</f>
        <v>160.42</v>
      </c>
      <c r="I1812" s="24" t="n">
        <f aca="false">Parametros!$B$4</f>
        <v>151.76</v>
      </c>
      <c r="J1812" s="23" t="n">
        <f aca="false">G1812*H1812/I1812</f>
        <v>93391.5853979968</v>
      </c>
      <c r="K1812" s="23" t="n">
        <v>127154.49</v>
      </c>
      <c r="L1812" s="23" t="n">
        <v>110908</v>
      </c>
      <c r="M1812" s="23" t="n">
        <f aca="false">MIN(J1812:L1812)</f>
        <v>93391.5853979968</v>
      </c>
      <c r="N1812" s="23" t="n">
        <f aca="false">MAX(J1812:L1812)</f>
        <v>127154.49</v>
      </c>
      <c r="O1812" s="23" t="n">
        <f aca="false">MEDIAN(J1812:L1812)</f>
        <v>110908</v>
      </c>
      <c r="P1812" s="23" t="n">
        <f aca="false">AVERAGE(J1812:L1812)</f>
        <v>110484.691799332</v>
      </c>
      <c r="Q1812" s="23" t="n">
        <f aca="false">AVERAGE(M1812,O1812)</f>
        <v>102149.792698998</v>
      </c>
      <c r="R1812" s="23" t="n">
        <f aca="false">AVERAGE(N1812,O1812)</f>
        <v>119031.245</v>
      </c>
      <c r="S1812" s="23" t="n">
        <f aca="false">STDEV(J1812:L1812)</f>
        <v>16885.4323061495</v>
      </c>
      <c r="T1812" s="25" t="n">
        <f aca="false">IF(P1812&gt;0,S1812/P1812,NA())</f>
        <v>0.152830514627471</v>
      </c>
      <c r="U1812" s="4" t="str">
        <f aca="false">IF(T1812&lt;=Parametros!$B$7,"MENOR",IF(T1812&lt;=Parametros!$B$8,"PROMEDIO MENOR-MEDIANA","PROMEDIO"))</f>
        <v>MENOR</v>
      </c>
      <c r="V1812" s="23" t="n">
        <f aca="false">IF(T1812&lt;=Parametros!$B$7,M1812,IF(T1812&lt;=Parametros!$B$8,Q1812,P1812))</f>
        <v>93391.5853979968</v>
      </c>
      <c r="W1812" s="26" t="n">
        <f aca="false">ROUND(V1812,0)</f>
        <v>93392</v>
      </c>
      <c r="X1812" s="27" t="n">
        <f aca="false">K1812/G1812</f>
        <v>1.43921324278438</v>
      </c>
      <c r="Y1812" s="27" t="n">
        <f aca="false">L1812/G1812</f>
        <v>1.25532541029994</v>
      </c>
    </row>
    <row r="1813" customFormat="false" ht="51.75" hidden="false" customHeight="true" outlineLevel="0" collapsed="false">
      <c r="A1813" s="4" t="s">
        <v>337</v>
      </c>
      <c r="B1813" s="4" t="s">
        <v>95</v>
      </c>
      <c r="C1813" s="4" t="s">
        <v>338</v>
      </c>
      <c r="D1813" s="4" t="s">
        <v>339</v>
      </c>
      <c r="E1813" s="4" t="s">
        <v>98</v>
      </c>
      <c r="F1813" s="4" t="s">
        <v>99</v>
      </c>
      <c r="G1813" s="23" t="n">
        <v>88350</v>
      </c>
      <c r="H1813" s="24" t="n">
        <f aca="false">Parametros!$B$3</f>
        <v>160.42</v>
      </c>
      <c r="I1813" s="24" t="n">
        <f aca="false">Parametros!$B$4</f>
        <v>151.76</v>
      </c>
      <c r="J1813" s="23" t="n">
        <f aca="false">G1813*H1813/I1813</f>
        <v>93391.5853979968</v>
      </c>
      <c r="K1813" s="23" t="n">
        <v>127154.49</v>
      </c>
      <c r="L1813" s="23" t="n">
        <v>110908</v>
      </c>
      <c r="M1813" s="23" t="n">
        <f aca="false">MIN(J1813:L1813)</f>
        <v>93391.5853979968</v>
      </c>
      <c r="N1813" s="23" t="n">
        <f aca="false">MAX(J1813:L1813)</f>
        <v>127154.49</v>
      </c>
      <c r="O1813" s="23" t="n">
        <f aca="false">MEDIAN(J1813:L1813)</f>
        <v>110908</v>
      </c>
      <c r="P1813" s="23" t="n">
        <f aca="false">AVERAGE(J1813:L1813)</f>
        <v>110484.691799332</v>
      </c>
      <c r="Q1813" s="23" t="n">
        <f aca="false">AVERAGE(M1813,O1813)</f>
        <v>102149.792698998</v>
      </c>
      <c r="R1813" s="23" t="n">
        <f aca="false">AVERAGE(N1813,O1813)</f>
        <v>119031.245</v>
      </c>
      <c r="S1813" s="23" t="n">
        <f aca="false">STDEV(J1813:L1813)</f>
        <v>16885.4323061495</v>
      </c>
      <c r="T1813" s="25" t="n">
        <f aca="false">IF(P1813&gt;0,S1813/P1813,NA())</f>
        <v>0.152830514627471</v>
      </c>
      <c r="U1813" s="4" t="str">
        <f aca="false">IF(T1813&lt;=Parametros!$B$7,"MENOR",IF(T1813&lt;=Parametros!$B$8,"PROMEDIO MENOR-MEDIANA","PROMEDIO"))</f>
        <v>MENOR</v>
      </c>
      <c r="V1813" s="23" t="n">
        <f aca="false">IF(T1813&lt;=Parametros!$B$7,M1813,IF(T1813&lt;=Parametros!$B$8,Q1813,P1813))</f>
        <v>93391.5853979968</v>
      </c>
      <c r="W1813" s="26" t="n">
        <f aca="false">ROUND(V1813,0)</f>
        <v>93392</v>
      </c>
      <c r="X1813" s="27" t="n">
        <f aca="false">K1813/G1813</f>
        <v>1.43921324278438</v>
      </c>
      <c r="Y1813" s="27" t="n">
        <f aca="false">L1813/G1813</f>
        <v>1.25532541029994</v>
      </c>
    </row>
    <row r="1814" customFormat="false" ht="39" hidden="false" customHeight="true" outlineLevel="0" collapsed="false">
      <c r="A1814" s="4" t="s">
        <v>340</v>
      </c>
      <c r="B1814" s="4" t="s">
        <v>95</v>
      </c>
      <c r="C1814" s="4" t="s">
        <v>341</v>
      </c>
      <c r="D1814" s="4" t="s">
        <v>342</v>
      </c>
      <c r="E1814" s="4" t="s">
        <v>98</v>
      </c>
      <c r="F1814" s="4" t="s">
        <v>99</v>
      </c>
      <c r="G1814" s="23" t="n">
        <v>79192</v>
      </c>
      <c r="H1814" s="24" t="n">
        <f aca="false">Parametros!$B$3</f>
        <v>160.42</v>
      </c>
      <c r="I1814" s="24" t="n">
        <f aca="false">Parametros!$B$4</f>
        <v>151.76</v>
      </c>
      <c r="J1814" s="23" t="n">
        <f aca="false">G1814*H1814/I1814</f>
        <v>83710.9952556668</v>
      </c>
      <c r="K1814" s="23" t="n">
        <v>113973.52</v>
      </c>
      <c r="L1814" s="23" t="n">
        <v>99484</v>
      </c>
      <c r="M1814" s="23" t="n">
        <f aca="false">MIN(J1814:L1814)</f>
        <v>83710.9952556668</v>
      </c>
      <c r="N1814" s="23" t="n">
        <f aca="false">MAX(J1814:L1814)</f>
        <v>113973.52</v>
      </c>
      <c r="O1814" s="23" t="n">
        <f aca="false">MEDIAN(J1814:L1814)</f>
        <v>99484</v>
      </c>
      <c r="P1814" s="23" t="n">
        <f aca="false">AVERAGE(J1814:L1814)</f>
        <v>99056.171751889</v>
      </c>
      <c r="Q1814" s="23" t="n">
        <f aca="false">AVERAGE(M1814,O1814)</f>
        <v>91597.4976278334</v>
      </c>
      <c r="R1814" s="23" t="n">
        <f aca="false">AVERAGE(N1814,O1814)</f>
        <v>106728.76</v>
      </c>
      <c r="S1814" s="23" t="n">
        <f aca="false">STDEV(J1814:L1814)</f>
        <v>15135.7979219054</v>
      </c>
      <c r="T1814" s="25" t="n">
        <f aca="false">IF(P1814&gt;0,S1814/P1814,NA())</f>
        <v>0.152800150199796</v>
      </c>
      <c r="U1814" s="4" t="str">
        <f aca="false">IF(T1814&lt;=Parametros!$B$7,"MENOR",IF(T1814&lt;=Parametros!$B$8,"PROMEDIO MENOR-MEDIANA","PROMEDIO"))</f>
        <v>MENOR</v>
      </c>
      <c r="V1814" s="23" t="n">
        <f aca="false">IF(T1814&lt;=Parametros!$B$7,M1814,IF(T1814&lt;=Parametros!$B$8,Q1814,P1814))</f>
        <v>83710.9952556668</v>
      </c>
      <c r="W1814" s="26" t="n">
        <f aca="false">ROUND(V1814,0)</f>
        <v>83711</v>
      </c>
      <c r="X1814" s="27" t="n">
        <f aca="false">K1814/G1814</f>
        <v>1.43920497019901</v>
      </c>
      <c r="Y1814" s="27" t="n">
        <f aca="false">L1814/G1814</f>
        <v>1.25623800383877</v>
      </c>
    </row>
    <row r="1815" customFormat="false" ht="39" hidden="false" customHeight="true" outlineLevel="0" collapsed="false">
      <c r="A1815" s="4" t="s">
        <v>343</v>
      </c>
      <c r="B1815" s="4" t="s">
        <v>95</v>
      </c>
      <c r="C1815" s="4" t="s">
        <v>344</v>
      </c>
      <c r="D1815" s="4" t="s">
        <v>345</v>
      </c>
      <c r="E1815" s="4" t="s">
        <v>98</v>
      </c>
      <c r="F1815" s="4" t="s">
        <v>99</v>
      </c>
      <c r="G1815" s="23" t="n">
        <v>203335</v>
      </c>
      <c r="H1815" s="24" t="n">
        <f aca="false">Parametros!$B$3</f>
        <v>160.42</v>
      </c>
      <c r="I1815" s="24" t="n">
        <f aca="false">Parametros!$B$4</f>
        <v>151.76</v>
      </c>
      <c r="J1815" s="23" t="n">
        <f aca="false">G1815*H1815/I1815</f>
        <v>214938.064707433</v>
      </c>
      <c r="K1815" s="23" t="n">
        <v>292641.02</v>
      </c>
      <c r="L1815" s="23" t="n">
        <v>255493</v>
      </c>
      <c r="M1815" s="23" t="n">
        <f aca="false">MIN(J1815:L1815)</f>
        <v>214938.064707433</v>
      </c>
      <c r="N1815" s="23" t="n">
        <f aca="false">MAX(J1815:L1815)</f>
        <v>292641.02</v>
      </c>
      <c r="O1815" s="23" t="n">
        <f aca="false">MEDIAN(J1815:L1815)</f>
        <v>255493</v>
      </c>
      <c r="P1815" s="23" t="n">
        <f aca="false">AVERAGE(J1815:L1815)</f>
        <v>254357.361569144</v>
      </c>
      <c r="Q1815" s="23" t="n">
        <f aca="false">AVERAGE(M1815,O1815)</f>
        <v>235215.532353716</v>
      </c>
      <c r="R1815" s="23" t="n">
        <f aca="false">AVERAGE(N1815,O1815)</f>
        <v>274067.01</v>
      </c>
      <c r="S1815" s="23" t="n">
        <f aca="false">STDEV(J1815:L1815)</f>
        <v>38863.9237762208</v>
      </c>
      <c r="T1815" s="25" t="n">
        <f aca="false">IF(P1815&gt;0,S1815/P1815,NA())</f>
        <v>0.152792604611352</v>
      </c>
      <c r="U1815" s="4" t="str">
        <f aca="false">IF(T1815&lt;=Parametros!$B$7,"MENOR",IF(T1815&lt;=Parametros!$B$8,"PROMEDIO MENOR-MEDIANA","PROMEDIO"))</f>
        <v>MENOR</v>
      </c>
      <c r="V1815" s="23" t="n">
        <f aca="false">IF(T1815&lt;=Parametros!$B$7,M1815,IF(T1815&lt;=Parametros!$B$8,Q1815,P1815))</f>
        <v>214938.064707433</v>
      </c>
      <c r="W1815" s="26" t="n">
        <f aca="false">ROUND(V1815,0)</f>
        <v>214938</v>
      </c>
      <c r="X1815" s="27" t="n">
        <f aca="false">K1815/G1815</f>
        <v>1.43920633437431</v>
      </c>
      <c r="Y1815" s="27" t="n">
        <f aca="false">L1815/G1815</f>
        <v>1.25651265153564</v>
      </c>
    </row>
    <row r="1816" customFormat="false" ht="15" hidden="false" customHeight="true" outlineLevel="0" collapsed="false">
      <c r="A1816" s="22" t="s">
        <v>346</v>
      </c>
      <c r="B1816" s="22" t="s">
        <v>347</v>
      </c>
      <c r="C1816" s="22"/>
      <c r="D1816" s="22"/>
      <c r="E1816" s="22"/>
      <c r="F1816" s="22"/>
      <c r="G1816" s="22"/>
      <c r="H1816" s="22"/>
      <c r="I1816" s="22"/>
      <c r="J1816" s="22"/>
      <c r="K1816" s="22"/>
      <c r="L1816" s="22"/>
      <c r="M1816" s="22"/>
      <c r="N1816" s="22"/>
      <c r="O1816" s="22"/>
      <c r="P1816" s="22"/>
      <c r="Q1816" s="22"/>
      <c r="R1816" s="22"/>
      <c r="S1816" s="22"/>
      <c r="T1816" s="22"/>
      <c r="U1816" s="22"/>
      <c r="V1816" s="22"/>
      <c r="W1816" s="22"/>
    </row>
    <row r="1817" customFormat="false" ht="39" hidden="false" customHeight="true" outlineLevel="0" collapsed="false">
      <c r="A1817" s="4" t="s">
        <v>348</v>
      </c>
      <c r="B1817" s="4" t="s">
        <v>95</v>
      </c>
      <c r="C1817" s="4" t="s">
        <v>349</v>
      </c>
      <c r="D1817" s="4" t="s">
        <v>350</v>
      </c>
      <c r="E1817" s="4" t="s">
        <v>98</v>
      </c>
      <c r="F1817" s="4" t="s">
        <v>99</v>
      </c>
      <c r="G1817" s="23" t="n">
        <v>3823755</v>
      </c>
      <c r="H1817" s="24" t="n">
        <f aca="false">Parametros!$B$3</f>
        <v>160.42</v>
      </c>
      <c r="I1817" s="24" t="n">
        <f aca="false">Parametros!$B$4</f>
        <v>151.76</v>
      </c>
      <c r="J1817" s="23" t="n">
        <f aca="false">G1817*H1817/I1817</f>
        <v>4041952.9329204</v>
      </c>
      <c r="K1817" s="23" t="n">
        <v>5503169.98</v>
      </c>
      <c r="L1817" s="23" t="n">
        <v>4804625</v>
      </c>
      <c r="M1817" s="23" t="n">
        <f aca="false">MIN(J1817:L1817)</f>
        <v>4041952.9329204</v>
      </c>
      <c r="N1817" s="23" t="n">
        <f aca="false">MAX(J1817:L1817)</f>
        <v>5503169.98</v>
      </c>
      <c r="O1817" s="23" t="n">
        <f aca="false">MEDIAN(J1817:L1817)</f>
        <v>4804625</v>
      </c>
      <c r="P1817" s="23" t="n">
        <f aca="false">AVERAGE(J1817:L1817)</f>
        <v>4783249.3043068</v>
      </c>
      <c r="Q1817" s="23" t="n">
        <f aca="false">AVERAGE(M1817,O1817)</f>
        <v>4423288.9664602</v>
      </c>
      <c r="R1817" s="23" t="n">
        <f aca="false">AVERAGE(N1817,O1817)</f>
        <v>5153897.49</v>
      </c>
      <c r="S1817" s="23" t="n">
        <f aca="false">STDEV(J1817:L1817)</f>
        <v>730843.009779654</v>
      </c>
      <c r="T1817" s="25" t="n">
        <f aca="false">IF(P1817&gt;0,S1817/P1817,NA())</f>
        <v>0.152792163503083</v>
      </c>
      <c r="U1817" s="4" t="str">
        <f aca="false">IF(T1817&lt;=Parametros!$B$7,"MENOR",IF(T1817&lt;=Parametros!$B$8,"PROMEDIO MENOR-MEDIANA","PROMEDIO"))</f>
        <v>MENOR</v>
      </c>
      <c r="V1817" s="23" t="n">
        <f aca="false">IF(T1817&lt;=Parametros!$B$7,M1817,IF(T1817&lt;=Parametros!$B$8,Q1817,P1817))</f>
        <v>4041952.9329204</v>
      </c>
      <c r="W1817" s="26" t="n">
        <f aca="false">ROUND(V1817,0)</f>
        <v>4041953</v>
      </c>
      <c r="X1817" s="27" t="n">
        <f aca="false">K1817/G1817</f>
        <v>1.43920569701772</v>
      </c>
      <c r="Y1817" s="27" t="n">
        <f aca="false">L1817/G1817</f>
        <v>1.25652009608356</v>
      </c>
    </row>
    <row r="1818" customFormat="false" ht="51.75" hidden="false" customHeight="true" outlineLevel="0" collapsed="false">
      <c r="A1818" s="4" t="s">
        <v>351</v>
      </c>
      <c r="B1818" s="4" t="s">
        <v>95</v>
      </c>
      <c r="C1818" s="4" t="s">
        <v>352</v>
      </c>
      <c r="D1818" s="4" t="s">
        <v>353</v>
      </c>
      <c r="E1818" s="4" t="s">
        <v>112</v>
      </c>
      <c r="F1818" s="4" t="s">
        <v>99</v>
      </c>
      <c r="G1818" s="23" t="n">
        <v>1283512</v>
      </c>
      <c r="H1818" s="24" t="n">
        <f aca="false">Parametros!$B$3</f>
        <v>160.42</v>
      </c>
      <c r="I1818" s="24" t="n">
        <f aca="false">Parametros!$B$4</f>
        <v>151.76</v>
      </c>
      <c r="J1818" s="23" t="n">
        <f aca="false">G1818*H1818/I1818</f>
        <v>1356754.05271481</v>
      </c>
      <c r="K1818" s="23" t="n">
        <v>1847237.43</v>
      </c>
      <c r="L1818" s="23" t="n">
        <v>1612688</v>
      </c>
      <c r="M1818" s="23" t="n">
        <f aca="false">MIN(J1818:L1818)</f>
        <v>1356754.05271481</v>
      </c>
      <c r="N1818" s="23" t="n">
        <f aca="false">MAX(J1818:L1818)</f>
        <v>1847237.43</v>
      </c>
      <c r="O1818" s="23" t="n">
        <f aca="false">MEDIAN(J1818:L1818)</f>
        <v>1612688</v>
      </c>
      <c r="P1818" s="23" t="n">
        <f aca="false">AVERAGE(J1818:L1818)</f>
        <v>1605559.8275716</v>
      </c>
      <c r="Q1818" s="23" t="n">
        <f aca="false">AVERAGE(M1818,O1818)</f>
        <v>1484721.02635741</v>
      </c>
      <c r="R1818" s="23" t="n">
        <f aca="false">AVERAGE(N1818,O1818)</f>
        <v>1729962.715</v>
      </c>
      <c r="S1818" s="23" t="n">
        <f aca="false">STDEV(J1818:L1818)</f>
        <v>245319.371391453</v>
      </c>
      <c r="T1818" s="25" t="n">
        <f aca="false">IF(P1818&gt;0,S1818/P1818,NA())</f>
        <v>0.152793665597934</v>
      </c>
      <c r="U1818" s="4" t="str">
        <f aca="false">IF(T1818&lt;=Parametros!$B$7,"MENOR",IF(T1818&lt;=Parametros!$B$8,"PROMEDIO MENOR-MEDIANA","PROMEDIO"))</f>
        <v>MENOR</v>
      </c>
      <c r="V1818" s="23" t="n">
        <f aca="false">IF(T1818&lt;=Parametros!$B$7,M1818,IF(T1818&lt;=Parametros!$B$8,Q1818,P1818))</f>
        <v>1356754.05271481</v>
      </c>
      <c r="W1818" s="26" t="n">
        <f aca="false">ROUND(V1818,0)</f>
        <v>1356754</v>
      </c>
      <c r="X1818" s="27" t="n">
        <f aca="false">K1818/G1818</f>
        <v>1.43920542231004</v>
      </c>
      <c r="Y1818" s="27" t="n">
        <f aca="false">L1818/G1818</f>
        <v>1.25646507395334</v>
      </c>
    </row>
    <row r="1819" customFormat="false" ht="51.75" hidden="false" customHeight="true" outlineLevel="0" collapsed="false">
      <c r="A1819" s="4" t="s">
        <v>354</v>
      </c>
      <c r="B1819" s="4" t="s">
        <v>95</v>
      </c>
      <c r="C1819" s="4" t="s">
        <v>355</v>
      </c>
      <c r="D1819" s="4" t="s">
        <v>356</v>
      </c>
      <c r="E1819" s="4" t="s">
        <v>98</v>
      </c>
      <c r="F1819" s="4" t="s">
        <v>99</v>
      </c>
      <c r="G1819" s="23" t="n">
        <v>100700</v>
      </c>
      <c r="H1819" s="24" t="n">
        <f aca="false">Parametros!$B$3</f>
        <v>160.42</v>
      </c>
      <c r="I1819" s="24" t="n">
        <f aca="false">Parametros!$B$4</f>
        <v>151.76</v>
      </c>
      <c r="J1819" s="23" t="n">
        <f aca="false">G1819*H1819/I1819</f>
        <v>106446.323141803</v>
      </c>
      <c r="K1819" s="23" t="n">
        <v>144927.51</v>
      </c>
      <c r="L1819" s="23" t="n">
        <v>126497</v>
      </c>
      <c r="M1819" s="23" t="n">
        <f aca="false">MIN(J1819:L1819)</f>
        <v>106446.323141803</v>
      </c>
      <c r="N1819" s="23" t="n">
        <f aca="false">MAX(J1819:L1819)</f>
        <v>144927.51</v>
      </c>
      <c r="O1819" s="23" t="n">
        <f aca="false">MEDIAN(J1819:L1819)</f>
        <v>126497</v>
      </c>
      <c r="P1819" s="23" t="n">
        <f aca="false">AVERAGE(J1819:L1819)</f>
        <v>125956.944380601</v>
      </c>
      <c r="Q1819" s="23" t="n">
        <f aca="false">AVERAGE(M1819,O1819)</f>
        <v>116471.661570901</v>
      </c>
      <c r="R1819" s="23" t="n">
        <f aca="false">AVERAGE(N1819,O1819)</f>
        <v>135712.255</v>
      </c>
      <c r="S1819" s="23" t="n">
        <f aca="false">STDEV(J1819:L1819)</f>
        <v>19246.2770570805</v>
      </c>
      <c r="T1819" s="25" t="n">
        <f aca="false">IF(P1819&gt;0,S1819/P1819,NA())</f>
        <v>0.152800444244857</v>
      </c>
      <c r="U1819" s="4" t="str">
        <f aca="false">IF(T1819&lt;=Parametros!$B$7,"MENOR",IF(T1819&lt;=Parametros!$B$8,"PROMEDIO MENOR-MEDIANA","PROMEDIO"))</f>
        <v>MENOR</v>
      </c>
      <c r="V1819" s="23" t="n">
        <f aca="false">IF(T1819&lt;=Parametros!$B$7,M1819,IF(T1819&lt;=Parametros!$B$8,Q1819,P1819))</f>
        <v>106446.323141803</v>
      </c>
      <c r="W1819" s="26" t="n">
        <f aca="false">ROUND(V1819,0)</f>
        <v>106446</v>
      </c>
      <c r="X1819" s="27" t="n">
        <f aca="false">K1819/G1819</f>
        <v>1.43920069513406</v>
      </c>
      <c r="Y1819" s="27" t="n">
        <f aca="false">L1819/G1819</f>
        <v>1.25617676266137</v>
      </c>
    </row>
    <row r="1820" customFormat="false" ht="39" hidden="false" customHeight="true" outlineLevel="0" collapsed="false">
      <c r="A1820" s="4" t="s">
        <v>357</v>
      </c>
      <c r="B1820" s="4" t="s">
        <v>95</v>
      </c>
      <c r="C1820" s="4" t="s">
        <v>358</v>
      </c>
      <c r="D1820" s="4" t="s">
        <v>359</v>
      </c>
      <c r="E1820" s="4" t="s">
        <v>98</v>
      </c>
      <c r="F1820" s="4" t="s">
        <v>99</v>
      </c>
      <c r="G1820" s="23" t="n">
        <v>5330986</v>
      </c>
      <c r="H1820" s="24" t="n">
        <f aca="false">Parametros!$B$3</f>
        <v>160.42</v>
      </c>
      <c r="I1820" s="24" t="n">
        <f aca="false">Parametros!$B$4</f>
        <v>151.76</v>
      </c>
      <c r="J1820" s="23" t="n">
        <f aca="false">G1820*H1820/I1820</f>
        <v>5635192.23853453</v>
      </c>
      <c r="K1820" s="23" t="n">
        <v>7672384.69</v>
      </c>
      <c r="L1820" s="23" t="n">
        <v>6698510</v>
      </c>
      <c r="M1820" s="23" t="n">
        <f aca="false">MIN(J1820:L1820)</f>
        <v>5635192.23853453</v>
      </c>
      <c r="N1820" s="23" t="n">
        <f aca="false">MAX(J1820:L1820)</f>
        <v>7672384.69</v>
      </c>
      <c r="O1820" s="23" t="n">
        <f aca="false">MEDIAN(J1820:L1820)</f>
        <v>6698510</v>
      </c>
      <c r="P1820" s="23" t="n">
        <f aca="false">AVERAGE(J1820:L1820)</f>
        <v>6668695.64284484</v>
      </c>
      <c r="Q1820" s="23" t="n">
        <f aca="false">AVERAGE(M1820,O1820)</f>
        <v>6166851.11926726</v>
      </c>
      <c r="R1820" s="23" t="n">
        <f aca="false">AVERAGE(N1820,O1820)</f>
        <v>7185447.345</v>
      </c>
      <c r="S1820" s="23" t="n">
        <f aca="false">STDEV(J1820:L1820)</f>
        <v>1018923.42351936</v>
      </c>
      <c r="T1820" s="25" t="n">
        <f aca="false">IF(P1820&gt;0,S1820/P1820,NA())</f>
        <v>0.152792011825072</v>
      </c>
      <c r="U1820" s="4" t="str">
        <f aca="false">IF(T1820&lt;=Parametros!$B$7,"MENOR",IF(T1820&lt;=Parametros!$B$8,"PROMEDIO MENOR-MEDIANA","PROMEDIO"))</f>
        <v>MENOR</v>
      </c>
      <c r="V1820" s="23" t="n">
        <f aca="false">IF(T1820&lt;=Parametros!$B$7,M1820,IF(T1820&lt;=Parametros!$B$8,Q1820,P1820))</f>
        <v>5635192.23853453</v>
      </c>
      <c r="W1820" s="26" t="n">
        <f aca="false">ROUND(V1820,0)</f>
        <v>5635192</v>
      </c>
      <c r="X1820" s="27" t="n">
        <f aca="false">K1820/G1820</f>
        <v>1.43920555972197</v>
      </c>
      <c r="Y1820" s="27" t="n">
        <f aca="false">L1820/G1820</f>
        <v>1.25652365247254</v>
      </c>
    </row>
    <row r="1821" customFormat="false" ht="51.75" hidden="false" customHeight="true" outlineLevel="0" collapsed="false">
      <c r="A1821" s="4" t="s">
        <v>360</v>
      </c>
      <c r="B1821" s="4" t="s">
        <v>95</v>
      </c>
      <c r="C1821" s="4" t="s">
        <v>361</v>
      </c>
      <c r="D1821" s="4" t="s">
        <v>362</v>
      </c>
      <c r="E1821" s="4" t="s">
        <v>112</v>
      </c>
      <c r="F1821" s="4" t="s">
        <v>99</v>
      </c>
      <c r="G1821" s="23" t="n">
        <v>1634477</v>
      </c>
      <c r="H1821" s="24" t="n">
        <f aca="false">Parametros!$B$3</f>
        <v>160.42</v>
      </c>
      <c r="I1821" s="24" t="n">
        <f aca="false">Parametros!$B$4</f>
        <v>151.76</v>
      </c>
      <c r="J1821" s="23" t="n">
        <f aca="false">G1821*H1821/I1821</f>
        <v>1727746.44399051</v>
      </c>
      <c r="K1821" s="23" t="n">
        <v>2352349.18</v>
      </c>
      <c r="L1821" s="23" t="n">
        <v>2053702</v>
      </c>
      <c r="M1821" s="23" t="n">
        <f aca="false">MIN(J1821:L1821)</f>
        <v>1727746.44399051</v>
      </c>
      <c r="N1821" s="23" t="n">
        <f aca="false">MAX(J1821:L1821)</f>
        <v>2352349.18</v>
      </c>
      <c r="O1821" s="23" t="n">
        <f aca="false">MEDIAN(J1821:L1821)</f>
        <v>2053702</v>
      </c>
      <c r="P1821" s="23" t="n">
        <f aca="false">AVERAGE(J1821:L1821)</f>
        <v>2044599.20799684</v>
      </c>
      <c r="Q1821" s="23" t="n">
        <f aca="false">AVERAGE(M1821,O1821)</f>
        <v>1890724.22199526</v>
      </c>
      <c r="R1821" s="23" t="n">
        <f aca="false">AVERAGE(N1821,O1821)</f>
        <v>2203025.59</v>
      </c>
      <c r="S1821" s="23" t="n">
        <f aca="false">STDEV(J1821:L1821)</f>
        <v>312400.848389252</v>
      </c>
      <c r="T1821" s="25" t="n">
        <f aca="false">IF(P1821&gt;0,S1821/P1821,NA())</f>
        <v>0.15279319642079</v>
      </c>
      <c r="U1821" s="4" t="str">
        <f aca="false">IF(T1821&lt;=Parametros!$B$7,"MENOR",IF(T1821&lt;=Parametros!$B$8,"PROMEDIO MENOR-MEDIANA","PROMEDIO"))</f>
        <v>MENOR</v>
      </c>
      <c r="V1821" s="23" t="n">
        <f aca="false">IF(T1821&lt;=Parametros!$B$7,M1821,IF(T1821&lt;=Parametros!$B$8,Q1821,P1821))</f>
        <v>1727746.44399051</v>
      </c>
      <c r="W1821" s="26" t="n">
        <f aca="false">ROUND(V1821,0)</f>
        <v>1727746</v>
      </c>
      <c r="X1821" s="27" t="n">
        <f aca="false">K1821/G1821</f>
        <v>1.43920604572594</v>
      </c>
      <c r="Y1821" s="27" t="n">
        <f aca="false">L1821/G1821</f>
        <v>1.25648877286129</v>
      </c>
    </row>
    <row r="1822" customFormat="false" ht="51.75" hidden="false" customHeight="true" outlineLevel="0" collapsed="false">
      <c r="A1822" s="4" t="s">
        <v>363</v>
      </c>
      <c r="B1822" s="4" t="s">
        <v>95</v>
      </c>
      <c r="C1822" s="4" t="s">
        <v>364</v>
      </c>
      <c r="D1822" s="4" t="s">
        <v>365</v>
      </c>
      <c r="E1822" s="4" t="s">
        <v>98</v>
      </c>
      <c r="F1822" s="4" t="s">
        <v>99</v>
      </c>
      <c r="G1822" s="23" t="n">
        <v>755787</v>
      </c>
      <c r="H1822" s="24" t="n">
        <f aca="false">Parametros!$B$3</f>
        <v>160.42</v>
      </c>
      <c r="I1822" s="24" t="n">
        <f aca="false">Parametros!$B$4</f>
        <v>151.76</v>
      </c>
      <c r="J1822" s="23" t="n">
        <f aca="false">G1822*H1822/I1822</f>
        <v>798915.066816025</v>
      </c>
      <c r="K1822" s="23" t="n">
        <v>1087732.86</v>
      </c>
      <c r="L1822" s="23" t="n">
        <v>949620</v>
      </c>
      <c r="M1822" s="23" t="n">
        <f aca="false">MIN(J1822:L1822)</f>
        <v>798915.066816025</v>
      </c>
      <c r="N1822" s="23" t="n">
        <f aca="false">MAX(J1822:L1822)</f>
        <v>1087732.86</v>
      </c>
      <c r="O1822" s="23" t="n">
        <f aca="false">MEDIAN(J1822:L1822)</f>
        <v>949620</v>
      </c>
      <c r="P1822" s="23" t="n">
        <f aca="false">AVERAGE(J1822:L1822)</f>
        <v>945422.642272009</v>
      </c>
      <c r="Q1822" s="23" t="n">
        <f aca="false">AVERAGE(M1822,O1822)</f>
        <v>874267.533408013</v>
      </c>
      <c r="R1822" s="23" t="n">
        <f aca="false">AVERAGE(N1822,O1822)</f>
        <v>1018676.43</v>
      </c>
      <c r="S1822" s="23" t="n">
        <f aca="false">STDEV(J1822:L1822)</f>
        <v>144454.639156511</v>
      </c>
      <c r="T1822" s="25" t="n">
        <f aca="false">IF(P1822&gt;0,S1822/P1822,NA())</f>
        <v>0.152793716479397</v>
      </c>
      <c r="U1822" s="4" t="str">
        <f aca="false">IF(T1822&lt;=Parametros!$B$7,"MENOR",IF(T1822&lt;=Parametros!$B$8,"PROMEDIO MENOR-MEDIANA","PROMEDIO"))</f>
        <v>MENOR</v>
      </c>
      <c r="V1822" s="23" t="n">
        <f aca="false">IF(T1822&lt;=Parametros!$B$7,M1822,IF(T1822&lt;=Parametros!$B$8,Q1822,P1822))</f>
        <v>798915.066816025</v>
      </c>
      <c r="W1822" s="26" t="n">
        <f aca="false">ROUND(V1822,0)</f>
        <v>798915</v>
      </c>
      <c r="X1822" s="27" t="n">
        <f aca="false">K1822/G1822</f>
        <v>1.43920556982324</v>
      </c>
      <c r="Y1822" s="27" t="n">
        <f aca="false">L1822/G1822</f>
        <v>1.25646511517134</v>
      </c>
    </row>
    <row r="1823" customFormat="false" ht="39" hidden="false" customHeight="true" outlineLevel="0" collapsed="false">
      <c r="A1823" s="4" t="s">
        <v>366</v>
      </c>
      <c r="B1823" s="4" t="s">
        <v>95</v>
      </c>
      <c r="C1823" s="4" t="s">
        <v>367</v>
      </c>
      <c r="D1823" s="4" t="s">
        <v>368</v>
      </c>
      <c r="E1823" s="4" t="s">
        <v>98</v>
      </c>
      <c r="F1823" s="4" t="s">
        <v>99</v>
      </c>
      <c r="G1823" s="23" t="n">
        <v>327750</v>
      </c>
      <c r="H1823" s="24" t="n">
        <f aca="false">Parametros!$B$3</f>
        <v>160.42</v>
      </c>
      <c r="I1823" s="24" t="n">
        <f aca="false">Parametros!$B$4</f>
        <v>151.76</v>
      </c>
      <c r="J1823" s="23" t="n">
        <f aca="false">G1823*H1823/I1823</f>
        <v>346452.655508698</v>
      </c>
      <c r="K1823" s="23" t="n">
        <v>471700.24</v>
      </c>
      <c r="L1823" s="23" t="n">
        <v>411740</v>
      </c>
      <c r="M1823" s="23" t="n">
        <f aca="false">MIN(J1823:L1823)</f>
        <v>346452.655508698</v>
      </c>
      <c r="N1823" s="23" t="n">
        <f aca="false">MAX(J1823:L1823)</f>
        <v>471700.24</v>
      </c>
      <c r="O1823" s="23" t="n">
        <f aca="false">MEDIAN(J1823:L1823)</f>
        <v>411740</v>
      </c>
      <c r="P1823" s="23" t="n">
        <f aca="false">AVERAGE(J1823:L1823)</f>
        <v>409964.298502899</v>
      </c>
      <c r="Q1823" s="23" t="n">
        <f aca="false">AVERAGE(M1823,O1823)</f>
        <v>379096.327754349</v>
      </c>
      <c r="R1823" s="23" t="n">
        <f aca="false">AVERAGE(N1823,O1823)</f>
        <v>441720.12</v>
      </c>
      <c r="S1823" s="23" t="n">
        <f aca="false">STDEV(J1823:L1823)</f>
        <v>62642.6706972298</v>
      </c>
      <c r="T1823" s="25" t="n">
        <f aca="false">IF(P1823&gt;0,S1823/P1823,NA())</f>
        <v>0.15280030706573</v>
      </c>
      <c r="U1823" s="4" t="str">
        <f aca="false">IF(T1823&lt;=Parametros!$B$7,"MENOR",IF(T1823&lt;=Parametros!$B$8,"PROMEDIO MENOR-MEDIANA","PROMEDIO"))</f>
        <v>MENOR</v>
      </c>
      <c r="V1823" s="23" t="n">
        <f aca="false">IF(T1823&lt;=Parametros!$B$7,M1823,IF(T1823&lt;=Parametros!$B$8,Q1823,P1823))</f>
        <v>346452.655508698</v>
      </c>
      <c r="W1823" s="26" t="n">
        <f aca="false">ROUND(V1823,0)</f>
        <v>346453</v>
      </c>
      <c r="X1823" s="27" t="n">
        <f aca="false">K1823/G1823</f>
        <v>1.4392074446987</v>
      </c>
      <c r="Y1823" s="27" t="n">
        <f aca="false">L1823/G1823</f>
        <v>1.25626239511823</v>
      </c>
    </row>
    <row r="1824" customFormat="false" ht="51.75" hidden="false" customHeight="true" outlineLevel="0" collapsed="false">
      <c r="A1824" s="4" t="s">
        <v>369</v>
      </c>
      <c r="B1824" s="4" t="s">
        <v>95</v>
      </c>
      <c r="C1824" s="4" t="s">
        <v>370</v>
      </c>
      <c r="D1824" s="4" t="s">
        <v>371</v>
      </c>
      <c r="E1824" s="4" t="s">
        <v>98</v>
      </c>
      <c r="F1824" s="4" t="s">
        <v>99</v>
      </c>
      <c r="G1824" s="23" t="n">
        <v>808450</v>
      </c>
      <c r="H1824" s="24" t="n">
        <f aca="false">Parametros!$B$3</f>
        <v>160.42</v>
      </c>
      <c r="I1824" s="24" t="n">
        <f aca="false">Parametros!$B$4</f>
        <v>151.76</v>
      </c>
      <c r="J1824" s="23" t="n">
        <f aca="false">G1824*H1824/I1824</f>
        <v>854583.216921455</v>
      </c>
      <c r="K1824" s="23" t="n">
        <v>1163525.53</v>
      </c>
      <c r="L1824" s="23" t="n">
        <v>1015784</v>
      </c>
      <c r="M1824" s="23" t="n">
        <f aca="false">MIN(J1824:L1824)</f>
        <v>854583.216921455</v>
      </c>
      <c r="N1824" s="23" t="n">
        <f aca="false">MAX(J1824:L1824)</f>
        <v>1163525.53</v>
      </c>
      <c r="O1824" s="23" t="n">
        <f aca="false">MEDIAN(J1824:L1824)</f>
        <v>1015784</v>
      </c>
      <c r="P1824" s="23" t="n">
        <f aca="false">AVERAGE(J1824:L1824)</f>
        <v>1011297.58230715</v>
      </c>
      <c r="Q1824" s="23" t="n">
        <f aca="false">AVERAGE(M1824,O1824)</f>
        <v>935183.608460727</v>
      </c>
      <c r="R1824" s="23" t="n">
        <f aca="false">AVERAGE(N1824,O1824)</f>
        <v>1089654.765</v>
      </c>
      <c r="S1824" s="23" t="n">
        <f aca="false">STDEV(J1824:L1824)</f>
        <v>154520.012167895</v>
      </c>
      <c r="T1824" s="25" t="n">
        <f aca="false">IF(P1824&gt;0,S1824/P1824,NA())</f>
        <v>0.152793811506378</v>
      </c>
      <c r="U1824" s="4" t="str">
        <f aca="false">IF(T1824&lt;=Parametros!$B$7,"MENOR",IF(T1824&lt;=Parametros!$B$8,"PROMEDIO MENOR-MEDIANA","PROMEDIO"))</f>
        <v>MENOR</v>
      </c>
      <c r="V1824" s="23" t="n">
        <f aca="false">IF(T1824&lt;=Parametros!$B$7,M1824,IF(T1824&lt;=Parametros!$B$8,Q1824,P1824))</f>
        <v>854583.216921455</v>
      </c>
      <c r="W1824" s="26" t="n">
        <f aca="false">ROUND(V1824,0)</f>
        <v>854583</v>
      </c>
      <c r="X1824" s="27" t="n">
        <f aca="false">K1824/G1824</f>
        <v>1.43920530645062</v>
      </c>
      <c r="Y1824" s="27" t="n">
        <f aca="false">L1824/G1824</f>
        <v>1.25645865545179</v>
      </c>
    </row>
    <row r="1825" customFormat="false" ht="77.25" hidden="false" customHeight="true" outlineLevel="0" collapsed="false">
      <c r="A1825" s="4" t="s">
        <v>372</v>
      </c>
      <c r="B1825" s="4" t="s">
        <v>95</v>
      </c>
      <c r="C1825" s="4" t="s">
        <v>373</v>
      </c>
      <c r="D1825" s="4" t="s">
        <v>374</v>
      </c>
      <c r="E1825" s="4" t="s">
        <v>98</v>
      </c>
      <c r="F1825" s="4" t="s">
        <v>99</v>
      </c>
      <c r="G1825" s="23" t="n">
        <v>842901</v>
      </c>
      <c r="H1825" s="24" t="n">
        <f aca="false">Parametros!$B$3</f>
        <v>160.42</v>
      </c>
      <c r="I1825" s="24" t="n">
        <f aca="false">Parametros!$B$4</f>
        <v>151.76</v>
      </c>
      <c r="J1825" s="23" t="n">
        <f aca="false">G1825*H1825/I1825</f>
        <v>891000.121375857</v>
      </c>
      <c r="K1825" s="23" t="n">
        <v>1213107.44</v>
      </c>
      <c r="L1825" s="23" t="n">
        <v>1059100</v>
      </c>
      <c r="M1825" s="23" t="n">
        <f aca="false">MIN(J1825:L1825)</f>
        <v>891000.121375857</v>
      </c>
      <c r="N1825" s="23" t="n">
        <f aca="false">MAX(J1825:L1825)</f>
        <v>1213107.44</v>
      </c>
      <c r="O1825" s="23" t="n">
        <f aca="false">MEDIAN(J1825:L1825)</f>
        <v>1059100</v>
      </c>
      <c r="P1825" s="23" t="n">
        <f aca="false">AVERAGE(J1825:L1825)</f>
        <v>1054402.52045862</v>
      </c>
      <c r="Q1825" s="23" t="n">
        <f aca="false">AVERAGE(M1825,O1825)</f>
        <v>975050.060687928</v>
      </c>
      <c r="R1825" s="23" t="n">
        <f aca="false">AVERAGE(N1825,O1825)</f>
        <v>1136103.72</v>
      </c>
      <c r="S1825" s="23" t="n">
        <f aca="false">STDEV(J1825:L1825)</f>
        <v>161105.030689113</v>
      </c>
      <c r="T1825" s="25" t="n">
        <f aca="false">IF(P1825&gt;0,S1825/P1825,NA())</f>
        <v>0.152792721530142</v>
      </c>
      <c r="U1825" s="4" t="str">
        <f aca="false">IF(T1825&lt;=Parametros!$B$7,"MENOR",IF(T1825&lt;=Parametros!$B$8,"PROMEDIO MENOR-MEDIANA","PROMEDIO"))</f>
        <v>MENOR</v>
      </c>
      <c r="V1825" s="23" t="n">
        <f aca="false">IF(T1825&lt;=Parametros!$B$7,M1825,IF(T1825&lt;=Parametros!$B$8,Q1825,P1825))</f>
        <v>891000.121375857</v>
      </c>
      <c r="W1825" s="26" t="n">
        <f aca="false">ROUND(V1825,0)</f>
        <v>891000</v>
      </c>
      <c r="X1825" s="27" t="n">
        <f aca="false">K1825/G1825</f>
        <v>1.43920512610615</v>
      </c>
      <c r="Y1825" s="27" t="n">
        <f aca="false">L1825/G1825</f>
        <v>1.25649394175591</v>
      </c>
    </row>
    <row r="1826" customFormat="false" ht="51.75" hidden="false" customHeight="true" outlineLevel="0" collapsed="false">
      <c r="A1826" s="4" t="s">
        <v>375</v>
      </c>
      <c r="B1826" s="4" t="s">
        <v>95</v>
      </c>
      <c r="C1826" s="4" t="s">
        <v>376</v>
      </c>
      <c r="D1826" s="4" t="s">
        <v>377</v>
      </c>
      <c r="E1826" s="4" t="s">
        <v>98</v>
      </c>
      <c r="F1826" s="4" t="s">
        <v>99</v>
      </c>
      <c r="G1826" s="23" t="n">
        <v>209821</v>
      </c>
      <c r="H1826" s="24" t="n">
        <f aca="false">Parametros!$B$3</f>
        <v>160.42</v>
      </c>
      <c r="I1826" s="24" t="n">
        <f aca="false">Parametros!$B$4</f>
        <v>151.76</v>
      </c>
      <c r="J1826" s="23" t="n">
        <f aca="false">G1826*H1826/I1826</f>
        <v>221794.180416447</v>
      </c>
      <c r="K1826" s="23" t="n">
        <v>301974.91</v>
      </c>
      <c r="L1826" s="23" t="n">
        <v>263585</v>
      </c>
      <c r="M1826" s="23" t="n">
        <f aca="false">MIN(J1826:L1826)</f>
        <v>221794.180416447</v>
      </c>
      <c r="N1826" s="23" t="n">
        <f aca="false">MAX(J1826:L1826)</f>
        <v>301974.91</v>
      </c>
      <c r="O1826" s="23" t="n">
        <f aca="false">MEDIAN(J1826:L1826)</f>
        <v>263585</v>
      </c>
      <c r="P1826" s="23" t="n">
        <f aca="false">AVERAGE(J1826:L1826)</f>
        <v>262451.363472149</v>
      </c>
      <c r="Q1826" s="23" t="n">
        <f aca="false">AVERAGE(M1826,O1826)</f>
        <v>242689.590208224</v>
      </c>
      <c r="R1826" s="23" t="n">
        <f aca="false">AVERAGE(N1826,O1826)</f>
        <v>282779.955</v>
      </c>
      <c r="S1826" s="23" t="n">
        <f aca="false">STDEV(J1826:L1826)</f>
        <v>40102.3839437342</v>
      </c>
      <c r="T1826" s="25" t="n">
        <f aca="false">IF(P1826&gt;0,S1826/P1826,NA())</f>
        <v>0.152799297413404</v>
      </c>
      <c r="U1826" s="4" t="str">
        <f aca="false">IF(T1826&lt;=Parametros!$B$7,"MENOR",IF(T1826&lt;=Parametros!$B$8,"PROMEDIO MENOR-MEDIANA","PROMEDIO"))</f>
        <v>MENOR</v>
      </c>
      <c r="V1826" s="23" t="n">
        <f aca="false">IF(T1826&lt;=Parametros!$B$7,M1826,IF(T1826&lt;=Parametros!$B$8,Q1826,P1826))</f>
        <v>221794.180416447</v>
      </c>
      <c r="W1826" s="26" t="n">
        <f aca="false">ROUND(V1826,0)</f>
        <v>221794</v>
      </c>
      <c r="X1826" s="27" t="n">
        <f aca="false">K1826/G1826</f>
        <v>1.43920251071151</v>
      </c>
      <c r="Y1826" s="27" t="n">
        <f aca="false">L1826/G1826</f>
        <v>1.25623745954885</v>
      </c>
    </row>
    <row r="1827" customFormat="false" ht="39" hidden="false" customHeight="true" outlineLevel="0" collapsed="false">
      <c r="A1827" s="4" t="s">
        <v>378</v>
      </c>
      <c r="B1827" s="4" t="s">
        <v>95</v>
      </c>
      <c r="C1827" s="4" t="s">
        <v>379</v>
      </c>
      <c r="D1827" s="4" t="s">
        <v>380</v>
      </c>
      <c r="E1827" s="4" t="s">
        <v>98</v>
      </c>
      <c r="F1827" s="4" t="s">
        <v>99</v>
      </c>
      <c r="G1827" s="23" t="n">
        <v>3165400</v>
      </c>
      <c r="H1827" s="24" t="n">
        <f aca="false">Parametros!$B$3</f>
        <v>160.42</v>
      </c>
      <c r="I1827" s="24" t="n">
        <f aca="false">Parametros!$B$4</f>
        <v>151.76</v>
      </c>
      <c r="J1827" s="23" t="n">
        <f aca="false">G1827*H1827/I1827</f>
        <v>3346029.70479705</v>
      </c>
      <c r="K1827" s="23" t="n">
        <v>4555661.26</v>
      </c>
      <c r="L1827" s="23" t="n">
        <v>3977337</v>
      </c>
      <c r="M1827" s="23" t="n">
        <f aca="false">MIN(J1827:L1827)</f>
        <v>3346029.70479705</v>
      </c>
      <c r="N1827" s="23" t="n">
        <f aca="false">MAX(J1827:L1827)</f>
        <v>4555661.26</v>
      </c>
      <c r="O1827" s="23" t="n">
        <f aca="false">MEDIAN(J1827:L1827)</f>
        <v>3977337</v>
      </c>
      <c r="P1827" s="23" t="n">
        <f aca="false">AVERAGE(J1827:L1827)</f>
        <v>3959675.98826568</v>
      </c>
      <c r="Q1827" s="23" t="n">
        <f aca="false">AVERAGE(M1827,O1827)</f>
        <v>3661683.35239852</v>
      </c>
      <c r="R1827" s="23" t="n">
        <f aca="false">AVERAGE(N1827,O1827)</f>
        <v>4266499.13</v>
      </c>
      <c r="S1827" s="23" t="n">
        <f aca="false">STDEV(J1827:L1827)</f>
        <v>605009.139052699</v>
      </c>
      <c r="T1827" s="25" t="n">
        <f aca="false">IF(P1827&gt;0,S1827/P1827,NA())</f>
        <v>0.152792587283812</v>
      </c>
      <c r="U1827" s="4" t="str">
        <f aca="false">IF(T1827&lt;=Parametros!$B$7,"MENOR",IF(T1827&lt;=Parametros!$B$8,"PROMEDIO MENOR-MEDIANA","PROMEDIO"))</f>
        <v>MENOR</v>
      </c>
      <c r="V1827" s="23" t="n">
        <f aca="false">IF(T1827&lt;=Parametros!$B$7,M1827,IF(T1827&lt;=Parametros!$B$8,Q1827,P1827))</f>
        <v>3346029.70479705</v>
      </c>
      <c r="W1827" s="26" t="n">
        <f aca="false">ROUND(V1827,0)</f>
        <v>3346030</v>
      </c>
      <c r="X1827" s="27" t="n">
        <f aca="false">K1827/G1827</f>
        <v>1.43920555380047</v>
      </c>
      <c r="Y1827" s="27" t="n">
        <f aca="false">L1827/G1827</f>
        <v>1.2565037593985</v>
      </c>
    </row>
    <row r="1828" customFormat="false" ht="51.75" hidden="false" customHeight="true" outlineLevel="0" collapsed="false">
      <c r="A1828" s="4" t="s">
        <v>381</v>
      </c>
      <c r="B1828" s="4" t="s">
        <v>95</v>
      </c>
      <c r="C1828" s="4" t="s">
        <v>382</v>
      </c>
      <c r="D1828" s="4" t="s">
        <v>383</v>
      </c>
      <c r="E1828" s="4" t="s">
        <v>98</v>
      </c>
      <c r="F1828" s="4" t="s">
        <v>99</v>
      </c>
      <c r="G1828" s="23" t="n">
        <v>1243776</v>
      </c>
      <c r="H1828" s="24" t="n">
        <f aca="false">Parametros!$B$3</f>
        <v>160.42</v>
      </c>
      <c r="I1828" s="24" t="n">
        <f aca="false">Parametros!$B$4</f>
        <v>151.76</v>
      </c>
      <c r="J1828" s="23" t="n">
        <f aca="false">G1828*H1828/I1828</f>
        <v>1314750.56615709</v>
      </c>
      <c r="K1828" s="23" t="n">
        <v>1790049.32</v>
      </c>
      <c r="L1828" s="23" t="n">
        <v>1562827</v>
      </c>
      <c r="M1828" s="23" t="n">
        <f aca="false">MIN(J1828:L1828)</f>
        <v>1314750.56615709</v>
      </c>
      <c r="N1828" s="23" t="n">
        <f aca="false">MAX(J1828:L1828)</f>
        <v>1790049.32</v>
      </c>
      <c r="O1828" s="23" t="n">
        <f aca="false">MEDIAN(J1828:L1828)</f>
        <v>1562827</v>
      </c>
      <c r="P1828" s="23" t="n">
        <f aca="false">AVERAGE(J1828:L1828)</f>
        <v>1555875.62871903</v>
      </c>
      <c r="Q1828" s="23" t="n">
        <f aca="false">AVERAGE(M1828,O1828)</f>
        <v>1438788.78307855</v>
      </c>
      <c r="R1828" s="23" t="n">
        <f aca="false">AVERAGE(N1828,O1828)</f>
        <v>1676438.16</v>
      </c>
      <c r="S1828" s="23" t="n">
        <f aca="false">STDEV(J1828:L1828)</f>
        <v>237725.613940043</v>
      </c>
      <c r="T1828" s="25" t="n">
        <f aca="false">IF(P1828&gt;0,S1828/P1828,NA())</f>
        <v>0.152792170242916</v>
      </c>
      <c r="U1828" s="4" t="str">
        <f aca="false">IF(T1828&lt;=Parametros!$B$7,"MENOR",IF(T1828&lt;=Parametros!$B$8,"PROMEDIO MENOR-MEDIANA","PROMEDIO"))</f>
        <v>MENOR</v>
      </c>
      <c r="V1828" s="23" t="n">
        <f aca="false">IF(T1828&lt;=Parametros!$B$7,M1828,IF(T1828&lt;=Parametros!$B$8,Q1828,P1828))</f>
        <v>1314750.56615709</v>
      </c>
      <c r="W1828" s="26" t="n">
        <f aca="false">ROUND(V1828,0)</f>
        <v>1314751</v>
      </c>
      <c r="X1828" s="27" t="n">
        <f aca="false">K1828/G1828</f>
        <v>1.43920554826593</v>
      </c>
      <c r="Y1828" s="27" t="n">
        <f aca="false">L1828/G1828</f>
        <v>1.25651805469795</v>
      </c>
    </row>
    <row r="1829" customFormat="false" ht="39" hidden="false" customHeight="true" outlineLevel="0" collapsed="false">
      <c r="A1829" s="4" t="s">
        <v>384</v>
      </c>
      <c r="B1829" s="4" t="s">
        <v>95</v>
      </c>
      <c r="C1829" s="4" t="s">
        <v>385</v>
      </c>
      <c r="D1829" s="4" t="s">
        <v>386</v>
      </c>
      <c r="E1829" s="4" t="s">
        <v>98</v>
      </c>
      <c r="F1829" s="4" t="s">
        <v>99</v>
      </c>
      <c r="G1829" s="23" t="n">
        <v>5456469</v>
      </c>
      <c r="H1829" s="24" t="n">
        <f aca="false">Parametros!$B$3</f>
        <v>160.42</v>
      </c>
      <c r="I1829" s="24" t="n">
        <f aca="false">Parametros!$B$4</f>
        <v>151.76</v>
      </c>
      <c r="J1829" s="23" t="n">
        <f aca="false">G1829*H1829/I1829</f>
        <v>5767835.77345809</v>
      </c>
      <c r="K1829" s="23" t="n">
        <v>7852980.55</v>
      </c>
      <c r="L1829" s="23" t="n">
        <v>6856185</v>
      </c>
      <c r="M1829" s="23" t="n">
        <f aca="false">MIN(J1829:L1829)</f>
        <v>5767835.77345809</v>
      </c>
      <c r="N1829" s="23" t="n">
        <f aca="false">MAX(J1829:L1829)</f>
        <v>7852980.55</v>
      </c>
      <c r="O1829" s="23" t="n">
        <f aca="false">MEDIAN(J1829:L1829)</f>
        <v>6856185</v>
      </c>
      <c r="P1829" s="23" t="n">
        <f aca="false">AVERAGE(J1829:L1829)</f>
        <v>6825667.10781936</v>
      </c>
      <c r="Q1829" s="23" t="n">
        <f aca="false">AVERAGE(M1829,O1829)</f>
        <v>6312010.38672905</v>
      </c>
      <c r="R1829" s="23" t="n">
        <f aca="false">AVERAGE(N1829,O1829)</f>
        <v>7354582.775</v>
      </c>
      <c r="S1829" s="23" t="n">
        <f aca="false">STDEV(J1829:L1829)</f>
        <v>1042907.32622432</v>
      </c>
      <c r="T1829" s="25" t="n">
        <f aca="false">IF(P1829&gt;0,S1829/P1829,NA())</f>
        <v>0.152791999631741</v>
      </c>
      <c r="U1829" s="4" t="str">
        <f aca="false">IF(T1829&lt;=Parametros!$B$7,"MENOR",IF(T1829&lt;=Parametros!$B$8,"PROMEDIO MENOR-MEDIANA","PROMEDIO"))</f>
        <v>MENOR</v>
      </c>
      <c r="V1829" s="23" t="n">
        <f aca="false">IF(T1829&lt;=Parametros!$B$7,M1829,IF(T1829&lt;=Parametros!$B$8,Q1829,P1829))</f>
        <v>5767835.77345809</v>
      </c>
      <c r="W1829" s="26" t="n">
        <f aca="false">ROUND(V1829,0)</f>
        <v>5767836</v>
      </c>
      <c r="X1829" s="27" t="n">
        <f aca="false">K1829/G1829</f>
        <v>1.43920556499084</v>
      </c>
      <c r="Y1829" s="27" t="n">
        <f aca="false">L1829/G1829</f>
        <v>1.25652413676317</v>
      </c>
    </row>
    <row r="1830" customFormat="false" ht="51.75" hidden="false" customHeight="true" outlineLevel="0" collapsed="false">
      <c r="A1830" s="4" t="s">
        <v>387</v>
      </c>
      <c r="B1830" s="4" t="s">
        <v>95</v>
      </c>
      <c r="C1830" s="4" t="s">
        <v>388</v>
      </c>
      <c r="D1830" s="4" t="s">
        <v>389</v>
      </c>
      <c r="E1830" s="4" t="s">
        <v>98</v>
      </c>
      <c r="F1830" s="4" t="s">
        <v>99</v>
      </c>
      <c r="G1830" s="23" t="n">
        <v>729399</v>
      </c>
      <c r="H1830" s="24" t="n">
        <f aca="false">Parametros!$B$3</f>
        <v>160.42</v>
      </c>
      <c r="I1830" s="24" t="n">
        <f aca="false">Parametros!$B$4</f>
        <v>151.76</v>
      </c>
      <c r="J1830" s="23" t="n">
        <f aca="false">G1830*H1830/I1830</f>
        <v>771021.267659462</v>
      </c>
      <c r="K1830" s="23" t="n">
        <v>1049755.43</v>
      </c>
      <c r="L1830" s="23" t="n">
        <v>916419</v>
      </c>
      <c r="M1830" s="23" t="n">
        <f aca="false">MIN(J1830:L1830)</f>
        <v>771021.267659462</v>
      </c>
      <c r="N1830" s="23" t="n">
        <f aca="false">MAX(J1830:L1830)</f>
        <v>1049755.43</v>
      </c>
      <c r="O1830" s="23" t="n">
        <f aca="false">MEDIAN(J1830:L1830)</f>
        <v>916419</v>
      </c>
      <c r="P1830" s="23" t="n">
        <f aca="false">AVERAGE(J1830:L1830)</f>
        <v>912398.565886487</v>
      </c>
      <c r="Q1830" s="23" t="n">
        <f aca="false">AVERAGE(M1830,O1830)</f>
        <v>843720.133829731</v>
      </c>
      <c r="R1830" s="23" t="n">
        <f aca="false">AVERAGE(N1830,O1830)</f>
        <v>983087.215</v>
      </c>
      <c r="S1830" s="23" t="n">
        <f aca="false">STDEV(J1830:L1830)</f>
        <v>139410.567145271</v>
      </c>
      <c r="T1830" s="25" t="n">
        <f aca="false">IF(P1830&gt;0,S1830/P1830,NA())</f>
        <v>0.15279568859232</v>
      </c>
      <c r="U1830" s="4" t="str">
        <f aca="false">IF(T1830&lt;=Parametros!$B$7,"MENOR",IF(T1830&lt;=Parametros!$B$8,"PROMEDIO MENOR-MEDIANA","PROMEDIO"))</f>
        <v>MENOR</v>
      </c>
      <c r="V1830" s="23" t="n">
        <f aca="false">IF(T1830&lt;=Parametros!$B$7,M1830,IF(T1830&lt;=Parametros!$B$8,Q1830,P1830))</f>
        <v>771021.267659462</v>
      </c>
      <c r="W1830" s="26" t="n">
        <f aca="false">ROUND(V1830,0)</f>
        <v>771021</v>
      </c>
      <c r="X1830" s="27" t="n">
        <f aca="false">K1830/G1830</f>
        <v>1.43920601755692</v>
      </c>
      <c r="Y1830" s="27" t="n">
        <f aca="false">L1830/G1830</f>
        <v>1.25640287414707</v>
      </c>
    </row>
    <row r="1831" customFormat="false" ht="39" hidden="false" customHeight="true" outlineLevel="0" collapsed="false">
      <c r="A1831" s="4" t="s">
        <v>390</v>
      </c>
      <c r="B1831" s="4" t="s">
        <v>95</v>
      </c>
      <c r="C1831" s="4" t="s">
        <v>391</v>
      </c>
      <c r="D1831" s="4" t="s">
        <v>392</v>
      </c>
      <c r="E1831" s="4" t="s">
        <v>98</v>
      </c>
      <c r="F1831" s="4" t="s">
        <v>99</v>
      </c>
      <c r="G1831" s="23" t="n">
        <v>7177051</v>
      </c>
      <c r="H1831" s="24" t="n">
        <f aca="false">Parametros!$B$3</f>
        <v>160.42</v>
      </c>
      <c r="I1831" s="24" t="n">
        <f aca="false">Parametros!$B$4</f>
        <v>151.76</v>
      </c>
      <c r="J1831" s="23" t="n">
        <f aca="false">G1831*H1831/I1831</f>
        <v>7586600.69464945</v>
      </c>
      <c r="K1831" s="23" t="n">
        <v>10329252.9</v>
      </c>
      <c r="L1831" s="23" t="n">
        <v>9018177</v>
      </c>
      <c r="M1831" s="23" t="n">
        <f aca="false">MIN(J1831:L1831)</f>
        <v>7586600.69464945</v>
      </c>
      <c r="N1831" s="23" t="n">
        <f aca="false">MAX(J1831:L1831)</f>
        <v>10329252.9</v>
      </c>
      <c r="O1831" s="23" t="n">
        <f aca="false">MEDIAN(J1831:L1831)</f>
        <v>9018177</v>
      </c>
      <c r="P1831" s="23" t="n">
        <f aca="false">AVERAGE(J1831:L1831)</f>
        <v>8978010.19821648</v>
      </c>
      <c r="Q1831" s="23" t="n">
        <f aca="false">AVERAGE(M1831,O1831)</f>
        <v>8302388.84732472</v>
      </c>
      <c r="R1831" s="23" t="n">
        <f aca="false">AVERAGE(N1831,O1831)</f>
        <v>9673714.95</v>
      </c>
      <c r="S1831" s="23" t="n">
        <f aca="false">STDEV(J1831:L1831)</f>
        <v>1371767.22108844</v>
      </c>
      <c r="T1831" s="25" t="n">
        <f aca="false">IF(P1831&gt;0,S1831/P1831,NA())</f>
        <v>0.152791898294006</v>
      </c>
      <c r="U1831" s="4" t="str">
        <f aca="false">IF(T1831&lt;=Parametros!$B$7,"MENOR",IF(T1831&lt;=Parametros!$B$8,"PROMEDIO MENOR-MEDIANA","PROMEDIO"))</f>
        <v>MENOR</v>
      </c>
      <c r="V1831" s="23" t="n">
        <f aca="false">IF(T1831&lt;=Parametros!$B$7,M1831,IF(T1831&lt;=Parametros!$B$8,Q1831,P1831))</f>
        <v>7586600.69464945</v>
      </c>
      <c r="W1831" s="26" t="n">
        <f aca="false">ROUND(V1831,0)</f>
        <v>7586601</v>
      </c>
      <c r="X1831" s="27" t="n">
        <f aca="false">K1831/G1831</f>
        <v>1.4392057266975</v>
      </c>
      <c r="Y1831" s="27" t="n">
        <f aca="false">L1831/G1831</f>
        <v>1.25652959690547</v>
      </c>
    </row>
    <row r="1832" customFormat="false" ht="51.75" hidden="false" customHeight="true" outlineLevel="0" collapsed="false">
      <c r="A1832" s="4" t="s">
        <v>393</v>
      </c>
      <c r="B1832" s="4" t="s">
        <v>95</v>
      </c>
      <c r="C1832" s="4" t="s">
        <v>394</v>
      </c>
      <c r="D1832" s="4" t="s">
        <v>395</v>
      </c>
      <c r="E1832" s="4" t="s">
        <v>98</v>
      </c>
      <c r="F1832" s="4" t="s">
        <v>99</v>
      </c>
      <c r="G1832" s="23" t="n">
        <v>2549743</v>
      </c>
      <c r="H1832" s="24" t="n">
        <f aca="false">Parametros!$B$3</f>
        <v>160.42</v>
      </c>
      <c r="I1832" s="24" t="n">
        <f aca="false">Parametros!$B$4</f>
        <v>151.76</v>
      </c>
      <c r="J1832" s="23" t="n">
        <f aca="false">G1832*H1832/I1832</f>
        <v>2695240.98616236</v>
      </c>
      <c r="K1832" s="23" t="n">
        <v>3669604.2</v>
      </c>
      <c r="L1832" s="23" t="n">
        <v>3203837</v>
      </c>
      <c r="M1832" s="23" t="n">
        <f aca="false">MIN(J1832:L1832)</f>
        <v>2695240.98616236</v>
      </c>
      <c r="N1832" s="23" t="n">
        <f aca="false">MAX(J1832:L1832)</f>
        <v>3669604.2</v>
      </c>
      <c r="O1832" s="23" t="n">
        <f aca="false">MEDIAN(J1832:L1832)</f>
        <v>3203837</v>
      </c>
      <c r="P1832" s="23" t="n">
        <f aca="false">AVERAGE(J1832:L1832)</f>
        <v>3189560.72872079</v>
      </c>
      <c r="Q1832" s="23" t="n">
        <f aca="false">AVERAGE(M1832,O1832)</f>
        <v>2949538.99308118</v>
      </c>
      <c r="R1832" s="23" t="n">
        <f aca="false">AVERAGE(N1832,O1832)</f>
        <v>3436720.6</v>
      </c>
      <c r="S1832" s="23" t="n">
        <f aca="false">STDEV(J1832:L1832)</f>
        <v>487338.462530131</v>
      </c>
      <c r="T1832" s="25" t="n">
        <f aca="false">IF(P1832&gt;0,S1832/P1832,NA())</f>
        <v>0.152791717725213</v>
      </c>
      <c r="U1832" s="4" t="str">
        <f aca="false">IF(T1832&lt;=Parametros!$B$7,"MENOR",IF(T1832&lt;=Parametros!$B$8,"PROMEDIO MENOR-MEDIANA","PROMEDIO"))</f>
        <v>MENOR</v>
      </c>
      <c r="V1832" s="23" t="n">
        <f aca="false">IF(T1832&lt;=Parametros!$B$7,M1832,IF(T1832&lt;=Parametros!$B$8,Q1832,P1832))</f>
        <v>2695240.98616236</v>
      </c>
      <c r="W1832" s="26" t="n">
        <f aca="false">ROUND(V1832,0)</f>
        <v>2695241</v>
      </c>
      <c r="X1832" s="27" t="n">
        <f aca="false">K1832/G1832</f>
        <v>1.43920551992887</v>
      </c>
      <c r="Y1832" s="27" t="n">
        <f aca="false">L1832/G1832</f>
        <v>1.25653330551354</v>
      </c>
    </row>
    <row r="1833" customFormat="false" ht="51.75" hidden="false" customHeight="true" outlineLevel="0" collapsed="false">
      <c r="A1833" s="4" t="s">
        <v>396</v>
      </c>
      <c r="B1833" s="4" t="s">
        <v>95</v>
      </c>
      <c r="C1833" s="4" t="s">
        <v>397</v>
      </c>
      <c r="D1833" s="4" t="s">
        <v>398</v>
      </c>
      <c r="E1833" s="4" t="s">
        <v>98</v>
      </c>
      <c r="F1833" s="4" t="s">
        <v>99</v>
      </c>
      <c r="G1833" s="23" t="n">
        <v>2203069</v>
      </c>
      <c r="H1833" s="24" t="n">
        <f aca="false">Parametros!$B$3</f>
        <v>160.42</v>
      </c>
      <c r="I1833" s="24" t="n">
        <f aca="false">Parametros!$B$4</f>
        <v>151.76</v>
      </c>
      <c r="J1833" s="23" t="n">
        <f aca="false">G1833*H1833/I1833</f>
        <v>2328784.45558777</v>
      </c>
      <c r="K1833" s="23" t="n">
        <v>3170669.22</v>
      </c>
      <c r="L1833" s="23" t="n">
        <v>2768178</v>
      </c>
      <c r="M1833" s="23" t="n">
        <f aca="false">MIN(J1833:L1833)</f>
        <v>2328784.45558777</v>
      </c>
      <c r="N1833" s="23" t="n">
        <f aca="false">MAX(J1833:L1833)</f>
        <v>3170669.22</v>
      </c>
      <c r="O1833" s="23" t="n">
        <f aca="false">MEDIAN(J1833:L1833)</f>
        <v>2768178</v>
      </c>
      <c r="P1833" s="23" t="n">
        <f aca="false">AVERAGE(J1833:L1833)</f>
        <v>2755877.22519592</v>
      </c>
      <c r="Q1833" s="23" t="n">
        <f aca="false">AVERAGE(M1833,O1833)</f>
        <v>2548481.22779389</v>
      </c>
      <c r="R1833" s="23" t="n">
        <f aca="false">AVERAGE(N1833,O1833)</f>
        <v>2969423.61</v>
      </c>
      <c r="S1833" s="23" t="n">
        <f aca="false">STDEV(J1833:L1833)</f>
        <v>421077.155558153</v>
      </c>
      <c r="T1833" s="25" t="n">
        <f aca="false">IF(P1833&gt;0,S1833/P1833,NA())</f>
        <v>0.152792421849713</v>
      </c>
      <c r="U1833" s="4" t="str">
        <f aca="false">IF(T1833&lt;=Parametros!$B$7,"MENOR",IF(T1833&lt;=Parametros!$B$8,"PROMEDIO MENOR-MEDIANA","PROMEDIO"))</f>
        <v>MENOR</v>
      </c>
      <c r="V1833" s="23" t="n">
        <f aca="false">IF(T1833&lt;=Parametros!$B$7,M1833,IF(T1833&lt;=Parametros!$B$8,Q1833,P1833))</f>
        <v>2328784.45558777</v>
      </c>
      <c r="W1833" s="26" t="n">
        <f aca="false">ROUND(V1833,0)</f>
        <v>2328784</v>
      </c>
      <c r="X1833" s="27" t="n">
        <f aca="false">K1833/G1833</f>
        <v>1.4392055900201</v>
      </c>
      <c r="Y1833" s="27" t="n">
        <f aca="false">L1833/G1833</f>
        <v>1.25650989596785</v>
      </c>
    </row>
    <row r="1834" customFormat="false" ht="51.75" hidden="false" customHeight="true" outlineLevel="0" collapsed="false">
      <c r="A1834" s="4" t="s">
        <v>399</v>
      </c>
      <c r="B1834" s="4" t="s">
        <v>95</v>
      </c>
      <c r="C1834" s="4" t="s">
        <v>400</v>
      </c>
      <c r="D1834" s="4" t="s">
        <v>401</v>
      </c>
      <c r="E1834" s="4" t="s">
        <v>98</v>
      </c>
      <c r="F1834" s="4" t="s">
        <v>99</v>
      </c>
      <c r="G1834" s="23" t="n">
        <v>1062100</v>
      </c>
      <c r="H1834" s="24" t="n">
        <f aca="false">Parametros!$B$3</f>
        <v>160.42</v>
      </c>
      <c r="I1834" s="24" t="n">
        <f aca="false">Parametros!$B$4</f>
        <v>151.76</v>
      </c>
      <c r="J1834" s="23" t="n">
        <f aca="false">G1834*H1834/I1834</f>
        <v>1122707.44596732</v>
      </c>
      <c r="K1834" s="23" t="n">
        <v>1528580.82</v>
      </c>
      <c r="L1834" s="23" t="n">
        <v>1334466</v>
      </c>
      <c r="M1834" s="23" t="n">
        <f aca="false">MIN(J1834:L1834)</f>
        <v>1122707.44596732</v>
      </c>
      <c r="N1834" s="23" t="n">
        <f aca="false">MAX(J1834:L1834)</f>
        <v>1528580.82</v>
      </c>
      <c r="O1834" s="23" t="n">
        <f aca="false">MEDIAN(J1834:L1834)</f>
        <v>1334466</v>
      </c>
      <c r="P1834" s="23" t="n">
        <f aca="false">AVERAGE(J1834:L1834)</f>
        <v>1328584.75532244</v>
      </c>
      <c r="Q1834" s="23" t="n">
        <f aca="false">AVERAGE(M1834,O1834)</f>
        <v>1228586.72298366</v>
      </c>
      <c r="R1834" s="23" t="n">
        <f aca="false">AVERAGE(N1834,O1834)</f>
        <v>1431523.41</v>
      </c>
      <c r="S1834" s="23" t="n">
        <f aca="false">STDEV(J1834:L1834)</f>
        <v>203000.592896638</v>
      </c>
      <c r="T1834" s="25" t="n">
        <f aca="false">IF(P1834&gt;0,S1834/P1834,NA())</f>
        <v>0.152794612525395</v>
      </c>
      <c r="U1834" s="4" t="str">
        <f aca="false">IF(T1834&lt;=Parametros!$B$7,"MENOR",IF(T1834&lt;=Parametros!$B$8,"PROMEDIO MENOR-MEDIANA","PROMEDIO"))</f>
        <v>MENOR</v>
      </c>
      <c r="V1834" s="23" t="n">
        <f aca="false">IF(T1834&lt;=Parametros!$B$7,M1834,IF(T1834&lt;=Parametros!$B$8,Q1834,P1834))</f>
        <v>1122707.44596732</v>
      </c>
      <c r="W1834" s="26" t="n">
        <f aca="false">ROUND(V1834,0)</f>
        <v>1122707</v>
      </c>
      <c r="X1834" s="27" t="n">
        <f aca="false">K1834/G1834</f>
        <v>1.43920611995104</v>
      </c>
      <c r="Y1834" s="27" t="n">
        <f aca="false">L1834/G1834</f>
        <v>1.25644101308728</v>
      </c>
    </row>
    <row r="1835" customFormat="false" ht="39" hidden="false" customHeight="true" outlineLevel="0" collapsed="false">
      <c r="A1835" s="4" t="s">
        <v>402</v>
      </c>
      <c r="B1835" s="4" t="s">
        <v>95</v>
      </c>
      <c r="C1835" s="4" t="s">
        <v>403</v>
      </c>
      <c r="D1835" s="4" t="s">
        <v>404</v>
      </c>
      <c r="E1835" s="4" t="s">
        <v>98</v>
      </c>
      <c r="F1835" s="4" t="s">
        <v>99</v>
      </c>
      <c r="G1835" s="23" t="n">
        <v>6495828</v>
      </c>
      <c r="H1835" s="24" t="n">
        <f aca="false">Parametros!$B$3</f>
        <v>160.42</v>
      </c>
      <c r="I1835" s="24" t="n">
        <f aca="false">Parametros!$B$4</f>
        <v>151.76</v>
      </c>
      <c r="J1835" s="23" t="n">
        <f aca="false">G1835*H1835/I1835</f>
        <v>6866504.53189246</v>
      </c>
      <c r="K1835" s="23" t="n">
        <v>9348832.97</v>
      </c>
      <c r="L1835" s="23" t="n">
        <v>8162210</v>
      </c>
      <c r="M1835" s="23" t="n">
        <f aca="false">MIN(J1835:L1835)</f>
        <v>6866504.53189246</v>
      </c>
      <c r="N1835" s="23" t="n">
        <f aca="false">MAX(J1835:L1835)</f>
        <v>9348832.97</v>
      </c>
      <c r="O1835" s="23" t="n">
        <f aca="false">MEDIAN(J1835:L1835)</f>
        <v>8162210</v>
      </c>
      <c r="P1835" s="23" t="n">
        <f aca="false">AVERAGE(J1835:L1835)</f>
        <v>8125849.16729749</v>
      </c>
      <c r="Q1835" s="23" t="n">
        <f aca="false">AVERAGE(M1835,O1835)</f>
        <v>7514357.26594623</v>
      </c>
      <c r="R1835" s="23" t="n">
        <f aca="false">AVERAGE(N1835,O1835)</f>
        <v>8755521.485</v>
      </c>
      <c r="S1835" s="23" t="n">
        <f aca="false">STDEV(J1835:L1835)</f>
        <v>1241563.61144948</v>
      </c>
      <c r="T1835" s="25" t="n">
        <f aca="false">IF(P1835&gt;0,S1835/P1835,NA())</f>
        <v>0.152791860381332</v>
      </c>
      <c r="U1835" s="4" t="str">
        <f aca="false">IF(T1835&lt;=Parametros!$B$7,"MENOR",IF(T1835&lt;=Parametros!$B$8,"PROMEDIO MENOR-MEDIANA","PROMEDIO"))</f>
        <v>MENOR</v>
      </c>
      <c r="V1835" s="23" t="n">
        <f aca="false">IF(T1835&lt;=Parametros!$B$7,M1835,IF(T1835&lt;=Parametros!$B$8,Q1835,P1835))</f>
        <v>6866504.53189246</v>
      </c>
      <c r="W1835" s="26" t="n">
        <f aca="false">ROUND(V1835,0)</f>
        <v>6866505</v>
      </c>
      <c r="X1835" s="27" t="n">
        <f aca="false">K1835/G1835</f>
        <v>1.43920574405603</v>
      </c>
      <c r="Y1835" s="27" t="n">
        <f aca="false">L1835/G1835</f>
        <v>1.256531115048</v>
      </c>
    </row>
    <row r="1836" customFormat="false" ht="51.75" hidden="false" customHeight="true" outlineLevel="0" collapsed="false">
      <c r="A1836" s="4" t="s">
        <v>405</v>
      </c>
      <c r="B1836" s="4" t="s">
        <v>95</v>
      </c>
      <c r="C1836" s="4" t="s">
        <v>406</v>
      </c>
      <c r="D1836" s="4" t="s">
        <v>407</v>
      </c>
      <c r="E1836" s="4" t="s">
        <v>98</v>
      </c>
      <c r="F1836" s="4" t="s">
        <v>99</v>
      </c>
      <c r="G1836" s="23" t="n">
        <v>276450</v>
      </c>
      <c r="H1836" s="24" t="n">
        <f aca="false">Parametros!$B$3</f>
        <v>160.42</v>
      </c>
      <c r="I1836" s="24" t="n">
        <f aca="false">Parametros!$B$4</f>
        <v>151.76</v>
      </c>
      <c r="J1836" s="23" t="n">
        <f aca="false">G1836*H1836/I1836</f>
        <v>292225.283342119</v>
      </c>
      <c r="K1836" s="23" t="n">
        <v>397868.91</v>
      </c>
      <c r="L1836" s="23" t="n">
        <v>347361</v>
      </c>
      <c r="M1836" s="23" t="n">
        <f aca="false">MIN(J1836:L1836)</f>
        <v>292225.283342119</v>
      </c>
      <c r="N1836" s="23" t="n">
        <f aca="false">MAX(J1836:L1836)</f>
        <v>397868.91</v>
      </c>
      <c r="O1836" s="23" t="n">
        <f aca="false">MEDIAN(J1836:L1836)</f>
        <v>347361</v>
      </c>
      <c r="P1836" s="23" t="n">
        <f aca="false">AVERAGE(J1836:L1836)</f>
        <v>345818.397780706</v>
      </c>
      <c r="Q1836" s="23" t="n">
        <f aca="false">AVERAGE(M1836,O1836)</f>
        <v>319793.14167106</v>
      </c>
      <c r="R1836" s="23" t="n">
        <f aca="false">AVERAGE(N1836,O1836)</f>
        <v>372614.955</v>
      </c>
      <c r="S1836" s="23" t="n">
        <f aca="false">STDEV(J1836:L1836)</f>
        <v>52838.7043705905</v>
      </c>
      <c r="T1836" s="25" t="n">
        <f aca="false">IF(P1836&gt;0,S1836/P1836,NA())</f>
        <v>0.152793213749423</v>
      </c>
      <c r="U1836" s="4" t="str">
        <f aca="false">IF(T1836&lt;=Parametros!$B$7,"MENOR",IF(T1836&lt;=Parametros!$B$8,"PROMEDIO MENOR-MEDIANA","PROMEDIO"))</f>
        <v>MENOR</v>
      </c>
      <c r="V1836" s="23" t="n">
        <f aca="false">IF(T1836&lt;=Parametros!$B$7,M1836,IF(T1836&lt;=Parametros!$B$8,Q1836,P1836))</f>
        <v>292225.283342119</v>
      </c>
      <c r="W1836" s="26" t="n">
        <f aca="false">ROUND(V1836,0)</f>
        <v>292225</v>
      </c>
      <c r="X1836" s="27" t="n">
        <f aca="false">K1836/G1836</f>
        <v>1.43920748779164</v>
      </c>
      <c r="Y1836" s="27" t="n">
        <f aca="false">L1836/G1836</f>
        <v>1.25650569723277</v>
      </c>
    </row>
    <row r="1837" customFormat="false" ht="51.75" hidden="false" customHeight="true" outlineLevel="0" collapsed="false">
      <c r="A1837" s="4" t="s">
        <v>408</v>
      </c>
      <c r="B1837" s="4" t="s">
        <v>95</v>
      </c>
      <c r="C1837" s="4" t="s">
        <v>409</v>
      </c>
      <c r="D1837" s="4" t="s">
        <v>410</v>
      </c>
      <c r="E1837" s="4" t="s">
        <v>98</v>
      </c>
      <c r="F1837" s="4" t="s">
        <v>99</v>
      </c>
      <c r="G1837" s="23" t="n">
        <v>276450</v>
      </c>
      <c r="H1837" s="24" t="n">
        <f aca="false">Parametros!$B$3</f>
        <v>160.42</v>
      </c>
      <c r="I1837" s="24" t="n">
        <f aca="false">Parametros!$B$4</f>
        <v>151.76</v>
      </c>
      <c r="J1837" s="23" t="n">
        <f aca="false">G1837*H1837/I1837</f>
        <v>292225.283342119</v>
      </c>
      <c r="K1837" s="23" t="n">
        <v>397868.91</v>
      </c>
      <c r="L1837" s="23" t="n">
        <v>347361</v>
      </c>
      <c r="M1837" s="23" t="n">
        <f aca="false">MIN(J1837:L1837)</f>
        <v>292225.283342119</v>
      </c>
      <c r="N1837" s="23" t="n">
        <f aca="false">MAX(J1837:L1837)</f>
        <v>397868.91</v>
      </c>
      <c r="O1837" s="23" t="n">
        <f aca="false">MEDIAN(J1837:L1837)</f>
        <v>347361</v>
      </c>
      <c r="P1837" s="23" t="n">
        <f aca="false">AVERAGE(J1837:L1837)</f>
        <v>345818.397780706</v>
      </c>
      <c r="Q1837" s="23" t="n">
        <f aca="false">AVERAGE(M1837,O1837)</f>
        <v>319793.14167106</v>
      </c>
      <c r="R1837" s="23" t="n">
        <f aca="false">AVERAGE(N1837,O1837)</f>
        <v>372614.955</v>
      </c>
      <c r="S1837" s="23" t="n">
        <f aca="false">STDEV(J1837:L1837)</f>
        <v>52838.7043705905</v>
      </c>
      <c r="T1837" s="25" t="n">
        <f aca="false">IF(P1837&gt;0,S1837/P1837,NA())</f>
        <v>0.152793213749423</v>
      </c>
      <c r="U1837" s="4" t="str">
        <f aca="false">IF(T1837&lt;=Parametros!$B$7,"MENOR",IF(T1837&lt;=Parametros!$B$8,"PROMEDIO MENOR-MEDIANA","PROMEDIO"))</f>
        <v>MENOR</v>
      </c>
      <c r="V1837" s="23" t="n">
        <f aca="false">IF(T1837&lt;=Parametros!$B$7,M1837,IF(T1837&lt;=Parametros!$B$8,Q1837,P1837))</f>
        <v>292225.283342119</v>
      </c>
      <c r="W1837" s="26" t="n">
        <f aca="false">ROUND(V1837,0)</f>
        <v>292225</v>
      </c>
      <c r="X1837" s="27" t="n">
        <f aca="false">K1837/G1837</f>
        <v>1.43920748779164</v>
      </c>
      <c r="Y1837" s="27" t="n">
        <f aca="false">L1837/G1837</f>
        <v>1.25650569723277</v>
      </c>
    </row>
    <row r="1838" customFormat="false" ht="102.75" hidden="false" customHeight="true" outlineLevel="0" collapsed="false">
      <c r="A1838" s="4" t="s">
        <v>411</v>
      </c>
      <c r="B1838" s="4" t="s">
        <v>95</v>
      </c>
      <c r="C1838" s="4" t="s">
        <v>412</v>
      </c>
      <c r="D1838" s="4" t="s">
        <v>413</v>
      </c>
      <c r="E1838" s="4" t="s">
        <v>98</v>
      </c>
      <c r="F1838" s="4" t="s">
        <v>99</v>
      </c>
      <c r="G1838" s="23" t="n">
        <v>111150</v>
      </c>
      <c r="H1838" s="24" t="n">
        <f aca="false">Parametros!$B$3</f>
        <v>160.42</v>
      </c>
      <c r="I1838" s="24" t="n">
        <f aca="false">Parametros!$B$4</f>
        <v>151.76</v>
      </c>
      <c r="J1838" s="23" t="n">
        <f aca="false">G1838*H1838/I1838</f>
        <v>117492.639694254</v>
      </c>
      <c r="K1838" s="23" t="n">
        <v>159968.11</v>
      </c>
      <c r="L1838" s="23" t="n">
        <v>139587</v>
      </c>
      <c r="M1838" s="23" t="n">
        <f aca="false">MIN(J1838:L1838)</f>
        <v>117492.639694254</v>
      </c>
      <c r="N1838" s="23" t="n">
        <f aca="false">MAX(J1838:L1838)</f>
        <v>159968.11</v>
      </c>
      <c r="O1838" s="23" t="n">
        <f aca="false">MEDIAN(J1838:L1838)</f>
        <v>139587</v>
      </c>
      <c r="P1838" s="23" t="n">
        <f aca="false">AVERAGE(J1838:L1838)</f>
        <v>139015.916564751</v>
      </c>
      <c r="Q1838" s="23" t="n">
        <f aca="false">AVERAGE(M1838,O1838)</f>
        <v>128539.819847127</v>
      </c>
      <c r="R1838" s="23" t="n">
        <f aca="false">AVERAGE(N1838,O1838)</f>
        <v>149777.555</v>
      </c>
      <c r="S1838" s="23" t="n">
        <f aca="false">STDEV(J1838:L1838)</f>
        <v>21243.4930423668</v>
      </c>
      <c r="T1838" s="25" t="n">
        <f aca="false">IF(P1838&gt;0,S1838/P1838,NA())</f>
        <v>0.152813386893521</v>
      </c>
      <c r="U1838" s="4" t="str">
        <f aca="false">IF(T1838&lt;=Parametros!$B$7,"MENOR",IF(T1838&lt;=Parametros!$B$8,"PROMEDIO MENOR-MEDIANA","PROMEDIO"))</f>
        <v>MENOR</v>
      </c>
      <c r="V1838" s="23" t="n">
        <f aca="false">IF(T1838&lt;=Parametros!$B$7,M1838,IF(T1838&lt;=Parametros!$B$8,Q1838,P1838))</f>
        <v>117492.639694254</v>
      </c>
      <c r="W1838" s="26" t="n">
        <f aca="false">ROUND(V1838,0)</f>
        <v>117493</v>
      </c>
      <c r="X1838" s="27" t="n">
        <f aca="false">K1838/G1838</f>
        <v>1.43920926675664</v>
      </c>
      <c r="Y1838" s="27" t="n">
        <f aca="false">L1838/G1838</f>
        <v>1.25584345479082</v>
      </c>
    </row>
    <row r="1839" customFormat="false" ht="51.75" hidden="false" customHeight="true" outlineLevel="0" collapsed="false">
      <c r="A1839" s="4" t="s">
        <v>414</v>
      </c>
      <c r="B1839" s="4" t="s">
        <v>95</v>
      </c>
      <c r="C1839" s="4" t="s">
        <v>415</v>
      </c>
      <c r="D1839" s="4" t="s">
        <v>416</v>
      </c>
      <c r="E1839" s="4" t="s">
        <v>98</v>
      </c>
      <c r="F1839" s="4" t="s">
        <v>99</v>
      </c>
      <c r="G1839" s="23" t="n">
        <v>269760</v>
      </c>
      <c r="H1839" s="24" t="n">
        <f aca="false">Parametros!$B$3</f>
        <v>160.42</v>
      </c>
      <c r="I1839" s="24" t="n">
        <f aca="false">Parametros!$B$4</f>
        <v>151.76</v>
      </c>
      <c r="J1839" s="23" t="n">
        <f aca="false">G1839*H1839/I1839</f>
        <v>285153.52662098</v>
      </c>
      <c r="K1839" s="23" t="n">
        <v>388239.52</v>
      </c>
      <c r="L1839" s="23" t="n">
        <v>338912</v>
      </c>
      <c r="M1839" s="23" t="n">
        <f aca="false">MIN(J1839:L1839)</f>
        <v>285153.52662098</v>
      </c>
      <c r="N1839" s="23" t="n">
        <f aca="false">MAX(J1839:L1839)</f>
        <v>388239.52</v>
      </c>
      <c r="O1839" s="23" t="n">
        <f aca="false">MEDIAN(J1839:L1839)</f>
        <v>338912</v>
      </c>
      <c r="P1839" s="23" t="n">
        <f aca="false">AVERAGE(J1839:L1839)</f>
        <v>337435.015540327</v>
      </c>
      <c r="Q1839" s="23" t="n">
        <f aca="false">AVERAGE(M1839,O1839)</f>
        <v>312032.76331049</v>
      </c>
      <c r="R1839" s="23" t="n">
        <f aca="false">AVERAGE(N1839,O1839)</f>
        <v>363575.76</v>
      </c>
      <c r="S1839" s="23" t="n">
        <f aca="false">STDEV(J1839:L1839)</f>
        <v>51558.8655815409</v>
      </c>
      <c r="T1839" s="25" t="n">
        <f aca="false">IF(P1839&gt;0,S1839/P1839,NA())</f>
        <v>0.152796429555424</v>
      </c>
      <c r="U1839" s="4" t="str">
        <f aca="false">IF(T1839&lt;=Parametros!$B$7,"MENOR",IF(T1839&lt;=Parametros!$B$8,"PROMEDIO MENOR-MEDIANA","PROMEDIO"))</f>
        <v>MENOR</v>
      </c>
      <c r="V1839" s="23" t="n">
        <f aca="false">IF(T1839&lt;=Parametros!$B$7,M1839,IF(T1839&lt;=Parametros!$B$8,Q1839,P1839))</f>
        <v>285153.52662098</v>
      </c>
      <c r="W1839" s="26" t="n">
        <f aca="false">ROUND(V1839,0)</f>
        <v>285154</v>
      </c>
      <c r="X1839" s="27" t="n">
        <f aca="false">K1839/G1839</f>
        <v>1.4392034400949</v>
      </c>
      <c r="Y1839" s="27" t="n">
        <f aca="false">L1839/G1839</f>
        <v>1.25634638196916</v>
      </c>
    </row>
    <row r="1840" customFormat="false" ht="39" hidden="false" customHeight="true" outlineLevel="0" collapsed="false">
      <c r="A1840" s="4" t="s">
        <v>417</v>
      </c>
      <c r="B1840" s="4" t="s">
        <v>95</v>
      </c>
      <c r="C1840" s="4" t="s">
        <v>418</v>
      </c>
      <c r="D1840" s="4" t="s">
        <v>419</v>
      </c>
      <c r="E1840" s="4" t="s">
        <v>98</v>
      </c>
      <c r="F1840" s="4" t="s">
        <v>99</v>
      </c>
      <c r="G1840" s="23" t="n">
        <v>486115</v>
      </c>
      <c r="H1840" s="24" t="n">
        <f aca="false">Parametros!$B$3</f>
        <v>160.42</v>
      </c>
      <c r="I1840" s="24" t="n">
        <f aca="false">Parametros!$B$4</f>
        <v>151.76</v>
      </c>
      <c r="J1840" s="23" t="n">
        <f aca="false">G1840*H1840/I1840</f>
        <v>513854.561808118</v>
      </c>
      <c r="K1840" s="23" t="n">
        <v>699619.79</v>
      </c>
      <c r="L1840" s="23" t="n">
        <v>610708</v>
      </c>
      <c r="M1840" s="23" t="n">
        <f aca="false">MIN(J1840:L1840)</f>
        <v>513854.561808118</v>
      </c>
      <c r="N1840" s="23" t="n">
        <f aca="false">MAX(J1840:L1840)</f>
        <v>699619.79</v>
      </c>
      <c r="O1840" s="23" t="n">
        <f aca="false">MEDIAN(J1840:L1840)</f>
        <v>610708</v>
      </c>
      <c r="P1840" s="23" t="n">
        <f aca="false">AVERAGE(J1840:L1840)</f>
        <v>608060.783936039</v>
      </c>
      <c r="Q1840" s="23" t="n">
        <f aca="false">AVERAGE(M1840,O1840)</f>
        <v>562281.280904059</v>
      </c>
      <c r="R1840" s="23" t="n">
        <f aca="false">AVERAGE(N1840,O1840)</f>
        <v>655163.895</v>
      </c>
      <c r="S1840" s="23" t="n">
        <f aca="false">STDEV(J1840:L1840)</f>
        <v>92910.9025677959</v>
      </c>
      <c r="T1840" s="25" t="n">
        <f aca="false">IF(P1840&gt;0,S1840/P1840,NA())</f>
        <v>0.152798708652734</v>
      </c>
      <c r="U1840" s="4" t="str">
        <f aca="false">IF(T1840&lt;=Parametros!$B$7,"MENOR",IF(T1840&lt;=Parametros!$B$8,"PROMEDIO MENOR-MEDIANA","PROMEDIO"))</f>
        <v>MENOR</v>
      </c>
      <c r="V1840" s="23" t="n">
        <f aca="false">IF(T1840&lt;=Parametros!$B$7,M1840,IF(T1840&lt;=Parametros!$B$8,Q1840,P1840))</f>
        <v>513854.561808118</v>
      </c>
      <c r="W1840" s="26" t="n">
        <f aca="false">ROUND(V1840,0)</f>
        <v>513855</v>
      </c>
      <c r="X1840" s="27" t="n">
        <f aca="false">K1840/G1840</f>
        <v>1.43920634006357</v>
      </c>
      <c r="Y1840" s="27" t="n">
        <f aca="false">L1840/G1840</f>
        <v>1.2563035495716</v>
      </c>
    </row>
    <row r="1841" customFormat="false" ht="15" hidden="false" customHeight="true" outlineLevel="0" collapsed="false">
      <c r="A1841" s="22" t="s">
        <v>420</v>
      </c>
      <c r="B1841" s="22" t="s">
        <v>421</v>
      </c>
      <c r="C1841" s="22"/>
      <c r="D1841" s="22"/>
      <c r="E1841" s="22"/>
      <c r="F1841" s="22"/>
      <c r="G1841" s="22"/>
      <c r="H1841" s="22"/>
      <c r="I1841" s="22"/>
      <c r="J1841" s="22"/>
      <c r="K1841" s="22"/>
      <c r="L1841" s="22"/>
      <c r="M1841" s="22"/>
      <c r="N1841" s="22"/>
      <c r="O1841" s="22"/>
      <c r="P1841" s="22"/>
      <c r="Q1841" s="22"/>
      <c r="R1841" s="22"/>
      <c r="S1841" s="22"/>
      <c r="T1841" s="22"/>
      <c r="U1841" s="22"/>
      <c r="V1841" s="22"/>
      <c r="W1841" s="22"/>
    </row>
    <row r="1842" customFormat="false" ht="51.75" hidden="false" customHeight="true" outlineLevel="0" collapsed="false">
      <c r="A1842" s="4" t="s">
        <v>422</v>
      </c>
      <c r="B1842" s="4" t="s">
        <v>95</v>
      </c>
      <c r="C1842" s="4" t="s">
        <v>423</v>
      </c>
      <c r="D1842" s="4" t="s">
        <v>424</v>
      </c>
      <c r="E1842" s="4" t="s">
        <v>98</v>
      </c>
      <c r="F1842" s="4" t="s">
        <v>99</v>
      </c>
      <c r="G1842" s="23" t="n">
        <v>3611387</v>
      </c>
      <c r="H1842" s="24" t="n">
        <f aca="false">Parametros!$B$3</f>
        <v>160.42</v>
      </c>
      <c r="I1842" s="24" t="n">
        <f aca="false">Parametros!$B$4</f>
        <v>151.76</v>
      </c>
      <c r="J1842" s="23" t="n">
        <f aca="false">G1842*H1842/I1842</f>
        <v>3817466.41104375</v>
      </c>
      <c r="K1842" s="23" t="n">
        <v>5197528.03</v>
      </c>
      <c r="L1842" s="23" t="n">
        <v>4537827</v>
      </c>
      <c r="M1842" s="23" t="n">
        <f aca="false">MIN(J1842:L1842)</f>
        <v>3817466.41104375</v>
      </c>
      <c r="N1842" s="23" t="n">
        <f aca="false">MAX(J1842:L1842)</f>
        <v>5197528.03</v>
      </c>
      <c r="O1842" s="23" t="n">
        <f aca="false">MEDIAN(J1842:L1842)</f>
        <v>4537827</v>
      </c>
      <c r="P1842" s="23" t="n">
        <f aca="false">AVERAGE(J1842:L1842)</f>
        <v>4517607.14701458</v>
      </c>
      <c r="Q1842" s="23" t="n">
        <f aca="false">AVERAGE(M1842,O1842)</f>
        <v>4177646.70552188</v>
      </c>
      <c r="R1842" s="23" t="n">
        <f aca="false">AVERAGE(N1842,O1842)</f>
        <v>4867677.515</v>
      </c>
      <c r="S1842" s="23" t="n">
        <f aca="false">STDEV(J1842:L1842)</f>
        <v>690252.96078329</v>
      </c>
      <c r="T1842" s="25" t="n">
        <f aca="false">IF(P1842&gt;0,S1842/P1842,NA())</f>
        <v>0.152791718784011</v>
      </c>
      <c r="U1842" s="4" t="str">
        <f aca="false">IF(T1842&lt;=Parametros!$B$7,"MENOR",IF(T1842&lt;=Parametros!$B$8,"PROMEDIO MENOR-MEDIANA","PROMEDIO"))</f>
        <v>MENOR</v>
      </c>
      <c r="V1842" s="23" t="n">
        <f aca="false">IF(T1842&lt;=Parametros!$B$7,M1842,IF(T1842&lt;=Parametros!$B$8,Q1842,P1842))</f>
        <v>3817466.41104375</v>
      </c>
      <c r="W1842" s="26" t="n">
        <f aca="false">ROUND(V1842,0)</f>
        <v>3817466</v>
      </c>
      <c r="X1842" s="27" t="n">
        <f aca="false">K1842/G1842</f>
        <v>1.4392054991614</v>
      </c>
      <c r="Y1842" s="27" t="n">
        <f aca="false">L1842/G1842</f>
        <v>1.25653301626217</v>
      </c>
    </row>
    <row r="1843" customFormat="false" ht="51.75" hidden="false" customHeight="true" outlineLevel="0" collapsed="false">
      <c r="A1843" s="4" t="s">
        <v>425</v>
      </c>
      <c r="B1843" s="4" t="s">
        <v>95</v>
      </c>
      <c r="C1843" s="4" t="s">
        <v>426</v>
      </c>
      <c r="D1843" s="4" t="s">
        <v>424</v>
      </c>
      <c r="E1843" s="4" t="s">
        <v>98</v>
      </c>
      <c r="F1843" s="4" t="s">
        <v>99</v>
      </c>
      <c r="G1843" s="23" t="n">
        <v>3611387</v>
      </c>
      <c r="H1843" s="24" t="n">
        <f aca="false">Parametros!$B$3</f>
        <v>160.42</v>
      </c>
      <c r="I1843" s="24" t="n">
        <f aca="false">Parametros!$B$4</f>
        <v>151.76</v>
      </c>
      <c r="J1843" s="23" t="n">
        <f aca="false">G1843*H1843/I1843</f>
        <v>3817466.41104375</v>
      </c>
      <c r="K1843" s="23" t="n">
        <v>5197528.03</v>
      </c>
      <c r="L1843" s="23" t="n">
        <v>4537827</v>
      </c>
      <c r="M1843" s="23" t="n">
        <f aca="false">MIN(J1843:L1843)</f>
        <v>3817466.41104375</v>
      </c>
      <c r="N1843" s="23" t="n">
        <f aca="false">MAX(J1843:L1843)</f>
        <v>5197528.03</v>
      </c>
      <c r="O1843" s="23" t="n">
        <f aca="false">MEDIAN(J1843:L1843)</f>
        <v>4537827</v>
      </c>
      <c r="P1843" s="23" t="n">
        <f aca="false">AVERAGE(J1843:L1843)</f>
        <v>4517607.14701458</v>
      </c>
      <c r="Q1843" s="23" t="n">
        <f aca="false">AVERAGE(M1843,O1843)</f>
        <v>4177646.70552188</v>
      </c>
      <c r="R1843" s="23" t="n">
        <f aca="false">AVERAGE(N1843,O1843)</f>
        <v>4867677.515</v>
      </c>
      <c r="S1843" s="23" t="n">
        <f aca="false">STDEV(J1843:L1843)</f>
        <v>690252.96078329</v>
      </c>
      <c r="T1843" s="25" t="n">
        <f aca="false">IF(P1843&gt;0,S1843/P1843,NA())</f>
        <v>0.152791718784011</v>
      </c>
      <c r="U1843" s="4" t="str">
        <f aca="false">IF(T1843&lt;=Parametros!$B$7,"MENOR",IF(T1843&lt;=Parametros!$B$8,"PROMEDIO MENOR-MEDIANA","PROMEDIO"))</f>
        <v>MENOR</v>
      </c>
      <c r="V1843" s="23" t="n">
        <f aca="false">IF(T1843&lt;=Parametros!$B$7,M1843,IF(T1843&lt;=Parametros!$B$8,Q1843,P1843))</f>
        <v>3817466.41104375</v>
      </c>
      <c r="W1843" s="26" t="n">
        <f aca="false">ROUND(V1843,0)</f>
        <v>3817466</v>
      </c>
      <c r="X1843" s="27" t="n">
        <f aca="false">K1843/G1843</f>
        <v>1.4392054991614</v>
      </c>
      <c r="Y1843" s="27" t="n">
        <f aca="false">L1843/G1843</f>
        <v>1.25653301626217</v>
      </c>
    </row>
    <row r="1844" customFormat="false" ht="77.25" hidden="false" customHeight="true" outlineLevel="0" collapsed="false">
      <c r="A1844" s="4" t="s">
        <v>427</v>
      </c>
      <c r="B1844" s="4" t="s">
        <v>95</v>
      </c>
      <c r="C1844" s="4" t="s">
        <v>428</v>
      </c>
      <c r="D1844" s="4" t="s">
        <v>429</v>
      </c>
      <c r="E1844" s="4" t="s">
        <v>98</v>
      </c>
      <c r="F1844" s="4" t="s">
        <v>99</v>
      </c>
      <c r="G1844" s="23" t="n">
        <v>277651</v>
      </c>
      <c r="H1844" s="24" t="n">
        <f aca="false">Parametros!$B$3</f>
        <v>160.42</v>
      </c>
      <c r="I1844" s="24" t="n">
        <f aca="false">Parametros!$B$4</f>
        <v>151.76</v>
      </c>
      <c r="J1844" s="23" t="n">
        <f aca="false">G1844*H1844/I1844</f>
        <v>293494.816947812</v>
      </c>
      <c r="K1844" s="23" t="n">
        <v>399596.6</v>
      </c>
      <c r="L1844" s="23" t="n">
        <v>348789</v>
      </c>
      <c r="M1844" s="23" t="n">
        <f aca="false">MIN(J1844:L1844)</f>
        <v>293494.816947812</v>
      </c>
      <c r="N1844" s="23" t="n">
        <f aca="false">MAX(J1844:L1844)</f>
        <v>399596.6</v>
      </c>
      <c r="O1844" s="23" t="n">
        <f aca="false">MEDIAN(J1844:L1844)</f>
        <v>348789</v>
      </c>
      <c r="P1844" s="23" t="n">
        <f aca="false">AVERAGE(J1844:L1844)</f>
        <v>347293.472315937</v>
      </c>
      <c r="Q1844" s="23" t="n">
        <f aca="false">AVERAGE(M1844,O1844)</f>
        <v>321141.908473906</v>
      </c>
      <c r="R1844" s="23" t="n">
        <f aca="false">AVERAGE(N1844,O1844)</f>
        <v>374192.8</v>
      </c>
      <c r="S1844" s="23" t="n">
        <f aca="false">STDEV(J1844:L1844)</f>
        <v>53066.6990117505</v>
      </c>
      <c r="T1844" s="25" t="n">
        <f aca="false">IF(P1844&gt;0,S1844/P1844,NA())</f>
        <v>0.152800738401081</v>
      </c>
      <c r="U1844" s="4" t="str">
        <f aca="false">IF(T1844&lt;=Parametros!$B$7,"MENOR",IF(T1844&lt;=Parametros!$B$8,"PROMEDIO MENOR-MEDIANA","PROMEDIO"))</f>
        <v>MENOR</v>
      </c>
      <c r="V1844" s="23" t="n">
        <f aca="false">IF(T1844&lt;=Parametros!$B$7,M1844,IF(T1844&lt;=Parametros!$B$8,Q1844,P1844))</f>
        <v>293494.816947812</v>
      </c>
      <c r="W1844" s="26" t="n">
        <f aca="false">ROUND(V1844,0)</f>
        <v>293495</v>
      </c>
      <c r="X1844" s="27" t="n">
        <f aca="false">K1844/G1844</f>
        <v>1.43920461298537</v>
      </c>
      <c r="Y1844" s="27" t="n">
        <f aca="false">L1844/G1844</f>
        <v>1.25621373594909</v>
      </c>
    </row>
    <row r="1845" customFormat="false" ht="77.25" hidden="false" customHeight="true" outlineLevel="0" collapsed="false">
      <c r="A1845" s="4" t="s">
        <v>430</v>
      </c>
      <c r="B1845" s="4" t="s">
        <v>95</v>
      </c>
      <c r="C1845" s="4" t="s">
        <v>431</v>
      </c>
      <c r="D1845" s="4" t="s">
        <v>429</v>
      </c>
      <c r="E1845" s="4" t="s">
        <v>98</v>
      </c>
      <c r="F1845" s="4" t="s">
        <v>99</v>
      </c>
      <c r="G1845" s="23" t="n">
        <v>277651</v>
      </c>
      <c r="H1845" s="24" t="n">
        <f aca="false">Parametros!$B$3</f>
        <v>160.42</v>
      </c>
      <c r="I1845" s="24" t="n">
        <f aca="false">Parametros!$B$4</f>
        <v>151.76</v>
      </c>
      <c r="J1845" s="23" t="n">
        <f aca="false">G1845*H1845/I1845</f>
        <v>293494.816947812</v>
      </c>
      <c r="K1845" s="23" t="n">
        <v>399596.6</v>
      </c>
      <c r="L1845" s="23" t="n">
        <v>348789</v>
      </c>
      <c r="M1845" s="23" t="n">
        <f aca="false">MIN(J1845:L1845)</f>
        <v>293494.816947812</v>
      </c>
      <c r="N1845" s="23" t="n">
        <f aca="false">MAX(J1845:L1845)</f>
        <v>399596.6</v>
      </c>
      <c r="O1845" s="23" t="n">
        <f aca="false">MEDIAN(J1845:L1845)</f>
        <v>348789</v>
      </c>
      <c r="P1845" s="23" t="n">
        <f aca="false">AVERAGE(J1845:L1845)</f>
        <v>347293.472315937</v>
      </c>
      <c r="Q1845" s="23" t="n">
        <f aca="false">AVERAGE(M1845,O1845)</f>
        <v>321141.908473906</v>
      </c>
      <c r="R1845" s="23" t="n">
        <f aca="false">AVERAGE(N1845,O1845)</f>
        <v>374192.8</v>
      </c>
      <c r="S1845" s="23" t="n">
        <f aca="false">STDEV(J1845:L1845)</f>
        <v>53066.6990117505</v>
      </c>
      <c r="T1845" s="25" t="n">
        <f aca="false">IF(P1845&gt;0,S1845/P1845,NA())</f>
        <v>0.152800738401081</v>
      </c>
      <c r="U1845" s="4" t="str">
        <f aca="false">IF(T1845&lt;=Parametros!$B$7,"MENOR",IF(T1845&lt;=Parametros!$B$8,"PROMEDIO MENOR-MEDIANA","PROMEDIO"))</f>
        <v>MENOR</v>
      </c>
      <c r="V1845" s="23" t="n">
        <f aca="false">IF(T1845&lt;=Parametros!$B$7,M1845,IF(T1845&lt;=Parametros!$B$8,Q1845,P1845))</f>
        <v>293494.816947812</v>
      </c>
      <c r="W1845" s="26" t="n">
        <f aca="false">ROUND(V1845,0)</f>
        <v>293495</v>
      </c>
      <c r="X1845" s="27" t="n">
        <f aca="false">K1845/G1845</f>
        <v>1.43920461298537</v>
      </c>
      <c r="Y1845" s="27" t="n">
        <f aca="false">L1845/G1845</f>
        <v>1.25621373594909</v>
      </c>
    </row>
    <row r="1846" customFormat="false" ht="128.25" hidden="false" customHeight="true" outlineLevel="0" collapsed="false">
      <c r="A1846" s="4" t="s">
        <v>432</v>
      </c>
      <c r="B1846" s="4" t="s">
        <v>95</v>
      </c>
      <c r="C1846" s="4" t="s">
        <v>433</v>
      </c>
      <c r="D1846" s="4" t="s">
        <v>434</v>
      </c>
      <c r="E1846" s="4" t="s">
        <v>98</v>
      </c>
      <c r="F1846" s="4" t="s">
        <v>99</v>
      </c>
      <c r="G1846" s="23" t="n">
        <v>843235</v>
      </c>
      <c r="H1846" s="24" t="n">
        <f aca="false">Parametros!$B$3</f>
        <v>160.42</v>
      </c>
      <c r="I1846" s="24" t="n">
        <f aca="false">Parametros!$B$4</f>
        <v>151.76</v>
      </c>
      <c r="J1846" s="23" t="n">
        <f aca="false">G1846*H1846/I1846</f>
        <v>891353.180680021</v>
      </c>
      <c r="K1846" s="23" t="n">
        <v>1213588.5</v>
      </c>
      <c r="L1846" s="23" t="n">
        <v>1059457</v>
      </c>
      <c r="M1846" s="23" t="n">
        <f aca="false">MIN(J1846:L1846)</f>
        <v>891353.180680021</v>
      </c>
      <c r="N1846" s="23" t="n">
        <f aca="false">MAX(J1846:L1846)</f>
        <v>1213588.5</v>
      </c>
      <c r="O1846" s="23" t="n">
        <f aca="false">MEDIAN(J1846:L1846)</f>
        <v>1059457</v>
      </c>
      <c r="P1846" s="23" t="n">
        <f aca="false">AVERAGE(J1846:L1846)</f>
        <v>1054799.56022667</v>
      </c>
      <c r="Q1846" s="23" t="n">
        <f aca="false">AVERAGE(M1846,O1846)</f>
        <v>975405.090340011</v>
      </c>
      <c r="R1846" s="23" t="n">
        <f aca="false">AVERAGE(N1846,O1846)</f>
        <v>1136522.75</v>
      </c>
      <c r="S1846" s="23" t="n">
        <f aca="false">STDEV(J1846:L1846)</f>
        <v>161168.139107095</v>
      </c>
      <c r="T1846" s="25" t="n">
        <f aca="false">IF(P1846&gt;0,S1846/P1846,NA())</f>
        <v>0.152795038208454</v>
      </c>
      <c r="U1846" s="4" t="str">
        <f aca="false">IF(T1846&lt;=Parametros!$B$7,"MENOR",IF(T1846&lt;=Parametros!$B$8,"PROMEDIO MENOR-MEDIANA","PROMEDIO"))</f>
        <v>MENOR</v>
      </c>
      <c r="V1846" s="23" t="n">
        <f aca="false">IF(T1846&lt;=Parametros!$B$7,M1846,IF(T1846&lt;=Parametros!$B$8,Q1846,P1846))</f>
        <v>891353.180680021</v>
      </c>
      <c r="W1846" s="26" t="n">
        <f aca="false">ROUND(V1846,0)</f>
        <v>891353</v>
      </c>
      <c r="X1846" s="27" t="n">
        <f aca="false">K1846/G1846</f>
        <v>1.43920555954153</v>
      </c>
      <c r="Y1846" s="27" t="n">
        <f aca="false">L1846/G1846</f>
        <v>1.25641962205079</v>
      </c>
    </row>
    <row r="1847" customFormat="false" ht="128.25" hidden="false" customHeight="true" outlineLevel="0" collapsed="false">
      <c r="A1847" s="4" t="s">
        <v>435</v>
      </c>
      <c r="B1847" s="4" t="s">
        <v>95</v>
      </c>
      <c r="C1847" s="4" t="s">
        <v>436</v>
      </c>
      <c r="D1847" s="4" t="s">
        <v>434</v>
      </c>
      <c r="E1847" s="4" t="s">
        <v>112</v>
      </c>
      <c r="F1847" s="4" t="s">
        <v>99</v>
      </c>
      <c r="G1847" s="23" t="n">
        <v>843235</v>
      </c>
      <c r="H1847" s="24" t="n">
        <f aca="false">Parametros!$B$3</f>
        <v>160.42</v>
      </c>
      <c r="I1847" s="24" t="n">
        <f aca="false">Parametros!$B$4</f>
        <v>151.76</v>
      </c>
      <c r="J1847" s="23" t="n">
        <f aca="false">G1847*H1847/I1847</f>
        <v>891353.180680021</v>
      </c>
      <c r="K1847" s="23" t="n">
        <v>1213588.5</v>
      </c>
      <c r="L1847" s="23" t="n">
        <v>1059457</v>
      </c>
      <c r="M1847" s="23" t="n">
        <f aca="false">MIN(J1847:L1847)</f>
        <v>891353.180680021</v>
      </c>
      <c r="N1847" s="23" t="n">
        <f aca="false">MAX(J1847:L1847)</f>
        <v>1213588.5</v>
      </c>
      <c r="O1847" s="23" t="n">
        <f aca="false">MEDIAN(J1847:L1847)</f>
        <v>1059457</v>
      </c>
      <c r="P1847" s="23" t="n">
        <f aca="false">AVERAGE(J1847:L1847)</f>
        <v>1054799.56022667</v>
      </c>
      <c r="Q1847" s="23" t="n">
        <f aca="false">AVERAGE(M1847,O1847)</f>
        <v>975405.090340011</v>
      </c>
      <c r="R1847" s="23" t="n">
        <f aca="false">AVERAGE(N1847,O1847)</f>
        <v>1136522.75</v>
      </c>
      <c r="S1847" s="23" t="n">
        <f aca="false">STDEV(J1847:L1847)</f>
        <v>161168.139107095</v>
      </c>
      <c r="T1847" s="25" t="n">
        <f aca="false">IF(P1847&gt;0,S1847/P1847,NA())</f>
        <v>0.152795038208454</v>
      </c>
      <c r="U1847" s="4" t="str">
        <f aca="false">IF(T1847&lt;=Parametros!$B$7,"MENOR",IF(T1847&lt;=Parametros!$B$8,"PROMEDIO MENOR-MEDIANA","PROMEDIO"))</f>
        <v>MENOR</v>
      </c>
      <c r="V1847" s="23" t="n">
        <f aca="false">IF(T1847&lt;=Parametros!$B$7,M1847,IF(T1847&lt;=Parametros!$B$8,Q1847,P1847))</f>
        <v>891353.180680021</v>
      </c>
      <c r="W1847" s="26" t="n">
        <f aca="false">ROUND(V1847,0)</f>
        <v>891353</v>
      </c>
      <c r="X1847" s="27" t="n">
        <f aca="false">K1847/G1847</f>
        <v>1.43920555954153</v>
      </c>
      <c r="Y1847" s="27" t="n">
        <f aca="false">L1847/G1847</f>
        <v>1.25641962205079</v>
      </c>
    </row>
    <row r="1848" customFormat="false" ht="39" hidden="false" customHeight="true" outlineLevel="0" collapsed="false">
      <c r="A1848" s="4" t="s">
        <v>437</v>
      </c>
      <c r="B1848" s="4" t="s">
        <v>95</v>
      </c>
      <c r="C1848" s="4" t="s">
        <v>438</v>
      </c>
      <c r="D1848" s="4" t="s">
        <v>439</v>
      </c>
      <c r="E1848" s="4" t="s">
        <v>98</v>
      </c>
      <c r="F1848" s="4" t="s">
        <v>99</v>
      </c>
      <c r="G1848" s="23" t="n">
        <v>141991</v>
      </c>
      <c r="H1848" s="24" t="n">
        <f aca="false">Parametros!$B$3</f>
        <v>160.42</v>
      </c>
      <c r="I1848" s="24" t="n">
        <f aca="false">Parametros!$B$4</f>
        <v>151.76</v>
      </c>
      <c r="J1848" s="23" t="n">
        <f aca="false">G1848*H1848/I1848</f>
        <v>150093.543885082</v>
      </c>
      <c r="K1848" s="23" t="n">
        <v>204354.6</v>
      </c>
      <c r="L1848" s="23" t="n">
        <v>178381</v>
      </c>
      <c r="M1848" s="23" t="n">
        <f aca="false">MIN(J1848:L1848)</f>
        <v>150093.543885082</v>
      </c>
      <c r="N1848" s="23" t="n">
        <f aca="false">MAX(J1848:L1848)</f>
        <v>204354.6</v>
      </c>
      <c r="O1848" s="23" t="n">
        <f aca="false">MEDIAN(J1848:L1848)</f>
        <v>178381</v>
      </c>
      <c r="P1848" s="23" t="n">
        <f aca="false">AVERAGE(J1848:L1848)</f>
        <v>177609.714628361</v>
      </c>
      <c r="Q1848" s="23" t="n">
        <f aca="false">AVERAGE(M1848,O1848)</f>
        <v>164237.271942541</v>
      </c>
      <c r="R1848" s="23" t="n">
        <f aca="false">AVERAGE(N1848,O1848)</f>
        <v>191367.8</v>
      </c>
      <c r="S1848" s="23" t="n">
        <f aca="false">STDEV(J1848:L1848)</f>
        <v>27138.7492991102</v>
      </c>
      <c r="T1848" s="25" t="n">
        <f aca="false">IF(P1848&gt;0,S1848/P1848,NA())</f>
        <v>0.152799915004068</v>
      </c>
      <c r="U1848" s="4" t="str">
        <f aca="false">IF(T1848&lt;=Parametros!$B$7,"MENOR",IF(T1848&lt;=Parametros!$B$8,"PROMEDIO MENOR-MEDIANA","PROMEDIO"))</f>
        <v>MENOR</v>
      </c>
      <c r="V1848" s="23" t="n">
        <f aca="false">IF(T1848&lt;=Parametros!$B$7,M1848,IF(T1848&lt;=Parametros!$B$8,Q1848,P1848))</f>
        <v>150093.543885082</v>
      </c>
      <c r="W1848" s="26" t="n">
        <f aca="false">ROUND(V1848,0)</f>
        <v>150094</v>
      </c>
      <c r="X1848" s="27" t="n">
        <f aca="false">K1848/G1848</f>
        <v>1.43920811882443</v>
      </c>
      <c r="Y1848" s="27" t="n">
        <f aca="false">L1848/G1848</f>
        <v>1.25628384897634</v>
      </c>
    </row>
    <row r="1849" customFormat="false" ht="39" hidden="false" customHeight="true" outlineLevel="0" collapsed="false">
      <c r="A1849" s="4" t="s">
        <v>440</v>
      </c>
      <c r="B1849" s="4" t="s">
        <v>95</v>
      </c>
      <c r="C1849" s="4" t="s">
        <v>441</v>
      </c>
      <c r="D1849" s="4" t="s">
        <v>442</v>
      </c>
      <c r="E1849" s="4" t="s">
        <v>98</v>
      </c>
      <c r="F1849" s="4" t="s">
        <v>99</v>
      </c>
      <c r="G1849" s="23" t="n">
        <v>400780</v>
      </c>
      <c r="H1849" s="24" t="n">
        <f aca="false">Parametros!$B$3</f>
        <v>160.42</v>
      </c>
      <c r="I1849" s="24" t="n">
        <f aca="false">Parametros!$B$4</f>
        <v>151.76</v>
      </c>
      <c r="J1849" s="23" t="n">
        <f aca="false">G1849*H1849/I1849</f>
        <v>423650.023721666</v>
      </c>
      <c r="K1849" s="23" t="n">
        <v>576804.44</v>
      </c>
      <c r="L1849" s="23" t="n">
        <v>503489</v>
      </c>
      <c r="M1849" s="23" t="n">
        <f aca="false">MIN(J1849:L1849)</f>
        <v>423650.023721666</v>
      </c>
      <c r="N1849" s="23" t="n">
        <f aca="false">MAX(J1849:L1849)</f>
        <v>576804.44</v>
      </c>
      <c r="O1849" s="23" t="n">
        <f aca="false">MEDIAN(J1849:L1849)</f>
        <v>503489</v>
      </c>
      <c r="P1849" s="23" t="n">
        <f aca="false">AVERAGE(J1849:L1849)</f>
        <v>501314.487907222</v>
      </c>
      <c r="Q1849" s="23" t="n">
        <f aca="false">AVERAGE(M1849,O1849)</f>
        <v>463569.511860833</v>
      </c>
      <c r="R1849" s="23" t="n">
        <f aca="false">AVERAGE(N1849,O1849)</f>
        <v>540146.72</v>
      </c>
      <c r="S1849" s="23" t="n">
        <f aca="false">STDEV(J1849:L1849)</f>
        <v>76600.3602049008</v>
      </c>
      <c r="T1849" s="25" t="n">
        <f aca="false">IF(P1849&gt;0,S1849/P1849,NA())</f>
        <v>0.152799015493598</v>
      </c>
      <c r="U1849" s="4" t="str">
        <f aca="false">IF(T1849&lt;=Parametros!$B$7,"MENOR",IF(T1849&lt;=Parametros!$B$8,"PROMEDIO MENOR-MEDIANA","PROMEDIO"))</f>
        <v>MENOR</v>
      </c>
      <c r="V1849" s="23" t="n">
        <f aca="false">IF(T1849&lt;=Parametros!$B$7,M1849,IF(T1849&lt;=Parametros!$B$8,Q1849,P1849))</f>
        <v>423650.023721666</v>
      </c>
      <c r="W1849" s="26" t="n">
        <f aca="false">ROUND(V1849,0)</f>
        <v>423650</v>
      </c>
      <c r="X1849" s="27" t="n">
        <f aca="false">K1849/G1849</f>
        <v>1.43920465093069</v>
      </c>
      <c r="Y1849" s="27" t="n">
        <f aca="false">L1849/G1849</f>
        <v>1.2562727681022</v>
      </c>
    </row>
    <row r="1850" customFormat="false" ht="64.5" hidden="false" customHeight="true" outlineLevel="0" collapsed="false">
      <c r="A1850" s="4" t="s">
        <v>443</v>
      </c>
      <c r="B1850" s="4" t="s">
        <v>95</v>
      </c>
      <c r="C1850" s="4" t="s">
        <v>444</v>
      </c>
      <c r="D1850" s="4" t="s">
        <v>445</v>
      </c>
      <c r="E1850" s="4" t="s">
        <v>98</v>
      </c>
      <c r="F1850" s="4" t="s">
        <v>99</v>
      </c>
      <c r="G1850" s="23" t="n">
        <v>4177673</v>
      </c>
      <c r="H1850" s="24" t="n">
        <f aca="false">Parametros!$B$3</f>
        <v>160.42</v>
      </c>
      <c r="I1850" s="24" t="n">
        <f aca="false">Parametros!$B$4</f>
        <v>151.76</v>
      </c>
      <c r="J1850" s="23" t="n">
        <f aca="false">G1850*H1850/I1850</f>
        <v>4416066.83355298</v>
      </c>
      <c r="K1850" s="23" t="n">
        <v>6012530.15</v>
      </c>
      <c r="L1850" s="23" t="n">
        <v>5249328</v>
      </c>
      <c r="M1850" s="23" t="n">
        <f aca="false">MIN(J1850:L1850)</f>
        <v>4416066.83355298</v>
      </c>
      <c r="N1850" s="23" t="n">
        <f aca="false">MAX(J1850:L1850)</f>
        <v>6012530.15</v>
      </c>
      <c r="O1850" s="23" t="n">
        <f aca="false">MEDIAN(J1850:L1850)</f>
        <v>5249328</v>
      </c>
      <c r="P1850" s="23" t="n">
        <f aca="false">AVERAGE(J1850:L1850)</f>
        <v>5225974.99451766</v>
      </c>
      <c r="Q1850" s="23" t="n">
        <f aca="false">AVERAGE(M1850,O1850)</f>
        <v>4832697.41677649</v>
      </c>
      <c r="R1850" s="23" t="n">
        <f aca="false">AVERAGE(N1850,O1850)</f>
        <v>5630929.075</v>
      </c>
      <c r="S1850" s="23" t="n">
        <f aca="false">STDEV(J1850:L1850)</f>
        <v>798487.822286007</v>
      </c>
      <c r="T1850" s="25" t="n">
        <f aca="false">IF(P1850&gt;0,S1850/P1850,NA())</f>
        <v>0.15279212455545</v>
      </c>
      <c r="U1850" s="4" t="str">
        <f aca="false">IF(T1850&lt;=Parametros!$B$7,"MENOR",IF(T1850&lt;=Parametros!$B$8,"PROMEDIO MENOR-MEDIANA","PROMEDIO"))</f>
        <v>MENOR</v>
      </c>
      <c r="V1850" s="23" t="n">
        <f aca="false">IF(T1850&lt;=Parametros!$B$7,M1850,IF(T1850&lt;=Parametros!$B$8,Q1850,P1850))</f>
        <v>4416066.83355298</v>
      </c>
      <c r="W1850" s="26" t="n">
        <f aca="false">ROUND(V1850,0)</f>
        <v>4416067</v>
      </c>
      <c r="X1850" s="27" t="n">
        <f aca="false">K1850/G1850</f>
        <v>1.43920554576675</v>
      </c>
      <c r="Y1850" s="27" t="n">
        <f aca="false">L1850/G1850</f>
        <v>1.25651959835057</v>
      </c>
    </row>
    <row r="1851" customFormat="false" ht="39" hidden="false" customHeight="true" outlineLevel="0" collapsed="false">
      <c r="A1851" s="4" t="s">
        <v>446</v>
      </c>
      <c r="B1851" s="4" t="s">
        <v>95</v>
      </c>
      <c r="C1851" s="4" t="s">
        <v>447</v>
      </c>
      <c r="D1851" s="4" t="s">
        <v>448</v>
      </c>
      <c r="E1851" s="4" t="s">
        <v>98</v>
      </c>
      <c r="F1851" s="4" t="s">
        <v>99</v>
      </c>
      <c r="G1851" s="23" t="n">
        <v>785698</v>
      </c>
      <c r="H1851" s="24" t="n">
        <f aca="false">Parametros!$B$3</f>
        <v>160.42</v>
      </c>
      <c r="I1851" s="24" t="n">
        <f aca="false">Parametros!$B$4</f>
        <v>151.76</v>
      </c>
      <c r="J1851" s="23" t="n">
        <f aca="false">G1851*H1851/I1851</f>
        <v>830532.901686874</v>
      </c>
      <c r="K1851" s="23" t="n">
        <v>1130780.63</v>
      </c>
      <c r="L1851" s="23" t="n">
        <v>987224</v>
      </c>
      <c r="M1851" s="23" t="n">
        <f aca="false">MIN(J1851:L1851)</f>
        <v>830532.901686874</v>
      </c>
      <c r="N1851" s="23" t="n">
        <f aca="false">MAX(J1851:L1851)</f>
        <v>1130780.63</v>
      </c>
      <c r="O1851" s="23" t="n">
        <f aca="false">MEDIAN(J1851:L1851)</f>
        <v>987224</v>
      </c>
      <c r="P1851" s="23" t="n">
        <f aca="false">AVERAGE(J1851:L1851)</f>
        <v>982845.843895625</v>
      </c>
      <c r="Q1851" s="23" t="n">
        <f aca="false">AVERAGE(M1851,O1851)</f>
        <v>908878.450843437</v>
      </c>
      <c r="R1851" s="23" t="n">
        <f aca="false">AVERAGE(N1851,O1851)</f>
        <v>1059002.315</v>
      </c>
      <c r="S1851" s="23" t="n">
        <f aca="false">STDEV(J1851:L1851)</f>
        <v>150171.737612155</v>
      </c>
      <c r="T1851" s="25" t="n">
        <f aca="false">IF(P1851&gt;0,S1851/P1851,NA())</f>
        <v>0.152792768616624</v>
      </c>
      <c r="U1851" s="4" t="str">
        <f aca="false">IF(T1851&lt;=Parametros!$B$7,"MENOR",IF(T1851&lt;=Parametros!$B$8,"PROMEDIO MENOR-MEDIANA","PROMEDIO"))</f>
        <v>MENOR</v>
      </c>
      <c r="V1851" s="23" t="n">
        <f aca="false">IF(T1851&lt;=Parametros!$B$7,M1851,IF(T1851&lt;=Parametros!$B$8,Q1851,P1851))</f>
        <v>830532.901686874</v>
      </c>
      <c r="W1851" s="26" t="n">
        <f aca="false">ROUND(V1851,0)</f>
        <v>830533</v>
      </c>
      <c r="X1851" s="27" t="n">
        <f aca="false">K1851/G1851</f>
        <v>1.43920517807096</v>
      </c>
      <c r="Y1851" s="27" t="n">
        <f aca="false">L1851/G1851</f>
        <v>1.25649295276302</v>
      </c>
    </row>
    <row r="1852" customFormat="false" ht="39" hidden="false" customHeight="true" outlineLevel="0" collapsed="false">
      <c r="A1852" s="4" t="s">
        <v>449</v>
      </c>
      <c r="B1852" s="4" t="s">
        <v>95</v>
      </c>
      <c r="C1852" s="4" t="s">
        <v>450</v>
      </c>
      <c r="D1852" s="4" t="s">
        <v>448</v>
      </c>
      <c r="E1852" s="4" t="s">
        <v>98</v>
      </c>
      <c r="F1852" s="4" t="s">
        <v>99</v>
      </c>
      <c r="G1852" s="23" t="n">
        <v>785698</v>
      </c>
      <c r="H1852" s="24" t="n">
        <f aca="false">Parametros!$B$3</f>
        <v>160.42</v>
      </c>
      <c r="I1852" s="24" t="n">
        <f aca="false">Parametros!$B$4</f>
        <v>151.76</v>
      </c>
      <c r="J1852" s="23" t="n">
        <f aca="false">G1852*H1852/I1852</f>
        <v>830532.901686874</v>
      </c>
      <c r="K1852" s="23" t="n">
        <v>1130780.63</v>
      </c>
      <c r="L1852" s="23" t="n">
        <v>987224</v>
      </c>
      <c r="M1852" s="23" t="n">
        <f aca="false">MIN(J1852:L1852)</f>
        <v>830532.901686874</v>
      </c>
      <c r="N1852" s="23" t="n">
        <f aca="false">MAX(J1852:L1852)</f>
        <v>1130780.63</v>
      </c>
      <c r="O1852" s="23" t="n">
        <f aca="false">MEDIAN(J1852:L1852)</f>
        <v>987224</v>
      </c>
      <c r="P1852" s="23" t="n">
        <f aca="false">AVERAGE(J1852:L1852)</f>
        <v>982845.843895625</v>
      </c>
      <c r="Q1852" s="23" t="n">
        <f aca="false">AVERAGE(M1852,O1852)</f>
        <v>908878.450843437</v>
      </c>
      <c r="R1852" s="23" t="n">
        <f aca="false">AVERAGE(N1852,O1852)</f>
        <v>1059002.315</v>
      </c>
      <c r="S1852" s="23" t="n">
        <f aca="false">STDEV(J1852:L1852)</f>
        <v>150171.737612155</v>
      </c>
      <c r="T1852" s="25" t="n">
        <f aca="false">IF(P1852&gt;0,S1852/P1852,NA())</f>
        <v>0.152792768616624</v>
      </c>
      <c r="U1852" s="4" t="str">
        <f aca="false">IF(T1852&lt;=Parametros!$B$7,"MENOR",IF(T1852&lt;=Parametros!$B$8,"PROMEDIO MENOR-MEDIANA","PROMEDIO"))</f>
        <v>MENOR</v>
      </c>
      <c r="V1852" s="23" t="n">
        <f aca="false">IF(T1852&lt;=Parametros!$B$7,M1852,IF(T1852&lt;=Parametros!$B$8,Q1852,P1852))</f>
        <v>830532.901686874</v>
      </c>
      <c r="W1852" s="26" t="n">
        <f aca="false">ROUND(V1852,0)</f>
        <v>830533</v>
      </c>
      <c r="X1852" s="27" t="n">
        <f aca="false">K1852/G1852</f>
        <v>1.43920517807096</v>
      </c>
      <c r="Y1852" s="27" t="n">
        <f aca="false">L1852/G1852</f>
        <v>1.25649295276302</v>
      </c>
    </row>
    <row r="1853" customFormat="false" ht="51.75" hidden="false" customHeight="true" outlineLevel="0" collapsed="false">
      <c r="A1853" s="4" t="s">
        <v>451</v>
      </c>
      <c r="B1853" s="4" t="s">
        <v>95</v>
      </c>
      <c r="C1853" s="4" t="s">
        <v>452</v>
      </c>
      <c r="D1853" s="4" t="s">
        <v>453</v>
      </c>
      <c r="E1853" s="4" t="s">
        <v>98</v>
      </c>
      <c r="F1853" s="4" t="s">
        <v>99</v>
      </c>
      <c r="G1853" s="23" t="n">
        <v>3611471</v>
      </c>
      <c r="H1853" s="24" t="n">
        <f aca="false">Parametros!$B$3</f>
        <v>160.42</v>
      </c>
      <c r="I1853" s="24" t="n">
        <f aca="false">Parametros!$B$4</f>
        <v>151.76</v>
      </c>
      <c r="J1853" s="23" t="n">
        <f aca="false">G1853*H1853/I1853</f>
        <v>3817555.20440169</v>
      </c>
      <c r="K1853" s="23" t="n">
        <v>5197648.98</v>
      </c>
      <c r="L1853" s="23" t="n">
        <v>4537827</v>
      </c>
      <c r="M1853" s="23" t="n">
        <f aca="false">MIN(J1853:L1853)</f>
        <v>3817555.20440169</v>
      </c>
      <c r="N1853" s="23" t="n">
        <f aca="false">MAX(J1853:L1853)</f>
        <v>5197648.98</v>
      </c>
      <c r="O1853" s="23" t="n">
        <f aca="false">MEDIAN(J1853:L1853)</f>
        <v>4537827</v>
      </c>
      <c r="P1853" s="23" t="n">
        <f aca="false">AVERAGE(J1853:L1853)</f>
        <v>4517677.06146723</v>
      </c>
      <c r="Q1853" s="23" t="n">
        <f aca="false">AVERAGE(M1853,O1853)</f>
        <v>4177691.10220084</v>
      </c>
      <c r="R1853" s="23" t="n">
        <f aca="false">AVERAGE(N1853,O1853)</f>
        <v>4867737.99</v>
      </c>
      <c r="S1853" s="23" t="n">
        <f aca="false">STDEV(J1853:L1853)</f>
        <v>690267.500595572</v>
      </c>
      <c r="T1853" s="25" t="n">
        <f aca="false">IF(P1853&gt;0,S1853/P1853,NA())</f>
        <v>0.152792572643825</v>
      </c>
      <c r="U1853" s="4" t="str">
        <f aca="false">IF(T1853&lt;=Parametros!$B$7,"MENOR",IF(T1853&lt;=Parametros!$B$8,"PROMEDIO MENOR-MEDIANA","PROMEDIO"))</f>
        <v>MENOR</v>
      </c>
      <c r="V1853" s="23" t="n">
        <f aca="false">IF(T1853&lt;=Parametros!$B$7,M1853,IF(T1853&lt;=Parametros!$B$8,Q1853,P1853))</f>
        <v>3817555.20440169</v>
      </c>
      <c r="W1853" s="26" t="n">
        <f aca="false">ROUND(V1853,0)</f>
        <v>3817555</v>
      </c>
      <c r="X1853" s="27" t="n">
        <f aca="false">K1853/G1853</f>
        <v>1.43920551487192</v>
      </c>
      <c r="Y1853" s="27" t="n">
        <f aca="false">L1853/G1853</f>
        <v>1.25650379028379</v>
      </c>
    </row>
    <row r="1854" customFormat="false" ht="51.75" hidden="false" customHeight="true" outlineLevel="0" collapsed="false">
      <c r="A1854" s="4" t="s">
        <v>454</v>
      </c>
      <c r="B1854" s="4" t="s">
        <v>95</v>
      </c>
      <c r="C1854" s="4" t="s">
        <v>455</v>
      </c>
      <c r="D1854" s="4" t="s">
        <v>453</v>
      </c>
      <c r="E1854" s="4" t="s">
        <v>98</v>
      </c>
      <c r="F1854" s="4" t="s">
        <v>99</v>
      </c>
      <c r="G1854" s="23" t="n">
        <v>3611471</v>
      </c>
      <c r="H1854" s="24" t="n">
        <f aca="false">Parametros!$B$3</f>
        <v>160.42</v>
      </c>
      <c r="I1854" s="24" t="n">
        <f aca="false">Parametros!$B$4</f>
        <v>151.76</v>
      </c>
      <c r="J1854" s="23" t="n">
        <f aca="false">G1854*H1854/I1854</f>
        <v>3817555.20440169</v>
      </c>
      <c r="K1854" s="23" t="n">
        <v>5197648.98</v>
      </c>
      <c r="L1854" s="23" t="n">
        <v>4537827</v>
      </c>
      <c r="M1854" s="23" t="n">
        <f aca="false">MIN(J1854:L1854)</f>
        <v>3817555.20440169</v>
      </c>
      <c r="N1854" s="23" t="n">
        <f aca="false">MAX(J1854:L1854)</f>
        <v>5197648.98</v>
      </c>
      <c r="O1854" s="23" t="n">
        <f aca="false">MEDIAN(J1854:L1854)</f>
        <v>4537827</v>
      </c>
      <c r="P1854" s="23" t="n">
        <f aca="false">AVERAGE(J1854:L1854)</f>
        <v>4517677.06146723</v>
      </c>
      <c r="Q1854" s="23" t="n">
        <f aca="false">AVERAGE(M1854,O1854)</f>
        <v>4177691.10220084</v>
      </c>
      <c r="R1854" s="23" t="n">
        <f aca="false">AVERAGE(N1854,O1854)</f>
        <v>4867737.99</v>
      </c>
      <c r="S1854" s="23" t="n">
        <f aca="false">STDEV(J1854:L1854)</f>
        <v>690267.500595572</v>
      </c>
      <c r="T1854" s="25" t="n">
        <f aca="false">IF(P1854&gt;0,S1854/P1854,NA())</f>
        <v>0.152792572643825</v>
      </c>
      <c r="U1854" s="4" t="str">
        <f aca="false">IF(T1854&lt;=Parametros!$B$7,"MENOR",IF(T1854&lt;=Parametros!$B$8,"PROMEDIO MENOR-MEDIANA","PROMEDIO"))</f>
        <v>MENOR</v>
      </c>
      <c r="V1854" s="23" t="n">
        <f aca="false">IF(T1854&lt;=Parametros!$B$7,M1854,IF(T1854&lt;=Parametros!$B$8,Q1854,P1854))</f>
        <v>3817555.20440169</v>
      </c>
      <c r="W1854" s="26" t="n">
        <f aca="false">ROUND(V1854,0)</f>
        <v>3817555</v>
      </c>
      <c r="X1854" s="27" t="n">
        <f aca="false">K1854/G1854</f>
        <v>1.43920551487192</v>
      </c>
      <c r="Y1854" s="27" t="n">
        <f aca="false">L1854/G1854</f>
        <v>1.25650379028379</v>
      </c>
    </row>
    <row r="1855" customFormat="false" ht="39" hidden="false" customHeight="true" outlineLevel="0" collapsed="false">
      <c r="A1855" s="4" t="s">
        <v>456</v>
      </c>
      <c r="B1855" s="4" t="s">
        <v>95</v>
      </c>
      <c r="C1855" s="4" t="s">
        <v>457</v>
      </c>
      <c r="D1855" s="4" t="s">
        <v>458</v>
      </c>
      <c r="E1855" s="4" t="s">
        <v>98</v>
      </c>
      <c r="F1855" s="4" t="s">
        <v>99</v>
      </c>
      <c r="G1855" s="23" t="n">
        <v>2007041</v>
      </c>
      <c r="H1855" s="24" t="n">
        <f aca="false">Parametros!$B$3</f>
        <v>160.42</v>
      </c>
      <c r="I1855" s="24" t="n">
        <f aca="false">Parametros!$B$4</f>
        <v>151.76</v>
      </c>
      <c r="J1855" s="23" t="n">
        <f aca="false">G1855*H1855/I1855</f>
        <v>2121570.35595677</v>
      </c>
      <c r="K1855" s="23" t="n">
        <v>2888544.12</v>
      </c>
      <c r="L1855" s="23" t="n">
        <v>2521848</v>
      </c>
      <c r="M1855" s="23" t="n">
        <f aca="false">MIN(J1855:L1855)</f>
        <v>2121570.35595677</v>
      </c>
      <c r="N1855" s="23" t="n">
        <f aca="false">MAX(J1855:L1855)</f>
        <v>2888544.12</v>
      </c>
      <c r="O1855" s="23" t="n">
        <f aca="false">MEDIAN(J1855:L1855)</f>
        <v>2521848</v>
      </c>
      <c r="P1855" s="23" t="n">
        <f aca="false">AVERAGE(J1855:L1855)</f>
        <v>2510654.15865226</v>
      </c>
      <c r="Q1855" s="23" t="n">
        <f aca="false">AVERAGE(M1855,O1855)</f>
        <v>2321709.17797839</v>
      </c>
      <c r="R1855" s="23" t="n">
        <f aca="false">AVERAGE(N1855,O1855)</f>
        <v>2705196.06</v>
      </c>
      <c r="S1855" s="23" t="n">
        <f aca="false">STDEV(J1855:L1855)</f>
        <v>383609.391498367</v>
      </c>
      <c r="T1855" s="25" t="n">
        <f aca="false">IF(P1855&gt;0,S1855/P1855,NA())</f>
        <v>0.152792605933544</v>
      </c>
      <c r="U1855" s="4" t="str">
        <f aca="false">IF(T1855&lt;=Parametros!$B$7,"MENOR",IF(T1855&lt;=Parametros!$B$8,"PROMEDIO MENOR-MEDIANA","PROMEDIO"))</f>
        <v>MENOR</v>
      </c>
      <c r="V1855" s="23" t="n">
        <f aca="false">IF(T1855&lt;=Parametros!$B$7,M1855,IF(T1855&lt;=Parametros!$B$8,Q1855,P1855))</f>
        <v>2121570.35595677</v>
      </c>
      <c r="W1855" s="26" t="n">
        <f aca="false">ROUND(V1855,0)</f>
        <v>2121570</v>
      </c>
      <c r="X1855" s="27" t="n">
        <f aca="false">K1855/G1855</f>
        <v>1.43920533760895</v>
      </c>
      <c r="Y1855" s="27" t="n">
        <f aca="false">L1855/G1855</f>
        <v>1.25650049002487</v>
      </c>
    </row>
    <row r="1856" customFormat="false" ht="39" hidden="false" customHeight="true" outlineLevel="0" collapsed="false">
      <c r="A1856" s="4" t="s">
        <v>459</v>
      </c>
      <c r="B1856" s="4" t="s">
        <v>95</v>
      </c>
      <c r="C1856" s="4" t="s">
        <v>460</v>
      </c>
      <c r="D1856" s="4" t="s">
        <v>458</v>
      </c>
      <c r="E1856" s="4" t="s">
        <v>98</v>
      </c>
      <c r="F1856" s="4" t="s">
        <v>99</v>
      </c>
      <c r="G1856" s="23" t="n">
        <v>2007041</v>
      </c>
      <c r="H1856" s="24" t="n">
        <f aca="false">Parametros!$B$3</f>
        <v>160.42</v>
      </c>
      <c r="I1856" s="24" t="n">
        <f aca="false">Parametros!$B$4</f>
        <v>151.76</v>
      </c>
      <c r="J1856" s="23" t="n">
        <f aca="false">G1856*H1856/I1856</f>
        <v>2121570.35595677</v>
      </c>
      <c r="K1856" s="23" t="n">
        <v>2888544.12</v>
      </c>
      <c r="L1856" s="23" t="n">
        <v>2521848</v>
      </c>
      <c r="M1856" s="23" t="n">
        <f aca="false">MIN(J1856:L1856)</f>
        <v>2121570.35595677</v>
      </c>
      <c r="N1856" s="23" t="n">
        <f aca="false">MAX(J1856:L1856)</f>
        <v>2888544.12</v>
      </c>
      <c r="O1856" s="23" t="n">
        <f aca="false">MEDIAN(J1856:L1856)</f>
        <v>2521848</v>
      </c>
      <c r="P1856" s="23" t="n">
        <f aca="false">AVERAGE(J1856:L1856)</f>
        <v>2510654.15865226</v>
      </c>
      <c r="Q1856" s="23" t="n">
        <f aca="false">AVERAGE(M1856,O1856)</f>
        <v>2321709.17797839</v>
      </c>
      <c r="R1856" s="23" t="n">
        <f aca="false">AVERAGE(N1856,O1856)</f>
        <v>2705196.06</v>
      </c>
      <c r="S1856" s="23" t="n">
        <f aca="false">STDEV(J1856:L1856)</f>
        <v>383609.391498367</v>
      </c>
      <c r="T1856" s="25" t="n">
        <f aca="false">IF(P1856&gt;0,S1856/P1856,NA())</f>
        <v>0.152792605933544</v>
      </c>
      <c r="U1856" s="4" t="str">
        <f aca="false">IF(T1856&lt;=Parametros!$B$7,"MENOR",IF(T1856&lt;=Parametros!$B$8,"PROMEDIO MENOR-MEDIANA","PROMEDIO"))</f>
        <v>MENOR</v>
      </c>
      <c r="V1856" s="23" t="n">
        <f aca="false">IF(T1856&lt;=Parametros!$B$7,M1856,IF(T1856&lt;=Parametros!$B$8,Q1856,P1856))</f>
        <v>2121570.35595677</v>
      </c>
      <c r="W1856" s="26" t="n">
        <f aca="false">ROUND(V1856,0)</f>
        <v>2121570</v>
      </c>
      <c r="X1856" s="27" t="n">
        <f aca="false">K1856/G1856</f>
        <v>1.43920533760895</v>
      </c>
      <c r="Y1856" s="27" t="n">
        <f aca="false">L1856/G1856</f>
        <v>1.25650049002487</v>
      </c>
    </row>
    <row r="1857" customFormat="false" ht="51.75" hidden="false" customHeight="true" outlineLevel="0" collapsed="false">
      <c r="A1857" s="4" t="s">
        <v>461</v>
      </c>
      <c r="B1857" s="4" t="s">
        <v>95</v>
      </c>
      <c r="C1857" s="4" t="s">
        <v>462</v>
      </c>
      <c r="D1857" s="4" t="s">
        <v>463</v>
      </c>
      <c r="E1857" s="4" t="s">
        <v>98</v>
      </c>
      <c r="F1857" s="4" t="s">
        <v>99</v>
      </c>
      <c r="G1857" s="23" t="n">
        <v>51300</v>
      </c>
      <c r="H1857" s="24" t="n">
        <f aca="false">Parametros!$B$3</f>
        <v>160.42</v>
      </c>
      <c r="I1857" s="24" t="n">
        <f aca="false">Parametros!$B$4</f>
        <v>151.76</v>
      </c>
      <c r="J1857" s="23" t="n">
        <f aca="false">G1857*H1857/I1857</f>
        <v>54227.3721665788</v>
      </c>
      <c r="K1857" s="23" t="n">
        <v>73831.33</v>
      </c>
      <c r="L1857" s="23" t="n">
        <v>64379</v>
      </c>
      <c r="M1857" s="23" t="n">
        <f aca="false">MIN(J1857:L1857)</f>
        <v>54227.3721665788</v>
      </c>
      <c r="N1857" s="23" t="n">
        <f aca="false">MAX(J1857:L1857)</f>
        <v>73831.33</v>
      </c>
      <c r="O1857" s="23" t="n">
        <f aca="false">MEDIAN(J1857:L1857)</f>
        <v>64379</v>
      </c>
      <c r="P1857" s="23" t="n">
        <f aca="false">AVERAGE(J1857:L1857)</f>
        <v>64145.9007221929</v>
      </c>
      <c r="Q1857" s="23" t="n">
        <f aca="false">AVERAGE(M1857,O1857)</f>
        <v>59303.1860832894</v>
      </c>
      <c r="R1857" s="23" t="n">
        <f aca="false">AVERAGE(N1857,O1857)</f>
        <v>69105.165</v>
      </c>
      <c r="S1857" s="23" t="n">
        <f aca="false">STDEV(J1857:L1857)</f>
        <v>9804.05743244218</v>
      </c>
      <c r="T1857" s="25" t="n">
        <f aca="false">IF(P1857&gt;0,S1857/P1857,NA())</f>
        <v>0.152839968292007</v>
      </c>
      <c r="U1857" s="4" t="str">
        <f aca="false">IF(T1857&lt;=Parametros!$B$7,"MENOR",IF(T1857&lt;=Parametros!$B$8,"PROMEDIO MENOR-MEDIANA","PROMEDIO"))</f>
        <v>MENOR</v>
      </c>
      <c r="V1857" s="23" t="n">
        <f aca="false">IF(T1857&lt;=Parametros!$B$7,M1857,IF(T1857&lt;=Parametros!$B$8,Q1857,P1857))</f>
        <v>54227.3721665788</v>
      </c>
      <c r="W1857" s="26" t="n">
        <f aca="false">ROUND(V1857,0)</f>
        <v>54227</v>
      </c>
      <c r="X1857" s="27" t="n">
        <f aca="false">K1857/G1857</f>
        <v>1.43920721247563</v>
      </c>
      <c r="Y1857" s="27" t="n">
        <f aca="false">L1857/G1857</f>
        <v>1.25495126705653</v>
      </c>
    </row>
    <row r="1858" customFormat="false" ht="51.75" hidden="false" customHeight="true" outlineLevel="0" collapsed="false">
      <c r="A1858" s="4" t="s">
        <v>464</v>
      </c>
      <c r="B1858" s="4" t="s">
        <v>95</v>
      </c>
      <c r="C1858" s="4" t="s">
        <v>465</v>
      </c>
      <c r="D1858" s="4" t="s">
        <v>463</v>
      </c>
      <c r="E1858" s="4" t="s">
        <v>98</v>
      </c>
      <c r="F1858" s="4" t="s">
        <v>99</v>
      </c>
      <c r="G1858" s="23" t="n">
        <v>51300</v>
      </c>
      <c r="H1858" s="24" t="n">
        <f aca="false">Parametros!$B$3</f>
        <v>160.42</v>
      </c>
      <c r="I1858" s="24" t="n">
        <f aca="false">Parametros!$B$4</f>
        <v>151.76</v>
      </c>
      <c r="J1858" s="23" t="n">
        <f aca="false">G1858*H1858/I1858</f>
        <v>54227.3721665788</v>
      </c>
      <c r="K1858" s="23" t="n">
        <v>73831.33</v>
      </c>
      <c r="L1858" s="23" t="n">
        <v>64379</v>
      </c>
      <c r="M1858" s="23" t="n">
        <f aca="false">MIN(J1858:L1858)</f>
        <v>54227.3721665788</v>
      </c>
      <c r="N1858" s="23" t="n">
        <f aca="false">MAX(J1858:L1858)</f>
        <v>73831.33</v>
      </c>
      <c r="O1858" s="23" t="n">
        <f aca="false">MEDIAN(J1858:L1858)</f>
        <v>64379</v>
      </c>
      <c r="P1858" s="23" t="n">
        <f aca="false">AVERAGE(J1858:L1858)</f>
        <v>64145.9007221929</v>
      </c>
      <c r="Q1858" s="23" t="n">
        <f aca="false">AVERAGE(M1858,O1858)</f>
        <v>59303.1860832894</v>
      </c>
      <c r="R1858" s="23" t="n">
        <f aca="false">AVERAGE(N1858,O1858)</f>
        <v>69105.165</v>
      </c>
      <c r="S1858" s="23" t="n">
        <f aca="false">STDEV(J1858:L1858)</f>
        <v>9804.05743244218</v>
      </c>
      <c r="T1858" s="25" t="n">
        <f aca="false">IF(P1858&gt;0,S1858/P1858,NA())</f>
        <v>0.152839968292007</v>
      </c>
      <c r="U1858" s="4" t="str">
        <f aca="false">IF(T1858&lt;=Parametros!$B$7,"MENOR",IF(T1858&lt;=Parametros!$B$8,"PROMEDIO MENOR-MEDIANA","PROMEDIO"))</f>
        <v>MENOR</v>
      </c>
      <c r="V1858" s="23" t="n">
        <f aca="false">IF(T1858&lt;=Parametros!$B$7,M1858,IF(T1858&lt;=Parametros!$B$8,Q1858,P1858))</f>
        <v>54227.3721665788</v>
      </c>
      <c r="W1858" s="26" t="n">
        <f aca="false">ROUND(V1858,0)</f>
        <v>54227</v>
      </c>
      <c r="X1858" s="27" t="n">
        <f aca="false">K1858/G1858</f>
        <v>1.43920721247563</v>
      </c>
      <c r="Y1858" s="27" t="n">
        <f aca="false">L1858/G1858</f>
        <v>1.25495126705653</v>
      </c>
    </row>
    <row r="1859" customFormat="false" ht="39" hidden="false" customHeight="true" outlineLevel="0" collapsed="false">
      <c r="A1859" s="4" t="s">
        <v>466</v>
      </c>
      <c r="B1859" s="4" t="s">
        <v>95</v>
      </c>
      <c r="C1859" s="4" t="s">
        <v>467</v>
      </c>
      <c r="D1859" s="4" t="s">
        <v>468</v>
      </c>
      <c r="E1859" s="4" t="s">
        <v>98</v>
      </c>
      <c r="F1859" s="4" t="s">
        <v>99</v>
      </c>
      <c r="G1859" s="23" t="n">
        <v>1720450</v>
      </c>
      <c r="H1859" s="24" t="n">
        <f aca="false">Parametros!$B$3</f>
        <v>160.42</v>
      </c>
      <c r="I1859" s="24" t="n">
        <f aca="false">Parametros!$B$4</f>
        <v>151.76</v>
      </c>
      <c r="J1859" s="23" t="n">
        <f aca="false">G1859*H1859/I1859</f>
        <v>1818625.38877175</v>
      </c>
      <c r="K1859" s="23" t="n">
        <v>2476081.3</v>
      </c>
      <c r="L1859" s="23" t="n">
        <v>2161754</v>
      </c>
      <c r="M1859" s="23" t="n">
        <f aca="false">MIN(J1859:L1859)</f>
        <v>1818625.38877175</v>
      </c>
      <c r="N1859" s="23" t="n">
        <f aca="false">MAX(J1859:L1859)</f>
        <v>2476081.3</v>
      </c>
      <c r="O1859" s="23" t="n">
        <f aca="false">MEDIAN(J1859:L1859)</f>
        <v>2161754</v>
      </c>
      <c r="P1859" s="23" t="n">
        <f aca="false">AVERAGE(J1859:L1859)</f>
        <v>2152153.56292392</v>
      </c>
      <c r="Q1859" s="23" t="n">
        <f aca="false">AVERAGE(M1859,O1859)</f>
        <v>1990189.69438587</v>
      </c>
      <c r="R1859" s="23" t="n">
        <f aca="false">AVERAGE(N1859,O1859)</f>
        <v>2318917.65</v>
      </c>
      <c r="S1859" s="23" t="n">
        <f aca="false">STDEV(J1859:L1859)</f>
        <v>328833.080903188</v>
      </c>
      <c r="T1859" s="25" t="n">
        <f aca="false">IF(P1859&gt;0,S1859/P1859,NA())</f>
        <v>0.152792573247624</v>
      </c>
      <c r="U1859" s="4" t="str">
        <f aca="false">IF(T1859&lt;=Parametros!$B$7,"MENOR",IF(T1859&lt;=Parametros!$B$8,"PROMEDIO MENOR-MEDIANA","PROMEDIO"))</f>
        <v>MENOR</v>
      </c>
      <c r="V1859" s="23" t="n">
        <f aca="false">IF(T1859&lt;=Parametros!$B$7,M1859,IF(T1859&lt;=Parametros!$B$8,Q1859,P1859))</f>
        <v>1818625.38877175</v>
      </c>
      <c r="W1859" s="26" t="n">
        <f aca="false">ROUND(V1859,0)</f>
        <v>1818625</v>
      </c>
      <c r="X1859" s="27" t="n">
        <f aca="false">K1859/G1859</f>
        <v>1.43920561481008</v>
      </c>
      <c r="Y1859" s="27" t="n">
        <f aca="false">L1859/G1859</f>
        <v>1.25650498416112</v>
      </c>
    </row>
    <row r="1860" customFormat="false" ht="39" hidden="false" customHeight="true" outlineLevel="0" collapsed="false">
      <c r="A1860" s="4" t="s">
        <v>469</v>
      </c>
      <c r="B1860" s="4" t="s">
        <v>95</v>
      </c>
      <c r="C1860" s="4" t="s">
        <v>470</v>
      </c>
      <c r="D1860" s="4" t="s">
        <v>468</v>
      </c>
      <c r="E1860" s="4" t="s">
        <v>98</v>
      </c>
      <c r="F1860" s="4" t="s">
        <v>99</v>
      </c>
      <c r="G1860" s="23" t="n">
        <v>1754649</v>
      </c>
      <c r="H1860" s="24" t="n">
        <f aca="false">Parametros!$B$3</f>
        <v>160.42</v>
      </c>
      <c r="I1860" s="24" t="n">
        <f aca="false">Parametros!$B$4</f>
        <v>151.76</v>
      </c>
      <c r="J1860" s="23" t="n">
        <f aca="false">G1860*H1860/I1860</f>
        <v>1854775.91315235</v>
      </c>
      <c r="K1860" s="23" t="n">
        <v>2525300.35</v>
      </c>
      <c r="L1860" s="23" t="n">
        <v>2204713</v>
      </c>
      <c r="M1860" s="23" t="n">
        <f aca="false">MIN(J1860:L1860)</f>
        <v>1854775.91315235</v>
      </c>
      <c r="N1860" s="23" t="n">
        <f aca="false">MAX(J1860:L1860)</f>
        <v>2525300.35</v>
      </c>
      <c r="O1860" s="23" t="n">
        <f aca="false">MEDIAN(J1860:L1860)</f>
        <v>2204713</v>
      </c>
      <c r="P1860" s="23" t="n">
        <f aca="false">AVERAGE(J1860:L1860)</f>
        <v>2194929.75438412</v>
      </c>
      <c r="Q1860" s="23" t="n">
        <f aca="false">AVERAGE(M1860,O1860)</f>
        <v>2029744.45657617</v>
      </c>
      <c r="R1860" s="23" t="n">
        <f aca="false">AVERAGE(N1860,O1860)</f>
        <v>2365006.675</v>
      </c>
      <c r="S1860" s="23" t="n">
        <f aca="false">STDEV(J1860:L1860)</f>
        <v>335369.257719833</v>
      </c>
      <c r="T1860" s="25" t="n">
        <f aca="false">IF(P1860&gt;0,S1860/P1860,NA())</f>
        <v>0.152792706486379</v>
      </c>
      <c r="U1860" s="4" t="str">
        <f aca="false">IF(T1860&lt;=Parametros!$B$7,"MENOR",IF(T1860&lt;=Parametros!$B$8,"PROMEDIO MENOR-MEDIANA","PROMEDIO"))</f>
        <v>MENOR</v>
      </c>
      <c r="V1860" s="23" t="n">
        <f aca="false">IF(T1860&lt;=Parametros!$B$7,M1860,IF(T1860&lt;=Parametros!$B$8,Q1860,P1860))</f>
        <v>1854775.91315235</v>
      </c>
      <c r="W1860" s="26" t="n">
        <f aca="false">ROUND(V1860,0)</f>
        <v>1854776</v>
      </c>
      <c r="X1860" s="27" t="n">
        <f aca="false">K1860/G1860</f>
        <v>1.43920541943146</v>
      </c>
      <c r="Y1860" s="27" t="n">
        <f aca="false">L1860/G1860</f>
        <v>1.25649802325137</v>
      </c>
    </row>
    <row r="1861" customFormat="false" ht="51.75" hidden="false" customHeight="true" outlineLevel="0" collapsed="false">
      <c r="A1861" s="4" t="s">
        <v>471</v>
      </c>
      <c r="B1861" s="4" t="s">
        <v>95</v>
      </c>
      <c r="C1861" s="4" t="s">
        <v>472</v>
      </c>
      <c r="D1861" s="4" t="s">
        <v>473</v>
      </c>
      <c r="E1861" s="4" t="s">
        <v>98</v>
      </c>
      <c r="F1861" s="4" t="s">
        <v>99</v>
      </c>
      <c r="G1861" s="23" t="n">
        <v>841700</v>
      </c>
      <c r="H1861" s="24" t="n">
        <f aca="false">Parametros!$B$3</f>
        <v>160.42</v>
      </c>
      <c r="I1861" s="24" t="n">
        <f aca="false">Parametros!$B$4</f>
        <v>151.76</v>
      </c>
      <c r="J1861" s="23" t="n">
        <f aca="false">G1861*H1861/I1861</f>
        <v>889730.587770163</v>
      </c>
      <c r="K1861" s="23" t="n">
        <v>1211379.75</v>
      </c>
      <c r="L1861" s="23" t="n">
        <v>1057553</v>
      </c>
      <c r="M1861" s="23" t="n">
        <f aca="false">MIN(J1861:L1861)</f>
        <v>889730.587770163</v>
      </c>
      <c r="N1861" s="23" t="n">
        <f aca="false">MAX(J1861:L1861)</f>
        <v>1211379.75</v>
      </c>
      <c r="O1861" s="23" t="n">
        <f aca="false">MEDIAN(J1861:L1861)</f>
        <v>1057553</v>
      </c>
      <c r="P1861" s="23" t="n">
        <f aca="false">AVERAGE(J1861:L1861)</f>
        <v>1052887.77925672</v>
      </c>
      <c r="Q1861" s="23" t="n">
        <f aca="false">AVERAGE(M1861,O1861)</f>
        <v>973641.793885082</v>
      </c>
      <c r="R1861" s="23" t="n">
        <f aca="false">AVERAGE(N1861,O1861)</f>
        <v>1134466.375</v>
      </c>
      <c r="S1861" s="23" t="n">
        <f aca="false">STDEV(J1861:L1861)</f>
        <v>160875.321613436</v>
      </c>
      <c r="T1861" s="25" t="n">
        <f aca="false">IF(P1861&gt;0,S1861/P1861,NA())</f>
        <v>0.152794366866909</v>
      </c>
      <c r="U1861" s="4" t="str">
        <f aca="false">IF(T1861&lt;=Parametros!$B$7,"MENOR",IF(T1861&lt;=Parametros!$B$8,"PROMEDIO MENOR-MEDIANA","PROMEDIO"))</f>
        <v>MENOR</v>
      </c>
      <c r="V1861" s="23" t="n">
        <f aca="false">IF(T1861&lt;=Parametros!$B$7,M1861,IF(T1861&lt;=Parametros!$B$8,Q1861,P1861))</f>
        <v>889730.587770163</v>
      </c>
      <c r="W1861" s="26" t="n">
        <f aca="false">ROUND(V1861,0)</f>
        <v>889731</v>
      </c>
      <c r="X1861" s="27" t="n">
        <f aca="false">K1861/G1861</f>
        <v>1.43920607104669</v>
      </c>
      <c r="Y1861" s="27" t="n">
        <f aca="false">L1861/G1861</f>
        <v>1.25644885351075</v>
      </c>
    </row>
    <row r="1862" customFormat="false" ht="39" hidden="false" customHeight="true" outlineLevel="0" collapsed="false">
      <c r="A1862" s="4" t="s">
        <v>474</v>
      </c>
      <c r="B1862" s="4" t="s">
        <v>95</v>
      </c>
      <c r="C1862" s="4" t="s">
        <v>475</v>
      </c>
      <c r="D1862" s="4" t="s">
        <v>1360</v>
      </c>
      <c r="E1862" s="4" t="s">
        <v>98</v>
      </c>
      <c r="F1862" s="4" t="s">
        <v>99</v>
      </c>
      <c r="G1862" s="23" t="n">
        <v>219450</v>
      </c>
      <c r="H1862" s="24" t="n">
        <f aca="false">Parametros!$B$3</f>
        <v>160.42</v>
      </c>
      <c r="I1862" s="24" t="n">
        <f aca="false">Parametros!$B$4</f>
        <v>151.76</v>
      </c>
      <c r="J1862" s="23" t="n">
        <f aca="false">G1862*H1862/I1862</f>
        <v>231972.647601476</v>
      </c>
      <c r="K1862" s="23" t="n">
        <v>315833.49</v>
      </c>
      <c r="L1862" s="23" t="n">
        <v>275723</v>
      </c>
      <c r="M1862" s="23" t="n">
        <f aca="false">MIN(J1862:L1862)</f>
        <v>231972.647601476</v>
      </c>
      <c r="N1862" s="23" t="n">
        <f aca="false">MAX(J1862:L1862)</f>
        <v>315833.49</v>
      </c>
      <c r="O1862" s="23" t="n">
        <f aca="false">MEDIAN(J1862:L1862)</f>
        <v>275723</v>
      </c>
      <c r="P1862" s="23" t="n">
        <f aca="false">AVERAGE(J1862:L1862)</f>
        <v>274509.712533825</v>
      </c>
      <c r="Q1862" s="23" t="n">
        <f aca="false">AVERAGE(M1862,O1862)</f>
        <v>253847.823800738</v>
      </c>
      <c r="R1862" s="23" t="n">
        <f aca="false">AVERAGE(N1862,O1862)</f>
        <v>295778.245</v>
      </c>
      <c r="S1862" s="23" t="n">
        <f aca="false">STDEV(J1862:L1862)</f>
        <v>41943.5843938522</v>
      </c>
      <c r="T1862" s="25" t="n">
        <f aca="false">IF(P1862&gt;0,S1862/P1862,NA())</f>
        <v>0.152794536873386</v>
      </c>
      <c r="U1862" s="4" t="str">
        <f aca="false">IF(T1862&lt;=Parametros!$B$7,"MENOR",IF(T1862&lt;=Parametros!$B$8,"PROMEDIO MENOR-MEDIANA","PROMEDIO"))</f>
        <v>MENOR</v>
      </c>
      <c r="V1862" s="23" t="n">
        <f aca="false">IF(T1862&lt;=Parametros!$B$7,M1862,IF(T1862&lt;=Parametros!$B$8,Q1862,P1862))</f>
        <v>231972.647601476</v>
      </c>
      <c r="W1862" s="26" t="n">
        <f aca="false">ROUND(V1862,0)</f>
        <v>231973</v>
      </c>
      <c r="X1862" s="27" t="n">
        <f aca="false">K1862/G1862</f>
        <v>1.439204784689</v>
      </c>
      <c r="Y1862" s="27" t="n">
        <f aca="false">L1862/G1862</f>
        <v>1.25642743221691</v>
      </c>
    </row>
    <row r="1863" customFormat="false" ht="39" hidden="false" customHeight="true" outlineLevel="0" collapsed="false">
      <c r="A1863" s="4" t="s">
        <v>477</v>
      </c>
      <c r="B1863" s="4" t="s">
        <v>95</v>
      </c>
      <c r="C1863" s="4" t="s">
        <v>478</v>
      </c>
      <c r="D1863" s="4" t="s">
        <v>484</v>
      </c>
      <c r="E1863" s="4" t="s">
        <v>98</v>
      </c>
      <c r="F1863" s="4" t="s">
        <v>99</v>
      </c>
      <c r="G1863" s="23" t="n">
        <v>1061020</v>
      </c>
      <c r="H1863" s="24" t="n">
        <f aca="false">Parametros!$B$3</f>
        <v>160.42</v>
      </c>
      <c r="I1863" s="24" t="n">
        <f aca="false">Parametros!$B$4</f>
        <v>151.76</v>
      </c>
      <c r="J1863" s="23" t="n">
        <f aca="false">G1863*H1863/I1863</f>
        <v>1121565.8170796</v>
      </c>
      <c r="K1863" s="23" t="n">
        <v>1527026.32</v>
      </c>
      <c r="L1863" s="23" t="n">
        <v>1333157</v>
      </c>
      <c r="M1863" s="23" t="n">
        <f aca="false">MIN(J1863:L1863)</f>
        <v>1121565.8170796</v>
      </c>
      <c r="N1863" s="23" t="n">
        <f aca="false">MAX(J1863:L1863)</f>
        <v>1527026.32</v>
      </c>
      <c r="O1863" s="23" t="n">
        <f aca="false">MEDIAN(J1863:L1863)</f>
        <v>1333157</v>
      </c>
      <c r="P1863" s="23" t="n">
        <f aca="false">AVERAGE(J1863:L1863)</f>
        <v>1327249.71235987</v>
      </c>
      <c r="Q1863" s="23" t="n">
        <f aca="false">AVERAGE(M1863,O1863)</f>
        <v>1227361.4085398</v>
      </c>
      <c r="R1863" s="23" t="n">
        <f aca="false">AVERAGE(N1863,O1863)</f>
        <v>1430091.66</v>
      </c>
      <c r="S1863" s="23" t="n">
        <f aca="false">STDEV(J1863:L1863)</f>
        <v>202794.790102122</v>
      </c>
      <c r="T1863" s="25" t="n">
        <f aca="false">IF(P1863&gt;0,S1863/P1863,NA())</f>
        <v>0.152793244717718</v>
      </c>
      <c r="U1863" s="4" t="str">
        <f aca="false">IF(T1863&lt;=Parametros!$B$7,"MENOR",IF(T1863&lt;=Parametros!$B$8,"PROMEDIO MENOR-MEDIANA","PROMEDIO"))</f>
        <v>MENOR</v>
      </c>
      <c r="V1863" s="23" t="n">
        <f aca="false">IF(T1863&lt;=Parametros!$B$7,M1863,IF(T1863&lt;=Parametros!$B$8,Q1863,P1863))</f>
        <v>1121565.8170796</v>
      </c>
      <c r="W1863" s="26" t="n">
        <f aca="false">ROUND(V1863,0)</f>
        <v>1121566</v>
      </c>
      <c r="X1863" s="27" t="n">
        <f aca="false">K1863/G1863</f>
        <v>1.43920597161222</v>
      </c>
      <c r="Y1863" s="27" t="n">
        <f aca="false">L1863/G1863</f>
        <v>1.2564862113815</v>
      </c>
    </row>
    <row r="1864" customFormat="false" ht="39" hidden="false" customHeight="true" outlineLevel="0" collapsed="false">
      <c r="A1864" s="4" t="s">
        <v>480</v>
      </c>
      <c r="B1864" s="4" t="s">
        <v>95</v>
      </c>
      <c r="C1864" s="4" t="s">
        <v>481</v>
      </c>
      <c r="D1864" s="4" t="s">
        <v>484</v>
      </c>
      <c r="E1864" s="4" t="s">
        <v>98</v>
      </c>
      <c r="F1864" s="4" t="s">
        <v>99</v>
      </c>
      <c r="G1864" s="23" t="n">
        <v>1061020</v>
      </c>
      <c r="H1864" s="24" t="n">
        <f aca="false">Parametros!$B$3</f>
        <v>160.42</v>
      </c>
      <c r="I1864" s="24" t="n">
        <f aca="false">Parametros!$B$4</f>
        <v>151.76</v>
      </c>
      <c r="J1864" s="23" t="n">
        <f aca="false">G1864*H1864/I1864</f>
        <v>1121565.8170796</v>
      </c>
      <c r="K1864" s="23" t="n">
        <v>1527026.32</v>
      </c>
      <c r="L1864" s="23" t="n">
        <v>1333157</v>
      </c>
      <c r="M1864" s="23" t="n">
        <f aca="false">MIN(J1864:L1864)</f>
        <v>1121565.8170796</v>
      </c>
      <c r="N1864" s="23" t="n">
        <f aca="false">MAX(J1864:L1864)</f>
        <v>1527026.32</v>
      </c>
      <c r="O1864" s="23" t="n">
        <f aca="false">MEDIAN(J1864:L1864)</f>
        <v>1333157</v>
      </c>
      <c r="P1864" s="23" t="n">
        <f aca="false">AVERAGE(J1864:L1864)</f>
        <v>1327249.71235987</v>
      </c>
      <c r="Q1864" s="23" t="n">
        <f aca="false">AVERAGE(M1864,O1864)</f>
        <v>1227361.4085398</v>
      </c>
      <c r="R1864" s="23" t="n">
        <f aca="false">AVERAGE(N1864,O1864)</f>
        <v>1430091.66</v>
      </c>
      <c r="S1864" s="23" t="n">
        <f aca="false">STDEV(J1864:L1864)</f>
        <v>202794.790102122</v>
      </c>
      <c r="T1864" s="25" t="n">
        <f aca="false">IF(P1864&gt;0,S1864/P1864,NA())</f>
        <v>0.152793244717718</v>
      </c>
      <c r="U1864" s="4" t="str">
        <f aca="false">IF(T1864&lt;=Parametros!$B$7,"MENOR",IF(T1864&lt;=Parametros!$B$8,"PROMEDIO MENOR-MEDIANA","PROMEDIO"))</f>
        <v>MENOR</v>
      </c>
      <c r="V1864" s="23" t="n">
        <f aca="false">IF(T1864&lt;=Parametros!$B$7,M1864,IF(T1864&lt;=Parametros!$B$8,Q1864,P1864))</f>
        <v>1121565.8170796</v>
      </c>
      <c r="W1864" s="26" t="n">
        <f aca="false">ROUND(V1864,0)</f>
        <v>1121566</v>
      </c>
      <c r="X1864" s="27" t="n">
        <f aca="false">K1864/G1864</f>
        <v>1.43920597161222</v>
      </c>
      <c r="Y1864" s="27" t="n">
        <f aca="false">L1864/G1864</f>
        <v>1.2564862113815</v>
      </c>
    </row>
    <row r="1865" customFormat="false" ht="39" hidden="false" customHeight="true" outlineLevel="0" collapsed="false">
      <c r="A1865" s="4" t="s">
        <v>482</v>
      </c>
      <c r="B1865" s="4" t="s">
        <v>95</v>
      </c>
      <c r="C1865" s="4" t="s">
        <v>483</v>
      </c>
      <c r="D1865" s="4" t="s">
        <v>484</v>
      </c>
      <c r="E1865" s="4" t="s">
        <v>98</v>
      </c>
      <c r="F1865" s="4" t="s">
        <v>99</v>
      </c>
      <c r="G1865" s="23" t="n">
        <v>1061020</v>
      </c>
      <c r="H1865" s="24" t="n">
        <f aca="false">Parametros!$B$3</f>
        <v>160.42</v>
      </c>
      <c r="I1865" s="24" t="n">
        <f aca="false">Parametros!$B$4</f>
        <v>151.76</v>
      </c>
      <c r="J1865" s="23" t="n">
        <f aca="false">G1865*H1865/I1865</f>
        <v>1121565.8170796</v>
      </c>
      <c r="K1865" s="23" t="n">
        <v>1527026.32</v>
      </c>
      <c r="L1865" s="23" t="n">
        <v>1333157</v>
      </c>
      <c r="M1865" s="23" t="n">
        <f aca="false">MIN(J1865:L1865)</f>
        <v>1121565.8170796</v>
      </c>
      <c r="N1865" s="23" t="n">
        <f aca="false">MAX(J1865:L1865)</f>
        <v>1527026.32</v>
      </c>
      <c r="O1865" s="23" t="n">
        <f aca="false">MEDIAN(J1865:L1865)</f>
        <v>1333157</v>
      </c>
      <c r="P1865" s="23" t="n">
        <f aca="false">AVERAGE(J1865:L1865)</f>
        <v>1327249.71235987</v>
      </c>
      <c r="Q1865" s="23" t="n">
        <f aca="false">AVERAGE(M1865,O1865)</f>
        <v>1227361.4085398</v>
      </c>
      <c r="R1865" s="23" t="n">
        <f aca="false">AVERAGE(N1865,O1865)</f>
        <v>1430091.66</v>
      </c>
      <c r="S1865" s="23" t="n">
        <f aca="false">STDEV(J1865:L1865)</f>
        <v>202794.790102122</v>
      </c>
      <c r="T1865" s="25" t="n">
        <f aca="false">IF(P1865&gt;0,S1865/P1865,NA())</f>
        <v>0.152793244717718</v>
      </c>
      <c r="U1865" s="4" t="str">
        <f aca="false">IF(T1865&lt;=Parametros!$B$7,"MENOR",IF(T1865&lt;=Parametros!$B$8,"PROMEDIO MENOR-MEDIANA","PROMEDIO"))</f>
        <v>MENOR</v>
      </c>
      <c r="V1865" s="23" t="n">
        <f aca="false">IF(T1865&lt;=Parametros!$B$7,M1865,IF(T1865&lt;=Parametros!$B$8,Q1865,P1865))</f>
        <v>1121565.8170796</v>
      </c>
      <c r="W1865" s="26" t="n">
        <f aca="false">ROUND(V1865,0)</f>
        <v>1121566</v>
      </c>
      <c r="X1865" s="27" t="n">
        <f aca="false">K1865/G1865</f>
        <v>1.43920597161222</v>
      </c>
      <c r="Y1865" s="27" t="n">
        <f aca="false">L1865/G1865</f>
        <v>1.2564862113815</v>
      </c>
    </row>
    <row r="1866" customFormat="false" ht="64.5" hidden="false" customHeight="true" outlineLevel="0" collapsed="false">
      <c r="A1866" s="4" t="s">
        <v>485</v>
      </c>
      <c r="B1866" s="4" t="s">
        <v>95</v>
      </c>
      <c r="C1866" s="4" t="s">
        <v>1149</v>
      </c>
      <c r="D1866" s="4" t="s">
        <v>487</v>
      </c>
      <c r="E1866" s="4" t="s">
        <v>98</v>
      </c>
      <c r="F1866" s="4" t="s">
        <v>99</v>
      </c>
      <c r="G1866" s="23" t="n">
        <v>14126500</v>
      </c>
      <c r="H1866" s="24" t="n">
        <f aca="false">Parametros!$B$3</f>
        <v>160.42</v>
      </c>
      <c r="I1866" s="24" t="n">
        <f aca="false">Parametros!$B$4</f>
        <v>151.76</v>
      </c>
      <c r="J1866" s="23" t="n">
        <f aca="false">G1866*H1866/I1866</f>
        <v>14932611.5577227</v>
      </c>
      <c r="K1866" s="23" t="n">
        <v>20330938.62</v>
      </c>
      <c r="L1866" s="23" t="n">
        <v>17750397</v>
      </c>
      <c r="M1866" s="23" t="n">
        <f aca="false">MIN(J1866:L1866)</f>
        <v>14932611.5577227</v>
      </c>
      <c r="N1866" s="23" t="n">
        <f aca="false">MAX(J1866:L1866)</f>
        <v>20330938.62</v>
      </c>
      <c r="O1866" s="23" t="n">
        <f aca="false">MEDIAN(J1866:L1866)</f>
        <v>17750397</v>
      </c>
      <c r="P1866" s="23" t="n">
        <f aca="false">AVERAGE(J1866:L1866)</f>
        <v>17671315.7259076</v>
      </c>
      <c r="Q1866" s="23" t="n">
        <f aca="false">AVERAGE(M1866,O1866)</f>
        <v>16341504.2788614</v>
      </c>
      <c r="R1866" s="23" t="n">
        <f aca="false">AVERAGE(N1866,O1866)</f>
        <v>19040667.81</v>
      </c>
      <c r="S1866" s="23" t="n">
        <f aca="false">STDEV(J1866:L1866)</f>
        <v>2700032.25050422</v>
      </c>
      <c r="T1866" s="25" t="n">
        <f aca="false">IF(P1866&gt;0,S1866/P1866,NA())</f>
        <v>0.152791806359147</v>
      </c>
      <c r="U1866" s="4" t="str">
        <f aca="false">IF(T1866&lt;=Parametros!$B$7,"MENOR",IF(T1866&lt;=Parametros!$B$8,"PROMEDIO MENOR-MEDIANA","PROMEDIO"))</f>
        <v>MENOR</v>
      </c>
      <c r="V1866" s="23" t="n">
        <f aca="false">IF(T1866&lt;=Parametros!$B$7,M1866,IF(T1866&lt;=Parametros!$B$8,Q1866,P1866))</f>
        <v>14932611.5577227</v>
      </c>
      <c r="W1866" s="26" t="n">
        <f aca="false">ROUND(V1866,0)</f>
        <v>14932612</v>
      </c>
      <c r="X1866" s="27" t="n">
        <f aca="false">K1866/G1866</f>
        <v>1.43920565037341</v>
      </c>
      <c r="Y1866" s="27" t="n">
        <f aca="false">L1866/G1866</f>
        <v>1.25653183732701</v>
      </c>
    </row>
    <row r="1867" customFormat="false" ht="39" hidden="false" customHeight="true" outlineLevel="0" collapsed="false">
      <c r="A1867" s="4" t="s">
        <v>488</v>
      </c>
      <c r="B1867" s="4" t="s">
        <v>95</v>
      </c>
      <c r="C1867" s="4" t="s">
        <v>489</v>
      </c>
      <c r="D1867" s="4" t="s">
        <v>1361</v>
      </c>
      <c r="E1867" s="4" t="s">
        <v>98</v>
      </c>
      <c r="F1867" s="4" t="s">
        <v>99</v>
      </c>
      <c r="G1867" s="23" t="n">
        <v>72201</v>
      </c>
      <c r="H1867" s="24" t="n">
        <f aca="false">Parametros!$B$3</f>
        <v>160.42</v>
      </c>
      <c r="I1867" s="24" t="n">
        <f aca="false">Parametros!$B$4</f>
        <v>151.76</v>
      </c>
      <c r="J1867" s="23" t="n">
        <f aca="false">G1867*H1867/I1867</f>
        <v>76321.0623352662</v>
      </c>
      <c r="K1867" s="23" t="n">
        <v>103912.54</v>
      </c>
      <c r="L1867" s="23" t="n">
        <v>90678</v>
      </c>
      <c r="M1867" s="23" t="n">
        <f aca="false">MIN(J1867:L1867)</f>
        <v>76321.0623352662</v>
      </c>
      <c r="N1867" s="23" t="n">
        <f aca="false">MAX(J1867:L1867)</f>
        <v>103912.54</v>
      </c>
      <c r="O1867" s="23" t="n">
        <f aca="false">MEDIAN(J1867:L1867)</f>
        <v>90678</v>
      </c>
      <c r="P1867" s="23" t="n">
        <f aca="false">AVERAGE(J1867:L1867)</f>
        <v>90303.8674450887</v>
      </c>
      <c r="Q1867" s="23" t="n">
        <f aca="false">AVERAGE(M1867,O1867)</f>
        <v>83499.5311676331</v>
      </c>
      <c r="R1867" s="23" t="n">
        <f aca="false">AVERAGE(N1867,O1867)</f>
        <v>97295.27</v>
      </c>
      <c r="S1867" s="23" t="n">
        <f aca="false">STDEV(J1867:L1867)</f>
        <v>13799.5431557483</v>
      </c>
      <c r="T1867" s="25" t="n">
        <f aca="false">IF(P1867&gt;0,S1867/P1867,NA())</f>
        <v>0.152812316306823</v>
      </c>
      <c r="U1867" s="4" t="str">
        <f aca="false">IF(T1867&lt;=Parametros!$B$7,"MENOR",IF(T1867&lt;=Parametros!$B$8,"PROMEDIO MENOR-MEDIANA","PROMEDIO"))</f>
        <v>MENOR</v>
      </c>
      <c r="V1867" s="23" t="n">
        <f aca="false">IF(T1867&lt;=Parametros!$B$7,M1867,IF(T1867&lt;=Parametros!$B$8,Q1867,P1867))</f>
        <v>76321.0623352662</v>
      </c>
      <c r="W1867" s="26" t="n">
        <f aca="false">ROUND(V1867,0)</f>
        <v>76321</v>
      </c>
      <c r="X1867" s="27" t="n">
        <f aca="false">K1867/G1867</f>
        <v>1.43921192227254</v>
      </c>
      <c r="Y1867" s="27" t="n">
        <f aca="false">L1867/G1867</f>
        <v>1.25591058295591</v>
      </c>
    </row>
    <row r="1868" customFormat="false" ht="51.75" hidden="false" customHeight="true" outlineLevel="0" collapsed="false">
      <c r="A1868" s="4" t="s">
        <v>491</v>
      </c>
      <c r="B1868" s="4" t="s">
        <v>95</v>
      </c>
      <c r="C1868" s="4" t="s">
        <v>492</v>
      </c>
      <c r="D1868" s="4" t="s">
        <v>493</v>
      </c>
      <c r="E1868" s="4" t="s">
        <v>98</v>
      </c>
      <c r="F1868" s="4" t="s">
        <v>99</v>
      </c>
      <c r="G1868" s="23" t="n">
        <v>20900</v>
      </c>
      <c r="H1868" s="24" t="n">
        <f aca="false">Parametros!$B$3</f>
        <v>160.42</v>
      </c>
      <c r="I1868" s="24" t="n">
        <f aca="false">Parametros!$B$4</f>
        <v>151.76</v>
      </c>
      <c r="J1868" s="23" t="n">
        <f aca="false">G1868*H1868/I1868</f>
        <v>22092.6331049025</v>
      </c>
      <c r="K1868" s="23" t="n">
        <v>30079.84</v>
      </c>
      <c r="L1868" s="23" t="n">
        <v>26180</v>
      </c>
      <c r="M1868" s="23" t="n">
        <f aca="false">MIN(J1868:L1868)</f>
        <v>22092.6331049025</v>
      </c>
      <c r="N1868" s="23" t="n">
        <f aca="false">MAX(J1868:L1868)</f>
        <v>30079.84</v>
      </c>
      <c r="O1868" s="23" t="n">
        <f aca="false">MEDIAN(J1868:L1868)</f>
        <v>26180</v>
      </c>
      <c r="P1868" s="23" t="n">
        <f aca="false">AVERAGE(J1868:L1868)</f>
        <v>26117.4910349675</v>
      </c>
      <c r="Q1868" s="23" t="n">
        <f aca="false">AVERAGE(M1868,O1868)</f>
        <v>24136.3165524512</v>
      </c>
      <c r="R1868" s="23" t="n">
        <f aca="false">AVERAGE(N1868,O1868)</f>
        <v>28129.92</v>
      </c>
      <c r="S1868" s="23" t="n">
        <f aca="false">STDEV(J1868:L1868)</f>
        <v>3993.97033342831</v>
      </c>
      <c r="T1868" s="25" t="n">
        <f aca="false">IF(P1868&gt;0,S1868/P1868,NA())</f>
        <v>0.152923201087002</v>
      </c>
      <c r="U1868" s="4" t="str">
        <f aca="false">IF(T1868&lt;=Parametros!$B$7,"MENOR",IF(T1868&lt;=Parametros!$B$8,"PROMEDIO MENOR-MEDIANA","PROMEDIO"))</f>
        <v>MENOR</v>
      </c>
      <c r="V1868" s="23" t="n">
        <f aca="false">IF(T1868&lt;=Parametros!$B$7,M1868,IF(T1868&lt;=Parametros!$B$8,Q1868,P1868))</f>
        <v>22092.6331049025</v>
      </c>
      <c r="W1868" s="26" t="n">
        <f aca="false">ROUND(V1868,0)</f>
        <v>22093</v>
      </c>
      <c r="X1868" s="27" t="n">
        <f aca="false">K1868/G1868</f>
        <v>1.43922679425837</v>
      </c>
      <c r="Y1868" s="27" t="n">
        <f aca="false">L1868/G1868</f>
        <v>1.25263157894737</v>
      </c>
    </row>
    <row r="1869" customFormat="false" ht="51.75" hidden="false" customHeight="true" outlineLevel="0" collapsed="false">
      <c r="A1869" s="4" t="s">
        <v>494</v>
      </c>
      <c r="B1869" s="4" t="s">
        <v>95</v>
      </c>
      <c r="C1869" s="4" t="s">
        <v>495</v>
      </c>
      <c r="D1869" s="4" t="s">
        <v>496</v>
      </c>
      <c r="E1869" s="4" t="s">
        <v>98</v>
      </c>
      <c r="F1869" s="4" t="s">
        <v>99</v>
      </c>
      <c r="G1869" s="23" t="n">
        <v>35149</v>
      </c>
      <c r="H1869" s="24" t="n">
        <f aca="false">Parametros!$B$3</f>
        <v>160.42</v>
      </c>
      <c r="I1869" s="24" t="n">
        <f aca="false">Parametros!$B$4</f>
        <v>151.76</v>
      </c>
      <c r="J1869" s="23" t="n">
        <f aca="false">G1869*H1869/I1869</f>
        <v>37154.7349762783</v>
      </c>
      <c r="K1869" s="23" t="n">
        <v>50586.63</v>
      </c>
      <c r="L1869" s="23" t="n">
        <v>44149</v>
      </c>
      <c r="M1869" s="23" t="n">
        <f aca="false">MIN(J1869:L1869)</f>
        <v>37154.7349762783</v>
      </c>
      <c r="N1869" s="23" t="n">
        <f aca="false">MAX(J1869:L1869)</f>
        <v>50586.63</v>
      </c>
      <c r="O1869" s="23" t="n">
        <f aca="false">MEDIAN(J1869:L1869)</f>
        <v>44149</v>
      </c>
      <c r="P1869" s="23" t="n">
        <f aca="false">AVERAGE(J1869:L1869)</f>
        <v>43963.4549920928</v>
      </c>
      <c r="Q1869" s="23" t="n">
        <f aca="false">AVERAGE(M1869,O1869)</f>
        <v>40651.8674881392</v>
      </c>
      <c r="R1869" s="23" t="n">
        <f aca="false">AVERAGE(N1869,O1869)</f>
        <v>47367.815</v>
      </c>
      <c r="S1869" s="23" t="n">
        <f aca="false">STDEV(J1869:L1869)</f>
        <v>6717.86954283418</v>
      </c>
      <c r="T1869" s="25" t="n">
        <f aca="false">IF(P1869&gt;0,S1869/P1869,NA())</f>
        <v>0.152805768883325</v>
      </c>
      <c r="U1869" s="4" t="str">
        <f aca="false">IF(T1869&lt;=Parametros!$B$7,"MENOR",IF(T1869&lt;=Parametros!$B$8,"PROMEDIO MENOR-MEDIANA","PROMEDIO"))</f>
        <v>MENOR</v>
      </c>
      <c r="V1869" s="23" t="n">
        <f aca="false">IF(T1869&lt;=Parametros!$B$7,M1869,IF(T1869&lt;=Parametros!$B$8,Q1869,P1869))</f>
        <v>37154.7349762783</v>
      </c>
      <c r="W1869" s="26" t="n">
        <f aca="false">ROUND(V1869,0)</f>
        <v>37155</v>
      </c>
      <c r="X1869" s="27" t="n">
        <f aca="false">K1869/G1869</f>
        <v>1.43920538279894</v>
      </c>
      <c r="Y1869" s="27" t="n">
        <f aca="false">L1869/G1869</f>
        <v>1.2560528037782</v>
      </c>
    </row>
    <row r="1870" customFormat="false" ht="64.5" hidden="false" customHeight="true" outlineLevel="0" collapsed="false">
      <c r="A1870" s="4" t="s">
        <v>497</v>
      </c>
      <c r="B1870" s="4" t="s">
        <v>95</v>
      </c>
      <c r="C1870" s="4" t="s">
        <v>498</v>
      </c>
      <c r="D1870" s="4" t="s">
        <v>499</v>
      </c>
      <c r="E1870" s="4" t="s">
        <v>98</v>
      </c>
      <c r="F1870" s="4" t="s">
        <v>99</v>
      </c>
      <c r="G1870" s="23" t="n">
        <v>36063</v>
      </c>
      <c r="H1870" s="24" t="n">
        <f aca="false">Parametros!$B$3</f>
        <v>160.42</v>
      </c>
      <c r="I1870" s="24" t="n">
        <f aca="false">Parametros!$B$4</f>
        <v>151.76</v>
      </c>
      <c r="J1870" s="23" t="n">
        <f aca="false">G1870*H1870/I1870</f>
        <v>38120.8912756985</v>
      </c>
      <c r="K1870" s="23" t="n">
        <v>51901.98</v>
      </c>
      <c r="L1870" s="23" t="n">
        <v>45220</v>
      </c>
      <c r="M1870" s="23" t="n">
        <f aca="false">MIN(J1870:L1870)</f>
        <v>38120.8912756985</v>
      </c>
      <c r="N1870" s="23" t="n">
        <f aca="false">MAX(J1870:L1870)</f>
        <v>51901.98</v>
      </c>
      <c r="O1870" s="23" t="n">
        <f aca="false">MEDIAN(J1870:L1870)</f>
        <v>45220</v>
      </c>
      <c r="P1870" s="23" t="n">
        <f aca="false">AVERAGE(J1870:L1870)</f>
        <v>45080.9570918995</v>
      </c>
      <c r="Q1870" s="23" t="n">
        <f aca="false">AVERAGE(M1870,O1870)</f>
        <v>41670.4456378492</v>
      </c>
      <c r="R1870" s="23" t="n">
        <f aca="false">AVERAGE(N1870,O1870)</f>
        <v>48560.99</v>
      </c>
      <c r="S1870" s="23" t="n">
        <f aca="false">STDEV(J1870:L1870)</f>
        <v>6891.59642640858</v>
      </c>
      <c r="T1870" s="25" t="n">
        <f aca="false">IF(P1870&gt;0,S1870/P1870,NA())</f>
        <v>0.152871564203035</v>
      </c>
      <c r="U1870" s="4" t="str">
        <f aca="false">IF(T1870&lt;=Parametros!$B$7,"MENOR",IF(T1870&lt;=Parametros!$B$8,"PROMEDIO MENOR-MEDIANA","PROMEDIO"))</f>
        <v>MENOR</v>
      </c>
      <c r="V1870" s="23" t="n">
        <f aca="false">IF(T1870&lt;=Parametros!$B$7,M1870,IF(T1870&lt;=Parametros!$B$8,Q1870,P1870))</f>
        <v>38120.8912756985</v>
      </c>
      <c r="W1870" s="26" t="n">
        <f aca="false">ROUND(V1870,0)</f>
        <v>38121</v>
      </c>
      <c r="X1870" s="27" t="n">
        <f aca="false">K1870/G1870</f>
        <v>1.43920306130938</v>
      </c>
      <c r="Y1870" s="27" t="n">
        <f aca="false">L1870/G1870</f>
        <v>1.25391675678673</v>
      </c>
    </row>
    <row r="1871" customFormat="false" ht="51.75" hidden="false" customHeight="true" outlineLevel="0" collapsed="false">
      <c r="A1871" s="4" t="s">
        <v>500</v>
      </c>
      <c r="B1871" s="4" t="s">
        <v>95</v>
      </c>
      <c r="C1871" s="4" t="s">
        <v>501</v>
      </c>
      <c r="D1871" s="4" t="s">
        <v>502</v>
      </c>
      <c r="E1871" s="4" t="s">
        <v>98</v>
      </c>
      <c r="F1871" s="4" t="s">
        <v>99</v>
      </c>
      <c r="G1871" s="23" t="n">
        <v>649811</v>
      </c>
      <c r="H1871" s="24" t="n">
        <f aca="false">Parametros!$B$3</f>
        <v>160.42</v>
      </c>
      <c r="I1871" s="24" t="n">
        <f aca="false">Parametros!$B$4</f>
        <v>151.76</v>
      </c>
      <c r="J1871" s="23" t="n">
        <f aca="false">G1871*H1871/I1871</f>
        <v>686891.675144966</v>
      </c>
      <c r="K1871" s="23" t="n">
        <v>935211.52</v>
      </c>
      <c r="L1871" s="23" t="n">
        <v>816459</v>
      </c>
      <c r="M1871" s="23" t="n">
        <f aca="false">MIN(J1871:L1871)</f>
        <v>686891.675144966</v>
      </c>
      <c r="N1871" s="23" t="n">
        <f aca="false">MAX(J1871:L1871)</f>
        <v>935211.52</v>
      </c>
      <c r="O1871" s="23" t="n">
        <f aca="false">MEDIAN(J1871:L1871)</f>
        <v>816459</v>
      </c>
      <c r="P1871" s="23" t="n">
        <f aca="false">AVERAGE(J1871:L1871)</f>
        <v>812854.065048322</v>
      </c>
      <c r="Q1871" s="23" t="n">
        <f aca="false">AVERAGE(M1871,O1871)</f>
        <v>751675.337572483</v>
      </c>
      <c r="R1871" s="23" t="n">
        <f aca="false">AVERAGE(N1871,O1871)</f>
        <v>875835.26</v>
      </c>
      <c r="S1871" s="23" t="n">
        <f aca="false">STDEV(J1871:L1871)</f>
        <v>124199.166680825</v>
      </c>
      <c r="T1871" s="25" t="n">
        <f aca="false">IF(P1871&gt;0,S1871/P1871,NA())</f>
        <v>0.152793929465607</v>
      </c>
      <c r="U1871" s="4" t="str">
        <f aca="false">IF(T1871&lt;=Parametros!$B$7,"MENOR",IF(T1871&lt;=Parametros!$B$8,"PROMEDIO MENOR-MEDIANA","PROMEDIO"))</f>
        <v>MENOR</v>
      </c>
      <c r="V1871" s="23" t="n">
        <f aca="false">IF(T1871&lt;=Parametros!$B$7,M1871,IF(T1871&lt;=Parametros!$B$8,Q1871,P1871))</f>
        <v>686891.675144966</v>
      </c>
      <c r="W1871" s="26" t="n">
        <f aca="false">ROUND(V1871,0)</f>
        <v>686892</v>
      </c>
      <c r="X1871" s="27" t="n">
        <f aca="false">K1871/G1871</f>
        <v>1.4392054305021</v>
      </c>
      <c r="Y1871" s="27" t="n">
        <f aca="false">L1871/G1871</f>
        <v>1.25645610800679</v>
      </c>
    </row>
    <row r="1872" customFormat="false" ht="64.5" hidden="false" customHeight="true" outlineLevel="0" collapsed="false">
      <c r="A1872" s="4" t="s">
        <v>503</v>
      </c>
      <c r="B1872" s="4" t="s">
        <v>95</v>
      </c>
      <c r="C1872" s="4" t="s">
        <v>504</v>
      </c>
      <c r="D1872" s="4" t="s">
        <v>505</v>
      </c>
      <c r="E1872" s="4" t="s">
        <v>98</v>
      </c>
      <c r="F1872" s="4" t="s">
        <v>99</v>
      </c>
      <c r="G1872" s="23" t="n">
        <v>458850</v>
      </c>
      <c r="H1872" s="24" t="n">
        <f aca="false">Parametros!$B$3</f>
        <v>160.42</v>
      </c>
      <c r="I1872" s="24" t="n">
        <f aca="false">Parametros!$B$4</f>
        <v>151.76</v>
      </c>
      <c r="J1872" s="23" t="n">
        <f aca="false">G1872*H1872/I1872</f>
        <v>485033.717712177</v>
      </c>
      <c r="K1872" s="23" t="n">
        <v>660379.24</v>
      </c>
      <c r="L1872" s="23" t="n">
        <v>576555</v>
      </c>
      <c r="M1872" s="23" t="n">
        <f aca="false">MIN(J1872:L1872)</f>
        <v>485033.717712177</v>
      </c>
      <c r="N1872" s="23" t="n">
        <f aca="false">MAX(J1872:L1872)</f>
        <v>660379.24</v>
      </c>
      <c r="O1872" s="23" t="n">
        <f aca="false">MEDIAN(J1872:L1872)</f>
        <v>576555</v>
      </c>
      <c r="P1872" s="23" t="n">
        <f aca="false">AVERAGE(J1872:L1872)</f>
        <v>573989.319237392</v>
      </c>
      <c r="Q1872" s="23" t="n">
        <f aca="false">AVERAGE(M1872,O1872)</f>
        <v>530794.358856089</v>
      </c>
      <c r="R1872" s="23" t="n">
        <f aca="false">AVERAGE(N1872,O1872)</f>
        <v>618467.12</v>
      </c>
      <c r="S1872" s="23" t="n">
        <f aca="false">STDEV(J1872:L1872)</f>
        <v>87700.9126801372</v>
      </c>
      <c r="T1872" s="25" t="n">
        <f aca="false">IF(P1872&gt;0,S1872/P1872,NA())</f>
        <v>0.152791889571495</v>
      </c>
      <c r="U1872" s="4" t="str">
        <f aca="false">IF(T1872&lt;=Parametros!$B$7,"MENOR",IF(T1872&lt;=Parametros!$B$8,"PROMEDIO MENOR-MEDIANA","PROMEDIO"))</f>
        <v>MENOR</v>
      </c>
      <c r="V1872" s="23" t="n">
        <f aca="false">IF(T1872&lt;=Parametros!$B$7,M1872,IF(T1872&lt;=Parametros!$B$8,Q1872,P1872))</f>
        <v>485033.717712177</v>
      </c>
      <c r="W1872" s="26" t="n">
        <f aca="false">ROUND(V1872,0)</f>
        <v>485034</v>
      </c>
      <c r="X1872" s="27" t="n">
        <f aca="false">K1872/G1872</f>
        <v>1.43920505611856</v>
      </c>
      <c r="Y1872" s="27" t="n">
        <f aca="false">L1872/G1872</f>
        <v>1.25652173913043</v>
      </c>
    </row>
    <row r="1873" customFormat="false" ht="39" hidden="false" customHeight="true" outlineLevel="0" collapsed="false">
      <c r="A1873" s="4" t="s">
        <v>506</v>
      </c>
      <c r="B1873" s="4" t="s">
        <v>95</v>
      </c>
      <c r="C1873" s="4" t="s">
        <v>507</v>
      </c>
      <c r="D1873" s="4" t="s">
        <v>508</v>
      </c>
      <c r="E1873" s="4" t="s">
        <v>98</v>
      </c>
      <c r="F1873" s="4" t="s">
        <v>99</v>
      </c>
      <c r="G1873" s="23" t="n">
        <v>367650</v>
      </c>
      <c r="H1873" s="24" t="n">
        <f aca="false">Parametros!$B$3</f>
        <v>160.42</v>
      </c>
      <c r="I1873" s="24" t="n">
        <f aca="false">Parametros!$B$4</f>
        <v>151.76</v>
      </c>
      <c r="J1873" s="23" t="n">
        <f aca="false">G1873*H1873/I1873</f>
        <v>388629.500527148</v>
      </c>
      <c r="K1873" s="23" t="n">
        <v>529123.39</v>
      </c>
      <c r="L1873" s="23" t="n">
        <v>461958</v>
      </c>
      <c r="M1873" s="23" t="n">
        <f aca="false">MIN(J1873:L1873)</f>
        <v>388629.500527148</v>
      </c>
      <c r="N1873" s="23" t="n">
        <f aca="false">MAX(J1873:L1873)</f>
        <v>529123.39</v>
      </c>
      <c r="O1873" s="23" t="n">
        <f aca="false">MEDIAN(J1873:L1873)</f>
        <v>461958</v>
      </c>
      <c r="P1873" s="23" t="n">
        <f aca="false">AVERAGE(J1873:L1873)</f>
        <v>459903.630175716</v>
      </c>
      <c r="Q1873" s="23" t="n">
        <f aca="false">AVERAGE(M1873,O1873)</f>
        <v>425293.750263574</v>
      </c>
      <c r="R1873" s="23" t="n">
        <f aca="false">AVERAGE(N1873,O1873)</f>
        <v>495540.695</v>
      </c>
      <c r="S1873" s="23" t="n">
        <f aca="false">STDEV(J1873:L1873)</f>
        <v>70269.4711189268</v>
      </c>
      <c r="T1873" s="25" t="n">
        <f aca="false">IF(P1873&gt;0,S1873/P1873,NA())</f>
        <v>0.152791729632747</v>
      </c>
      <c r="U1873" s="4" t="str">
        <f aca="false">IF(T1873&lt;=Parametros!$B$7,"MENOR",IF(T1873&lt;=Parametros!$B$8,"PROMEDIO MENOR-MEDIANA","PROMEDIO"))</f>
        <v>MENOR</v>
      </c>
      <c r="V1873" s="23" t="n">
        <f aca="false">IF(T1873&lt;=Parametros!$B$7,M1873,IF(T1873&lt;=Parametros!$B$8,Q1873,P1873))</f>
        <v>388629.500527148</v>
      </c>
      <c r="W1873" s="26" t="n">
        <f aca="false">ROUND(V1873,0)</f>
        <v>388630</v>
      </c>
      <c r="X1873" s="27" t="n">
        <f aca="false">K1873/G1873</f>
        <v>1.43920410716714</v>
      </c>
      <c r="Y1873" s="27" t="n">
        <f aca="false">L1873/G1873</f>
        <v>1.25651570787434</v>
      </c>
    </row>
    <row r="1874" customFormat="false" ht="51.75" hidden="false" customHeight="true" outlineLevel="0" collapsed="false">
      <c r="A1874" s="4" t="s">
        <v>509</v>
      </c>
      <c r="B1874" s="4" t="s">
        <v>95</v>
      </c>
      <c r="C1874" s="4" t="s">
        <v>510</v>
      </c>
      <c r="D1874" s="4" t="s">
        <v>511</v>
      </c>
      <c r="E1874" s="4" t="s">
        <v>98</v>
      </c>
      <c r="F1874" s="4" t="s">
        <v>99</v>
      </c>
      <c r="G1874" s="23" t="n">
        <v>1922702</v>
      </c>
      <c r="H1874" s="24" t="n">
        <f aca="false">Parametros!$B$3</f>
        <v>160.42</v>
      </c>
      <c r="I1874" s="24" t="n">
        <f aca="false">Parametros!$B$4</f>
        <v>151.76</v>
      </c>
      <c r="J1874" s="23" t="n">
        <f aca="false">G1874*H1874/I1874</f>
        <v>2032418.65340011</v>
      </c>
      <c r="K1874" s="23" t="n">
        <v>2767163.69</v>
      </c>
      <c r="L1874" s="23" t="n">
        <v>2415938</v>
      </c>
      <c r="M1874" s="23" t="n">
        <f aca="false">MIN(J1874:L1874)</f>
        <v>2032418.65340011</v>
      </c>
      <c r="N1874" s="23" t="n">
        <f aca="false">MAX(J1874:L1874)</f>
        <v>2767163.69</v>
      </c>
      <c r="O1874" s="23" t="n">
        <f aca="false">MEDIAN(J1874:L1874)</f>
        <v>2415938</v>
      </c>
      <c r="P1874" s="23" t="n">
        <f aca="false">AVERAGE(J1874:L1874)</f>
        <v>2405173.44780004</v>
      </c>
      <c r="Q1874" s="23" t="n">
        <f aca="false">AVERAGE(M1874,O1874)</f>
        <v>2224178.32670005</v>
      </c>
      <c r="R1874" s="23" t="n">
        <f aca="false">AVERAGE(N1874,O1874)</f>
        <v>2591550.845</v>
      </c>
      <c r="S1874" s="23" t="n">
        <f aca="false">STDEV(J1874:L1874)</f>
        <v>367490.780687209</v>
      </c>
      <c r="T1874" s="25" t="n">
        <f aca="false">IF(P1874&gt;0,S1874/P1874,NA())</f>
        <v>0.152791800118759</v>
      </c>
      <c r="U1874" s="4" t="str">
        <f aca="false">IF(T1874&lt;=Parametros!$B$7,"MENOR",IF(T1874&lt;=Parametros!$B$8,"PROMEDIO MENOR-MEDIANA","PROMEDIO"))</f>
        <v>MENOR</v>
      </c>
      <c r="V1874" s="23" t="n">
        <f aca="false">IF(T1874&lt;=Parametros!$B$7,M1874,IF(T1874&lt;=Parametros!$B$8,Q1874,P1874))</f>
        <v>2032418.65340011</v>
      </c>
      <c r="W1874" s="26" t="n">
        <f aca="false">ROUND(V1874,0)</f>
        <v>2032419</v>
      </c>
      <c r="X1874" s="27" t="n">
        <f aca="false">K1874/G1874</f>
        <v>1.43920570634451</v>
      </c>
      <c r="Y1874" s="27" t="n">
        <f aca="false">L1874/G1874</f>
        <v>1.25653273362175</v>
      </c>
    </row>
    <row r="1875" customFormat="false" ht="51.75" hidden="false" customHeight="true" outlineLevel="0" collapsed="false">
      <c r="A1875" s="4" t="s">
        <v>512</v>
      </c>
      <c r="B1875" s="4" t="s">
        <v>95</v>
      </c>
      <c r="C1875" s="4" t="s">
        <v>513</v>
      </c>
      <c r="D1875" s="4" t="s">
        <v>1151</v>
      </c>
      <c r="E1875" s="4" t="s">
        <v>98</v>
      </c>
      <c r="F1875" s="4" t="s">
        <v>99</v>
      </c>
      <c r="G1875" s="23" t="n">
        <v>1922702</v>
      </c>
      <c r="H1875" s="24" t="n">
        <f aca="false">Parametros!$B$3</f>
        <v>160.42</v>
      </c>
      <c r="I1875" s="24" t="n">
        <f aca="false">Parametros!$B$4</f>
        <v>151.76</v>
      </c>
      <c r="J1875" s="23" t="n">
        <f aca="false">G1875*H1875/I1875</f>
        <v>2032418.65340011</v>
      </c>
      <c r="K1875" s="23" t="n">
        <v>2767163.69</v>
      </c>
      <c r="L1875" s="23" t="n">
        <v>2415938</v>
      </c>
      <c r="M1875" s="23" t="n">
        <f aca="false">MIN(J1875:L1875)</f>
        <v>2032418.65340011</v>
      </c>
      <c r="N1875" s="23" t="n">
        <f aca="false">MAX(J1875:L1875)</f>
        <v>2767163.69</v>
      </c>
      <c r="O1875" s="23" t="n">
        <f aca="false">MEDIAN(J1875:L1875)</f>
        <v>2415938</v>
      </c>
      <c r="P1875" s="23" t="n">
        <f aca="false">AVERAGE(J1875:L1875)</f>
        <v>2405173.44780004</v>
      </c>
      <c r="Q1875" s="23" t="n">
        <f aca="false">AVERAGE(M1875,O1875)</f>
        <v>2224178.32670005</v>
      </c>
      <c r="R1875" s="23" t="n">
        <f aca="false">AVERAGE(N1875,O1875)</f>
        <v>2591550.845</v>
      </c>
      <c r="S1875" s="23" t="n">
        <f aca="false">STDEV(J1875:L1875)</f>
        <v>367490.780687209</v>
      </c>
      <c r="T1875" s="25" t="n">
        <f aca="false">IF(P1875&gt;0,S1875/P1875,NA())</f>
        <v>0.152791800118759</v>
      </c>
      <c r="U1875" s="4" t="str">
        <f aca="false">IF(T1875&lt;=Parametros!$B$7,"MENOR",IF(T1875&lt;=Parametros!$B$8,"PROMEDIO MENOR-MEDIANA","PROMEDIO"))</f>
        <v>MENOR</v>
      </c>
      <c r="V1875" s="23" t="n">
        <f aca="false">IF(T1875&lt;=Parametros!$B$7,M1875,IF(T1875&lt;=Parametros!$B$8,Q1875,P1875))</f>
        <v>2032418.65340011</v>
      </c>
      <c r="W1875" s="26" t="n">
        <f aca="false">ROUND(V1875,0)</f>
        <v>2032419</v>
      </c>
      <c r="X1875" s="27" t="n">
        <f aca="false">K1875/G1875</f>
        <v>1.43920570634451</v>
      </c>
      <c r="Y1875" s="27" t="n">
        <f aca="false">L1875/G1875</f>
        <v>1.25653273362175</v>
      </c>
    </row>
    <row r="1876" customFormat="false" ht="51.75" hidden="false" customHeight="true" outlineLevel="0" collapsed="false">
      <c r="A1876" s="4" t="s">
        <v>515</v>
      </c>
      <c r="B1876" s="4" t="s">
        <v>95</v>
      </c>
      <c r="C1876" s="4" t="s">
        <v>516</v>
      </c>
      <c r="D1876" s="4" t="s">
        <v>517</v>
      </c>
      <c r="E1876" s="4" t="s">
        <v>98</v>
      </c>
      <c r="F1876" s="4" t="s">
        <v>99</v>
      </c>
      <c r="G1876" s="23" t="n">
        <v>1978375</v>
      </c>
      <c r="H1876" s="24" t="n">
        <f aca="false">Parametros!$B$3</f>
        <v>160.42</v>
      </c>
      <c r="I1876" s="24" t="n">
        <f aca="false">Parametros!$B$4</f>
        <v>151.76</v>
      </c>
      <c r="J1876" s="23" t="n">
        <f aca="false">G1876*H1876/I1876</f>
        <v>2091268.56549816</v>
      </c>
      <c r="K1876" s="23" t="n">
        <v>2847288.63</v>
      </c>
      <c r="L1876" s="23" t="n">
        <v>2485791</v>
      </c>
      <c r="M1876" s="23" t="n">
        <f aca="false">MIN(J1876:L1876)</f>
        <v>2091268.56549816</v>
      </c>
      <c r="N1876" s="23" t="n">
        <f aca="false">MAX(J1876:L1876)</f>
        <v>2847288.63</v>
      </c>
      <c r="O1876" s="23" t="n">
        <f aca="false">MEDIAN(J1876:L1876)</f>
        <v>2485791</v>
      </c>
      <c r="P1876" s="23" t="n">
        <f aca="false">AVERAGE(J1876:L1876)</f>
        <v>2474782.73183272</v>
      </c>
      <c r="Q1876" s="23" t="n">
        <f aca="false">AVERAGE(M1876,O1876)</f>
        <v>2288529.78274908</v>
      </c>
      <c r="R1876" s="23" t="n">
        <f aca="false">AVERAGE(N1876,O1876)</f>
        <v>2666539.815</v>
      </c>
      <c r="S1876" s="23" t="n">
        <f aca="false">STDEV(J1876:L1876)</f>
        <v>378130.230156722</v>
      </c>
      <c r="T1876" s="25" t="n">
        <f aca="false">IF(P1876&gt;0,S1876/P1876,NA())</f>
        <v>0.152793303950644</v>
      </c>
      <c r="U1876" s="4" t="str">
        <f aca="false">IF(T1876&lt;=Parametros!$B$7,"MENOR",IF(T1876&lt;=Parametros!$B$8,"PROMEDIO MENOR-MEDIANA","PROMEDIO"))</f>
        <v>MENOR</v>
      </c>
      <c r="V1876" s="23" t="n">
        <f aca="false">IF(T1876&lt;=Parametros!$B$7,M1876,IF(T1876&lt;=Parametros!$B$8,Q1876,P1876))</f>
        <v>2091268.56549816</v>
      </c>
      <c r="W1876" s="26" t="n">
        <f aca="false">ROUND(V1876,0)</f>
        <v>2091269</v>
      </c>
      <c r="X1876" s="27" t="n">
        <f aca="false">K1876/G1876</f>
        <v>1.43920572692235</v>
      </c>
      <c r="Y1876" s="27" t="n">
        <f aca="false">L1876/G1876</f>
        <v>1.25648120300752</v>
      </c>
    </row>
    <row r="1877" customFormat="false" ht="51.75" hidden="false" customHeight="true" outlineLevel="0" collapsed="false">
      <c r="A1877" s="4" t="s">
        <v>518</v>
      </c>
      <c r="B1877" s="4" t="s">
        <v>95</v>
      </c>
      <c r="C1877" s="4" t="s">
        <v>519</v>
      </c>
      <c r="D1877" s="4" t="s">
        <v>1362</v>
      </c>
      <c r="E1877" s="4" t="s">
        <v>98</v>
      </c>
      <c r="F1877" s="4" t="s">
        <v>99</v>
      </c>
      <c r="G1877" s="23" t="n">
        <v>1978375</v>
      </c>
      <c r="H1877" s="24" t="n">
        <f aca="false">Parametros!$B$3</f>
        <v>160.42</v>
      </c>
      <c r="I1877" s="24" t="n">
        <f aca="false">Parametros!$B$4</f>
        <v>151.76</v>
      </c>
      <c r="J1877" s="23" t="n">
        <f aca="false">G1877*H1877/I1877</f>
        <v>2091268.56549816</v>
      </c>
      <c r="K1877" s="23" t="n">
        <v>2847288.63</v>
      </c>
      <c r="L1877" s="23" t="n">
        <v>2485791</v>
      </c>
      <c r="M1877" s="23" t="n">
        <f aca="false">MIN(J1877:L1877)</f>
        <v>2091268.56549816</v>
      </c>
      <c r="N1877" s="23" t="n">
        <f aca="false">MAX(J1877:L1877)</f>
        <v>2847288.63</v>
      </c>
      <c r="O1877" s="23" t="n">
        <f aca="false">MEDIAN(J1877:L1877)</f>
        <v>2485791</v>
      </c>
      <c r="P1877" s="23" t="n">
        <f aca="false">AVERAGE(J1877:L1877)</f>
        <v>2474782.73183272</v>
      </c>
      <c r="Q1877" s="23" t="n">
        <f aca="false">AVERAGE(M1877,O1877)</f>
        <v>2288529.78274908</v>
      </c>
      <c r="R1877" s="23" t="n">
        <f aca="false">AVERAGE(N1877,O1877)</f>
        <v>2666539.815</v>
      </c>
      <c r="S1877" s="23" t="n">
        <f aca="false">STDEV(J1877:L1877)</f>
        <v>378130.230156722</v>
      </c>
      <c r="T1877" s="25" t="n">
        <f aca="false">IF(P1877&gt;0,S1877/P1877,NA())</f>
        <v>0.152793303950644</v>
      </c>
      <c r="U1877" s="4" t="str">
        <f aca="false">IF(T1877&lt;=Parametros!$B$7,"MENOR",IF(T1877&lt;=Parametros!$B$8,"PROMEDIO MENOR-MEDIANA","PROMEDIO"))</f>
        <v>MENOR</v>
      </c>
      <c r="V1877" s="23" t="n">
        <f aca="false">IF(T1877&lt;=Parametros!$B$7,M1877,IF(T1877&lt;=Parametros!$B$8,Q1877,P1877))</f>
        <v>2091268.56549816</v>
      </c>
      <c r="W1877" s="26" t="n">
        <f aca="false">ROUND(V1877,0)</f>
        <v>2091269</v>
      </c>
      <c r="X1877" s="27" t="n">
        <f aca="false">K1877/G1877</f>
        <v>1.43920572692235</v>
      </c>
      <c r="Y1877" s="27" t="n">
        <f aca="false">L1877/G1877</f>
        <v>1.25648120300752</v>
      </c>
    </row>
    <row r="1878" customFormat="false" ht="15" hidden="false" customHeight="true" outlineLevel="0" collapsed="false">
      <c r="A1878" s="22" t="s">
        <v>521</v>
      </c>
      <c r="B1878" s="22" t="s">
        <v>522</v>
      </c>
      <c r="C1878" s="22"/>
      <c r="D1878" s="22"/>
      <c r="E1878" s="22"/>
      <c r="F1878" s="22"/>
      <c r="G1878" s="22"/>
      <c r="H1878" s="22"/>
      <c r="I1878" s="22"/>
      <c r="J1878" s="22"/>
      <c r="K1878" s="22"/>
      <c r="L1878" s="22"/>
      <c r="M1878" s="22"/>
      <c r="N1878" s="22"/>
      <c r="O1878" s="22"/>
      <c r="P1878" s="22"/>
      <c r="Q1878" s="22"/>
      <c r="R1878" s="22"/>
      <c r="S1878" s="22"/>
      <c r="T1878" s="22"/>
      <c r="U1878" s="22"/>
      <c r="V1878" s="22"/>
      <c r="W1878" s="22"/>
    </row>
    <row r="1879" customFormat="false" ht="90" hidden="false" customHeight="true" outlineLevel="0" collapsed="false">
      <c r="A1879" s="4" t="s">
        <v>523</v>
      </c>
      <c r="B1879" s="4" t="s">
        <v>95</v>
      </c>
      <c r="C1879" s="4" t="s">
        <v>524</v>
      </c>
      <c r="D1879" s="4" t="s">
        <v>525</v>
      </c>
      <c r="E1879" s="4" t="s">
        <v>98</v>
      </c>
      <c r="F1879" s="4" t="s">
        <v>99</v>
      </c>
      <c r="G1879" s="23" t="n">
        <v>5048708</v>
      </c>
      <c r="H1879" s="24" t="n">
        <f aca="false">Parametros!$B$3</f>
        <v>160.42</v>
      </c>
      <c r="I1879" s="24" t="n">
        <f aca="false">Parametros!$B$4</f>
        <v>151.76</v>
      </c>
      <c r="J1879" s="23" t="n">
        <f aca="false">G1879*H1879/I1879</f>
        <v>5336806.38745388</v>
      </c>
      <c r="K1879" s="23" t="n">
        <v>7266128.89</v>
      </c>
      <c r="L1879" s="23" t="n">
        <v>6343771</v>
      </c>
      <c r="M1879" s="23" t="n">
        <f aca="false">MIN(J1879:L1879)</f>
        <v>5336806.38745388</v>
      </c>
      <c r="N1879" s="23" t="n">
        <f aca="false">MAX(J1879:L1879)</f>
        <v>7266128.89</v>
      </c>
      <c r="O1879" s="23" t="n">
        <f aca="false">MEDIAN(J1879:L1879)</f>
        <v>6343771</v>
      </c>
      <c r="P1879" s="23" t="n">
        <f aca="false">AVERAGE(J1879:L1879)</f>
        <v>6315568.75915129</v>
      </c>
      <c r="Q1879" s="23" t="n">
        <f aca="false">AVERAGE(M1879,O1879)</f>
        <v>5840288.69372694</v>
      </c>
      <c r="R1879" s="23" t="n">
        <f aca="false">AVERAGE(N1879,O1879)</f>
        <v>6804949.945</v>
      </c>
      <c r="S1879" s="23" t="n">
        <f aca="false">STDEV(J1879:L1879)</f>
        <v>964970.390478059</v>
      </c>
      <c r="T1879" s="25" t="n">
        <f aca="false">IF(P1879&gt;0,S1879/P1879,NA())</f>
        <v>0.152792318044169</v>
      </c>
      <c r="U1879" s="4" t="str">
        <f aca="false">IF(T1879&lt;=Parametros!$B$7,"MENOR",IF(T1879&lt;=Parametros!$B$8,"PROMEDIO MENOR-MEDIANA","PROMEDIO"))</f>
        <v>MENOR</v>
      </c>
      <c r="V1879" s="23" t="n">
        <f aca="false">IF(T1879&lt;=Parametros!$B$7,M1879,IF(T1879&lt;=Parametros!$B$8,Q1879,P1879))</f>
        <v>5336806.38745388</v>
      </c>
      <c r="W1879" s="26" t="n">
        <f aca="false">ROUND(V1879,0)</f>
        <v>5336806</v>
      </c>
      <c r="X1879" s="27" t="n">
        <f aca="false">K1879/G1879</f>
        <v>1.43920561260425</v>
      </c>
      <c r="Y1879" s="27" t="n">
        <f aca="false">L1879/G1879</f>
        <v>1.25651374569494</v>
      </c>
    </row>
    <row r="1880" customFormat="false" ht="51.75" hidden="false" customHeight="true" outlineLevel="0" collapsed="false">
      <c r="A1880" s="4" t="s">
        <v>526</v>
      </c>
      <c r="B1880" s="4" t="s">
        <v>95</v>
      </c>
      <c r="C1880" s="4" t="s">
        <v>527</v>
      </c>
      <c r="D1880" s="4" t="s">
        <v>528</v>
      </c>
      <c r="E1880" s="4" t="s">
        <v>98</v>
      </c>
      <c r="F1880" s="4" t="s">
        <v>99</v>
      </c>
      <c r="G1880" s="23" t="n">
        <v>452907</v>
      </c>
      <c r="H1880" s="24" t="n">
        <f aca="false">Parametros!$B$3</f>
        <v>160.42</v>
      </c>
      <c r="I1880" s="24" t="n">
        <f aca="false">Parametros!$B$4</f>
        <v>151.76</v>
      </c>
      <c r="J1880" s="23" t="n">
        <f aca="false">G1880*H1880/I1880</f>
        <v>478751.587638376</v>
      </c>
      <c r="K1880" s="23" t="n">
        <v>651826.04</v>
      </c>
      <c r="L1880" s="23" t="n">
        <v>569058</v>
      </c>
      <c r="M1880" s="23" t="n">
        <f aca="false">MIN(J1880:L1880)</f>
        <v>478751.587638376</v>
      </c>
      <c r="N1880" s="23" t="n">
        <f aca="false">MAX(J1880:L1880)</f>
        <v>651826.04</v>
      </c>
      <c r="O1880" s="23" t="n">
        <f aca="false">MEDIAN(J1880:L1880)</f>
        <v>569058</v>
      </c>
      <c r="P1880" s="23" t="n">
        <f aca="false">AVERAGE(J1880:L1880)</f>
        <v>566545.209212792</v>
      </c>
      <c r="Q1880" s="23" t="n">
        <f aca="false">AVERAGE(M1880,O1880)</f>
        <v>523904.793819188</v>
      </c>
      <c r="R1880" s="23" t="n">
        <f aca="false">AVERAGE(N1880,O1880)</f>
        <v>610442.02</v>
      </c>
      <c r="S1880" s="23" t="n">
        <f aca="false">STDEV(J1880:L1880)</f>
        <v>86564.583423154</v>
      </c>
      <c r="T1880" s="25" t="n">
        <f aca="false">IF(P1880&gt;0,S1880/P1880,NA())</f>
        <v>0.152793778882068</v>
      </c>
      <c r="U1880" s="4" t="str">
        <f aca="false">IF(T1880&lt;=Parametros!$B$7,"MENOR",IF(T1880&lt;=Parametros!$B$8,"PROMEDIO MENOR-MEDIANA","PROMEDIO"))</f>
        <v>MENOR</v>
      </c>
      <c r="V1880" s="23" t="n">
        <f aca="false">IF(T1880&lt;=Parametros!$B$7,M1880,IF(T1880&lt;=Parametros!$B$8,Q1880,P1880))</f>
        <v>478751.587638376</v>
      </c>
      <c r="W1880" s="26" t="n">
        <f aca="false">ROUND(V1880,0)</f>
        <v>478752</v>
      </c>
      <c r="X1880" s="27" t="n">
        <f aca="false">K1880/G1880</f>
        <v>1.43920504651065</v>
      </c>
      <c r="Y1880" s="27" t="n">
        <f aca="false">L1880/G1880</f>
        <v>1.25645662354523</v>
      </c>
    </row>
    <row r="1881" customFormat="false" ht="77.25" hidden="false" customHeight="true" outlineLevel="0" collapsed="false">
      <c r="A1881" s="4" t="s">
        <v>529</v>
      </c>
      <c r="B1881" s="4" t="s">
        <v>95</v>
      </c>
      <c r="C1881" s="4" t="s">
        <v>530</v>
      </c>
      <c r="D1881" s="4" t="s">
        <v>531</v>
      </c>
      <c r="E1881" s="4" t="s">
        <v>98</v>
      </c>
      <c r="F1881" s="4" t="s">
        <v>99</v>
      </c>
      <c r="G1881" s="23" t="n">
        <v>61750</v>
      </c>
      <c r="H1881" s="24" t="n">
        <f aca="false">Parametros!$B$3</f>
        <v>160.42</v>
      </c>
      <c r="I1881" s="24" t="n">
        <f aca="false">Parametros!$B$4</f>
        <v>151.76</v>
      </c>
      <c r="J1881" s="23" t="n">
        <f aca="false">G1881*H1881/I1881</f>
        <v>65273.6887190301</v>
      </c>
      <c r="K1881" s="23" t="n">
        <v>88870.56</v>
      </c>
      <c r="L1881" s="23" t="n">
        <v>77588</v>
      </c>
      <c r="M1881" s="23" t="n">
        <f aca="false">MIN(J1881:L1881)</f>
        <v>65273.6887190301</v>
      </c>
      <c r="N1881" s="23" t="n">
        <f aca="false">MAX(J1881:L1881)</f>
        <v>88870.56</v>
      </c>
      <c r="O1881" s="23" t="n">
        <f aca="false">MEDIAN(J1881:L1881)</f>
        <v>77588</v>
      </c>
      <c r="P1881" s="23" t="n">
        <f aca="false">AVERAGE(J1881:L1881)</f>
        <v>77244.0829063434</v>
      </c>
      <c r="Q1881" s="23" t="n">
        <f aca="false">AVERAGE(M1881,O1881)</f>
        <v>71430.844359515</v>
      </c>
      <c r="R1881" s="23" t="n">
        <f aca="false">AVERAGE(N1881,O1881)</f>
        <v>83229.28</v>
      </c>
      <c r="S1881" s="23" t="n">
        <f aca="false">STDEV(J1881:L1881)</f>
        <v>11802.1944056242</v>
      </c>
      <c r="T1881" s="25" t="n">
        <f aca="false">IF(P1881&gt;0,S1881/P1881,NA())</f>
        <v>0.152790918884157</v>
      </c>
      <c r="U1881" s="4" t="str">
        <f aca="false">IF(T1881&lt;=Parametros!$B$7,"MENOR",IF(T1881&lt;=Parametros!$B$8,"PROMEDIO MENOR-MEDIANA","PROMEDIO"))</f>
        <v>MENOR</v>
      </c>
      <c r="V1881" s="23" t="n">
        <f aca="false">IF(T1881&lt;=Parametros!$B$7,M1881,IF(T1881&lt;=Parametros!$B$8,Q1881,P1881))</f>
        <v>65273.6887190301</v>
      </c>
      <c r="W1881" s="26" t="n">
        <f aca="false">ROUND(V1881,0)</f>
        <v>65274</v>
      </c>
      <c r="X1881" s="27" t="n">
        <f aca="false">K1881/G1881</f>
        <v>1.43919935222672</v>
      </c>
      <c r="Y1881" s="27" t="n">
        <f aca="false">L1881/G1881</f>
        <v>1.25648582995951</v>
      </c>
    </row>
    <row r="1882" customFormat="false" ht="64.5" hidden="false" customHeight="true" outlineLevel="0" collapsed="false">
      <c r="A1882" s="4" t="s">
        <v>532</v>
      </c>
      <c r="B1882" s="4" t="s">
        <v>95</v>
      </c>
      <c r="C1882" s="4" t="s">
        <v>533</v>
      </c>
      <c r="D1882" s="4" t="s">
        <v>534</v>
      </c>
      <c r="E1882" s="4" t="s">
        <v>98</v>
      </c>
      <c r="F1882" s="4" t="s">
        <v>99</v>
      </c>
      <c r="G1882" s="23" t="n">
        <v>1116256</v>
      </c>
      <c r="H1882" s="24" t="n">
        <f aca="false">Parametros!$B$3</f>
        <v>160.42</v>
      </c>
      <c r="I1882" s="24" t="n">
        <f aca="false">Parametros!$B$4</f>
        <v>151.76</v>
      </c>
      <c r="J1882" s="23" t="n">
        <f aca="false">G1882*H1882/I1882</f>
        <v>1179953.79230364</v>
      </c>
      <c r="K1882" s="23" t="n">
        <v>1606521.76</v>
      </c>
      <c r="L1882" s="23" t="n">
        <v>1402534</v>
      </c>
      <c r="M1882" s="23" t="n">
        <f aca="false">MIN(J1882:L1882)</f>
        <v>1179953.79230364</v>
      </c>
      <c r="N1882" s="23" t="n">
        <f aca="false">MAX(J1882:L1882)</f>
        <v>1606521.76</v>
      </c>
      <c r="O1882" s="23" t="n">
        <f aca="false">MEDIAN(J1882:L1882)</f>
        <v>1402534</v>
      </c>
      <c r="P1882" s="23" t="n">
        <f aca="false">AVERAGE(J1882:L1882)</f>
        <v>1396336.51743455</v>
      </c>
      <c r="Q1882" s="23" t="n">
        <f aca="false">AVERAGE(M1882,O1882)</f>
        <v>1291243.89615182</v>
      </c>
      <c r="R1882" s="23" t="n">
        <f aca="false">AVERAGE(N1882,O1882)</f>
        <v>1504527.88</v>
      </c>
      <c r="S1882" s="23" t="n">
        <f aca="false">STDEV(J1882:L1882)</f>
        <v>213351.504233655</v>
      </c>
      <c r="T1882" s="25" t="n">
        <f aca="false">IF(P1882&gt;0,S1882/P1882,NA())</f>
        <v>0.152793758216422</v>
      </c>
      <c r="U1882" s="4" t="str">
        <f aca="false">IF(T1882&lt;=Parametros!$B$7,"MENOR",IF(T1882&lt;=Parametros!$B$8,"PROMEDIO MENOR-MEDIANA","PROMEDIO"))</f>
        <v>MENOR</v>
      </c>
      <c r="V1882" s="23" t="n">
        <f aca="false">IF(T1882&lt;=Parametros!$B$7,M1882,IF(T1882&lt;=Parametros!$B$8,Q1882,P1882))</f>
        <v>1179953.79230364</v>
      </c>
      <c r="W1882" s="26" t="n">
        <f aca="false">ROUND(V1882,0)</f>
        <v>1179954</v>
      </c>
      <c r="X1882" s="27" t="n">
        <f aca="false">K1882/G1882</f>
        <v>1.4392054869134</v>
      </c>
      <c r="Y1882" s="27" t="n">
        <f aca="false">L1882/G1882</f>
        <v>1.25646267522862</v>
      </c>
    </row>
    <row r="1883" customFormat="false" ht="77.25" hidden="false" customHeight="true" outlineLevel="0" collapsed="false">
      <c r="A1883" s="4" t="s">
        <v>535</v>
      </c>
      <c r="B1883" s="4" t="s">
        <v>95</v>
      </c>
      <c r="C1883" s="4" t="s">
        <v>536</v>
      </c>
      <c r="D1883" s="4" t="s">
        <v>537</v>
      </c>
      <c r="E1883" s="4" t="s">
        <v>98</v>
      </c>
      <c r="F1883" s="4" t="s">
        <v>99</v>
      </c>
      <c r="G1883" s="23" t="n">
        <v>4398210</v>
      </c>
      <c r="H1883" s="24" t="n">
        <f aca="false">Parametros!$B$3</f>
        <v>160.42</v>
      </c>
      <c r="I1883" s="24" t="n">
        <f aca="false">Parametros!$B$4</f>
        <v>151.76</v>
      </c>
      <c r="J1883" s="23" t="n">
        <f aca="false">G1883*H1883/I1883</f>
        <v>4649188.50948867</v>
      </c>
      <c r="K1883" s="23" t="n">
        <v>6329929.14</v>
      </c>
      <c r="L1883" s="23" t="n">
        <v>5526479</v>
      </c>
      <c r="M1883" s="23" t="n">
        <f aca="false">MIN(J1883:L1883)</f>
        <v>4649188.50948867</v>
      </c>
      <c r="N1883" s="23" t="n">
        <f aca="false">MAX(J1883:L1883)</f>
        <v>6329929.14</v>
      </c>
      <c r="O1883" s="23" t="n">
        <f aca="false">MEDIAN(J1883:L1883)</f>
        <v>5526479</v>
      </c>
      <c r="P1883" s="23" t="n">
        <f aca="false">AVERAGE(J1883:L1883)</f>
        <v>5501865.54982956</v>
      </c>
      <c r="Q1883" s="23" t="n">
        <f aca="false">AVERAGE(M1883,O1883)</f>
        <v>5087833.75474433</v>
      </c>
      <c r="R1883" s="23" t="n">
        <f aca="false">AVERAGE(N1883,O1883)</f>
        <v>5928204.07</v>
      </c>
      <c r="S1883" s="23" t="n">
        <f aca="false">STDEV(J1883:L1883)</f>
        <v>840640.608827505</v>
      </c>
      <c r="T1883" s="25" t="n">
        <f aca="false">IF(P1883&gt;0,S1883/P1883,NA())</f>
        <v>0.152791921433549</v>
      </c>
      <c r="U1883" s="4" t="str">
        <f aca="false">IF(T1883&lt;=Parametros!$B$7,"MENOR",IF(T1883&lt;=Parametros!$B$8,"PROMEDIO MENOR-MEDIANA","PROMEDIO"))</f>
        <v>MENOR</v>
      </c>
      <c r="V1883" s="23" t="n">
        <f aca="false">IF(T1883&lt;=Parametros!$B$7,M1883,IF(T1883&lt;=Parametros!$B$8,Q1883,P1883))</f>
        <v>4649188.50948867</v>
      </c>
      <c r="W1883" s="26" t="n">
        <f aca="false">ROUND(V1883,0)</f>
        <v>4649189</v>
      </c>
      <c r="X1883" s="27" t="n">
        <f aca="false">K1883/G1883</f>
        <v>1.43920575415908</v>
      </c>
      <c r="Y1883" s="27" t="n">
        <f aca="false">L1883/G1883</f>
        <v>1.25652913344292</v>
      </c>
    </row>
    <row r="1884" customFormat="false" ht="51.75" hidden="false" customHeight="true" outlineLevel="0" collapsed="false">
      <c r="A1884" s="4" t="s">
        <v>538</v>
      </c>
      <c r="B1884" s="4" t="s">
        <v>95</v>
      </c>
      <c r="C1884" s="4" t="s">
        <v>539</v>
      </c>
      <c r="D1884" s="4" t="s">
        <v>540</v>
      </c>
      <c r="E1884" s="4" t="s">
        <v>98</v>
      </c>
      <c r="F1884" s="4" t="s">
        <v>99</v>
      </c>
      <c r="G1884" s="23" t="n">
        <v>16896</v>
      </c>
      <c r="H1884" s="24" t="n">
        <f aca="false">Parametros!$B$3</f>
        <v>160.42</v>
      </c>
      <c r="I1884" s="24" t="n">
        <f aca="false">Parametros!$B$4</f>
        <v>151.76</v>
      </c>
      <c r="J1884" s="23" t="n">
        <f aca="false">G1884*H1884/I1884</f>
        <v>17860.1497100685</v>
      </c>
      <c r="K1884" s="23" t="n">
        <v>24316.77</v>
      </c>
      <c r="L1884" s="23" t="n">
        <v>21182</v>
      </c>
      <c r="M1884" s="23" t="n">
        <f aca="false">MIN(J1884:L1884)</f>
        <v>17860.1497100685</v>
      </c>
      <c r="N1884" s="23" t="n">
        <f aca="false">MAX(J1884:L1884)</f>
        <v>24316.77</v>
      </c>
      <c r="O1884" s="23" t="n">
        <f aca="false">MEDIAN(J1884:L1884)</f>
        <v>21182</v>
      </c>
      <c r="P1884" s="23" t="n">
        <f aca="false">AVERAGE(J1884:L1884)</f>
        <v>21119.6399033562</v>
      </c>
      <c r="Q1884" s="23" t="n">
        <f aca="false">AVERAGE(M1884,O1884)</f>
        <v>19521.0748550343</v>
      </c>
      <c r="R1884" s="23" t="n">
        <f aca="false">AVERAGE(N1884,O1884)</f>
        <v>22749.385</v>
      </c>
      <c r="S1884" s="23" t="n">
        <f aca="false">STDEV(J1884:L1884)</f>
        <v>3228.76183363356</v>
      </c>
      <c r="T1884" s="25" t="n">
        <f aca="false">IF(P1884&gt;0,S1884/P1884,NA())</f>
        <v>0.15287958736079</v>
      </c>
      <c r="U1884" s="4" t="str">
        <f aca="false">IF(T1884&lt;=Parametros!$B$7,"MENOR",IF(T1884&lt;=Parametros!$B$8,"PROMEDIO MENOR-MEDIANA","PROMEDIO"))</f>
        <v>MENOR</v>
      </c>
      <c r="V1884" s="23" t="n">
        <f aca="false">IF(T1884&lt;=Parametros!$B$7,M1884,IF(T1884&lt;=Parametros!$B$8,Q1884,P1884))</f>
        <v>17860.1497100685</v>
      </c>
      <c r="W1884" s="26" t="n">
        <f aca="false">ROUND(V1884,0)</f>
        <v>17860</v>
      </c>
      <c r="X1884" s="27" t="n">
        <f aca="false">K1884/G1884</f>
        <v>1.43920276988636</v>
      </c>
      <c r="Y1884" s="27" t="n">
        <f aca="false">L1884/G1884</f>
        <v>1.25366950757576</v>
      </c>
    </row>
    <row r="1885" customFormat="false" ht="39" hidden="false" customHeight="true" outlineLevel="0" collapsed="false">
      <c r="A1885" s="4" t="s">
        <v>541</v>
      </c>
      <c r="B1885" s="4" t="s">
        <v>95</v>
      </c>
      <c r="C1885" s="4" t="s">
        <v>542</v>
      </c>
      <c r="D1885" s="4" t="s">
        <v>543</v>
      </c>
      <c r="E1885" s="4" t="s">
        <v>98</v>
      </c>
      <c r="F1885" s="4" t="s">
        <v>99</v>
      </c>
      <c r="G1885" s="23" t="n">
        <v>75532</v>
      </c>
      <c r="H1885" s="24" t="n">
        <f aca="false">Parametros!$B$3</f>
        <v>160.42</v>
      </c>
      <c r="I1885" s="24" t="n">
        <f aca="false">Parametros!$B$4</f>
        <v>151.76</v>
      </c>
      <c r="J1885" s="23" t="n">
        <f aca="false">G1885*H1885/I1885</f>
        <v>79842.1418028466</v>
      </c>
      <c r="K1885" s="23" t="n">
        <v>108706.62</v>
      </c>
      <c r="L1885" s="23" t="n">
        <v>94843</v>
      </c>
      <c r="M1885" s="23" t="n">
        <f aca="false">MIN(J1885:L1885)</f>
        <v>79842.1418028466</v>
      </c>
      <c r="N1885" s="23" t="n">
        <f aca="false">MAX(J1885:L1885)</f>
        <v>108706.62</v>
      </c>
      <c r="O1885" s="23" t="n">
        <f aca="false">MEDIAN(J1885:L1885)</f>
        <v>94843</v>
      </c>
      <c r="P1885" s="23" t="n">
        <f aca="false">AVERAGE(J1885:L1885)</f>
        <v>94463.9206009489</v>
      </c>
      <c r="Q1885" s="23" t="n">
        <f aca="false">AVERAGE(M1885,O1885)</f>
        <v>87342.5709014233</v>
      </c>
      <c r="R1885" s="23" t="n">
        <f aca="false">AVERAGE(N1885,O1885)</f>
        <v>101774.81</v>
      </c>
      <c r="S1885" s="23" t="n">
        <f aca="false">STDEV(J1885:L1885)</f>
        <v>14435.9724747443</v>
      </c>
      <c r="T1885" s="25" t="n">
        <f aca="false">IF(P1885&gt;0,S1885/P1885,NA())</f>
        <v>0.152819959016176</v>
      </c>
      <c r="U1885" s="4" t="str">
        <f aca="false">IF(T1885&lt;=Parametros!$B$7,"MENOR",IF(T1885&lt;=Parametros!$B$8,"PROMEDIO MENOR-MEDIANA","PROMEDIO"))</f>
        <v>MENOR</v>
      </c>
      <c r="V1885" s="23" t="n">
        <f aca="false">IF(T1885&lt;=Parametros!$B$7,M1885,IF(T1885&lt;=Parametros!$B$8,Q1885,P1885))</f>
        <v>79842.1418028466</v>
      </c>
      <c r="W1885" s="26" t="n">
        <f aca="false">ROUND(V1885,0)</f>
        <v>79842</v>
      </c>
      <c r="X1885" s="27" t="n">
        <f aca="false">K1885/G1885</f>
        <v>1.4392127839856</v>
      </c>
      <c r="Y1885" s="27" t="n">
        <f aca="false">L1885/G1885</f>
        <v>1.25566647248848</v>
      </c>
    </row>
    <row r="1886" customFormat="false" ht="39" hidden="false" customHeight="true" outlineLevel="0" collapsed="false">
      <c r="A1886" s="4" t="s">
        <v>544</v>
      </c>
      <c r="B1886" s="4" t="s">
        <v>95</v>
      </c>
      <c r="C1886" s="4" t="s">
        <v>545</v>
      </c>
      <c r="D1886" s="4" t="s">
        <v>546</v>
      </c>
      <c r="E1886" s="4" t="s">
        <v>98</v>
      </c>
      <c r="F1886" s="4" t="s">
        <v>99</v>
      </c>
      <c r="G1886" s="23" t="n">
        <v>109319</v>
      </c>
      <c r="H1886" s="24" t="n">
        <f aca="false">Parametros!$B$3</f>
        <v>160.42</v>
      </c>
      <c r="I1886" s="24" t="n">
        <f aca="false">Parametros!$B$4</f>
        <v>151.76</v>
      </c>
      <c r="J1886" s="23" t="n">
        <f aca="false">G1886*H1886/I1886</f>
        <v>115557.155904059</v>
      </c>
      <c r="K1886" s="23" t="n">
        <v>157331.92</v>
      </c>
      <c r="L1886" s="23" t="n">
        <v>137326</v>
      </c>
      <c r="M1886" s="23" t="n">
        <f aca="false">MIN(J1886:L1886)</f>
        <v>115557.155904059</v>
      </c>
      <c r="N1886" s="23" t="n">
        <f aca="false">MAX(J1886:L1886)</f>
        <v>157331.92</v>
      </c>
      <c r="O1886" s="23" t="n">
        <f aca="false">MEDIAN(J1886:L1886)</f>
        <v>137326</v>
      </c>
      <c r="P1886" s="23" t="n">
        <f aca="false">AVERAGE(J1886:L1886)</f>
        <v>136738.358634686</v>
      </c>
      <c r="Q1886" s="23" t="n">
        <f aca="false">AVERAGE(M1886,O1886)</f>
        <v>126441.57795203</v>
      </c>
      <c r="R1886" s="23" t="n">
        <f aca="false">AVERAGE(N1886,O1886)</f>
        <v>147328.96</v>
      </c>
      <c r="S1886" s="23" t="n">
        <f aca="false">STDEV(J1886:L1886)</f>
        <v>20893.580846723</v>
      </c>
      <c r="T1886" s="25" t="n">
        <f aca="false">IF(P1886&gt;0,S1886/P1886,NA())</f>
        <v>0.152799704891462</v>
      </c>
      <c r="U1886" s="4" t="str">
        <f aca="false">IF(T1886&lt;=Parametros!$B$7,"MENOR",IF(T1886&lt;=Parametros!$B$8,"PROMEDIO MENOR-MEDIANA","PROMEDIO"))</f>
        <v>MENOR</v>
      </c>
      <c r="V1886" s="23" t="n">
        <f aca="false">IF(T1886&lt;=Parametros!$B$7,M1886,IF(T1886&lt;=Parametros!$B$8,Q1886,P1886))</f>
        <v>115557.155904059</v>
      </c>
      <c r="W1886" s="26" t="n">
        <f aca="false">ROUND(V1886,0)</f>
        <v>115557</v>
      </c>
      <c r="X1886" s="27" t="n">
        <f aca="false">K1886/G1886</f>
        <v>1.43920013904262</v>
      </c>
      <c r="Y1886" s="27" t="n">
        <f aca="false">L1886/G1886</f>
        <v>1.25619517192803</v>
      </c>
    </row>
    <row r="1887" customFormat="false" ht="51.75" hidden="false" customHeight="true" outlineLevel="0" collapsed="false">
      <c r="A1887" s="4" t="s">
        <v>547</v>
      </c>
      <c r="B1887" s="4" t="s">
        <v>95</v>
      </c>
      <c r="C1887" s="4" t="s">
        <v>548</v>
      </c>
      <c r="D1887" s="4" t="s">
        <v>549</v>
      </c>
      <c r="E1887" s="4" t="s">
        <v>98</v>
      </c>
      <c r="F1887" s="4" t="s">
        <v>99</v>
      </c>
      <c r="G1887" s="23" t="n">
        <v>7600</v>
      </c>
      <c r="H1887" s="24" t="n">
        <f aca="false">Parametros!$B$3</f>
        <v>160.42</v>
      </c>
      <c r="I1887" s="24" t="n">
        <f aca="false">Parametros!$B$4</f>
        <v>151.76</v>
      </c>
      <c r="J1887" s="23" t="n">
        <f aca="false">G1887*H1887/I1887</f>
        <v>8033.68476541908</v>
      </c>
      <c r="K1887" s="23" t="n">
        <v>10937.87</v>
      </c>
      <c r="L1887" s="23" t="n">
        <v>9520</v>
      </c>
      <c r="M1887" s="23" t="n">
        <f aca="false">MIN(J1887:L1887)</f>
        <v>8033.68476541908</v>
      </c>
      <c r="N1887" s="23" t="n">
        <f aca="false">MAX(J1887:L1887)</f>
        <v>10937.87</v>
      </c>
      <c r="O1887" s="23" t="n">
        <f aca="false">MEDIAN(J1887:L1887)</f>
        <v>9520</v>
      </c>
      <c r="P1887" s="23" t="n">
        <f aca="false">AVERAGE(J1887:L1887)</f>
        <v>9497.18492180636</v>
      </c>
      <c r="Q1887" s="23" t="n">
        <f aca="false">AVERAGE(M1887,O1887)</f>
        <v>8776.84238270954</v>
      </c>
      <c r="R1887" s="23" t="n">
        <f aca="false">AVERAGE(N1887,O1887)</f>
        <v>10228.935</v>
      </c>
      <c r="S1887" s="23" t="n">
        <f aca="false">STDEV(J1887:L1887)</f>
        <v>1452.22703632531</v>
      </c>
      <c r="T1887" s="25" t="n">
        <f aca="false">IF(P1887&gt;0,S1887/P1887,NA())</f>
        <v>0.152911315119375</v>
      </c>
      <c r="U1887" s="4" t="str">
        <f aca="false">IF(T1887&lt;=Parametros!$B$7,"MENOR",IF(T1887&lt;=Parametros!$B$8,"PROMEDIO MENOR-MEDIANA","PROMEDIO"))</f>
        <v>MENOR</v>
      </c>
      <c r="V1887" s="23" t="n">
        <f aca="false">IF(T1887&lt;=Parametros!$B$7,M1887,IF(T1887&lt;=Parametros!$B$8,Q1887,P1887))</f>
        <v>8033.68476541908</v>
      </c>
      <c r="W1887" s="26" t="n">
        <f aca="false">ROUND(V1887,0)</f>
        <v>8034</v>
      </c>
      <c r="X1887" s="27" t="n">
        <f aca="false">K1887/G1887</f>
        <v>1.43919342105263</v>
      </c>
      <c r="Y1887" s="27" t="n">
        <f aca="false">L1887/G1887</f>
        <v>1.25263157894737</v>
      </c>
    </row>
    <row r="1888" customFormat="false" ht="51.75" hidden="false" customHeight="true" outlineLevel="0" collapsed="false">
      <c r="A1888" s="4" t="s">
        <v>550</v>
      </c>
      <c r="B1888" s="4" t="s">
        <v>95</v>
      </c>
      <c r="C1888" s="4" t="s">
        <v>551</v>
      </c>
      <c r="D1888" s="4" t="s">
        <v>549</v>
      </c>
      <c r="E1888" s="4" t="s">
        <v>98</v>
      </c>
      <c r="F1888" s="4" t="s">
        <v>99</v>
      </c>
      <c r="G1888" s="23" t="n">
        <v>15901</v>
      </c>
      <c r="H1888" s="24" t="n">
        <f aca="false">Parametros!$B$3</f>
        <v>160.42</v>
      </c>
      <c r="I1888" s="24" t="n">
        <f aca="false">Parametros!$B$4</f>
        <v>151.76</v>
      </c>
      <c r="J1888" s="23" t="n">
        <f aca="false">G1888*H1888/I1888</f>
        <v>16808.3712440696</v>
      </c>
      <c r="K1888" s="23" t="n">
        <v>22884.59</v>
      </c>
      <c r="L1888" s="23" t="n">
        <v>19873</v>
      </c>
      <c r="M1888" s="23" t="n">
        <f aca="false">MIN(J1888:L1888)</f>
        <v>16808.3712440696</v>
      </c>
      <c r="N1888" s="23" t="n">
        <f aca="false">MAX(J1888:L1888)</f>
        <v>22884.59</v>
      </c>
      <c r="O1888" s="23" t="n">
        <f aca="false">MEDIAN(J1888:L1888)</f>
        <v>19873</v>
      </c>
      <c r="P1888" s="23" t="n">
        <f aca="false">AVERAGE(J1888:L1888)</f>
        <v>19855.3204146899</v>
      </c>
      <c r="Q1888" s="23" t="n">
        <f aca="false">AVERAGE(M1888,O1888)</f>
        <v>18340.6856220348</v>
      </c>
      <c r="R1888" s="23" t="n">
        <f aca="false">AVERAGE(N1888,O1888)</f>
        <v>21378.795</v>
      </c>
      <c r="S1888" s="23" t="n">
        <f aca="false">STDEV(J1888:L1888)</f>
        <v>3038.14795858969</v>
      </c>
      <c r="T1888" s="25" t="n">
        <f aca="false">IF(P1888&gt;0,S1888/P1888,NA())</f>
        <v>0.15301430020449</v>
      </c>
      <c r="U1888" s="4" t="str">
        <f aca="false">IF(T1888&lt;=Parametros!$B$7,"MENOR",IF(T1888&lt;=Parametros!$B$8,"PROMEDIO MENOR-MEDIANA","PROMEDIO"))</f>
        <v>MENOR</v>
      </c>
      <c r="V1888" s="23" t="n">
        <f aca="false">IF(T1888&lt;=Parametros!$B$7,M1888,IF(T1888&lt;=Parametros!$B$8,Q1888,P1888))</f>
        <v>16808.3712440696</v>
      </c>
      <c r="W1888" s="26" t="n">
        <f aca="false">ROUND(V1888,0)</f>
        <v>16808</v>
      </c>
      <c r="X1888" s="27" t="n">
        <f aca="false">K1888/G1888</f>
        <v>1.43919187472486</v>
      </c>
      <c r="Y1888" s="27" t="n">
        <f aca="false">L1888/G1888</f>
        <v>1.24979561033897</v>
      </c>
    </row>
    <row r="1889" customFormat="false" ht="64.5" hidden="false" customHeight="true" outlineLevel="0" collapsed="false">
      <c r="A1889" s="4" t="s">
        <v>552</v>
      </c>
      <c r="B1889" s="4" t="s">
        <v>95</v>
      </c>
      <c r="C1889" s="4" t="s">
        <v>553</v>
      </c>
      <c r="D1889" s="4" t="s">
        <v>554</v>
      </c>
      <c r="E1889" s="4" t="s">
        <v>98</v>
      </c>
      <c r="F1889" s="4" t="s">
        <v>99</v>
      </c>
      <c r="G1889" s="23" t="n">
        <v>45717</v>
      </c>
      <c r="H1889" s="24" t="n">
        <f aca="false">Parametros!$B$3</f>
        <v>160.42</v>
      </c>
      <c r="I1889" s="24" t="n">
        <f aca="false">Parametros!$B$4</f>
        <v>151.76</v>
      </c>
      <c r="J1889" s="23" t="n">
        <f aca="false">G1889*H1889/I1889</f>
        <v>48325.7850553506</v>
      </c>
      <c r="K1889" s="23" t="n">
        <v>65796.3</v>
      </c>
      <c r="L1889" s="23" t="n">
        <v>57358</v>
      </c>
      <c r="M1889" s="23" t="n">
        <f aca="false">MIN(J1889:L1889)</f>
        <v>48325.7850553506</v>
      </c>
      <c r="N1889" s="23" t="n">
        <f aca="false">MAX(J1889:L1889)</f>
        <v>65796.3</v>
      </c>
      <c r="O1889" s="23" t="n">
        <f aca="false">MEDIAN(J1889:L1889)</f>
        <v>57358</v>
      </c>
      <c r="P1889" s="23" t="n">
        <f aca="false">AVERAGE(J1889:L1889)</f>
        <v>57160.0283517835</v>
      </c>
      <c r="Q1889" s="23" t="n">
        <f aca="false">AVERAGE(M1889,O1889)</f>
        <v>52841.8925276753</v>
      </c>
      <c r="R1889" s="23" t="n">
        <f aca="false">AVERAGE(N1889,O1889)</f>
        <v>61577.15</v>
      </c>
      <c r="S1889" s="23" t="n">
        <f aca="false">STDEV(J1889:L1889)</f>
        <v>8736.93983543026</v>
      </c>
      <c r="T1889" s="25" t="n">
        <f aca="false">IF(P1889&gt;0,S1889/P1889,NA())</f>
        <v>0.152850516127458</v>
      </c>
      <c r="U1889" s="4" t="str">
        <f aca="false">IF(T1889&lt;=Parametros!$B$7,"MENOR",IF(T1889&lt;=Parametros!$B$8,"PROMEDIO MENOR-MEDIANA","PROMEDIO"))</f>
        <v>MENOR</v>
      </c>
      <c r="V1889" s="23" t="n">
        <f aca="false">IF(T1889&lt;=Parametros!$B$7,M1889,IF(T1889&lt;=Parametros!$B$8,Q1889,P1889))</f>
        <v>48325.7850553506</v>
      </c>
      <c r="W1889" s="26" t="n">
        <f aca="false">ROUND(V1889,0)</f>
        <v>48326</v>
      </c>
      <c r="X1889" s="27" t="n">
        <f aca="false">K1889/G1889</f>
        <v>1.43920860948881</v>
      </c>
      <c r="Y1889" s="27" t="n">
        <f aca="false">L1889/G1889</f>
        <v>1.25463175623947</v>
      </c>
    </row>
    <row r="1890" customFormat="false" ht="51.75" hidden="false" customHeight="true" outlineLevel="0" collapsed="false">
      <c r="A1890" s="4" t="s">
        <v>555</v>
      </c>
      <c r="B1890" s="4" t="s">
        <v>95</v>
      </c>
      <c r="C1890" s="4" t="s">
        <v>556</v>
      </c>
      <c r="D1890" s="4" t="s">
        <v>557</v>
      </c>
      <c r="E1890" s="4" t="s">
        <v>98</v>
      </c>
      <c r="F1890" s="4" t="s">
        <v>99</v>
      </c>
      <c r="G1890" s="23" t="n">
        <v>175750</v>
      </c>
      <c r="H1890" s="24" t="n">
        <f aca="false">Parametros!$B$3</f>
        <v>160.42</v>
      </c>
      <c r="I1890" s="24" t="n">
        <f aca="false">Parametros!$B$4</f>
        <v>151.76</v>
      </c>
      <c r="J1890" s="23" t="n">
        <f aca="false">G1890*H1890/I1890</f>
        <v>185778.960200316</v>
      </c>
      <c r="K1890" s="23" t="n">
        <v>252940.03</v>
      </c>
      <c r="L1890" s="23" t="n">
        <v>220745</v>
      </c>
      <c r="M1890" s="23" t="n">
        <f aca="false">MIN(J1890:L1890)</f>
        <v>185778.960200316</v>
      </c>
      <c r="N1890" s="23" t="n">
        <f aca="false">MAX(J1890:L1890)</f>
        <v>252940.03</v>
      </c>
      <c r="O1890" s="23" t="n">
        <f aca="false">MEDIAN(J1890:L1890)</f>
        <v>220745</v>
      </c>
      <c r="P1890" s="23" t="n">
        <f aca="false">AVERAGE(J1890:L1890)</f>
        <v>219821.330066772</v>
      </c>
      <c r="Q1890" s="23" t="n">
        <f aca="false">AVERAGE(M1890,O1890)</f>
        <v>203261.980100158</v>
      </c>
      <c r="R1890" s="23" t="n">
        <f aca="false">AVERAGE(N1890,O1890)</f>
        <v>236842.515</v>
      </c>
      <c r="S1890" s="23" t="n">
        <f aca="false">STDEV(J1890:L1890)</f>
        <v>33590.0610116841</v>
      </c>
      <c r="T1890" s="25" t="n">
        <f aca="false">IF(P1890&gt;0,S1890/P1890,NA())</f>
        <v>0.152806194928767</v>
      </c>
      <c r="U1890" s="4" t="str">
        <f aca="false">IF(T1890&lt;=Parametros!$B$7,"MENOR",IF(T1890&lt;=Parametros!$B$8,"PROMEDIO MENOR-MEDIANA","PROMEDIO"))</f>
        <v>MENOR</v>
      </c>
      <c r="V1890" s="23" t="n">
        <f aca="false">IF(T1890&lt;=Parametros!$B$7,M1890,IF(T1890&lt;=Parametros!$B$8,Q1890,P1890))</f>
        <v>185778.960200316</v>
      </c>
      <c r="W1890" s="26" t="n">
        <f aca="false">ROUND(V1890,0)</f>
        <v>185779</v>
      </c>
      <c r="X1890" s="27" t="n">
        <f aca="false">K1890/G1890</f>
        <v>1.43920358463727</v>
      </c>
      <c r="Y1890" s="27" t="n">
        <f aca="false">L1890/G1890</f>
        <v>1.25601706970128</v>
      </c>
    </row>
    <row r="1891" customFormat="false" ht="128.25" hidden="false" customHeight="true" outlineLevel="0" collapsed="false">
      <c r="A1891" s="4" t="s">
        <v>558</v>
      </c>
      <c r="B1891" s="4" t="s">
        <v>95</v>
      </c>
      <c r="C1891" s="4" t="s">
        <v>559</v>
      </c>
      <c r="D1891" s="4" t="s">
        <v>560</v>
      </c>
      <c r="E1891" s="4" t="s">
        <v>98</v>
      </c>
      <c r="F1891" s="4" t="s">
        <v>99</v>
      </c>
      <c r="G1891" s="23" t="n">
        <v>130531</v>
      </c>
      <c r="H1891" s="24" t="n">
        <f aca="false">Parametros!$B$3</f>
        <v>160.42</v>
      </c>
      <c r="I1891" s="24" t="n">
        <f aca="false">Parametros!$B$4</f>
        <v>151.76</v>
      </c>
      <c r="J1891" s="23" t="n">
        <f aca="false">G1891*H1891/I1891</f>
        <v>137979.592909858</v>
      </c>
      <c r="K1891" s="23" t="n">
        <v>187861.2</v>
      </c>
      <c r="L1891" s="23" t="n">
        <v>163982</v>
      </c>
      <c r="M1891" s="23" t="n">
        <f aca="false">MIN(J1891:L1891)</f>
        <v>137979.592909858</v>
      </c>
      <c r="N1891" s="23" t="n">
        <f aca="false">MAX(J1891:L1891)</f>
        <v>187861.2</v>
      </c>
      <c r="O1891" s="23" t="n">
        <f aca="false">MEDIAN(J1891:L1891)</f>
        <v>163982</v>
      </c>
      <c r="P1891" s="23" t="n">
        <f aca="false">AVERAGE(J1891:L1891)</f>
        <v>163274.264303286</v>
      </c>
      <c r="Q1891" s="23" t="n">
        <f aca="false">AVERAGE(M1891,O1891)</f>
        <v>150980.796454929</v>
      </c>
      <c r="R1891" s="23" t="n">
        <f aca="false">AVERAGE(N1891,O1891)</f>
        <v>175921.6</v>
      </c>
      <c r="S1891" s="23" t="n">
        <f aca="false">STDEV(J1891:L1891)</f>
        <v>24948.3335883609</v>
      </c>
      <c r="T1891" s="25" t="n">
        <f aca="false">IF(P1891&gt;0,S1891/P1891,NA())</f>
        <v>0.152800159258527</v>
      </c>
      <c r="U1891" s="4" t="str">
        <f aca="false">IF(T1891&lt;=Parametros!$B$7,"MENOR",IF(T1891&lt;=Parametros!$B$8,"PROMEDIO MENOR-MEDIANA","PROMEDIO"))</f>
        <v>MENOR</v>
      </c>
      <c r="V1891" s="23" t="n">
        <f aca="false">IF(T1891&lt;=Parametros!$B$7,M1891,IF(T1891&lt;=Parametros!$B$8,Q1891,P1891))</f>
        <v>137979.592909858</v>
      </c>
      <c r="W1891" s="26" t="n">
        <f aca="false">ROUND(V1891,0)</f>
        <v>137980</v>
      </c>
      <c r="X1891" s="27" t="n">
        <f aca="false">K1891/G1891</f>
        <v>1.43920754456796</v>
      </c>
      <c r="Y1891" s="27" t="n">
        <f aca="false">L1891/G1891</f>
        <v>1.25626862584367</v>
      </c>
    </row>
    <row r="1892" customFormat="false" ht="64.5" hidden="false" customHeight="true" outlineLevel="0" collapsed="false">
      <c r="A1892" s="4" t="s">
        <v>561</v>
      </c>
      <c r="B1892" s="4" t="s">
        <v>95</v>
      </c>
      <c r="C1892" s="4" t="s">
        <v>562</v>
      </c>
      <c r="D1892" s="4" t="s">
        <v>563</v>
      </c>
      <c r="E1892" s="4" t="s">
        <v>98</v>
      </c>
      <c r="F1892" s="4" t="s">
        <v>99</v>
      </c>
      <c r="G1892" s="23" t="n">
        <v>515494</v>
      </c>
      <c r="H1892" s="24" t="n">
        <f aca="false">Parametros!$B$3</f>
        <v>160.42</v>
      </c>
      <c r="I1892" s="24" t="n">
        <f aca="false">Parametros!$B$4</f>
        <v>151.76</v>
      </c>
      <c r="J1892" s="23" t="n">
        <f aca="false">G1892*H1892/I1892</f>
        <v>544910.038745388</v>
      </c>
      <c r="K1892" s="23" t="n">
        <v>741902</v>
      </c>
      <c r="L1892" s="23" t="n">
        <v>647717</v>
      </c>
      <c r="M1892" s="23" t="n">
        <f aca="false">MIN(J1892:L1892)</f>
        <v>544910.038745388</v>
      </c>
      <c r="N1892" s="23" t="n">
        <f aca="false">MAX(J1892:L1892)</f>
        <v>741902</v>
      </c>
      <c r="O1892" s="23" t="n">
        <f aca="false">MEDIAN(J1892:L1892)</f>
        <v>647717</v>
      </c>
      <c r="P1892" s="23" t="n">
        <f aca="false">AVERAGE(J1892:L1892)</f>
        <v>644843.012915129</v>
      </c>
      <c r="Q1892" s="23" t="n">
        <f aca="false">AVERAGE(M1892,O1892)</f>
        <v>596313.519372694</v>
      </c>
      <c r="R1892" s="23" t="n">
        <f aca="false">AVERAGE(N1892,O1892)</f>
        <v>694809.5</v>
      </c>
      <c r="S1892" s="23" t="n">
        <f aca="false">STDEV(J1892:L1892)</f>
        <v>98527.4228377952</v>
      </c>
      <c r="T1892" s="25" t="n">
        <f aca="false">IF(P1892&gt;0,S1892/P1892,NA())</f>
        <v>0.15279288270859</v>
      </c>
      <c r="U1892" s="4" t="str">
        <f aca="false">IF(T1892&lt;=Parametros!$B$7,"MENOR",IF(T1892&lt;=Parametros!$B$8,"PROMEDIO MENOR-MEDIANA","PROMEDIO"))</f>
        <v>MENOR</v>
      </c>
      <c r="V1892" s="23" t="n">
        <f aca="false">IF(T1892&lt;=Parametros!$B$7,M1892,IF(T1892&lt;=Parametros!$B$8,Q1892,P1892))</f>
        <v>544910.038745388</v>
      </c>
      <c r="W1892" s="26" t="n">
        <f aca="false">ROUND(V1892,0)</f>
        <v>544910</v>
      </c>
      <c r="X1892" s="27" t="n">
        <f aca="false">K1892/G1892</f>
        <v>1.43920588794438</v>
      </c>
      <c r="Y1892" s="27" t="n">
        <f aca="false">L1892/G1892</f>
        <v>1.2564976507971</v>
      </c>
    </row>
    <row r="1893" customFormat="false" ht="51.75" hidden="false" customHeight="true" outlineLevel="0" collapsed="false">
      <c r="A1893" s="4" t="s">
        <v>564</v>
      </c>
      <c r="B1893" s="4" t="s">
        <v>95</v>
      </c>
      <c r="C1893" s="4" t="s">
        <v>565</v>
      </c>
      <c r="D1893" s="4" t="s">
        <v>566</v>
      </c>
      <c r="E1893" s="4" t="s">
        <v>98</v>
      </c>
      <c r="F1893" s="4" t="s">
        <v>99</v>
      </c>
      <c r="G1893" s="23" t="n">
        <v>34784</v>
      </c>
      <c r="H1893" s="24" t="n">
        <f aca="false">Parametros!$B$3</f>
        <v>160.42</v>
      </c>
      <c r="I1893" s="24" t="n">
        <f aca="false">Parametros!$B$4</f>
        <v>151.76</v>
      </c>
      <c r="J1893" s="23" t="n">
        <f aca="false">G1893*H1893/I1893</f>
        <v>36768.9066947812</v>
      </c>
      <c r="K1893" s="23" t="n">
        <v>50061.59</v>
      </c>
      <c r="L1893" s="23" t="n">
        <v>43673</v>
      </c>
      <c r="M1893" s="23" t="n">
        <f aca="false">MIN(J1893:L1893)</f>
        <v>36768.9066947812</v>
      </c>
      <c r="N1893" s="23" t="n">
        <f aca="false">MAX(J1893:L1893)</f>
        <v>50061.59</v>
      </c>
      <c r="O1893" s="23" t="n">
        <f aca="false">MEDIAN(J1893:L1893)</f>
        <v>43673</v>
      </c>
      <c r="P1893" s="23" t="n">
        <f aca="false">AVERAGE(J1893:L1893)</f>
        <v>43501.1655649271</v>
      </c>
      <c r="Q1893" s="23" t="n">
        <f aca="false">AVERAGE(M1893,O1893)</f>
        <v>40220.9533473906</v>
      </c>
      <c r="R1893" s="23" t="n">
        <f aca="false">AVERAGE(N1893,O1893)</f>
        <v>46867.295</v>
      </c>
      <c r="S1893" s="23" t="n">
        <f aca="false">STDEV(J1893:L1893)</f>
        <v>6648.00742087567</v>
      </c>
      <c r="T1893" s="25" t="n">
        <f aca="false">IF(P1893&gt;0,S1893/P1893,NA())</f>
        <v>0.152823661953455</v>
      </c>
      <c r="U1893" s="4" t="str">
        <f aca="false">IF(T1893&lt;=Parametros!$B$7,"MENOR",IF(T1893&lt;=Parametros!$B$8,"PROMEDIO MENOR-MEDIANA","PROMEDIO"))</f>
        <v>MENOR</v>
      </c>
      <c r="V1893" s="23" t="n">
        <f aca="false">IF(T1893&lt;=Parametros!$B$7,M1893,IF(T1893&lt;=Parametros!$B$8,Q1893,P1893))</f>
        <v>36768.9066947812</v>
      </c>
      <c r="W1893" s="26" t="n">
        <f aca="false">ROUND(V1893,0)</f>
        <v>36769</v>
      </c>
      <c r="X1893" s="27" t="n">
        <f aca="false">K1893/G1893</f>
        <v>1.43921314397424</v>
      </c>
      <c r="Y1893" s="27" t="n">
        <f aca="false">L1893/G1893</f>
        <v>1.25554852805888</v>
      </c>
    </row>
    <row r="1894" customFormat="false" ht="128.25" hidden="false" customHeight="true" outlineLevel="0" collapsed="false">
      <c r="A1894" s="4" t="s">
        <v>567</v>
      </c>
      <c r="B1894" s="4" t="s">
        <v>95</v>
      </c>
      <c r="C1894" s="4" t="s">
        <v>568</v>
      </c>
      <c r="D1894" s="4" t="s">
        <v>569</v>
      </c>
      <c r="E1894" s="4" t="s">
        <v>98</v>
      </c>
      <c r="F1894" s="4" t="s">
        <v>99</v>
      </c>
      <c r="G1894" s="23" t="n">
        <v>3976</v>
      </c>
      <c r="H1894" s="24" t="n">
        <f aca="false">Parametros!$B$3</f>
        <v>160.42</v>
      </c>
      <c r="I1894" s="24" t="n">
        <f aca="false">Parametros!$B$4</f>
        <v>151.76</v>
      </c>
      <c r="J1894" s="23" t="n">
        <f aca="false">G1894*H1894/I1894</f>
        <v>4202.88560885609</v>
      </c>
      <c r="K1894" s="23" t="n">
        <v>5721.84</v>
      </c>
      <c r="L1894" s="23" t="n">
        <v>4879</v>
      </c>
      <c r="M1894" s="23" t="n">
        <f aca="false">MIN(J1894:L1894)</f>
        <v>4202.88560885609</v>
      </c>
      <c r="N1894" s="23" t="n">
        <f aca="false">MAX(J1894:L1894)</f>
        <v>5721.84</v>
      </c>
      <c r="O1894" s="23" t="n">
        <f aca="false">MEDIAN(J1894:L1894)</f>
        <v>4879</v>
      </c>
      <c r="P1894" s="23" t="n">
        <f aca="false">AVERAGE(J1894:L1894)</f>
        <v>4934.57520295203</v>
      </c>
      <c r="Q1894" s="23" t="n">
        <f aca="false">AVERAGE(M1894,O1894)</f>
        <v>4540.94280442805</v>
      </c>
      <c r="R1894" s="23" t="n">
        <f aca="false">AVERAGE(N1894,O1894)</f>
        <v>5300.42</v>
      </c>
      <c r="S1894" s="23" t="n">
        <f aca="false">STDEV(J1894:L1894)</f>
        <v>761.000698410463</v>
      </c>
      <c r="T1894" s="25" t="n">
        <f aca="false">IF(P1894&gt;0,S1894/P1894,NA())</f>
        <v>0.154218076959331</v>
      </c>
      <c r="U1894" s="4" t="str">
        <f aca="false">IF(T1894&lt;=Parametros!$B$7,"MENOR",IF(T1894&lt;=Parametros!$B$8,"PROMEDIO MENOR-MEDIANA","PROMEDIO"))</f>
        <v>MENOR</v>
      </c>
      <c r="V1894" s="23" t="n">
        <f aca="false">IF(T1894&lt;=Parametros!$B$7,M1894,IF(T1894&lt;=Parametros!$B$8,Q1894,P1894))</f>
        <v>4202.88560885609</v>
      </c>
      <c r="W1894" s="26" t="n">
        <f aca="false">ROUND(V1894,0)</f>
        <v>4203</v>
      </c>
      <c r="X1894" s="27" t="n">
        <f aca="false">K1894/G1894</f>
        <v>1.43909456740443</v>
      </c>
      <c r="Y1894" s="27" t="n">
        <f aca="false">L1894/G1894</f>
        <v>1.22711267605634</v>
      </c>
    </row>
    <row r="1895" customFormat="false" ht="128.25" hidden="false" customHeight="true" outlineLevel="0" collapsed="false">
      <c r="A1895" s="4" t="s">
        <v>570</v>
      </c>
      <c r="B1895" s="4" t="s">
        <v>95</v>
      </c>
      <c r="C1895" s="4" t="s">
        <v>571</v>
      </c>
      <c r="D1895" s="4" t="s">
        <v>569</v>
      </c>
      <c r="E1895" s="4" t="s">
        <v>98</v>
      </c>
      <c r="F1895" s="4" t="s">
        <v>99</v>
      </c>
      <c r="G1895" s="23" t="n">
        <v>141125</v>
      </c>
      <c r="H1895" s="24" t="n">
        <f aca="false">Parametros!$B$3</f>
        <v>160.42</v>
      </c>
      <c r="I1895" s="24" t="n">
        <f aca="false">Parametros!$B$4</f>
        <v>151.76</v>
      </c>
      <c r="J1895" s="23" t="n">
        <f aca="false">G1895*H1895/I1895</f>
        <v>149178.126647338</v>
      </c>
      <c r="K1895" s="23" t="n">
        <v>203107.97</v>
      </c>
      <c r="L1895" s="23" t="n">
        <v>177310</v>
      </c>
      <c r="M1895" s="23" t="n">
        <f aca="false">MIN(J1895:L1895)</f>
        <v>149178.126647338</v>
      </c>
      <c r="N1895" s="23" t="n">
        <f aca="false">MAX(J1895:L1895)</f>
        <v>203107.97</v>
      </c>
      <c r="O1895" s="23" t="n">
        <f aca="false">MEDIAN(J1895:L1895)</f>
        <v>177310</v>
      </c>
      <c r="P1895" s="23" t="n">
        <f aca="false">AVERAGE(J1895:L1895)</f>
        <v>176532.032215779</v>
      </c>
      <c r="Q1895" s="23" t="n">
        <f aca="false">AVERAGE(M1895,O1895)</f>
        <v>163244.063323669</v>
      </c>
      <c r="R1895" s="23" t="n">
        <f aca="false">AVERAGE(N1895,O1895)</f>
        <v>190208.985</v>
      </c>
      <c r="S1895" s="23" t="n">
        <f aca="false">STDEV(J1895:L1895)</f>
        <v>26973.3373243956</v>
      </c>
      <c r="T1895" s="25" t="n">
        <f aca="false">IF(P1895&gt;0,S1895/P1895,NA())</f>
        <v>0.152795710703797</v>
      </c>
      <c r="U1895" s="4" t="str">
        <f aca="false">IF(T1895&lt;=Parametros!$B$7,"MENOR",IF(T1895&lt;=Parametros!$B$8,"PROMEDIO MENOR-MEDIANA","PROMEDIO"))</f>
        <v>MENOR</v>
      </c>
      <c r="V1895" s="23" t="n">
        <f aca="false">IF(T1895&lt;=Parametros!$B$7,M1895,IF(T1895&lt;=Parametros!$B$8,Q1895,P1895))</f>
        <v>149178.126647338</v>
      </c>
      <c r="W1895" s="26" t="n">
        <f aca="false">ROUND(V1895,0)</f>
        <v>149178</v>
      </c>
      <c r="X1895" s="27" t="n">
        <f aca="false">K1895/G1895</f>
        <v>1.43920616474756</v>
      </c>
      <c r="Y1895" s="27" t="n">
        <f aca="false">L1895/G1895</f>
        <v>1.25640389725421</v>
      </c>
    </row>
    <row r="1896" customFormat="false" ht="77.25" hidden="false" customHeight="true" outlineLevel="0" collapsed="false">
      <c r="A1896" s="4" t="s">
        <v>572</v>
      </c>
      <c r="B1896" s="4" t="s">
        <v>95</v>
      </c>
      <c r="C1896" s="4" t="s">
        <v>573</v>
      </c>
      <c r="D1896" s="4" t="s">
        <v>1363</v>
      </c>
      <c r="E1896" s="4" t="s">
        <v>98</v>
      </c>
      <c r="F1896" s="4" t="s">
        <v>99</v>
      </c>
      <c r="G1896" s="23" t="n">
        <v>2084082</v>
      </c>
      <c r="H1896" s="24" t="n">
        <f aca="false">Parametros!$B$3</f>
        <v>160.42</v>
      </c>
      <c r="I1896" s="24" t="n">
        <f aca="false">Parametros!$B$4</f>
        <v>151.76</v>
      </c>
      <c r="J1896" s="23" t="n">
        <f aca="false">G1896*H1896/I1896</f>
        <v>2203007.60701107</v>
      </c>
      <c r="K1896" s="23" t="n">
        <v>2999422.38</v>
      </c>
      <c r="L1896" s="23" t="n">
        <v>2618714</v>
      </c>
      <c r="M1896" s="23" t="n">
        <f aca="false">MIN(J1896:L1896)</f>
        <v>2203007.60701107</v>
      </c>
      <c r="N1896" s="23" t="n">
        <f aca="false">MAX(J1896:L1896)</f>
        <v>2999422.38</v>
      </c>
      <c r="O1896" s="23" t="n">
        <f aca="false">MEDIAN(J1896:L1896)</f>
        <v>2618714</v>
      </c>
      <c r="P1896" s="23" t="n">
        <f aca="false">AVERAGE(J1896:L1896)</f>
        <v>2607047.99567036</v>
      </c>
      <c r="Q1896" s="23" t="n">
        <f aca="false">AVERAGE(M1896,O1896)</f>
        <v>2410860.80350554</v>
      </c>
      <c r="R1896" s="23" t="n">
        <f aca="false">AVERAGE(N1896,O1896)</f>
        <v>2809068.19</v>
      </c>
      <c r="S1896" s="23" t="n">
        <f aca="false">STDEV(J1896:L1896)</f>
        <v>398335.529926112</v>
      </c>
      <c r="T1896" s="25" t="n">
        <f aca="false">IF(P1896&gt;0,S1896/P1896,NA())</f>
        <v>0.152791790019841</v>
      </c>
      <c r="U1896" s="4" t="str">
        <f aca="false">IF(T1896&lt;=Parametros!$B$7,"MENOR",IF(T1896&lt;=Parametros!$B$8,"PROMEDIO MENOR-MEDIANA","PROMEDIO"))</f>
        <v>MENOR</v>
      </c>
      <c r="V1896" s="23" t="n">
        <f aca="false">IF(T1896&lt;=Parametros!$B$7,M1896,IF(T1896&lt;=Parametros!$B$8,Q1896,P1896))</f>
        <v>2203007.60701107</v>
      </c>
      <c r="W1896" s="26" t="n">
        <f aca="false">ROUND(V1896,0)</f>
        <v>2203008</v>
      </c>
      <c r="X1896" s="27" t="n">
        <f aca="false">K1896/G1896</f>
        <v>1.43920554949373</v>
      </c>
      <c r="Y1896" s="27" t="n">
        <f aca="false">L1896/G1896</f>
        <v>1.25653117295769</v>
      </c>
    </row>
    <row r="1897" customFormat="false" ht="64.5" hidden="false" customHeight="true" outlineLevel="0" collapsed="false">
      <c r="A1897" s="4" t="s">
        <v>575</v>
      </c>
      <c r="B1897" s="4" t="s">
        <v>95</v>
      </c>
      <c r="C1897" s="4" t="s">
        <v>576</v>
      </c>
      <c r="D1897" s="4" t="s">
        <v>577</v>
      </c>
      <c r="E1897" s="4" t="s">
        <v>98</v>
      </c>
      <c r="F1897" s="4" t="s">
        <v>99</v>
      </c>
      <c r="G1897" s="23" t="n">
        <v>762850</v>
      </c>
      <c r="H1897" s="24" t="n">
        <f aca="false">Parametros!$B$3</f>
        <v>160.42</v>
      </c>
      <c r="I1897" s="24" t="n">
        <f aca="false">Parametros!$B$4</f>
        <v>151.76</v>
      </c>
      <c r="J1897" s="23" t="n">
        <f aca="false">G1897*H1897/I1897</f>
        <v>806381.10832894</v>
      </c>
      <c r="K1897" s="23" t="n">
        <v>1097898.29</v>
      </c>
      <c r="L1897" s="23" t="n">
        <v>958545</v>
      </c>
      <c r="M1897" s="23" t="n">
        <f aca="false">MIN(J1897:L1897)</f>
        <v>806381.10832894</v>
      </c>
      <c r="N1897" s="23" t="n">
        <f aca="false">MAX(J1897:L1897)</f>
        <v>1097898.29</v>
      </c>
      <c r="O1897" s="23" t="n">
        <f aca="false">MEDIAN(J1897:L1897)</f>
        <v>958545</v>
      </c>
      <c r="P1897" s="23" t="n">
        <f aca="false">AVERAGE(J1897:L1897)</f>
        <v>954274.79944298</v>
      </c>
      <c r="Q1897" s="23" t="n">
        <f aca="false">AVERAGE(M1897,O1897)</f>
        <v>882463.05416447</v>
      </c>
      <c r="R1897" s="23" t="n">
        <f aca="false">AVERAGE(N1897,O1897)</f>
        <v>1028221.645</v>
      </c>
      <c r="S1897" s="23" t="n">
        <f aca="false">STDEV(J1897:L1897)</f>
        <v>145805.496336583</v>
      </c>
      <c r="T1897" s="25" t="n">
        <f aca="false">IF(P1897&gt;0,S1897/P1897,NA())</f>
        <v>0.152791938361666</v>
      </c>
      <c r="U1897" s="4" t="str">
        <f aca="false">IF(T1897&lt;=Parametros!$B$7,"MENOR",IF(T1897&lt;=Parametros!$B$8,"PROMEDIO MENOR-MEDIANA","PROMEDIO"))</f>
        <v>MENOR</v>
      </c>
      <c r="V1897" s="23" t="n">
        <f aca="false">IF(T1897&lt;=Parametros!$B$7,M1897,IF(T1897&lt;=Parametros!$B$8,Q1897,P1897))</f>
        <v>806381.10832894</v>
      </c>
      <c r="W1897" s="26" t="n">
        <f aca="false">ROUND(V1897,0)</f>
        <v>806381</v>
      </c>
      <c r="X1897" s="27" t="n">
        <f aca="false">K1897/G1897</f>
        <v>1.4392059906928</v>
      </c>
      <c r="Y1897" s="27" t="n">
        <f aca="false">L1897/G1897</f>
        <v>1.25653142819689</v>
      </c>
    </row>
    <row r="1898" customFormat="false" ht="51.75" hidden="false" customHeight="true" outlineLevel="0" collapsed="false">
      <c r="A1898" s="4" t="s">
        <v>578</v>
      </c>
      <c r="B1898" s="4" t="s">
        <v>95</v>
      </c>
      <c r="C1898" s="4" t="s">
        <v>579</v>
      </c>
      <c r="D1898" s="4" t="s">
        <v>580</v>
      </c>
      <c r="E1898" s="4" t="s">
        <v>98</v>
      </c>
      <c r="F1898" s="4" t="s">
        <v>99</v>
      </c>
      <c r="G1898" s="23" t="n">
        <v>607554</v>
      </c>
      <c r="H1898" s="24" t="n">
        <f aca="false">Parametros!$B$3</f>
        <v>160.42</v>
      </c>
      <c r="I1898" s="24" t="n">
        <f aca="false">Parametros!$B$4</f>
        <v>151.76</v>
      </c>
      <c r="J1898" s="23" t="n">
        <f aca="false">G1898*H1898/I1898</f>
        <v>642223.330785451</v>
      </c>
      <c r="K1898" s="23" t="n">
        <v>874394.85</v>
      </c>
      <c r="L1898" s="23" t="n">
        <v>763385</v>
      </c>
      <c r="M1898" s="23" t="n">
        <f aca="false">MIN(J1898:L1898)</f>
        <v>642223.330785451</v>
      </c>
      <c r="N1898" s="23" t="n">
        <f aca="false">MAX(J1898:L1898)</f>
        <v>874394.85</v>
      </c>
      <c r="O1898" s="23" t="n">
        <f aca="false">MEDIAN(J1898:L1898)</f>
        <v>763385</v>
      </c>
      <c r="P1898" s="23" t="n">
        <f aca="false">AVERAGE(J1898:L1898)</f>
        <v>760001.060261817</v>
      </c>
      <c r="Q1898" s="23" t="n">
        <f aca="false">AVERAGE(M1898,O1898)</f>
        <v>702804.165392725</v>
      </c>
      <c r="R1898" s="23" t="n">
        <f aca="false">AVERAGE(N1898,O1898)</f>
        <v>818889.925</v>
      </c>
      <c r="S1898" s="23" t="n">
        <f aca="false">STDEV(J1898:L1898)</f>
        <v>116122.744842308</v>
      </c>
      <c r="T1898" s="25" t="n">
        <f aca="false">IF(P1898&gt;0,S1898/P1898,NA())</f>
        <v>0.152792872160341</v>
      </c>
      <c r="U1898" s="4" t="str">
        <f aca="false">IF(T1898&lt;=Parametros!$B$7,"MENOR",IF(T1898&lt;=Parametros!$B$8,"PROMEDIO MENOR-MEDIANA","PROMEDIO"))</f>
        <v>MENOR</v>
      </c>
      <c r="V1898" s="23" t="n">
        <f aca="false">IF(T1898&lt;=Parametros!$B$7,M1898,IF(T1898&lt;=Parametros!$B$8,Q1898,P1898))</f>
        <v>642223.330785451</v>
      </c>
      <c r="W1898" s="26" t="n">
        <f aca="false">ROUND(V1898,0)</f>
        <v>642223</v>
      </c>
      <c r="X1898" s="27" t="n">
        <f aca="false">K1898/G1898</f>
        <v>1.43920515707246</v>
      </c>
      <c r="Y1898" s="27" t="n">
        <f aca="false">L1898/G1898</f>
        <v>1.25648913512215</v>
      </c>
    </row>
    <row r="1899" customFormat="false" ht="64.5" hidden="false" customHeight="true" outlineLevel="0" collapsed="false">
      <c r="A1899" s="4" t="s">
        <v>581</v>
      </c>
      <c r="B1899" s="4" t="s">
        <v>95</v>
      </c>
      <c r="C1899" s="4" t="s">
        <v>582</v>
      </c>
      <c r="D1899" s="4" t="s">
        <v>583</v>
      </c>
      <c r="E1899" s="4" t="s">
        <v>98</v>
      </c>
      <c r="F1899" s="4" t="s">
        <v>99</v>
      </c>
      <c r="G1899" s="23" t="n">
        <v>825265</v>
      </c>
      <c r="H1899" s="24" t="n">
        <f aca="false">Parametros!$B$3</f>
        <v>160.42</v>
      </c>
      <c r="I1899" s="24" t="n">
        <f aca="false">Parametros!$B$4</f>
        <v>151.76</v>
      </c>
      <c r="J1899" s="23" t="n">
        <f aca="false">G1899*H1899/I1899</f>
        <v>872357.744464945</v>
      </c>
      <c r="K1899" s="23" t="n">
        <v>1187725.47</v>
      </c>
      <c r="L1899" s="23" t="n">
        <v>1036966</v>
      </c>
      <c r="M1899" s="23" t="n">
        <f aca="false">MIN(J1899:L1899)</f>
        <v>872357.744464945</v>
      </c>
      <c r="N1899" s="23" t="n">
        <f aca="false">MAX(J1899:L1899)</f>
        <v>1187725.47</v>
      </c>
      <c r="O1899" s="23" t="n">
        <f aca="false">MEDIAN(J1899:L1899)</f>
        <v>1036966</v>
      </c>
      <c r="P1899" s="23" t="n">
        <f aca="false">AVERAGE(J1899:L1899)</f>
        <v>1032349.73815498</v>
      </c>
      <c r="Q1899" s="23" t="n">
        <f aca="false">AVERAGE(M1899,O1899)</f>
        <v>954661.872232472</v>
      </c>
      <c r="R1899" s="23" t="n">
        <f aca="false">AVERAGE(N1899,O1899)</f>
        <v>1112345.735</v>
      </c>
      <c r="S1899" s="23" t="n">
        <f aca="false">STDEV(J1899:L1899)</f>
        <v>157734.533258747</v>
      </c>
      <c r="T1899" s="25" t="n">
        <f aca="false">IF(P1899&gt;0,S1899/P1899,NA())</f>
        <v>0.15279175983582</v>
      </c>
      <c r="U1899" s="4" t="str">
        <f aca="false">IF(T1899&lt;=Parametros!$B$7,"MENOR",IF(T1899&lt;=Parametros!$B$8,"PROMEDIO MENOR-MEDIANA","PROMEDIO"))</f>
        <v>MENOR</v>
      </c>
      <c r="V1899" s="23" t="n">
        <f aca="false">IF(T1899&lt;=Parametros!$B$7,M1899,IF(T1899&lt;=Parametros!$B$8,Q1899,P1899))</f>
        <v>872357.744464945</v>
      </c>
      <c r="W1899" s="26" t="n">
        <f aca="false">ROUND(V1899,0)</f>
        <v>872358</v>
      </c>
      <c r="X1899" s="27" t="n">
        <f aca="false">K1899/G1899</f>
        <v>1.43920494628998</v>
      </c>
      <c r="Y1899" s="27" t="n">
        <f aca="false">L1899/G1899</f>
        <v>1.25652487382841</v>
      </c>
    </row>
    <row r="1900" customFormat="false" ht="90" hidden="false" customHeight="true" outlineLevel="0" collapsed="false">
      <c r="A1900" s="4" t="s">
        <v>584</v>
      </c>
      <c r="B1900" s="4" t="s">
        <v>95</v>
      </c>
      <c r="C1900" s="4" t="s">
        <v>585</v>
      </c>
      <c r="D1900" s="4" t="s">
        <v>586</v>
      </c>
      <c r="E1900" s="4" t="s">
        <v>98</v>
      </c>
      <c r="F1900" s="4" t="s">
        <v>99</v>
      </c>
      <c r="G1900" s="23" t="n">
        <v>281199</v>
      </c>
      <c r="H1900" s="24" t="n">
        <f aca="false">Parametros!$B$3</f>
        <v>160.42</v>
      </c>
      <c r="I1900" s="24" t="n">
        <f aca="false">Parametros!$B$4</f>
        <v>151.76</v>
      </c>
      <c r="J1900" s="23" t="n">
        <f aca="false">G1900*H1900/I1900</f>
        <v>297245.279256721</v>
      </c>
      <c r="K1900" s="23" t="n">
        <v>404702.68</v>
      </c>
      <c r="L1900" s="23" t="n">
        <v>353311</v>
      </c>
      <c r="M1900" s="23" t="n">
        <f aca="false">MIN(J1900:L1900)</f>
        <v>297245.279256721</v>
      </c>
      <c r="N1900" s="23" t="n">
        <f aca="false">MAX(J1900:L1900)</f>
        <v>404702.68</v>
      </c>
      <c r="O1900" s="23" t="n">
        <f aca="false">MEDIAN(J1900:L1900)</f>
        <v>353311</v>
      </c>
      <c r="P1900" s="23" t="n">
        <f aca="false">AVERAGE(J1900:L1900)</f>
        <v>351752.986418907</v>
      </c>
      <c r="Q1900" s="23" t="n">
        <f aca="false">AVERAGE(M1900,O1900)</f>
        <v>325278.139628361</v>
      </c>
      <c r="R1900" s="23" t="n">
        <f aca="false">AVERAGE(N1900,O1900)</f>
        <v>379006.84</v>
      </c>
      <c r="S1900" s="23" t="n">
        <f aca="false">STDEV(J1900:L1900)</f>
        <v>53745.6398079375</v>
      </c>
      <c r="T1900" s="25" t="n">
        <f aca="false">IF(P1900&gt;0,S1900/P1900,NA())</f>
        <v>0.152793698655144</v>
      </c>
      <c r="U1900" s="4" t="str">
        <f aca="false">IF(T1900&lt;=Parametros!$B$7,"MENOR",IF(T1900&lt;=Parametros!$B$8,"PROMEDIO MENOR-MEDIANA","PROMEDIO"))</f>
        <v>MENOR</v>
      </c>
      <c r="V1900" s="23" t="n">
        <f aca="false">IF(T1900&lt;=Parametros!$B$7,M1900,IF(T1900&lt;=Parametros!$B$8,Q1900,P1900))</f>
        <v>297245.279256721</v>
      </c>
      <c r="W1900" s="26" t="n">
        <f aca="false">ROUND(V1900,0)</f>
        <v>297245</v>
      </c>
      <c r="X1900" s="27" t="n">
        <f aca="false">K1900/G1900</f>
        <v>1.43920383785149</v>
      </c>
      <c r="Y1900" s="27" t="n">
        <f aca="false">L1900/G1900</f>
        <v>1.25644472419888</v>
      </c>
    </row>
    <row r="1901" customFormat="false" ht="77.25" hidden="false" customHeight="true" outlineLevel="0" collapsed="false">
      <c r="A1901" s="4" t="s">
        <v>587</v>
      </c>
      <c r="B1901" s="4" t="s">
        <v>95</v>
      </c>
      <c r="C1901" s="4" t="s">
        <v>588</v>
      </c>
      <c r="D1901" s="4" t="s">
        <v>589</v>
      </c>
      <c r="E1901" s="4" t="s">
        <v>98</v>
      </c>
      <c r="F1901" s="4" t="s">
        <v>99</v>
      </c>
      <c r="G1901" s="23" t="n">
        <v>302100</v>
      </c>
      <c r="H1901" s="24" t="n">
        <f aca="false">Parametros!$B$3</f>
        <v>160.42</v>
      </c>
      <c r="I1901" s="24" t="n">
        <f aca="false">Parametros!$B$4</f>
        <v>151.76</v>
      </c>
      <c r="J1901" s="23" t="n">
        <f aca="false">G1901*H1901/I1901</f>
        <v>319338.969425409</v>
      </c>
      <c r="K1901" s="23" t="n">
        <v>434783.89</v>
      </c>
      <c r="L1901" s="23" t="n">
        <v>379491</v>
      </c>
      <c r="M1901" s="23" t="n">
        <f aca="false">MIN(J1901:L1901)</f>
        <v>319338.969425409</v>
      </c>
      <c r="N1901" s="23" t="n">
        <f aca="false">MAX(J1901:L1901)</f>
        <v>434783.89</v>
      </c>
      <c r="O1901" s="23" t="n">
        <f aca="false">MEDIAN(J1901:L1901)</f>
        <v>379491</v>
      </c>
      <c r="P1901" s="23" t="n">
        <f aca="false">AVERAGE(J1901:L1901)</f>
        <v>377871.286475136</v>
      </c>
      <c r="Q1901" s="23" t="n">
        <f aca="false">AVERAGE(M1901,O1901)</f>
        <v>349414.984712704</v>
      </c>
      <c r="R1901" s="23" t="n">
        <f aca="false">AVERAGE(N1901,O1901)</f>
        <v>407137.445</v>
      </c>
      <c r="S1901" s="23" t="n">
        <f aca="false">STDEV(J1901:L1901)</f>
        <v>57739.5014313893</v>
      </c>
      <c r="T1901" s="25" t="n">
        <f aca="false">IF(P1901&gt;0,S1901/P1901,NA())</f>
        <v>0.152802034708685</v>
      </c>
      <c r="U1901" s="4" t="str">
        <f aca="false">IF(T1901&lt;=Parametros!$B$7,"MENOR",IF(T1901&lt;=Parametros!$B$8,"PROMEDIO MENOR-MEDIANA","PROMEDIO"))</f>
        <v>MENOR</v>
      </c>
      <c r="V1901" s="23" t="n">
        <f aca="false">IF(T1901&lt;=Parametros!$B$7,M1901,IF(T1901&lt;=Parametros!$B$8,Q1901,P1901))</f>
        <v>319338.969425409</v>
      </c>
      <c r="W1901" s="26" t="n">
        <f aca="false">ROUND(V1901,0)</f>
        <v>319339</v>
      </c>
      <c r="X1901" s="27" t="n">
        <f aca="false">K1901/G1901</f>
        <v>1.43920519695465</v>
      </c>
      <c r="Y1901" s="27" t="n">
        <f aca="false">L1901/G1901</f>
        <v>1.25617676266137</v>
      </c>
    </row>
    <row r="1902" customFormat="false" ht="102.75" hidden="false" customHeight="true" outlineLevel="0" collapsed="false">
      <c r="A1902" s="4" t="s">
        <v>590</v>
      </c>
      <c r="B1902" s="4" t="s">
        <v>95</v>
      </c>
      <c r="C1902" s="4" t="s">
        <v>591</v>
      </c>
      <c r="D1902" s="4" t="s">
        <v>592</v>
      </c>
      <c r="E1902" s="4" t="s">
        <v>98</v>
      </c>
      <c r="F1902" s="4" t="s">
        <v>99</v>
      </c>
      <c r="G1902" s="23" t="n">
        <v>1526175</v>
      </c>
      <c r="H1902" s="24" t="n">
        <f aca="false">Parametros!$B$3</f>
        <v>160.42</v>
      </c>
      <c r="I1902" s="24" t="n">
        <f aca="false">Parametros!$B$4</f>
        <v>151.76</v>
      </c>
      <c r="J1902" s="23" t="n">
        <f aca="false">G1902*H1902/I1902</f>
        <v>1613264.32195572</v>
      </c>
      <c r="K1902" s="23" t="n">
        <v>2196479.68</v>
      </c>
      <c r="L1902" s="23" t="n">
        <v>1917685</v>
      </c>
      <c r="M1902" s="23" t="n">
        <f aca="false">MIN(J1902:L1902)</f>
        <v>1613264.32195572</v>
      </c>
      <c r="N1902" s="23" t="n">
        <f aca="false">MAX(J1902:L1902)</f>
        <v>2196479.68</v>
      </c>
      <c r="O1902" s="23" t="n">
        <f aca="false">MEDIAN(J1902:L1902)</f>
        <v>1917685</v>
      </c>
      <c r="P1902" s="23" t="n">
        <f aca="false">AVERAGE(J1902:L1902)</f>
        <v>1909143.00065191</v>
      </c>
      <c r="Q1902" s="23" t="n">
        <f aca="false">AVERAGE(M1902,O1902)</f>
        <v>1765474.66097786</v>
      </c>
      <c r="R1902" s="23" t="n">
        <f aca="false">AVERAGE(N1902,O1902)</f>
        <v>2057082.34</v>
      </c>
      <c r="S1902" s="23" t="n">
        <f aca="false">STDEV(J1902:L1902)</f>
        <v>291701.496018321</v>
      </c>
      <c r="T1902" s="25" t="n">
        <f aca="false">IF(P1902&gt;0,S1902/P1902,NA())</f>
        <v>0.152791852636872</v>
      </c>
      <c r="U1902" s="4" t="str">
        <f aca="false">IF(T1902&lt;=Parametros!$B$7,"MENOR",IF(T1902&lt;=Parametros!$B$8,"PROMEDIO MENOR-MEDIANA","PROMEDIO"))</f>
        <v>MENOR</v>
      </c>
      <c r="V1902" s="23" t="n">
        <f aca="false">IF(T1902&lt;=Parametros!$B$7,M1902,IF(T1902&lt;=Parametros!$B$8,Q1902,P1902))</f>
        <v>1613264.32195572</v>
      </c>
      <c r="W1902" s="26" t="n">
        <f aca="false">ROUND(V1902,0)</f>
        <v>1613264</v>
      </c>
      <c r="X1902" s="27" t="n">
        <f aca="false">K1902/G1902</f>
        <v>1.4392056481072</v>
      </c>
      <c r="Y1902" s="27" t="n">
        <f aca="false">L1902/G1902</f>
        <v>1.25653021442495</v>
      </c>
    </row>
    <row r="1903" customFormat="false" ht="102.75" hidden="false" customHeight="true" outlineLevel="0" collapsed="false">
      <c r="A1903" s="4" t="s">
        <v>593</v>
      </c>
      <c r="B1903" s="4" t="s">
        <v>95</v>
      </c>
      <c r="C1903" s="4" t="s">
        <v>594</v>
      </c>
      <c r="D1903" s="4" t="s">
        <v>595</v>
      </c>
      <c r="E1903" s="4" t="s">
        <v>98</v>
      </c>
      <c r="F1903" s="4" t="s">
        <v>99</v>
      </c>
      <c r="G1903" s="23" t="n">
        <v>1108794</v>
      </c>
      <c r="H1903" s="24" t="n">
        <f aca="false">Parametros!$B$3</f>
        <v>160.42</v>
      </c>
      <c r="I1903" s="24" t="n">
        <f aca="false">Parametros!$B$4</f>
        <v>151.76</v>
      </c>
      <c r="J1903" s="23" t="n">
        <f aca="false">G1903*H1903/I1903</f>
        <v>1172065.98234054</v>
      </c>
      <c r="K1903" s="23" t="n">
        <v>1595783.18</v>
      </c>
      <c r="L1903" s="23" t="n">
        <v>1393133</v>
      </c>
      <c r="M1903" s="23" t="n">
        <f aca="false">MIN(J1903:L1903)</f>
        <v>1172065.98234054</v>
      </c>
      <c r="N1903" s="23" t="n">
        <f aca="false">MAX(J1903:L1903)</f>
        <v>1595783.18</v>
      </c>
      <c r="O1903" s="23" t="n">
        <f aca="false">MEDIAN(J1903:L1903)</f>
        <v>1393133</v>
      </c>
      <c r="P1903" s="23" t="n">
        <f aca="false">AVERAGE(J1903:L1903)</f>
        <v>1386994.05411351</v>
      </c>
      <c r="Q1903" s="23" t="n">
        <f aca="false">AVERAGE(M1903,O1903)</f>
        <v>1282599.49117027</v>
      </c>
      <c r="R1903" s="23" t="n">
        <f aca="false">AVERAGE(N1903,O1903)</f>
        <v>1494458.09</v>
      </c>
      <c r="S1903" s="23" t="n">
        <f aca="false">STDEV(J1903:L1903)</f>
        <v>211925.295541955</v>
      </c>
      <c r="T1903" s="25" t="n">
        <f aca="false">IF(P1903&gt;0,S1903/P1903,NA())</f>
        <v>0.152794667658042</v>
      </c>
      <c r="U1903" s="4" t="str">
        <f aca="false">IF(T1903&lt;=Parametros!$B$7,"MENOR",IF(T1903&lt;=Parametros!$B$8,"PROMEDIO MENOR-MEDIANA","PROMEDIO"))</f>
        <v>MENOR</v>
      </c>
      <c r="V1903" s="23" t="n">
        <f aca="false">IF(T1903&lt;=Parametros!$B$7,M1903,IF(T1903&lt;=Parametros!$B$8,Q1903,P1903))</f>
        <v>1172065.98234054</v>
      </c>
      <c r="W1903" s="26" t="n">
        <f aca="false">ROUND(V1903,0)</f>
        <v>1172066</v>
      </c>
      <c r="X1903" s="27" t="n">
        <f aca="false">K1903/G1903</f>
        <v>1.43920618257314</v>
      </c>
      <c r="Y1903" s="27" t="n">
        <f aca="false">L1903/G1903</f>
        <v>1.25643987972518</v>
      </c>
    </row>
    <row r="1904" customFormat="false" ht="64.5" hidden="false" customHeight="true" outlineLevel="0" collapsed="false">
      <c r="A1904" s="4" t="s">
        <v>596</v>
      </c>
      <c r="B1904" s="4" t="s">
        <v>95</v>
      </c>
      <c r="C1904" s="4" t="s">
        <v>597</v>
      </c>
      <c r="D1904" s="4" t="s">
        <v>598</v>
      </c>
      <c r="E1904" s="4" t="s">
        <v>98</v>
      </c>
      <c r="F1904" s="4" t="s">
        <v>99</v>
      </c>
      <c r="G1904" s="23" t="n">
        <v>1978375</v>
      </c>
      <c r="H1904" s="24" t="n">
        <f aca="false">Parametros!$B$3</f>
        <v>160.42</v>
      </c>
      <c r="I1904" s="24" t="n">
        <f aca="false">Parametros!$B$4</f>
        <v>151.76</v>
      </c>
      <c r="J1904" s="23" t="n">
        <f aca="false">G1904*H1904/I1904</f>
        <v>2091268.56549816</v>
      </c>
      <c r="K1904" s="23" t="n">
        <v>2847288.63</v>
      </c>
      <c r="L1904" s="23" t="n">
        <v>2485791</v>
      </c>
      <c r="M1904" s="23" t="n">
        <f aca="false">MIN(J1904:L1904)</f>
        <v>2091268.56549816</v>
      </c>
      <c r="N1904" s="23" t="n">
        <f aca="false">MAX(J1904:L1904)</f>
        <v>2847288.63</v>
      </c>
      <c r="O1904" s="23" t="n">
        <f aca="false">MEDIAN(J1904:L1904)</f>
        <v>2485791</v>
      </c>
      <c r="P1904" s="23" t="n">
        <f aca="false">AVERAGE(J1904:L1904)</f>
        <v>2474782.73183272</v>
      </c>
      <c r="Q1904" s="23" t="n">
        <f aca="false">AVERAGE(M1904,O1904)</f>
        <v>2288529.78274908</v>
      </c>
      <c r="R1904" s="23" t="n">
        <f aca="false">AVERAGE(N1904,O1904)</f>
        <v>2666539.815</v>
      </c>
      <c r="S1904" s="23" t="n">
        <f aca="false">STDEV(J1904:L1904)</f>
        <v>378130.230156722</v>
      </c>
      <c r="T1904" s="25" t="n">
        <f aca="false">IF(P1904&gt;0,S1904/P1904,NA())</f>
        <v>0.152793303950644</v>
      </c>
      <c r="U1904" s="4" t="str">
        <f aca="false">IF(T1904&lt;=Parametros!$B$7,"MENOR",IF(T1904&lt;=Parametros!$B$8,"PROMEDIO MENOR-MEDIANA","PROMEDIO"))</f>
        <v>MENOR</v>
      </c>
      <c r="V1904" s="23" t="n">
        <f aca="false">IF(T1904&lt;=Parametros!$B$7,M1904,IF(T1904&lt;=Parametros!$B$8,Q1904,P1904))</f>
        <v>2091268.56549816</v>
      </c>
      <c r="W1904" s="26" t="n">
        <f aca="false">ROUND(V1904,0)</f>
        <v>2091269</v>
      </c>
      <c r="X1904" s="27" t="n">
        <f aca="false">K1904/G1904</f>
        <v>1.43920572692235</v>
      </c>
      <c r="Y1904" s="27" t="n">
        <f aca="false">L1904/G1904</f>
        <v>1.25648120300752</v>
      </c>
    </row>
    <row r="1905" customFormat="false" ht="102.75" hidden="false" customHeight="true" outlineLevel="0" collapsed="false">
      <c r="A1905" s="4" t="s">
        <v>599</v>
      </c>
      <c r="B1905" s="4" t="s">
        <v>95</v>
      </c>
      <c r="C1905" s="4" t="s">
        <v>600</v>
      </c>
      <c r="D1905" s="4" t="s">
        <v>601</v>
      </c>
      <c r="E1905" s="4" t="s">
        <v>98</v>
      </c>
      <c r="F1905" s="4" t="s">
        <v>99</v>
      </c>
      <c r="G1905" s="23" t="n">
        <v>907376</v>
      </c>
      <c r="H1905" s="24" t="n">
        <f aca="false">Parametros!$B$3</f>
        <v>160.42</v>
      </c>
      <c r="I1905" s="24" t="n">
        <f aca="false">Parametros!$B$4</f>
        <v>151.76</v>
      </c>
      <c r="J1905" s="23" t="n">
        <f aca="false">G1905*H1905/I1905</f>
        <v>959154.308908803</v>
      </c>
      <c r="K1905" s="23" t="n">
        <v>1305900.68</v>
      </c>
      <c r="L1905" s="23" t="n">
        <v>1140139</v>
      </c>
      <c r="M1905" s="23" t="n">
        <f aca="false">MIN(J1905:L1905)</f>
        <v>959154.308908803</v>
      </c>
      <c r="N1905" s="23" t="n">
        <f aca="false">MAX(J1905:L1905)</f>
        <v>1305900.68</v>
      </c>
      <c r="O1905" s="23" t="n">
        <f aca="false">MEDIAN(J1905:L1905)</f>
        <v>1140139</v>
      </c>
      <c r="P1905" s="23" t="n">
        <f aca="false">AVERAGE(J1905:L1905)</f>
        <v>1135064.6629696</v>
      </c>
      <c r="Q1905" s="23" t="n">
        <f aca="false">AVERAGE(M1905,O1905)</f>
        <v>1049646.6544544</v>
      </c>
      <c r="R1905" s="23" t="n">
        <f aca="false">AVERAGE(N1905,O1905)</f>
        <v>1223019.84</v>
      </c>
      <c r="S1905" s="23" t="n">
        <f aca="false">STDEV(J1905:L1905)</f>
        <v>173428.87054482</v>
      </c>
      <c r="T1905" s="25" t="n">
        <f aca="false">IF(P1905&gt;0,S1905/P1905,NA())</f>
        <v>0.152792062164184</v>
      </c>
      <c r="U1905" s="4" t="str">
        <f aca="false">IF(T1905&lt;=Parametros!$B$7,"MENOR",IF(T1905&lt;=Parametros!$B$8,"PROMEDIO MENOR-MEDIANA","PROMEDIO"))</f>
        <v>MENOR</v>
      </c>
      <c r="V1905" s="23" t="n">
        <f aca="false">IF(T1905&lt;=Parametros!$B$7,M1905,IF(T1905&lt;=Parametros!$B$8,Q1905,P1905))</f>
        <v>959154.308908803</v>
      </c>
      <c r="W1905" s="26" t="n">
        <f aca="false">ROUND(V1905,0)</f>
        <v>959154</v>
      </c>
      <c r="X1905" s="27" t="n">
        <f aca="false">K1905/G1905</f>
        <v>1.43920566556753</v>
      </c>
      <c r="Y1905" s="27" t="n">
        <f aca="false">L1905/G1905</f>
        <v>1.25652320537462</v>
      </c>
    </row>
    <row r="1906" customFormat="false" ht="77.25" hidden="false" customHeight="true" outlineLevel="0" collapsed="false">
      <c r="A1906" s="4" t="s">
        <v>602</v>
      </c>
      <c r="B1906" s="4" t="s">
        <v>95</v>
      </c>
      <c r="C1906" s="4" t="s">
        <v>603</v>
      </c>
      <c r="D1906" s="4" t="s">
        <v>604</v>
      </c>
      <c r="E1906" s="4" t="s">
        <v>98</v>
      </c>
      <c r="F1906" s="4" t="s">
        <v>99</v>
      </c>
      <c r="G1906" s="23" t="n">
        <v>187836</v>
      </c>
      <c r="H1906" s="24" t="n">
        <f aca="false">Parametros!$B$3</f>
        <v>160.42</v>
      </c>
      <c r="I1906" s="24" t="n">
        <f aca="false">Parametros!$B$4</f>
        <v>151.76</v>
      </c>
      <c r="J1906" s="23" t="n">
        <f aca="false">G1906*H1906/I1906</f>
        <v>198554.633104902</v>
      </c>
      <c r="K1906" s="23" t="n">
        <v>270335.07</v>
      </c>
      <c r="L1906" s="23" t="n">
        <v>235977</v>
      </c>
      <c r="M1906" s="23" t="n">
        <f aca="false">MIN(J1906:L1906)</f>
        <v>198554.633104902</v>
      </c>
      <c r="N1906" s="23" t="n">
        <f aca="false">MAX(J1906:L1906)</f>
        <v>270335.07</v>
      </c>
      <c r="O1906" s="23" t="n">
        <f aca="false">MEDIAN(J1906:L1906)</f>
        <v>235977</v>
      </c>
      <c r="P1906" s="23" t="n">
        <f aca="false">AVERAGE(J1906:L1906)</f>
        <v>234955.567701634</v>
      </c>
      <c r="Q1906" s="23" t="n">
        <f aca="false">AVERAGE(M1906,O1906)</f>
        <v>217265.816552451</v>
      </c>
      <c r="R1906" s="23" t="n">
        <f aca="false">AVERAGE(N1906,O1906)</f>
        <v>253156.035</v>
      </c>
      <c r="S1906" s="23" t="n">
        <f aca="false">STDEV(J1906:L1906)</f>
        <v>35901.1179932865</v>
      </c>
      <c r="T1906" s="25" t="n">
        <f aca="false">IF(P1906&gt;0,S1906/P1906,NA())</f>
        <v>0.152799605238028</v>
      </c>
      <c r="U1906" s="4" t="str">
        <f aca="false">IF(T1906&lt;=Parametros!$B$7,"MENOR",IF(T1906&lt;=Parametros!$B$8,"PROMEDIO MENOR-MEDIANA","PROMEDIO"))</f>
        <v>MENOR</v>
      </c>
      <c r="V1906" s="23" t="n">
        <f aca="false">IF(T1906&lt;=Parametros!$B$7,M1906,IF(T1906&lt;=Parametros!$B$8,Q1906,P1906))</f>
        <v>198554.633104902</v>
      </c>
      <c r="W1906" s="26" t="n">
        <f aca="false">ROUND(V1906,0)</f>
        <v>198555</v>
      </c>
      <c r="X1906" s="27" t="n">
        <f aca="false">K1906/G1906</f>
        <v>1.43920797930109</v>
      </c>
      <c r="Y1906" s="27" t="n">
        <f aca="false">L1906/G1906</f>
        <v>1.2562927234396</v>
      </c>
    </row>
    <row r="1907" customFormat="false" ht="64.5" hidden="false" customHeight="true" outlineLevel="0" collapsed="false">
      <c r="A1907" s="4" t="s">
        <v>605</v>
      </c>
      <c r="B1907" s="4" t="s">
        <v>95</v>
      </c>
      <c r="C1907" s="4" t="s">
        <v>606</v>
      </c>
      <c r="D1907" s="4" t="s">
        <v>607</v>
      </c>
      <c r="E1907" s="4" t="s">
        <v>98</v>
      </c>
      <c r="F1907" s="4" t="s">
        <v>99</v>
      </c>
      <c r="G1907" s="23" t="n">
        <v>221626</v>
      </c>
      <c r="H1907" s="24" t="n">
        <f aca="false">Parametros!$B$3</f>
        <v>160.42</v>
      </c>
      <c r="I1907" s="24" t="n">
        <f aca="false">Parametros!$B$4</f>
        <v>151.76</v>
      </c>
      <c r="J1907" s="23" t="n">
        <f aca="false">G1907*H1907/I1907</f>
        <v>234272.81839747</v>
      </c>
      <c r="K1907" s="23" t="n">
        <v>318965.86</v>
      </c>
      <c r="L1907" s="23" t="n">
        <v>278460</v>
      </c>
      <c r="M1907" s="23" t="n">
        <f aca="false">MIN(J1907:L1907)</f>
        <v>234272.81839747</v>
      </c>
      <c r="N1907" s="23" t="n">
        <f aca="false">MAX(J1907:L1907)</f>
        <v>318965.86</v>
      </c>
      <c r="O1907" s="23" t="n">
        <f aca="false">MEDIAN(J1907:L1907)</f>
        <v>278460</v>
      </c>
      <c r="P1907" s="23" t="n">
        <f aca="false">AVERAGE(J1907:L1907)</f>
        <v>277232.892799157</v>
      </c>
      <c r="Q1907" s="23" t="n">
        <f aca="false">AVERAGE(M1907,O1907)</f>
        <v>256366.409198735</v>
      </c>
      <c r="R1907" s="23" t="n">
        <f aca="false">AVERAGE(N1907,O1907)</f>
        <v>298712.93</v>
      </c>
      <c r="S1907" s="23" t="n">
        <f aca="false">STDEV(J1907:L1907)</f>
        <v>42359.8532579346</v>
      </c>
      <c r="T1907" s="25" t="n">
        <f aca="false">IF(P1907&gt;0,S1907/P1907,NA())</f>
        <v>0.15279519262753</v>
      </c>
      <c r="U1907" s="4" t="str">
        <f aca="false">IF(T1907&lt;=Parametros!$B$7,"MENOR",IF(T1907&lt;=Parametros!$B$8,"PROMEDIO MENOR-MEDIANA","PROMEDIO"))</f>
        <v>MENOR</v>
      </c>
      <c r="V1907" s="23" t="n">
        <f aca="false">IF(T1907&lt;=Parametros!$B$7,M1907,IF(T1907&lt;=Parametros!$B$8,Q1907,P1907))</f>
        <v>234272.81839747</v>
      </c>
      <c r="W1907" s="26" t="n">
        <f aca="false">ROUND(V1907,0)</f>
        <v>234273</v>
      </c>
      <c r="X1907" s="27" t="n">
        <f aca="false">K1907/G1907</f>
        <v>1.43920776443197</v>
      </c>
      <c r="Y1907" s="27" t="n">
        <f aca="false">L1907/G1907</f>
        <v>1.25644103128694</v>
      </c>
    </row>
    <row r="1908" customFormat="false" ht="64.5" hidden="false" customHeight="true" outlineLevel="0" collapsed="false">
      <c r="A1908" s="4" t="s">
        <v>608</v>
      </c>
      <c r="B1908" s="4" t="s">
        <v>95</v>
      </c>
      <c r="C1908" s="4" t="s">
        <v>609</v>
      </c>
      <c r="D1908" s="4" t="s">
        <v>610</v>
      </c>
      <c r="E1908" s="4" t="s">
        <v>98</v>
      </c>
      <c r="F1908" s="4" t="s">
        <v>99</v>
      </c>
      <c r="G1908" s="23" t="n">
        <v>440271</v>
      </c>
      <c r="H1908" s="24" t="n">
        <f aca="false">Parametros!$B$3</f>
        <v>160.42</v>
      </c>
      <c r="I1908" s="24" t="n">
        <f aca="false">Parametros!$B$4</f>
        <v>151.76</v>
      </c>
      <c r="J1908" s="23" t="n">
        <f aca="false">G1908*H1908/I1908</f>
        <v>465394.529652082</v>
      </c>
      <c r="K1908" s="23" t="n">
        <v>633640.69</v>
      </c>
      <c r="L1908" s="23" t="n">
        <v>553112</v>
      </c>
      <c r="M1908" s="23" t="n">
        <f aca="false">MIN(J1908:L1908)</f>
        <v>465394.529652082</v>
      </c>
      <c r="N1908" s="23" t="n">
        <f aca="false">MAX(J1908:L1908)</f>
        <v>633640.69</v>
      </c>
      <c r="O1908" s="23" t="n">
        <f aca="false">MEDIAN(J1908:L1908)</f>
        <v>553112</v>
      </c>
      <c r="P1908" s="23" t="n">
        <f aca="false">AVERAGE(J1908:L1908)</f>
        <v>550715.739884027</v>
      </c>
      <c r="Q1908" s="23" t="n">
        <f aca="false">AVERAGE(M1908,O1908)</f>
        <v>509253.264826041</v>
      </c>
      <c r="R1908" s="23" t="n">
        <f aca="false">AVERAGE(N1908,O1908)</f>
        <v>593376.345</v>
      </c>
      <c r="S1908" s="23" t="n">
        <f aca="false">STDEV(J1908:L1908)</f>
        <v>84148.6729833683</v>
      </c>
      <c r="T1908" s="25" t="n">
        <f aca="false">IF(P1908&gt;0,S1908/P1908,NA())</f>
        <v>0.152798743324621</v>
      </c>
      <c r="U1908" s="4" t="str">
        <f aca="false">IF(T1908&lt;=Parametros!$B$7,"MENOR",IF(T1908&lt;=Parametros!$B$8,"PROMEDIO MENOR-MEDIANA","PROMEDIO"))</f>
        <v>MENOR</v>
      </c>
      <c r="V1908" s="23" t="n">
        <f aca="false">IF(T1908&lt;=Parametros!$B$7,M1908,IF(T1908&lt;=Parametros!$B$8,Q1908,P1908))</f>
        <v>465394.529652082</v>
      </c>
      <c r="W1908" s="26" t="n">
        <f aca="false">ROUND(V1908,0)</f>
        <v>465395</v>
      </c>
      <c r="X1908" s="27" t="n">
        <f aca="false">K1908/G1908</f>
        <v>1.43920605717842</v>
      </c>
      <c r="Y1908" s="27" t="n">
        <f aca="false">L1908/G1908</f>
        <v>1.25629896132155</v>
      </c>
    </row>
    <row r="1909" customFormat="false" ht="77.25" hidden="false" customHeight="true" outlineLevel="0" collapsed="false">
      <c r="A1909" s="4" t="s">
        <v>611</v>
      </c>
      <c r="B1909" s="4" t="s">
        <v>95</v>
      </c>
      <c r="C1909" s="4" t="s">
        <v>612</v>
      </c>
      <c r="D1909" s="4" t="s">
        <v>613</v>
      </c>
      <c r="E1909" s="4" t="s">
        <v>98</v>
      </c>
      <c r="F1909" s="4" t="s">
        <v>99</v>
      </c>
      <c r="G1909" s="23" t="n">
        <v>562513</v>
      </c>
      <c r="H1909" s="24" t="n">
        <f aca="false">Parametros!$B$3</f>
        <v>160.42</v>
      </c>
      <c r="I1909" s="24" t="n">
        <f aca="false">Parametros!$B$4</f>
        <v>151.76</v>
      </c>
      <c r="J1909" s="23" t="n">
        <f aca="false">G1909*H1909/I1909</f>
        <v>594612.120848708</v>
      </c>
      <c r="K1909" s="23" t="n">
        <v>809571.67</v>
      </c>
      <c r="L1909" s="23" t="n">
        <v>706741</v>
      </c>
      <c r="M1909" s="23" t="n">
        <f aca="false">MIN(J1909:L1909)</f>
        <v>594612.120848708</v>
      </c>
      <c r="N1909" s="23" t="n">
        <f aca="false">MAX(J1909:L1909)</f>
        <v>809571.67</v>
      </c>
      <c r="O1909" s="23" t="n">
        <f aca="false">MEDIAN(J1909:L1909)</f>
        <v>706741</v>
      </c>
      <c r="P1909" s="23" t="n">
        <f aca="false">AVERAGE(J1909:L1909)</f>
        <v>703641.59694957</v>
      </c>
      <c r="Q1909" s="23" t="n">
        <f aca="false">AVERAGE(M1909,O1909)</f>
        <v>650676.560424354</v>
      </c>
      <c r="R1909" s="23" t="n">
        <f aca="false">AVERAGE(N1909,O1909)</f>
        <v>758156.335</v>
      </c>
      <c r="S1909" s="23" t="n">
        <f aca="false">STDEV(J1909:L1909)</f>
        <v>107513.286003561</v>
      </c>
      <c r="T1909" s="25" t="n">
        <f aca="false">IF(P1909&gt;0,S1909/P1909,NA())</f>
        <v>0.152795523274424</v>
      </c>
      <c r="U1909" s="4" t="str">
        <f aca="false">IF(T1909&lt;=Parametros!$B$7,"MENOR",IF(T1909&lt;=Parametros!$B$8,"PROMEDIO MENOR-MEDIANA","PROMEDIO"))</f>
        <v>MENOR</v>
      </c>
      <c r="V1909" s="23" t="n">
        <f aca="false">IF(T1909&lt;=Parametros!$B$7,M1909,IF(T1909&lt;=Parametros!$B$8,Q1909,P1909))</f>
        <v>594612.120848708</v>
      </c>
      <c r="W1909" s="26" t="n">
        <f aca="false">ROUND(V1909,0)</f>
        <v>594612</v>
      </c>
      <c r="X1909" s="27" t="n">
        <f aca="false">K1909/G1909</f>
        <v>1.4392052628117</v>
      </c>
      <c r="Y1909" s="27" t="n">
        <f aca="false">L1909/G1909</f>
        <v>1.25639940765813</v>
      </c>
    </row>
    <row r="1910" customFormat="false" ht="77.25" hidden="false" customHeight="true" outlineLevel="0" collapsed="false">
      <c r="A1910" s="4" t="s">
        <v>614</v>
      </c>
      <c r="B1910" s="4" t="s">
        <v>95</v>
      </c>
      <c r="C1910" s="4" t="s">
        <v>615</v>
      </c>
      <c r="D1910" s="4" t="s">
        <v>616</v>
      </c>
      <c r="E1910" s="4" t="s">
        <v>98</v>
      </c>
      <c r="F1910" s="4" t="s">
        <v>99</v>
      </c>
      <c r="G1910" s="23" t="n">
        <v>290201</v>
      </c>
      <c r="H1910" s="24" t="n">
        <f aca="false">Parametros!$B$3</f>
        <v>160.42</v>
      </c>
      <c r="I1910" s="24" t="n">
        <f aca="false">Parametros!$B$4</f>
        <v>151.76</v>
      </c>
      <c r="J1910" s="23" t="n">
        <f aca="false">G1910*H1910/I1910</f>
        <v>306760.967448603</v>
      </c>
      <c r="K1910" s="23" t="n">
        <v>417658.24</v>
      </c>
      <c r="L1910" s="23" t="n">
        <v>364616</v>
      </c>
      <c r="M1910" s="23" t="n">
        <f aca="false">MIN(J1910:L1910)</f>
        <v>306760.967448603</v>
      </c>
      <c r="N1910" s="23" t="n">
        <f aca="false">MAX(J1910:L1910)</f>
        <v>417658.24</v>
      </c>
      <c r="O1910" s="23" t="n">
        <f aca="false">MEDIAN(J1910:L1910)</f>
        <v>364616</v>
      </c>
      <c r="P1910" s="23" t="n">
        <f aca="false">AVERAGE(J1910:L1910)</f>
        <v>363011.735816201</v>
      </c>
      <c r="Q1910" s="23" t="n">
        <f aca="false">AVERAGE(M1910,O1910)</f>
        <v>335688.483724302</v>
      </c>
      <c r="R1910" s="23" t="n">
        <f aca="false">AVERAGE(N1910,O1910)</f>
        <v>391137.12</v>
      </c>
      <c r="S1910" s="23" t="n">
        <f aca="false">STDEV(J1910:L1910)</f>
        <v>55466.0392719119</v>
      </c>
      <c r="T1910" s="25" t="n">
        <f aca="false">IF(P1910&gt;0,S1910/P1910,NA())</f>
        <v>0.152794066415515</v>
      </c>
      <c r="U1910" s="4" t="str">
        <f aca="false">IF(T1910&lt;=Parametros!$B$7,"MENOR",IF(T1910&lt;=Parametros!$B$8,"PROMEDIO MENOR-MEDIANA","PROMEDIO"))</f>
        <v>MENOR</v>
      </c>
      <c r="V1910" s="23" t="n">
        <f aca="false">IF(T1910&lt;=Parametros!$B$7,M1910,IF(T1910&lt;=Parametros!$B$8,Q1910,P1910))</f>
        <v>306760.967448603</v>
      </c>
      <c r="W1910" s="26" t="n">
        <f aca="false">ROUND(V1910,0)</f>
        <v>306761</v>
      </c>
      <c r="X1910" s="27" t="n">
        <f aca="false">K1910/G1910</f>
        <v>1.43920331080872</v>
      </c>
      <c r="Y1910" s="27" t="n">
        <f aca="false">L1910/G1910</f>
        <v>1.25642571872599</v>
      </c>
    </row>
    <row r="1911" customFormat="false" ht="51.75" hidden="false" customHeight="true" outlineLevel="0" collapsed="false">
      <c r="A1911" s="4" t="s">
        <v>617</v>
      </c>
      <c r="B1911" s="4" t="s">
        <v>95</v>
      </c>
      <c r="C1911" s="4" t="s">
        <v>618</v>
      </c>
      <c r="D1911" s="4" t="s">
        <v>619</v>
      </c>
      <c r="E1911" s="4" t="s">
        <v>98</v>
      </c>
      <c r="F1911" s="4" t="s">
        <v>99</v>
      </c>
      <c r="G1911" s="23" t="n">
        <v>258391</v>
      </c>
      <c r="H1911" s="24" t="n">
        <f aca="false">Parametros!$B$3</f>
        <v>160.42</v>
      </c>
      <c r="I1911" s="24" t="n">
        <f aca="false">Parametros!$B$4</f>
        <v>151.76</v>
      </c>
      <c r="J1911" s="23" t="n">
        <f aca="false">G1911*H1911/I1911</f>
        <v>273135.768450185</v>
      </c>
      <c r="K1911" s="23" t="n">
        <v>371878.06</v>
      </c>
      <c r="L1911" s="23" t="n">
        <v>324632</v>
      </c>
      <c r="M1911" s="23" t="n">
        <f aca="false">MIN(J1911:L1911)</f>
        <v>273135.768450185</v>
      </c>
      <c r="N1911" s="23" t="n">
        <f aca="false">MAX(J1911:L1911)</f>
        <v>371878.06</v>
      </c>
      <c r="O1911" s="23" t="n">
        <f aca="false">MEDIAN(J1911:L1911)</f>
        <v>324632</v>
      </c>
      <c r="P1911" s="23" t="n">
        <f aca="false">AVERAGE(J1911:L1911)</f>
        <v>323215.276150062</v>
      </c>
      <c r="Q1911" s="23" t="n">
        <f aca="false">AVERAGE(M1911,O1911)</f>
        <v>298883.884225092</v>
      </c>
      <c r="R1911" s="23" t="n">
        <f aca="false">AVERAGE(N1911,O1911)</f>
        <v>348255.03</v>
      </c>
      <c r="S1911" s="23" t="n">
        <f aca="false">STDEV(J1911:L1911)</f>
        <v>49386.3884585361</v>
      </c>
      <c r="T1911" s="25" t="n">
        <f aca="false">IF(P1911&gt;0,S1911/P1911,NA())</f>
        <v>0.152797197727768</v>
      </c>
      <c r="U1911" s="4" t="str">
        <f aca="false">IF(T1911&lt;=Parametros!$B$7,"MENOR",IF(T1911&lt;=Parametros!$B$8,"PROMEDIO MENOR-MEDIANA","PROMEDIO"))</f>
        <v>MENOR</v>
      </c>
      <c r="V1911" s="23" t="n">
        <f aca="false">IF(T1911&lt;=Parametros!$B$7,M1911,IF(T1911&lt;=Parametros!$B$8,Q1911,P1911))</f>
        <v>273135.768450185</v>
      </c>
      <c r="W1911" s="26" t="n">
        <f aca="false">ROUND(V1911,0)</f>
        <v>273136</v>
      </c>
      <c r="X1911" s="27" t="n">
        <f aca="false">K1911/G1911</f>
        <v>1.43920670611593</v>
      </c>
      <c r="Y1911" s="27" t="n">
        <f aca="false">L1911/G1911</f>
        <v>1.25635954812668</v>
      </c>
    </row>
    <row r="1912" customFormat="false" ht="90" hidden="false" customHeight="true" outlineLevel="0" collapsed="false">
      <c r="A1912" s="4" t="s">
        <v>620</v>
      </c>
      <c r="B1912" s="4" t="s">
        <v>95</v>
      </c>
      <c r="C1912" s="4" t="s">
        <v>621</v>
      </c>
      <c r="D1912" s="4" t="s">
        <v>622</v>
      </c>
      <c r="E1912" s="4" t="s">
        <v>98</v>
      </c>
      <c r="F1912" s="4" t="s">
        <v>99</v>
      </c>
      <c r="G1912" s="23" t="n">
        <v>270750</v>
      </c>
      <c r="H1912" s="24" t="n">
        <f aca="false">Parametros!$B$3</f>
        <v>160.42</v>
      </c>
      <c r="I1912" s="24" t="n">
        <f aca="false">Parametros!$B$4</f>
        <v>151.76</v>
      </c>
      <c r="J1912" s="23" t="n">
        <f aca="false">G1912*H1912/I1912</f>
        <v>286200.019768055</v>
      </c>
      <c r="K1912" s="23" t="n">
        <v>389664.82</v>
      </c>
      <c r="L1912" s="23" t="n">
        <v>340102</v>
      </c>
      <c r="M1912" s="23" t="n">
        <f aca="false">MIN(J1912:L1912)</f>
        <v>286200.019768055</v>
      </c>
      <c r="N1912" s="23" t="n">
        <f aca="false">MAX(J1912:L1912)</f>
        <v>389664.82</v>
      </c>
      <c r="O1912" s="23" t="n">
        <f aca="false">MEDIAN(J1912:L1912)</f>
        <v>340102</v>
      </c>
      <c r="P1912" s="23" t="n">
        <f aca="false">AVERAGE(J1912:L1912)</f>
        <v>338655.613256018</v>
      </c>
      <c r="Q1912" s="23" t="n">
        <f aca="false">AVERAGE(M1912,O1912)</f>
        <v>313151.009884027</v>
      </c>
      <c r="R1912" s="23" t="n">
        <f aca="false">AVERAGE(N1912,O1912)</f>
        <v>364883.41</v>
      </c>
      <c r="S1912" s="23" t="n">
        <f aca="false">STDEV(J1912:L1912)</f>
        <v>51747.5627224989</v>
      </c>
      <c r="T1912" s="25" t="n">
        <f aca="false">IF(P1912&gt;0,S1912/P1912,NA())</f>
        <v>0.152802908609634</v>
      </c>
      <c r="U1912" s="4" t="str">
        <f aca="false">IF(T1912&lt;=Parametros!$B$7,"MENOR",IF(T1912&lt;=Parametros!$B$8,"PROMEDIO MENOR-MEDIANA","PROMEDIO"))</f>
        <v>MENOR</v>
      </c>
      <c r="V1912" s="23" t="n">
        <f aca="false">IF(T1912&lt;=Parametros!$B$7,M1912,IF(T1912&lt;=Parametros!$B$8,Q1912,P1912))</f>
        <v>286200.019768055</v>
      </c>
      <c r="W1912" s="26" t="n">
        <f aca="false">ROUND(V1912,0)</f>
        <v>286200</v>
      </c>
      <c r="X1912" s="27" t="n">
        <f aca="false">K1912/G1912</f>
        <v>1.43920524469067</v>
      </c>
      <c r="Y1912" s="27" t="n">
        <f aca="false">L1912/G1912</f>
        <v>1.25614773776547</v>
      </c>
    </row>
    <row r="1913" customFormat="false" ht="77.25" hidden="false" customHeight="true" outlineLevel="0" collapsed="false">
      <c r="A1913" s="4" t="s">
        <v>623</v>
      </c>
      <c r="B1913" s="4" t="s">
        <v>95</v>
      </c>
      <c r="C1913" s="4" t="s">
        <v>624</v>
      </c>
      <c r="D1913" s="4" t="s">
        <v>625</v>
      </c>
      <c r="E1913" s="4" t="s">
        <v>98</v>
      </c>
      <c r="F1913" s="4" t="s">
        <v>99</v>
      </c>
      <c r="G1913" s="23" t="n">
        <v>552575</v>
      </c>
      <c r="H1913" s="24" t="n">
        <f aca="false">Parametros!$B$3</f>
        <v>160.42</v>
      </c>
      <c r="I1913" s="24" t="n">
        <f aca="false">Parametros!$B$4</f>
        <v>151.76</v>
      </c>
      <c r="J1913" s="23" t="n">
        <f aca="false">G1913*H1913/I1913</f>
        <v>584107.020954138</v>
      </c>
      <c r="K1913" s="23" t="n">
        <v>795269.14</v>
      </c>
      <c r="L1913" s="23" t="n">
        <v>694246</v>
      </c>
      <c r="M1913" s="23" t="n">
        <f aca="false">MIN(J1913:L1913)</f>
        <v>584107.020954138</v>
      </c>
      <c r="N1913" s="23" t="n">
        <f aca="false">MAX(J1913:L1913)</f>
        <v>795269.14</v>
      </c>
      <c r="O1913" s="23" t="n">
        <f aca="false">MEDIAN(J1913:L1913)</f>
        <v>694246</v>
      </c>
      <c r="P1913" s="23" t="n">
        <f aca="false">AVERAGE(J1913:L1913)</f>
        <v>691207.386984713</v>
      </c>
      <c r="Q1913" s="23" t="n">
        <f aca="false">AVERAGE(M1913,O1913)</f>
        <v>639176.510477069</v>
      </c>
      <c r="R1913" s="23" t="n">
        <f aca="false">AVERAGE(N1913,O1913)</f>
        <v>744757.57</v>
      </c>
      <c r="S1913" s="23" t="n">
        <f aca="false">STDEV(J1913:L1913)</f>
        <v>105613.848555846</v>
      </c>
      <c r="T1913" s="25" t="n">
        <f aca="false">IF(P1913&gt;0,S1913/P1913,NA())</f>
        <v>0.152796180342589</v>
      </c>
      <c r="U1913" s="4" t="str">
        <f aca="false">IF(T1913&lt;=Parametros!$B$7,"MENOR",IF(T1913&lt;=Parametros!$B$8,"PROMEDIO MENOR-MEDIANA","PROMEDIO"))</f>
        <v>MENOR</v>
      </c>
      <c r="V1913" s="23" t="n">
        <f aca="false">IF(T1913&lt;=Parametros!$B$7,M1913,IF(T1913&lt;=Parametros!$B$8,Q1913,P1913))</f>
        <v>584107.020954138</v>
      </c>
      <c r="W1913" s="26" t="n">
        <f aca="false">ROUND(V1913,0)</f>
        <v>584107</v>
      </c>
      <c r="X1913" s="27" t="n">
        <f aca="false">K1913/G1913</f>
        <v>1.43920579106909</v>
      </c>
      <c r="Y1913" s="27" t="n">
        <f aca="false">L1913/G1913</f>
        <v>1.25638329638511</v>
      </c>
    </row>
    <row r="1914" customFormat="false" ht="102.75" hidden="false" customHeight="true" outlineLevel="0" collapsed="false">
      <c r="A1914" s="4" t="s">
        <v>626</v>
      </c>
      <c r="B1914" s="4" t="s">
        <v>95</v>
      </c>
      <c r="C1914" s="4" t="s">
        <v>627</v>
      </c>
      <c r="D1914" s="4" t="s">
        <v>628</v>
      </c>
      <c r="E1914" s="4" t="s">
        <v>98</v>
      </c>
      <c r="F1914" s="4" t="s">
        <v>99</v>
      </c>
      <c r="G1914" s="23" t="n">
        <v>278275</v>
      </c>
      <c r="H1914" s="24" t="n">
        <f aca="false">Parametros!$B$3</f>
        <v>160.42</v>
      </c>
      <c r="I1914" s="24" t="n">
        <f aca="false">Parametros!$B$4</f>
        <v>151.76</v>
      </c>
      <c r="J1914" s="23" t="n">
        <f aca="false">G1914*H1914/I1914</f>
        <v>294154.424749605</v>
      </c>
      <c r="K1914" s="23" t="n">
        <v>400495.49</v>
      </c>
      <c r="L1914" s="23" t="n">
        <v>349622</v>
      </c>
      <c r="M1914" s="23" t="n">
        <f aca="false">MIN(J1914:L1914)</f>
        <v>294154.424749605</v>
      </c>
      <c r="N1914" s="23" t="n">
        <f aca="false">MAX(J1914:L1914)</f>
        <v>400495.49</v>
      </c>
      <c r="O1914" s="23" t="n">
        <f aca="false">MEDIAN(J1914:L1914)</f>
        <v>349622</v>
      </c>
      <c r="P1914" s="23" t="n">
        <f aca="false">AVERAGE(J1914:L1914)</f>
        <v>348090.638249868</v>
      </c>
      <c r="Q1914" s="23" t="n">
        <f aca="false">AVERAGE(M1914,O1914)</f>
        <v>321888.212374802</v>
      </c>
      <c r="R1914" s="23" t="n">
        <f aca="false">AVERAGE(N1914,O1914)</f>
        <v>375058.745</v>
      </c>
      <c r="S1914" s="23" t="n">
        <f aca="false">STDEV(J1914:L1914)</f>
        <v>53187.0693049968</v>
      </c>
      <c r="T1914" s="25" t="n">
        <f aca="false">IF(P1914&gt;0,S1914/P1914,NA())</f>
        <v>0.152796609447502</v>
      </c>
      <c r="U1914" s="4" t="str">
        <f aca="false">IF(T1914&lt;=Parametros!$B$7,"MENOR",IF(T1914&lt;=Parametros!$B$8,"PROMEDIO MENOR-MEDIANA","PROMEDIO"))</f>
        <v>MENOR</v>
      </c>
      <c r="V1914" s="23" t="n">
        <f aca="false">IF(T1914&lt;=Parametros!$B$7,M1914,IF(T1914&lt;=Parametros!$B$8,Q1914,P1914))</f>
        <v>294154.424749605</v>
      </c>
      <c r="W1914" s="26" t="n">
        <f aca="false">ROUND(V1914,0)</f>
        <v>294154</v>
      </c>
      <c r="X1914" s="27" t="n">
        <f aca="false">K1914/G1914</f>
        <v>1.43920758242745</v>
      </c>
      <c r="Y1914" s="27" t="n">
        <f aca="false">L1914/G1914</f>
        <v>1.25639026143204</v>
      </c>
    </row>
    <row r="1915" customFormat="false" ht="77.25" hidden="false" customHeight="true" outlineLevel="0" collapsed="false">
      <c r="A1915" s="4" t="s">
        <v>629</v>
      </c>
      <c r="B1915" s="4" t="s">
        <v>95</v>
      </c>
      <c r="C1915" s="4" t="s">
        <v>630</v>
      </c>
      <c r="D1915" s="4" t="s">
        <v>631</v>
      </c>
      <c r="E1915" s="4" t="s">
        <v>98</v>
      </c>
      <c r="F1915" s="4" t="s">
        <v>99</v>
      </c>
      <c r="G1915" s="23" t="n">
        <v>415326</v>
      </c>
      <c r="H1915" s="24" t="n">
        <f aca="false">Parametros!$B$3</f>
        <v>160.42</v>
      </c>
      <c r="I1915" s="24" t="n">
        <f aca="false">Parametros!$B$4</f>
        <v>151.76</v>
      </c>
      <c r="J1915" s="23" t="n">
        <f aca="false">G1915*H1915/I1915</f>
        <v>439026.073537164</v>
      </c>
      <c r="K1915" s="23" t="n">
        <v>234717.58</v>
      </c>
      <c r="L1915" s="23" t="n">
        <v>204918</v>
      </c>
      <c r="M1915" s="23" t="n">
        <f aca="false">MIN(J1915:L1915)</f>
        <v>204918</v>
      </c>
      <c r="N1915" s="23" t="n">
        <f aca="false">MAX(J1915:L1915)</f>
        <v>439026.073537164</v>
      </c>
      <c r="O1915" s="23" t="n">
        <f aca="false">MEDIAN(J1915:L1915)</f>
        <v>234717.58</v>
      </c>
      <c r="P1915" s="23" t="n">
        <f aca="false">AVERAGE(J1915:L1915)</f>
        <v>292887.217845721</v>
      </c>
      <c r="Q1915" s="23" t="n">
        <f aca="false">AVERAGE(M1915,O1915)</f>
        <v>219817.79</v>
      </c>
      <c r="R1915" s="23" t="n">
        <f aca="false">AVERAGE(N1915,O1915)</f>
        <v>336871.826768582</v>
      </c>
      <c r="S1915" s="23" t="n">
        <f aca="false">STDEV(J1915:L1915)</f>
        <v>127434.012724811</v>
      </c>
      <c r="T1915" s="25" t="n">
        <f aca="false">IF(P1915&gt;0,S1915/P1915,NA())</f>
        <v>0.435095849051143</v>
      </c>
      <c r="U1915" s="4" t="str">
        <f aca="false">IF(T1915&lt;=Parametros!$B$7,"MENOR",IF(T1915&lt;=Parametros!$B$8,"PROMEDIO MENOR-MEDIANA","PROMEDIO"))</f>
        <v>MENOR</v>
      </c>
      <c r="V1915" s="23" t="n">
        <f aca="false">IF(T1915&lt;=Parametros!$B$7,M1915,IF(T1915&lt;=Parametros!$B$8,Q1915,P1915))</f>
        <v>204918</v>
      </c>
      <c r="W1915" s="26" t="n">
        <f aca="false">ROUND(V1915,0)</f>
        <v>204918</v>
      </c>
      <c r="X1915" s="27" t="n">
        <f aca="false">K1915/G1915</f>
        <v>0.565140588357098</v>
      </c>
      <c r="Y1915" s="27" t="n">
        <f aca="false">L1915/G1915</f>
        <v>0.493390734025801</v>
      </c>
    </row>
    <row r="1916" customFormat="false" ht="64.5" hidden="false" customHeight="true" outlineLevel="0" collapsed="false">
      <c r="A1916" s="4" t="s">
        <v>632</v>
      </c>
      <c r="B1916" s="4" t="s">
        <v>95</v>
      </c>
      <c r="C1916" s="4" t="s">
        <v>633</v>
      </c>
      <c r="D1916" s="4" t="s">
        <v>634</v>
      </c>
      <c r="E1916" s="4" t="s">
        <v>98</v>
      </c>
      <c r="F1916" s="4" t="s">
        <v>99</v>
      </c>
      <c r="G1916" s="23" t="n">
        <v>306102</v>
      </c>
      <c r="H1916" s="24" t="n">
        <f aca="false">Parametros!$B$3</f>
        <v>160.42</v>
      </c>
      <c r="I1916" s="24" t="n">
        <f aca="false">Parametros!$B$4</f>
        <v>151.76</v>
      </c>
      <c r="J1916" s="23" t="n">
        <f aca="false">G1916*H1916/I1916</f>
        <v>323569.338692673</v>
      </c>
      <c r="K1916" s="23" t="n">
        <v>440544.21</v>
      </c>
      <c r="L1916" s="23" t="n">
        <v>384608</v>
      </c>
      <c r="M1916" s="23" t="n">
        <f aca="false">MIN(J1916:L1916)</f>
        <v>323569.338692673</v>
      </c>
      <c r="N1916" s="23" t="n">
        <f aca="false">MAX(J1916:L1916)</f>
        <v>440544.21</v>
      </c>
      <c r="O1916" s="23" t="n">
        <f aca="false">MEDIAN(J1916:L1916)</f>
        <v>384608</v>
      </c>
      <c r="P1916" s="23" t="n">
        <f aca="false">AVERAGE(J1916:L1916)</f>
        <v>382907.182897558</v>
      </c>
      <c r="Q1916" s="23" t="n">
        <f aca="false">AVERAGE(M1916,O1916)</f>
        <v>354088.669346336</v>
      </c>
      <c r="R1916" s="23" t="n">
        <f aca="false">AVERAGE(N1916,O1916)</f>
        <v>412576.105</v>
      </c>
      <c r="S1916" s="23" t="n">
        <f aca="false">STDEV(J1916:L1916)</f>
        <v>58505.980151207</v>
      </c>
      <c r="T1916" s="25" t="n">
        <f aca="false">IF(P1916&gt;0,S1916/P1916,NA())</f>
        <v>0.152794156820139</v>
      </c>
      <c r="U1916" s="4" t="str">
        <f aca="false">IF(T1916&lt;=Parametros!$B$7,"MENOR",IF(T1916&lt;=Parametros!$B$8,"PROMEDIO MENOR-MEDIANA","PROMEDIO"))</f>
        <v>MENOR</v>
      </c>
      <c r="V1916" s="23" t="n">
        <f aca="false">IF(T1916&lt;=Parametros!$B$7,M1916,IF(T1916&lt;=Parametros!$B$8,Q1916,P1916))</f>
        <v>323569.338692673</v>
      </c>
      <c r="W1916" s="26" t="n">
        <f aca="false">ROUND(V1916,0)</f>
        <v>323569</v>
      </c>
      <c r="X1916" s="27" t="n">
        <f aca="false">K1916/G1916</f>
        <v>1.43920722504263</v>
      </c>
      <c r="Y1916" s="27" t="n">
        <f aca="false">L1916/G1916</f>
        <v>1.25647006553371</v>
      </c>
    </row>
    <row r="1917" customFormat="false" ht="90" hidden="false" customHeight="true" outlineLevel="0" collapsed="false">
      <c r="A1917" s="4" t="s">
        <v>635</v>
      </c>
      <c r="B1917" s="4" t="s">
        <v>95</v>
      </c>
      <c r="C1917" s="4" t="s">
        <v>636</v>
      </c>
      <c r="D1917" s="4" t="s">
        <v>637</v>
      </c>
      <c r="E1917" s="4" t="s">
        <v>98</v>
      </c>
      <c r="F1917" s="4" t="s">
        <v>99</v>
      </c>
      <c r="G1917" s="23" t="n">
        <v>1454982</v>
      </c>
      <c r="H1917" s="24" t="n">
        <f aca="false">Parametros!$B$3</f>
        <v>160.42</v>
      </c>
      <c r="I1917" s="24" t="n">
        <f aca="false">Parametros!$B$4</f>
        <v>151.76</v>
      </c>
      <c r="J1917" s="23" t="n">
        <f aca="false">G1917*H1917/I1917</f>
        <v>1538008.77991566</v>
      </c>
      <c r="K1917" s="23" t="n">
        <v>2094018.56</v>
      </c>
      <c r="L1917" s="23" t="n">
        <v>1828197</v>
      </c>
      <c r="M1917" s="23" t="n">
        <f aca="false">MIN(J1917:L1917)</f>
        <v>1538008.77991566</v>
      </c>
      <c r="N1917" s="23" t="n">
        <f aca="false">MAX(J1917:L1917)</f>
        <v>2094018.56</v>
      </c>
      <c r="O1917" s="23" t="n">
        <f aca="false">MEDIAN(J1917:L1917)</f>
        <v>1828197</v>
      </c>
      <c r="P1917" s="23" t="n">
        <f aca="false">AVERAGE(J1917:L1917)</f>
        <v>1820074.77997189</v>
      </c>
      <c r="Q1917" s="23" t="n">
        <f aca="false">AVERAGE(M1917,O1917)</f>
        <v>1683102.88995783</v>
      </c>
      <c r="R1917" s="23" t="n">
        <f aca="false">AVERAGE(N1917,O1917)</f>
        <v>1961107.78</v>
      </c>
      <c r="S1917" s="23" t="n">
        <f aca="false">STDEV(J1917:L1917)</f>
        <v>278093.863166735</v>
      </c>
      <c r="T1917" s="25" t="n">
        <f aca="false">IF(P1917&gt;0,S1917/P1917,NA())</f>
        <v>0.152792547991369</v>
      </c>
      <c r="U1917" s="4" t="str">
        <f aca="false">IF(T1917&lt;=Parametros!$B$7,"MENOR",IF(T1917&lt;=Parametros!$B$8,"PROMEDIO MENOR-MEDIANA","PROMEDIO"))</f>
        <v>MENOR</v>
      </c>
      <c r="V1917" s="23" t="n">
        <f aca="false">IF(T1917&lt;=Parametros!$B$7,M1917,IF(T1917&lt;=Parametros!$B$8,Q1917,P1917))</f>
        <v>1538008.77991566</v>
      </c>
      <c r="W1917" s="26" t="n">
        <f aca="false">ROUND(V1917,0)</f>
        <v>1538009</v>
      </c>
      <c r="X1917" s="27" t="n">
        <f aca="false">K1917/G1917</f>
        <v>1.43920581835377</v>
      </c>
      <c r="Y1917" s="27" t="n">
        <f aca="false">L1917/G1917</f>
        <v>1.25650832793808</v>
      </c>
    </row>
    <row r="1918" customFormat="false" ht="39" hidden="false" customHeight="true" outlineLevel="0" collapsed="false">
      <c r="A1918" s="4" t="s">
        <v>638</v>
      </c>
      <c r="B1918" s="4" t="s">
        <v>95</v>
      </c>
      <c r="C1918" s="4" t="s">
        <v>639</v>
      </c>
      <c r="D1918" s="4" t="s">
        <v>640</v>
      </c>
      <c r="E1918" s="4" t="s">
        <v>98</v>
      </c>
      <c r="F1918" s="4" t="s">
        <v>99</v>
      </c>
      <c r="G1918" s="23" t="n">
        <v>2374745</v>
      </c>
      <c r="H1918" s="24" t="n">
        <f aca="false">Parametros!$B$3</f>
        <v>160.42</v>
      </c>
      <c r="I1918" s="24" t="n">
        <f aca="false">Parametros!$B$4</f>
        <v>151.76</v>
      </c>
      <c r="J1918" s="23" t="n">
        <f aca="false">G1918*H1918/I1918</f>
        <v>2510256.93792831</v>
      </c>
      <c r="K1918" s="23" t="n">
        <v>3417745.85</v>
      </c>
      <c r="L1918" s="23" t="n">
        <v>2983925</v>
      </c>
      <c r="M1918" s="23" t="n">
        <f aca="false">MIN(J1918:L1918)</f>
        <v>2510256.93792831</v>
      </c>
      <c r="N1918" s="23" t="n">
        <f aca="false">MAX(J1918:L1918)</f>
        <v>3417745.85</v>
      </c>
      <c r="O1918" s="23" t="n">
        <f aca="false">MEDIAN(J1918:L1918)</f>
        <v>2983925</v>
      </c>
      <c r="P1918" s="23" t="n">
        <f aca="false">AVERAGE(J1918:L1918)</f>
        <v>2970642.5959761</v>
      </c>
      <c r="Q1918" s="23" t="n">
        <f aca="false">AVERAGE(M1918,O1918)</f>
        <v>2747090.96896415</v>
      </c>
      <c r="R1918" s="23" t="n">
        <f aca="false">AVERAGE(N1918,O1918)</f>
        <v>3200835.425</v>
      </c>
      <c r="S1918" s="23" t="n">
        <f aca="false">STDEV(J1918:L1918)</f>
        <v>453890.237916345</v>
      </c>
      <c r="T1918" s="25" t="n">
        <f aca="false">IF(P1918&gt;0,S1918/P1918,NA())</f>
        <v>0.15279193751923</v>
      </c>
      <c r="U1918" s="4" t="str">
        <f aca="false">IF(T1918&lt;=Parametros!$B$7,"MENOR",IF(T1918&lt;=Parametros!$B$8,"PROMEDIO MENOR-MEDIANA","PROMEDIO"))</f>
        <v>MENOR</v>
      </c>
      <c r="V1918" s="23" t="n">
        <f aca="false">IF(T1918&lt;=Parametros!$B$7,M1918,IF(T1918&lt;=Parametros!$B$8,Q1918,P1918))</f>
        <v>2510256.93792831</v>
      </c>
      <c r="W1918" s="26" t="n">
        <f aca="false">ROUND(V1918,0)</f>
        <v>2510257</v>
      </c>
      <c r="X1918" s="27" t="n">
        <f aca="false">K1918/G1918</f>
        <v>1.43920540942291</v>
      </c>
      <c r="Y1918" s="27" t="n">
        <f aca="false">L1918/G1918</f>
        <v>1.25652438472341</v>
      </c>
    </row>
    <row r="1919" customFormat="false" ht="64.5" hidden="false" customHeight="true" outlineLevel="0" collapsed="false">
      <c r="A1919" s="4" t="s">
        <v>641</v>
      </c>
      <c r="B1919" s="4" t="s">
        <v>95</v>
      </c>
      <c r="C1919" s="4" t="s">
        <v>642</v>
      </c>
      <c r="D1919" s="4" t="s">
        <v>643</v>
      </c>
      <c r="E1919" s="4" t="s">
        <v>98</v>
      </c>
      <c r="F1919" s="4" t="s">
        <v>99</v>
      </c>
      <c r="G1919" s="23" t="n">
        <v>8088823</v>
      </c>
      <c r="H1919" s="24" t="n">
        <f aca="false">Parametros!$B$3</f>
        <v>160.42</v>
      </c>
      <c r="I1919" s="24" t="n">
        <f aca="false">Parametros!$B$4</f>
        <v>151.76</v>
      </c>
      <c r="J1919" s="23" t="n">
        <f aca="false">G1919*H1919/I1919</f>
        <v>8550401.85595677</v>
      </c>
      <c r="K1919" s="23" t="n">
        <v>11641480.17</v>
      </c>
      <c r="L1919" s="23" t="n">
        <v>10163790</v>
      </c>
      <c r="M1919" s="23" t="n">
        <f aca="false">MIN(J1919:L1919)</f>
        <v>8550401.85595677</v>
      </c>
      <c r="N1919" s="23" t="n">
        <f aca="false">MAX(J1919:L1919)</f>
        <v>11641480.17</v>
      </c>
      <c r="O1919" s="23" t="n">
        <f aca="false">MEDIAN(J1919:L1919)</f>
        <v>10163790</v>
      </c>
      <c r="P1919" s="23" t="n">
        <f aca="false">AVERAGE(J1919:L1919)</f>
        <v>10118557.3419856</v>
      </c>
      <c r="Q1919" s="23" t="n">
        <f aca="false">AVERAGE(M1919,O1919)</f>
        <v>9357095.92797839</v>
      </c>
      <c r="R1919" s="23" t="n">
        <f aca="false">AVERAGE(N1919,O1919)</f>
        <v>10902635.085</v>
      </c>
      <c r="S1919" s="23" t="n">
        <f aca="false">STDEV(J1919:L1919)</f>
        <v>1546035.50441132</v>
      </c>
      <c r="T1919" s="25" t="n">
        <f aca="false">IF(P1919&gt;0,S1919/P1919,NA())</f>
        <v>0.15279208805748</v>
      </c>
      <c r="U1919" s="4" t="str">
        <f aca="false">IF(T1919&lt;=Parametros!$B$7,"MENOR",IF(T1919&lt;=Parametros!$B$8,"PROMEDIO MENOR-MEDIANA","PROMEDIO"))</f>
        <v>MENOR</v>
      </c>
      <c r="V1919" s="23" t="n">
        <f aca="false">IF(T1919&lt;=Parametros!$B$7,M1919,IF(T1919&lt;=Parametros!$B$8,Q1919,P1919))</f>
        <v>8550401.85595677</v>
      </c>
      <c r="W1919" s="26" t="n">
        <f aca="false">ROUND(V1919,0)</f>
        <v>8550402</v>
      </c>
      <c r="X1919" s="27" t="n">
        <f aca="false">K1919/G1919</f>
        <v>1.43920570026072</v>
      </c>
      <c r="Y1919" s="27" t="n">
        <f aca="false">L1919/G1919</f>
        <v>1.25652273513711</v>
      </c>
    </row>
    <row r="1920" customFormat="false" ht="115.5" hidden="false" customHeight="true" outlineLevel="0" collapsed="false">
      <c r="A1920" s="4" t="s">
        <v>644</v>
      </c>
      <c r="B1920" s="4" t="s">
        <v>95</v>
      </c>
      <c r="C1920" s="4" t="s">
        <v>645</v>
      </c>
      <c r="D1920" s="4" t="s">
        <v>646</v>
      </c>
      <c r="E1920" s="4" t="s">
        <v>98</v>
      </c>
      <c r="F1920" s="4" t="s">
        <v>99</v>
      </c>
      <c r="G1920" s="23" t="n">
        <v>10160482</v>
      </c>
      <c r="H1920" s="24" t="n">
        <f aca="false">Parametros!$B$3</f>
        <v>160.42</v>
      </c>
      <c r="I1920" s="24" t="n">
        <f aca="false">Parametros!$B$4</f>
        <v>151.76</v>
      </c>
      <c r="J1920" s="23" t="n">
        <f aca="false">G1920*H1920/I1920</f>
        <v>10740277.5595677</v>
      </c>
      <c r="K1920" s="23" t="n">
        <v>14623023.7</v>
      </c>
      <c r="L1920" s="23" t="n">
        <v>12766915</v>
      </c>
      <c r="M1920" s="23" t="n">
        <f aca="false">MIN(J1920:L1920)</f>
        <v>10740277.5595677</v>
      </c>
      <c r="N1920" s="23" t="n">
        <f aca="false">MAX(J1920:L1920)</f>
        <v>14623023.7</v>
      </c>
      <c r="O1920" s="23" t="n">
        <f aca="false">MEDIAN(J1920:L1920)</f>
        <v>12766915</v>
      </c>
      <c r="P1920" s="23" t="n">
        <f aca="false">AVERAGE(J1920:L1920)</f>
        <v>12710072.0865226</v>
      </c>
      <c r="Q1920" s="23" t="n">
        <f aca="false">AVERAGE(M1920,O1920)</f>
        <v>11753596.2797839</v>
      </c>
      <c r="R1920" s="23" t="n">
        <f aca="false">AVERAGE(N1920,O1920)</f>
        <v>13694969.35</v>
      </c>
      <c r="S1920" s="23" t="n">
        <f aca="false">STDEV(J1920:L1920)</f>
        <v>1941997.09973261</v>
      </c>
      <c r="T1920" s="25" t="n">
        <f aca="false">IF(P1920&gt;0,S1920/P1920,NA())</f>
        <v>0.152791981549172</v>
      </c>
      <c r="U1920" s="4" t="str">
        <f aca="false">IF(T1920&lt;=Parametros!$B$7,"MENOR",IF(T1920&lt;=Parametros!$B$8,"PROMEDIO MENOR-MEDIANA","PROMEDIO"))</f>
        <v>MENOR</v>
      </c>
      <c r="V1920" s="23" t="n">
        <f aca="false">IF(T1920&lt;=Parametros!$B$7,M1920,IF(T1920&lt;=Parametros!$B$8,Q1920,P1920))</f>
        <v>10740277.5595677</v>
      </c>
      <c r="W1920" s="26" t="n">
        <f aca="false">ROUND(V1920,0)</f>
        <v>10740278</v>
      </c>
      <c r="X1920" s="27" t="n">
        <f aca="false">K1920/G1920</f>
        <v>1.43920570894176</v>
      </c>
      <c r="Y1920" s="27" t="n">
        <f aca="false">L1920/G1920</f>
        <v>1.25652651124228</v>
      </c>
    </row>
    <row r="1921" customFormat="false" ht="77.25" hidden="false" customHeight="true" outlineLevel="0" collapsed="false">
      <c r="A1921" s="4" t="s">
        <v>647</v>
      </c>
      <c r="B1921" s="4" t="s">
        <v>95</v>
      </c>
      <c r="C1921" s="4" t="s">
        <v>648</v>
      </c>
      <c r="D1921" s="4" t="s">
        <v>649</v>
      </c>
      <c r="E1921" s="4" t="s">
        <v>98</v>
      </c>
      <c r="F1921" s="4" t="s">
        <v>99</v>
      </c>
      <c r="G1921" s="23" t="n">
        <v>1172300</v>
      </c>
      <c r="H1921" s="24" t="n">
        <f aca="false">Parametros!$B$3</f>
        <v>160.42</v>
      </c>
      <c r="I1921" s="24" t="n">
        <f aca="false">Parametros!$B$4</f>
        <v>151.76</v>
      </c>
      <c r="J1921" s="23" t="n">
        <f aca="false">G1921*H1921/I1921</f>
        <v>1239195.87506589</v>
      </c>
      <c r="K1921" s="23" t="n">
        <v>1687181.36</v>
      </c>
      <c r="L1921" s="23" t="n">
        <v>1472982</v>
      </c>
      <c r="M1921" s="23" t="n">
        <f aca="false">MIN(J1921:L1921)</f>
        <v>1239195.87506589</v>
      </c>
      <c r="N1921" s="23" t="n">
        <f aca="false">MAX(J1921:L1921)</f>
        <v>1687181.36</v>
      </c>
      <c r="O1921" s="23" t="n">
        <f aca="false">MEDIAN(J1921:L1921)</f>
        <v>1472982</v>
      </c>
      <c r="P1921" s="23" t="n">
        <f aca="false">AVERAGE(J1921:L1921)</f>
        <v>1466453.0783553</v>
      </c>
      <c r="Q1921" s="23" t="n">
        <f aca="false">AVERAGE(M1921,O1921)</f>
        <v>1356088.93753295</v>
      </c>
      <c r="R1921" s="23" t="n">
        <f aca="false">AVERAGE(N1921,O1921)</f>
        <v>1580081.68</v>
      </c>
      <c r="S1921" s="23" t="n">
        <f aca="false">STDEV(J1921:L1921)</f>
        <v>224064.095274753</v>
      </c>
      <c r="T1921" s="25" t="n">
        <f aca="false">IF(P1921&gt;0,S1921/P1921,NA())</f>
        <v>0.152793225082968</v>
      </c>
      <c r="U1921" s="4" t="str">
        <f aca="false">IF(T1921&lt;=Parametros!$B$7,"MENOR",IF(T1921&lt;=Parametros!$B$8,"PROMEDIO MENOR-MEDIANA","PROMEDIO"))</f>
        <v>MENOR</v>
      </c>
      <c r="V1921" s="23" t="n">
        <f aca="false">IF(T1921&lt;=Parametros!$B$7,M1921,IF(T1921&lt;=Parametros!$B$8,Q1921,P1921))</f>
        <v>1239195.87506589</v>
      </c>
      <c r="W1921" s="26" t="n">
        <f aca="false">ROUND(V1921,0)</f>
        <v>1239196</v>
      </c>
      <c r="X1921" s="27" t="n">
        <f aca="false">K1921/G1921</f>
        <v>1.43920614177258</v>
      </c>
      <c r="Y1921" s="27" t="n">
        <f aca="false">L1921/G1921</f>
        <v>1.25648895333959</v>
      </c>
    </row>
    <row r="1922" customFormat="false" ht="26.25" hidden="false" customHeight="true" outlineLevel="0" collapsed="false">
      <c r="A1922" s="4" t="s">
        <v>650</v>
      </c>
      <c r="B1922" s="4" t="s">
        <v>95</v>
      </c>
      <c r="C1922" s="4" t="s">
        <v>651</v>
      </c>
      <c r="D1922" s="4" t="s">
        <v>652</v>
      </c>
      <c r="E1922" s="4" t="s">
        <v>98</v>
      </c>
      <c r="F1922" s="4" t="s">
        <v>99</v>
      </c>
      <c r="G1922" s="23" t="n">
        <v>15809764</v>
      </c>
      <c r="H1922" s="24" t="n">
        <f aca="false">Parametros!$B$3</f>
        <v>160.42</v>
      </c>
      <c r="I1922" s="24" t="n">
        <f aca="false">Parametros!$B$4</f>
        <v>151.76</v>
      </c>
      <c r="J1922" s="23" t="n">
        <f aca="false">G1922*H1922/I1922</f>
        <v>16711928.9725883</v>
      </c>
      <c r="K1922" s="23" t="n">
        <v>22753501.58</v>
      </c>
      <c r="L1922" s="23" t="n">
        <v>19865503</v>
      </c>
      <c r="M1922" s="23" t="n">
        <f aca="false">MIN(J1922:L1922)</f>
        <v>16711928.9725883</v>
      </c>
      <c r="N1922" s="23" t="n">
        <f aca="false">MAX(J1922:L1922)</f>
        <v>22753501.58</v>
      </c>
      <c r="O1922" s="23" t="n">
        <f aca="false">MEDIAN(J1922:L1922)</f>
        <v>19865503</v>
      </c>
      <c r="P1922" s="23" t="n">
        <f aca="false">AVERAGE(J1922:L1922)</f>
        <v>19776977.8508628</v>
      </c>
      <c r="Q1922" s="23" t="n">
        <f aca="false">AVERAGE(M1922,O1922)</f>
        <v>18288715.9862941</v>
      </c>
      <c r="R1922" s="23" t="n">
        <f aca="false">AVERAGE(N1922,O1922)</f>
        <v>21309502.29</v>
      </c>
      <c r="S1922" s="23" t="n">
        <f aca="false">STDEV(J1922:L1922)</f>
        <v>3021758.99422492</v>
      </c>
      <c r="T1922" s="25" t="n">
        <f aca="false">IF(P1922&gt;0,S1922/P1922,NA())</f>
        <v>0.152791746899443</v>
      </c>
      <c r="U1922" s="4" t="str">
        <f aca="false">IF(T1922&lt;=Parametros!$B$7,"MENOR",IF(T1922&lt;=Parametros!$B$8,"PROMEDIO MENOR-MEDIANA","PROMEDIO"))</f>
        <v>MENOR</v>
      </c>
      <c r="V1922" s="23" t="n">
        <f aca="false">IF(T1922&lt;=Parametros!$B$7,M1922,IF(T1922&lt;=Parametros!$B$8,Q1922,P1922))</f>
        <v>16711928.9725883</v>
      </c>
      <c r="W1922" s="26" t="n">
        <f aca="false">ROUND(V1922,0)</f>
        <v>16711929</v>
      </c>
      <c r="X1922" s="27" t="n">
        <f aca="false">K1922/G1922</f>
        <v>1.43920564405642</v>
      </c>
      <c r="Y1922" s="27" t="n">
        <f aca="false">L1922/G1922</f>
        <v>1.25653381037187</v>
      </c>
    </row>
    <row r="1923" customFormat="false" ht="39" hidden="false" customHeight="true" outlineLevel="0" collapsed="false">
      <c r="A1923" s="4" t="s">
        <v>653</v>
      </c>
      <c r="B1923" s="4" t="s">
        <v>95</v>
      </c>
      <c r="C1923" s="4" t="s">
        <v>654</v>
      </c>
      <c r="D1923" s="4" t="s">
        <v>655</v>
      </c>
      <c r="E1923" s="4" t="s">
        <v>98</v>
      </c>
      <c r="F1923" s="4" t="s">
        <v>99</v>
      </c>
      <c r="G1923" s="23" t="n">
        <v>1549373</v>
      </c>
      <c r="H1923" s="24" t="n">
        <f aca="false">Parametros!$B$3</f>
        <v>160.42</v>
      </c>
      <c r="I1923" s="24" t="n">
        <f aca="false">Parametros!$B$4</f>
        <v>151.76</v>
      </c>
      <c r="J1923" s="23" t="n">
        <f aca="false">G1923*H1923/I1923</f>
        <v>1637786.08763838</v>
      </c>
      <c r="K1923" s="23" t="n">
        <v>2229866.45</v>
      </c>
      <c r="L1923" s="23" t="n">
        <v>1946840</v>
      </c>
      <c r="M1923" s="23" t="n">
        <f aca="false">MIN(J1923:L1923)</f>
        <v>1637786.08763838</v>
      </c>
      <c r="N1923" s="23" t="n">
        <f aca="false">MAX(J1923:L1923)</f>
        <v>2229866.45</v>
      </c>
      <c r="O1923" s="23" t="n">
        <f aca="false">MEDIAN(J1923:L1923)</f>
        <v>1946840</v>
      </c>
      <c r="P1923" s="23" t="n">
        <f aca="false">AVERAGE(J1923:L1923)</f>
        <v>1938164.17921279</v>
      </c>
      <c r="Q1923" s="23" t="n">
        <f aca="false">AVERAGE(M1923,O1923)</f>
        <v>1792313.04381919</v>
      </c>
      <c r="R1923" s="23" t="n">
        <f aca="false">AVERAGE(N1923,O1923)</f>
        <v>2088353.225</v>
      </c>
      <c r="S1923" s="23" t="n">
        <f aca="false">STDEV(J1923:L1923)</f>
        <v>296135.511672134</v>
      </c>
      <c r="T1923" s="25" t="n">
        <f aca="false">IF(P1923&gt;0,S1923/P1923,NA())</f>
        <v>0.152791757709821</v>
      </c>
      <c r="U1923" s="4" t="str">
        <f aca="false">IF(T1923&lt;=Parametros!$B$7,"MENOR",IF(T1923&lt;=Parametros!$B$8,"PROMEDIO MENOR-MEDIANA","PROMEDIO"))</f>
        <v>MENOR</v>
      </c>
      <c r="V1923" s="23" t="n">
        <f aca="false">IF(T1923&lt;=Parametros!$B$7,M1923,IF(T1923&lt;=Parametros!$B$8,Q1923,P1923))</f>
        <v>1637786.08763838</v>
      </c>
      <c r="W1923" s="26" t="n">
        <f aca="false">ROUND(V1923,0)</f>
        <v>1637786</v>
      </c>
      <c r="X1923" s="27" t="n">
        <f aca="false">K1923/G1923</f>
        <v>1.43920569804689</v>
      </c>
      <c r="Y1923" s="27" t="n">
        <f aca="false">L1923/G1923</f>
        <v>1.25653409475962</v>
      </c>
    </row>
    <row r="1924" customFormat="false" ht="39" hidden="false" customHeight="true" outlineLevel="0" collapsed="false">
      <c r="A1924" s="4" t="s">
        <v>656</v>
      </c>
      <c r="B1924" s="4" t="s">
        <v>95</v>
      </c>
      <c r="C1924" s="4" t="s">
        <v>657</v>
      </c>
      <c r="D1924" s="4" t="s">
        <v>658</v>
      </c>
      <c r="E1924" s="4" t="s">
        <v>98</v>
      </c>
      <c r="F1924" s="4" t="s">
        <v>99</v>
      </c>
      <c r="G1924" s="23" t="n">
        <v>9145293</v>
      </c>
      <c r="H1924" s="24" t="n">
        <f aca="false">Parametros!$B$3</f>
        <v>160.42</v>
      </c>
      <c r="I1924" s="24" t="n">
        <f aca="false">Parametros!$B$4</f>
        <v>151.76</v>
      </c>
      <c r="J1924" s="23" t="n">
        <f aca="false">G1924*H1924/I1924</f>
        <v>9667158.03281497</v>
      </c>
      <c r="K1924" s="23" t="n">
        <v>13161957.24</v>
      </c>
      <c r="L1924" s="23" t="n">
        <v>11491354</v>
      </c>
      <c r="M1924" s="23" t="n">
        <f aca="false">MIN(J1924:L1924)</f>
        <v>9667158.03281497</v>
      </c>
      <c r="N1924" s="23" t="n">
        <f aca="false">MAX(J1924:L1924)</f>
        <v>13161957.24</v>
      </c>
      <c r="O1924" s="23" t="n">
        <f aca="false">MEDIAN(J1924:L1924)</f>
        <v>11491354</v>
      </c>
      <c r="P1924" s="23" t="n">
        <f aca="false">AVERAGE(J1924:L1924)</f>
        <v>11440156.4242717</v>
      </c>
      <c r="Q1924" s="23" t="n">
        <f aca="false">AVERAGE(M1924,O1924)</f>
        <v>10579256.0164075</v>
      </c>
      <c r="R1924" s="23" t="n">
        <f aca="false">AVERAGE(N1924,O1924)</f>
        <v>12326655.62</v>
      </c>
      <c r="S1924" s="23" t="n">
        <f aca="false">STDEV(J1924:L1924)</f>
        <v>1747962.03289878</v>
      </c>
      <c r="T1924" s="25" t="n">
        <f aca="false">IF(P1924&gt;0,S1924/P1924,NA())</f>
        <v>0.152791794803633</v>
      </c>
      <c r="U1924" s="4" t="str">
        <f aca="false">IF(T1924&lt;=Parametros!$B$7,"MENOR",IF(T1924&lt;=Parametros!$B$8,"PROMEDIO MENOR-MEDIANA","PROMEDIO"))</f>
        <v>MENOR</v>
      </c>
      <c r="V1924" s="23" t="n">
        <f aca="false">IF(T1924&lt;=Parametros!$B$7,M1924,IF(T1924&lt;=Parametros!$B$8,Q1924,P1924))</f>
        <v>9667158.03281497</v>
      </c>
      <c r="W1924" s="26" t="n">
        <f aca="false">ROUND(V1924,0)</f>
        <v>9667158</v>
      </c>
      <c r="X1924" s="27" t="n">
        <f aca="false">K1924/G1924</f>
        <v>1.43920563726061</v>
      </c>
      <c r="Y1924" s="27" t="n">
        <f aca="false">L1924/G1924</f>
        <v>1.25653207611828</v>
      </c>
    </row>
    <row r="1925" customFormat="false" ht="51.75" hidden="false" customHeight="true" outlineLevel="0" collapsed="false">
      <c r="A1925" s="4" t="s">
        <v>659</v>
      </c>
      <c r="B1925" s="4" t="s">
        <v>95</v>
      </c>
      <c r="C1925" s="4" t="s">
        <v>660</v>
      </c>
      <c r="D1925" s="4" t="s">
        <v>1152</v>
      </c>
      <c r="E1925" s="4" t="s">
        <v>98</v>
      </c>
      <c r="F1925" s="4" t="s">
        <v>99</v>
      </c>
      <c r="G1925" s="23" t="n">
        <v>4358541</v>
      </c>
      <c r="H1925" s="24" t="n">
        <f aca="false">Parametros!$B$3</f>
        <v>160.42</v>
      </c>
      <c r="I1925" s="24" t="n">
        <f aca="false">Parametros!$B$4</f>
        <v>151.76</v>
      </c>
      <c r="J1925" s="23" t="n">
        <f aca="false">G1925*H1925/I1925</f>
        <v>4607255.84620453</v>
      </c>
      <c r="K1925" s="23" t="n">
        <v>6272837.24</v>
      </c>
      <c r="L1925" s="23" t="n">
        <v>5476618</v>
      </c>
      <c r="M1925" s="23" t="n">
        <f aca="false">MIN(J1925:L1925)</f>
        <v>4607255.84620453</v>
      </c>
      <c r="N1925" s="23" t="n">
        <f aca="false">MAX(J1925:L1925)</f>
        <v>6272837.24</v>
      </c>
      <c r="O1925" s="23" t="n">
        <f aca="false">MEDIAN(J1925:L1925)</f>
        <v>5476618</v>
      </c>
      <c r="P1925" s="23" t="n">
        <f aca="false">AVERAGE(J1925:L1925)</f>
        <v>5452237.02873484</v>
      </c>
      <c r="Q1925" s="23" t="n">
        <f aca="false">AVERAGE(M1925,O1925)</f>
        <v>5041936.92310227</v>
      </c>
      <c r="R1925" s="23" t="n">
        <f aca="false">AVERAGE(N1925,O1925)</f>
        <v>5874727.62</v>
      </c>
      <c r="S1925" s="23" t="n">
        <f aca="false">STDEV(J1925:L1925)</f>
        <v>833058.322483658</v>
      </c>
      <c r="T1925" s="25" t="n">
        <f aca="false">IF(P1925&gt;0,S1925/P1925,NA())</f>
        <v>0.152792022447521</v>
      </c>
      <c r="U1925" s="4" t="str">
        <f aca="false">IF(T1925&lt;=Parametros!$B$7,"MENOR",IF(T1925&lt;=Parametros!$B$8,"PROMEDIO MENOR-MEDIANA","PROMEDIO"))</f>
        <v>MENOR</v>
      </c>
      <c r="V1925" s="23" t="n">
        <f aca="false">IF(T1925&lt;=Parametros!$B$7,M1925,IF(T1925&lt;=Parametros!$B$8,Q1925,P1925))</f>
        <v>4607255.84620453</v>
      </c>
      <c r="W1925" s="26" t="n">
        <f aca="false">ROUND(V1925,0)</f>
        <v>4607256</v>
      </c>
      <c r="X1925" s="27" t="n">
        <f aca="false">K1925/G1925</f>
        <v>1.43920574338982</v>
      </c>
      <c r="Y1925" s="27" t="n">
        <f aca="false">L1925/G1925</f>
        <v>1.25652552081075</v>
      </c>
    </row>
    <row r="1926" customFormat="false" ht="39" hidden="false" customHeight="true" outlineLevel="0" collapsed="false">
      <c r="A1926" s="4" t="s">
        <v>662</v>
      </c>
      <c r="B1926" s="4" t="s">
        <v>95</v>
      </c>
      <c r="C1926" s="4" t="s">
        <v>663</v>
      </c>
      <c r="D1926" s="4" t="s">
        <v>664</v>
      </c>
      <c r="E1926" s="4" t="s">
        <v>98</v>
      </c>
      <c r="F1926" s="4" t="s">
        <v>99</v>
      </c>
      <c r="G1926" s="23" t="n">
        <v>3496000</v>
      </c>
      <c r="H1926" s="24" t="n">
        <f aca="false">Parametros!$B$3</f>
        <v>160.42</v>
      </c>
      <c r="I1926" s="24" t="n">
        <f aca="false">Parametros!$B$4</f>
        <v>151.76</v>
      </c>
      <c r="J1926" s="23" t="n">
        <f aca="false">G1926*H1926/I1926</f>
        <v>3695494.99209278</v>
      </c>
      <c r="K1926" s="23" t="n">
        <v>5031462.86</v>
      </c>
      <c r="L1926" s="23" t="n">
        <v>4392766</v>
      </c>
      <c r="M1926" s="23" t="n">
        <f aca="false">MIN(J1926:L1926)</f>
        <v>3695494.99209278</v>
      </c>
      <c r="N1926" s="23" t="n">
        <f aca="false">MAX(J1926:L1926)</f>
        <v>5031462.86</v>
      </c>
      <c r="O1926" s="23" t="n">
        <f aca="false">MEDIAN(J1926:L1926)</f>
        <v>4392766</v>
      </c>
      <c r="P1926" s="23" t="n">
        <f aca="false">AVERAGE(J1926:L1926)</f>
        <v>4373241.28403093</v>
      </c>
      <c r="Q1926" s="23" t="n">
        <f aca="false">AVERAGE(M1926,O1926)</f>
        <v>4044130.49604639</v>
      </c>
      <c r="R1926" s="23" t="n">
        <f aca="false">AVERAGE(N1926,O1926)</f>
        <v>4712114.43</v>
      </c>
      <c r="S1926" s="23" t="n">
        <f aca="false">STDEV(J1926:L1926)</f>
        <v>668197.909994035</v>
      </c>
      <c r="T1926" s="25" t="n">
        <f aca="false">IF(P1926&gt;0,S1926/P1926,NA())</f>
        <v>0.152792372200909</v>
      </c>
      <c r="U1926" s="4" t="str">
        <f aca="false">IF(T1926&lt;=Parametros!$B$7,"MENOR",IF(T1926&lt;=Parametros!$B$8,"PROMEDIO MENOR-MEDIANA","PROMEDIO"))</f>
        <v>MENOR</v>
      </c>
      <c r="V1926" s="23" t="n">
        <f aca="false">IF(T1926&lt;=Parametros!$B$7,M1926,IF(T1926&lt;=Parametros!$B$8,Q1926,P1926))</f>
        <v>3695494.99209278</v>
      </c>
      <c r="W1926" s="26" t="n">
        <f aca="false">ROUND(V1926,0)</f>
        <v>3695495</v>
      </c>
      <c r="X1926" s="27" t="n">
        <f aca="false">K1926/G1926</f>
        <v>1.43920562356979</v>
      </c>
      <c r="Y1926" s="27" t="n">
        <f aca="false">L1926/G1926</f>
        <v>1.25651201372998</v>
      </c>
    </row>
    <row r="1927" customFormat="false" ht="77.25" hidden="false" customHeight="true" outlineLevel="0" collapsed="false">
      <c r="A1927" s="4" t="s">
        <v>665</v>
      </c>
      <c r="B1927" s="4" t="s">
        <v>95</v>
      </c>
      <c r="C1927" s="4" t="s">
        <v>666</v>
      </c>
      <c r="D1927" s="4" t="s">
        <v>667</v>
      </c>
      <c r="E1927" s="4" t="s">
        <v>98</v>
      </c>
      <c r="F1927" s="4" t="s">
        <v>99</v>
      </c>
      <c r="G1927" s="23" t="n">
        <v>302100</v>
      </c>
      <c r="H1927" s="24" t="n">
        <f aca="false">Parametros!$B$3</f>
        <v>160.42</v>
      </c>
      <c r="I1927" s="24" t="n">
        <f aca="false">Parametros!$B$4</f>
        <v>151.76</v>
      </c>
      <c r="J1927" s="23" t="n">
        <f aca="false">G1927*H1927/I1927</f>
        <v>319338.969425409</v>
      </c>
      <c r="K1927" s="23" t="n">
        <v>434783.89</v>
      </c>
      <c r="L1927" s="23" t="n">
        <v>379491</v>
      </c>
      <c r="M1927" s="23" t="n">
        <f aca="false">MIN(J1927:L1927)</f>
        <v>319338.969425409</v>
      </c>
      <c r="N1927" s="23" t="n">
        <f aca="false">MAX(J1927:L1927)</f>
        <v>434783.89</v>
      </c>
      <c r="O1927" s="23" t="n">
        <f aca="false">MEDIAN(J1927:L1927)</f>
        <v>379491</v>
      </c>
      <c r="P1927" s="23" t="n">
        <f aca="false">AVERAGE(J1927:L1927)</f>
        <v>377871.286475136</v>
      </c>
      <c r="Q1927" s="23" t="n">
        <f aca="false">AVERAGE(M1927,O1927)</f>
        <v>349414.984712704</v>
      </c>
      <c r="R1927" s="23" t="n">
        <f aca="false">AVERAGE(N1927,O1927)</f>
        <v>407137.445</v>
      </c>
      <c r="S1927" s="23" t="n">
        <f aca="false">STDEV(J1927:L1927)</f>
        <v>57739.5014313893</v>
      </c>
      <c r="T1927" s="25" t="n">
        <f aca="false">IF(P1927&gt;0,S1927/P1927,NA())</f>
        <v>0.152802034708685</v>
      </c>
      <c r="U1927" s="4" t="str">
        <f aca="false">IF(T1927&lt;=Parametros!$B$7,"MENOR",IF(T1927&lt;=Parametros!$B$8,"PROMEDIO MENOR-MEDIANA","PROMEDIO"))</f>
        <v>MENOR</v>
      </c>
      <c r="V1927" s="23" t="n">
        <f aca="false">IF(T1927&lt;=Parametros!$B$7,M1927,IF(T1927&lt;=Parametros!$B$8,Q1927,P1927))</f>
        <v>319338.969425409</v>
      </c>
      <c r="W1927" s="26" t="n">
        <f aca="false">ROUND(V1927,0)</f>
        <v>319339</v>
      </c>
      <c r="X1927" s="27" t="n">
        <f aca="false">K1927/G1927</f>
        <v>1.43920519695465</v>
      </c>
      <c r="Y1927" s="27" t="n">
        <f aca="false">L1927/G1927</f>
        <v>1.25617676266137</v>
      </c>
    </row>
    <row r="1928" customFormat="false" ht="77.25" hidden="false" customHeight="true" outlineLevel="0" collapsed="false">
      <c r="A1928" s="4" t="s">
        <v>668</v>
      </c>
      <c r="B1928" s="4" t="s">
        <v>95</v>
      </c>
      <c r="C1928" s="4" t="s">
        <v>669</v>
      </c>
      <c r="D1928" s="4" t="s">
        <v>670</v>
      </c>
      <c r="E1928" s="4" t="s">
        <v>98</v>
      </c>
      <c r="F1928" s="4" t="s">
        <v>99</v>
      </c>
      <c r="G1928" s="23" t="n">
        <v>528200</v>
      </c>
      <c r="H1928" s="24" t="n">
        <f aca="false">Parametros!$B$3</f>
        <v>160.42</v>
      </c>
      <c r="I1928" s="24" t="n">
        <f aca="false">Parametros!$B$4</f>
        <v>151.76</v>
      </c>
      <c r="J1928" s="23" t="n">
        <f aca="false">G1928*H1928/I1928</f>
        <v>558341.091196626</v>
      </c>
      <c r="K1928" s="23" t="n">
        <v>760189.05</v>
      </c>
      <c r="L1928" s="23" t="n">
        <v>663663</v>
      </c>
      <c r="M1928" s="23" t="n">
        <f aca="false">MIN(J1928:L1928)</f>
        <v>558341.091196626</v>
      </c>
      <c r="N1928" s="23" t="n">
        <f aca="false">MAX(J1928:L1928)</f>
        <v>760189.05</v>
      </c>
      <c r="O1928" s="23" t="n">
        <f aca="false">MEDIAN(J1928:L1928)</f>
        <v>663663</v>
      </c>
      <c r="P1928" s="23" t="n">
        <f aca="false">AVERAGE(J1928:L1928)</f>
        <v>660731.047065542</v>
      </c>
      <c r="Q1928" s="23" t="n">
        <f aca="false">AVERAGE(M1928,O1928)</f>
        <v>611002.045598313</v>
      </c>
      <c r="R1928" s="23" t="n">
        <f aca="false">AVERAGE(N1928,O1928)</f>
        <v>711926.025</v>
      </c>
      <c r="S1928" s="23" t="n">
        <f aca="false">STDEV(J1928:L1928)</f>
        <v>100955.915523953</v>
      </c>
      <c r="T1928" s="25" t="n">
        <f aca="false">IF(P1928&gt;0,S1928/P1928,NA())</f>
        <v>0.152794266248455</v>
      </c>
      <c r="U1928" s="4" t="str">
        <f aca="false">IF(T1928&lt;=Parametros!$B$7,"MENOR",IF(T1928&lt;=Parametros!$B$8,"PROMEDIO MENOR-MEDIANA","PROMEDIO"))</f>
        <v>MENOR</v>
      </c>
      <c r="V1928" s="23" t="n">
        <f aca="false">IF(T1928&lt;=Parametros!$B$7,M1928,IF(T1928&lt;=Parametros!$B$8,Q1928,P1928))</f>
        <v>558341.091196626</v>
      </c>
      <c r="W1928" s="26" t="n">
        <f aca="false">ROUND(V1928,0)</f>
        <v>558341</v>
      </c>
      <c r="X1928" s="27" t="n">
        <f aca="false">K1928/G1928</f>
        <v>1.43920683453237</v>
      </c>
      <c r="Y1928" s="27" t="n">
        <f aca="false">L1928/G1928</f>
        <v>1.25646156758803</v>
      </c>
    </row>
    <row r="1929" customFormat="false" ht="64.5" hidden="false" customHeight="true" outlineLevel="0" collapsed="false">
      <c r="A1929" s="4" t="s">
        <v>671</v>
      </c>
      <c r="B1929" s="4" t="s">
        <v>95</v>
      </c>
      <c r="C1929" s="4" t="s">
        <v>672</v>
      </c>
      <c r="D1929" s="4" t="s">
        <v>673</v>
      </c>
      <c r="E1929" s="4" t="s">
        <v>98</v>
      </c>
      <c r="F1929" s="4" t="s">
        <v>99</v>
      </c>
      <c r="G1929" s="23" t="n">
        <v>14505549</v>
      </c>
      <c r="H1929" s="24" t="n">
        <f aca="false">Parametros!$B$3</f>
        <v>160.42</v>
      </c>
      <c r="I1929" s="24" t="n">
        <f aca="false">Parametros!$B$4</f>
        <v>151.76</v>
      </c>
      <c r="J1929" s="23" t="n">
        <f aca="false">G1929*H1929/I1929</f>
        <v>15333290.5283342</v>
      </c>
      <c r="K1929" s="23" t="n">
        <v>20876467.45</v>
      </c>
      <c r="L1929" s="23" t="n">
        <v>18226635</v>
      </c>
      <c r="M1929" s="23" t="n">
        <f aca="false">MIN(J1929:L1929)</f>
        <v>15333290.5283342</v>
      </c>
      <c r="N1929" s="23" t="n">
        <f aca="false">MAX(J1929:L1929)</f>
        <v>20876467.45</v>
      </c>
      <c r="O1929" s="23" t="n">
        <f aca="false">MEDIAN(J1929:L1929)</f>
        <v>18226635</v>
      </c>
      <c r="P1929" s="23" t="n">
        <f aca="false">AVERAGE(J1929:L1929)</f>
        <v>18145464.3261114</v>
      </c>
      <c r="Q1929" s="23" t="n">
        <f aca="false">AVERAGE(M1929,O1929)</f>
        <v>16779962.7641671</v>
      </c>
      <c r="R1929" s="23" t="n">
        <f aca="false">AVERAGE(N1929,O1929)</f>
        <v>19551551.225</v>
      </c>
      <c r="S1929" s="23" t="n">
        <f aca="false">STDEV(J1929:L1929)</f>
        <v>2772479.77539002</v>
      </c>
      <c r="T1929" s="25" t="n">
        <f aca="false">IF(P1929&gt;0,S1929/P1929,NA())</f>
        <v>0.152791889232639</v>
      </c>
      <c r="U1929" s="4" t="str">
        <f aca="false">IF(T1929&lt;=Parametros!$B$7,"MENOR",IF(T1929&lt;=Parametros!$B$8,"PROMEDIO MENOR-MEDIANA","PROMEDIO"))</f>
        <v>MENOR</v>
      </c>
      <c r="V1929" s="23" t="n">
        <f aca="false">IF(T1929&lt;=Parametros!$B$7,M1929,IF(T1929&lt;=Parametros!$B$8,Q1929,P1929))</f>
        <v>15333290.5283342</v>
      </c>
      <c r="W1929" s="26" t="n">
        <f aca="false">ROUND(V1929,0)</f>
        <v>15333291</v>
      </c>
      <c r="X1929" s="27" t="n">
        <f aca="false">K1929/G1929</f>
        <v>1.43920560676469</v>
      </c>
      <c r="Y1929" s="27" t="n">
        <f aca="false">L1929/G1929</f>
        <v>1.25652844990562</v>
      </c>
    </row>
    <row r="1930" customFormat="false" ht="51.75" hidden="false" customHeight="true" outlineLevel="0" collapsed="false">
      <c r="A1930" s="4" t="s">
        <v>674</v>
      </c>
      <c r="B1930" s="4" t="s">
        <v>95</v>
      </c>
      <c r="C1930" s="4" t="s">
        <v>675</v>
      </c>
      <c r="D1930" s="4" t="s">
        <v>676</v>
      </c>
      <c r="E1930" s="4" t="s">
        <v>98</v>
      </c>
      <c r="F1930" s="4" t="s">
        <v>99</v>
      </c>
      <c r="G1930" s="23" t="n">
        <v>2374192</v>
      </c>
      <c r="H1930" s="24" t="n">
        <f aca="false">Parametros!$B$3</f>
        <v>160.42</v>
      </c>
      <c r="I1930" s="24" t="n">
        <f aca="false">Parametros!$B$4</f>
        <v>151.76</v>
      </c>
      <c r="J1930" s="23" t="n">
        <f aca="false">G1930*H1930/I1930</f>
        <v>2509672.38165525</v>
      </c>
      <c r="K1930" s="23" t="n">
        <v>3416950.05</v>
      </c>
      <c r="L1930" s="23" t="n">
        <v>2983211</v>
      </c>
      <c r="M1930" s="23" t="n">
        <f aca="false">MIN(J1930:L1930)</f>
        <v>2509672.38165525</v>
      </c>
      <c r="N1930" s="23" t="n">
        <f aca="false">MAX(J1930:L1930)</f>
        <v>3416950.05</v>
      </c>
      <c r="O1930" s="23" t="n">
        <f aca="false">MEDIAN(J1930:L1930)</f>
        <v>2983211</v>
      </c>
      <c r="P1930" s="23" t="n">
        <f aca="false">AVERAGE(J1930:L1930)</f>
        <v>2969944.47721842</v>
      </c>
      <c r="Q1930" s="23" t="n">
        <f aca="false">AVERAGE(M1930,O1930)</f>
        <v>2746441.69082762</v>
      </c>
      <c r="R1930" s="23" t="n">
        <f aca="false">AVERAGE(N1930,O1930)</f>
        <v>3200080.525</v>
      </c>
      <c r="S1930" s="23" t="n">
        <f aca="false">STDEV(J1930:L1930)</f>
        <v>453784.301556708</v>
      </c>
      <c r="T1930" s="25" t="n">
        <f aca="false">IF(P1930&gt;0,S1930/P1930,NA())</f>
        <v>0.152792183502943</v>
      </c>
      <c r="U1930" s="4" t="str">
        <f aca="false">IF(T1930&lt;=Parametros!$B$7,"MENOR",IF(T1930&lt;=Parametros!$B$8,"PROMEDIO MENOR-MEDIANA","PROMEDIO"))</f>
        <v>MENOR</v>
      </c>
      <c r="V1930" s="23" t="n">
        <f aca="false">IF(T1930&lt;=Parametros!$B$7,M1930,IF(T1930&lt;=Parametros!$B$8,Q1930,P1930))</f>
        <v>2509672.38165525</v>
      </c>
      <c r="W1930" s="26" t="n">
        <f aca="false">ROUND(V1930,0)</f>
        <v>2509672</v>
      </c>
      <c r="X1930" s="27" t="n">
        <f aca="false">K1930/G1930</f>
        <v>1.43920544336768</v>
      </c>
      <c r="Y1930" s="27" t="n">
        <f aca="false">L1930/G1930</f>
        <v>1.25651632218456</v>
      </c>
    </row>
    <row r="1931" customFormat="false" ht="77.25" hidden="false" customHeight="true" outlineLevel="0" collapsed="false">
      <c r="A1931" s="4" t="s">
        <v>677</v>
      </c>
      <c r="B1931" s="4" t="s">
        <v>95</v>
      </c>
      <c r="C1931" s="4" t="s">
        <v>678</v>
      </c>
      <c r="D1931" s="4" t="s">
        <v>679</v>
      </c>
      <c r="E1931" s="4" t="s">
        <v>98</v>
      </c>
      <c r="F1931" s="4" t="s">
        <v>99</v>
      </c>
      <c r="G1931" s="23" t="n">
        <v>7891455</v>
      </c>
      <c r="H1931" s="24" t="n">
        <f aca="false">Parametros!$B$3</f>
        <v>160.42</v>
      </c>
      <c r="I1931" s="24" t="n">
        <f aca="false">Parametros!$B$4</f>
        <v>151.76</v>
      </c>
      <c r="J1931" s="23" t="n">
        <f aca="false">G1931*H1931/I1931</f>
        <v>8341771.29085398</v>
      </c>
      <c r="K1931" s="23" t="n">
        <v>11357426.71</v>
      </c>
      <c r="L1931" s="23" t="n">
        <v>9915794</v>
      </c>
      <c r="M1931" s="23" t="n">
        <f aca="false">MIN(J1931:L1931)</f>
        <v>8341771.29085398</v>
      </c>
      <c r="N1931" s="23" t="n">
        <f aca="false">MAX(J1931:L1931)</f>
        <v>11357426.71</v>
      </c>
      <c r="O1931" s="23" t="n">
        <f aca="false">MEDIAN(J1931:L1931)</f>
        <v>9915794</v>
      </c>
      <c r="P1931" s="23" t="n">
        <f aca="false">AVERAGE(J1931:L1931)</f>
        <v>9871664.00028466</v>
      </c>
      <c r="Q1931" s="23" t="n">
        <f aca="false">AVERAGE(M1931,O1931)</f>
        <v>9128782.64542699</v>
      </c>
      <c r="R1931" s="23" t="n">
        <f aca="false">AVERAGE(N1931,O1931)</f>
        <v>10636610.355</v>
      </c>
      <c r="S1931" s="23" t="n">
        <f aca="false">STDEV(J1931:L1931)</f>
        <v>1508311.9685305</v>
      </c>
      <c r="T1931" s="25" t="n">
        <f aca="false">IF(P1931&gt;0,S1931/P1931,NA())</f>
        <v>0.152792069147309</v>
      </c>
      <c r="U1931" s="4" t="str">
        <f aca="false">IF(T1931&lt;=Parametros!$B$7,"MENOR",IF(T1931&lt;=Parametros!$B$8,"PROMEDIO MENOR-MEDIANA","PROMEDIO"))</f>
        <v>MENOR</v>
      </c>
      <c r="V1931" s="23" t="n">
        <f aca="false">IF(T1931&lt;=Parametros!$B$7,M1931,IF(T1931&lt;=Parametros!$B$8,Q1931,P1931))</f>
        <v>8341771.29085398</v>
      </c>
      <c r="W1931" s="26" t="n">
        <f aca="false">ROUND(V1931,0)</f>
        <v>8341771</v>
      </c>
      <c r="X1931" s="27" t="n">
        <f aca="false">K1931/G1931</f>
        <v>1.43920566105997</v>
      </c>
      <c r="Y1931" s="27" t="n">
        <f aca="false">L1931/G1931</f>
        <v>1.25652290990698</v>
      </c>
    </row>
    <row r="1932" customFormat="false" ht="64.5" hidden="false" customHeight="true" outlineLevel="0" collapsed="false">
      <c r="A1932" s="4" t="s">
        <v>680</v>
      </c>
      <c r="B1932" s="4" t="s">
        <v>95</v>
      </c>
      <c r="C1932" s="4" t="s">
        <v>681</v>
      </c>
      <c r="D1932" s="4" t="s">
        <v>682</v>
      </c>
      <c r="E1932" s="4" t="s">
        <v>98</v>
      </c>
      <c r="F1932" s="4" t="s">
        <v>99</v>
      </c>
      <c r="G1932" s="23" t="n">
        <v>316350</v>
      </c>
      <c r="H1932" s="24" t="n">
        <f aca="false">Parametros!$B$3</f>
        <v>160.42</v>
      </c>
      <c r="I1932" s="24" t="n">
        <f aca="false">Parametros!$B$4</f>
        <v>151.76</v>
      </c>
      <c r="J1932" s="23" t="n">
        <f aca="false">G1932*H1932/I1932</f>
        <v>334402.128360569</v>
      </c>
      <c r="K1932" s="23" t="n">
        <v>455292.06</v>
      </c>
      <c r="L1932" s="23" t="n">
        <v>397460</v>
      </c>
      <c r="M1932" s="23" t="n">
        <f aca="false">MIN(J1932:L1932)</f>
        <v>334402.128360569</v>
      </c>
      <c r="N1932" s="23" t="n">
        <f aca="false">MAX(J1932:L1932)</f>
        <v>455292.06</v>
      </c>
      <c r="O1932" s="23" t="n">
        <f aca="false">MEDIAN(J1932:L1932)</f>
        <v>397460</v>
      </c>
      <c r="P1932" s="23" t="n">
        <f aca="false">AVERAGE(J1932:L1932)</f>
        <v>395718.062786856</v>
      </c>
      <c r="Q1932" s="23" t="n">
        <f aca="false">AVERAGE(M1932,O1932)</f>
        <v>365931.064180285</v>
      </c>
      <c r="R1932" s="23" t="n">
        <f aca="false">AVERAGE(N1932,O1932)</f>
        <v>426376.03</v>
      </c>
      <c r="S1932" s="23" t="n">
        <f aca="false">STDEV(J1932:L1932)</f>
        <v>60463.7879386287</v>
      </c>
      <c r="T1932" s="25" t="n">
        <f aca="false">IF(P1932&gt;0,S1932/P1932,NA())</f>
        <v>0.152795117596631</v>
      </c>
      <c r="U1932" s="4" t="str">
        <f aca="false">IF(T1932&lt;=Parametros!$B$7,"MENOR",IF(T1932&lt;=Parametros!$B$8,"PROMEDIO MENOR-MEDIANA","PROMEDIO"))</f>
        <v>MENOR</v>
      </c>
      <c r="V1932" s="23" t="n">
        <f aca="false">IF(T1932&lt;=Parametros!$B$7,M1932,IF(T1932&lt;=Parametros!$B$8,Q1932,P1932))</f>
        <v>334402.128360569</v>
      </c>
      <c r="W1932" s="26" t="n">
        <f aca="false">ROUND(V1932,0)</f>
        <v>334402</v>
      </c>
      <c r="X1932" s="27" t="n">
        <f aca="false">K1932/G1932</f>
        <v>1.4392036036036</v>
      </c>
      <c r="Y1932" s="27" t="n">
        <f aca="false">L1932/G1932</f>
        <v>1.2563932353406</v>
      </c>
    </row>
    <row r="1933" customFormat="false" ht="39" hidden="false" customHeight="true" outlineLevel="0" collapsed="false">
      <c r="A1933" s="4" t="s">
        <v>683</v>
      </c>
      <c r="B1933" s="4" t="s">
        <v>95</v>
      </c>
      <c r="C1933" s="4" t="s">
        <v>684</v>
      </c>
      <c r="D1933" s="4" t="s">
        <v>685</v>
      </c>
      <c r="E1933" s="4" t="s">
        <v>98</v>
      </c>
      <c r="F1933" s="4" t="s">
        <v>99</v>
      </c>
      <c r="G1933" s="23" t="n">
        <v>2578058</v>
      </c>
      <c r="H1933" s="24" t="n">
        <f aca="false">Parametros!$B$3</f>
        <v>160.42</v>
      </c>
      <c r="I1933" s="24" t="n">
        <f aca="false">Parametros!$B$4</f>
        <v>151.76</v>
      </c>
      <c r="J1933" s="23" t="n">
        <f aca="false">G1933*H1933/I1933</f>
        <v>2725171.74723247</v>
      </c>
      <c r="K1933" s="23" t="n">
        <v>3710355.26</v>
      </c>
      <c r="L1933" s="23" t="n">
        <v>3239418</v>
      </c>
      <c r="M1933" s="23" t="n">
        <f aca="false">MIN(J1933:L1933)</f>
        <v>2725171.74723247</v>
      </c>
      <c r="N1933" s="23" t="n">
        <f aca="false">MAX(J1933:L1933)</f>
        <v>3710355.26</v>
      </c>
      <c r="O1933" s="23" t="n">
        <f aca="false">MEDIAN(J1933:L1933)</f>
        <v>3239418</v>
      </c>
      <c r="P1933" s="23" t="n">
        <f aca="false">AVERAGE(J1933:L1933)</f>
        <v>3224981.66907749</v>
      </c>
      <c r="Q1933" s="23" t="n">
        <f aca="false">AVERAGE(M1933,O1933)</f>
        <v>2982294.87361624</v>
      </c>
      <c r="R1933" s="23" t="n">
        <f aca="false">AVERAGE(N1933,O1933)</f>
        <v>3474886.63</v>
      </c>
      <c r="S1933" s="23" t="n">
        <f aca="false">STDEV(J1933:L1933)</f>
        <v>492750.387310979</v>
      </c>
      <c r="T1933" s="25" t="n">
        <f aca="false">IF(P1933&gt;0,S1933/P1933,NA())</f>
        <v>0.152791686239857</v>
      </c>
      <c r="U1933" s="4" t="str">
        <f aca="false">IF(T1933&lt;=Parametros!$B$7,"MENOR",IF(T1933&lt;=Parametros!$B$8,"PROMEDIO MENOR-MEDIANA","PROMEDIO"))</f>
        <v>MENOR</v>
      </c>
      <c r="V1933" s="23" t="n">
        <f aca="false">IF(T1933&lt;=Parametros!$B$7,M1933,IF(T1933&lt;=Parametros!$B$8,Q1933,P1933))</f>
        <v>2725171.74723247</v>
      </c>
      <c r="W1933" s="26" t="n">
        <f aca="false">ROUND(V1933,0)</f>
        <v>2725172</v>
      </c>
      <c r="X1933" s="27" t="n">
        <f aca="false">K1933/G1933</f>
        <v>1.43920550274664</v>
      </c>
      <c r="Y1933" s="27" t="n">
        <f aca="false">L1933/G1933</f>
        <v>1.25653418193074</v>
      </c>
    </row>
    <row r="1934" customFormat="false" ht="64.5" hidden="false" customHeight="true" outlineLevel="0" collapsed="false">
      <c r="A1934" s="4" t="s">
        <v>686</v>
      </c>
      <c r="B1934" s="4" t="s">
        <v>95</v>
      </c>
      <c r="C1934" s="4" t="s">
        <v>687</v>
      </c>
      <c r="D1934" s="4" t="s">
        <v>688</v>
      </c>
      <c r="E1934" s="4" t="s">
        <v>98</v>
      </c>
      <c r="F1934" s="4" t="s">
        <v>99</v>
      </c>
      <c r="G1934" s="23" t="n">
        <v>1545650</v>
      </c>
      <c r="H1934" s="24" t="n">
        <f aca="false">Parametros!$B$3</f>
        <v>160.42</v>
      </c>
      <c r="I1934" s="24" t="n">
        <f aca="false">Parametros!$B$4</f>
        <v>151.76</v>
      </c>
      <c r="J1934" s="23" t="n">
        <f aca="false">G1934*H1934/I1934</f>
        <v>1633850.63916711</v>
      </c>
      <c r="K1934" s="23" t="n">
        <v>2224508.84</v>
      </c>
      <c r="L1934" s="23" t="n">
        <v>1942080</v>
      </c>
      <c r="M1934" s="23" t="n">
        <f aca="false">MIN(J1934:L1934)</f>
        <v>1633850.63916711</v>
      </c>
      <c r="N1934" s="23" t="n">
        <f aca="false">MAX(J1934:L1934)</f>
        <v>2224508.84</v>
      </c>
      <c r="O1934" s="23" t="n">
        <f aca="false">MEDIAN(J1934:L1934)</f>
        <v>1942080</v>
      </c>
      <c r="P1934" s="23" t="n">
        <f aca="false">AVERAGE(J1934:L1934)</f>
        <v>1933479.82638904</v>
      </c>
      <c r="Q1934" s="23" t="n">
        <f aca="false">AVERAGE(M1934,O1934)</f>
        <v>1787965.31958355</v>
      </c>
      <c r="R1934" s="23" t="n">
        <f aca="false">AVERAGE(N1934,O1934)</f>
        <v>2083294.42</v>
      </c>
      <c r="S1934" s="23" t="n">
        <f aca="false">STDEV(J1934:L1934)</f>
        <v>295423.001461281</v>
      </c>
      <c r="T1934" s="25" t="n">
        <f aca="false">IF(P1934&gt;0,S1934/P1934,NA())</f>
        <v>0.152793423251285</v>
      </c>
      <c r="U1934" s="4" t="str">
        <f aca="false">IF(T1934&lt;=Parametros!$B$7,"MENOR",IF(T1934&lt;=Parametros!$B$8,"PROMEDIO MENOR-MEDIANA","PROMEDIO"))</f>
        <v>MENOR</v>
      </c>
      <c r="V1934" s="23" t="n">
        <f aca="false">IF(T1934&lt;=Parametros!$B$7,M1934,IF(T1934&lt;=Parametros!$B$8,Q1934,P1934))</f>
        <v>1633850.63916711</v>
      </c>
      <c r="W1934" s="26" t="n">
        <f aca="false">ROUND(V1934,0)</f>
        <v>1633851</v>
      </c>
      <c r="X1934" s="27" t="n">
        <f aca="false">K1934/G1934</f>
        <v>1.43920605570472</v>
      </c>
      <c r="Y1934" s="27" t="n">
        <f aca="false">L1934/G1934</f>
        <v>1.25648109209718</v>
      </c>
    </row>
    <row r="1935" customFormat="false" ht="64.5" hidden="false" customHeight="true" outlineLevel="0" collapsed="false">
      <c r="A1935" s="4" t="s">
        <v>689</v>
      </c>
      <c r="B1935" s="4" t="s">
        <v>95</v>
      </c>
      <c r="C1935" s="4" t="s">
        <v>690</v>
      </c>
      <c r="D1935" s="4" t="s">
        <v>691</v>
      </c>
      <c r="E1935" s="4" t="s">
        <v>98</v>
      </c>
      <c r="F1935" s="4" t="s">
        <v>99</v>
      </c>
      <c r="G1935" s="23" t="n">
        <v>41800</v>
      </c>
      <c r="H1935" s="24" t="n">
        <f aca="false">Parametros!$B$3</f>
        <v>160.42</v>
      </c>
      <c r="I1935" s="24" t="n">
        <f aca="false">Parametros!$B$4</f>
        <v>151.76</v>
      </c>
      <c r="J1935" s="23" t="n">
        <f aca="false">G1935*H1935/I1935</f>
        <v>44185.266209805</v>
      </c>
      <c r="K1935" s="23" t="n">
        <v>60158.3</v>
      </c>
      <c r="L1935" s="23" t="n">
        <v>52479</v>
      </c>
      <c r="M1935" s="23" t="n">
        <f aca="false">MIN(J1935:L1935)</f>
        <v>44185.266209805</v>
      </c>
      <c r="N1935" s="23" t="n">
        <f aca="false">MAX(J1935:L1935)</f>
        <v>60158.3</v>
      </c>
      <c r="O1935" s="23" t="n">
        <f aca="false">MEDIAN(J1935:L1935)</f>
        <v>52479</v>
      </c>
      <c r="P1935" s="23" t="n">
        <f aca="false">AVERAGE(J1935:L1935)</f>
        <v>52274.1887366017</v>
      </c>
      <c r="Q1935" s="23" t="n">
        <f aca="false">AVERAGE(M1935,O1935)</f>
        <v>48332.1331049025</v>
      </c>
      <c r="R1935" s="23" t="n">
        <f aca="false">AVERAGE(N1935,O1935)</f>
        <v>56318.65</v>
      </c>
      <c r="S1935" s="23" t="n">
        <f aca="false">STDEV(J1935:L1935)</f>
        <v>7988.48626811671</v>
      </c>
      <c r="T1935" s="25" t="n">
        <f aca="false">IF(P1935&gt;0,S1935/P1935,NA())</f>
        <v>0.152818942984825</v>
      </c>
      <c r="U1935" s="4" t="str">
        <f aca="false">IF(T1935&lt;=Parametros!$B$7,"MENOR",IF(T1935&lt;=Parametros!$B$8,"PROMEDIO MENOR-MEDIANA","PROMEDIO"))</f>
        <v>MENOR</v>
      </c>
      <c r="V1935" s="23" t="n">
        <f aca="false">IF(T1935&lt;=Parametros!$B$7,M1935,IF(T1935&lt;=Parametros!$B$8,Q1935,P1935))</f>
        <v>44185.266209805</v>
      </c>
      <c r="W1935" s="26" t="n">
        <f aca="false">ROUND(V1935,0)</f>
        <v>44185</v>
      </c>
      <c r="X1935" s="27" t="n">
        <f aca="false">K1935/G1935</f>
        <v>1.43919377990431</v>
      </c>
      <c r="Y1935" s="27" t="n">
        <f aca="false">L1935/G1935</f>
        <v>1.25547846889952</v>
      </c>
    </row>
    <row r="1936" customFormat="false" ht="51.75" hidden="false" customHeight="true" outlineLevel="0" collapsed="false">
      <c r="A1936" s="4" t="s">
        <v>692</v>
      </c>
      <c r="B1936" s="4" t="s">
        <v>95</v>
      </c>
      <c r="C1936" s="4" t="s">
        <v>693</v>
      </c>
      <c r="D1936" s="4" t="s">
        <v>694</v>
      </c>
      <c r="E1936" s="4" t="s">
        <v>98</v>
      </c>
      <c r="F1936" s="4" t="s">
        <v>99</v>
      </c>
      <c r="G1936" s="23" t="n">
        <v>428912</v>
      </c>
      <c r="H1936" s="24" t="n">
        <f aca="false">Parametros!$B$3</f>
        <v>160.42</v>
      </c>
      <c r="I1936" s="24" t="n">
        <f aca="false">Parametros!$B$4</f>
        <v>151.76</v>
      </c>
      <c r="J1936" s="23" t="n">
        <f aca="false">G1936*H1936/I1936</f>
        <v>453387.342119135</v>
      </c>
      <c r="K1936" s="23" t="n">
        <v>617292.98</v>
      </c>
      <c r="L1936" s="23" t="n">
        <v>538832</v>
      </c>
      <c r="M1936" s="23" t="n">
        <f aca="false">MIN(J1936:L1936)</f>
        <v>453387.342119135</v>
      </c>
      <c r="N1936" s="23" t="n">
        <f aca="false">MAX(J1936:L1936)</f>
        <v>617292.98</v>
      </c>
      <c r="O1936" s="23" t="n">
        <f aca="false">MEDIAN(J1936:L1936)</f>
        <v>538832</v>
      </c>
      <c r="P1936" s="23" t="n">
        <f aca="false">AVERAGE(J1936:L1936)</f>
        <v>536504.107373045</v>
      </c>
      <c r="Q1936" s="23" t="n">
        <f aca="false">AVERAGE(M1936,O1936)</f>
        <v>496109.671059568</v>
      </c>
      <c r="R1936" s="23" t="n">
        <f aca="false">AVERAGE(N1936,O1936)</f>
        <v>578062.49</v>
      </c>
      <c r="S1936" s="23" t="n">
        <f aca="false">STDEV(J1936:L1936)</f>
        <v>81977.611854367</v>
      </c>
      <c r="T1936" s="25" t="n">
        <f aca="false">IF(P1936&gt;0,S1936/P1936,NA())</f>
        <v>0.152799597855391</v>
      </c>
      <c r="U1936" s="4" t="str">
        <f aca="false">IF(T1936&lt;=Parametros!$B$7,"MENOR",IF(T1936&lt;=Parametros!$B$8,"PROMEDIO MENOR-MEDIANA","PROMEDIO"))</f>
        <v>MENOR</v>
      </c>
      <c r="V1936" s="23" t="n">
        <f aca="false">IF(T1936&lt;=Parametros!$B$7,M1936,IF(T1936&lt;=Parametros!$B$8,Q1936,P1936))</f>
        <v>453387.342119135</v>
      </c>
      <c r="W1936" s="26" t="n">
        <f aca="false">ROUND(V1936,0)</f>
        <v>453387</v>
      </c>
      <c r="X1936" s="27" t="n">
        <f aca="false">K1936/G1936</f>
        <v>1.43920659715746</v>
      </c>
      <c r="Y1936" s="27" t="n">
        <f aca="false">L1936/G1936</f>
        <v>1.25627634573059</v>
      </c>
    </row>
    <row r="1937" customFormat="false" ht="51.75" hidden="false" customHeight="true" outlineLevel="0" collapsed="false">
      <c r="A1937" s="4" t="s">
        <v>695</v>
      </c>
      <c r="B1937" s="4" t="s">
        <v>95</v>
      </c>
      <c r="C1937" s="4" t="s">
        <v>696</v>
      </c>
      <c r="D1937" s="4" t="s">
        <v>697</v>
      </c>
      <c r="E1937" s="4" t="s">
        <v>98</v>
      </c>
      <c r="F1937" s="4" t="s">
        <v>99</v>
      </c>
      <c r="G1937" s="23" t="n">
        <v>73150</v>
      </c>
      <c r="H1937" s="24" t="n">
        <f aca="false">Parametros!$B$3</f>
        <v>160.42</v>
      </c>
      <c r="I1937" s="24" t="n">
        <f aca="false">Parametros!$B$4</f>
        <v>151.76</v>
      </c>
      <c r="J1937" s="23" t="n">
        <f aca="false">G1937*H1937/I1937</f>
        <v>77324.2158671587</v>
      </c>
      <c r="K1937" s="23" t="n">
        <v>105277.37</v>
      </c>
      <c r="L1937" s="23" t="n">
        <v>91868</v>
      </c>
      <c r="M1937" s="23" t="n">
        <f aca="false">MIN(J1937:L1937)</f>
        <v>77324.2158671587</v>
      </c>
      <c r="N1937" s="23" t="n">
        <f aca="false">MAX(J1937:L1937)</f>
        <v>105277.37</v>
      </c>
      <c r="O1937" s="23" t="n">
        <f aca="false">MEDIAN(J1937:L1937)</f>
        <v>91868</v>
      </c>
      <c r="P1937" s="23" t="n">
        <f aca="false">AVERAGE(J1937:L1937)</f>
        <v>91489.8619557196</v>
      </c>
      <c r="Q1937" s="23" t="n">
        <f aca="false">AVERAGE(M1937,O1937)</f>
        <v>84596.1079335793</v>
      </c>
      <c r="R1937" s="23" t="n">
        <f aca="false">AVERAGE(N1937,O1937)</f>
        <v>98572.685</v>
      </c>
      <c r="S1937" s="23" t="n">
        <f aca="false">STDEV(J1937:L1937)</f>
        <v>13980.4130045931</v>
      </c>
      <c r="T1937" s="25" t="n">
        <f aca="false">IF(P1937&gt;0,S1937/P1937,NA())</f>
        <v>0.152808329860193</v>
      </c>
      <c r="U1937" s="4" t="str">
        <f aca="false">IF(T1937&lt;=Parametros!$B$7,"MENOR",IF(T1937&lt;=Parametros!$B$8,"PROMEDIO MENOR-MEDIANA","PROMEDIO"))</f>
        <v>MENOR</v>
      </c>
      <c r="V1937" s="23" t="n">
        <f aca="false">IF(T1937&lt;=Parametros!$B$7,M1937,IF(T1937&lt;=Parametros!$B$8,Q1937,P1937))</f>
        <v>77324.2158671587</v>
      </c>
      <c r="W1937" s="26" t="n">
        <f aca="false">ROUND(V1937,0)</f>
        <v>77324</v>
      </c>
      <c r="X1937" s="27" t="n">
        <f aca="false">K1937/G1937</f>
        <v>1.4391984962406</v>
      </c>
      <c r="Y1937" s="27" t="n">
        <f aca="false">L1937/G1937</f>
        <v>1.25588516746412</v>
      </c>
    </row>
    <row r="1938" customFormat="false" ht="64.5" hidden="false" customHeight="true" outlineLevel="0" collapsed="false">
      <c r="A1938" s="4" t="s">
        <v>698</v>
      </c>
      <c r="B1938" s="4" t="s">
        <v>95</v>
      </c>
      <c r="C1938" s="4" t="s">
        <v>699</v>
      </c>
      <c r="D1938" s="4" t="s">
        <v>700</v>
      </c>
      <c r="E1938" s="4" t="s">
        <v>98</v>
      </c>
      <c r="F1938" s="4" t="s">
        <v>99</v>
      </c>
      <c r="G1938" s="23" t="n">
        <v>643198</v>
      </c>
      <c r="H1938" s="24" t="n">
        <f aca="false">Parametros!$B$3</f>
        <v>160.42</v>
      </c>
      <c r="I1938" s="24" t="n">
        <f aca="false">Parametros!$B$4</f>
        <v>151.76</v>
      </c>
      <c r="J1938" s="23" t="n">
        <f aca="false">G1938*H1938/I1938</f>
        <v>679901.312335266</v>
      </c>
      <c r="K1938" s="23" t="n">
        <v>925694.82</v>
      </c>
      <c r="L1938" s="23" t="n">
        <v>808129</v>
      </c>
      <c r="M1938" s="23" t="n">
        <f aca="false">MIN(J1938:L1938)</f>
        <v>679901.312335266</v>
      </c>
      <c r="N1938" s="23" t="n">
        <f aca="false">MAX(J1938:L1938)</f>
        <v>925694.82</v>
      </c>
      <c r="O1938" s="23" t="n">
        <f aca="false">MEDIAN(J1938:L1938)</f>
        <v>808129</v>
      </c>
      <c r="P1938" s="23" t="n">
        <f aca="false">AVERAGE(J1938:L1938)</f>
        <v>804575.044111755</v>
      </c>
      <c r="Q1938" s="23" t="n">
        <f aca="false">AVERAGE(M1938,O1938)</f>
        <v>744015.156167633</v>
      </c>
      <c r="R1938" s="23" t="n">
        <f aca="false">AVERAGE(N1938,O1938)</f>
        <v>866911.91</v>
      </c>
      <c r="S1938" s="23" t="n">
        <f aca="false">STDEV(J1938:L1938)</f>
        <v>122935.288076187</v>
      </c>
      <c r="T1938" s="25" t="n">
        <f aca="false">IF(P1938&gt;0,S1938/P1938,NA())</f>
        <v>0.152795303528096</v>
      </c>
      <c r="U1938" s="4" t="str">
        <f aca="false">IF(T1938&lt;=Parametros!$B$7,"MENOR",IF(T1938&lt;=Parametros!$B$8,"PROMEDIO MENOR-MEDIANA","PROMEDIO"))</f>
        <v>MENOR</v>
      </c>
      <c r="V1938" s="23" t="n">
        <f aca="false">IF(T1938&lt;=Parametros!$B$7,M1938,IF(T1938&lt;=Parametros!$B$8,Q1938,P1938))</f>
        <v>679901.312335266</v>
      </c>
      <c r="W1938" s="26" t="n">
        <f aca="false">ROUND(V1938,0)</f>
        <v>679901</v>
      </c>
      <c r="X1938" s="27" t="n">
        <f aca="false">K1938/G1938</f>
        <v>1.43920662066735</v>
      </c>
      <c r="Y1938" s="27" t="n">
        <f aca="false">L1938/G1938</f>
        <v>1.25642337196322</v>
      </c>
    </row>
    <row r="1939" customFormat="false" ht="51.75" hidden="false" customHeight="true" outlineLevel="0" collapsed="false">
      <c r="A1939" s="4" t="s">
        <v>701</v>
      </c>
      <c r="B1939" s="4" t="s">
        <v>95</v>
      </c>
      <c r="C1939" s="4" t="s">
        <v>702</v>
      </c>
      <c r="D1939" s="4" t="s">
        <v>703</v>
      </c>
      <c r="E1939" s="4" t="s">
        <v>98</v>
      </c>
      <c r="F1939" s="4" t="s">
        <v>99</v>
      </c>
      <c r="G1939" s="23" t="n">
        <v>1018063</v>
      </c>
      <c r="H1939" s="24" t="n">
        <f aca="false">Parametros!$B$3</f>
        <v>160.42</v>
      </c>
      <c r="I1939" s="24" t="n">
        <f aca="false">Parametros!$B$4</f>
        <v>151.76</v>
      </c>
      <c r="J1939" s="23" t="n">
        <f aca="false">G1939*H1939/I1939</f>
        <v>1076157.52807064</v>
      </c>
      <c r="K1939" s="23" t="n">
        <v>1465202.18</v>
      </c>
      <c r="L1939" s="23" t="n">
        <v>1279131</v>
      </c>
      <c r="M1939" s="23" t="n">
        <f aca="false">MIN(J1939:L1939)</f>
        <v>1076157.52807064</v>
      </c>
      <c r="N1939" s="23" t="n">
        <f aca="false">MAX(J1939:L1939)</f>
        <v>1465202.18</v>
      </c>
      <c r="O1939" s="23" t="n">
        <f aca="false">MEDIAN(J1939:L1939)</f>
        <v>1279131</v>
      </c>
      <c r="P1939" s="23" t="n">
        <f aca="false">AVERAGE(J1939:L1939)</f>
        <v>1273496.90269021</v>
      </c>
      <c r="Q1939" s="23" t="n">
        <f aca="false">AVERAGE(M1939,O1939)</f>
        <v>1177644.26403532</v>
      </c>
      <c r="R1939" s="23" t="n">
        <f aca="false">AVERAGE(N1939,O1939)</f>
        <v>1372166.59</v>
      </c>
      <c r="S1939" s="23" t="n">
        <f aca="false">STDEV(J1939:L1939)</f>
        <v>194583.510576004</v>
      </c>
      <c r="T1939" s="25" t="n">
        <f aca="false">IF(P1939&gt;0,S1939/P1939,NA())</f>
        <v>0.152794647686189</v>
      </c>
      <c r="U1939" s="4" t="str">
        <f aca="false">IF(T1939&lt;=Parametros!$B$7,"MENOR",IF(T1939&lt;=Parametros!$B$8,"PROMEDIO MENOR-MEDIANA","PROMEDIO"))</f>
        <v>MENOR</v>
      </c>
      <c r="V1939" s="23" t="n">
        <f aca="false">IF(T1939&lt;=Parametros!$B$7,M1939,IF(T1939&lt;=Parametros!$B$8,Q1939,P1939))</f>
        <v>1076157.52807064</v>
      </c>
      <c r="W1939" s="26" t="n">
        <f aca="false">ROUND(V1939,0)</f>
        <v>1076158</v>
      </c>
      <c r="X1939" s="27" t="n">
        <f aca="false">K1939/G1939</f>
        <v>1.43920580553463</v>
      </c>
      <c r="Y1939" s="27" t="n">
        <f aca="false">L1939/G1939</f>
        <v>1.25643599659353</v>
      </c>
    </row>
    <row r="1940" customFormat="false" ht="102.75" hidden="false" customHeight="true" outlineLevel="0" collapsed="false">
      <c r="A1940" s="4" t="s">
        <v>704</v>
      </c>
      <c r="B1940" s="4" t="s">
        <v>95</v>
      </c>
      <c r="C1940" s="4" t="s">
        <v>705</v>
      </c>
      <c r="D1940" s="4" t="s">
        <v>1153</v>
      </c>
      <c r="E1940" s="4" t="s">
        <v>98</v>
      </c>
      <c r="F1940" s="4" t="s">
        <v>99</v>
      </c>
      <c r="G1940" s="23" t="n">
        <v>4126563</v>
      </c>
      <c r="H1940" s="24" t="n">
        <f aca="false">Parametros!$B$3</f>
        <v>160.42</v>
      </c>
      <c r="I1940" s="24" t="n">
        <f aca="false">Parametros!$B$4</f>
        <v>151.76</v>
      </c>
      <c r="J1940" s="23" t="n">
        <f aca="false">G1940*H1940/I1940</f>
        <v>4362040.30350554</v>
      </c>
      <c r="K1940" s="23" t="n">
        <v>5938972.34</v>
      </c>
      <c r="L1940" s="23" t="n">
        <v>5185068</v>
      </c>
      <c r="M1940" s="23" t="n">
        <f aca="false">MIN(J1940:L1940)</f>
        <v>4362040.30350554</v>
      </c>
      <c r="N1940" s="23" t="n">
        <f aca="false">MAX(J1940:L1940)</f>
        <v>5938972.34</v>
      </c>
      <c r="O1940" s="23" t="n">
        <f aca="false">MEDIAN(J1940:L1940)</f>
        <v>5185068</v>
      </c>
      <c r="P1940" s="23" t="n">
        <f aca="false">AVERAGE(J1940:L1940)</f>
        <v>5162026.88116851</v>
      </c>
      <c r="Q1940" s="23" t="n">
        <f aca="false">AVERAGE(M1940,O1940)</f>
        <v>4773554.15175277</v>
      </c>
      <c r="R1940" s="23" t="n">
        <f aca="false">AVERAGE(N1940,O1940)</f>
        <v>5562020.17</v>
      </c>
      <c r="S1940" s="23" t="n">
        <f aca="false">STDEV(J1940:L1940)</f>
        <v>788718.474361036</v>
      </c>
      <c r="T1940" s="25" t="n">
        <f aca="false">IF(P1940&gt;0,S1940/P1940,NA())</f>
        <v>0.152792399675086</v>
      </c>
      <c r="U1940" s="4" t="str">
        <f aca="false">IF(T1940&lt;=Parametros!$B$7,"MENOR",IF(T1940&lt;=Parametros!$B$8,"PROMEDIO MENOR-MEDIANA","PROMEDIO"))</f>
        <v>MENOR</v>
      </c>
      <c r="V1940" s="23" t="n">
        <f aca="false">IF(T1940&lt;=Parametros!$B$7,M1940,IF(T1940&lt;=Parametros!$B$8,Q1940,P1940))</f>
        <v>4362040.30350554</v>
      </c>
      <c r="W1940" s="26" t="n">
        <f aca="false">ROUND(V1940,0)</f>
        <v>4362040</v>
      </c>
      <c r="X1940" s="27" t="n">
        <f aca="false">K1940/G1940</f>
        <v>1.43920554223939</v>
      </c>
      <c r="Y1940" s="27" t="n">
        <f aca="false">L1940/G1940</f>
        <v>1.25651007872653</v>
      </c>
    </row>
    <row r="1941" customFormat="false" ht="51.75" hidden="false" customHeight="true" outlineLevel="0" collapsed="false">
      <c r="A1941" s="4" t="s">
        <v>707</v>
      </c>
      <c r="B1941" s="4" t="s">
        <v>95</v>
      </c>
      <c r="C1941" s="4" t="s">
        <v>708</v>
      </c>
      <c r="D1941" s="4" t="s">
        <v>709</v>
      </c>
      <c r="E1941" s="4" t="s">
        <v>98</v>
      </c>
      <c r="F1941" s="4" t="s">
        <v>99</v>
      </c>
      <c r="G1941" s="23" t="n">
        <v>164714</v>
      </c>
      <c r="H1941" s="24" t="n">
        <f aca="false">Parametros!$B$3</f>
        <v>160.42</v>
      </c>
      <c r="I1941" s="24" t="n">
        <f aca="false">Parametros!$B$4</f>
        <v>151.76</v>
      </c>
      <c r="J1941" s="23" t="n">
        <f aca="false">G1941*H1941/I1941</f>
        <v>174113.2042699</v>
      </c>
      <c r="K1941" s="23" t="n">
        <v>237056.89</v>
      </c>
      <c r="L1941" s="23" t="n">
        <v>206941</v>
      </c>
      <c r="M1941" s="23" t="n">
        <f aca="false">MIN(J1941:L1941)</f>
        <v>174113.2042699</v>
      </c>
      <c r="N1941" s="23" t="n">
        <f aca="false">MAX(J1941:L1941)</f>
        <v>237056.89</v>
      </c>
      <c r="O1941" s="23" t="n">
        <f aca="false">MEDIAN(J1941:L1941)</f>
        <v>206941</v>
      </c>
      <c r="P1941" s="23" t="n">
        <f aca="false">AVERAGE(J1941:L1941)</f>
        <v>206037.0314233</v>
      </c>
      <c r="Q1941" s="23" t="n">
        <f aca="false">AVERAGE(M1941,O1941)</f>
        <v>190527.10213495</v>
      </c>
      <c r="R1941" s="23" t="n">
        <f aca="false">AVERAGE(N1941,O1941)</f>
        <v>221998.945</v>
      </c>
      <c r="S1941" s="23" t="n">
        <f aca="false">STDEV(J1941:L1941)</f>
        <v>31481.5781483894</v>
      </c>
      <c r="T1941" s="25" t="n">
        <f aca="false">IF(P1941&gt;0,S1941/P1941,NA())</f>
        <v>0.152795727694751</v>
      </c>
      <c r="U1941" s="4" t="str">
        <f aca="false">IF(T1941&lt;=Parametros!$B$7,"MENOR",IF(T1941&lt;=Parametros!$B$8,"PROMEDIO MENOR-MEDIANA","PROMEDIO"))</f>
        <v>MENOR</v>
      </c>
      <c r="V1941" s="23" t="n">
        <f aca="false">IF(T1941&lt;=Parametros!$B$7,M1941,IF(T1941&lt;=Parametros!$B$8,Q1941,P1941))</f>
        <v>174113.2042699</v>
      </c>
      <c r="W1941" s="26" t="n">
        <f aca="false">ROUND(V1941,0)</f>
        <v>174113</v>
      </c>
      <c r="X1941" s="27" t="n">
        <f aca="false">K1941/G1941</f>
        <v>1.43920304285003</v>
      </c>
      <c r="Y1941" s="27" t="n">
        <f aca="false">L1941/G1941</f>
        <v>1.25636557912503</v>
      </c>
    </row>
    <row r="1942" customFormat="false" ht="15" hidden="false" customHeight="true" outlineLevel="0" collapsed="false">
      <c r="A1942" s="22" t="s">
        <v>710</v>
      </c>
      <c r="B1942" s="22" t="s">
        <v>711</v>
      </c>
      <c r="C1942" s="22"/>
      <c r="D1942" s="22"/>
      <c r="E1942" s="22"/>
      <c r="F1942" s="22"/>
      <c r="G1942" s="22"/>
      <c r="H1942" s="22"/>
      <c r="I1942" s="22"/>
      <c r="J1942" s="22"/>
      <c r="K1942" s="22"/>
      <c r="L1942" s="22"/>
      <c r="M1942" s="22"/>
      <c r="N1942" s="22"/>
      <c r="O1942" s="22"/>
      <c r="P1942" s="22"/>
      <c r="Q1942" s="22"/>
      <c r="R1942" s="22"/>
      <c r="S1942" s="22"/>
      <c r="T1942" s="22"/>
      <c r="U1942" s="22"/>
      <c r="V1942" s="22"/>
      <c r="W1942" s="22"/>
    </row>
    <row r="1943" customFormat="false" ht="51.75" hidden="false" customHeight="true" outlineLevel="0" collapsed="false">
      <c r="A1943" s="4" t="s">
        <v>712</v>
      </c>
      <c r="B1943" s="4" t="s">
        <v>95</v>
      </c>
      <c r="C1943" s="4" t="s">
        <v>713</v>
      </c>
      <c r="D1943" s="4" t="s">
        <v>714</v>
      </c>
      <c r="E1943" s="4" t="s">
        <v>98</v>
      </c>
      <c r="F1943" s="4" t="s">
        <v>99</v>
      </c>
      <c r="G1943" s="23" t="n">
        <v>3909269</v>
      </c>
      <c r="H1943" s="24" t="n">
        <f aca="false">Parametros!$B$3</f>
        <v>160.42</v>
      </c>
      <c r="I1943" s="24" t="n">
        <f aca="false">Parametros!$B$4</f>
        <v>151.76</v>
      </c>
      <c r="J1943" s="23" t="n">
        <f aca="false">G1943*H1943/I1943</f>
        <v>4132346.68542435</v>
      </c>
      <c r="K1943" s="23" t="n">
        <v>5626242.35</v>
      </c>
      <c r="L1943" s="23" t="n">
        <v>4912082</v>
      </c>
      <c r="M1943" s="23" t="n">
        <f aca="false">MIN(J1943:L1943)</f>
        <v>4132346.68542435</v>
      </c>
      <c r="N1943" s="23" t="n">
        <f aca="false">MAX(J1943:L1943)</f>
        <v>5626242.35</v>
      </c>
      <c r="O1943" s="23" t="n">
        <f aca="false">MEDIAN(J1943:L1943)</f>
        <v>4912082</v>
      </c>
      <c r="P1943" s="23" t="n">
        <f aca="false">AVERAGE(J1943:L1943)</f>
        <v>4890223.67847479</v>
      </c>
      <c r="Q1943" s="23" t="n">
        <f aca="false">AVERAGE(M1943,O1943)</f>
        <v>4522214.34271218</v>
      </c>
      <c r="R1943" s="23" t="n">
        <f aca="false">AVERAGE(N1943,O1943)</f>
        <v>5269162.175</v>
      </c>
      <c r="S1943" s="23" t="n">
        <f aca="false">STDEV(J1943:L1943)</f>
        <v>747187.66305688</v>
      </c>
      <c r="T1943" s="25" t="n">
        <f aca="false">IF(P1943&gt;0,S1943/P1943,NA())</f>
        <v>0.152792124079265</v>
      </c>
      <c r="U1943" s="4" t="str">
        <f aca="false">IF(T1943&lt;=Parametros!$B$7,"MENOR",IF(T1943&lt;=Parametros!$B$8,"PROMEDIO MENOR-MEDIANA","PROMEDIO"))</f>
        <v>MENOR</v>
      </c>
      <c r="V1943" s="23" t="n">
        <f aca="false">IF(T1943&lt;=Parametros!$B$7,M1943,IF(T1943&lt;=Parametros!$B$8,Q1943,P1943))</f>
        <v>4132346.68542435</v>
      </c>
      <c r="W1943" s="26" t="n">
        <f aca="false">ROUND(V1943,0)</f>
        <v>4132347</v>
      </c>
      <c r="X1943" s="27" t="n">
        <f aca="false">K1943/G1943</f>
        <v>1.43920573130168</v>
      </c>
      <c r="Y1943" s="27" t="n">
        <f aca="false">L1943/G1943</f>
        <v>1.25652187148032</v>
      </c>
    </row>
    <row r="1944" customFormat="false" ht="39" hidden="false" customHeight="true" outlineLevel="0" collapsed="false">
      <c r="A1944" s="4" t="s">
        <v>715</v>
      </c>
      <c r="B1944" s="4" t="s">
        <v>95</v>
      </c>
      <c r="C1944" s="4" t="s">
        <v>716</v>
      </c>
      <c r="D1944" s="4" t="s">
        <v>717</v>
      </c>
      <c r="E1944" s="4" t="s">
        <v>98</v>
      </c>
      <c r="F1944" s="4" t="s">
        <v>99</v>
      </c>
      <c r="G1944" s="23" t="n">
        <v>74161</v>
      </c>
      <c r="H1944" s="24" t="n">
        <f aca="false">Parametros!$B$3</f>
        <v>160.42</v>
      </c>
      <c r="I1944" s="24" t="n">
        <f aca="false">Parametros!$B$4</f>
        <v>151.76</v>
      </c>
      <c r="J1944" s="23" t="n">
        <f aca="false">G1944*H1944/I1944</f>
        <v>78392.9073537164</v>
      </c>
      <c r="K1944" s="23" t="n">
        <v>106732.91</v>
      </c>
      <c r="L1944" s="23" t="n">
        <v>93177</v>
      </c>
      <c r="M1944" s="23" t="n">
        <f aca="false">MIN(J1944:L1944)</f>
        <v>78392.9073537164</v>
      </c>
      <c r="N1944" s="23" t="n">
        <f aca="false">MAX(J1944:L1944)</f>
        <v>106732.91</v>
      </c>
      <c r="O1944" s="23" t="n">
        <f aca="false">MEDIAN(J1944:L1944)</f>
        <v>93177</v>
      </c>
      <c r="P1944" s="23" t="n">
        <f aca="false">AVERAGE(J1944:L1944)</f>
        <v>92767.6057845721</v>
      </c>
      <c r="Q1944" s="23" t="n">
        <f aca="false">AVERAGE(M1944,O1944)</f>
        <v>85784.9536768582</v>
      </c>
      <c r="R1944" s="23" t="n">
        <f aca="false">AVERAGE(N1944,O1944)</f>
        <v>99954.955</v>
      </c>
      <c r="S1944" s="23" t="n">
        <f aca="false">STDEV(J1944:L1944)</f>
        <v>14174.4361515921</v>
      </c>
      <c r="T1944" s="25" t="n">
        <f aca="false">IF(P1944&gt;0,S1944/P1944,NA())</f>
        <v>0.152795105917775</v>
      </c>
      <c r="U1944" s="4" t="str">
        <f aca="false">IF(T1944&lt;=Parametros!$B$7,"MENOR",IF(T1944&lt;=Parametros!$B$8,"PROMEDIO MENOR-MEDIANA","PROMEDIO"))</f>
        <v>MENOR</v>
      </c>
      <c r="V1944" s="23" t="n">
        <f aca="false">IF(T1944&lt;=Parametros!$B$7,M1944,IF(T1944&lt;=Parametros!$B$8,Q1944,P1944))</f>
        <v>78392.9073537164</v>
      </c>
      <c r="W1944" s="26" t="n">
        <f aca="false">ROUND(V1944,0)</f>
        <v>78393</v>
      </c>
      <c r="X1944" s="27" t="n">
        <f aca="false">K1944/G1944</f>
        <v>1.43920537748952</v>
      </c>
      <c r="Y1944" s="27" t="n">
        <f aca="false">L1944/G1944</f>
        <v>1.25641509688381</v>
      </c>
    </row>
    <row r="1945" customFormat="false" ht="51.75" hidden="false" customHeight="true" outlineLevel="0" collapsed="false">
      <c r="A1945" s="4" t="s">
        <v>718</v>
      </c>
      <c r="B1945" s="4" t="s">
        <v>95</v>
      </c>
      <c r="C1945" s="4" t="s">
        <v>719</v>
      </c>
      <c r="D1945" s="4" t="s">
        <v>720</v>
      </c>
      <c r="E1945" s="4" t="s">
        <v>98</v>
      </c>
      <c r="F1945" s="4" t="s">
        <v>99</v>
      </c>
      <c r="G1945" s="23" t="n">
        <v>122550</v>
      </c>
      <c r="H1945" s="24" t="n">
        <f aca="false">Parametros!$B$3</f>
        <v>160.42</v>
      </c>
      <c r="I1945" s="24" t="n">
        <f aca="false">Parametros!$B$4</f>
        <v>151.76</v>
      </c>
      <c r="J1945" s="23" t="n">
        <f aca="false">G1945*H1945/I1945</f>
        <v>129543.166842383</v>
      </c>
      <c r="K1945" s="23" t="n">
        <v>176374.92</v>
      </c>
      <c r="L1945" s="23" t="n">
        <v>153986</v>
      </c>
      <c r="M1945" s="23" t="n">
        <f aca="false">MIN(J1945:L1945)</f>
        <v>129543.166842383</v>
      </c>
      <c r="N1945" s="23" t="n">
        <f aca="false">MAX(J1945:L1945)</f>
        <v>176374.92</v>
      </c>
      <c r="O1945" s="23" t="n">
        <f aca="false">MEDIAN(J1945:L1945)</f>
        <v>153986</v>
      </c>
      <c r="P1945" s="23" t="n">
        <f aca="false">AVERAGE(J1945:L1945)</f>
        <v>153301.362280794</v>
      </c>
      <c r="Q1945" s="23" t="n">
        <f aca="false">AVERAGE(M1945,O1945)</f>
        <v>141764.583421191</v>
      </c>
      <c r="R1945" s="23" t="n">
        <f aca="false">AVERAGE(N1945,O1945)</f>
        <v>165180.46</v>
      </c>
      <c r="S1945" s="23" t="n">
        <f aca="false">STDEV(J1945:L1945)</f>
        <v>23423.3819624519</v>
      </c>
      <c r="T1945" s="25" t="n">
        <f aca="false">IF(P1945&gt;0,S1945/P1945,NA())</f>
        <v>0.152793045110379</v>
      </c>
      <c r="U1945" s="4" t="str">
        <f aca="false">IF(T1945&lt;=Parametros!$B$7,"MENOR",IF(T1945&lt;=Parametros!$B$8,"PROMEDIO MENOR-MEDIANA","PROMEDIO"))</f>
        <v>MENOR</v>
      </c>
      <c r="V1945" s="23" t="n">
        <f aca="false">IF(T1945&lt;=Parametros!$B$7,M1945,IF(T1945&lt;=Parametros!$B$8,Q1945,P1945))</f>
        <v>129543.166842383</v>
      </c>
      <c r="W1945" s="26" t="n">
        <f aca="false">ROUND(V1945,0)</f>
        <v>129543</v>
      </c>
      <c r="X1945" s="27" t="n">
        <f aca="false">K1945/G1945</f>
        <v>1.43920783353733</v>
      </c>
      <c r="Y1945" s="27" t="n">
        <f aca="false">L1945/G1945</f>
        <v>1.25651570787434</v>
      </c>
    </row>
    <row r="1946" customFormat="false" ht="51.75" hidden="false" customHeight="true" outlineLevel="0" collapsed="false">
      <c r="A1946" s="4" t="s">
        <v>721</v>
      </c>
      <c r="B1946" s="4" t="s">
        <v>95</v>
      </c>
      <c r="C1946" s="4" t="s">
        <v>722</v>
      </c>
      <c r="D1946" s="4" t="s">
        <v>723</v>
      </c>
      <c r="E1946" s="4" t="s">
        <v>98</v>
      </c>
      <c r="F1946" s="4" t="s">
        <v>99</v>
      </c>
      <c r="G1946" s="23" t="n">
        <v>1184650</v>
      </c>
      <c r="H1946" s="24" t="n">
        <f aca="false">Parametros!$B$3</f>
        <v>160.42</v>
      </c>
      <c r="I1946" s="24" t="n">
        <f aca="false">Parametros!$B$4</f>
        <v>151.76</v>
      </c>
      <c r="J1946" s="23" t="n">
        <f aca="false">G1946*H1946/I1946</f>
        <v>1252250.6128097</v>
      </c>
      <c r="K1946" s="23" t="n">
        <v>1704954.37</v>
      </c>
      <c r="L1946" s="23" t="n">
        <v>1488452</v>
      </c>
      <c r="M1946" s="23" t="n">
        <f aca="false">MIN(J1946:L1946)</f>
        <v>1252250.6128097</v>
      </c>
      <c r="N1946" s="23" t="n">
        <f aca="false">MAX(J1946:L1946)</f>
        <v>1704954.37</v>
      </c>
      <c r="O1946" s="23" t="n">
        <f aca="false">MEDIAN(J1946:L1946)</f>
        <v>1488452</v>
      </c>
      <c r="P1946" s="23" t="n">
        <f aca="false">AVERAGE(J1946:L1946)</f>
        <v>1481885.66093657</v>
      </c>
      <c r="Q1946" s="23" t="n">
        <f aca="false">AVERAGE(M1946,O1946)</f>
        <v>1370351.30640485</v>
      </c>
      <c r="R1946" s="23" t="n">
        <f aca="false">AVERAGE(N1946,O1946)</f>
        <v>1596703.185</v>
      </c>
      <c r="S1946" s="23" t="n">
        <f aca="false">STDEV(J1946:L1946)</f>
        <v>226423.299485887</v>
      </c>
      <c r="T1946" s="25" t="n">
        <f aca="false">IF(P1946&gt;0,S1946/P1946,NA())</f>
        <v>0.152794041709524</v>
      </c>
      <c r="U1946" s="4" t="str">
        <f aca="false">IF(T1946&lt;=Parametros!$B$7,"MENOR",IF(T1946&lt;=Parametros!$B$8,"PROMEDIO MENOR-MEDIANA","PROMEDIO"))</f>
        <v>MENOR</v>
      </c>
      <c r="V1946" s="23" t="n">
        <f aca="false">IF(T1946&lt;=Parametros!$B$7,M1946,IF(T1946&lt;=Parametros!$B$8,Q1946,P1946))</f>
        <v>1252250.6128097</v>
      </c>
      <c r="W1946" s="26" t="n">
        <f aca="false">ROUND(V1946,0)</f>
        <v>1252251</v>
      </c>
      <c r="X1946" s="27" t="n">
        <f aca="false">K1946/G1946</f>
        <v>1.43920514075887</v>
      </c>
      <c r="Y1946" s="27" t="n">
        <f aca="false">L1946/G1946</f>
        <v>1.25644874013422</v>
      </c>
    </row>
    <row r="1947" customFormat="false" ht="51.75" hidden="false" customHeight="true" outlineLevel="0" collapsed="false">
      <c r="A1947" s="4" t="s">
        <v>724</v>
      </c>
      <c r="B1947" s="4" t="s">
        <v>95</v>
      </c>
      <c r="C1947" s="4" t="s">
        <v>725</v>
      </c>
      <c r="D1947" s="4" t="s">
        <v>1154</v>
      </c>
      <c r="E1947" s="4" t="s">
        <v>98</v>
      </c>
      <c r="F1947" s="4" t="s">
        <v>99</v>
      </c>
      <c r="G1947" s="23" t="n">
        <v>674343</v>
      </c>
      <c r="H1947" s="24" t="n">
        <f aca="false">Parametros!$B$3</f>
        <v>160.42</v>
      </c>
      <c r="I1947" s="24" t="n">
        <f aca="false">Parametros!$B$4</f>
        <v>151.76</v>
      </c>
      <c r="J1947" s="23" t="n">
        <f aca="false">G1947*H1947/I1947</f>
        <v>712823.563916711</v>
      </c>
      <c r="K1947" s="23" t="n">
        <v>970518.39</v>
      </c>
      <c r="L1947" s="23" t="n">
        <v>847280</v>
      </c>
      <c r="M1947" s="23" t="n">
        <f aca="false">MIN(J1947:L1947)</f>
        <v>712823.563916711</v>
      </c>
      <c r="N1947" s="23" t="n">
        <f aca="false">MAX(J1947:L1947)</f>
        <v>970518.39</v>
      </c>
      <c r="O1947" s="23" t="n">
        <f aca="false">MEDIAN(J1947:L1947)</f>
        <v>847280</v>
      </c>
      <c r="P1947" s="23" t="n">
        <f aca="false">AVERAGE(J1947:L1947)</f>
        <v>843540.65130557</v>
      </c>
      <c r="Q1947" s="23" t="n">
        <f aca="false">AVERAGE(M1947,O1947)</f>
        <v>780051.781958355</v>
      </c>
      <c r="R1947" s="23" t="n">
        <f aca="false">AVERAGE(N1947,O1947)</f>
        <v>908899.195</v>
      </c>
      <c r="S1947" s="23" t="n">
        <f aca="false">STDEV(J1947:L1947)</f>
        <v>128888.102220562</v>
      </c>
      <c r="T1947" s="25" t="n">
        <f aca="false">IF(P1947&gt;0,S1947/P1947,NA())</f>
        <v>0.152794180127631</v>
      </c>
      <c r="U1947" s="4" t="str">
        <f aca="false">IF(T1947&lt;=Parametros!$B$7,"MENOR",IF(T1947&lt;=Parametros!$B$8,"PROMEDIO MENOR-MEDIANA","PROMEDIO"))</f>
        <v>MENOR</v>
      </c>
      <c r="V1947" s="23" t="n">
        <f aca="false">IF(T1947&lt;=Parametros!$B$7,M1947,IF(T1947&lt;=Parametros!$B$8,Q1947,P1947))</f>
        <v>712823.563916711</v>
      </c>
      <c r="W1947" s="26" t="n">
        <f aca="false">ROUND(V1947,0)</f>
        <v>712824</v>
      </c>
      <c r="X1947" s="27" t="n">
        <f aca="false">K1947/G1947</f>
        <v>1.43920584924882</v>
      </c>
      <c r="Y1947" s="27" t="n">
        <f aca="false">L1947/G1947</f>
        <v>1.25645257680439</v>
      </c>
    </row>
    <row r="1948" customFormat="false" ht="64.5" hidden="false" customHeight="true" outlineLevel="0" collapsed="false">
      <c r="A1948" s="4" t="s">
        <v>727</v>
      </c>
      <c r="B1948" s="4" t="s">
        <v>95</v>
      </c>
      <c r="C1948" s="4" t="s">
        <v>728</v>
      </c>
      <c r="D1948" s="4" t="s">
        <v>729</v>
      </c>
      <c r="E1948" s="4" t="s">
        <v>98</v>
      </c>
      <c r="F1948" s="4" t="s">
        <v>99</v>
      </c>
      <c r="G1948" s="23" t="n">
        <v>79904</v>
      </c>
      <c r="H1948" s="24" t="n">
        <f aca="false">Parametros!$B$3</f>
        <v>160.42</v>
      </c>
      <c r="I1948" s="24" t="n">
        <f aca="false">Parametros!$B$4</f>
        <v>151.76</v>
      </c>
      <c r="J1948" s="23" t="n">
        <f aca="false">G1948*H1948/I1948</f>
        <v>84463.6246705324</v>
      </c>
      <c r="K1948" s="23" t="n">
        <v>114998.86</v>
      </c>
      <c r="L1948" s="23" t="n">
        <v>100317</v>
      </c>
      <c r="M1948" s="23" t="n">
        <f aca="false">MIN(J1948:L1948)</f>
        <v>84463.6246705324</v>
      </c>
      <c r="N1948" s="23" t="n">
        <f aca="false">MAX(J1948:L1948)</f>
        <v>114998.86</v>
      </c>
      <c r="O1948" s="23" t="n">
        <f aca="false">MEDIAN(J1948:L1948)</f>
        <v>100317</v>
      </c>
      <c r="P1948" s="23" t="n">
        <f aca="false">AVERAGE(J1948:L1948)</f>
        <v>99926.4948901775</v>
      </c>
      <c r="Q1948" s="23" t="n">
        <f aca="false">AVERAGE(M1948,O1948)</f>
        <v>92390.3123352662</v>
      </c>
      <c r="R1948" s="23" t="n">
        <f aca="false">AVERAGE(N1948,O1948)</f>
        <v>107657.93</v>
      </c>
      <c r="S1948" s="23" t="n">
        <f aca="false">STDEV(J1948:L1948)</f>
        <v>15271.36273674</v>
      </c>
      <c r="T1948" s="25" t="n">
        <f aca="false">IF(P1948&gt;0,S1948/P1948,NA())</f>
        <v>0.152825962258795</v>
      </c>
      <c r="U1948" s="4" t="str">
        <f aca="false">IF(T1948&lt;=Parametros!$B$7,"MENOR",IF(T1948&lt;=Parametros!$B$8,"PROMEDIO MENOR-MEDIANA","PROMEDIO"))</f>
        <v>MENOR</v>
      </c>
      <c r="V1948" s="23" t="n">
        <f aca="false">IF(T1948&lt;=Parametros!$B$7,M1948,IF(T1948&lt;=Parametros!$B$8,Q1948,P1948))</f>
        <v>84463.6246705324</v>
      </c>
      <c r="W1948" s="26" t="n">
        <f aca="false">ROUND(V1948,0)</f>
        <v>84464</v>
      </c>
      <c r="X1948" s="27" t="n">
        <f aca="false">K1948/G1948</f>
        <v>1.43921280536644</v>
      </c>
      <c r="Y1948" s="27" t="n">
        <f aca="false">L1948/G1948</f>
        <v>1.25546906287545</v>
      </c>
    </row>
    <row r="1949" customFormat="false" ht="51.75" hidden="false" customHeight="true" outlineLevel="0" collapsed="false">
      <c r="A1949" s="4" t="s">
        <v>730</v>
      </c>
      <c r="B1949" s="4" t="s">
        <v>95</v>
      </c>
      <c r="C1949" s="4" t="s">
        <v>731</v>
      </c>
      <c r="D1949" s="4" t="s">
        <v>732</v>
      </c>
      <c r="E1949" s="4" t="s">
        <v>98</v>
      </c>
      <c r="F1949" s="4" t="s">
        <v>99</v>
      </c>
      <c r="G1949" s="23" t="n">
        <v>868789</v>
      </c>
      <c r="H1949" s="24" t="n">
        <f aca="false">Parametros!$B$3</f>
        <v>160.42</v>
      </c>
      <c r="I1949" s="24" t="n">
        <f aca="false">Parametros!$B$4</f>
        <v>151.76</v>
      </c>
      <c r="J1949" s="23" t="n">
        <f aca="false">G1949*H1949/I1949</f>
        <v>918365.388639958</v>
      </c>
      <c r="K1949" s="23" t="n">
        <v>1250366.03</v>
      </c>
      <c r="L1949" s="23" t="n">
        <v>1091587</v>
      </c>
      <c r="M1949" s="23" t="n">
        <f aca="false">MIN(J1949:L1949)</f>
        <v>918365.388639958</v>
      </c>
      <c r="N1949" s="23" t="n">
        <f aca="false">MAX(J1949:L1949)</f>
        <v>1250366.03</v>
      </c>
      <c r="O1949" s="23" t="n">
        <f aca="false">MEDIAN(J1949:L1949)</f>
        <v>1091587</v>
      </c>
      <c r="P1949" s="23" t="n">
        <f aca="false">AVERAGE(J1949:L1949)</f>
        <v>1086772.80621332</v>
      </c>
      <c r="Q1949" s="23" t="n">
        <f aca="false">AVERAGE(M1949,O1949)</f>
        <v>1004976.19431998</v>
      </c>
      <c r="R1949" s="23" t="n">
        <f aca="false">AVERAGE(N1949,O1949)</f>
        <v>1170976.515</v>
      </c>
      <c r="S1949" s="23" t="n">
        <f aca="false">STDEV(J1949:L1949)</f>
        <v>166052.66878985</v>
      </c>
      <c r="T1949" s="25" t="n">
        <f aca="false">IF(P1949&gt;0,S1949/P1949,NA())</f>
        <v>0.152794280313687</v>
      </c>
      <c r="U1949" s="4" t="str">
        <f aca="false">IF(T1949&lt;=Parametros!$B$7,"MENOR",IF(T1949&lt;=Parametros!$B$8,"PROMEDIO MENOR-MEDIANA","PROMEDIO"))</f>
        <v>MENOR</v>
      </c>
      <c r="V1949" s="23" t="n">
        <f aca="false">IF(T1949&lt;=Parametros!$B$7,M1949,IF(T1949&lt;=Parametros!$B$8,Q1949,P1949))</f>
        <v>918365.388639958</v>
      </c>
      <c r="W1949" s="26" t="n">
        <f aca="false">ROUND(V1949,0)</f>
        <v>918365</v>
      </c>
      <c r="X1949" s="27" t="n">
        <f aca="false">K1949/G1949</f>
        <v>1.43920564141581</v>
      </c>
      <c r="Y1949" s="27" t="n">
        <f aca="false">L1949/G1949</f>
        <v>1.25644661707273</v>
      </c>
    </row>
    <row r="1950" customFormat="false" ht="64.5" hidden="false" customHeight="true" outlineLevel="0" collapsed="false">
      <c r="A1950" s="4" t="s">
        <v>733</v>
      </c>
      <c r="B1950" s="4" t="s">
        <v>95</v>
      </c>
      <c r="C1950" s="4" t="s">
        <v>734</v>
      </c>
      <c r="D1950" s="4" t="s">
        <v>735</v>
      </c>
      <c r="E1950" s="4" t="s">
        <v>98</v>
      </c>
      <c r="F1950" s="4" t="s">
        <v>99</v>
      </c>
      <c r="G1950" s="23" t="n">
        <v>86450</v>
      </c>
      <c r="H1950" s="24" t="n">
        <f aca="false">Parametros!$B$3</f>
        <v>160.42</v>
      </c>
      <c r="I1950" s="24" t="n">
        <f aca="false">Parametros!$B$4</f>
        <v>151.76</v>
      </c>
      <c r="J1950" s="23" t="n">
        <f aca="false">G1950*H1950/I1950</f>
        <v>91383.1642066421</v>
      </c>
      <c r="K1950" s="23" t="n">
        <v>124419.34</v>
      </c>
      <c r="L1950" s="23" t="n">
        <v>108528</v>
      </c>
      <c r="M1950" s="23" t="n">
        <f aca="false">MIN(J1950:L1950)</f>
        <v>91383.1642066421</v>
      </c>
      <c r="N1950" s="23" t="n">
        <f aca="false">MAX(J1950:L1950)</f>
        <v>124419.34</v>
      </c>
      <c r="O1950" s="23" t="n">
        <f aca="false">MEDIAN(J1950:L1950)</f>
        <v>108528</v>
      </c>
      <c r="P1950" s="23" t="n">
        <f aca="false">AVERAGE(J1950:L1950)</f>
        <v>108110.168068881</v>
      </c>
      <c r="Q1950" s="23" t="n">
        <f aca="false">AVERAGE(M1950,O1950)</f>
        <v>99955.582103321</v>
      </c>
      <c r="R1950" s="23" t="n">
        <f aca="false">AVERAGE(N1950,O1950)</f>
        <v>116473.67</v>
      </c>
      <c r="S1950" s="23" t="n">
        <f aca="false">STDEV(J1950:L1950)</f>
        <v>16522.0508837253</v>
      </c>
      <c r="T1950" s="25" t="n">
        <f aca="false">IF(P1950&gt;0,S1950/P1950,NA())</f>
        <v>0.152826058629366</v>
      </c>
      <c r="U1950" s="4" t="str">
        <f aca="false">IF(T1950&lt;=Parametros!$B$7,"MENOR",IF(T1950&lt;=Parametros!$B$8,"PROMEDIO MENOR-MEDIANA","PROMEDIO"))</f>
        <v>MENOR</v>
      </c>
      <c r="V1950" s="23" t="n">
        <f aca="false">IF(T1950&lt;=Parametros!$B$7,M1950,IF(T1950&lt;=Parametros!$B$8,Q1950,P1950))</f>
        <v>91383.1642066421</v>
      </c>
      <c r="W1950" s="26" t="n">
        <f aca="false">ROUND(V1950,0)</f>
        <v>91383</v>
      </c>
      <c r="X1950" s="27" t="n">
        <f aca="false">K1950/G1950</f>
        <v>1.43920578368999</v>
      </c>
      <c r="Y1950" s="27" t="n">
        <f aca="false">L1950/G1950</f>
        <v>1.25538461538462</v>
      </c>
    </row>
    <row r="1951" customFormat="false" ht="64.5" hidden="false" customHeight="true" outlineLevel="0" collapsed="false">
      <c r="A1951" s="4" t="s">
        <v>736</v>
      </c>
      <c r="B1951" s="4" t="s">
        <v>95</v>
      </c>
      <c r="C1951" s="4" t="s">
        <v>737</v>
      </c>
      <c r="D1951" s="4" t="s">
        <v>738</v>
      </c>
      <c r="E1951" s="4" t="s">
        <v>98</v>
      </c>
      <c r="F1951" s="4" t="s">
        <v>99</v>
      </c>
      <c r="G1951" s="23" t="n">
        <v>30400</v>
      </c>
      <c r="H1951" s="24" t="n">
        <f aca="false">Parametros!$B$3</f>
        <v>160.42</v>
      </c>
      <c r="I1951" s="24" t="n">
        <f aca="false">Parametros!$B$4</f>
        <v>151.76</v>
      </c>
      <c r="J1951" s="23" t="n">
        <f aca="false">G1951*H1951/I1951</f>
        <v>32134.7390616763</v>
      </c>
      <c r="K1951" s="23" t="n">
        <v>43751.49</v>
      </c>
      <c r="L1951" s="23" t="n">
        <v>38080</v>
      </c>
      <c r="M1951" s="23" t="n">
        <f aca="false">MIN(J1951:L1951)</f>
        <v>32134.7390616763</v>
      </c>
      <c r="N1951" s="23" t="n">
        <f aca="false">MAX(J1951:L1951)</f>
        <v>43751.49</v>
      </c>
      <c r="O1951" s="23" t="n">
        <f aca="false">MEDIAN(J1951:L1951)</f>
        <v>38080</v>
      </c>
      <c r="P1951" s="23" t="n">
        <f aca="false">AVERAGE(J1951:L1951)</f>
        <v>37988.7430205588</v>
      </c>
      <c r="Q1951" s="23" t="n">
        <f aca="false">AVERAGE(M1951,O1951)</f>
        <v>35107.3695308382</v>
      </c>
      <c r="R1951" s="23" t="n">
        <f aca="false">AVERAGE(N1951,O1951)</f>
        <v>40915.745</v>
      </c>
      <c r="S1951" s="23" t="n">
        <f aca="false">STDEV(J1951:L1951)</f>
        <v>5808.91310556316</v>
      </c>
      <c r="T1951" s="25" t="n">
        <f aca="false">IF(P1951&gt;0,S1951/P1951,NA())</f>
        <v>0.152911432274016</v>
      </c>
      <c r="U1951" s="4" t="str">
        <f aca="false">IF(T1951&lt;=Parametros!$B$7,"MENOR",IF(T1951&lt;=Parametros!$B$8,"PROMEDIO MENOR-MEDIANA","PROMEDIO"))</f>
        <v>MENOR</v>
      </c>
      <c r="V1951" s="23" t="n">
        <f aca="false">IF(T1951&lt;=Parametros!$B$7,M1951,IF(T1951&lt;=Parametros!$B$8,Q1951,P1951))</f>
        <v>32134.7390616763</v>
      </c>
      <c r="W1951" s="26" t="n">
        <f aca="false">ROUND(V1951,0)</f>
        <v>32135</v>
      </c>
      <c r="X1951" s="27" t="n">
        <f aca="false">K1951/G1951</f>
        <v>1.43919375</v>
      </c>
      <c r="Y1951" s="27" t="n">
        <f aca="false">L1951/G1951</f>
        <v>1.25263157894737</v>
      </c>
    </row>
    <row r="1952" customFormat="false" ht="64.5" hidden="false" customHeight="true" outlineLevel="0" collapsed="false">
      <c r="A1952" s="4" t="s">
        <v>739</v>
      </c>
      <c r="B1952" s="4" t="s">
        <v>95</v>
      </c>
      <c r="C1952" s="4" t="s">
        <v>740</v>
      </c>
      <c r="D1952" s="4" t="s">
        <v>738</v>
      </c>
      <c r="E1952" s="4" t="s">
        <v>98</v>
      </c>
      <c r="F1952" s="4" t="s">
        <v>99</v>
      </c>
      <c r="G1952" s="23" t="n">
        <v>57000</v>
      </c>
      <c r="H1952" s="24" t="n">
        <f aca="false">Parametros!$B$3</f>
        <v>160.42</v>
      </c>
      <c r="I1952" s="24" t="n">
        <f aca="false">Parametros!$B$4</f>
        <v>151.76</v>
      </c>
      <c r="J1952" s="23" t="n">
        <f aca="false">G1952*H1952/I1952</f>
        <v>60252.6357406431</v>
      </c>
      <c r="K1952" s="23" t="n">
        <v>82034.05</v>
      </c>
      <c r="L1952" s="23" t="n">
        <v>71519</v>
      </c>
      <c r="M1952" s="23" t="n">
        <f aca="false">MIN(J1952:L1952)</f>
        <v>60252.6357406431</v>
      </c>
      <c r="N1952" s="23" t="n">
        <f aca="false">MAX(J1952:L1952)</f>
        <v>82034.05</v>
      </c>
      <c r="O1952" s="23" t="n">
        <f aca="false">MEDIAN(J1952:L1952)</f>
        <v>71519</v>
      </c>
      <c r="P1952" s="23" t="n">
        <f aca="false">AVERAGE(J1952:L1952)</f>
        <v>71268.5619135477</v>
      </c>
      <c r="Q1952" s="23" t="n">
        <f aca="false">AVERAGE(M1952,O1952)</f>
        <v>65885.8178703216</v>
      </c>
      <c r="R1952" s="23" t="n">
        <f aca="false">AVERAGE(N1952,O1952)</f>
        <v>76776.525</v>
      </c>
      <c r="S1952" s="23" t="n">
        <f aca="false">STDEV(J1952:L1952)</f>
        <v>10892.866528641</v>
      </c>
      <c r="T1952" s="25" t="n">
        <f aca="false">IF(P1952&gt;0,S1952/P1952,NA())</f>
        <v>0.152842519003746</v>
      </c>
      <c r="U1952" s="4" t="str">
        <f aca="false">IF(T1952&lt;=Parametros!$B$7,"MENOR",IF(T1952&lt;=Parametros!$B$8,"PROMEDIO MENOR-MEDIANA","PROMEDIO"))</f>
        <v>MENOR</v>
      </c>
      <c r="V1952" s="23" t="n">
        <f aca="false">IF(T1952&lt;=Parametros!$B$7,M1952,IF(T1952&lt;=Parametros!$B$8,Q1952,P1952))</f>
        <v>60252.6357406431</v>
      </c>
      <c r="W1952" s="26" t="n">
        <f aca="false">ROUND(V1952,0)</f>
        <v>60253</v>
      </c>
      <c r="X1952" s="27" t="n">
        <f aca="false">K1952/G1952</f>
        <v>1.43919385964912</v>
      </c>
      <c r="Y1952" s="27" t="n">
        <f aca="false">L1952/G1952</f>
        <v>1.25471929824561</v>
      </c>
    </row>
    <row r="1953" customFormat="false" ht="64.5" hidden="false" customHeight="true" outlineLevel="0" collapsed="false">
      <c r="A1953" s="4" t="s">
        <v>741</v>
      </c>
      <c r="B1953" s="4" t="s">
        <v>95</v>
      </c>
      <c r="C1953" s="4" t="s">
        <v>742</v>
      </c>
      <c r="D1953" s="4" t="s">
        <v>738</v>
      </c>
      <c r="E1953" s="4" t="s">
        <v>98</v>
      </c>
      <c r="F1953" s="4" t="s">
        <v>99</v>
      </c>
      <c r="G1953" s="23" t="n">
        <v>37999</v>
      </c>
      <c r="H1953" s="24" t="n">
        <f aca="false">Parametros!$B$3</f>
        <v>160.42</v>
      </c>
      <c r="I1953" s="24" t="n">
        <f aca="false">Parametros!$B$4</f>
        <v>151.76</v>
      </c>
      <c r="J1953" s="23" t="n">
        <f aca="false">G1953*H1953/I1953</f>
        <v>40167.3667633105</v>
      </c>
      <c r="K1953" s="23" t="n">
        <v>54687.99</v>
      </c>
      <c r="L1953" s="23" t="n">
        <v>47719</v>
      </c>
      <c r="M1953" s="23" t="n">
        <f aca="false">MIN(J1953:L1953)</f>
        <v>40167.3667633105</v>
      </c>
      <c r="N1953" s="23" t="n">
        <f aca="false">MAX(J1953:L1953)</f>
        <v>54687.99</v>
      </c>
      <c r="O1953" s="23" t="n">
        <f aca="false">MEDIAN(J1953:L1953)</f>
        <v>47719</v>
      </c>
      <c r="P1953" s="23" t="n">
        <f aca="false">AVERAGE(J1953:L1953)</f>
        <v>47524.7855877702</v>
      </c>
      <c r="Q1953" s="23" t="n">
        <f aca="false">AVERAGE(M1953,O1953)</f>
        <v>43943.1833816552</v>
      </c>
      <c r="R1953" s="23" t="n">
        <f aca="false">AVERAGE(N1953,O1953)</f>
        <v>51203.495</v>
      </c>
      <c r="S1953" s="23" t="n">
        <f aca="false">STDEV(J1953:L1953)</f>
        <v>7262.25958114348</v>
      </c>
      <c r="T1953" s="25" t="n">
        <f aca="false">IF(P1953&gt;0,S1953/P1953,NA())</f>
        <v>0.152809938884023</v>
      </c>
      <c r="U1953" s="4" t="str">
        <f aca="false">IF(T1953&lt;=Parametros!$B$7,"MENOR",IF(T1953&lt;=Parametros!$B$8,"PROMEDIO MENOR-MEDIANA","PROMEDIO"))</f>
        <v>MENOR</v>
      </c>
      <c r="V1953" s="23" t="n">
        <f aca="false">IF(T1953&lt;=Parametros!$B$7,M1953,IF(T1953&lt;=Parametros!$B$8,Q1953,P1953))</f>
        <v>40167.3667633105</v>
      </c>
      <c r="W1953" s="26" t="n">
        <f aca="false">ROUND(V1953,0)</f>
        <v>40167</v>
      </c>
      <c r="X1953" s="27" t="n">
        <f aca="false">K1953/G1953</f>
        <v>1.43919550514487</v>
      </c>
      <c r="Y1953" s="27" t="n">
        <f aca="false">L1953/G1953</f>
        <v>1.25579620516329</v>
      </c>
    </row>
    <row r="1954" customFormat="false" ht="64.5" hidden="false" customHeight="true" outlineLevel="0" collapsed="false">
      <c r="A1954" s="4" t="s">
        <v>743</v>
      </c>
      <c r="B1954" s="4" t="s">
        <v>95</v>
      </c>
      <c r="C1954" s="4" t="s">
        <v>744</v>
      </c>
      <c r="D1954" s="4" t="s">
        <v>738</v>
      </c>
      <c r="E1954" s="4" t="s">
        <v>98</v>
      </c>
      <c r="F1954" s="4" t="s">
        <v>99</v>
      </c>
      <c r="G1954" s="23" t="n">
        <v>30400</v>
      </c>
      <c r="H1954" s="24" t="n">
        <f aca="false">Parametros!$B$3</f>
        <v>160.42</v>
      </c>
      <c r="I1954" s="24" t="n">
        <f aca="false">Parametros!$B$4</f>
        <v>151.76</v>
      </c>
      <c r="J1954" s="23" t="n">
        <f aca="false">G1954*H1954/I1954</f>
        <v>32134.7390616763</v>
      </c>
      <c r="K1954" s="23" t="n">
        <v>43751.49</v>
      </c>
      <c r="L1954" s="23" t="n">
        <v>38080</v>
      </c>
      <c r="M1954" s="23" t="n">
        <f aca="false">MIN(J1954:L1954)</f>
        <v>32134.7390616763</v>
      </c>
      <c r="N1954" s="23" t="n">
        <f aca="false">MAX(J1954:L1954)</f>
        <v>43751.49</v>
      </c>
      <c r="O1954" s="23" t="n">
        <f aca="false">MEDIAN(J1954:L1954)</f>
        <v>38080</v>
      </c>
      <c r="P1954" s="23" t="n">
        <f aca="false">AVERAGE(J1954:L1954)</f>
        <v>37988.7430205588</v>
      </c>
      <c r="Q1954" s="23" t="n">
        <f aca="false">AVERAGE(M1954,O1954)</f>
        <v>35107.3695308382</v>
      </c>
      <c r="R1954" s="23" t="n">
        <f aca="false">AVERAGE(N1954,O1954)</f>
        <v>40915.745</v>
      </c>
      <c r="S1954" s="23" t="n">
        <f aca="false">STDEV(J1954:L1954)</f>
        <v>5808.91310556316</v>
      </c>
      <c r="T1954" s="25" t="n">
        <f aca="false">IF(P1954&gt;0,S1954/P1954,NA())</f>
        <v>0.152911432274016</v>
      </c>
      <c r="U1954" s="4" t="str">
        <f aca="false">IF(T1954&lt;=Parametros!$B$7,"MENOR",IF(T1954&lt;=Parametros!$B$8,"PROMEDIO MENOR-MEDIANA","PROMEDIO"))</f>
        <v>MENOR</v>
      </c>
      <c r="V1954" s="23" t="n">
        <f aca="false">IF(T1954&lt;=Parametros!$B$7,M1954,IF(T1954&lt;=Parametros!$B$8,Q1954,P1954))</f>
        <v>32134.7390616763</v>
      </c>
      <c r="W1954" s="26" t="n">
        <f aca="false">ROUND(V1954,0)</f>
        <v>32135</v>
      </c>
      <c r="X1954" s="27" t="n">
        <f aca="false">K1954/G1954</f>
        <v>1.43919375</v>
      </c>
      <c r="Y1954" s="27" t="n">
        <f aca="false">L1954/G1954</f>
        <v>1.25263157894737</v>
      </c>
    </row>
    <row r="1955" customFormat="false" ht="64.5" hidden="false" customHeight="true" outlineLevel="0" collapsed="false">
      <c r="A1955" s="4" t="s">
        <v>745</v>
      </c>
      <c r="B1955" s="4" t="s">
        <v>95</v>
      </c>
      <c r="C1955" s="4" t="s">
        <v>746</v>
      </c>
      <c r="D1955" s="4" t="s">
        <v>738</v>
      </c>
      <c r="E1955" s="4" t="s">
        <v>98</v>
      </c>
      <c r="F1955" s="4" t="s">
        <v>99</v>
      </c>
      <c r="G1955" s="23" t="n">
        <v>46549</v>
      </c>
      <c r="H1955" s="24" t="n">
        <f aca="false">Parametros!$B$3</f>
        <v>160.42</v>
      </c>
      <c r="I1955" s="24" t="n">
        <f aca="false">Parametros!$B$4</f>
        <v>151.76</v>
      </c>
      <c r="J1955" s="23" t="n">
        <f aca="false">G1955*H1955/I1955</f>
        <v>49205.262124407</v>
      </c>
      <c r="K1955" s="23" t="n">
        <v>66993.44</v>
      </c>
      <c r="L1955" s="23" t="n">
        <v>58429</v>
      </c>
      <c r="M1955" s="23" t="n">
        <f aca="false">MIN(J1955:L1955)</f>
        <v>49205.262124407</v>
      </c>
      <c r="N1955" s="23" t="n">
        <f aca="false">MAX(J1955:L1955)</f>
        <v>66993.44</v>
      </c>
      <c r="O1955" s="23" t="n">
        <f aca="false">MEDIAN(J1955:L1955)</f>
        <v>58429</v>
      </c>
      <c r="P1955" s="23" t="n">
        <f aca="false">AVERAGE(J1955:L1955)</f>
        <v>58209.234041469</v>
      </c>
      <c r="Q1955" s="23" t="n">
        <f aca="false">AVERAGE(M1955,O1955)</f>
        <v>53817.1310622035</v>
      </c>
      <c r="R1955" s="23" t="n">
        <f aca="false">AVERAGE(N1955,O1955)</f>
        <v>62711.22</v>
      </c>
      <c r="S1955" s="23" t="n">
        <f aca="false">STDEV(J1955:L1955)</f>
        <v>8896.1250463801</v>
      </c>
      <c r="T1955" s="25" t="n">
        <f aca="false">IF(P1955&gt;0,S1955/P1955,NA())</f>
        <v>0.152830134133742</v>
      </c>
      <c r="U1955" s="4" t="str">
        <f aca="false">IF(T1955&lt;=Parametros!$B$7,"MENOR",IF(T1955&lt;=Parametros!$B$8,"PROMEDIO MENOR-MEDIANA","PROMEDIO"))</f>
        <v>MENOR</v>
      </c>
      <c r="V1955" s="23" t="n">
        <f aca="false">IF(T1955&lt;=Parametros!$B$7,M1955,IF(T1955&lt;=Parametros!$B$8,Q1955,P1955))</f>
        <v>49205.262124407</v>
      </c>
      <c r="W1955" s="26" t="n">
        <f aca="false">ROUND(V1955,0)</f>
        <v>49205</v>
      </c>
      <c r="X1955" s="27" t="n">
        <f aca="false">K1955/G1955</f>
        <v>1.43920256074244</v>
      </c>
      <c r="Y1955" s="27" t="n">
        <f aca="false">L1955/G1955</f>
        <v>1.25521493479989</v>
      </c>
    </row>
    <row r="1956" customFormat="false" ht="64.5" hidden="false" customHeight="true" outlineLevel="0" collapsed="false">
      <c r="A1956" s="4" t="s">
        <v>747</v>
      </c>
      <c r="B1956" s="4" t="s">
        <v>95</v>
      </c>
      <c r="C1956" s="4" t="s">
        <v>748</v>
      </c>
      <c r="D1956" s="4" t="s">
        <v>749</v>
      </c>
      <c r="E1956" s="4" t="s">
        <v>98</v>
      </c>
      <c r="F1956" s="4" t="s">
        <v>99</v>
      </c>
      <c r="G1956" s="23" t="n">
        <v>271433</v>
      </c>
      <c r="H1956" s="24" t="n">
        <f aca="false">Parametros!$B$3</f>
        <v>160.42</v>
      </c>
      <c r="I1956" s="24" t="n">
        <f aca="false">Parametros!$B$4</f>
        <v>151.76</v>
      </c>
      <c r="J1956" s="23" t="n">
        <f aca="false">G1956*H1956/I1956</f>
        <v>286921.994333158</v>
      </c>
      <c r="K1956" s="23" t="n">
        <v>390647.55</v>
      </c>
      <c r="L1956" s="23" t="n">
        <v>341054</v>
      </c>
      <c r="M1956" s="23" t="n">
        <f aca="false">MIN(J1956:L1956)</f>
        <v>286921.994333158</v>
      </c>
      <c r="N1956" s="23" t="n">
        <f aca="false">MAX(J1956:L1956)</f>
        <v>390647.55</v>
      </c>
      <c r="O1956" s="23" t="n">
        <f aca="false">MEDIAN(J1956:L1956)</f>
        <v>341054</v>
      </c>
      <c r="P1956" s="23" t="n">
        <f aca="false">AVERAGE(J1956:L1956)</f>
        <v>339541.181444386</v>
      </c>
      <c r="Q1956" s="23" t="n">
        <f aca="false">AVERAGE(M1956,O1956)</f>
        <v>313987.997166579</v>
      </c>
      <c r="R1956" s="23" t="n">
        <f aca="false">AVERAGE(N1956,O1956)</f>
        <v>365850.775</v>
      </c>
      <c r="S1956" s="23" t="n">
        <f aca="false">STDEV(J1956:L1956)</f>
        <v>51879.3233339204</v>
      </c>
      <c r="T1956" s="25" t="n">
        <f aca="false">IF(P1956&gt;0,S1956/P1956,NA())</f>
        <v>0.152792433345579</v>
      </c>
      <c r="U1956" s="4" t="str">
        <f aca="false">IF(T1956&lt;=Parametros!$B$7,"MENOR",IF(T1956&lt;=Parametros!$B$8,"PROMEDIO MENOR-MEDIANA","PROMEDIO"))</f>
        <v>MENOR</v>
      </c>
      <c r="V1956" s="23" t="n">
        <f aca="false">IF(T1956&lt;=Parametros!$B$7,M1956,IF(T1956&lt;=Parametros!$B$8,Q1956,P1956))</f>
        <v>286921.994333158</v>
      </c>
      <c r="W1956" s="26" t="n">
        <f aca="false">ROUND(V1956,0)</f>
        <v>286922</v>
      </c>
      <c r="X1956" s="27" t="n">
        <f aca="false">K1956/G1956</f>
        <v>1.43920433403455</v>
      </c>
      <c r="Y1956" s="27" t="n">
        <f aca="false">L1956/G1956</f>
        <v>1.25649423614667</v>
      </c>
    </row>
    <row r="1957" customFormat="false" ht="64.5" hidden="false" customHeight="true" outlineLevel="0" collapsed="false">
      <c r="A1957" s="4" t="s">
        <v>750</v>
      </c>
      <c r="B1957" s="4" t="s">
        <v>95</v>
      </c>
      <c r="C1957" s="4" t="s">
        <v>751</v>
      </c>
      <c r="D1957" s="4" t="s">
        <v>749</v>
      </c>
      <c r="E1957" s="4" t="s">
        <v>98</v>
      </c>
      <c r="F1957" s="4" t="s">
        <v>99</v>
      </c>
      <c r="G1957" s="23" t="n">
        <v>280479</v>
      </c>
      <c r="H1957" s="24" t="n">
        <f aca="false">Parametros!$B$3</f>
        <v>160.42</v>
      </c>
      <c r="I1957" s="24" t="n">
        <f aca="false">Parametros!$B$4</f>
        <v>151.76</v>
      </c>
      <c r="J1957" s="23" t="n">
        <f aca="false">G1957*H1957/I1957</f>
        <v>296484.193331576</v>
      </c>
      <c r="K1957" s="23" t="n">
        <v>403666.34</v>
      </c>
      <c r="L1957" s="23" t="n">
        <v>352359</v>
      </c>
      <c r="M1957" s="23" t="n">
        <f aca="false">MIN(J1957:L1957)</f>
        <v>296484.193331576</v>
      </c>
      <c r="N1957" s="23" t="n">
        <f aca="false">MAX(J1957:L1957)</f>
        <v>403666.34</v>
      </c>
      <c r="O1957" s="23" t="n">
        <f aca="false">MEDIAN(J1957:L1957)</f>
        <v>352359</v>
      </c>
      <c r="P1957" s="23" t="n">
        <f aca="false">AVERAGE(J1957:L1957)</f>
        <v>350836.511110525</v>
      </c>
      <c r="Q1957" s="23" t="n">
        <f aca="false">AVERAGE(M1957,O1957)</f>
        <v>324421.596665788</v>
      </c>
      <c r="R1957" s="23" t="n">
        <f aca="false">AVERAGE(N1957,O1957)</f>
        <v>378012.67</v>
      </c>
      <c r="S1957" s="23" t="n">
        <f aca="false">STDEV(J1957:L1957)</f>
        <v>53607.2907394769</v>
      </c>
      <c r="T1957" s="25" t="n">
        <f aca="false">IF(P1957&gt;0,S1957/P1957,NA())</f>
        <v>0.152798494574554</v>
      </c>
      <c r="U1957" s="4" t="str">
        <f aca="false">IF(T1957&lt;=Parametros!$B$7,"MENOR",IF(T1957&lt;=Parametros!$B$8,"PROMEDIO MENOR-MEDIANA","PROMEDIO"))</f>
        <v>MENOR</v>
      </c>
      <c r="V1957" s="23" t="n">
        <f aca="false">IF(T1957&lt;=Parametros!$B$7,M1957,IF(T1957&lt;=Parametros!$B$8,Q1957,P1957))</f>
        <v>296484.193331576</v>
      </c>
      <c r="W1957" s="26" t="n">
        <f aca="false">ROUND(V1957,0)</f>
        <v>296484</v>
      </c>
      <c r="X1957" s="27" t="n">
        <f aca="false">K1957/G1957</f>
        <v>1.43920343412519</v>
      </c>
      <c r="Y1957" s="27" t="n">
        <f aca="false">L1957/G1957</f>
        <v>1.25627587092082</v>
      </c>
    </row>
    <row r="1958" customFormat="false" ht="64.5" hidden="false" customHeight="true" outlineLevel="0" collapsed="false">
      <c r="A1958" s="4" t="s">
        <v>752</v>
      </c>
      <c r="B1958" s="4" t="s">
        <v>95</v>
      </c>
      <c r="C1958" s="4" t="s">
        <v>753</v>
      </c>
      <c r="D1958" s="4" t="s">
        <v>754</v>
      </c>
      <c r="E1958" s="4" t="s">
        <v>98</v>
      </c>
      <c r="F1958" s="4" t="s">
        <v>99</v>
      </c>
      <c r="G1958" s="23" t="n">
        <v>1186008</v>
      </c>
      <c r="H1958" s="24" t="n">
        <f aca="false">Parametros!$B$3</f>
        <v>160.42</v>
      </c>
      <c r="I1958" s="24" t="n">
        <f aca="false">Parametros!$B$4</f>
        <v>151.76</v>
      </c>
      <c r="J1958" s="23" t="n">
        <f aca="false">G1958*H1958/I1958</f>
        <v>1253686.10542963</v>
      </c>
      <c r="K1958" s="23" t="n">
        <v>1706908.84</v>
      </c>
      <c r="L1958" s="23" t="n">
        <v>1490237</v>
      </c>
      <c r="M1958" s="23" t="n">
        <f aca="false">MIN(J1958:L1958)</f>
        <v>1253686.10542963</v>
      </c>
      <c r="N1958" s="23" t="n">
        <f aca="false">MAX(J1958:L1958)</f>
        <v>1706908.84</v>
      </c>
      <c r="O1958" s="23" t="n">
        <f aca="false">MEDIAN(J1958:L1958)</f>
        <v>1490237</v>
      </c>
      <c r="P1958" s="23" t="n">
        <f aca="false">AVERAGE(J1958:L1958)</f>
        <v>1483610.64847654</v>
      </c>
      <c r="Q1958" s="23" t="n">
        <f aca="false">AVERAGE(M1958,O1958)</f>
        <v>1371961.55271481</v>
      </c>
      <c r="R1958" s="23" t="n">
        <f aca="false">AVERAGE(N1958,O1958)</f>
        <v>1598572.92</v>
      </c>
      <c r="S1958" s="23" t="n">
        <f aca="false">STDEV(J1958:L1958)</f>
        <v>226684.01616291</v>
      </c>
      <c r="T1958" s="25" t="n">
        <f aca="false">IF(P1958&gt;0,S1958/P1958,NA())</f>
        <v>0.152792119951203</v>
      </c>
      <c r="U1958" s="4" t="str">
        <f aca="false">IF(T1958&lt;=Parametros!$B$7,"MENOR",IF(T1958&lt;=Parametros!$B$8,"PROMEDIO MENOR-MEDIANA","PROMEDIO"))</f>
        <v>MENOR</v>
      </c>
      <c r="V1958" s="23" t="n">
        <f aca="false">IF(T1958&lt;=Parametros!$B$7,M1958,IF(T1958&lt;=Parametros!$B$8,Q1958,P1958))</f>
        <v>1253686.10542963</v>
      </c>
      <c r="W1958" s="26" t="n">
        <f aca="false">ROUND(V1958,0)</f>
        <v>1253686</v>
      </c>
      <c r="X1958" s="27" t="n">
        <f aca="false">K1958/G1958</f>
        <v>1.43920516556381</v>
      </c>
      <c r="Y1958" s="27" t="n">
        <f aca="false">L1958/G1958</f>
        <v>1.25651513311883</v>
      </c>
    </row>
    <row r="1959" customFormat="false" ht="64.5" hidden="false" customHeight="true" outlineLevel="0" collapsed="false">
      <c r="A1959" s="4" t="s">
        <v>755</v>
      </c>
      <c r="B1959" s="4" t="s">
        <v>95</v>
      </c>
      <c r="C1959" s="4" t="s">
        <v>756</v>
      </c>
      <c r="D1959" s="4" t="s">
        <v>757</v>
      </c>
      <c r="E1959" s="4" t="s">
        <v>98</v>
      </c>
      <c r="F1959" s="4" t="s">
        <v>99</v>
      </c>
      <c r="G1959" s="23" t="n">
        <v>77891</v>
      </c>
      <c r="H1959" s="24" t="n">
        <f aca="false">Parametros!$B$3</f>
        <v>160.42</v>
      </c>
      <c r="I1959" s="24" t="n">
        <f aca="false">Parametros!$B$4</f>
        <v>151.76</v>
      </c>
      <c r="J1959" s="23" t="n">
        <f aca="false">G1959*H1959/I1959</f>
        <v>82335.7552714813</v>
      </c>
      <c r="K1959" s="23" t="n">
        <v>112101.52</v>
      </c>
      <c r="L1959" s="23" t="n">
        <v>97818</v>
      </c>
      <c r="M1959" s="23" t="n">
        <f aca="false">MIN(J1959:L1959)</f>
        <v>82335.7552714813</v>
      </c>
      <c r="N1959" s="23" t="n">
        <f aca="false">MAX(J1959:L1959)</f>
        <v>112101.52</v>
      </c>
      <c r="O1959" s="23" t="n">
        <f aca="false">MEDIAN(J1959:L1959)</f>
        <v>97818</v>
      </c>
      <c r="P1959" s="23" t="n">
        <f aca="false">AVERAGE(J1959:L1959)</f>
        <v>97418.4250904938</v>
      </c>
      <c r="Q1959" s="23" t="n">
        <f aca="false">AVERAGE(M1959,O1959)</f>
        <v>90076.8776357407</v>
      </c>
      <c r="R1959" s="23" t="n">
        <f aca="false">AVERAGE(N1959,O1959)</f>
        <v>104959.76</v>
      </c>
      <c r="S1959" s="23" t="n">
        <f aca="false">STDEV(J1959:L1959)</f>
        <v>14886.9047336783</v>
      </c>
      <c r="T1959" s="25" t="n">
        <f aca="false">IF(P1959&gt;0,S1959/P1959,NA())</f>
        <v>0.152814056682291</v>
      </c>
      <c r="U1959" s="4" t="str">
        <f aca="false">IF(T1959&lt;=Parametros!$B$7,"MENOR",IF(T1959&lt;=Parametros!$B$8,"PROMEDIO MENOR-MEDIANA","PROMEDIO"))</f>
        <v>MENOR</v>
      </c>
      <c r="V1959" s="23" t="n">
        <f aca="false">IF(T1959&lt;=Parametros!$B$7,M1959,IF(T1959&lt;=Parametros!$B$8,Q1959,P1959))</f>
        <v>82335.7552714813</v>
      </c>
      <c r="W1959" s="26" t="n">
        <f aca="false">ROUND(V1959,0)</f>
        <v>82336</v>
      </c>
      <c r="X1959" s="27" t="n">
        <f aca="false">K1959/G1959</f>
        <v>1.43921017832612</v>
      </c>
      <c r="Y1959" s="27" t="n">
        <f aca="false">L1959/G1959</f>
        <v>1.25583186760987</v>
      </c>
    </row>
    <row r="1960" customFormat="false" ht="77.25" hidden="false" customHeight="true" outlineLevel="0" collapsed="false">
      <c r="A1960" s="4" t="s">
        <v>758</v>
      </c>
      <c r="B1960" s="4" t="s">
        <v>95</v>
      </c>
      <c r="C1960" s="4" t="s">
        <v>759</v>
      </c>
      <c r="D1960" s="4" t="s">
        <v>1156</v>
      </c>
      <c r="E1960" s="4" t="s">
        <v>98</v>
      </c>
      <c r="F1960" s="4" t="s">
        <v>99</v>
      </c>
      <c r="G1960" s="23" t="n">
        <v>732916</v>
      </c>
      <c r="H1960" s="24" t="n">
        <f aca="false">Parametros!$B$3</f>
        <v>160.42</v>
      </c>
      <c r="I1960" s="24" t="n">
        <f aca="false">Parametros!$B$4</f>
        <v>151.76</v>
      </c>
      <c r="J1960" s="23" t="n">
        <f aca="false">G1960*H1960/I1960</f>
        <v>774738.960991039</v>
      </c>
      <c r="K1960" s="23" t="n">
        <v>1054817.53</v>
      </c>
      <c r="L1960" s="23" t="n">
        <v>920822</v>
      </c>
      <c r="M1960" s="23" t="n">
        <f aca="false">MIN(J1960:L1960)</f>
        <v>774738.960991039</v>
      </c>
      <c r="N1960" s="23" t="n">
        <f aca="false">MAX(J1960:L1960)</f>
        <v>1054817.53</v>
      </c>
      <c r="O1960" s="23" t="n">
        <f aca="false">MEDIAN(J1960:L1960)</f>
        <v>920822</v>
      </c>
      <c r="P1960" s="23" t="n">
        <f aca="false">AVERAGE(J1960:L1960)</f>
        <v>916792.830330346</v>
      </c>
      <c r="Q1960" s="23" t="n">
        <f aca="false">AVERAGE(M1960,O1960)</f>
        <v>847780.480495519</v>
      </c>
      <c r="R1960" s="23" t="n">
        <f aca="false">AVERAGE(N1960,O1960)</f>
        <v>987819.765</v>
      </c>
      <c r="S1960" s="23" t="n">
        <f aca="false">STDEV(J1960:L1960)</f>
        <v>140082.750046881</v>
      </c>
      <c r="T1960" s="25" t="n">
        <f aca="false">IF(P1960&gt;0,S1960/P1960,NA())</f>
        <v>0.152796515649458</v>
      </c>
      <c r="U1960" s="4" t="str">
        <f aca="false">IF(T1960&lt;=Parametros!$B$7,"MENOR",IF(T1960&lt;=Parametros!$B$8,"PROMEDIO MENOR-MEDIANA","PROMEDIO"))</f>
        <v>MENOR</v>
      </c>
      <c r="V1960" s="23" t="n">
        <f aca="false">IF(T1960&lt;=Parametros!$B$7,M1960,IF(T1960&lt;=Parametros!$B$8,Q1960,P1960))</f>
        <v>774738.960991039</v>
      </c>
      <c r="W1960" s="26" t="n">
        <f aca="false">ROUND(V1960,0)</f>
        <v>774739</v>
      </c>
      <c r="X1960" s="27" t="n">
        <f aca="false">K1960/G1960</f>
        <v>1.43920658029024</v>
      </c>
      <c r="Y1960" s="27" t="n">
        <f aca="false">L1960/G1960</f>
        <v>1.25638135884603</v>
      </c>
    </row>
    <row r="1961" customFormat="false" ht="77.25" hidden="false" customHeight="true" outlineLevel="0" collapsed="false">
      <c r="A1961" s="4" t="s">
        <v>761</v>
      </c>
      <c r="B1961" s="4" t="s">
        <v>95</v>
      </c>
      <c r="C1961" s="4" t="s">
        <v>762</v>
      </c>
      <c r="D1961" s="4" t="s">
        <v>763</v>
      </c>
      <c r="E1961" s="4" t="s">
        <v>98</v>
      </c>
      <c r="F1961" s="4" t="s">
        <v>99</v>
      </c>
      <c r="G1961" s="23" t="n">
        <v>112948</v>
      </c>
      <c r="H1961" s="24" t="n">
        <f aca="false">Parametros!$B$3</f>
        <v>160.42</v>
      </c>
      <c r="I1961" s="24" t="n">
        <f aca="false">Parametros!$B$4</f>
        <v>151.76</v>
      </c>
      <c r="J1961" s="23" t="n">
        <f aca="false">G1961*H1961/I1961</f>
        <v>119393.240379547</v>
      </c>
      <c r="K1961" s="23" t="n">
        <v>162554.83</v>
      </c>
      <c r="L1961" s="23" t="n">
        <v>141848</v>
      </c>
      <c r="M1961" s="23" t="n">
        <f aca="false">MIN(J1961:L1961)</f>
        <v>119393.240379547</v>
      </c>
      <c r="N1961" s="23" t="n">
        <f aca="false">MAX(J1961:L1961)</f>
        <v>162554.83</v>
      </c>
      <c r="O1961" s="23" t="n">
        <f aca="false">MEDIAN(J1961:L1961)</f>
        <v>141848</v>
      </c>
      <c r="P1961" s="23" t="n">
        <f aca="false">AVERAGE(J1961:L1961)</f>
        <v>141265.356793182</v>
      </c>
      <c r="Q1961" s="23" t="n">
        <f aca="false">AVERAGE(M1961,O1961)</f>
        <v>130620.620189773</v>
      </c>
      <c r="R1961" s="23" t="n">
        <f aca="false">AVERAGE(N1961,O1961)</f>
        <v>152201.415</v>
      </c>
      <c r="S1961" s="23" t="n">
        <f aca="false">STDEV(J1961:L1961)</f>
        <v>21586.6928794326</v>
      </c>
      <c r="T1961" s="25" t="n">
        <f aca="false">IF(P1961&gt;0,S1961/P1961,NA())</f>
        <v>0.15280953072618</v>
      </c>
      <c r="U1961" s="4" t="str">
        <f aca="false">IF(T1961&lt;=Parametros!$B$7,"MENOR",IF(T1961&lt;=Parametros!$B$8,"PROMEDIO MENOR-MEDIANA","PROMEDIO"))</f>
        <v>MENOR</v>
      </c>
      <c r="V1961" s="23" t="n">
        <f aca="false">IF(T1961&lt;=Parametros!$B$7,M1961,IF(T1961&lt;=Parametros!$B$8,Q1961,P1961))</f>
        <v>119393.240379547</v>
      </c>
      <c r="W1961" s="26" t="n">
        <f aca="false">ROUND(V1961,0)</f>
        <v>119393</v>
      </c>
      <c r="X1961" s="27" t="n">
        <f aca="false">K1961/G1961</f>
        <v>1.43920060558841</v>
      </c>
      <c r="Y1961" s="27" t="n">
        <f aca="false">L1961/G1961</f>
        <v>1.25586995785671</v>
      </c>
    </row>
    <row r="1962" customFormat="false" ht="102.75" hidden="false" customHeight="true" outlineLevel="0" collapsed="false">
      <c r="A1962" s="4" t="s">
        <v>764</v>
      </c>
      <c r="B1962" s="4" t="s">
        <v>95</v>
      </c>
      <c r="C1962" s="4" t="s">
        <v>765</v>
      </c>
      <c r="D1962" s="4" t="s">
        <v>766</v>
      </c>
      <c r="E1962" s="4" t="s">
        <v>98</v>
      </c>
      <c r="F1962" s="4" t="s">
        <v>99</v>
      </c>
      <c r="G1962" s="23" t="n">
        <v>5358100</v>
      </c>
      <c r="H1962" s="24" t="n">
        <f aca="false">Parametros!$B$3</f>
        <v>160.42</v>
      </c>
      <c r="I1962" s="24" t="n">
        <f aca="false">Parametros!$B$4</f>
        <v>151.76</v>
      </c>
      <c r="J1962" s="23" t="n">
        <f aca="false">G1962*H1962/I1962</f>
        <v>5663853.46599895</v>
      </c>
      <c r="K1962" s="23" t="n">
        <v>7711408.08</v>
      </c>
      <c r="L1962" s="23" t="n">
        <v>6732544</v>
      </c>
      <c r="M1962" s="23" t="n">
        <f aca="false">MIN(J1962:L1962)</f>
        <v>5663853.46599895</v>
      </c>
      <c r="N1962" s="23" t="n">
        <f aca="false">MAX(J1962:L1962)</f>
        <v>7711408.08</v>
      </c>
      <c r="O1962" s="23" t="n">
        <f aca="false">MEDIAN(J1962:L1962)</f>
        <v>6732544</v>
      </c>
      <c r="P1962" s="23" t="n">
        <f aca="false">AVERAGE(J1962:L1962)</f>
        <v>6702601.84866632</v>
      </c>
      <c r="Q1962" s="23" t="n">
        <f aca="false">AVERAGE(M1962,O1962)</f>
        <v>6198198.73299947</v>
      </c>
      <c r="R1962" s="23" t="n">
        <f aca="false">AVERAGE(N1962,O1962)</f>
        <v>7221976.04</v>
      </c>
      <c r="S1962" s="23" t="n">
        <f aca="false">STDEV(J1962:L1962)</f>
        <v>1024105.64574614</v>
      </c>
      <c r="T1962" s="25" t="n">
        <f aca="false">IF(P1962&gt;0,S1962/P1962,NA())</f>
        <v>0.152792254242271</v>
      </c>
      <c r="U1962" s="4" t="str">
        <f aca="false">IF(T1962&lt;=Parametros!$B$7,"MENOR",IF(T1962&lt;=Parametros!$B$8,"PROMEDIO MENOR-MEDIANA","PROMEDIO"))</f>
        <v>MENOR</v>
      </c>
      <c r="V1962" s="23" t="n">
        <f aca="false">IF(T1962&lt;=Parametros!$B$7,M1962,IF(T1962&lt;=Parametros!$B$8,Q1962,P1962))</f>
        <v>5663853.46599895</v>
      </c>
      <c r="W1962" s="26" t="n">
        <f aca="false">ROUND(V1962,0)</f>
        <v>5663853</v>
      </c>
      <c r="X1962" s="27" t="n">
        <f aca="false">K1962/G1962</f>
        <v>1.43920570351431</v>
      </c>
      <c r="Y1962" s="27" t="n">
        <f aca="false">L1962/G1962</f>
        <v>1.25651704895392</v>
      </c>
    </row>
    <row r="1963" customFormat="false" ht="77.25" hidden="false" customHeight="true" outlineLevel="0" collapsed="false">
      <c r="A1963" s="4" t="s">
        <v>767</v>
      </c>
      <c r="B1963" s="4" t="s">
        <v>95</v>
      </c>
      <c r="C1963" s="4" t="s">
        <v>768</v>
      </c>
      <c r="D1963" s="4" t="s">
        <v>1364</v>
      </c>
      <c r="E1963" s="4" t="s">
        <v>98</v>
      </c>
      <c r="F1963" s="4" t="s">
        <v>99</v>
      </c>
      <c r="G1963" s="23" t="n">
        <v>29450</v>
      </c>
      <c r="H1963" s="24" t="n">
        <f aca="false">Parametros!$B$3</f>
        <v>160.42</v>
      </c>
      <c r="I1963" s="24" t="n">
        <f aca="false">Parametros!$B$4</f>
        <v>151.76</v>
      </c>
      <c r="J1963" s="23" t="n">
        <f aca="false">G1963*H1963/I1963</f>
        <v>31130.528465999</v>
      </c>
      <c r="K1963" s="23" t="n">
        <v>42385.29</v>
      </c>
      <c r="L1963" s="23" t="n">
        <v>36890</v>
      </c>
      <c r="M1963" s="23" t="n">
        <f aca="false">MIN(J1963:L1963)</f>
        <v>31130.528465999</v>
      </c>
      <c r="N1963" s="23" t="n">
        <f aca="false">MAX(J1963:L1963)</f>
        <v>42385.29</v>
      </c>
      <c r="O1963" s="23" t="n">
        <f aca="false">MEDIAN(J1963:L1963)</f>
        <v>36890</v>
      </c>
      <c r="P1963" s="23" t="n">
        <f aca="false">AVERAGE(J1963:L1963)</f>
        <v>36801.9394886663</v>
      </c>
      <c r="Q1963" s="23" t="n">
        <f aca="false">AVERAGE(M1963,O1963)</f>
        <v>34010.2642329995</v>
      </c>
      <c r="R1963" s="23" t="n">
        <f aca="false">AVERAGE(N1963,O1963)</f>
        <v>39637.645</v>
      </c>
      <c r="S1963" s="23" t="n">
        <f aca="false">STDEV(J1963:L1963)</f>
        <v>5627.89750146977</v>
      </c>
      <c r="T1963" s="25" t="n">
        <f aca="false">IF(P1963&gt;0,S1963/P1963,NA())</f>
        <v>0.152923937696353</v>
      </c>
      <c r="U1963" s="4" t="str">
        <f aca="false">IF(T1963&lt;=Parametros!$B$7,"MENOR",IF(T1963&lt;=Parametros!$B$8,"PROMEDIO MENOR-MEDIANA","PROMEDIO"))</f>
        <v>MENOR</v>
      </c>
      <c r="V1963" s="23" t="n">
        <f aca="false">IF(T1963&lt;=Parametros!$B$7,M1963,IF(T1963&lt;=Parametros!$B$8,Q1963,P1963))</f>
        <v>31130.528465999</v>
      </c>
      <c r="W1963" s="26" t="n">
        <f aca="false">ROUND(V1963,0)</f>
        <v>31131</v>
      </c>
      <c r="X1963" s="27" t="n">
        <f aca="false">K1963/G1963</f>
        <v>1.43922886247878</v>
      </c>
      <c r="Y1963" s="27" t="n">
        <f aca="false">L1963/G1963</f>
        <v>1.25263157894737</v>
      </c>
    </row>
    <row r="1964" customFormat="false" ht="77.25" hidden="false" customHeight="true" outlineLevel="0" collapsed="false">
      <c r="A1964" s="4" t="s">
        <v>770</v>
      </c>
      <c r="B1964" s="4" t="s">
        <v>95</v>
      </c>
      <c r="C1964" s="4" t="s">
        <v>771</v>
      </c>
      <c r="D1964" s="4" t="s">
        <v>1365</v>
      </c>
      <c r="E1964" s="4" t="s">
        <v>98</v>
      </c>
      <c r="F1964" s="4" t="s">
        <v>99</v>
      </c>
      <c r="G1964" s="23" t="n">
        <v>466734</v>
      </c>
      <c r="H1964" s="24" t="n">
        <f aca="false">Parametros!$B$3</f>
        <v>160.42</v>
      </c>
      <c r="I1964" s="24" t="n">
        <f aca="false">Parametros!$B$4</f>
        <v>151.76</v>
      </c>
      <c r="J1964" s="23" t="n">
        <f aca="false">G1964*H1964/I1964</f>
        <v>493367.608592515</v>
      </c>
      <c r="K1964" s="23" t="n">
        <v>671726.7</v>
      </c>
      <c r="L1964" s="23" t="n">
        <v>586432</v>
      </c>
      <c r="M1964" s="23" t="n">
        <f aca="false">MIN(J1964:L1964)</f>
        <v>493367.608592515</v>
      </c>
      <c r="N1964" s="23" t="n">
        <f aca="false">MAX(J1964:L1964)</f>
        <v>671726.7</v>
      </c>
      <c r="O1964" s="23" t="n">
        <f aca="false">MEDIAN(J1964:L1964)</f>
        <v>586432</v>
      </c>
      <c r="P1964" s="23" t="n">
        <f aca="false">AVERAGE(J1964:L1964)</f>
        <v>583842.102864172</v>
      </c>
      <c r="Q1964" s="23" t="n">
        <f aca="false">AVERAGE(M1964,O1964)</f>
        <v>539899.804296257</v>
      </c>
      <c r="R1964" s="23" t="n">
        <f aca="false">AVERAGE(N1964,O1964)</f>
        <v>629079.35</v>
      </c>
      <c r="S1964" s="23" t="n">
        <f aca="false">STDEV(J1964:L1964)</f>
        <v>89207.7465655678</v>
      </c>
      <c r="T1964" s="25" t="n">
        <f aca="false">IF(P1964&gt;0,S1964/P1964,NA())</f>
        <v>0.152794301966129</v>
      </c>
      <c r="U1964" s="4" t="str">
        <f aca="false">IF(T1964&lt;=Parametros!$B$7,"MENOR",IF(T1964&lt;=Parametros!$B$8,"PROMEDIO MENOR-MEDIANA","PROMEDIO"))</f>
        <v>MENOR</v>
      </c>
      <c r="V1964" s="23" t="n">
        <f aca="false">IF(T1964&lt;=Parametros!$B$7,M1964,IF(T1964&lt;=Parametros!$B$8,Q1964,P1964))</f>
        <v>493367.608592515</v>
      </c>
      <c r="W1964" s="26" t="n">
        <f aca="false">ROUND(V1964,0)</f>
        <v>493368</v>
      </c>
      <c r="X1964" s="27" t="n">
        <f aca="false">K1964/G1964</f>
        <v>1.43920670017612</v>
      </c>
      <c r="Y1964" s="27" t="n">
        <f aca="false">L1964/G1964</f>
        <v>1.25645871095742</v>
      </c>
    </row>
    <row r="1965" customFormat="false" ht="102.75" hidden="false" customHeight="true" outlineLevel="0" collapsed="false">
      <c r="A1965" s="4" t="s">
        <v>773</v>
      </c>
      <c r="B1965" s="4" t="s">
        <v>95</v>
      </c>
      <c r="C1965" s="4" t="s">
        <v>774</v>
      </c>
      <c r="D1965" s="4" t="s">
        <v>1175</v>
      </c>
      <c r="E1965" s="4" t="s">
        <v>98</v>
      </c>
      <c r="F1965" s="4" t="s">
        <v>99</v>
      </c>
      <c r="G1965" s="23" t="n">
        <v>110789</v>
      </c>
      <c r="H1965" s="24" t="n">
        <f aca="false">Parametros!$B$3</f>
        <v>160.42</v>
      </c>
      <c r="I1965" s="24" t="n">
        <f aca="false">Parametros!$B$4</f>
        <v>151.76</v>
      </c>
      <c r="J1965" s="23" t="n">
        <f aca="false">G1965*H1965/I1965</f>
        <v>117111.039667897</v>
      </c>
      <c r="K1965" s="23" t="n">
        <v>159448.57</v>
      </c>
      <c r="L1965" s="23" t="n">
        <v>139111</v>
      </c>
      <c r="M1965" s="23" t="n">
        <f aca="false">MIN(J1965:L1965)</f>
        <v>117111.039667897</v>
      </c>
      <c r="N1965" s="23" t="n">
        <f aca="false">MAX(J1965:L1965)</f>
        <v>159448.57</v>
      </c>
      <c r="O1965" s="23" t="n">
        <f aca="false">MEDIAN(J1965:L1965)</f>
        <v>139111</v>
      </c>
      <c r="P1965" s="23" t="n">
        <f aca="false">AVERAGE(J1965:L1965)</f>
        <v>138556.869889299</v>
      </c>
      <c r="Q1965" s="23" t="n">
        <f aca="false">AVERAGE(M1965,O1965)</f>
        <v>128111.019833948</v>
      </c>
      <c r="R1965" s="23" t="n">
        <f aca="false">AVERAGE(N1965,O1965)</f>
        <v>149279.785</v>
      </c>
      <c r="S1965" s="23" t="n">
        <f aca="false">STDEV(J1965:L1965)</f>
        <v>21174.2039706368</v>
      </c>
      <c r="T1965" s="25" t="n">
        <f aca="false">IF(P1965&gt;0,S1965/P1965,NA())</f>
        <v>0.152819589440452</v>
      </c>
      <c r="U1965" s="4" t="str">
        <f aca="false">IF(T1965&lt;=Parametros!$B$7,"MENOR",IF(T1965&lt;=Parametros!$B$8,"PROMEDIO MENOR-MEDIANA","PROMEDIO"))</f>
        <v>MENOR</v>
      </c>
      <c r="V1965" s="23" t="n">
        <f aca="false">IF(T1965&lt;=Parametros!$B$7,M1965,IF(T1965&lt;=Parametros!$B$8,Q1965,P1965))</f>
        <v>117111.039667897</v>
      </c>
      <c r="W1965" s="26" t="n">
        <f aca="false">ROUND(V1965,0)</f>
        <v>117111</v>
      </c>
      <c r="X1965" s="27" t="n">
        <f aca="false">K1965/G1965</f>
        <v>1.43920939804493</v>
      </c>
      <c r="Y1965" s="27" t="n">
        <f aca="false">L1965/G1965</f>
        <v>1.25563909774436</v>
      </c>
    </row>
    <row r="1966" customFormat="false" ht="90" hidden="false" customHeight="true" outlineLevel="0" collapsed="false">
      <c r="A1966" s="4" t="s">
        <v>776</v>
      </c>
      <c r="B1966" s="4" t="s">
        <v>95</v>
      </c>
      <c r="C1966" s="4" t="s">
        <v>777</v>
      </c>
      <c r="D1966" s="4" t="s">
        <v>1366</v>
      </c>
      <c r="E1966" s="4" t="s">
        <v>98</v>
      </c>
      <c r="F1966" s="4" t="s">
        <v>99</v>
      </c>
      <c r="G1966" s="23" t="n">
        <v>140747</v>
      </c>
      <c r="H1966" s="24" t="n">
        <f aca="false">Parametros!$B$3</f>
        <v>160.42</v>
      </c>
      <c r="I1966" s="24" t="n">
        <f aca="false">Parametros!$B$4</f>
        <v>151.76</v>
      </c>
      <c r="J1966" s="23" t="n">
        <f aca="false">G1966*H1966/I1966</f>
        <v>148778.556536637</v>
      </c>
      <c r="K1966" s="23" t="n">
        <v>202563.69</v>
      </c>
      <c r="L1966" s="23" t="n">
        <v>176834</v>
      </c>
      <c r="M1966" s="23" t="n">
        <f aca="false">MIN(J1966:L1966)</f>
        <v>148778.556536637</v>
      </c>
      <c r="N1966" s="23" t="n">
        <f aca="false">MAX(J1966:L1966)</f>
        <v>202563.69</v>
      </c>
      <c r="O1966" s="23" t="n">
        <f aca="false">MEDIAN(J1966:L1966)</f>
        <v>176834</v>
      </c>
      <c r="P1966" s="23" t="n">
        <f aca="false">AVERAGE(J1966:L1966)</f>
        <v>176058.748845546</v>
      </c>
      <c r="Q1966" s="23" t="n">
        <f aca="false">AVERAGE(M1966,O1966)</f>
        <v>162806.278268318</v>
      </c>
      <c r="R1966" s="23" t="n">
        <f aca="false">AVERAGE(N1966,O1966)</f>
        <v>189698.845</v>
      </c>
      <c r="S1966" s="23" t="n">
        <f aca="false">STDEV(J1966:L1966)</f>
        <v>26900.9461949261</v>
      </c>
      <c r="T1966" s="25" t="n">
        <f aca="false">IF(P1966&gt;0,S1966/P1966,NA())</f>
        <v>0.15279528209374</v>
      </c>
      <c r="U1966" s="4" t="str">
        <f aca="false">IF(T1966&lt;=Parametros!$B$7,"MENOR",IF(T1966&lt;=Parametros!$B$8,"PROMEDIO MENOR-MEDIANA","PROMEDIO"))</f>
        <v>MENOR</v>
      </c>
      <c r="V1966" s="23" t="n">
        <f aca="false">IF(T1966&lt;=Parametros!$B$7,M1966,IF(T1966&lt;=Parametros!$B$8,Q1966,P1966))</f>
        <v>148778.556536637</v>
      </c>
      <c r="W1966" s="26" t="n">
        <f aca="false">ROUND(V1966,0)</f>
        <v>148779</v>
      </c>
      <c r="X1966" s="27" t="n">
        <f aca="false">K1966/G1966</f>
        <v>1.4392043169659</v>
      </c>
      <c r="Y1966" s="27" t="n">
        <f aca="false">L1966/G1966</f>
        <v>1.25639622869404</v>
      </c>
    </row>
    <row r="1967" customFormat="false" ht="90" hidden="false" customHeight="true" outlineLevel="0" collapsed="false">
      <c r="A1967" s="4" t="s">
        <v>779</v>
      </c>
      <c r="B1967" s="4" t="s">
        <v>95</v>
      </c>
      <c r="C1967" s="4" t="s">
        <v>780</v>
      </c>
      <c r="D1967" s="4" t="s">
        <v>1366</v>
      </c>
      <c r="E1967" s="4" t="s">
        <v>98</v>
      </c>
      <c r="F1967" s="4" t="s">
        <v>99</v>
      </c>
      <c r="G1967" s="23" t="n">
        <v>1108907</v>
      </c>
      <c r="H1967" s="24" t="n">
        <f aca="false">Parametros!$B$3</f>
        <v>160.42</v>
      </c>
      <c r="I1967" s="24" t="n">
        <f aca="false">Parametros!$B$4</f>
        <v>151.76</v>
      </c>
      <c r="J1967" s="23" t="n">
        <f aca="false">G1967*H1967/I1967</f>
        <v>1172185.43054823</v>
      </c>
      <c r="K1967" s="23" t="n">
        <v>1595945.37</v>
      </c>
      <c r="L1967" s="23" t="n">
        <v>1393371</v>
      </c>
      <c r="M1967" s="23" t="n">
        <f aca="false">MIN(J1967:L1967)</f>
        <v>1172185.43054823</v>
      </c>
      <c r="N1967" s="23" t="n">
        <f aca="false">MAX(J1967:L1967)</f>
        <v>1595945.37</v>
      </c>
      <c r="O1967" s="23" t="n">
        <f aca="false">MEDIAN(J1967:L1967)</f>
        <v>1393371</v>
      </c>
      <c r="P1967" s="23" t="n">
        <f aca="false">AVERAGE(J1967:L1967)</f>
        <v>1387167.26684941</v>
      </c>
      <c r="Q1967" s="23" t="n">
        <f aca="false">AVERAGE(M1967,O1967)</f>
        <v>1282778.21527412</v>
      </c>
      <c r="R1967" s="23" t="n">
        <f aca="false">AVERAGE(N1967,O1967)</f>
        <v>1494658.185</v>
      </c>
      <c r="S1967" s="23" t="n">
        <f aca="false">STDEV(J1967:L1967)</f>
        <v>211948.074536651</v>
      </c>
      <c r="T1967" s="25" t="n">
        <f aca="false">IF(P1967&gt;0,S1967/P1967,NA())</f>
        <v>0.152792009732205</v>
      </c>
      <c r="U1967" s="4" t="str">
        <f aca="false">IF(T1967&lt;=Parametros!$B$7,"MENOR",IF(T1967&lt;=Parametros!$B$8,"PROMEDIO MENOR-MEDIANA","PROMEDIO"))</f>
        <v>MENOR</v>
      </c>
      <c r="V1967" s="23" t="n">
        <f aca="false">IF(T1967&lt;=Parametros!$B$7,M1967,IF(T1967&lt;=Parametros!$B$8,Q1967,P1967))</f>
        <v>1172185.43054823</v>
      </c>
      <c r="W1967" s="26" t="n">
        <f aca="false">ROUND(V1967,0)</f>
        <v>1172185</v>
      </c>
      <c r="X1967" s="27" t="n">
        <f aca="false">K1967/G1967</f>
        <v>1.43920578551673</v>
      </c>
      <c r="Y1967" s="27" t="n">
        <f aca="false">L1967/G1967</f>
        <v>1.25652647156164</v>
      </c>
    </row>
    <row r="1968" customFormat="false" ht="90" hidden="false" customHeight="true" outlineLevel="0" collapsed="false">
      <c r="A1968" s="4" t="s">
        <v>781</v>
      </c>
      <c r="B1968" s="4" t="s">
        <v>95</v>
      </c>
      <c r="C1968" s="4" t="s">
        <v>782</v>
      </c>
      <c r="D1968" s="4" t="s">
        <v>1367</v>
      </c>
      <c r="E1968" s="4" t="s">
        <v>98</v>
      </c>
      <c r="F1968" s="4" t="s">
        <v>99</v>
      </c>
      <c r="G1968" s="23" t="n">
        <v>317151</v>
      </c>
      <c r="H1968" s="24" t="n">
        <f aca="false">Parametros!$B$3</f>
        <v>160.42</v>
      </c>
      <c r="I1968" s="24" t="n">
        <f aca="false">Parametros!$B$4</f>
        <v>151.76</v>
      </c>
      <c r="J1968" s="23" t="n">
        <f aca="false">G1968*H1968/I1968</f>
        <v>335248.836452293</v>
      </c>
      <c r="K1968" s="23" t="n">
        <v>456445.22</v>
      </c>
      <c r="L1968" s="23" t="n">
        <v>398412</v>
      </c>
      <c r="M1968" s="23" t="n">
        <f aca="false">MIN(J1968:L1968)</f>
        <v>335248.836452293</v>
      </c>
      <c r="N1968" s="23" t="n">
        <f aca="false">MAX(J1968:L1968)</f>
        <v>456445.22</v>
      </c>
      <c r="O1968" s="23" t="n">
        <f aca="false">MEDIAN(J1968:L1968)</f>
        <v>398412</v>
      </c>
      <c r="P1968" s="23" t="n">
        <f aca="false">AVERAGE(J1968:L1968)</f>
        <v>396702.018817431</v>
      </c>
      <c r="Q1968" s="23" t="n">
        <f aca="false">AVERAGE(M1968,O1968)</f>
        <v>366830.418226147</v>
      </c>
      <c r="R1968" s="23" t="n">
        <f aca="false">AVERAGE(N1968,O1968)</f>
        <v>427428.61</v>
      </c>
      <c r="S1968" s="23" t="n">
        <f aca="false">STDEV(J1968:L1968)</f>
        <v>60616.2838929794</v>
      </c>
      <c r="T1968" s="25" t="n">
        <f aca="false">IF(P1968&gt;0,S1968/P1968,NA())</f>
        <v>0.152800543021376</v>
      </c>
      <c r="U1968" s="4" t="str">
        <f aca="false">IF(T1968&lt;=Parametros!$B$7,"MENOR",IF(T1968&lt;=Parametros!$B$8,"PROMEDIO MENOR-MEDIANA","PROMEDIO"))</f>
        <v>MENOR</v>
      </c>
      <c r="V1968" s="23" t="n">
        <f aca="false">IF(T1968&lt;=Parametros!$B$7,M1968,IF(T1968&lt;=Parametros!$B$8,Q1968,P1968))</f>
        <v>335248.836452293</v>
      </c>
      <c r="W1968" s="26" t="n">
        <f aca="false">ROUND(V1968,0)</f>
        <v>335249</v>
      </c>
      <c r="X1968" s="27" t="n">
        <f aca="false">K1968/G1968</f>
        <v>1.43920473213075</v>
      </c>
      <c r="Y1968" s="27" t="n">
        <f aca="false">L1968/G1968</f>
        <v>1.25622179971055</v>
      </c>
    </row>
    <row r="1969" customFormat="false" ht="90" hidden="false" customHeight="true" outlineLevel="0" collapsed="false">
      <c r="A1969" s="4" t="s">
        <v>784</v>
      </c>
      <c r="B1969" s="4" t="s">
        <v>95</v>
      </c>
      <c r="C1969" s="4" t="s">
        <v>785</v>
      </c>
      <c r="D1969" s="4" t="s">
        <v>783</v>
      </c>
      <c r="E1969" s="4" t="s">
        <v>98</v>
      </c>
      <c r="F1969" s="4" t="s">
        <v>99</v>
      </c>
      <c r="G1969" s="23" t="n">
        <v>368299</v>
      </c>
      <c r="H1969" s="24" t="n">
        <f aca="false">Parametros!$B$3</f>
        <v>160.42</v>
      </c>
      <c r="I1969" s="24" t="n">
        <f aca="false">Parametros!$B$4</f>
        <v>151.76</v>
      </c>
      <c r="J1969" s="23" t="n">
        <f aca="false">G1969*H1969/I1969</f>
        <v>389315.534923564</v>
      </c>
      <c r="K1969" s="23" t="n">
        <v>530058.02</v>
      </c>
      <c r="L1969" s="23" t="n">
        <v>462672</v>
      </c>
      <c r="M1969" s="23" t="n">
        <f aca="false">MIN(J1969:L1969)</f>
        <v>389315.534923564</v>
      </c>
      <c r="N1969" s="23" t="n">
        <f aca="false">MAX(J1969:L1969)</f>
        <v>530058.02</v>
      </c>
      <c r="O1969" s="23" t="n">
        <f aca="false">MEDIAN(J1969:L1969)</f>
        <v>462672</v>
      </c>
      <c r="P1969" s="23" t="n">
        <f aca="false">AVERAGE(J1969:L1969)</f>
        <v>460681.851641188</v>
      </c>
      <c r="Q1969" s="23" t="n">
        <f aca="false">AVERAGE(M1969,O1969)</f>
        <v>425993.767461782</v>
      </c>
      <c r="R1969" s="23" t="n">
        <f aca="false">AVERAGE(N1969,O1969)</f>
        <v>496365.01</v>
      </c>
      <c r="S1969" s="23" t="n">
        <f aca="false">STDEV(J1969:L1969)</f>
        <v>70392.3454236346</v>
      </c>
      <c r="T1969" s="25" t="n">
        <f aca="false">IF(P1969&gt;0,S1969/P1969,NA())</f>
        <v>0.152800344039733</v>
      </c>
      <c r="U1969" s="4" t="str">
        <f aca="false">IF(T1969&lt;=Parametros!$B$7,"MENOR",IF(T1969&lt;=Parametros!$B$8,"PROMEDIO MENOR-MEDIANA","PROMEDIO"))</f>
        <v>MENOR</v>
      </c>
      <c r="V1969" s="23" t="n">
        <f aca="false">IF(T1969&lt;=Parametros!$B$7,M1969,IF(T1969&lt;=Parametros!$B$8,Q1969,P1969))</f>
        <v>389315.534923564</v>
      </c>
      <c r="W1969" s="26" t="n">
        <f aca="false">ROUND(V1969,0)</f>
        <v>389316</v>
      </c>
      <c r="X1969" s="27" t="n">
        <f aca="false">K1969/G1969</f>
        <v>1.43920569971681</v>
      </c>
      <c r="Y1969" s="27" t="n">
        <f aca="false">L1969/G1969</f>
        <v>1.2562401744235</v>
      </c>
    </row>
    <row r="1970" customFormat="false" ht="77.25" hidden="false" customHeight="true" outlineLevel="0" collapsed="false">
      <c r="A1970" s="4" t="s">
        <v>786</v>
      </c>
      <c r="B1970" s="4" t="s">
        <v>95</v>
      </c>
      <c r="C1970" s="4" t="s">
        <v>787</v>
      </c>
      <c r="D1970" s="4" t="s">
        <v>1368</v>
      </c>
      <c r="E1970" s="4" t="s">
        <v>98</v>
      </c>
      <c r="F1970" s="4" t="s">
        <v>99</v>
      </c>
      <c r="G1970" s="23" t="n">
        <v>2141280</v>
      </c>
      <c r="H1970" s="24" t="n">
        <f aca="false">Parametros!$B$3</f>
        <v>160.42</v>
      </c>
      <c r="I1970" s="24" t="n">
        <f aca="false">Parametros!$B$4</f>
        <v>151.76</v>
      </c>
      <c r="J1970" s="23" t="n">
        <f aca="false">G1970*H1970/I1970</f>
        <v>2263469.54138113</v>
      </c>
      <c r="K1970" s="23" t="n">
        <v>3081742.31</v>
      </c>
      <c r="L1970" s="23" t="n">
        <v>2690590</v>
      </c>
      <c r="M1970" s="23" t="n">
        <f aca="false">MIN(J1970:L1970)</f>
        <v>2263469.54138113</v>
      </c>
      <c r="N1970" s="23" t="n">
        <f aca="false">MAX(J1970:L1970)</f>
        <v>3081742.31</v>
      </c>
      <c r="O1970" s="23" t="n">
        <f aca="false">MEDIAN(J1970:L1970)</f>
        <v>2690590</v>
      </c>
      <c r="P1970" s="23" t="n">
        <f aca="false">AVERAGE(J1970:L1970)</f>
        <v>2678600.61712704</v>
      </c>
      <c r="Q1970" s="23" t="n">
        <f aca="false">AVERAGE(M1970,O1970)</f>
        <v>2477029.77069056</v>
      </c>
      <c r="R1970" s="23" t="n">
        <f aca="false">AVERAGE(N1970,O1970)</f>
        <v>2886166.155</v>
      </c>
      <c r="S1970" s="23" t="n">
        <f aca="false">STDEV(J1970:L1970)</f>
        <v>409268.114983386</v>
      </c>
      <c r="T1970" s="25" t="n">
        <f aca="false">IF(P1970&gt;0,S1970/P1970,NA())</f>
        <v>0.152791764612655</v>
      </c>
      <c r="U1970" s="4" t="str">
        <f aca="false">IF(T1970&lt;=Parametros!$B$7,"MENOR",IF(T1970&lt;=Parametros!$B$8,"PROMEDIO MENOR-MEDIANA","PROMEDIO"))</f>
        <v>MENOR</v>
      </c>
      <c r="V1970" s="23" t="n">
        <f aca="false">IF(T1970&lt;=Parametros!$B$7,M1970,IF(T1970&lt;=Parametros!$B$8,Q1970,P1970))</f>
        <v>2263469.54138113</v>
      </c>
      <c r="W1970" s="26" t="n">
        <f aca="false">ROUND(V1970,0)</f>
        <v>2263470</v>
      </c>
      <c r="X1970" s="27" t="n">
        <f aca="false">K1970/G1970</f>
        <v>1.43920566670403</v>
      </c>
      <c r="Y1970" s="27" t="n">
        <f aca="false">L1970/G1970</f>
        <v>1.25653347530449</v>
      </c>
    </row>
    <row r="1971" customFormat="false" ht="64.5" hidden="false" customHeight="true" outlineLevel="0" collapsed="false">
      <c r="A1971" s="4" t="s">
        <v>789</v>
      </c>
      <c r="B1971" s="4" t="s">
        <v>95</v>
      </c>
      <c r="C1971" s="4" t="s">
        <v>790</v>
      </c>
      <c r="D1971" s="4" t="s">
        <v>791</v>
      </c>
      <c r="E1971" s="4" t="s">
        <v>98</v>
      </c>
      <c r="F1971" s="4" t="s">
        <v>99</v>
      </c>
      <c r="G1971" s="23" t="n">
        <v>169100</v>
      </c>
      <c r="H1971" s="24" t="n">
        <f aca="false">Parametros!$B$3</f>
        <v>160.42</v>
      </c>
      <c r="I1971" s="24" t="n">
        <f aca="false">Parametros!$B$4</f>
        <v>151.76</v>
      </c>
      <c r="J1971" s="23" t="n">
        <f aca="false">G1971*H1971/I1971</f>
        <v>178749.486030575</v>
      </c>
      <c r="K1971" s="23" t="n">
        <v>243369.74</v>
      </c>
      <c r="L1971" s="23" t="n">
        <v>212415</v>
      </c>
      <c r="M1971" s="23" t="n">
        <f aca="false">MIN(J1971:L1971)</f>
        <v>178749.486030575</v>
      </c>
      <c r="N1971" s="23" t="n">
        <f aca="false">MAX(J1971:L1971)</f>
        <v>243369.74</v>
      </c>
      <c r="O1971" s="23" t="n">
        <f aca="false">MEDIAN(J1971:L1971)</f>
        <v>212415</v>
      </c>
      <c r="P1971" s="23" t="n">
        <f aca="false">AVERAGE(J1971:L1971)</f>
        <v>211511.408676858</v>
      </c>
      <c r="Q1971" s="23" t="n">
        <f aca="false">AVERAGE(M1971,O1971)</f>
        <v>195582.243015287</v>
      </c>
      <c r="R1971" s="23" t="n">
        <f aca="false">AVERAGE(N1971,O1971)</f>
        <v>227892.37</v>
      </c>
      <c r="S1971" s="23" t="n">
        <f aca="false">STDEV(J1971:L1971)</f>
        <v>32319.6018497707</v>
      </c>
      <c r="T1971" s="25" t="n">
        <f aca="false">IF(P1971&gt;0,S1971/P1971,NA())</f>
        <v>0.152803113798688</v>
      </c>
      <c r="U1971" s="4" t="str">
        <f aca="false">IF(T1971&lt;=Parametros!$B$7,"MENOR",IF(T1971&lt;=Parametros!$B$8,"PROMEDIO MENOR-MEDIANA","PROMEDIO"))</f>
        <v>MENOR</v>
      </c>
      <c r="V1971" s="23" t="n">
        <f aca="false">IF(T1971&lt;=Parametros!$B$7,M1971,IF(T1971&lt;=Parametros!$B$8,Q1971,P1971))</f>
        <v>178749.486030575</v>
      </c>
      <c r="W1971" s="26" t="n">
        <f aca="false">ROUND(V1971,0)</f>
        <v>178749</v>
      </c>
      <c r="X1971" s="27" t="n">
        <f aca="false">K1971/G1971</f>
        <v>1.43920603193377</v>
      </c>
      <c r="Y1971" s="27" t="n">
        <f aca="false">L1971/G1971</f>
        <v>1.25615020697812</v>
      </c>
    </row>
    <row r="1972" customFormat="false" ht="39" hidden="false" customHeight="true" outlineLevel="0" collapsed="false">
      <c r="A1972" s="4" t="s">
        <v>792</v>
      </c>
      <c r="B1972" s="4" t="s">
        <v>95</v>
      </c>
      <c r="C1972" s="4" t="s">
        <v>793</v>
      </c>
      <c r="D1972" s="4" t="s">
        <v>794</v>
      </c>
      <c r="E1972" s="4" t="s">
        <v>98</v>
      </c>
      <c r="F1972" s="4" t="s">
        <v>99</v>
      </c>
      <c r="G1972" s="23" t="n">
        <v>153070</v>
      </c>
      <c r="H1972" s="24" t="n">
        <f aca="false">Parametros!$B$3</f>
        <v>160.42</v>
      </c>
      <c r="I1972" s="24" t="n">
        <f aca="false">Parametros!$B$4</f>
        <v>151.76</v>
      </c>
      <c r="J1972" s="23" t="n">
        <f aca="false">G1972*H1972/I1972</f>
        <v>161804.75355825</v>
      </c>
      <c r="K1972" s="23" t="n">
        <v>220299.59</v>
      </c>
      <c r="L1972" s="23" t="n">
        <v>192304</v>
      </c>
      <c r="M1972" s="23" t="n">
        <f aca="false">MIN(J1972:L1972)</f>
        <v>161804.75355825</v>
      </c>
      <c r="N1972" s="23" t="n">
        <f aca="false">MAX(J1972:L1972)</f>
        <v>220299.59</v>
      </c>
      <c r="O1972" s="23" t="n">
        <f aca="false">MEDIAN(J1972:L1972)</f>
        <v>192304</v>
      </c>
      <c r="P1972" s="23" t="n">
        <f aca="false">AVERAGE(J1972:L1972)</f>
        <v>191469.44785275</v>
      </c>
      <c r="Q1972" s="23" t="n">
        <f aca="false">AVERAGE(M1972,O1972)</f>
        <v>177054.376779125</v>
      </c>
      <c r="R1972" s="23" t="n">
        <f aca="false">AVERAGE(N1972,O1972)</f>
        <v>206301.795</v>
      </c>
      <c r="S1972" s="23" t="n">
        <f aca="false">STDEV(J1972:L1972)</f>
        <v>29256.346842209</v>
      </c>
      <c r="T1972" s="25" t="n">
        <f aca="false">IF(P1972&gt;0,S1972/P1972,NA())</f>
        <v>0.152799034886802</v>
      </c>
      <c r="U1972" s="4" t="str">
        <f aca="false">IF(T1972&lt;=Parametros!$B$7,"MENOR",IF(T1972&lt;=Parametros!$B$8,"PROMEDIO MENOR-MEDIANA","PROMEDIO"))</f>
        <v>MENOR</v>
      </c>
      <c r="V1972" s="23" t="n">
        <f aca="false">IF(T1972&lt;=Parametros!$B$7,M1972,IF(T1972&lt;=Parametros!$B$8,Q1972,P1972))</f>
        <v>161804.75355825</v>
      </c>
      <c r="W1972" s="26" t="n">
        <f aca="false">ROUND(V1972,0)</f>
        <v>161805</v>
      </c>
      <c r="X1972" s="27" t="n">
        <f aca="false">K1972/G1972</f>
        <v>1.43920814006664</v>
      </c>
      <c r="Y1972" s="27" t="n">
        <f aca="false">L1972/G1972</f>
        <v>1.256314104658</v>
      </c>
    </row>
    <row r="1973" customFormat="false" ht="26.25" hidden="false" customHeight="true" outlineLevel="0" collapsed="false">
      <c r="A1973" s="4" t="s">
        <v>795</v>
      </c>
      <c r="B1973" s="4" t="s">
        <v>95</v>
      </c>
      <c r="C1973" s="4" t="s">
        <v>796</v>
      </c>
      <c r="D1973" s="4" t="s">
        <v>797</v>
      </c>
      <c r="E1973" s="4" t="s">
        <v>98</v>
      </c>
      <c r="F1973" s="4" t="s">
        <v>99</v>
      </c>
      <c r="G1973" s="23" t="n">
        <v>2706982</v>
      </c>
      <c r="H1973" s="24" t="n">
        <f aca="false">Parametros!$B$3</f>
        <v>160.42</v>
      </c>
      <c r="I1973" s="24" t="n">
        <f aca="false">Parametros!$B$4</f>
        <v>151.76</v>
      </c>
      <c r="J1973" s="23" t="n">
        <f aca="false">G1973*H1973/I1973</f>
        <v>2861452.63863996</v>
      </c>
      <c r="K1973" s="23" t="n">
        <v>3895903.27</v>
      </c>
      <c r="L1973" s="23" t="n">
        <v>3401377</v>
      </c>
      <c r="M1973" s="23" t="n">
        <f aca="false">MIN(J1973:L1973)</f>
        <v>2861452.63863996</v>
      </c>
      <c r="N1973" s="23" t="n">
        <f aca="false">MAX(J1973:L1973)</f>
        <v>3895903.27</v>
      </c>
      <c r="O1973" s="23" t="n">
        <f aca="false">MEDIAN(J1973:L1973)</f>
        <v>3401377</v>
      </c>
      <c r="P1973" s="23" t="n">
        <f aca="false">AVERAGE(J1973:L1973)</f>
        <v>3386244.30287999</v>
      </c>
      <c r="Q1973" s="23" t="n">
        <f aca="false">AVERAGE(M1973,O1973)</f>
        <v>3131414.81931998</v>
      </c>
      <c r="R1973" s="23" t="n">
        <f aca="false">AVERAGE(N1973,O1973)</f>
        <v>3648640.135</v>
      </c>
      <c r="S1973" s="23" t="n">
        <f aca="false">STDEV(J1973:L1973)</f>
        <v>517391.318125741</v>
      </c>
      <c r="T1973" s="25" t="n">
        <f aca="false">IF(P1973&gt;0,S1973/P1973,NA())</f>
        <v>0.152792082274071</v>
      </c>
      <c r="U1973" s="4" t="str">
        <f aca="false">IF(T1973&lt;=Parametros!$B$7,"MENOR",IF(T1973&lt;=Parametros!$B$8,"PROMEDIO MENOR-MEDIANA","PROMEDIO"))</f>
        <v>MENOR</v>
      </c>
      <c r="V1973" s="23" t="n">
        <f aca="false">IF(T1973&lt;=Parametros!$B$7,M1973,IF(T1973&lt;=Parametros!$B$8,Q1973,P1973))</f>
        <v>2861452.63863996</v>
      </c>
      <c r="W1973" s="26" t="n">
        <f aca="false">ROUND(V1973,0)</f>
        <v>2861453</v>
      </c>
      <c r="X1973" s="27" t="n">
        <f aca="false">K1973/G1973</f>
        <v>1.43920545832961</v>
      </c>
      <c r="Y1973" s="27" t="n">
        <f aca="false">L1973/G1973</f>
        <v>1.25651999163644</v>
      </c>
    </row>
    <row r="1974" customFormat="false" ht="15" hidden="false" customHeight="true" outlineLevel="0" collapsed="false">
      <c r="A1974" s="22" t="s">
        <v>798</v>
      </c>
      <c r="B1974" s="22" t="s">
        <v>799</v>
      </c>
      <c r="C1974" s="22"/>
      <c r="D1974" s="22"/>
      <c r="E1974" s="22"/>
      <c r="F1974" s="22"/>
      <c r="G1974" s="22"/>
      <c r="H1974" s="22"/>
      <c r="I1974" s="22"/>
      <c r="J1974" s="22"/>
      <c r="K1974" s="22"/>
      <c r="L1974" s="22"/>
      <c r="M1974" s="22"/>
      <c r="N1974" s="22"/>
      <c r="O1974" s="22"/>
      <c r="P1974" s="22"/>
      <c r="Q1974" s="22"/>
      <c r="R1974" s="22"/>
      <c r="S1974" s="22"/>
      <c r="T1974" s="22"/>
      <c r="U1974" s="22"/>
      <c r="V1974" s="22"/>
      <c r="W1974" s="22"/>
    </row>
    <row r="1975" customFormat="false" ht="39" hidden="false" customHeight="true" outlineLevel="0" collapsed="false">
      <c r="A1975" s="4" t="s">
        <v>800</v>
      </c>
      <c r="B1975" s="4" t="s">
        <v>95</v>
      </c>
      <c r="C1975" s="4" t="s">
        <v>801</v>
      </c>
      <c r="D1975" s="4" t="s">
        <v>802</v>
      </c>
      <c r="E1975" s="4" t="s">
        <v>98</v>
      </c>
      <c r="F1975" s="4" t="s">
        <v>99</v>
      </c>
      <c r="G1975" s="23" t="n">
        <v>84477</v>
      </c>
      <c r="H1975" s="24" t="n">
        <f aca="false">Parametros!$B$3</f>
        <v>160.42</v>
      </c>
      <c r="I1975" s="24" t="n">
        <f aca="false">Parametros!$B$4</f>
        <v>151.76</v>
      </c>
      <c r="J1975" s="23" t="n">
        <f aca="false">G1975*H1975/I1975</f>
        <v>89297.5773589879</v>
      </c>
      <c r="K1975" s="23" t="n">
        <v>121579.72</v>
      </c>
      <c r="L1975" s="23" t="n">
        <v>106148</v>
      </c>
      <c r="M1975" s="23" t="n">
        <f aca="false">MIN(J1975:L1975)</f>
        <v>89297.5773589879</v>
      </c>
      <c r="N1975" s="23" t="n">
        <f aca="false">MAX(J1975:L1975)</f>
        <v>121579.72</v>
      </c>
      <c r="O1975" s="23" t="n">
        <f aca="false">MEDIAN(J1975:L1975)</f>
        <v>106148</v>
      </c>
      <c r="P1975" s="23" t="n">
        <f aca="false">AVERAGE(J1975:L1975)</f>
        <v>105675.099119663</v>
      </c>
      <c r="Q1975" s="23" t="n">
        <f aca="false">AVERAGE(M1975,O1975)</f>
        <v>97722.7886794939</v>
      </c>
      <c r="R1975" s="23" t="n">
        <f aca="false">AVERAGE(N1975,O1975)</f>
        <v>113863.86</v>
      </c>
      <c r="S1975" s="23" t="n">
        <f aca="false">STDEV(J1975:L1975)</f>
        <v>16146.2661258147</v>
      </c>
      <c r="T1975" s="25" t="n">
        <f aca="false">IF(P1975&gt;0,S1975/P1975,NA())</f>
        <v>0.152791587235998</v>
      </c>
      <c r="U1975" s="4" t="str">
        <f aca="false">IF(T1975&lt;=Parametros!$B$7,"MENOR",IF(T1975&lt;=Parametros!$B$8,"PROMEDIO MENOR-MEDIANA","PROMEDIO"))</f>
        <v>MENOR</v>
      </c>
      <c r="V1975" s="23" t="n">
        <f aca="false">IF(T1975&lt;=Parametros!$B$7,M1975,IF(T1975&lt;=Parametros!$B$8,Q1975,P1975))</f>
        <v>89297.5773589879</v>
      </c>
      <c r="W1975" s="26" t="n">
        <f aca="false">ROUND(V1975,0)</f>
        <v>89298</v>
      </c>
      <c r="X1975" s="27" t="n">
        <f aca="false">K1975/G1975</f>
        <v>1.43920499070753</v>
      </c>
      <c r="Y1975" s="27" t="n">
        <f aca="false">L1975/G1975</f>
        <v>1.25653136356641</v>
      </c>
    </row>
    <row r="1976" customFormat="false" ht="64.5" hidden="false" customHeight="true" outlineLevel="0" collapsed="false">
      <c r="A1976" s="4" t="s">
        <v>803</v>
      </c>
      <c r="B1976" s="4" t="s">
        <v>95</v>
      </c>
      <c r="C1976" s="4" t="s">
        <v>838</v>
      </c>
      <c r="D1976" s="4" t="s">
        <v>839</v>
      </c>
      <c r="E1976" s="4" t="s">
        <v>98</v>
      </c>
      <c r="F1976" s="4" t="s">
        <v>99</v>
      </c>
      <c r="G1976" s="23" t="n">
        <v>1124456</v>
      </c>
      <c r="H1976" s="24" t="n">
        <f aca="false">Parametros!$B$3</f>
        <v>160.42</v>
      </c>
      <c r="I1976" s="24" t="n">
        <f aca="false">Parametros!$B$4</f>
        <v>151.76</v>
      </c>
      <c r="J1976" s="23" t="n">
        <f aca="false">G1976*H1976/I1976</f>
        <v>1188621.71534001</v>
      </c>
      <c r="K1976" s="23" t="n">
        <v>1618322.79</v>
      </c>
      <c r="L1976" s="23" t="n">
        <v>1412887</v>
      </c>
      <c r="M1976" s="23" t="n">
        <f aca="false">MIN(J1976:L1976)</f>
        <v>1188621.71534001</v>
      </c>
      <c r="N1976" s="23" t="n">
        <f aca="false">MAX(J1976:L1976)</f>
        <v>1618322.79</v>
      </c>
      <c r="O1976" s="23" t="n">
        <f aca="false">MEDIAN(J1976:L1976)</f>
        <v>1412887</v>
      </c>
      <c r="P1976" s="23" t="n">
        <f aca="false">AVERAGE(J1976:L1976)</f>
        <v>1406610.50178</v>
      </c>
      <c r="Q1976" s="23" t="n">
        <f aca="false">AVERAGE(M1976,O1976)</f>
        <v>1300754.35767001</v>
      </c>
      <c r="R1976" s="23" t="n">
        <f aca="false">AVERAGE(N1976,O1976)</f>
        <v>1515604.895</v>
      </c>
      <c r="S1976" s="23" t="n">
        <f aca="false">STDEV(J1976:L1976)</f>
        <v>214919.285345491</v>
      </c>
      <c r="T1976" s="25" t="n">
        <f aca="false">IF(P1976&gt;0,S1976/P1976,NA())</f>
        <v>0.152792322447131</v>
      </c>
      <c r="U1976" s="4" t="str">
        <f aca="false">IF(T1976&lt;=Parametros!$B$7,"MENOR",IF(T1976&lt;=Parametros!$B$8,"PROMEDIO MENOR-MEDIANA","PROMEDIO"))</f>
        <v>MENOR</v>
      </c>
      <c r="V1976" s="23" t="n">
        <f aca="false">IF(T1976&lt;=Parametros!$B$7,M1976,IF(T1976&lt;=Parametros!$B$8,Q1976,P1976))</f>
        <v>1188621.71534001</v>
      </c>
      <c r="W1976" s="26" t="n">
        <f aca="false">ROUND(V1976,0)</f>
        <v>1188622</v>
      </c>
      <c r="X1976" s="27" t="n">
        <f aca="false">K1976/G1976</f>
        <v>1.43920508227979</v>
      </c>
      <c r="Y1976" s="27" t="n">
        <f aca="false">L1976/G1976</f>
        <v>1.25650714656687</v>
      </c>
    </row>
    <row r="1977" customFormat="false" ht="64.5" hidden="false" customHeight="true" outlineLevel="0" collapsed="false">
      <c r="A1977" s="4" t="s">
        <v>806</v>
      </c>
      <c r="B1977" s="4" t="s">
        <v>95</v>
      </c>
      <c r="C1977" s="4" t="s">
        <v>841</v>
      </c>
      <c r="D1977" s="4" t="s">
        <v>842</v>
      </c>
      <c r="E1977" s="4" t="s">
        <v>98</v>
      </c>
      <c r="F1977" s="4" t="s">
        <v>99</v>
      </c>
      <c r="G1977" s="23" t="n">
        <v>597756</v>
      </c>
      <c r="H1977" s="24" t="n">
        <f aca="false">Parametros!$B$3</f>
        <v>160.42</v>
      </c>
      <c r="I1977" s="24" t="n">
        <f aca="false">Parametros!$B$4</f>
        <v>151.76</v>
      </c>
      <c r="J1977" s="23" t="n">
        <f aca="false">G1977*H1977/I1977</f>
        <v>631866.21982077</v>
      </c>
      <c r="K1977" s="23" t="n">
        <v>860294.37</v>
      </c>
      <c r="L1977" s="23" t="n">
        <v>751009</v>
      </c>
      <c r="M1977" s="23" t="n">
        <f aca="false">MIN(J1977:L1977)</f>
        <v>631866.21982077</v>
      </c>
      <c r="N1977" s="23" t="n">
        <f aca="false">MAX(J1977:L1977)</f>
        <v>860294.37</v>
      </c>
      <c r="O1977" s="23" t="n">
        <f aca="false">MEDIAN(J1977:L1977)</f>
        <v>751009</v>
      </c>
      <c r="P1977" s="23" t="n">
        <f aca="false">AVERAGE(J1977:L1977)</f>
        <v>747723.196606923</v>
      </c>
      <c r="Q1977" s="23" t="n">
        <f aca="false">AVERAGE(M1977,O1977)</f>
        <v>691437.609910385</v>
      </c>
      <c r="R1977" s="23" t="n">
        <f aca="false">AVERAGE(N1977,O1977)</f>
        <v>805651.685</v>
      </c>
      <c r="S1977" s="23" t="n">
        <f aca="false">STDEV(J1977:L1977)</f>
        <v>114249.517839375</v>
      </c>
      <c r="T1977" s="25" t="n">
        <f aca="false">IF(P1977&gt;0,S1977/P1977,NA())</f>
        <v>0.152796540695575</v>
      </c>
      <c r="U1977" s="4" t="str">
        <f aca="false">IF(T1977&lt;=Parametros!$B$7,"MENOR",IF(T1977&lt;=Parametros!$B$8,"PROMEDIO MENOR-MEDIANA","PROMEDIO"))</f>
        <v>MENOR</v>
      </c>
      <c r="V1977" s="23" t="n">
        <f aca="false">IF(T1977&lt;=Parametros!$B$7,M1977,IF(T1977&lt;=Parametros!$B$8,Q1977,P1977))</f>
        <v>631866.21982077</v>
      </c>
      <c r="W1977" s="26" t="n">
        <f aca="false">ROUND(V1977,0)</f>
        <v>631866</v>
      </c>
      <c r="X1977" s="27" t="n">
        <f aca="false">K1977/G1977</f>
        <v>1.439206582619</v>
      </c>
      <c r="Y1977" s="27" t="n">
        <f aca="false">L1977/G1977</f>
        <v>1.2563805298483</v>
      </c>
    </row>
    <row r="1978" customFormat="false" ht="51.75" hidden="false" customHeight="true" outlineLevel="0" collapsed="false">
      <c r="A1978" s="4" t="s">
        <v>809</v>
      </c>
      <c r="B1978" s="4" t="s">
        <v>95</v>
      </c>
      <c r="C1978" s="4" t="s">
        <v>844</v>
      </c>
      <c r="D1978" s="4" t="s">
        <v>845</v>
      </c>
      <c r="E1978" s="4" t="s">
        <v>98</v>
      </c>
      <c r="F1978" s="4" t="s">
        <v>99</v>
      </c>
      <c r="G1978" s="23" t="n">
        <v>2091425</v>
      </c>
      <c r="H1978" s="24" t="n">
        <f aca="false">Parametros!$B$3</f>
        <v>160.42</v>
      </c>
      <c r="I1978" s="24" t="n">
        <f aca="false">Parametros!$B$4</f>
        <v>151.76</v>
      </c>
      <c r="J1978" s="23" t="n">
        <f aca="false">G1978*H1978/I1978</f>
        <v>2210769.62638376</v>
      </c>
      <c r="K1978" s="23" t="n">
        <v>3009990.52</v>
      </c>
      <c r="L1978" s="23" t="n">
        <v>2627877</v>
      </c>
      <c r="M1978" s="23" t="n">
        <f aca="false">MIN(J1978:L1978)</f>
        <v>2210769.62638376</v>
      </c>
      <c r="N1978" s="23" t="n">
        <f aca="false">MAX(J1978:L1978)</f>
        <v>3009990.52</v>
      </c>
      <c r="O1978" s="23" t="n">
        <f aca="false">MEDIAN(J1978:L1978)</f>
        <v>2627877</v>
      </c>
      <c r="P1978" s="23" t="n">
        <f aca="false">AVERAGE(J1978:L1978)</f>
        <v>2616212.38212792</v>
      </c>
      <c r="Q1978" s="23" t="n">
        <f aca="false">AVERAGE(M1978,O1978)</f>
        <v>2419323.31319188</v>
      </c>
      <c r="R1978" s="23" t="n">
        <f aca="false">AVERAGE(N1978,O1978)</f>
        <v>2818933.76</v>
      </c>
      <c r="S1978" s="23" t="n">
        <f aca="false">STDEV(J1978:L1978)</f>
        <v>399738.110118062</v>
      </c>
      <c r="T1978" s="25" t="n">
        <f aca="false">IF(P1978&gt;0,S1978/P1978,NA())</f>
        <v>0.152792683364999</v>
      </c>
      <c r="U1978" s="4" t="str">
        <f aca="false">IF(T1978&lt;=Parametros!$B$7,"MENOR",IF(T1978&lt;=Parametros!$B$8,"PROMEDIO MENOR-MEDIANA","PROMEDIO"))</f>
        <v>MENOR</v>
      </c>
      <c r="V1978" s="23" t="n">
        <f aca="false">IF(T1978&lt;=Parametros!$B$7,M1978,IF(T1978&lt;=Parametros!$B$8,Q1978,P1978))</f>
        <v>2210769.62638376</v>
      </c>
      <c r="W1978" s="26" t="n">
        <f aca="false">ROUND(V1978,0)</f>
        <v>2210770</v>
      </c>
      <c r="X1978" s="27" t="n">
        <f aca="false">K1978/G1978</f>
        <v>1.43920557514613</v>
      </c>
      <c r="Y1978" s="27" t="n">
        <f aca="false">L1978/G1978</f>
        <v>1.25650071123755</v>
      </c>
    </row>
    <row r="1979" customFormat="false" ht="51.75" hidden="false" customHeight="true" outlineLevel="0" collapsed="false">
      <c r="A1979" s="4" t="s">
        <v>812</v>
      </c>
      <c r="B1979" s="4" t="s">
        <v>95</v>
      </c>
      <c r="C1979" s="4" t="s">
        <v>847</v>
      </c>
      <c r="D1979" s="4" t="s">
        <v>845</v>
      </c>
      <c r="E1979" s="4" t="s">
        <v>98</v>
      </c>
      <c r="F1979" s="4" t="s">
        <v>99</v>
      </c>
      <c r="G1979" s="23" t="n">
        <v>2091425</v>
      </c>
      <c r="H1979" s="24" t="n">
        <f aca="false">Parametros!$B$3</f>
        <v>160.42</v>
      </c>
      <c r="I1979" s="24" t="n">
        <f aca="false">Parametros!$B$4</f>
        <v>151.76</v>
      </c>
      <c r="J1979" s="23" t="n">
        <f aca="false">G1979*H1979/I1979</f>
        <v>2210769.62638376</v>
      </c>
      <c r="K1979" s="23" t="n">
        <v>3009990.52</v>
      </c>
      <c r="L1979" s="23" t="n">
        <v>2627877</v>
      </c>
      <c r="M1979" s="23" t="n">
        <f aca="false">MIN(J1979:L1979)</f>
        <v>2210769.62638376</v>
      </c>
      <c r="N1979" s="23" t="n">
        <f aca="false">MAX(J1979:L1979)</f>
        <v>3009990.52</v>
      </c>
      <c r="O1979" s="23" t="n">
        <f aca="false">MEDIAN(J1979:L1979)</f>
        <v>2627877</v>
      </c>
      <c r="P1979" s="23" t="n">
        <f aca="false">AVERAGE(J1979:L1979)</f>
        <v>2616212.38212792</v>
      </c>
      <c r="Q1979" s="23" t="n">
        <f aca="false">AVERAGE(M1979,O1979)</f>
        <v>2419323.31319188</v>
      </c>
      <c r="R1979" s="23" t="n">
        <f aca="false">AVERAGE(N1979,O1979)</f>
        <v>2818933.76</v>
      </c>
      <c r="S1979" s="23" t="n">
        <f aca="false">STDEV(J1979:L1979)</f>
        <v>399738.110118062</v>
      </c>
      <c r="T1979" s="25" t="n">
        <f aca="false">IF(P1979&gt;0,S1979/P1979,NA())</f>
        <v>0.152792683364999</v>
      </c>
      <c r="U1979" s="4" t="str">
        <f aca="false">IF(T1979&lt;=Parametros!$B$7,"MENOR",IF(T1979&lt;=Parametros!$B$8,"PROMEDIO MENOR-MEDIANA","PROMEDIO"))</f>
        <v>MENOR</v>
      </c>
      <c r="V1979" s="23" t="n">
        <f aca="false">IF(T1979&lt;=Parametros!$B$7,M1979,IF(T1979&lt;=Parametros!$B$8,Q1979,P1979))</f>
        <v>2210769.62638376</v>
      </c>
      <c r="W1979" s="26" t="n">
        <f aca="false">ROUND(V1979,0)</f>
        <v>2210770</v>
      </c>
      <c r="X1979" s="27" t="n">
        <f aca="false">K1979/G1979</f>
        <v>1.43920557514613</v>
      </c>
      <c r="Y1979" s="27" t="n">
        <f aca="false">L1979/G1979</f>
        <v>1.25650071123755</v>
      </c>
    </row>
    <row r="1980" customFormat="false" ht="51.75" hidden="false" customHeight="true" outlineLevel="0" collapsed="false">
      <c r="A1980" s="4" t="s">
        <v>815</v>
      </c>
      <c r="B1980" s="4" t="s">
        <v>95</v>
      </c>
      <c r="C1980" s="4" t="s">
        <v>849</v>
      </c>
      <c r="D1980" s="4" t="s">
        <v>850</v>
      </c>
      <c r="E1980" s="4" t="s">
        <v>98</v>
      </c>
      <c r="F1980" s="4" t="s">
        <v>99</v>
      </c>
      <c r="G1980" s="23" t="n">
        <v>3909269</v>
      </c>
      <c r="H1980" s="24" t="n">
        <f aca="false">Parametros!$B$3</f>
        <v>160.42</v>
      </c>
      <c r="I1980" s="24" t="n">
        <f aca="false">Parametros!$B$4</f>
        <v>151.76</v>
      </c>
      <c r="J1980" s="23" t="n">
        <f aca="false">G1980*H1980/I1980</f>
        <v>4132346.68542435</v>
      </c>
      <c r="K1980" s="23" t="n">
        <v>5626242.35</v>
      </c>
      <c r="L1980" s="23" t="n">
        <v>4912082</v>
      </c>
      <c r="M1980" s="23" t="n">
        <f aca="false">MIN(J1980:L1980)</f>
        <v>4132346.68542435</v>
      </c>
      <c r="N1980" s="23" t="n">
        <f aca="false">MAX(J1980:L1980)</f>
        <v>5626242.35</v>
      </c>
      <c r="O1980" s="23" t="n">
        <f aca="false">MEDIAN(J1980:L1980)</f>
        <v>4912082</v>
      </c>
      <c r="P1980" s="23" t="n">
        <f aca="false">AVERAGE(J1980:L1980)</f>
        <v>4890223.67847479</v>
      </c>
      <c r="Q1980" s="23" t="n">
        <f aca="false">AVERAGE(M1980,O1980)</f>
        <v>4522214.34271218</v>
      </c>
      <c r="R1980" s="23" t="n">
        <f aca="false">AVERAGE(N1980,O1980)</f>
        <v>5269162.175</v>
      </c>
      <c r="S1980" s="23" t="n">
        <f aca="false">STDEV(J1980:L1980)</f>
        <v>747187.66305688</v>
      </c>
      <c r="T1980" s="25" t="n">
        <f aca="false">IF(P1980&gt;0,S1980/P1980,NA())</f>
        <v>0.152792124079265</v>
      </c>
      <c r="U1980" s="4" t="str">
        <f aca="false">IF(T1980&lt;=Parametros!$B$7,"MENOR",IF(T1980&lt;=Parametros!$B$8,"PROMEDIO MENOR-MEDIANA","PROMEDIO"))</f>
        <v>MENOR</v>
      </c>
      <c r="V1980" s="23" t="n">
        <f aca="false">IF(T1980&lt;=Parametros!$B$7,M1980,IF(T1980&lt;=Parametros!$B$8,Q1980,P1980))</f>
        <v>4132346.68542435</v>
      </c>
      <c r="W1980" s="26" t="n">
        <f aca="false">ROUND(V1980,0)</f>
        <v>4132347</v>
      </c>
      <c r="X1980" s="27" t="n">
        <f aca="false">K1980/G1980</f>
        <v>1.43920573130168</v>
      </c>
      <c r="Y1980" s="27" t="n">
        <f aca="false">L1980/G1980</f>
        <v>1.25652187148032</v>
      </c>
    </row>
    <row r="1981" customFormat="false" ht="39" hidden="false" customHeight="true" outlineLevel="0" collapsed="false">
      <c r="A1981" s="4" t="s">
        <v>818</v>
      </c>
      <c r="B1981" s="4" t="s">
        <v>95</v>
      </c>
      <c r="C1981" s="4" t="s">
        <v>852</v>
      </c>
      <c r="D1981" s="4" t="s">
        <v>853</v>
      </c>
      <c r="E1981" s="4" t="s">
        <v>98</v>
      </c>
      <c r="F1981" s="4" t="s">
        <v>99</v>
      </c>
      <c r="G1981" s="23" t="n">
        <v>221804</v>
      </c>
      <c r="H1981" s="24" t="n">
        <f aca="false">Parametros!$B$3</f>
        <v>160.42</v>
      </c>
      <c r="I1981" s="24" t="n">
        <f aca="false">Parametros!$B$4</f>
        <v>151.76</v>
      </c>
      <c r="J1981" s="23" t="n">
        <f aca="false">G1981*H1981/I1981</f>
        <v>234460.975751186</v>
      </c>
      <c r="K1981" s="23" t="n">
        <v>319221.51</v>
      </c>
      <c r="L1981" s="23" t="n">
        <v>278698</v>
      </c>
      <c r="M1981" s="23" t="n">
        <f aca="false">MIN(J1981:L1981)</f>
        <v>234460.975751186</v>
      </c>
      <c r="N1981" s="23" t="n">
        <f aca="false">MAX(J1981:L1981)</f>
        <v>319221.51</v>
      </c>
      <c r="O1981" s="23" t="n">
        <f aca="false">MEDIAN(J1981:L1981)</f>
        <v>278698</v>
      </c>
      <c r="P1981" s="23" t="n">
        <f aca="false">AVERAGE(J1981:L1981)</f>
        <v>277460.161917062</v>
      </c>
      <c r="Q1981" s="23" t="n">
        <f aca="false">AVERAGE(M1981,O1981)</f>
        <v>256579.487875593</v>
      </c>
      <c r="R1981" s="23" t="n">
        <f aca="false">AVERAGE(N1981,O1981)</f>
        <v>298959.755</v>
      </c>
      <c r="S1981" s="23" t="n">
        <f aca="false">STDEV(J1981:L1981)</f>
        <v>42393.8229448084</v>
      </c>
      <c r="T1981" s="25" t="n">
        <f aca="false">IF(P1981&gt;0,S1981/P1981,NA())</f>
        <v>0.152792468121895</v>
      </c>
      <c r="U1981" s="4" t="str">
        <f aca="false">IF(T1981&lt;=Parametros!$B$7,"MENOR",IF(T1981&lt;=Parametros!$B$8,"PROMEDIO MENOR-MEDIANA","PROMEDIO"))</f>
        <v>MENOR</v>
      </c>
      <c r="V1981" s="23" t="n">
        <f aca="false">IF(T1981&lt;=Parametros!$B$7,M1981,IF(T1981&lt;=Parametros!$B$8,Q1981,P1981))</f>
        <v>234460.975751186</v>
      </c>
      <c r="W1981" s="26" t="n">
        <f aca="false">ROUND(V1981,0)</f>
        <v>234461</v>
      </c>
      <c r="X1981" s="27" t="n">
        <f aca="false">K1981/G1981</f>
        <v>1.43920537952426</v>
      </c>
      <c r="Y1981" s="27" t="n">
        <f aca="false">L1981/G1981</f>
        <v>1.25650574380985</v>
      </c>
    </row>
    <row r="1982" customFormat="false" ht="39" hidden="false" customHeight="true" outlineLevel="0" collapsed="false">
      <c r="A1982" s="4" t="s">
        <v>821</v>
      </c>
      <c r="B1982" s="4" t="s">
        <v>95</v>
      </c>
      <c r="C1982" s="4" t="s">
        <v>855</v>
      </c>
      <c r="D1982" s="4" t="s">
        <v>856</v>
      </c>
      <c r="E1982" s="4" t="s">
        <v>98</v>
      </c>
      <c r="F1982" s="4" t="s">
        <v>99</v>
      </c>
      <c r="G1982" s="23" t="n">
        <v>407545</v>
      </c>
      <c r="H1982" s="24" t="n">
        <f aca="false">Parametros!$B$3</f>
        <v>160.42</v>
      </c>
      <c r="I1982" s="24" t="n">
        <f aca="false">Parametros!$B$4</f>
        <v>151.76</v>
      </c>
      <c r="J1982" s="23" t="n">
        <f aca="false">G1982*H1982/I1982</f>
        <v>430801.060226674</v>
      </c>
      <c r="K1982" s="23" t="n">
        <v>586541.04</v>
      </c>
      <c r="L1982" s="23" t="n">
        <v>512057</v>
      </c>
      <c r="M1982" s="23" t="n">
        <f aca="false">MIN(J1982:L1982)</f>
        <v>430801.060226674</v>
      </c>
      <c r="N1982" s="23" t="n">
        <f aca="false">MAX(J1982:L1982)</f>
        <v>586541.04</v>
      </c>
      <c r="O1982" s="23" t="n">
        <f aca="false">MEDIAN(J1982:L1982)</f>
        <v>512057</v>
      </c>
      <c r="P1982" s="23" t="n">
        <f aca="false">AVERAGE(J1982:L1982)</f>
        <v>509799.700075558</v>
      </c>
      <c r="Q1982" s="23" t="n">
        <f aca="false">AVERAGE(M1982,O1982)</f>
        <v>471429.030113337</v>
      </c>
      <c r="R1982" s="23" t="n">
        <f aca="false">AVERAGE(N1982,O1982)</f>
        <v>549299.02</v>
      </c>
      <c r="S1982" s="23" t="n">
        <f aca="false">STDEV(J1982:L1982)</f>
        <v>77894.5240511853</v>
      </c>
      <c r="T1982" s="25" t="n">
        <f aca="false">IF(P1982&gt;0,S1982/P1982,NA())</f>
        <v>0.152794370101906</v>
      </c>
      <c r="U1982" s="4" t="str">
        <f aca="false">IF(T1982&lt;=Parametros!$B$7,"MENOR",IF(T1982&lt;=Parametros!$B$8,"PROMEDIO MENOR-MEDIANA","PROMEDIO"))</f>
        <v>MENOR</v>
      </c>
      <c r="V1982" s="23" t="n">
        <f aca="false">IF(T1982&lt;=Parametros!$B$7,M1982,IF(T1982&lt;=Parametros!$B$8,Q1982,P1982))</f>
        <v>430801.060226674</v>
      </c>
      <c r="W1982" s="26" t="n">
        <f aca="false">ROUND(V1982,0)</f>
        <v>430801</v>
      </c>
      <c r="X1982" s="27" t="n">
        <f aca="false">K1982/G1982</f>
        <v>1.43920558465936</v>
      </c>
      <c r="Y1982" s="27" t="n">
        <f aca="false">L1982/G1982</f>
        <v>1.25644284680219</v>
      </c>
    </row>
    <row r="1983" customFormat="false" ht="39" hidden="false" customHeight="true" outlineLevel="0" collapsed="false">
      <c r="A1983" s="4" t="s">
        <v>824</v>
      </c>
      <c r="B1983" s="4" t="s">
        <v>95</v>
      </c>
      <c r="C1983" s="4" t="s">
        <v>858</v>
      </c>
      <c r="D1983" s="4" t="s">
        <v>859</v>
      </c>
      <c r="E1983" s="4" t="s">
        <v>98</v>
      </c>
      <c r="F1983" s="4" t="s">
        <v>99</v>
      </c>
      <c r="G1983" s="23" t="n">
        <v>156746</v>
      </c>
      <c r="H1983" s="24" t="n">
        <f aca="false">Parametros!$B$3</f>
        <v>160.42</v>
      </c>
      <c r="I1983" s="24" t="n">
        <f aca="false">Parametros!$B$4</f>
        <v>151.76</v>
      </c>
      <c r="J1983" s="23" t="n">
        <f aca="false">G1983*H1983/I1983</f>
        <v>165690.520031629</v>
      </c>
      <c r="K1983" s="23" t="n">
        <v>225589.85</v>
      </c>
      <c r="L1983" s="23" t="n">
        <v>196945</v>
      </c>
      <c r="M1983" s="23" t="n">
        <f aca="false">MIN(J1983:L1983)</f>
        <v>165690.520031629</v>
      </c>
      <c r="N1983" s="23" t="n">
        <f aca="false">MAX(J1983:L1983)</f>
        <v>225589.85</v>
      </c>
      <c r="O1983" s="23" t="n">
        <f aca="false">MEDIAN(J1983:L1983)</f>
        <v>196945</v>
      </c>
      <c r="P1983" s="23" t="n">
        <f aca="false">AVERAGE(J1983:L1983)</f>
        <v>196075.123343876</v>
      </c>
      <c r="Q1983" s="23" t="n">
        <f aca="false">AVERAGE(M1983,O1983)</f>
        <v>181317.760015814</v>
      </c>
      <c r="R1983" s="23" t="n">
        <f aca="false">AVERAGE(N1983,O1983)</f>
        <v>211267.425</v>
      </c>
      <c r="S1983" s="23" t="n">
        <f aca="false">STDEV(J1983:L1983)</f>
        <v>29959.1379500913</v>
      </c>
      <c r="T1983" s="25" t="n">
        <f aca="false">IF(P1983&gt;0,S1983/P1983,NA())</f>
        <v>0.152794181327883</v>
      </c>
      <c r="U1983" s="4" t="str">
        <f aca="false">IF(T1983&lt;=Parametros!$B$7,"MENOR",IF(T1983&lt;=Parametros!$B$8,"PROMEDIO MENOR-MEDIANA","PROMEDIO"))</f>
        <v>MENOR</v>
      </c>
      <c r="V1983" s="23" t="n">
        <f aca="false">IF(T1983&lt;=Parametros!$B$7,M1983,IF(T1983&lt;=Parametros!$B$8,Q1983,P1983))</f>
        <v>165690.520031629</v>
      </c>
      <c r="W1983" s="26" t="n">
        <f aca="false">ROUND(V1983,0)</f>
        <v>165691</v>
      </c>
      <c r="X1983" s="27" t="n">
        <f aca="false">K1983/G1983</f>
        <v>1.43920642313042</v>
      </c>
      <c r="Y1983" s="27" t="n">
        <f aca="false">L1983/G1983</f>
        <v>1.25645949497914</v>
      </c>
    </row>
    <row r="1984" customFormat="false" ht="51.75" hidden="false" customHeight="true" outlineLevel="0" collapsed="false">
      <c r="A1984" s="4" t="s">
        <v>827</v>
      </c>
      <c r="B1984" s="4" t="s">
        <v>95</v>
      </c>
      <c r="C1984" s="4" t="s">
        <v>861</v>
      </c>
      <c r="D1984" s="4" t="s">
        <v>862</v>
      </c>
      <c r="E1984" s="4" t="s">
        <v>98</v>
      </c>
      <c r="F1984" s="4" t="s">
        <v>99</v>
      </c>
      <c r="G1984" s="23" t="n">
        <v>58900</v>
      </c>
      <c r="H1984" s="24" t="n">
        <f aca="false">Parametros!$B$3</f>
        <v>160.42</v>
      </c>
      <c r="I1984" s="24" t="n">
        <f aca="false">Parametros!$B$4</f>
        <v>151.76</v>
      </c>
      <c r="J1984" s="23" t="n">
        <f aca="false">G1984*H1984/I1984</f>
        <v>62261.0569319979</v>
      </c>
      <c r="K1984" s="23" t="n">
        <v>84769.2</v>
      </c>
      <c r="L1984" s="23" t="n">
        <v>73899</v>
      </c>
      <c r="M1984" s="23" t="n">
        <f aca="false">MIN(J1984:L1984)</f>
        <v>62261.0569319979</v>
      </c>
      <c r="N1984" s="23" t="n">
        <f aca="false">MAX(J1984:L1984)</f>
        <v>84769.2</v>
      </c>
      <c r="O1984" s="23" t="n">
        <f aca="false">MEDIAN(J1984:L1984)</f>
        <v>73899</v>
      </c>
      <c r="P1984" s="23" t="n">
        <f aca="false">AVERAGE(J1984:L1984)</f>
        <v>73643.0856439993</v>
      </c>
      <c r="Q1984" s="23" t="n">
        <f aca="false">AVERAGE(M1984,O1984)</f>
        <v>68080.0284659989</v>
      </c>
      <c r="R1984" s="23" t="n">
        <f aca="false">AVERAGE(N1984,O1984)</f>
        <v>79334.1</v>
      </c>
      <c r="S1984" s="23" t="n">
        <f aca="false">STDEV(J1984:L1984)</f>
        <v>11256.2536045799</v>
      </c>
      <c r="T1984" s="25" t="n">
        <f aca="false">IF(P1984&gt;0,S1984/P1984,NA())</f>
        <v>0.15284875024105</v>
      </c>
      <c r="U1984" s="4" t="str">
        <f aca="false">IF(T1984&lt;=Parametros!$B$7,"MENOR",IF(T1984&lt;=Parametros!$B$8,"PROMEDIO MENOR-MEDIANA","PROMEDIO"))</f>
        <v>MENOR</v>
      </c>
      <c r="V1984" s="23" t="n">
        <f aca="false">IF(T1984&lt;=Parametros!$B$7,M1984,IF(T1984&lt;=Parametros!$B$8,Q1984,P1984))</f>
        <v>62261.0569319979</v>
      </c>
      <c r="W1984" s="26" t="n">
        <f aca="false">ROUND(V1984,0)</f>
        <v>62261</v>
      </c>
      <c r="X1984" s="27" t="n">
        <f aca="false">K1984/G1984</f>
        <v>1.43920543293718</v>
      </c>
      <c r="Y1984" s="27" t="n">
        <f aca="false">L1984/G1984</f>
        <v>1.2546519524618</v>
      </c>
    </row>
    <row r="1985" customFormat="false" ht="51.75" hidden="false" customHeight="true" outlineLevel="0" collapsed="false">
      <c r="A1985" s="4" t="s">
        <v>830</v>
      </c>
      <c r="B1985" s="4" t="s">
        <v>95</v>
      </c>
      <c r="C1985" s="4" t="s">
        <v>864</v>
      </c>
      <c r="D1985" s="4" t="s">
        <v>865</v>
      </c>
      <c r="E1985" s="4" t="s">
        <v>98</v>
      </c>
      <c r="F1985" s="4" t="s">
        <v>99</v>
      </c>
      <c r="G1985" s="23" t="n">
        <v>109366</v>
      </c>
      <c r="H1985" s="24" t="n">
        <f aca="false">Parametros!$B$3</f>
        <v>160.42</v>
      </c>
      <c r="I1985" s="24" t="n">
        <f aca="false">Parametros!$B$4</f>
        <v>151.76</v>
      </c>
      <c r="J1985" s="23" t="n">
        <f aca="false">G1985*H1985/I1985</f>
        <v>115606.83790195</v>
      </c>
      <c r="K1985" s="23" t="n">
        <v>157400.64</v>
      </c>
      <c r="L1985" s="23" t="n">
        <v>137326</v>
      </c>
      <c r="M1985" s="23" t="n">
        <f aca="false">MIN(J1985:L1985)</f>
        <v>115606.83790195</v>
      </c>
      <c r="N1985" s="23" t="n">
        <f aca="false">MAX(J1985:L1985)</f>
        <v>157400.64</v>
      </c>
      <c r="O1985" s="23" t="n">
        <f aca="false">MEDIAN(J1985:L1985)</f>
        <v>137326</v>
      </c>
      <c r="P1985" s="23" t="n">
        <f aca="false">AVERAGE(J1985:L1985)</f>
        <v>136777.825967317</v>
      </c>
      <c r="Q1985" s="23" t="n">
        <f aca="false">AVERAGE(M1985,O1985)</f>
        <v>126466.418950975</v>
      </c>
      <c r="R1985" s="23" t="n">
        <f aca="false">AVERAGE(N1985,O1985)</f>
        <v>147363.32</v>
      </c>
      <c r="S1985" s="23" t="n">
        <f aca="false">STDEV(J1985:L1985)</f>
        <v>20902.2928055827</v>
      </c>
      <c r="T1985" s="25" t="n">
        <f aca="false">IF(P1985&gt;0,S1985/P1985,NA())</f>
        <v>0.152819308669062</v>
      </c>
      <c r="U1985" s="4" t="str">
        <f aca="false">IF(T1985&lt;=Parametros!$B$7,"MENOR",IF(T1985&lt;=Parametros!$B$8,"PROMEDIO MENOR-MEDIANA","PROMEDIO"))</f>
        <v>MENOR</v>
      </c>
      <c r="V1985" s="23" t="n">
        <f aca="false">IF(T1985&lt;=Parametros!$B$7,M1985,IF(T1985&lt;=Parametros!$B$8,Q1985,P1985))</f>
        <v>115606.83790195</v>
      </c>
      <c r="W1985" s="26" t="n">
        <f aca="false">ROUND(V1985,0)</f>
        <v>115607</v>
      </c>
      <c r="X1985" s="27" t="n">
        <f aca="false">K1985/G1985</f>
        <v>1.4392099921365</v>
      </c>
      <c r="Y1985" s="27" t="n">
        <f aca="false">L1985/G1985</f>
        <v>1.25565532249511</v>
      </c>
    </row>
    <row r="1986" customFormat="false" ht="26.25" hidden="false" customHeight="true" outlineLevel="0" collapsed="false">
      <c r="A1986" s="4" t="s">
        <v>833</v>
      </c>
      <c r="B1986" s="4" t="s">
        <v>95</v>
      </c>
      <c r="C1986" s="4" t="s">
        <v>867</v>
      </c>
      <c r="D1986" s="4" t="s">
        <v>868</v>
      </c>
      <c r="E1986" s="4" t="s">
        <v>98</v>
      </c>
      <c r="F1986" s="4" t="s">
        <v>99</v>
      </c>
      <c r="G1986" s="23" t="n">
        <v>7910222</v>
      </c>
      <c r="H1986" s="24" t="n">
        <f aca="false">Parametros!$B$3</f>
        <v>160.42</v>
      </c>
      <c r="I1986" s="24" t="n">
        <f aca="false">Parametros!$B$4</f>
        <v>151.76</v>
      </c>
      <c r="J1986" s="23" t="n">
        <f aca="false">G1986*H1986/I1986</f>
        <v>8361609.20690564</v>
      </c>
      <c r="K1986" s="23" t="n">
        <v>11384436.03</v>
      </c>
      <c r="L1986" s="23" t="n">
        <v>9939475</v>
      </c>
      <c r="M1986" s="23" t="n">
        <f aca="false">MIN(J1986:L1986)</f>
        <v>8361609.20690564</v>
      </c>
      <c r="N1986" s="23" t="n">
        <f aca="false">MAX(J1986:L1986)</f>
        <v>11384436.03</v>
      </c>
      <c r="O1986" s="23" t="n">
        <f aca="false">MEDIAN(J1986:L1986)</f>
        <v>9939475</v>
      </c>
      <c r="P1986" s="23" t="n">
        <f aca="false">AVERAGE(J1986:L1986)</f>
        <v>9895173.41230188</v>
      </c>
      <c r="Q1986" s="23" t="n">
        <f aca="false">AVERAGE(M1986,O1986)</f>
        <v>9150542.10345282</v>
      </c>
      <c r="R1986" s="23" t="n">
        <f aca="false">AVERAGE(N1986,O1986)</f>
        <v>10661955.515</v>
      </c>
      <c r="S1986" s="23" t="n">
        <f aca="false">STDEV(J1986:L1986)</f>
        <v>1511900.28560389</v>
      </c>
      <c r="T1986" s="25" t="n">
        <f aca="false">IF(P1986&gt;0,S1986/P1986,NA())</f>
        <v>0.152791691727632</v>
      </c>
      <c r="U1986" s="4" t="str">
        <f aca="false">IF(T1986&lt;=Parametros!$B$7,"MENOR",IF(T1986&lt;=Parametros!$B$8,"PROMEDIO MENOR-MEDIANA","PROMEDIO"))</f>
        <v>MENOR</v>
      </c>
      <c r="V1986" s="23" t="n">
        <f aca="false">IF(T1986&lt;=Parametros!$B$7,M1986,IF(T1986&lt;=Parametros!$B$8,Q1986,P1986))</f>
        <v>8361609.20690564</v>
      </c>
      <c r="W1986" s="26" t="n">
        <f aca="false">ROUND(V1986,0)</f>
        <v>8361609</v>
      </c>
      <c r="X1986" s="27" t="n">
        <f aca="false">K1986/G1986</f>
        <v>1.43920562912141</v>
      </c>
      <c r="Y1986" s="27" t="n">
        <f aca="false">L1986/G1986</f>
        <v>1.25653553086121</v>
      </c>
    </row>
    <row r="1987" customFormat="false" ht="26.25" hidden="false" customHeight="true" outlineLevel="0" collapsed="false">
      <c r="A1987" s="4" t="s">
        <v>835</v>
      </c>
      <c r="B1987" s="4" t="s">
        <v>95</v>
      </c>
      <c r="C1987" s="4" t="s">
        <v>870</v>
      </c>
      <c r="D1987" s="4" t="s">
        <v>868</v>
      </c>
      <c r="E1987" s="4" t="s">
        <v>98</v>
      </c>
      <c r="F1987" s="4" t="s">
        <v>99</v>
      </c>
      <c r="G1987" s="23" t="n">
        <v>7910222</v>
      </c>
      <c r="H1987" s="24" t="n">
        <f aca="false">Parametros!$B$3</f>
        <v>160.42</v>
      </c>
      <c r="I1987" s="24" t="n">
        <f aca="false">Parametros!$B$4</f>
        <v>151.76</v>
      </c>
      <c r="J1987" s="23" t="n">
        <f aca="false">G1987*H1987/I1987</f>
        <v>8361609.20690564</v>
      </c>
      <c r="K1987" s="23" t="n">
        <v>11384436.03</v>
      </c>
      <c r="L1987" s="23" t="n">
        <v>9939475</v>
      </c>
      <c r="M1987" s="23" t="n">
        <f aca="false">MIN(J1987:L1987)</f>
        <v>8361609.20690564</v>
      </c>
      <c r="N1987" s="23" t="n">
        <f aca="false">MAX(J1987:L1987)</f>
        <v>11384436.03</v>
      </c>
      <c r="O1987" s="23" t="n">
        <f aca="false">MEDIAN(J1987:L1987)</f>
        <v>9939475</v>
      </c>
      <c r="P1987" s="23" t="n">
        <f aca="false">AVERAGE(J1987:L1987)</f>
        <v>9895173.41230188</v>
      </c>
      <c r="Q1987" s="23" t="n">
        <f aca="false">AVERAGE(M1987,O1987)</f>
        <v>9150542.10345282</v>
      </c>
      <c r="R1987" s="23" t="n">
        <f aca="false">AVERAGE(N1987,O1987)</f>
        <v>10661955.515</v>
      </c>
      <c r="S1987" s="23" t="n">
        <f aca="false">STDEV(J1987:L1987)</f>
        <v>1511900.28560389</v>
      </c>
      <c r="T1987" s="25" t="n">
        <f aca="false">IF(P1987&gt;0,S1987/P1987,NA())</f>
        <v>0.152791691727632</v>
      </c>
      <c r="U1987" s="4" t="str">
        <f aca="false">IF(T1987&lt;=Parametros!$B$7,"MENOR",IF(T1987&lt;=Parametros!$B$8,"PROMEDIO MENOR-MEDIANA","PROMEDIO"))</f>
        <v>MENOR</v>
      </c>
      <c r="V1987" s="23" t="n">
        <f aca="false">IF(T1987&lt;=Parametros!$B$7,M1987,IF(T1987&lt;=Parametros!$B$8,Q1987,P1987))</f>
        <v>8361609.20690564</v>
      </c>
      <c r="W1987" s="26" t="n">
        <f aca="false">ROUND(V1987,0)</f>
        <v>8361609</v>
      </c>
      <c r="X1987" s="27" t="n">
        <f aca="false">K1987/G1987</f>
        <v>1.43920562912141</v>
      </c>
      <c r="Y1987" s="27" t="n">
        <f aca="false">L1987/G1987</f>
        <v>1.25653553086121</v>
      </c>
    </row>
    <row r="1988" customFormat="false" ht="64.5" hidden="false" customHeight="true" outlineLevel="0" collapsed="false">
      <c r="A1988" s="4" t="s">
        <v>837</v>
      </c>
      <c r="B1988" s="4" t="s">
        <v>95</v>
      </c>
      <c r="C1988" s="4" t="s">
        <v>872</v>
      </c>
      <c r="D1988" s="4" t="s">
        <v>873</v>
      </c>
      <c r="E1988" s="4" t="s">
        <v>98</v>
      </c>
      <c r="F1988" s="4" t="s">
        <v>99</v>
      </c>
      <c r="G1988" s="23" t="n">
        <v>242250</v>
      </c>
      <c r="H1988" s="24" t="n">
        <f aca="false">Parametros!$B$3</f>
        <v>160.42</v>
      </c>
      <c r="I1988" s="24" t="n">
        <f aca="false">Parametros!$B$4</f>
        <v>151.76</v>
      </c>
      <c r="J1988" s="23" t="n">
        <f aca="false">G1988*H1988/I1988</f>
        <v>256073.701897733</v>
      </c>
      <c r="K1988" s="23" t="n">
        <v>348647.11</v>
      </c>
      <c r="L1988" s="23" t="n">
        <v>304283</v>
      </c>
      <c r="M1988" s="23" t="n">
        <f aca="false">MIN(J1988:L1988)</f>
        <v>256073.701897733</v>
      </c>
      <c r="N1988" s="23" t="n">
        <f aca="false">MAX(J1988:L1988)</f>
        <v>348647.11</v>
      </c>
      <c r="O1988" s="23" t="n">
        <f aca="false">MEDIAN(J1988:L1988)</f>
        <v>304283</v>
      </c>
      <c r="P1988" s="23" t="n">
        <f aca="false">AVERAGE(J1988:L1988)</f>
        <v>303001.270632578</v>
      </c>
      <c r="Q1988" s="23" t="n">
        <f aca="false">AVERAGE(M1988,O1988)</f>
        <v>280178.350948867</v>
      </c>
      <c r="R1988" s="23" t="n">
        <f aca="false">AVERAGE(N1988,O1988)</f>
        <v>326465.055</v>
      </c>
      <c r="S1988" s="23" t="n">
        <f aca="false">STDEV(J1988:L1988)</f>
        <v>46300.0118201463</v>
      </c>
      <c r="T1988" s="25" t="n">
        <f aca="false">IF(P1988&gt;0,S1988/P1988,NA())</f>
        <v>0.152804678750969</v>
      </c>
      <c r="U1988" s="4" t="str">
        <f aca="false">IF(T1988&lt;=Parametros!$B$7,"MENOR",IF(T1988&lt;=Parametros!$B$8,"PROMEDIO MENOR-MEDIANA","PROMEDIO"))</f>
        <v>MENOR</v>
      </c>
      <c r="V1988" s="23" t="n">
        <f aca="false">IF(T1988&lt;=Parametros!$B$7,M1988,IF(T1988&lt;=Parametros!$B$8,Q1988,P1988))</f>
        <v>256073.701897733</v>
      </c>
      <c r="W1988" s="26" t="n">
        <f aca="false">ROUND(V1988,0)</f>
        <v>256074</v>
      </c>
      <c r="X1988" s="27" t="n">
        <f aca="false">K1988/G1988</f>
        <v>1.43920375644995</v>
      </c>
      <c r="Y1988" s="27" t="n">
        <f aca="false">L1988/G1988</f>
        <v>1.2560701754386</v>
      </c>
    </row>
    <row r="1989" customFormat="false" ht="64.5" hidden="false" customHeight="true" outlineLevel="0" collapsed="false">
      <c r="A1989" s="4" t="s">
        <v>840</v>
      </c>
      <c r="B1989" s="4" t="s">
        <v>95</v>
      </c>
      <c r="C1989" s="4" t="s">
        <v>875</v>
      </c>
      <c r="D1989" s="4" t="s">
        <v>873</v>
      </c>
      <c r="E1989" s="4" t="s">
        <v>98</v>
      </c>
      <c r="F1989" s="4" t="s">
        <v>99</v>
      </c>
      <c r="G1989" s="23" t="n">
        <v>242250</v>
      </c>
      <c r="H1989" s="24" t="n">
        <f aca="false">Parametros!$B$3</f>
        <v>160.42</v>
      </c>
      <c r="I1989" s="24" t="n">
        <f aca="false">Parametros!$B$4</f>
        <v>151.76</v>
      </c>
      <c r="J1989" s="23" t="n">
        <f aca="false">G1989*H1989/I1989</f>
        <v>256073.701897733</v>
      </c>
      <c r="K1989" s="23" t="n">
        <v>348647.11</v>
      </c>
      <c r="L1989" s="23" t="n">
        <v>304283</v>
      </c>
      <c r="M1989" s="23" t="n">
        <f aca="false">MIN(J1989:L1989)</f>
        <v>256073.701897733</v>
      </c>
      <c r="N1989" s="23" t="n">
        <f aca="false">MAX(J1989:L1989)</f>
        <v>348647.11</v>
      </c>
      <c r="O1989" s="23" t="n">
        <f aca="false">MEDIAN(J1989:L1989)</f>
        <v>304283</v>
      </c>
      <c r="P1989" s="23" t="n">
        <f aca="false">AVERAGE(J1989:L1989)</f>
        <v>303001.270632578</v>
      </c>
      <c r="Q1989" s="23" t="n">
        <f aca="false">AVERAGE(M1989,O1989)</f>
        <v>280178.350948867</v>
      </c>
      <c r="R1989" s="23" t="n">
        <f aca="false">AVERAGE(N1989,O1989)</f>
        <v>326465.055</v>
      </c>
      <c r="S1989" s="23" t="n">
        <f aca="false">STDEV(J1989:L1989)</f>
        <v>46300.0118201463</v>
      </c>
      <c r="T1989" s="25" t="n">
        <f aca="false">IF(P1989&gt;0,S1989/P1989,NA())</f>
        <v>0.152804678750969</v>
      </c>
      <c r="U1989" s="4" t="str">
        <f aca="false">IF(T1989&lt;=Parametros!$B$7,"MENOR",IF(T1989&lt;=Parametros!$B$8,"PROMEDIO MENOR-MEDIANA","PROMEDIO"))</f>
        <v>MENOR</v>
      </c>
      <c r="V1989" s="23" t="n">
        <f aca="false">IF(T1989&lt;=Parametros!$B$7,M1989,IF(T1989&lt;=Parametros!$B$8,Q1989,P1989))</f>
        <v>256073.701897733</v>
      </c>
      <c r="W1989" s="26" t="n">
        <f aca="false">ROUND(V1989,0)</f>
        <v>256074</v>
      </c>
      <c r="X1989" s="27" t="n">
        <f aca="false">K1989/G1989</f>
        <v>1.43920375644995</v>
      </c>
      <c r="Y1989" s="27" t="n">
        <f aca="false">L1989/G1989</f>
        <v>1.2560701754386</v>
      </c>
    </row>
    <row r="1990" customFormat="false" ht="39" hidden="false" customHeight="true" outlineLevel="0" collapsed="false">
      <c r="A1990" s="4" t="s">
        <v>843</v>
      </c>
      <c r="B1990" s="4" t="s">
        <v>95</v>
      </c>
      <c r="C1990" s="4" t="s">
        <v>877</v>
      </c>
      <c r="D1990" s="4" t="s">
        <v>878</v>
      </c>
      <c r="E1990" s="4" t="s">
        <v>98</v>
      </c>
      <c r="F1990" s="4" t="s">
        <v>99</v>
      </c>
      <c r="G1990" s="23" t="n">
        <v>823697</v>
      </c>
      <c r="H1990" s="24" t="n">
        <f aca="false">Parametros!$B$3</f>
        <v>160.42</v>
      </c>
      <c r="I1990" s="24" t="n">
        <f aca="false">Parametros!$B$4</f>
        <v>151.76</v>
      </c>
      <c r="J1990" s="23" t="n">
        <f aca="false">G1990*H1990/I1990</f>
        <v>870700.268450185</v>
      </c>
      <c r="K1990" s="23" t="n">
        <v>1185470</v>
      </c>
      <c r="L1990" s="23" t="n">
        <v>1034943</v>
      </c>
      <c r="M1990" s="23" t="n">
        <f aca="false">MIN(J1990:L1990)</f>
        <v>870700.268450185</v>
      </c>
      <c r="N1990" s="23" t="n">
        <f aca="false">MAX(J1990:L1990)</f>
        <v>1185470</v>
      </c>
      <c r="O1990" s="23" t="n">
        <f aca="false">MEDIAN(J1990:L1990)</f>
        <v>1034943</v>
      </c>
      <c r="P1990" s="23" t="n">
        <f aca="false">AVERAGE(J1990:L1990)</f>
        <v>1030371.08948339</v>
      </c>
      <c r="Q1990" s="23" t="n">
        <f aca="false">AVERAGE(M1990,O1990)</f>
        <v>952821.634225092</v>
      </c>
      <c r="R1990" s="23" t="n">
        <f aca="false">AVERAGE(N1990,O1990)</f>
        <v>1110206.5</v>
      </c>
      <c r="S1990" s="23" t="n">
        <f aca="false">STDEV(J1990:L1990)</f>
        <v>157434.661842031</v>
      </c>
      <c r="T1990" s="25" t="n">
        <f aca="false">IF(P1990&gt;0,S1990/P1990,NA())</f>
        <v>0.152794137421854</v>
      </c>
      <c r="U1990" s="4" t="str">
        <f aca="false">IF(T1990&lt;=Parametros!$B$7,"MENOR",IF(T1990&lt;=Parametros!$B$8,"PROMEDIO MENOR-MEDIANA","PROMEDIO"))</f>
        <v>MENOR</v>
      </c>
      <c r="V1990" s="23" t="n">
        <f aca="false">IF(T1990&lt;=Parametros!$B$7,M1990,IF(T1990&lt;=Parametros!$B$8,Q1990,P1990))</f>
        <v>870700.268450185</v>
      </c>
      <c r="W1990" s="26" t="n">
        <f aca="false">ROUND(V1990,0)</f>
        <v>870700</v>
      </c>
      <c r="X1990" s="27" t="n">
        <f aca="false">K1990/G1990</f>
        <v>1.43920640721042</v>
      </c>
      <c r="Y1990" s="27" t="n">
        <f aca="false">L1990/G1990</f>
        <v>1.25646081022512</v>
      </c>
    </row>
    <row r="1991" customFormat="false" ht="39" hidden="false" customHeight="true" outlineLevel="0" collapsed="false">
      <c r="A1991" s="4" t="s">
        <v>846</v>
      </c>
      <c r="B1991" s="4" t="s">
        <v>95</v>
      </c>
      <c r="C1991" s="4" t="s">
        <v>880</v>
      </c>
      <c r="D1991" s="4" t="s">
        <v>878</v>
      </c>
      <c r="E1991" s="4" t="s">
        <v>98</v>
      </c>
      <c r="F1991" s="4" t="s">
        <v>99</v>
      </c>
      <c r="G1991" s="23" t="n">
        <v>805481</v>
      </c>
      <c r="H1991" s="24" t="n">
        <f aca="false">Parametros!$B$3</f>
        <v>160.42</v>
      </c>
      <c r="I1991" s="24" t="n">
        <f aca="false">Parametros!$B$4</f>
        <v>151.76</v>
      </c>
      <c r="J1991" s="23" t="n">
        <f aca="false">G1991*H1991/I1991</f>
        <v>851444.794544017</v>
      </c>
      <c r="K1991" s="23" t="n">
        <v>1159252.36</v>
      </c>
      <c r="L1991" s="23" t="n">
        <v>1012095</v>
      </c>
      <c r="M1991" s="23" t="n">
        <f aca="false">MIN(J1991:L1991)</f>
        <v>851444.794544017</v>
      </c>
      <c r="N1991" s="23" t="n">
        <f aca="false">MAX(J1991:L1991)</f>
        <v>1159252.36</v>
      </c>
      <c r="O1991" s="23" t="n">
        <f aca="false">MEDIAN(J1991:L1991)</f>
        <v>1012095</v>
      </c>
      <c r="P1991" s="23" t="n">
        <f aca="false">AVERAGE(J1991:L1991)</f>
        <v>1007597.38484801</v>
      </c>
      <c r="Q1991" s="23" t="n">
        <f aca="false">AVERAGE(M1991,O1991)</f>
        <v>931769.897272009</v>
      </c>
      <c r="R1991" s="23" t="n">
        <f aca="false">AVERAGE(N1991,O1991)</f>
        <v>1085673.68</v>
      </c>
      <c r="S1991" s="23" t="n">
        <f aca="false">STDEV(J1991:L1991)</f>
        <v>153953.063446384</v>
      </c>
      <c r="T1991" s="25" t="n">
        <f aca="false">IF(P1991&gt;0,S1991/P1991,NA())</f>
        <v>0.152792241982256</v>
      </c>
      <c r="U1991" s="4" t="str">
        <f aca="false">IF(T1991&lt;=Parametros!$B$7,"MENOR",IF(T1991&lt;=Parametros!$B$8,"PROMEDIO MENOR-MEDIANA","PROMEDIO"))</f>
        <v>MENOR</v>
      </c>
      <c r="V1991" s="23" t="n">
        <f aca="false">IF(T1991&lt;=Parametros!$B$7,M1991,IF(T1991&lt;=Parametros!$B$8,Q1991,P1991))</f>
        <v>851444.794544017</v>
      </c>
      <c r="W1991" s="26" t="n">
        <f aca="false">ROUND(V1991,0)</f>
        <v>851445</v>
      </c>
      <c r="X1991" s="27" t="n">
        <f aca="false">K1991/G1991</f>
        <v>1.43920509608544</v>
      </c>
      <c r="Y1991" s="27" t="n">
        <f aca="false">L1991/G1991</f>
        <v>1.25651008527824</v>
      </c>
    </row>
    <row r="1992" customFormat="false" ht="39" hidden="false" customHeight="true" outlineLevel="0" collapsed="false">
      <c r="A1992" s="4" t="s">
        <v>848</v>
      </c>
      <c r="B1992" s="4" t="s">
        <v>95</v>
      </c>
      <c r="C1992" s="4" t="s">
        <v>888</v>
      </c>
      <c r="D1992" s="4" t="s">
        <v>889</v>
      </c>
      <c r="E1992" s="4" t="s">
        <v>98</v>
      </c>
      <c r="F1992" s="4" t="s">
        <v>99</v>
      </c>
      <c r="G1992" s="23" t="n">
        <v>3245172</v>
      </c>
      <c r="H1992" s="24" t="n">
        <f aca="false">Parametros!$B$3</f>
        <v>160.42</v>
      </c>
      <c r="I1992" s="24" t="n">
        <f aca="false">Parametros!$B$4</f>
        <v>151.76</v>
      </c>
      <c r="J1992" s="23" t="n">
        <f aca="false">G1992*H1992/I1992</f>
        <v>3430353.79704797</v>
      </c>
      <c r="K1992" s="23" t="n">
        <v>4670470.44</v>
      </c>
      <c r="L1992" s="23" t="n">
        <v>4077654</v>
      </c>
      <c r="M1992" s="23" t="n">
        <f aca="false">MIN(J1992:L1992)</f>
        <v>3430353.79704797</v>
      </c>
      <c r="N1992" s="23" t="n">
        <f aca="false">MAX(J1992:L1992)</f>
        <v>4670470.44</v>
      </c>
      <c r="O1992" s="23" t="n">
        <f aca="false">MEDIAN(J1992:L1992)</f>
        <v>4077654</v>
      </c>
      <c r="P1992" s="23" t="n">
        <f aca="false">AVERAGE(J1992:L1992)</f>
        <v>4059492.74568266</v>
      </c>
      <c r="Q1992" s="23" t="n">
        <f aca="false">AVERAGE(M1992,O1992)</f>
        <v>3754003.89852399</v>
      </c>
      <c r="R1992" s="23" t="n">
        <f aca="false">AVERAGE(N1992,O1992)</f>
        <v>4374062.22</v>
      </c>
      <c r="S1992" s="23" t="n">
        <f aca="false">STDEV(J1992:L1992)</f>
        <v>620257.765288301</v>
      </c>
      <c r="T1992" s="25" t="n">
        <f aca="false">IF(P1992&gt;0,S1992/P1992,NA())</f>
        <v>0.152791938339576</v>
      </c>
      <c r="U1992" s="4" t="str">
        <f aca="false">IF(T1992&lt;=Parametros!$B$7,"MENOR",IF(T1992&lt;=Parametros!$B$8,"PROMEDIO MENOR-MEDIANA","PROMEDIO"))</f>
        <v>MENOR</v>
      </c>
      <c r="V1992" s="23" t="n">
        <f aca="false">IF(T1992&lt;=Parametros!$B$7,M1992,IF(T1992&lt;=Parametros!$B$8,Q1992,P1992))</f>
        <v>3430353.79704797</v>
      </c>
      <c r="W1992" s="26" t="n">
        <f aca="false">ROUND(V1992,0)</f>
        <v>3430354</v>
      </c>
      <c r="X1992" s="27" t="n">
        <f aca="false">K1992/G1992</f>
        <v>1.43920582329689</v>
      </c>
      <c r="Y1992" s="27" t="n">
        <f aca="false">L1992/G1992</f>
        <v>1.2565293919706</v>
      </c>
    </row>
    <row r="1993" customFormat="false" ht="51.75" hidden="false" customHeight="true" outlineLevel="0" collapsed="false">
      <c r="A1993" s="4" t="s">
        <v>851</v>
      </c>
      <c r="B1993" s="4" t="s">
        <v>95</v>
      </c>
      <c r="C1993" s="4" t="s">
        <v>891</v>
      </c>
      <c r="D1993" s="4" t="s">
        <v>892</v>
      </c>
      <c r="E1993" s="4" t="s">
        <v>98</v>
      </c>
      <c r="F1993" s="4" t="s">
        <v>99</v>
      </c>
      <c r="G1993" s="23" t="n">
        <v>54150</v>
      </c>
      <c r="H1993" s="24" t="n">
        <f aca="false">Parametros!$B$3</f>
        <v>160.42</v>
      </c>
      <c r="I1993" s="24" t="n">
        <f aca="false">Parametros!$B$4</f>
        <v>151.76</v>
      </c>
      <c r="J1993" s="23" t="n">
        <f aca="false">G1993*H1993/I1993</f>
        <v>57240.003953611</v>
      </c>
      <c r="K1993" s="23" t="n">
        <v>77932.69</v>
      </c>
      <c r="L1993" s="23" t="n">
        <v>67949</v>
      </c>
      <c r="M1993" s="23" t="n">
        <f aca="false">MIN(J1993:L1993)</f>
        <v>57240.003953611</v>
      </c>
      <c r="N1993" s="23" t="n">
        <f aca="false">MAX(J1993:L1993)</f>
        <v>77932.69</v>
      </c>
      <c r="O1993" s="23" t="n">
        <f aca="false">MEDIAN(J1993:L1993)</f>
        <v>67949</v>
      </c>
      <c r="P1993" s="23" t="n">
        <f aca="false">AVERAGE(J1993:L1993)</f>
        <v>67707.2313178703</v>
      </c>
      <c r="Q1993" s="23" t="n">
        <f aca="false">AVERAGE(M1993,O1993)</f>
        <v>62594.5019768055</v>
      </c>
      <c r="R1993" s="23" t="n">
        <f aca="false">AVERAGE(N1993,O1993)</f>
        <v>72940.845</v>
      </c>
      <c r="S1993" s="23" t="n">
        <f aca="false">STDEV(J1993:L1993)</f>
        <v>10348.461384445</v>
      </c>
      <c r="T1993" s="25" t="n">
        <f aca="false">IF(P1993&gt;0,S1993/P1993,NA())</f>
        <v>0.152841301926249</v>
      </c>
      <c r="U1993" s="4" t="str">
        <f aca="false">IF(T1993&lt;=Parametros!$B$7,"MENOR",IF(T1993&lt;=Parametros!$B$8,"PROMEDIO MENOR-MEDIANA","PROMEDIO"))</f>
        <v>MENOR</v>
      </c>
      <c r="V1993" s="23" t="n">
        <f aca="false">IF(T1993&lt;=Parametros!$B$7,M1993,IF(T1993&lt;=Parametros!$B$8,Q1993,P1993))</f>
        <v>57240.003953611</v>
      </c>
      <c r="W1993" s="26" t="n">
        <f aca="false">ROUND(V1993,0)</f>
        <v>57240</v>
      </c>
      <c r="X1993" s="27" t="n">
        <f aca="false">K1993/G1993</f>
        <v>1.43920018467221</v>
      </c>
      <c r="Y1993" s="27" t="n">
        <f aca="false">L1993/G1993</f>
        <v>1.25482917820868</v>
      </c>
    </row>
    <row r="1994" customFormat="false" ht="51.75" hidden="false" customHeight="true" outlineLevel="0" collapsed="false">
      <c r="A1994" s="4" t="s">
        <v>854</v>
      </c>
      <c r="B1994" s="4" t="s">
        <v>95</v>
      </c>
      <c r="C1994" s="4" t="s">
        <v>894</v>
      </c>
      <c r="D1994" s="4" t="s">
        <v>895</v>
      </c>
      <c r="E1994" s="4" t="s">
        <v>98</v>
      </c>
      <c r="F1994" s="4" t="s">
        <v>99</v>
      </c>
      <c r="G1994" s="23" t="n">
        <v>148199</v>
      </c>
      <c r="H1994" s="24" t="n">
        <f aca="false">Parametros!$B$3</f>
        <v>160.42</v>
      </c>
      <c r="I1994" s="24" t="n">
        <f aca="false">Parametros!$B$4</f>
        <v>151.76</v>
      </c>
      <c r="J1994" s="23" t="n">
        <f aca="false">G1994*H1994/I1994</f>
        <v>156655.795861887</v>
      </c>
      <c r="K1994" s="23" t="n">
        <v>213288.53</v>
      </c>
      <c r="L1994" s="23" t="n">
        <v>186116</v>
      </c>
      <c r="M1994" s="23" t="n">
        <f aca="false">MIN(J1994:L1994)</f>
        <v>156655.795861887</v>
      </c>
      <c r="N1994" s="23" t="n">
        <f aca="false">MAX(J1994:L1994)</f>
        <v>213288.53</v>
      </c>
      <c r="O1994" s="23" t="n">
        <f aca="false">MEDIAN(J1994:L1994)</f>
        <v>186116</v>
      </c>
      <c r="P1994" s="23" t="n">
        <f aca="false">AVERAGE(J1994:L1994)</f>
        <v>185353.441953962</v>
      </c>
      <c r="Q1994" s="23" t="n">
        <f aca="false">AVERAGE(M1994,O1994)</f>
        <v>171385.897930944</v>
      </c>
      <c r="R1994" s="23" t="n">
        <f aca="false">AVERAGE(N1994,O1994)</f>
        <v>199702.265</v>
      </c>
      <c r="S1994" s="23" t="n">
        <f aca="false">STDEV(J1994:L1994)</f>
        <v>28324.066887891</v>
      </c>
      <c r="T1994" s="25" t="n">
        <f aca="false">IF(P1994&gt;0,S1994/P1994,NA())</f>
        <v>0.152811119066923</v>
      </c>
      <c r="U1994" s="4" t="str">
        <f aca="false">IF(T1994&lt;=Parametros!$B$7,"MENOR",IF(T1994&lt;=Parametros!$B$8,"PROMEDIO MENOR-MEDIANA","PROMEDIO"))</f>
        <v>MENOR</v>
      </c>
      <c r="V1994" s="23" t="n">
        <f aca="false">IF(T1994&lt;=Parametros!$B$7,M1994,IF(T1994&lt;=Parametros!$B$8,Q1994,P1994))</f>
        <v>156655.795861887</v>
      </c>
      <c r="W1994" s="26" t="n">
        <f aca="false">ROUND(V1994,0)</f>
        <v>156656</v>
      </c>
      <c r="X1994" s="27" t="n">
        <f aca="false">K1994/G1994</f>
        <v>1.4392035708743</v>
      </c>
      <c r="Y1994" s="27" t="n">
        <f aca="false">L1994/G1994</f>
        <v>1.25585192882543</v>
      </c>
    </row>
    <row r="1995" customFormat="false" ht="39" hidden="false" customHeight="true" outlineLevel="0" collapsed="false">
      <c r="A1995" s="4" t="s">
        <v>857</v>
      </c>
      <c r="B1995" s="4" t="s">
        <v>95</v>
      </c>
      <c r="C1995" s="4" t="s">
        <v>897</v>
      </c>
      <c r="D1995" s="4" t="s">
        <v>898</v>
      </c>
      <c r="E1995" s="4" t="s">
        <v>98</v>
      </c>
      <c r="F1995" s="4" t="s">
        <v>99</v>
      </c>
      <c r="G1995" s="23" t="n">
        <v>662360</v>
      </c>
      <c r="H1995" s="24" t="n">
        <f aca="false">Parametros!$B$3</f>
        <v>160.42</v>
      </c>
      <c r="I1995" s="24" t="n">
        <f aca="false">Parametros!$B$4</f>
        <v>151.76</v>
      </c>
      <c r="J1995" s="23" t="n">
        <f aca="false">G1995*H1995/I1995</f>
        <v>700156.768581972</v>
      </c>
      <c r="K1995" s="23" t="n">
        <v>953271.79</v>
      </c>
      <c r="L1995" s="23" t="n">
        <v>832167</v>
      </c>
      <c r="M1995" s="23" t="n">
        <f aca="false">MIN(J1995:L1995)</f>
        <v>700156.768581972</v>
      </c>
      <c r="N1995" s="23" t="n">
        <f aca="false">MAX(J1995:L1995)</f>
        <v>953271.79</v>
      </c>
      <c r="O1995" s="23" t="n">
        <f aca="false">MEDIAN(J1995:L1995)</f>
        <v>832167</v>
      </c>
      <c r="P1995" s="23" t="n">
        <f aca="false">AVERAGE(J1995:L1995)</f>
        <v>828531.852860657</v>
      </c>
      <c r="Q1995" s="23" t="n">
        <f aca="false">AVERAGE(M1995,O1995)</f>
        <v>766161.884290986</v>
      </c>
      <c r="R1995" s="23" t="n">
        <f aca="false">AVERAGE(N1995,O1995)</f>
        <v>892719.395</v>
      </c>
      <c r="S1995" s="23" t="n">
        <f aca="false">STDEV(J1995:L1995)</f>
        <v>126596.659663301</v>
      </c>
      <c r="T1995" s="25" t="n">
        <f aca="false">IF(P1995&gt;0,S1995/P1995,NA())</f>
        <v>0.152796370140995</v>
      </c>
      <c r="U1995" s="4" t="str">
        <f aca="false">IF(T1995&lt;=Parametros!$B$7,"MENOR",IF(T1995&lt;=Parametros!$B$8,"PROMEDIO MENOR-MEDIANA","PROMEDIO"))</f>
        <v>MENOR</v>
      </c>
      <c r="V1995" s="23" t="n">
        <f aca="false">IF(T1995&lt;=Parametros!$B$7,M1995,IF(T1995&lt;=Parametros!$B$8,Q1995,P1995))</f>
        <v>700156.768581972</v>
      </c>
      <c r="W1995" s="26" t="n">
        <f aca="false">ROUND(V1995,0)</f>
        <v>700157</v>
      </c>
      <c r="X1995" s="27" t="n">
        <f aca="false">K1995/G1995</f>
        <v>1.43920494897035</v>
      </c>
      <c r="Y1995" s="27" t="n">
        <f aca="false">L1995/G1995</f>
        <v>1.25636662841959</v>
      </c>
    </row>
    <row r="1996" customFormat="false" ht="39" hidden="false" customHeight="true" outlineLevel="0" collapsed="false">
      <c r="A1996" s="4" t="s">
        <v>860</v>
      </c>
      <c r="B1996" s="4" t="s">
        <v>95</v>
      </c>
      <c r="C1996" s="4" t="s">
        <v>900</v>
      </c>
      <c r="D1996" s="4" t="s">
        <v>901</v>
      </c>
      <c r="E1996" s="4" t="s">
        <v>98</v>
      </c>
      <c r="F1996" s="4" t="s">
        <v>99</v>
      </c>
      <c r="G1996" s="23" t="n">
        <v>131100</v>
      </c>
      <c r="H1996" s="24" t="n">
        <f aca="false">Parametros!$B$3</f>
        <v>160.42</v>
      </c>
      <c r="I1996" s="24" t="n">
        <f aca="false">Parametros!$B$4</f>
        <v>151.76</v>
      </c>
      <c r="J1996" s="23" t="n">
        <f aca="false">G1996*H1996/I1996</f>
        <v>138581.062203479</v>
      </c>
      <c r="K1996" s="23" t="n">
        <v>188680.37</v>
      </c>
      <c r="L1996" s="23" t="n">
        <v>164696</v>
      </c>
      <c r="M1996" s="23" t="n">
        <f aca="false">MIN(J1996:L1996)</f>
        <v>138581.062203479</v>
      </c>
      <c r="N1996" s="23" t="n">
        <f aca="false">MAX(J1996:L1996)</f>
        <v>188680.37</v>
      </c>
      <c r="O1996" s="23" t="n">
        <f aca="false">MEDIAN(J1996:L1996)</f>
        <v>164696</v>
      </c>
      <c r="P1996" s="23" t="n">
        <f aca="false">AVERAGE(J1996:L1996)</f>
        <v>163985.810734493</v>
      </c>
      <c r="Q1996" s="23" t="n">
        <f aca="false">AVERAGE(M1996,O1996)</f>
        <v>151638.53110174</v>
      </c>
      <c r="R1996" s="23" t="n">
        <f aca="false">AVERAGE(N1996,O1996)</f>
        <v>176688.185</v>
      </c>
      <c r="S1996" s="23" t="n">
        <f aca="false">STDEV(J1996:L1996)</f>
        <v>25057.2032960038</v>
      </c>
      <c r="T1996" s="25" t="n">
        <f aca="false">IF(P1996&gt;0,S1996/P1996,NA())</f>
        <v>0.15280104530857</v>
      </c>
      <c r="U1996" s="4" t="str">
        <f aca="false">IF(T1996&lt;=Parametros!$B$7,"MENOR",IF(T1996&lt;=Parametros!$B$8,"PROMEDIO MENOR-MEDIANA","PROMEDIO"))</f>
        <v>MENOR</v>
      </c>
      <c r="V1996" s="23" t="n">
        <f aca="false">IF(T1996&lt;=Parametros!$B$7,M1996,IF(T1996&lt;=Parametros!$B$8,Q1996,P1996))</f>
        <v>138581.062203479</v>
      </c>
      <c r="W1996" s="26" t="n">
        <f aca="false">ROUND(V1996,0)</f>
        <v>138581</v>
      </c>
      <c r="X1996" s="27" t="n">
        <f aca="false">K1996/G1996</f>
        <v>1.43920953470633</v>
      </c>
      <c r="Y1996" s="27" t="n">
        <f aca="false">L1996/G1996</f>
        <v>1.25626239511823</v>
      </c>
    </row>
    <row r="1997" customFormat="false" ht="51.75" hidden="false" customHeight="true" outlineLevel="0" collapsed="false">
      <c r="A1997" s="4" t="s">
        <v>863</v>
      </c>
      <c r="B1997" s="4" t="s">
        <v>95</v>
      </c>
      <c r="C1997" s="4" t="s">
        <v>903</v>
      </c>
      <c r="D1997" s="4" t="s">
        <v>904</v>
      </c>
      <c r="E1997" s="4" t="s">
        <v>98</v>
      </c>
      <c r="F1997" s="4" t="s">
        <v>99</v>
      </c>
      <c r="G1997" s="23" t="n">
        <v>91200</v>
      </c>
      <c r="H1997" s="24" t="n">
        <f aca="false">Parametros!$B$3</f>
        <v>160.42</v>
      </c>
      <c r="I1997" s="24" t="n">
        <f aca="false">Parametros!$B$4</f>
        <v>151.76</v>
      </c>
      <c r="J1997" s="23" t="n">
        <f aca="false">G1997*H1997/I1997</f>
        <v>96404.217185029</v>
      </c>
      <c r="K1997" s="23" t="n">
        <v>131255.85</v>
      </c>
      <c r="L1997" s="23" t="n">
        <v>114478</v>
      </c>
      <c r="M1997" s="23" t="n">
        <f aca="false">MIN(J1997:L1997)</f>
        <v>96404.217185029</v>
      </c>
      <c r="N1997" s="23" t="n">
        <f aca="false">MAX(J1997:L1997)</f>
        <v>131255.85</v>
      </c>
      <c r="O1997" s="23" t="n">
        <f aca="false">MEDIAN(J1997:L1997)</f>
        <v>114478</v>
      </c>
      <c r="P1997" s="23" t="n">
        <f aca="false">AVERAGE(J1997:L1997)</f>
        <v>114046.02239501</v>
      </c>
      <c r="Q1997" s="23" t="n">
        <f aca="false">AVERAGE(M1997,O1997)</f>
        <v>105441.108592515</v>
      </c>
      <c r="R1997" s="23" t="n">
        <f aca="false">AVERAGE(N1997,O1997)</f>
        <v>122866.925</v>
      </c>
      <c r="S1997" s="23" t="n">
        <f aca="false">STDEV(J1997:L1997)</f>
        <v>17429.8316387681</v>
      </c>
      <c r="T1997" s="25" t="n">
        <f aca="false">IF(P1997&gt;0,S1997/P1997,NA())</f>
        <v>0.152831561090295</v>
      </c>
      <c r="U1997" s="4" t="str">
        <f aca="false">IF(T1997&lt;=Parametros!$B$7,"MENOR",IF(T1997&lt;=Parametros!$B$8,"PROMEDIO MENOR-MEDIANA","PROMEDIO"))</f>
        <v>MENOR</v>
      </c>
      <c r="V1997" s="23" t="n">
        <f aca="false">IF(T1997&lt;=Parametros!$B$7,M1997,IF(T1997&lt;=Parametros!$B$8,Q1997,P1997))</f>
        <v>96404.217185029</v>
      </c>
      <c r="W1997" s="26" t="n">
        <f aca="false">ROUND(V1997,0)</f>
        <v>96404</v>
      </c>
      <c r="X1997" s="27" t="n">
        <f aca="false">K1997/G1997</f>
        <v>1.43920888157895</v>
      </c>
      <c r="Y1997" s="27" t="n">
        <f aca="false">L1997/G1997</f>
        <v>1.25524122807018</v>
      </c>
    </row>
    <row r="1998" customFormat="false" ht="39" hidden="false" customHeight="true" outlineLevel="0" collapsed="false">
      <c r="A1998" s="4" t="s">
        <v>866</v>
      </c>
      <c r="B1998" s="4" t="s">
        <v>95</v>
      </c>
      <c r="C1998" s="4" t="s">
        <v>906</v>
      </c>
      <c r="D1998" s="4" t="s">
        <v>907</v>
      </c>
      <c r="E1998" s="4" t="s">
        <v>98</v>
      </c>
      <c r="F1998" s="4" t="s">
        <v>99</v>
      </c>
      <c r="G1998" s="23" t="n">
        <v>40849</v>
      </c>
      <c r="H1998" s="24" t="n">
        <f aca="false">Parametros!$B$3</f>
        <v>160.42</v>
      </c>
      <c r="I1998" s="24" t="n">
        <f aca="false">Parametros!$B$4</f>
        <v>151.76</v>
      </c>
      <c r="J1998" s="23" t="n">
        <f aca="false">G1998*H1998/I1998</f>
        <v>43179.9985503426</v>
      </c>
      <c r="K1998" s="23" t="n">
        <v>58790.72</v>
      </c>
      <c r="L1998" s="23" t="n">
        <v>51289</v>
      </c>
      <c r="M1998" s="23" t="n">
        <f aca="false">MIN(J1998:L1998)</f>
        <v>43179.9985503426</v>
      </c>
      <c r="N1998" s="23" t="n">
        <f aca="false">MAX(J1998:L1998)</f>
        <v>58790.72</v>
      </c>
      <c r="O1998" s="23" t="n">
        <f aca="false">MEDIAN(J1998:L1998)</f>
        <v>51289</v>
      </c>
      <c r="P1998" s="23" t="n">
        <f aca="false">AVERAGE(J1998:L1998)</f>
        <v>51086.5728501142</v>
      </c>
      <c r="Q1998" s="23" t="n">
        <f aca="false">AVERAGE(M1998,O1998)</f>
        <v>47234.4992751713</v>
      </c>
      <c r="R1998" s="23" t="n">
        <f aca="false">AVERAGE(N1998,O1998)</f>
        <v>55039.86</v>
      </c>
      <c r="S1998" s="23" t="n">
        <f aca="false">STDEV(J1998:L1998)</f>
        <v>7807.32915970348</v>
      </c>
      <c r="T1998" s="25" t="n">
        <f aca="false">IF(P1998&gt;0,S1998/P1998,NA())</f>
        <v>0.152825463211436</v>
      </c>
      <c r="U1998" s="4" t="str">
        <f aca="false">IF(T1998&lt;=Parametros!$B$7,"MENOR",IF(T1998&lt;=Parametros!$B$8,"PROMEDIO MENOR-MEDIANA","PROMEDIO"))</f>
        <v>MENOR</v>
      </c>
      <c r="V1998" s="23" t="n">
        <f aca="false">IF(T1998&lt;=Parametros!$B$7,M1998,IF(T1998&lt;=Parametros!$B$8,Q1998,P1998))</f>
        <v>43179.9985503426</v>
      </c>
      <c r="W1998" s="26" t="n">
        <f aca="false">ROUND(V1998,0)</f>
        <v>43180</v>
      </c>
      <c r="X1998" s="27" t="n">
        <f aca="false">K1998/G1998</f>
        <v>1.43922054395456</v>
      </c>
      <c r="Y1998" s="27" t="n">
        <f aca="false">L1998/G1998</f>
        <v>1.25557541188279</v>
      </c>
    </row>
    <row r="1999" customFormat="false" ht="51.75" hidden="false" customHeight="true" outlineLevel="0" collapsed="false">
      <c r="A1999" s="4" t="s">
        <v>869</v>
      </c>
      <c r="B1999" s="4" t="s">
        <v>95</v>
      </c>
      <c r="C1999" s="4" t="s">
        <v>909</v>
      </c>
      <c r="D1999" s="4" t="s">
        <v>910</v>
      </c>
      <c r="E1999" s="4" t="s">
        <v>98</v>
      </c>
      <c r="F1999" s="4" t="s">
        <v>99</v>
      </c>
      <c r="G1999" s="23" t="n">
        <v>1900</v>
      </c>
      <c r="H1999" s="24" t="n">
        <f aca="false">Parametros!$B$3</f>
        <v>160.42</v>
      </c>
      <c r="I1999" s="24" t="n">
        <f aca="false">Parametros!$B$4</f>
        <v>151.76</v>
      </c>
      <c r="J1999" s="23" t="n">
        <f aca="false">G1999*H1999/I1999</f>
        <v>2008.42119135477</v>
      </c>
      <c r="K1999" s="23" t="n">
        <v>2735.16</v>
      </c>
      <c r="L1999" s="23" t="n">
        <v>2380</v>
      </c>
      <c r="M1999" s="23" t="n">
        <f aca="false">MIN(J1999:L1999)</f>
        <v>2008.42119135477</v>
      </c>
      <c r="N1999" s="23" t="n">
        <f aca="false">MAX(J1999:L1999)</f>
        <v>2735.16</v>
      </c>
      <c r="O1999" s="23" t="n">
        <f aca="false">MEDIAN(J1999:L1999)</f>
        <v>2380</v>
      </c>
      <c r="P1999" s="23" t="n">
        <f aca="false">AVERAGE(J1999:L1999)</f>
        <v>2374.52706378492</v>
      </c>
      <c r="Q1999" s="23" t="n">
        <f aca="false">AVERAGE(M1999,O1999)</f>
        <v>2194.21059567739</v>
      </c>
      <c r="R1999" s="23" t="n">
        <f aca="false">AVERAGE(N1999,O1999)</f>
        <v>2557.58</v>
      </c>
      <c r="S1999" s="23" t="n">
        <f aca="false">STDEV(J1999:L1999)</f>
        <v>363.400314764424</v>
      </c>
      <c r="T1999" s="25" t="n">
        <f aca="false">IF(P1999&gt;0,S1999/P1999,NA())</f>
        <v>0.153041134088055</v>
      </c>
      <c r="U1999" s="4" t="str">
        <f aca="false">IF(T1999&lt;=Parametros!$B$7,"MENOR",IF(T1999&lt;=Parametros!$B$8,"PROMEDIO MENOR-MEDIANA","PROMEDIO"))</f>
        <v>MENOR</v>
      </c>
      <c r="V1999" s="23" t="n">
        <f aca="false">IF(T1999&lt;=Parametros!$B$7,M1999,IF(T1999&lt;=Parametros!$B$8,Q1999,P1999))</f>
        <v>2008.42119135477</v>
      </c>
      <c r="W1999" s="26" t="n">
        <f aca="false">ROUND(V1999,0)</f>
        <v>2008</v>
      </c>
      <c r="X1999" s="27" t="n">
        <f aca="false">K1999/G1999</f>
        <v>1.43955789473684</v>
      </c>
      <c r="Y1999" s="27" t="n">
        <f aca="false">L1999/G1999</f>
        <v>1.25263157894737</v>
      </c>
    </row>
    <row r="2000" customFormat="false" ht="51.75" hidden="false" customHeight="true" outlineLevel="0" collapsed="false">
      <c r="A2000" s="4" t="s">
        <v>871</v>
      </c>
      <c r="B2000" s="4" t="s">
        <v>95</v>
      </c>
      <c r="C2000" s="4" t="s">
        <v>912</v>
      </c>
      <c r="D2000" s="4" t="s">
        <v>913</v>
      </c>
      <c r="E2000" s="4" t="s">
        <v>98</v>
      </c>
      <c r="F2000" s="4" t="s">
        <v>99</v>
      </c>
      <c r="G2000" s="23" t="n">
        <v>40849</v>
      </c>
      <c r="H2000" s="24" t="n">
        <f aca="false">Parametros!$B$3</f>
        <v>160.42</v>
      </c>
      <c r="I2000" s="24" t="n">
        <f aca="false">Parametros!$B$4</f>
        <v>151.76</v>
      </c>
      <c r="J2000" s="23" t="n">
        <f aca="false">G2000*H2000/I2000</f>
        <v>43179.9985503426</v>
      </c>
      <c r="K2000" s="23" t="n">
        <v>58790.72</v>
      </c>
      <c r="L2000" s="23" t="n">
        <v>51289</v>
      </c>
      <c r="M2000" s="23" t="n">
        <f aca="false">MIN(J2000:L2000)</f>
        <v>43179.9985503426</v>
      </c>
      <c r="N2000" s="23" t="n">
        <f aca="false">MAX(J2000:L2000)</f>
        <v>58790.72</v>
      </c>
      <c r="O2000" s="23" t="n">
        <f aca="false">MEDIAN(J2000:L2000)</f>
        <v>51289</v>
      </c>
      <c r="P2000" s="23" t="n">
        <f aca="false">AVERAGE(J2000:L2000)</f>
        <v>51086.5728501142</v>
      </c>
      <c r="Q2000" s="23" t="n">
        <f aca="false">AVERAGE(M2000,O2000)</f>
        <v>47234.4992751713</v>
      </c>
      <c r="R2000" s="23" t="n">
        <f aca="false">AVERAGE(N2000,O2000)</f>
        <v>55039.86</v>
      </c>
      <c r="S2000" s="23" t="n">
        <f aca="false">STDEV(J2000:L2000)</f>
        <v>7807.32915970348</v>
      </c>
      <c r="T2000" s="25" t="n">
        <f aca="false">IF(P2000&gt;0,S2000/P2000,NA())</f>
        <v>0.152825463211436</v>
      </c>
      <c r="U2000" s="4" t="str">
        <f aca="false">IF(T2000&lt;=Parametros!$B$7,"MENOR",IF(T2000&lt;=Parametros!$B$8,"PROMEDIO MENOR-MEDIANA","PROMEDIO"))</f>
        <v>MENOR</v>
      </c>
      <c r="V2000" s="23" t="n">
        <f aca="false">IF(T2000&lt;=Parametros!$B$7,M2000,IF(T2000&lt;=Parametros!$B$8,Q2000,P2000))</f>
        <v>43179.9985503426</v>
      </c>
      <c r="W2000" s="26" t="n">
        <f aca="false">ROUND(V2000,0)</f>
        <v>43180</v>
      </c>
      <c r="X2000" s="27" t="n">
        <f aca="false">K2000/G2000</f>
        <v>1.43922054395456</v>
      </c>
      <c r="Y2000" s="27" t="n">
        <f aca="false">L2000/G2000</f>
        <v>1.25557541188279</v>
      </c>
    </row>
    <row r="2001" customFormat="false" ht="51.75" hidden="false" customHeight="true" outlineLevel="0" collapsed="false">
      <c r="A2001" s="4" t="s">
        <v>874</v>
      </c>
      <c r="B2001" s="4" t="s">
        <v>95</v>
      </c>
      <c r="C2001" s="4" t="s">
        <v>915</v>
      </c>
      <c r="D2001" s="4" t="s">
        <v>916</v>
      </c>
      <c r="E2001" s="4" t="s">
        <v>98</v>
      </c>
      <c r="F2001" s="4" t="s">
        <v>99</v>
      </c>
      <c r="G2001" s="23" t="n">
        <v>37999</v>
      </c>
      <c r="H2001" s="24" t="n">
        <f aca="false">Parametros!$B$3</f>
        <v>160.42</v>
      </c>
      <c r="I2001" s="24" t="n">
        <f aca="false">Parametros!$B$4</f>
        <v>151.76</v>
      </c>
      <c r="J2001" s="23" t="n">
        <f aca="false">G2001*H2001/I2001</f>
        <v>40167.3667633105</v>
      </c>
      <c r="K2001" s="23" t="n">
        <v>54687.99</v>
      </c>
      <c r="L2001" s="23" t="n">
        <v>47719</v>
      </c>
      <c r="M2001" s="23" t="n">
        <f aca="false">MIN(J2001:L2001)</f>
        <v>40167.3667633105</v>
      </c>
      <c r="N2001" s="23" t="n">
        <f aca="false">MAX(J2001:L2001)</f>
        <v>54687.99</v>
      </c>
      <c r="O2001" s="23" t="n">
        <f aca="false">MEDIAN(J2001:L2001)</f>
        <v>47719</v>
      </c>
      <c r="P2001" s="23" t="n">
        <f aca="false">AVERAGE(J2001:L2001)</f>
        <v>47524.7855877702</v>
      </c>
      <c r="Q2001" s="23" t="n">
        <f aca="false">AVERAGE(M2001,O2001)</f>
        <v>43943.1833816552</v>
      </c>
      <c r="R2001" s="23" t="n">
        <f aca="false">AVERAGE(N2001,O2001)</f>
        <v>51203.495</v>
      </c>
      <c r="S2001" s="23" t="n">
        <f aca="false">STDEV(J2001:L2001)</f>
        <v>7262.25958114348</v>
      </c>
      <c r="T2001" s="25" t="n">
        <f aca="false">IF(P2001&gt;0,S2001/P2001,NA())</f>
        <v>0.152809938884023</v>
      </c>
      <c r="U2001" s="4" t="str">
        <f aca="false">IF(T2001&lt;=Parametros!$B$7,"MENOR",IF(T2001&lt;=Parametros!$B$8,"PROMEDIO MENOR-MEDIANA","PROMEDIO"))</f>
        <v>MENOR</v>
      </c>
      <c r="V2001" s="23" t="n">
        <f aca="false">IF(T2001&lt;=Parametros!$B$7,M2001,IF(T2001&lt;=Parametros!$B$8,Q2001,P2001))</f>
        <v>40167.3667633105</v>
      </c>
      <c r="W2001" s="26" t="n">
        <f aca="false">ROUND(V2001,0)</f>
        <v>40167</v>
      </c>
      <c r="X2001" s="27" t="n">
        <f aca="false">K2001/G2001</f>
        <v>1.43919550514487</v>
      </c>
      <c r="Y2001" s="27" t="n">
        <f aca="false">L2001/G2001</f>
        <v>1.25579620516329</v>
      </c>
    </row>
    <row r="2002" customFormat="false" ht="51.75" hidden="false" customHeight="true" outlineLevel="0" collapsed="false">
      <c r="A2002" s="4" t="s">
        <v>876</v>
      </c>
      <c r="B2002" s="4" t="s">
        <v>95</v>
      </c>
      <c r="C2002" s="4" t="s">
        <v>918</v>
      </c>
      <c r="D2002" s="4" t="s">
        <v>919</v>
      </c>
      <c r="E2002" s="4" t="s">
        <v>98</v>
      </c>
      <c r="F2002" s="4" t="s">
        <v>99</v>
      </c>
      <c r="G2002" s="23" t="n">
        <v>6650</v>
      </c>
      <c r="H2002" s="24" t="n">
        <f aca="false">Parametros!$B$3</f>
        <v>160.42</v>
      </c>
      <c r="I2002" s="24" t="n">
        <f aca="false">Parametros!$B$4</f>
        <v>151.76</v>
      </c>
      <c r="J2002" s="23" t="n">
        <f aca="false">G2002*H2002/I2002</f>
        <v>7029.4741697417</v>
      </c>
      <c r="K2002" s="23" t="n">
        <v>9570.3</v>
      </c>
      <c r="L2002" s="23" t="n">
        <v>8330</v>
      </c>
      <c r="M2002" s="23" t="n">
        <f aca="false">MIN(J2002:L2002)</f>
        <v>7029.4741697417</v>
      </c>
      <c r="N2002" s="23" t="n">
        <f aca="false">MAX(J2002:L2002)</f>
        <v>9570.3</v>
      </c>
      <c r="O2002" s="23" t="n">
        <f aca="false">MEDIAN(J2002:L2002)</f>
        <v>8330</v>
      </c>
      <c r="P2002" s="23" t="n">
        <f aca="false">AVERAGE(J2002:L2002)</f>
        <v>8309.92472324723</v>
      </c>
      <c r="Q2002" s="23" t="n">
        <f aca="false">AVERAGE(M2002,O2002)</f>
        <v>7679.73708487085</v>
      </c>
      <c r="R2002" s="23" t="n">
        <f aca="false">AVERAGE(N2002,O2002)</f>
        <v>8950.15</v>
      </c>
      <c r="S2002" s="23" t="n">
        <f aca="false">STDEV(J2002:L2002)</f>
        <v>1270.53187188652</v>
      </c>
      <c r="T2002" s="25" t="n">
        <f aca="false">IF(P2002&gt;0,S2002/P2002,NA())</f>
        <v>0.152893307003393</v>
      </c>
      <c r="U2002" s="4" t="str">
        <f aca="false">IF(T2002&lt;=Parametros!$B$7,"MENOR",IF(T2002&lt;=Parametros!$B$8,"PROMEDIO MENOR-MEDIANA","PROMEDIO"))</f>
        <v>MENOR</v>
      </c>
      <c r="V2002" s="23" t="n">
        <f aca="false">IF(T2002&lt;=Parametros!$B$7,M2002,IF(T2002&lt;=Parametros!$B$8,Q2002,P2002))</f>
        <v>7029.4741697417</v>
      </c>
      <c r="W2002" s="26" t="n">
        <f aca="false">ROUND(V2002,0)</f>
        <v>7029</v>
      </c>
      <c r="X2002" s="27" t="n">
        <f aca="false">K2002/G2002</f>
        <v>1.43914285714286</v>
      </c>
      <c r="Y2002" s="27" t="n">
        <f aca="false">L2002/G2002</f>
        <v>1.25263157894737</v>
      </c>
    </row>
    <row r="2003" customFormat="false" ht="51.75" hidden="false" customHeight="true" outlineLevel="0" collapsed="false">
      <c r="A2003" s="4" t="s">
        <v>879</v>
      </c>
      <c r="B2003" s="4" t="s">
        <v>95</v>
      </c>
      <c r="C2003" s="4" t="s">
        <v>921</v>
      </c>
      <c r="D2003" s="4" t="s">
        <v>922</v>
      </c>
      <c r="E2003" s="4" t="s">
        <v>98</v>
      </c>
      <c r="F2003" s="4" t="s">
        <v>99</v>
      </c>
      <c r="G2003" s="23" t="n">
        <v>10450</v>
      </c>
      <c r="H2003" s="24" t="n">
        <f aca="false">Parametros!$B$3</f>
        <v>160.42</v>
      </c>
      <c r="I2003" s="24" t="n">
        <f aca="false">Parametros!$B$4</f>
        <v>151.76</v>
      </c>
      <c r="J2003" s="23" t="n">
        <f aca="false">G2003*H2003/I2003</f>
        <v>11046.3165524512</v>
      </c>
      <c r="K2003" s="23" t="n">
        <v>15039.23</v>
      </c>
      <c r="L2003" s="23" t="n">
        <v>13090</v>
      </c>
      <c r="M2003" s="23" t="n">
        <f aca="false">MIN(J2003:L2003)</f>
        <v>11046.3165524512</v>
      </c>
      <c r="N2003" s="23" t="n">
        <f aca="false">MAX(J2003:L2003)</f>
        <v>15039.23</v>
      </c>
      <c r="O2003" s="23" t="n">
        <f aca="false">MEDIAN(J2003:L2003)</f>
        <v>13090</v>
      </c>
      <c r="P2003" s="23" t="n">
        <f aca="false">AVERAGE(J2003:L2003)</f>
        <v>13058.5155174837</v>
      </c>
      <c r="Q2003" s="23" t="n">
        <f aca="false">AVERAGE(M2003,O2003)</f>
        <v>12068.1582762256</v>
      </c>
      <c r="R2003" s="23" t="n">
        <f aca="false">AVERAGE(N2003,O2003)</f>
        <v>14064.615</v>
      </c>
      <c r="S2003" s="23" t="n">
        <f aca="false">STDEV(J2003:L2003)</f>
        <v>1996.64290858015</v>
      </c>
      <c r="T2003" s="25" t="n">
        <f aca="false">IF(P2003&gt;0,S2003/P2003,NA())</f>
        <v>0.152899684953232</v>
      </c>
      <c r="U2003" s="4" t="str">
        <f aca="false">IF(T2003&lt;=Parametros!$B$7,"MENOR",IF(T2003&lt;=Parametros!$B$8,"PROMEDIO MENOR-MEDIANA","PROMEDIO"))</f>
        <v>MENOR</v>
      </c>
      <c r="V2003" s="23" t="n">
        <f aca="false">IF(T2003&lt;=Parametros!$B$7,M2003,IF(T2003&lt;=Parametros!$B$8,Q2003,P2003))</f>
        <v>11046.3165524512</v>
      </c>
      <c r="W2003" s="26" t="n">
        <f aca="false">ROUND(V2003,0)</f>
        <v>11046</v>
      </c>
      <c r="X2003" s="27" t="n">
        <f aca="false">K2003/G2003</f>
        <v>1.43916076555024</v>
      </c>
      <c r="Y2003" s="27" t="n">
        <f aca="false">L2003/G2003</f>
        <v>1.25263157894737</v>
      </c>
    </row>
    <row r="2004" customFormat="false" ht="51.75" hidden="false" customHeight="true" outlineLevel="0" collapsed="false">
      <c r="A2004" s="4" t="s">
        <v>881</v>
      </c>
      <c r="B2004" s="4" t="s">
        <v>95</v>
      </c>
      <c r="C2004" s="4" t="s">
        <v>924</v>
      </c>
      <c r="D2004" s="4" t="s">
        <v>925</v>
      </c>
      <c r="E2004" s="4" t="s">
        <v>98</v>
      </c>
      <c r="F2004" s="4" t="s">
        <v>99</v>
      </c>
      <c r="G2004" s="23" t="n">
        <v>2265750</v>
      </c>
      <c r="H2004" s="24" t="n">
        <f aca="false">Parametros!$B$3</f>
        <v>160.42</v>
      </c>
      <c r="I2004" s="24" t="n">
        <f aca="false">Parametros!$B$4</f>
        <v>151.76</v>
      </c>
      <c r="J2004" s="23" t="n">
        <f aca="false">G2004*H2004/I2004</f>
        <v>2395042.27069056</v>
      </c>
      <c r="K2004" s="23" t="n">
        <v>3260879.88</v>
      </c>
      <c r="L2004" s="23" t="n">
        <v>2846956</v>
      </c>
      <c r="M2004" s="23" t="n">
        <f aca="false">MIN(J2004:L2004)</f>
        <v>2395042.27069056</v>
      </c>
      <c r="N2004" s="23" t="n">
        <f aca="false">MAX(J2004:L2004)</f>
        <v>3260879.88</v>
      </c>
      <c r="O2004" s="23" t="n">
        <f aca="false">MEDIAN(J2004:L2004)</f>
        <v>2846956</v>
      </c>
      <c r="P2004" s="23" t="n">
        <f aca="false">AVERAGE(J2004:L2004)</f>
        <v>2834292.71689685</v>
      </c>
      <c r="Q2004" s="23" t="n">
        <f aca="false">AVERAGE(M2004,O2004)</f>
        <v>2620999.13534528</v>
      </c>
      <c r="R2004" s="23" t="n">
        <f aca="false">AVERAGE(N2004,O2004)</f>
        <v>3053917.94</v>
      </c>
      <c r="S2004" s="23" t="n">
        <f aca="false">STDEV(J2004:L2004)</f>
        <v>433057.68724026</v>
      </c>
      <c r="T2004" s="25" t="n">
        <f aca="false">IF(P2004&gt;0,S2004/P2004,NA())</f>
        <v>0.152792153279918</v>
      </c>
      <c r="U2004" s="4" t="str">
        <f aca="false">IF(T2004&lt;=Parametros!$B$7,"MENOR",IF(T2004&lt;=Parametros!$B$8,"PROMEDIO MENOR-MEDIANA","PROMEDIO"))</f>
        <v>MENOR</v>
      </c>
      <c r="V2004" s="23" t="n">
        <f aca="false">IF(T2004&lt;=Parametros!$B$7,M2004,IF(T2004&lt;=Parametros!$B$8,Q2004,P2004))</f>
        <v>2395042.27069056</v>
      </c>
      <c r="W2004" s="26" t="n">
        <f aca="false">ROUND(V2004,0)</f>
        <v>2395042</v>
      </c>
      <c r="X2004" s="27" t="n">
        <f aca="false">K2004/G2004</f>
        <v>1.4392055081099</v>
      </c>
      <c r="Y2004" s="27" t="n">
        <f aca="false">L2004/G2004</f>
        <v>1.25651815072272</v>
      </c>
    </row>
    <row r="2005" customFormat="false" ht="51.75" hidden="false" customHeight="true" outlineLevel="0" collapsed="false">
      <c r="A2005" s="4" t="s">
        <v>884</v>
      </c>
      <c r="B2005" s="4" t="s">
        <v>95</v>
      </c>
      <c r="C2005" s="4" t="s">
        <v>927</v>
      </c>
      <c r="D2005" s="4" t="s">
        <v>925</v>
      </c>
      <c r="E2005" s="4" t="s">
        <v>98</v>
      </c>
      <c r="F2005" s="4" t="s">
        <v>99</v>
      </c>
      <c r="G2005" s="23" t="n">
        <v>2265750</v>
      </c>
      <c r="H2005" s="24" t="n">
        <f aca="false">Parametros!$B$3</f>
        <v>160.42</v>
      </c>
      <c r="I2005" s="24" t="n">
        <f aca="false">Parametros!$B$4</f>
        <v>151.76</v>
      </c>
      <c r="J2005" s="23" t="n">
        <f aca="false">G2005*H2005/I2005</f>
        <v>2395042.27069056</v>
      </c>
      <c r="K2005" s="23" t="n">
        <v>3260879.88</v>
      </c>
      <c r="L2005" s="23" t="n">
        <v>2846956</v>
      </c>
      <c r="M2005" s="23" t="n">
        <f aca="false">MIN(J2005:L2005)</f>
        <v>2395042.27069056</v>
      </c>
      <c r="N2005" s="23" t="n">
        <f aca="false">MAX(J2005:L2005)</f>
        <v>3260879.88</v>
      </c>
      <c r="O2005" s="23" t="n">
        <f aca="false">MEDIAN(J2005:L2005)</f>
        <v>2846956</v>
      </c>
      <c r="P2005" s="23" t="n">
        <f aca="false">AVERAGE(J2005:L2005)</f>
        <v>2834292.71689685</v>
      </c>
      <c r="Q2005" s="23" t="n">
        <f aca="false">AVERAGE(M2005,O2005)</f>
        <v>2620999.13534528</v>
      </c>
      <c r="R2005" s="23" t="n">
        <f aca="false">AVERAGE(N2005,O2005)</f>
        <v>3053917.94</v>
      </c>
      <c r="S2005" s="23" t="n">
        <f aca="false">STDEV(J2005:L2005)</f>
        <v>433057.68724026</v>
      </c>
      <c r="T2005" s="25" t="n">
        <f aca="false">IF(P2005&gt;0,S2005/P2005,NA())</f>
        <v>0.152792153279918</v>
      </c>
      <c r="U2005" s="4" t="str">
        <f aca="false">IF(T2005&lt;=Parametros!$B$7,"MENOR",IF(T2005&lt;=Parametros!$B$8,"PROMEDIO MENOR-MEDIANA","PROMEDIO"))</f>
        <v>MENOR</v>
      </c>
      <c r="V2005" s="23" t="n">
        <f aca="false">IF(T2005&lt;=Parametros!$B$7,M2005,IF(T2005&lt;=Parametros!$B$8,Q2005,P2005))</f>
        <v>2395042.27069056</v>
      </c>
      <c r="W2005" s="26" t="n">
        <f aca="false">ROUND(V2005,0)</f>
        <v>2395042</v>
      </c>
      <c r="X2005" s="27" t="n">
        <f aca="false">K2005/G2005</f>
        <v>1.4392055081099</v>
      </c>
      <c r="Y2005" s="27" t="n">
        <f aca="false">L2005/G2005</f>
        <v>1.25651815072272</v>
      </c>
    </row>
    <row r="2006" customFormat="false" ht="51.75" hidden="false" customHeight="true" outlineLevel="0" collapsed="false">
      <c r="A2006" s="4" t="s">
        <v>887</v>
      </c>
      <c r="B2006" s="4" t="s">
        <v>95</v>
      </c>
      <c r="C2006" s="4" t="s">
        <v>929</v>
      </c>
      <c r="D2006" s="4" t="s">
        <v>925</v>
      </c>
      <c r="E2006" s="4" t="s">
        <v>98</v>
      </c>
      <c r="F2006" s="4" t="s">
        <v>99</v>
      </c>
      <c r="G2006" s="23" t="n">
        <v>2265750</v>
      </c>
      <c r="H2006" s="24" t="n">
        <f aca="false">Parametros!$B$3</f>
        <v>160.42</v>
      </c>
      <c r="I2006" s="24" t="n">
        <f aca="false">Parametros!$B$4</f>
        <v>151.76</v>
      </c>
      <c r="J2006" s="23" t="n">
        <f aca="false">G2006*H2006/I2006</f>
        <v>2395042.27069056</v>
      </c>
      <c r="K2006" s="23" t="n">
        <v>3260879.88</v>
      </c>
      <c r="L2006" s="23" t="n">
        <v>2846956</v>
      </c>
      <c r="M2006" s="23" t="n">
        <f aca="false">MIN(J2006:L2006)</f>
        <v>2395042.27069056</v>
      </c>
      <c r="N2006" s="23" t="n">
        <f aca="false">MAX(J2006:L2006)</f>
        <v>3260879.88</v>
      </c>
      <c r="O2006" s="23" t="n">
        <f aca="false">MEDIAN(J2006:L2006)</f>
        <v>2846956</v>
      </c>
      <c r="P2006" s="23" t="n">
        <f aca="false">AVERAGE(J2006:L2006)</f>
        <v>2834292.71689685</v>
      </c>
      <c r="Q2006" s="23" t="n">
        <f aca="false">AVERAGE(M2006,O2006)</f>
        <v>2620999.13534528</v>
      </c>
      <c r="R2006" s="23" t="n">
        <f aca="false">AVERAGE(N2006,O2006)</f>
        <v>3053917.94</v>
      </c>
      <c r="S2006" s="23" t="n">
        <f aca="false">STDEV(J2006:L2006)</f>
        <v>433057.68724026</v>
      </c>
      <c r="T2006" s="25" t="n">
        <f aca="false">IF(P2006&gt;0,S2006/P2006,NA())</f>
        <v>0.152792153279918</v>
      </c>
      <c r="U2006" s="4" t="str">
        <f aca="false">IF(T2006&lt;=Parametros!$B$7,"MENOR",IF(T2006&lt;=Parametros!$B$8,"PROMEDIO MENOR-MEDIANA","PROMEDIO"))</f>
        <v>MENOR</v>
      </c>
      <c r="V2006" s="23" t="n">
        <f aca="false">IF(T2006&lt;=Parametros!$B$7,M2006,IF(T2006&lt;=Parametros!$B$8,Q2006,P2006))</f>
        <v>2395042.27069056</v>
      </c>
      <c r="W2006" s="26" t="n">
        <f aca="false">ROUND(V2006,0)</f>
        <v>2395042</v>
      </c>
      <c r="X2006" s="27" t="n">
        <f aca="false">K2006/G2006</f>
        <v>1.4392055081099</v>
      </c>
      <c r="Y2006" s="27" t="n">
        <f aca="false">L2006/G2006</f>
        <v>1.25651815072272</v>
      </c>
    </row>
    <row r="2007" customFormat="false" ht="51.75" hidden="false" customHeight="true" outlineLevel="0" collapsed="false">
      <c r="A2007" s="4" t="s">
        <v>890</v>
      </c>
      <c r="B2007" s="4" t="s">
        <v>95</v>
      </c>
      <c r="C2007" s="4" t="s">
        <v>931</v>
      </c>
      <c r="D2007" s="4" t="s">
        <v>925</v>
      </c>
      <c r="E2007" s="4" t="s">
        <v>98</v>
      </c>
      <c r="F2007" s="4" t="s">
        <v>99</v>
      </c>
      <c r="G2007" s="23" t="n">
        <v>2265750</v>
      </c>
      <c r="H2007" s="24" t="n">
        <f aca="false">Parametros!$B$3</f>
        <v>160.42</v>
      </c>
      <c r="I2007" s="24" t="n">
        <f aca="false">Parametros!$B$4</f>
        <v>151.76</v>
      </c>
      <c r="J2007" s="23" t="n">
        <f aca="false">G2007*H2007/I2007</f>
        <v>2395042.27069056</v>
      </c>
      <c r="K2007" s="23" t="n">
        <v>3260879.88</v>
      </c>
      <c r="L2007" s="23" t="n">
        <v>2846956</v>
      </c>
      <c r="M2007" s="23" t="n">
        <f aca="false">MIN(J2007:L2007)</f>
        <v>2395042.27069056</v>
      </c>
      <c r="N2007" s="23" t="n">
        <f aca="false">MAX(J2007:L2007)</f>
        <v>3260879.88</v>
      </c>
      <c r="O2007" s="23" t="n">
        <f aca="false">MEDIAN(J2007:L2007)</f>
        <v>2846956</v>
      </c>
      <c r="P2007" s="23" t="n">
        <f aca="false">AVERAGE(J2007:L2007)</f>
        <v>2834292.71689685</v>
      </c>
      <c r="Q2007" s="23" t="n">
        <f aca="false">AVERAGE(M2007,O2007)</f>
        <v>2620999.13534528</v>
      </c>
      <c r="R2007" s="23" t="n">
        <f aca="false">AVERAGE(N2007,O2007)</f>
        <v>3053917.94</v>
      </c>
      <c r="S2007" s="23" t="n">
        <f aca="false">STDEV(J2007:L2007)</f>
        <v>433057.68724026</v>
      </c>
      <c r="T2007" s="25" t="n">
        <f aca="false">IF(P2007&gt;0,S2007/P2007,NA())</f>
        <v>0.152792153279918</v>
      </c>
      <c r="U2007" s="4" t="str">
        <f aca="false">IF(T2007&lt;=Parametros!$B$7,"MENOR",IF(T2007&lt;=Parametros!$B$8,"PROMEDIO MENOR-MEDIANA","PROMEDIO"))</f>
        <v>MENOR</v>
      </c>
      <c r="V2007" s="23" t="n">
        <f aca="false">IF(T2007&lt;=Parametros!$B$7,M2007,IF(T2007&lt;=Parametros!$B$8,Q2007,P2007))</f>
        <v>2395042.27069056</v>
      </c>
      <c r="W2007" s="26" t="n">
        <f aca="false">ROUND(V2007,0)</f>
        <v>2395042</v>
      </c>
      <c r="X2007" s="27" t="n">
        <f aca="false">K2007/G2007</f>
        <v>1.4392055081099</v>
      </c>
      <c r="Y2007" s="27" t="n">
        <f aca="false">L2007/G2007</f>
        <v>1.25651815072272</v>
      </c>
    </row>
    <row r="2008" customFormat="false" ht="51.75" hidden="false" customHeight="true" outlineLevel="0" collapsed="false">
      <c r="A2008" s="4" t="s">
        <v>893</v>
      </c>
      <c r="B2008" s="4" t="s">
        <v>95</v>
      </c>
      <c r="C2008" s="4" t="s">
        <v>933</v>
      </c>
      <c r="D2008" s="4" t="s">
        <v>934</v>
      </c>
      <c r="E2008" s="4" t="s">
        <v>98</v>
      </c>
      <c r="F2008" s="4" t="s">
        <v>99</v>
      </c>
      <c r="G2008" s="23" t="n">
        <v>2265750</v>
      </c>
      <c r="H2008" s="24" t="n">
        <f aca="false">Parametros!$B$3</f>
        <v>160.42</v>
      </c>
      <c r="I2008" s="24" t="n">
        <f aca="false">Parametros!$B$4</f>
        <v>151.76</v>
      </c>
      <c r="J2008" s="23" t="n">
        <f aca="false">G2008*H2008/I2008</f>
        <v>2395042.27069056</v>
      </c>
      <c r="K2008" s="23" t="n">
        <v>3260879.88</v>
      </c>
      <c r="L2008" s="23" t="n">
        <v>2846956</v>
      </c>
      <c r="M2008" s="23" t="n">
        <f aca="false">MIN(J2008:L2008)</f>
        <v>2395042.27069056</v>
      </c>
      <c r="N2008" s="23" t="n">
        <f aca="false">MAX(J2008:L2008)</f>
        <v>3260879.88</v>
      </c>
      <c r="O2008" s="23" t="n">
        <f aca="false">MEDIAN(J2008:L2008)</f>
        <v>2846956</v>
      </c>
      <c r="P2008" s="23" t="n">
        <f aca="false">AVERAGE(J2008:L2008)</f>
        <v>2834292.71689685</v>
      </c>
      <c r="Q2008" s="23" t="n">
        <f aca="false">AVERAGE(M2008,O2008)</f>
        <v>2620999.13534528</v>
      </c>
      <c r="R2008" s="23" t="n">
        <f aca="false">AVERAGE(N2008,O2008)</f>
        <v>3053917.94</v>
      </c>
      <c r="S2008" s="23" t="n">
        <f aca="false">STDEV(J2008:L2008)</f>
        <v>433057.68724026</v>
      </c>
      <c r="T2008" s="25" t="n">
        <f aca="false">IF(P2008&gt;0,S2008/P2008,NA())</f>
        <v>0.152792153279918</v>
      </c>
      <c r="U2008" s="4" t="str">
        <f aca="false">IF(T2008&lt;=Parametros!$B$7,"MENOR",IF(T2008&lt;=Parametros!$B$8,"PROMEDIO MENOR-MEDIANA","PROMEDIO"))</f>
        <v>MENOR</v>
      </c>
      <c r="V2008" s="23" t="n">
        <f aca="false">IF(T2008&lt;=Parametros!$B$7,M2008,IF(T2008&lt;=Parametros!$B$8,Q2008,P2008))</f>
        <v>2395042.27069056</v>
      </c>
      <c r="W2008" s="26" t="n">
        <f aca="false">ROUND(V2008,0)</f>
        <v>2395042</v>
      </c>
      <c r="X2008" s="27" t="n">
        <f aca="false">K2008/G2008</f>
        <v>1.4392055081099</v>
      </c>
      <c r="Y2008" s="27" t="n">
        <f aca="false">L2008/G2008</f>
        <v>1.25651815072272</v>
      </c>
    </row>
    <row r="2009" customFormat="false" ht="51.75" hidden="false" customHeight="true" outlineLevel="0" collapsed="false">
      <c r="A2009" s="4" t="s">
        <v>896</v>
      </c>
      <c r="B2009" s="4" t="s">
        <v>95</v>
      </c>
      <c r="C2009" s="4" t="s">
        <v>936</v>
      </c>
      <c r="D2009" s="4" t="s">
        <v>937</v>
      </c>
      <c r="E2009" s="4" t="s">
        <v>98</v>
      </c>
      <c r="F2009" s="4" t="s">
        <v>99</v>
      </c>
      <c r="G2009" s="23" t="n">
        <v>492220</v>
      </c>
      <c r="H2009" s="24" t="n">
        <f aca="false">Parametros!$B$3</f>
        <v>160.42</v>
      </c>
      <c r="I2009" s="24" t="n">
        <f aca="false">Parametros!$B$4</f>
        <v>151.76</v>
      </c>
      <c r="J2009" s="23" t="n">
        <f aca="false">G2009*H2009/I2009</f>
        <v>520307.936215076</v>
      </c>
      <c r="K2009" s="23" t="n">
        <v>708405.27</v>
      </c>
      <c r="L2009" s="23" t="n">
        <v>618443</v>
      </c>
      <c r="M2009" s="23" t="n">
        <f aca="false">MIN(J2009:L2009)</f>
        <v>520307.936215076</v>
      </c>
      <c r="N2009" s="23" t="n">
        <f aca="false">MAX(J2009:L2009)</f>
        <v>708405.27</v>
      </c>
      <c r="O2009" s="23" t="n">
        <f aca="false">MEDIAN(J2009:L2009)</f>
        <v>618443</v>
      </c>
      <c r="P2009" s="23" t="n">
        <f aca="false">AVERAGE(J2009:L2009)</f>
        <v>615718.735405025</v>
      </c>
      <c r="Q2009" s="23" t="n">
        <f aca="false">AVERAGE(M2009,O2009)</f>
        <v>569375.468107538</v>
      </c>
      <c r="R2009" s="23" t="n">
        <f aca="false">AVERAGE(N2009,O2009)</f>
        <v>663424.135</v>
      </c>
      <c r="S2009" s="23" t="n">
        <f aca="false">STDEV(J2009:L2009)</f>
        <v>94078.2544344697</v>
      </c>
      <c r="T2009" s="25" t="n">
        <f aca="false">IF(P2009&gt;0,S2009/P2009,NA())</f>
        <v>0.152794204601528</v>
      </c>
      <c r="U2009" s="4" t="str">
        <f aca="false">IF(T2009&lt;=Parametros!$B$7,"MENOR",IF(T2009&lt;=Parametros!$B$8,"PROMEDIO MENOR-MEDIANA","PROMEDIO"))</f>
        <v>MENOR</v>
      </c>
      <c r="V2009" s="23" t="n">
        <f aca="false">IF(T2009&lt;=Parametros!$B$7,M2009,IF(T2009&lt;=Parametros!$B$8,Q2009,P2009))</f>
        <v>520307.936215076</v>
      </c>
      <c r="W2009" s="26" t="n">
        <f aca="false">ROUND(V2009,0)</f>
        <v>520308</v>
      </c>
      <c r="X2009" s="27" t="n">
        <f aca="false">K2009/G2009</f>
        <v>1.43920456300028</v>
      </c>
      <c r="Y2009" s="27" t="n">
        <f aca="false">L2009/G2009</f>
        <v>1.25643614643858</v>
      </c>
    </row>
    <row r="2010" customFormat="false" ht="51.75" hidden="false" customHeight="true" outlineLevel="0" collapsed="false">
      <c r="A2010" s="4" t="s">
        <v>899</v>
      </c>
      <c r="B2010" s="4" t="s">
        <v>95</v>
      </c>
      <c r="C2010" s="4" t="s">
        <v>939</v>
      </c>
      <c r="D2010" s="4" t="s">
        <v>940</v>
      </c>
      <c r="E2010" s="4" t="s">
        <v>98</v>
      </c>
      <c r="F2010" s="4" t="s">
        <v>99</v>
      </c>
      <c r="G2010" s="23" t="n">
        <v>198290</v>
      </c>
      <c r="H2010" s="24" t="n">
        <f aca="false">Parametros!$B$3</f>
        <v>160.42</v>
      </c>
      <c r="I2010" s="24" t="n">
        <f aca="false">Parametros!$B$4</f>
        <v>151.76</v>
      </c>
      <c r="J2010" s="23" t="n">
        <f aca="false">G2010*H2010/I2010</f>
        <v>209605.177912493</v>
      </c>
      <c r="K2010" s="23" t="n">
        <v>285379.8</v>
      </c>
      <c r="L2010" s="23" t="n">
        <v>249067</v>
      </c>
      <c r="M2010" s="23" t="n">
        <f aca="false">MIN(J2010:L2010)</f>
        <v>209605.177912493</v>
      </c>
      <c r="N2010" s="23" t="n">
        <f aca="false">MAX(J2010:L2010)</f>
        <v>285379.8</v>
      </c>
      <c r="O2010" s="23" t="n">
        <f aca="false">MEDIAN(J2010:L2010)</f>
        <v>249067</v>
      </c>
      <c r="P2010" s="23" t="n">
        <f aca="false">AVERAGE(J2010:L2010)</f>
        <v>248017.325970831</v>
      </c>
      <c r="Q2010" s="23" t="n">
        <f aca="false">AVERAGE(M2010,O2010)</f>
        <v>229336.088956247</v>
      </c>
      <c r="R2010" s="23" t="n">
        <f aca="false">AVERAGE(N2010,O2010)</f>
        <v>267223.4</v>
      </c>
      <c r="S2010" s="23" t="n">
        <f aca="false">STDEV(J2010:L2010)</f>
        <v>37898.2149949274</v>
      </c>
      <c r="T2010" s="25" t="n">
        <f aca="false">IF(P2010&gt;0,S2010/P2010,NA())</f>
        <v>0.152804707681529</v>
      </c>
      <c r="U2010" s="4" t="str">
        <f aca="false">IF(T2010&lt;=Parametros!$B$7,"MENOR",IF(T2010&lt;=Parametros!$B$8,"PROMEDIO MENOR-MEDIANA","PROMEDIO"))</f>
        <v>MENOR</v>
      </c>
      <c r="V2010" s="23" t="n">
        <f aca="false">IF(T2010&lt;=Parametros!$B$7,M2010,IF(T2010&lt;=Parametros!$B$8,Q2010,P2010))</f>
        <v>209605.177912493</v>
      </c>
      <c r="W2010" s="26" t="n">
        <f aca="false">ROUND(V2010,0)</f>
        <v>209605</v>
      </c>
      <c r="X2010" s="27" t="n">
        <f aca="false">K2010/G2010</f>
        <v>1.43920419587473</v>
      </c>
      <c r="Y2010" s="27" t="n">
        <f aca="false">L2010/G2010</f>
        <v>1.25607443643149</v>
      </c>
    </row>
    <row r="2011" customFormat="false" ht="51.75" hidden="false" customHeight="true" outlineLevel="0" collapsed="false">
      <c r="A2011" s="4" t="s">
        <v>902</v>
      </c>
      <c r="B2011" s="4" t="s">
        <v>95</v>
      </c>
      <c r="C2011" s="4" t="s">
        <v>942</v>
      </c>
      <c r="D2011" s="4" t="s">
        <v>943</v>
      </c>
      <c r="E2011" s="4" t="s">
        <v>98</v>
      </c>
      <c r="F2011" s="4" t="s">
        <v>99</v>
      </c>
      <c r="G2011" s="23" t="n">
        <v>1034888</v>
      </c>
      <c r="H2011" s="24" t="n">
        <f aca="false">Parametros!$B$3</f>
        <v>160.42</v>
      </c>
      <c r="I2011" s="24" t="n">
        <f aca="false">Parametros!$B$4</f>
        <v>151.76</v>
      </c>
      <c r="J2011" s="23" t="n">
        <f aca="false">G2011*H2011/I2011</f>
        <v>1093942.62625198</v>
      </c>
      <c r="K2011" s="23" t="n">
        <v>1489417.24</v>
      </c>
      <c r="L2011" s="23" t="n">
        <v>1300313</v>
      </c>
      <c r="M2011" s="23" t="n">
        <f aca="false">MIN(J2011:L2011)</f>
        <v>1093942.62625198</v>
      </c>
      <c r="N2011" s="23" t="n">
        <f aca="false">MAX(J2011:L2011)</f>
        <v>1489417.24</v>
      </c>
      <c r="O2011" s="23" t="n">
        <f aca="false">MEDIAN(J2011:L2011)</f>
        <v>1300313</v>
      </c>
      <c r="P2011" s="23" t="n">
        <f aca="false">AVERAGE(J2011:L2011)</f>
        <v>1294557.62208399</v>
      </c>
      <c r="Q2011" s="23" t="n">
        <f aca="false">AVERAGE(M2011,O2011)</f>
        <v>1197127.81312599</v>
      </c>
      <c r="R2011" s="23" t="n">
        <f aca="false">AVERAGE(N2011,O2011)</f>
        <v>1394865.12</v>
      </c>
      <c r="S2011" s="23" t="n">
        <f aca="false">STDEV(J2011:L2011)</f>
        <v>197800.115801291</v>
      </c>
      <c r="T2011" s="25" t="n">
        <f aca="false">IF(P2011&gt;0,S2011/P2011,NA())</f>
        <v>0.152793597153961</v>
      </c>
      <c r="U2011" s="4" t="str">
        <f aca="false">IF(T2011&lt;=Parametros!$B$7,"MENOR",IF(T2011&lt;=Parametros!$B$8,"PROMEDIO MENOR-MEDIANA","PROMEDIO"))</f>
        <v>MENOR</v>
      </c>
      <c r="V2011" s="23" t="n">
        <f aca="false">IF(T2011&lt;=Parametros!$B$7,M2011,IF(T2011&lt;=Parametros!$B$8,Q2011,P2011))</f>
        <v>1093942.62625198</v>
      </c>
      <c r="W2011" s="26" t="n">
        <f aca="false">ROUND(V2011,0)</f>
        <v>1093943</v>
      </c>
      <c r="X2011" s="27" t="n">
        <f aca="false">K2011/G2011</f>
        <v>1.43920621361925</v>
      </c>
      <c r="Y2011" s="27" t="n">
        <f aca="false">L2011/G2011</f>
        <v>1.25647702939835</v>
      </c>
    </row>
    <row r="2012" customFormat="false" ht="51.75" hidden="false" customHeight="true" outlineLevel="0" collapsed="false">
      <c r="A2012" s="4" t="s">
        <v>905</v>
      </c>
      <c r="B2012" s="4" t="s">
        <v>95</v>
      </c>
      <c r="C2012" s="4" t="s">
        <v>945</v>
      </c>
      <c r="D2012" s="4" t="s">
        <v>946</v>
      </c>
      <c r="E2012" s="4" t="s">
        <v>98</v>
      </c>
      <c r="F2012" s="4" t="s">
        <v>99</v>
      </c>
      <c r="G2012" s="23" t="n">
        <v>97850</v>
      </c>
      <c r="H2012" s="24" t="n">
        <f aca="false">Parametros!$B$3</f>
        <v>160.42</v>
      </c>
      <c r="I2012" s="24" t="n">
        <f aca="false">Parametros!$B$4</f>
        <v>151.76</v>
      </c>
      <c r="J2012" s="23" t="n">
        <f aca="false">G2012*H2012/I2012</f>
        <v>103433.691354771</v>
      </c>
      <c r="K2012" s="23" t="n">
        <v>140826.15</v>
      </c>
      <c r="L2012" s="23" t="n">
        <v>122927</v>
      </c>
      <c r="M2012" s="23" t="n">
        <f aca="false">MIN(J2012:L2012)</f>
        <v>103433.691354771</v>
      </c>
      <c r="N2012" s="23" t="n">
        <f aca="false">MAX(J2012:L2012)</f>
        <v>140826.15</v>
      </c>
      <c r="O2012" s="23" t="n">
        <f aca="false">MEDIAN(J2012:L2012)</f>
        <v>122927</v>
      </c>
      <c r="P2012" s="23" t="n">
        <f aca="false">AVERAGE(J2012:L2012)</f>
        <v>122395.613784924</v>
      </c>
      <c r="Q2012" s="23" t="n">
        <f aca="false">AVERAGE(M2012,O2012)</f>
        <v>113180.345677385</v>
      </c>
      <c r="R2012" s="23" t="n">
        <f aca="false">AVERAGE(N2012,O2012)</f>
        <v>131876.575</v>
      </c>
      <c r="S2012" s="23" t="n">
        <f aca="false">STDEV(J2012:L2012)</f>
        <v>18701.8921333104</v>
      </c>
      <c r="T2012" s="25" t="n">
        <f aca="false">IF(P2012&gt;0,S2012/P2012,NA())</f>
        <v>0.152798711938924</v>
      </c>
      <c r="U2012" s="4" t="str">
        <f aca="false">IF(T2012&lt;=Parametros!$B$7,"MENOR",IF(T2012&lt;=Parametros!$B$8,"PROMEDIO MENOR-MEDIANA","PROMEDIO"))</f>
        <v>MENOR</v>
      </c>
      <c r="V2012" s="23" t="n">
        <f aca="false">IF(T2012&lt;=Parametros!$B$7,M2012,IF(T2012&lt;=Parametros!$B$8,Q2012,P2012))</f>
        <v>103433.691354771</v>
      </c>
      <c r="W2012" s="26" t="n">
        <f aca="false">ROUND(V2012,0)</f>
        <v>103434</v>
      </c>
      <c r="X2012" s="27" t="n">
        <f aca="false">K2012/G2012</f>
        <v>1.43920439448135</v>
      </c>
      <c r="Y2012" s="27" t="n">
        <f aca="false">L2012/G2012</f>
        <v>1.25628002043945</v>
      </c>
    </row>
    <row r="2013" customFormat="false" ht="39" hidden="false" customHeight="true" outlineLevel="0" collapsed="false">
      <c r="A2013" s="4" t="s">
        <v>908</v>
      </c>
      <c r="B2013" s="4" t="s">
        <v>95</v>
      </c>
      <c r="C2013" s="4" t="s">
        <v>948</v>
      </c>
      <c r="D2013" s="4" t="s">
        <v>949</v>
      </c>
      <c r="E2013" s="4" t="s">
        <v>98</v>
      </c>
      <c r="F2013" s="4" t="s">
        <v>99</v>
      </c>
      <c r="G2013" s="23" t="n">
        <v>424616</v>
      </c>
      <c r="H2013" s="24" t="n">
        <f aca="false">Parametros!$B$3</f>
        <v>160.42</v>
      </c>
      <c r="I2013" s="24" t="n">
        <f aca="false">Parametros!$B$4</f>
        <v>151.76</v>
      </c>
      <c r="J2013" s="23" t="n">
        <f aca="false">G2013*H2013/I2013</f>
        <v>448846.196099104</v>
      </c>
      <c r="K2013" s="23" t="n">
        <v>611109.33</v>
      </c>
      <c r="L2013" s="23" t="n">
        <v>533477</v>
      </c>
      <c r="M2013" s="23" t="n">
        <f aca="false">MIN(J2013:L2013)</f>
        <v>448846.196099104</v>
      </c>
      <c r="N2013" s="23" t="n">
        <f aca="false">MAX(J2013:L2013)</f>
        <v>611109.33</v>
      </c>
      <c r="O2013" s="23" t="n">
        <f aca="false">MEDIAN(J2013:L2013)</f>
        <v>533477</v>
      </c>
      <c r="P2013" s="23" t="n">
        <f aca="false">AVERAGE(J2013:L2013)</f>
        <v>531144.175366368</v>
      </c>
      <c r="Q2013" s="23" t="n">
        <f aca="false">AVERAGE(M2013,O2013)</f>
        <v>491161.598049552</v>
      </c>
      <c r="R2013" s="23" t="n">
        <f aca="false">AVERAGE(N2013,O2013)</f>
        <v>572293.165</v>
      </c>
      <c r="S2013" s="23" t="n">
        <f aca="false">STDEV(J2013:L2013)</f>
        <v>81156.7169673188</v>
      </c>
      <c r="T2013" s="25" t="n">
        <f aca="false">IF(P2013&gt;0,S2013/P2013,NA())</f>
        <v>0.152796021741817</v>
      </c>
      <c r="U2013" s="4" t="str">
        <f aca="false">IF(T2013&lt;=Parametros!$B$7,"MENOR",IF(T2013&lt;=Parametros!$B$8,"PROMEDIO MENOR-MEDIANA","PROMEDIO"))</f>
        <v>MENOR</v>
      </c>
      <c r="V2013" s="23" t="n">
        <f aca="false">IF(T2013&lt;=Parametros!$B$7,M2013,IF(T2013&lt;=Parametros!$B$8,Q2013,P2013))</f>
        <v>448846.196099104</v>
      </c>
      <c r="W2013" s="26" t="n">
        <f aca="false">ROUND(V2013,0)</f>
        <v>448846</v>
      </c>
      <c r="X2013" s="27" t="n">
        <f aca="false">K2013/G2013</f>
        <v>1.43920466963091</v>
      </c>
      <c r="Y2013" s="27" t="n">
        <f aca="false">L2013/G2013</f>
        <v>1.25637517192004</v>
      </c>
    </row>
    <row r="2014" customFormat="false" ht="64.5" hidden="false" customHeight="true" outlineLevel="0" collapsed="false">
      <c r="A2014" s="4" t="s">
        <v>911</v>
      </c>
      <c r="B2014" s="4" t="s">
        <v>95</v>
      </c>
      <c r="C2014" s="4" t="s">
        <v>951</v>
      </c>
      <c r="D2014" s="4" t="s">
        <v>952</v>
      </c>
      <c r="E2014" s="4" t="s">
        <v>98</v>
      </c>
      <c r="F2014" s="4" t="s">
        <v>99</v>
      </c>
      <c r="G2014" s="23" t="n">
        <v>69351</v>
      </c>
      <c r="H2014" s="24" t="n">
        <f aca="false">Parametros!$B$3</f>
        <v>160.42</v>
      </c>
      <c r="I2014" s="24" t="n">
        <f aca="false">Parametros!$B$4</f>
        <v>151.76</v>
      </c>
      <c r="J2014" s="23" t="n">
        <f aca="false">G2014*H2014/I2014</f>
        <v>73308.4305482341</v>
      </c>
      <c r="K2014" s="23" t="n">
        <v>99809.81</v>
      </c>
      <c r="L2014" s="23" t="n">
        <v>87108</v>
      </c>
      <c r="M2014" s="23" t="n">
        <f aca="false">MIN(J2014:L2014)</f>
        <v>73308.4305482341</v>
      </c>
      <c r="N2014" s="23" t="n">
        <f aca="false">MAX(J2014:L2014)</f>
        <v>99809.81</v>
      </c>
      <c r="O2014" s="23" t="n">
        <f aca="false">MEDIAN(J2014:L2014)</f>
        <v>87108</v>
      </c>
      <c r="P2014" s="23" t="n">
        <f aca="false">AVERAGE(J2014:L2014)</f>
        <v>86742.0801827447</v>
      </c>
      <c r="Q2014" s="23" t="n">
        <f aca="false">AVERAGE(M2014,O2014)</f>
        <v>80208.215274117</v>
      </c>
      <c r="R2014" s="23" t="n">
        <f aca="false">AVERAGE(N2014,O2014)</f>
        <v>93458.905</v>
      </c>
      <c r="S2014" s="23" t="n">
        <f aca="false">STDEV(J2014:L2014)</f>
        <v>13254.4785335416</v>
      </c>
      <c r="T2014" s="25" t="n">
        <f aca="false">IF(P2014&gt;0,S2014/P2014,NA())</f>
        <v>0.15280332804583</v>
      </c>
      <c r="U2014" s="4" t="str">
        <f aca="false">IF(T2014&lt;=Parametros!$B$7,"MENOR",IF(T2014&lt;=Parametros!$B$8,"PROMEDIO MENOR-MEDIANA","PROMEDIO"))</f>
        <v>MENOR</v>
      </c>
      <c r="V2014" s="23" t="n">
        <f aca="false">IF(T2014&lt;=Parametros!$B$7,M2014,IF(T2014&lt;=Parametros!$B$8,Q2014,P2014))</f>
        <v>73308.4305482341</v>
      </c>
      <c r="W2014" s="26" t="n">
        <f aca="false">ROUND(V2014,0)</f>
        <v>73308</v>
      </c>
      <c r="X2014" s="27" t="n">
        <f aca="false">K2014/G2014</f>
        <v>1.43919784862511</v>
      </c>
      <c r="Y2014" s="27" t="n">
        <f aca="false">L2014/G2014</f>
        <v>1.25604533460224</v>
      </c>
    </row>
    <row r="2015" customFormat="false" ht="64.5" hidden="false" customHeight="true" outlineLevel="0" collapsed="false">
      <c r="A2015" s="4" t="s">
        <v>914</v>
      </c>
      <c r="B2015" s="4" t="s">
        <v>95</v>
      </c>
      <c r="C2015" s="4" t="s">
        <v>954</v>
      </c>
      <c r="D2015" s="4" t="s">
        <v>955</v>
      </c>
      <c r="E2015" s="4" t="s">
        <v>98</v>
      </c>
      <c r="F2015" s="4" t="s">
        <v>99</v>
      </c>
      <c r="G2015" s="23" t="n">
        <v>69351</v>
      </c>
      <c r="H2015" s="24" t="n">
        <f aca="false">Parametros!$B$3</f>
        <v>160.42</v>
      </c>
      <c r="I2015" s="24" t="n">
        <f aca="false">Parametros!$B$4</f>
        <v>151.76</v>
      </c>
      <c r="J2015" s="23" t="n">
        <f aca="false">G2015*H2015/I2015</f>
        <v>73308.4305482341</v>
      </c>
      <c r="K2015" s="23" t="n">
        <v>99809.81</v>
      </c>
      <c r="L2015" s="23" t="n">
        <v>87108</v>
      </c>
      <c r="M2015" s="23" t="n">
        <f aca="false">MIN(J2015:L2015)</f>
        <v>73308.4305482341</v>
      </c>
      <c r="N2015" s="23" t="n">
        <f aca="false">MAX(J2015:L2015)</f>
        <v>99809.81</v>
      </c>
      <c r="O2015" s="23" t="n">
        <f aca="false">MEDIAN(J2015:L2015)</f>
        <v>87108</v>
      </c>
      <c r="P2015" s="23" t="n">
        <f aca="false">AVERAGE(J2015:L2015)</f>
        <v>86742.0801827447</v>
      </c>
      <c r="Q2015" s="23" t="n">
        <f aca="false">AVERAGE(M2015,O2015)</f>
        <v>80208.215274117</v>
      </c>
      <c r="R2015" s="23" t="n">
        <f aca="false">AVERAGE(N2015,O2015)</f>
        <v>93458.905</v>
      </c>
      <c r="S2015" s="23" t="n">
        <f aca="false">STDEV(J2015:L2015)</f>
        <v>13254.4785335416</v>
      </c>
      <c r="T2015" s="25" t="n">
        <f aca="false">IF(P2015&gt;0,S2015/P2015,NA())</f>
        <v>0.15280332804583</v>
      </c>
      <c r="U2015" s="4" t="str">
        <f aca="false">IF(T2015&lt;=Parametros!$B$7,"MENOR",IF(T2015&lt;=Parametros!$B$8,"PROMEDIO MENOR-MEDIANA","PROMEDIO"))</f>
        <v>MENOR</v>
      </c>
      <c r="V2015" s="23" t="n">
        <f aca="false">IF(T2015&lt;=Parametros!$B$7,M2015,IF(T2015&lt;=Parametros!$B$8,Q2015,P2015))</f>
        <v>73308.4305482341</v>
      </c>
      <c r="W2015" s="26" t="n">
        <f aca="false">ROUND(V2015,0)</f>
        <v>73308</v>
      </c>
      <c r="X2015" s="27" t="n">
        <f aca="false">K2015/G2015</f>
        <v>1.43919784862511</v>
      </c>
      <c r="Y2015" s="27" t="n">
        <f aca="false">L2015/G2015</f>
        <v>1.25604533460224</v>
      </c>
    </row>
    <row r="2016" customFormat="false" ht="39" hidden="false" customHeight="true" outlineLevel="0" collapsed="false">
      <c r="A2016" s="4" t="s">
        <v>917</v>
      </c>
      <c r="B2016" s="4" t="s">
        <v>95</v>
      </c>
      <c r="C2016" s="4" t="s">
        <v>957</v>
      </c>
      <c r="D2016" s="4" t="s">
        <v>958</v>
      </c>
      <c r="E2016" s="4" t="s">
        <v>98</v>
      </c>
      <c r="F2016" s="4" t="s">
        <v>99</v>
      </c>
      <c r="G2016" s="23" t="n">
        <v>179551</v>
      </c>
      <c r="H2016" s="24" t="n">
        <f aca="false">Parametros!$B$3</f>
        <v>160.42</v>
      </c>
      <c r="I2016" s="24" t="n">
        <f aca="false">Parametros!$B$4</f>
        <v>151.76</v>
      </c>
      <c r="J2016" s="23" t="n">
        <f aca="false">G2016*H2016/I2016</f>
        <v>189796.859646811</v>
      </c>
      <c r="K2016" s="23" t="n">
        <v>258410.34</v>
      </c>
      <c r="L2016" s="23" t="n">
        <v>225505</v>
      </c>
      <c r="M2016" s="23" t="n">
        <f aca="false">MIN(J2016:L2016)</f>
        <v>189796.859646811</v>
      </c>
      <c r="N2016" s="23" t="n">
        <f aca="false">MAX(J2016:L2016)</f>
        <v>258410.34</v>
      </c>
      <c r="O2016" s="23" t="n">
        <f aca="false">MEDIAN(J2016:L2016)</f>
        <v>225505</v>
      </c>
      <c r="P2016" s="23" t="n">
        <f aca="false">AVERAGE(J2016:L2016)</f>
        <v>224570.733215604</v>
      </c>
      <c r="Q2016" s="23" t="n">
        <f aca="false">AVERAGE(M2016,O2016)</f>
        <v>207650.929823405</v>
      </c>
      <c r="R2016" s="23" t="n">
        <f aca="false">AVERAGE(N2016,O2016)</f>
        <v>241957.67</v>
      </c>
      <c r="S2016" s="23" t="n">
        <f aca="false">STDEV(J2016:L2016)</f>
        <v>34316.2798444513</v>
      </c>
      <c r="T2016" s="25" t="n">
        <f aca="false">IF(P2016&gt;0,S2016/P2016,NA())</f>
        <v>0.152808335053639</v>
      </c>
      <c r="U2016" s="4" t="str">
        <f aca="false">IF(T2016&lt;=Parametros!$B$7,"MENOR",IF(T2016&lt;=Parametros!$B$8,"PROMEDIO MENOR-MEDIANA","PROMEDIO"))</f>
        <v>MENOR</v>
      </c>
      <c r="V2016" s="23" t="n">
        <f aca="false">IF(T2016&lt;=Parametros!$B$7,M2016,IF(T2016&lt;=Parametros!$B$8,Q2016,P2016))</f>
        <v>189796.859646811</v>
      </c>
      <c r="W2016" s="26" t="n">
        <f aca="false">ROUND(V2016,0)</f>
        <v>189797</v>
      </c>
      <c r="X2016" s="27" t="n">
        <f aca="false">K2016/G2016</f>
        <v>1.43920301195761</v>
      </c>
      <c r="Y2016" s="27" t="n">
        <f aca="false">L2016/G2016</f>
        <v>1.25593842418032</v>
      </c>
    </row>
    <row r="2017" customFormat="false" ht="39" hidden="false" customHeight="true" outlineLevel="0" collapsed="false">
      <c r="A2017" s="4" t="s">
        <v>920</v>
      </c>
      <c r="B2017" s="4" t="s">
        <v>95</v>
      </c>
      <c r="C2017" s="4" t="s">
        <v>960</v>
      </c>
      <c r="D2017" s="4" t="s">
        <v>958</v>
      </c>
      <c r="E2017" s="4" t="s">
        <v>98</v>
      </c>
      <c r="F2017" s="4" t="s">
        <v>99</v>
      </c>
      <c r="G2017" s="23" t="n">
        <v>179551</v>
      </c>
      <c r="H2017" s="24" t="n">
        <f aca="false">Parametros!$B$3</f>
        <v>160.42</v>
      </c>
      <c r="I2017" s="24" t="n">
        <f aca="false">Parametros!$B$4</f>
        <v>151.76</v>
      </c>
      <c r="J2017" s="23" t="n">
        <f aca="false">G2017*H2017/I2017</f>
        <v>189796.859646811</v>
      </c>
      <c r="K2017" s="23" t="n">
        <v>258410.34</v>
      </c>
      <c r="L2017" s="23" t="n">
        <v>225505</v>
      </c>
      <c r="M2017" s="23" t="n">
        <f aca="false">MIN(J2017:L2017)</f>
        <v>189796.859646811</v>
      </c>
      <c r="N2017" s="23" t="n">
        <f aca="false">MAX(J2017:L2017)</f>
        <v>258410.34</v>
      </c>
      <c r="O2017" s="23" t="n">
        <f aca="false">MEDIAN(J2017:L2017)</f>
        <v>225505</v>
      </c>
      <c r="P2017" s="23" t="n">
        <f aca="false">AVERAGE(J2017:L2017)</f>
        <v>224570.733215604</v>
      </c>
      <c r="Q2017" s="23" t="n">
        <f aca="false">AVERAGE(M2017,O2017)</f>
        <v>207650.929823405</v>
      </c>
      <c r="R2017" s="23" t="n">
        <f aca="false">AVERAGE(N2017,O2017)</f>
        <v>241957.67</v>
      </c>
      <c r="S2017" s="23" t="n">
        <f aca="false">STDEV(J2017:L2017)</f>
        <v>34316.2798444513</v>
      </c>
      <c r="T2017" s="25" t="n">
        <f aca="false">IF(P2017&gt;0,S2017/P2017,NA())</f>
        <v>0.152808335053639</v>
      </c>
      <c r="U2017" s="4" t="str">
        <f aca="false">IF(T2017&lt;=Parametros!$B$7,"MENOR",IF(T2017&lt;=Parametros!$B$8,"PROMEDIO MENOR-MEDIANA","PROMEDIO"))</f>
        <v>MENOR</v>
      </c>
      <c r="V2017" s="23" t="n">
        <f aca="false">IF(T2017&lt;=Parametros!$B$7,M2017,IF(T2017&lt;=Parametros!$B$8,Q2017,P2017))</f>
        <v>189796.859646811</v>
      </c>
      <c r="W2017" s="26" t="n">
        <f aca="false">ROUND(V2017,0)</f>
        <v>189797</v>
      </c>
      <c r="X2017" s="27" t="n">
        <f aca="false">K2017/G2017</f>
        <v>1.43920301195761</v>
      </c>
      <c r="Y2017" s="27" t="n">
        <f aca="false">L2017/G2017</f>
        <v>1.25593842418032</v>
      </c>
    </row>
    <row r="2018" customFormat="false" ht="15" hidden="false" customHeight="true" outlineLevel="0" collapsed="false">
      <c r="A2018" s="22" t="s">
        <v>961</v>
      </c>
      <c r="B2018" s="22" t="s">
        <v>962</v>
      </c>
      <c r="C2018" s="22"/>
      <c r="D2018" s="22"/>
      <c r="E2018" s="22"/>
      <c r="F2018" s="22"/>
      <c r="G2018" s="22"/>
      <c r="H2018" s="22"/>
      <c r="I2018" s="22"/>
      <c r="J2018" s="22"/>
      <c r="K2018" s="22"/>
      <c r="L2018" s="22"/>
      <c r="M2018" s="22"/>
      <c r="N2018" s="22"/>
      <c r="O2018" s="22"/>
      <c r="P2018" s="22"/>
      <c r="Q2018" s="22"/>
      <c r="R2018" s="22"/>
      <c r="S2018" s="22"/>
      <c r="T2018" s="22"/>
      <c r="U2018" s="22"/>
      <c r="V2018" s="22"/>
      <c r="W2018" s="22"/>
    </row>
    <row r="2019" customFormat="false" ht="39" hidden="false" customHeight="true" outlineLevel="0" collapsed="false">
      <c r="A2019" s="4" t="s">
        <v>963</v>
      </c>
      <c r="B2019" s="4" t="s">
        <v>95</v>
      </c>
      <c r="C2019" s="4" t="s">
        <v>964</v>
      </c>
      <c r="D2019" s="4" t="s">
        <v>965</v>
      </c>
      <c r="E2019" s="4" t="s">
        <v>98</v>
      </c>
      <c r="F2019" s="4" t="s">
        <v>99</v>
      </c>
      <c r="G2019" s="23" t="n">
        <v>708608</v>
      </c>
      <c r="H2019" s="24" t="n">
        <f aca="false">Parametros!$B$3</f>
        <v>160.42</v>
      </c>
      <c r="I2019" s="24" t="n">
        <f aca="false">Parametros!$B$4</f>
        <v>151.76</v>
      </c>
      <c r="J2019" s="23" t="n">
        <f aca="false">G2019*H2019/I2019</f>
        <v>749043.854507117</v>
      </c>
      <c r="K2019" s="23" t="n">
        <v>1019832.28</v>
      </c>
      <c r="L2019" s="23" t="n">
        <v>890358</v>
      </c>
      <c r="M2019" s="23" t="n">
        <f aca="false">MIN(J2019:L2019)</f>
        <v>749043.854507117</v>
      </c>
      <c r="N2019" s="23" t="n">
        <f aca="false">MAX(J2019:L2019)</f>
        <v>1019832.28</v>
      </c>
      <c r="O2019" s="23" t="n">
        <f aca="false">MEDIAN(J2019:L2019)</f>
        <v>890358</v>
      </c>
      <c r="P2019" s="23" t="n">
        <f aca="false">AVERAGE(J2019:L2019)</f>
        <v>886411.378169039</v>
      </c>
      <c r="Q2019" s="23" t="n">
        <f aca="false">AVERAGE(M2019,O2019)</f>
        <v>819700.927253558</v>
      </c>
      <c r="R2019" s="23" t="n">
        <f aca="false">AVERAGE(N2019,O2019)</f>
        <v>955095.14</v>
      </c>
      <c r="S2019" s="23" t="n">
        <f aca="false">STDEV(J2019:L2019)</f>
        <v>135437.346079788</v>
      </c>
      <c r="T2019" s="25" t="n">
        <f aca="false">IF(P2019&gt;0,S2019/P2019,NA())</f>
        <v>0.152792878583695</v>
      </c>
      <c r="U2019" s="4" t="str">
        <f aca="false">IF(T2019&lt;=Parametros!$B$7,"MENOR",IF(T2019&lt;=Parametros!$B$8,"PROMEDIO MENOR-MEDIANA","PROMEDIO"))</f>
        <v>MENOR</v>
      </c>
      <c r="V2019" s="23" t="n">
        <f aca="false">IF(T2019&lt;=Parametros!$B$7,M2019,IF(T2019&lt;=Parametros!$B$8,Q2019,P2019))</f>
        <v>749043.854507117</v>
      </c>
      <c r="W2019" s="26" t="n">
        <f aca="false">ROUND(V2019,0)</f>
        <v>749044</v>
      </c>
      <c r="X2019" s="27" t="n">
        <f aca="false">K2019/G2019</f>
        <v>1.43920514586344</v>
      </c>
      <c r="Y2019" s="27" t="n">
        <f aca="false">L2019/G2019</f>
        <v>1.25648877799856</v>
      </c>
    </row>
    <row r="2020" customFormat="false" ht="51.75" hidden="false" customHeight="true" outlineLevel="0" collapsed="false">
      <c r="A2020" s="4" t="s">
        <v>966</v>
      </c>
      <c r="B2020" s="4" t="s">
        <v>95</v>
      </c>
      <c r="C2020" s="4" t="s">
        <v>967</v>
      </c>
      <c r="D2020" s="4" t="s">
        <v>968</v>
      </c>
      <c r="E2020" s="4" t="s">
        <v>98</v>
      </c>
      <c r="F2020" s="4" t="s">
        <v>99</v>
      </c>
      <c r="G2020" s="23" t="n">
        <v>969988</v>
      </c>
      <c r="H2020" s="24" t="n">
        <f aca="false">Parametros!$B$3</f>
        <v>160.42</v>
      </c>
      <c r="I2020" s="24" t="n">
        <f aca="false">Parametros!$B$4</f>
        <v>151.76</v>
      </c>
      <c r="J2020" s="23" t="n">
        <f aca="false">G2020*H2020/I2020</f>
        <v>1025339.18661044</v>
      </c>
      <c r="K2020" s="23" t="n">
        <v>1396012.37</v>
      </c>
      <c r="L2020" s="23" t="n">
        <v>1218798</v>
      </c>
      <c r="M2020" s="23" t="n">
        <f aca="false">MIN(J2020:L2020)</f>
        <v>1025339.18661044</v>
      </c>
      <c r="N2020" s="23" t="n">
        <f aca="false">MAX(J2020:L2020)</f>
        <v>1396012.37</v>
      </c>
      <c r="O2020" s="23" t="n">
        <f aca="false">MEDIAN(J2020:L2020)</f>
        <v>1218798</v>
      </c>
      <c r="P2020" s="23" t="n">
        <f aca="false">AVERAGE(J2020:L2020)</f>
        <v>1213383.18553681</v>
      </c>
      <c r="Q2020" s="23" t="n">
        <f aca="false">AVERAGE(M2020,O2020)</f>
        <v>1122068.59330522</v>
      </c>
      <c r="R2020" s="23" t="n">
        <f aca="false">AVERAGE(N2020,O2020)</f>
        <v>1307405.185</v>
      </c>
      <c r="S2020" s="23" t="n">
        <f aca="false">STDEV(J2020:L2020)</f>
        <v>185395.907136029</v>
      </c>
      <c r="T2020" s="25" t="n">
        <f aca="false">IF(P2020&gt;0,S2020/P2020,NA())</f>
        <v>0.152792546778212</v>
      </c>
      <c r="U2020" s="4" t="str">
        <f aca="false">IF(T2020&lt;=Parametros!$B$7,"MENOR",IF(T2020&lt;=Parametros!$B$8,"PROMEDIO MENOR-MEDIANA","PROMEDIO"))</f>
        <v>MENOR</v>
      </c>
      <c r="V2020" s="23" t="n">
        <f aca="false">IF(T2020&lt;=Parametros!$B$7,M2020,IF(T2020&lt;=Parametros!$B$8,Q2020,P2020))</f>
        <v>1025339.18661044</v>
      </c>
      <c r="W2020" s="26" t="n">
        <f aca="false">ROUND(V2020,0)</f>
        <v>1025339</v>
      </c>
      <c r="X2020" s="27" t="n">
        <f aca="false">K2020/G2020</f>
        <v>1.4392058149173</v>
      </c>
      <c r="Y2020" s="27" t="n">
        <f aca="false">L2020/G2020</f>
        <v>1.25650832793808</v>
      </c>
    </row>
    <row r="2021" customFormat="false" ht="77.25" hidden="false" customHeight="true" outlineLevel="0" collapsed="false">
      <c r="A2021" s="4" t="s">
        <v>969</v>
      </c>
      <c r="B2021" s="4" t="s">
        <v>95</v>
      </c>
      <c r="C2021" s="4" t="s">
        <v>970</v>
      </c>
      <c r="D2021" s="4" t="s">
        <v>971</v>
      </c>
      <c r="E2021" s="4" t="s">
        <v>98</v>
      </c>
      <c r="F2021" s="4" t="s">
        <v>99</v>
      </c>
      <c r="G2021" s="23" t="n">
        <v>335586</v>
      </c>
      <c r="H2021" s="24" t="n">
        <f aca="false">Parametros!$B$3</f>
        <v>160.42</v>
      </c>
      <c r="I2021" s="24" t="n">
        <f aca="false">Parametros!$B$4</f>
        <v>151.76</v>
      </c>
      <c r="J2021" s="23" t="n">
        <f aca="false">G2021*H2021/I2021</f>
        <v>354735.807327359</v>
      </c>
      <c r="K2021" s="23" t="n">
        <v>482977.61</v>
      </c>
      <c r="L2021" s="23" t="n">
        <v>421617</v>
      </c>
      <c r="M2021" s="23" t="n">
        <f aca="false">MIN(J2021:L2021)</f>
        <v>354735.807327359</v>
      </c>
      <c r="N2021" s="23" t="n">
        <f aca="false">MAX(J2021:L2021)</f>
        <v>482977.61</v>
      </c>
      <c r="O2021" s="23" t="n">
        <f aca="false">MEDIAN(J2021:L2021)</f>
        <v>421617</v>
      </c>
      <c r="P2021" s="23" t="n">
        <f aca="false">AVERAGE(J2021:L2021)</f>
        <v>419776.805775786</v>
      </c>
      <c r="Q2021" s="23" t="n">
        <f aca="false">AVERAGE(M2021,O2021)</f>
        <v>388176.40366368</v>
      </c>
      <c r="R2021" s="23" t="n">
        <f aca="false">AVERAGE(N2021,O2021)</f>
        <v>452297.305</v>
      </c>
      <c r="S2021" s="23" t="n">
        <f aca="false">STDEV(J2021:L2021)</f>
        <v>64140.7025551581</v>
      </c>
      <c r="T2021" s="25" t="n">
        <f aca="false">IF(P2021&gt;0,S2021/P2021,NA())</f>
        <v>0.152797157138352</v>
      </c>
      <c r="U2021" s="4" t="str">
        <f aca="false">IF(T2021&lt;=Parametros!$B$7,"MENOR",IF(T2021&lt;=Parametros!$B$8,"PROMEDIO MENOR-MEDIANA","PROMEDIO"))</f>
        <v>MENOR</v>
      </c>
      <c r="V2021" s="23" t="n">
        <f aca="false">IF(T2021&lt;=Parametros!$B$7,M2021,IF(T2021&lt;=Parametros!$B$8,Q2021,P2021))</f>
        <v>354735.807327359</v>
      </c>
      <c r="W2021" s="26" t="n">
        <f aca="false">ROUND(V2021,0)</f>
        <v>354736</v>
      </c>
      <c r="X2021" s="27" t="n">
        <f aca="false">K2021/G2021</f>
        <v>1.43920667131525</v>
      </c>
      <c r="Y2021" s="27" t="n">
        <f aca="false">L2021/G2021</f>
        <v>1.25636051563534</v>
      </c>
    </row>
    <row r="2022" customFormat="false" ht="51.75" hidden="false" customHeight="true" outlineLevel="0" collapsed="false">
      <c r="A2022" s="4" t="s">
        <v>972</v>
      </c>
      <c r="B2022" s="4" t="s">
        <v>95</v>
      </c>
      <c r="C2022" s="4" t="s">
        <v>973</v>
      </c>
      <c r="D2022" s="4" t="s">
        <v>974</v>
      </c>
      <c r="E2022" s="4" t="s">
        <v>98</v>
      </c>
      <c r="F2022" s="4" t="s">
        <v>99</v>
      </c>
      <c r="G2022" s="23" t="n">
        <v>20871</v>
      </c>
      <c r="H2022" s="24" t="n">
        <f aca="false">Parametros!$B$3</f>
        <v>160.42</v>
      </c>
      <c r="I2022" s="24" t="n">
        <f aca="false">Parametros!$B$4</f>
        <v>151.76</v>
      </c>
      <c r="J2022" s="23" t="n">
        <f aca="false">G2022*H2022/I2022</f>
        <v>22061.9782551397</v>
      </c>
      <c r="K2022" s="23" t="n">
        <v>30037.23</v>
      </c>
      <c r="L2022" s="23" t="n">
        <v>26180</v>
      </c>
      <c r="M2022" s="23" t="n">
        <f aca="false">MIN(J2022:L2022)</f>
        <v>22061.9782551397</v>
      </c>
      <c r="N2022" s="23" t="n">
        <f aca="false">MAX(J2022:L2022)</f>
        <v>30037.23</v>
      </c>
      <c r="O2022" s="23" t="n">
        <f aca="false">MEDIAN(J2022:L2022)</f>
        <v>26180</v>
      </c>
      <c r="P2022" s="23" t="n">
        <f aca="false">AVERAGE(J2022:L2022)</f>
        <v>26093.0694183799</v>
      </c>
      <c r="Q2022" s="23" t="n">
        <f aca="false">AVERAGE(M2022,O2022)</f>
        <v>24120.9891275698</v>
      </c>
      <c r="R2022" s="23" t="n">
        <f aca="false">AVERAGE(N2022,O2022)</f>
        <v>28108.615</v>
      </c>
      <c r="S2022" s="23" t="n">
        <f aca="false">STDEV(J2022:L2022)</f>
        <v>3988.33646938043</v>
      </c>
      <c r="T2022" s="25" t="n">
        <f aca="false">IF(P2022&gt;0,S2022/P2022,NA())</f>
        <v>0.15285041423954</v>
      </c>
      <c r="U2022" s="4" t="str">
        <f aca="false">IF(T2022&lt;=Parametros!$B$7,"MENOR",IF(T2022&lt;=Parametros!$B$8,"PROMEDIO MENOR-MEDIANA","PROMEDIO"))</f>
        <v>MENOR</v>
      </c>
      <c r="V2022" s="23" t="n">
        <f aca="false">IF(T2022&lt;=Parametros!$B$7,M2022,IF(T2022&lt;=Parametros!$B$8,Q2022,P2022))</f>
        <v>22061.9782551397</v>
      </c>
      <c r="W2022" s="26" t="n">
        <f aca="false">ROUND(V2022,0)</f>
        <v>22062</v>
      </c>
      <c r="X2022" s="27" t="n">
        <f aca="false">K2022/G2022</f>
        <v>1.43918499353169</v>
      </c>
      <c r="Y2022" s="27" t="n">
        <f aca="false">L2022/G2022</f>
        <v>1.25437209525178</v>
      </c>
    </row>
    <row r="2023" customFormat="false" ht="51.75" hidden="false" customHeight="true" outlineLevel="0" collapsed="false">
      <c r="A2023" s="4" t="s">
        <v>975</v>
      </c>
      <c r="B2023" s="4" t="s">
        <v>95</v>
      </c>
      <c r="C2023" s="4" t="s">
        <v>976</v>
      </c>
      <c r="D2023" s="4" t="s">
        <v>977</v>
      </c>
      <c r="E2023" s="4" t="s">
        <v>98</v>
      </c>
      <c r="F2023" s="4" t="s">
        <v>99</v>
      </c>
      <c r="G2023" s="23" t="n">
        <v>1283047</v>
      </c>
      <c r="H2023" s="24" t="n">
        <f aca="false">Parametros!$B$3</f>
        <v>160.42</v>
      </c>
      <c r="I2023" s="24" t="n">
        <f aca="false">Parametros!$B$4</f>
        <v>151.76</v>
      </c>
      <c r="J2023" s="23" t="n">
        <f aca="false">G2023*H2023/I2023</f>
        <v>1356262.51805482</v>
      </c>
      <c r="K2023" s="23" t="n">
        <v>1846568.08</v>
      </c>
      <c r="L2023" s="23" t="n">
        <v>1612093</v>
      </c>
      <c r="M2023" s="23" t="n">
        <f aca="false">MIN(J2023:L2023)</f>
        <v>1356262.51805482</v>
      </c>
      <c r="N2023" s="23" t="n">
        <f aca="false">MAX(J2023:L2023)</f>
        <v>1846568.08</v>
      </c>
      <c r="O2023" s="23" t="n">
        <f aca="false">MEDIAN(J2023:L2023)</f>
        <v>1612093</v>
      </c>
      <c r="P2023" s="23" t="n">
        <f aca="false">AVERAGE(J2023:L2023)</f>
        <v>1604974.53268494</v>
      </c>
      <c r="Q2023" s="23" t="n">
        <f aca="false">AVERAGE(M2023,O2023)</f>
        <v>1484177.75902741</v>
      </c>
      <c r="R2023" s="23" t="n">
        <f aca="false">AVERAGE(N2023,O2023)</f>
        <v>1729330.54</v>
      </c>
      <c r="S2023" s="23" t="n">
        <f aca="false">STDEV(J2023:L2023)</f>
        <v>245230.280453456</v>
      </c>
      <c r="T2023" s="25" t="n">
        <f aca="false">IF(P2023&gt;0,S2023/P2023,NA())</f>
        <v>0.152793876450621</v>
      </c>
      <c r="U2023" s="4" t="str">
        <f aca="false">IF(T2023&lt;=Parametros!$B$7,"MENOR",IF(T2023&lt;=Parametros!$B$8,"PROMEDIO MENOR-MEDIANA","PROMEDIO"))</f>
        <v>MENOR</v>
      </c>
      <c r="V2023" s="23" t="n">
        <f aca="false">IF(T2023&lt;=Parametros!$B$7,M2023,IF(T2023&lt;=Parametros!$B$8,Q2023,P2023))</f>
        <v>1356262.51805482</v>
      </c>
      <c r="W2023" s="26" t="n">
        <f aca="false">ROUND(V2023,0)</f>
        <v>1356263</v>
      </c>
      <c r="X2023" s="27" t="n">
        <f aca="false">K2023/G2023</f>
        <v>1.43920532918903</v>
      </c>
      <c r="Y2023" s="27" t="n">
        <f aca="false">L2023/G2023</f>
        <v>1.25645670033911</v>
      </c>
    </row>
    <row r="2024" customFormat="false" ht="51.75" hidden="false" customHeight="true" outlineLevel="0" collapsed="false">
      <c r="A2024" s="4" t="s">
        <v>978</v>
      </c>
      <c r="B2024" s="4" t="s">
        <v>95</v>
      </c>
      <c r="C2024" s="4" t="s">
        <v>979</v>
      </c>
      <c r="D2024" s="4" t="s">
        <v>980</v>
      </c>
      <c r="E2024" s="4" t="s">
        <v>98</v>
      </c>
      <c r="F2024" s="4" t="s">
        <v>99</v>
      </c>
      <c r="G2024" s="23" t="n">
        <v>6866799</v>
      </c>
      <c r="H2024" s="24" t="n">
        <f aca="false">Parametros!$B$3</f>
        <v>160.42</v>
      </c>
      <c r="I2024" s="24" t="n">
        <f aca="false">Parametros!$B$4</f>
        <v>151.76</v>
      </c>
      <c r="J2024" s="23" t="n">
        <f aca="false">G2024*H2024/I2024</f>
        <v>7258644.54124934</v>
      </c>
      <c r="K2024" s="23" t="n">
        <v>9882735.32</v>
      </c>
      <c r="L2024" s="23" t="n">
        <v>8628333</v>
      </c>
      <c r="M2024" s="23" t="n">
        <f aca="false">MIN(J2024:L2024)</f>
        <v>7258644.54124934</v>
      </c>
      <c r="N2024" s="23" t="n">
        <f aca="false">MAX(J2024:L2024)</f>
        <v>9882735.32</v>
      </c>
      <c r="O2024" s="23" t="n">
        <f aca="false">MEDIAN(J2024:L2024)</f>
        <v>8628333</v>
      </c>
      <c r="P2024" s="23" t="n">
        <f aca="false">AVERAGE(J2024:L2024)</f>
        <v>8589904.28708311</v>
      </c>
      <c r="Q2024" s="23" t="n">
        <f aca="false">AVERAGE(M2024,O2024)</f>
        <v>7943488.77062467</v>
      </c>
      <c r="R2024" s="23" t="n">
        <f aca="false">AVERAGE(N2024,O2024)</f>
        <v>9255534.16</v>
      </c>
      <c r="S2024" s="23" t="n">
        <f aca="false">STDEV(J2024:L2024)</f>
        <v>1312467.40083836</v>
      </c>
      <c r="T2024" s="25" t="n">
        <f aca="false">IF(P2024&gt;0,S2024/P2024,NA())</f>
        <v>0.152791853898996</v>
      </c>
      <c r="U2024" s="4" t="str">
        <f aca="false">IF(T2024&lt;=Parametros!$B$7,"MENOR",IF(T2024&lt;=Parametros!$B$8,"PROMEDIO MENOR-MEDIANA","PROMEDIO"))</f>
        <v>MENOR</v>
      </c>
      <c r="V2024" s="23" t="n">
        <f aca="false">IF(T2024&lt;=Parametros!$B$7,M2024,IF(T2024&lt;=Parametros!$B$8,Q2024,P2024))</f>
        <v>7258644.54124934</v>
      </c>
      <c r="W2024" s="26" t="n">
        <f aca="false">ROUND(V2024,0)</f>
        <v>7258645</v>
      </c>
      <c r="X2024" s="27" t="n">
        <f aca="false">K2024/G2024</f>
        <v>1.43920556288308</v>
      </c>
      <c r="Y2024" s="27" t="n">
        <f aca="false">L2024/G2024</f>
        <v>1.25652913388028</v>
      </c>
    </row>
    <row r="2025" customFormat="false" ht="64.5" hidden="false" customHeight="true" outlineLevel="0" collapsed="false">
      <c r="A2025" s="4" t="s">
        <v>981</v>
      </c>
      <c r="B2025" s="4" t="s">
        <v>95</v>
      </c>
      <c r="C2025" s="4" t="s">
        <v>982</v>
      </c>
      <c r="D2025" s="4" t="s">
        <v>983</v>
      </c>
      <c r="E2025" s="4" t="s">
        <v>98</v>
      </c>
      <c r="F2025" s="4" t="s">
        <v>99</v>
      </c>
      <c r="G2025" s="23" t="n">
        <v>1305906</v>
      </c>
      <c r="H2025" s="24" t="n">
        <f aca="false">Parametros!$B$3</f>
        <v>160.42</v>
      </c>
      <c r="I2025" s="24" t="n">
        <f aca="false">Parametros!$B$4</f>
        <v>151.76</v>
      </c>
      <c r="J2025" s="23" t="n">
        <f aca="false">G2025*H2025/I2025</f>
        <v>1380425.93911439</v>
      </c>
      <c r="K2025" s="23" t="n">
        <v>1879466.91</v>
      </c>
      <c r="L2025" s="23" t="n">
        <v>1640891</v>
      </c>
      <c r="M2025" s="23" t="n">
        <f aca="false">MIN(J2025:L2025)</f>
        <v>1380425.93911439</v>
      </c>
      <c r="N2025" s="23" t="n">
        <f aca="false">MAX(J2025:L2025)</f>
        <v>1879466.91</v>
      </c>
      <c r="O2025" s="23" t="n">
        <f aca="false">MEDIAN(J2025:L2025)</f>
        <v>1640891</v>
      </c>
      <c r="P2025" s="23" t="n">
        <f aca="false">AVERAGE(J2025:L2025)</f>
        <v>1633594.61637146</v>
      </c>
      <c r="Q2025" s="23" t="n">
        <f aca="false">AVERAGE(M2025,O2025)</f>
        <v>1510658.4695572</v>
      </c>
      <c r="R2025" s="23" t="n">
        <f aca="false">AVERAGE(N2025,O2025)</f>
        <v>1760178.955</v>
      </c>
      <c r="S2025" s="23" t="n">
        <f aca="false">STDEV(J2025:L2025)</f>
        <v>249600.481902888</v>
      </c>
      <c r="T2025" s="25" t="n">
        <f aca="false">IF(P2025&gt;0,S2025/P2025,NA())</f>
        <v>0.152792179529399</v>
      </c>
      <c r="U2025" s="4" t="str">
        <f aca="false">IF(T2025&lt;=Parametros!$B$7,"MENOR",IF(T2025&lt;=Parametros!$B$8,"PROMEDIO MENOR-MEDIANA","PROMEDIO"))</f>
        <v>MENOR</v>
      </c>
      <c r="V2025" s="23" t="n">
        <f aca="false">IF(T2025&lt;=Parametros!$B$7,M2025,IF(T2025&lt;=Parametros!$B$8,Q2025,P2025))</f>
        <v>1380425.93911439</v>
      </c>
      <c r="W2025" s="26" t="n">
        <f aca="false">ROUND(V2025,0)</f>
        <v>1380426</v>
      </c>
      <c r="X2025" s="27" t="n">
        <f aca="false">K2025/G2025</f>
        <v>1.43920535628139</v>
      </c>
      <c r="Y2025" s="27" t="n">
        <f aca="false">L2025/G2025</f>
        <v>1.25651540003645</v>
      </c>
    </row>
    <row r="2026" customFormat="false" ht="64.5" hidden="false" customHeight="true" outlineLevel="0" collapsed="false">
      <c r="A2026" s="4" t="s">
        <v>984</v>
      </c>
      <c r="B2026" s="4" t="s">
        <v>95</v>
      </c>
      <c r="C2026" s="4" t="s">
        <v>985</v>
      </c>
      <c r="D2026" s="4" t="s">
        <v>986</v>
      </c>
      <c r="E2026" s="4" t="s">
        <v>98</v>
      </c>
      <c r="F2026" s="4" t="s">
        <v>99</v>
      </c>
      <c r="G2026" s="23" t="n">
        <v>1314850</v>
      </c>
      <c r="H2026" s="24" t="n">
        <f aca="false">Parametros!$B$3</f>
        <v>160.42</v>
      </c>
      <c r="I2026" s="24" t="n">
        <f aca="false">Parametros!$B$4</f>
        <v>151.76</v>
      </c>
      <c r="J2026" s="23" t="n">
        <f aca="false">G2026*H2026/I2026</f>
        <v>1389880.31760675</v>
      </c>
      <c r="K2026" s="23" t="n">
        <v>1892340.01</v>
      </c>
      <c r="L2026" s="23" t="n">
        <v>1652077</v>
      </c>
      <c r="M2026" s="23" t="n">
        <f aca="false">MIN(J2026:L2026)</f>
        <v>1389880.31760675</v>
      </c>
      <c r="N2026" s="23" t="n">
        <f aca="false">MAX(J2026:L2026)</f>
        <v>1892340.01</v>
      </c>
      <c r="O2026" s="23" t="n">
        <f aca="false">MEDIAN(J2026:L2026)</f>
        <v>1652077</v>
      </c>
      <c r="P2026" s="23" t="n">
        <f aca="false">AVERAGE(J2026:L2026)</f>
        <v>1644765.77586892</v>
      </c>
      <c r="Q2026" s="23" t="n">
        <f aca="false">AVERAGE(M2026,O2026)</f>
        <v>1520978.65880337</v>
      </c>
      <c r="R2026" s="23" t="n">
        <f aca="false">AVERAGE(N2026,O2026)</f>
        <v>1772208.505</v>
      </c>
      <c r="S2026" s="23" t="n">
        <f aca="false">STDEV(J2026:L2026)</f>
        <v>251309.622017745</v>
      </c>
      <c r="T2026" s="25" t="n">
        <f aca="false">IF(P2026&gt;0,S2026/P2026,NA())</f>
        <v>0.152793562283955</v>
      </c>
      <c r="U2026" s="4" t="str">
        <f aca="false">IF(T2026&lt;=Parametros!$B$7,"MENOR",IF(T2026&lt;=Parametros!$B$8,"PROMEDIO MENOR-MEDIANA","PROMEDIO"))</f>
        <v>MENOR</v>
      </c>
      <c r="V2026" s="23" t="n">
        <f aca="false">IF(T2026&lt;=Parametros!$B$7,M2026,IF(T2026&lt;=Parametros!$B$8,Q2026,P2026))</f>
        <v>1389880.31760675</v>
      </c>
      <c r="W2026" s="26" t="n">
        <f aca="false">ROUND(V2026,0)</f>
        <v>1389880</v>
      </c>
      <c r="X2026" s="27" t="n">
        <f aca="false">K2026/G2026</f>
        <v>1.43920600068449</v>
      </c>
      <c r="Y2026" s="27" t="n">
        <f aca="false">L2026/G2026</f>
        <v>1.25647564360954</v>
      </c>
    </row>
    <row r="2027" customFormat="false" ht="64.5" hidden="false" customHeight="true" outlineLevel="0" collapsed="false">
      <c r="A2027" s="4" t="s">
        <v>987</v>
      </c>
      <c r="B2027" s="4" t="s">
        <v>95</v>
      </c>
      <c r="C2027" s="4" t="s">
        <v>988</v>
      </c>
      <c r="D2027" s="4" t="s">
        <v>1169</v>
      </c>
      <c r="E2027" s="4" t="s">
        <v>98</v>
      </c>
      <c r="F2027" s="4" t="s">
        <v>99</v>
      </c>
      <c r="G2027" s="23" t="n">
        <v>507299</v>
      </c>
      <c r="H2027" s="24" t="n">
        <f aca="false">Parametros!$B$3</f>
        <v>160.42</v>
      </c>
      <c r="I2027" s="24" t="n">
        <f aca="false">Parametros!$B$4</f>
        <v>151.76</v>
      </c>
      <c r="J2027" s="23" t="n">
        <f aca="false">G2027*H2027/I2027</f>
        <v>536247.401027939</v>
      </c>
      <c r="K2027" s="23" t="n">
        <v>730107.84</v>
      </c>
      <c r="L2027" s="23" t="n">
        <v>637364</v>
      </c>
      <c r="M2027" s="23" t="n">
        <f aca="false">MIN(J2027:L2027)</f>
        <v>536247.401027939</v>
      </c>
      <c r="N2027" s="23" t="n">
        <f aca="false">MAX(J2027:L2027)</f>
        <v>730107.84</v>
      </c>
      <c r="O2027" s="23" t="n">
        <f aca="false">MEDIAN(J2027:L2027)</f>
        <v>637364</v>
      </c>
      <c r="P2027" s="23" t="n">
        <f aca="false">AVERAGE(J2027:L2027)</f>
        <v>634573.080342646</v>
      </c>
      <c r="Q2027" s="23" t="n">
        <f aca="false">AVERAGE(M2027,O2027)</f>
        <v>586805.700513969</v>
      </c>
      <c r="R2027" s="23" t="n">
        <f aca="false">AVERAGE(N2027,O2027)</f>
        <v>683735.92</v>
      </c>
      <c r="S2027" s="23" t="n">
        <f aca="false">STDEV(J2027:L2027)</f>
        <v>96960.3494940608</v>
      </c>
      <c r="T2027" s="25" t="n">
        <f aca="false">IF(P2027&gt;0,S2027/P2027,NA())</f>
        <v>0.152796190852763</v>
      </c>
      <c r="U2027" s="4" t="str">
        <f aca="false">IF(T2027&lt;=Parametros!$B$7,"MENOR",IF(T2027&lt;=Parametros!$B$8,"PROMEDIO MENOR-MEDIANA","PROMEDIO"))</f>
        <v>MENOR</v>
      </c>
      <c r="V2027" s="23" t="n">
        <f aca="false">IF(T2027&lt;=Parametros!$B$7,M2027,IF(T2027&lt;=Parametros!$B$8,Q2027,P2027))</f>
        <v>536247.401027939</v>
      </c>
      <c r="W2027" s="26" t="n">
        <f aca="false">ROUND(V2027,0)</f>
        <v>536247</v>
      </c>
      <c r="X2027" s="27" t="n">
        <f aca="false">K2027/G2027</f>
        <v>1.43920614864212</v>
      </c>
      <c r="Y2027" s="27" t="n">
        <f aca="false">L2027/G2027</f>
        <v>1.25638725879609</v>
      </c>
    </row>
    <row r="2028" customFormat="false" ht="64.5" hidden="false" customHeight="true" outlineLevel="0" collapsed="false">
      <c r="A2028" s="4" t="s">
        <v>990</v>
      </c>
      <c r="B2028" s="4" t="s">
        <v>95</v>
      </c>
      <c r="C2028" s="4" t="s">
        <v>991</v>
      </c>
      <c r="D2028" s="4" t="s">
        <v>992</v>
      </c>
      <c r="E2028" s="4" t="s">
        <v>98</v>
      </c>
      <c r="F2028" s="4" t="s">
        <v>99</v>
      </c>
      <c r="G2028" s="23" t="n">
        <v>193799</v>
      </c>
      <c r="H2028" s="24" t="n">
        <f aca="false">Parametros!$B$3</f>
        <v>160.42</v>
      </c>
      <c r="I2028" s="24" t="n">
        <f aca="false">Parametros!$B$4</f>
        <v>151.76</v>
      </c>
      <c r="J2028" s="23" t="n">
        <f aca="false">G2028*H2028/I2028</f>
        <v>204857.904454402</v>
      </c>
      <c r="K2028" s="23" t="n">
        <v>278917.14</v>
      </c>
      <c r="L2028" s="23" t="n">
        <v>243474</v>
      </c>
      <c r="M2028" s="23" t="n">
        <f aca="false">MIN(J2028:L2028)</f>
        <v>204857.904454402</v>
      </c>
      <c r="N2028" s="23" t="n">
        <f aca="false">MAX(J2028:L2028)</f>
        <v>278917.14</v>
      </c>
      <c r="O2028" s="23" t="n">
        <f aca="false">MEDIAN(J2028:L2028)</f>
        <v>243474</v>
      </c>
      <c r="P2028" s="23" t="n">
        <f aca="false">AVERAGE(J2028:L2028)</f>
        <v>242416.348151467</v>
      </c>
      <c r="Q2028" s="23" t="n">
        <f aca="false">AVERAGE(M2028,O2028)</f>
        <v>224165.952227201</v>
      </c>
      <c r="R2028" s="23" t="n">
        <f aca="false">AVERAGE(N2028,O2028)</f>
        <v>261195.57</v>
      </c>
      <c r="S2028" s="23" t="n">
        <f aca="false">STDEV(J2028:L2028)</f>
        <v>37040.9444125569</v>
      </c>
      <c r="T2028" s="25" t="n">
        <f aca="false">IF(P2028&gt;0,S2028/P2028,NA())</f>
        <v>0.152798871425177</v>
      </c>
      <c r="U2028" s="4" t="str">
        <f aca="false">IF(T2028&lt;=Parametros!$B$7,"MENOR",IF(T2028&lt;=Parametros!$B$8,"PROMEDIO MENOR-MEDIANA","PROMEDIO"))</f>
        <v>MENOR</v>
      </c>
      <c r="V2028" s="23" t="n">
        <f aca="false">IF(T2028&lt;=Parametros!$B$7,M2028,IF(T2028&lt;=Parametros!$B$8,Q2028,P2028))</f>
        <v>204857.904454402</v>
      </c>
      <c r="W2028" s="26" t="n">
        <f aca="false">ROUND(V2028,0)</f>
        <v>204858</v>
      </c>
      <c r="X2028" s="27" t="n">
        <f aca="false">K2028/G2028</f>
        <v>1.43920835504827</v>
      </c>
      <c r="Y2028" s="27" t="n">
        <f aca="false">L2028/G2028</f>
        <v>1.25632227204475</v>
      </c>
    </row>
    <row r="2029" customFormat="false" ht="39" hidden="false" customHeight="true" outlineLevel="0" collapsed="false">
      <c r="A2029" s="4" t="s">
        <v>993</v>
      </c>
      <c r="B2029" s="4" t="s">
        <v>95</v>
      </c>
      <c r="C2029" s="4" t="s">
        <v>994</v>
      </c>
      <c r="D2029" s="4" t="s">
        <v>995</v>
      </c>
      <c r="E2029" s="4" t="s">
        <v>98</v>
      </c>
      <c r="F2029" s="4" t="s">
        <v>99</v>
      </c>
      <c r="G2029" s="23" t="n">
        <v>20871</v>
      </c>
      <c r="H2029" s="24" t="n">
        <f aca="false">Parametros!$B$3</f>
        <v>160.42</v>
      </c>
      <c r="I2029" s="24" t="n">
        <f aca="false">Parametros!$B$4</f>
        <v>151.76</v>
      </c>
      <c r="J2029" s="23" t="n">
        <f aca="false">G2029*H2029/I2029</f>
        <v>22061.9782551397</v>
      </c>
      <c r="K2029" s="23" t="n">
        <v>30037.23</v>
      </c>
      <c r="L2029" s="23" t="n">
        <v>26180</v>
      </c>
      <c r="M2029" s="23" t="n">
        <f aca="false">MIN(J2029:L2029)</f>
        <v>22061.9782551397</v>
      </c>
      <c r="N2029" s="23" t="n">
        <f aca="false">MAX(J2029:L2029)</f>
        <v>30037.23</v>
      </c>
      <c r="O2029" s="23" t="n">
        <f aca="false">MEDIAN(J2029:L2029)</f>
        <v>26180</v>
      </c>
      <c r="P2029" s="23" t="n">
        <f aca="false">AVERAGE(J2029:L2029)</f>
        <v>26093.0694183799</v>
      </c>
      <c r="Q2029" s="23" t="n">
        <f aca="false">AVERAGE(M2029,O2029)</f>
        <v>24120.9891275698</v>
      </c>
      <c r="R2029" s="23" t="n">
        <f aca="false">AVERAGE(N2029,O2029)</f>
        <v>28108.615</v>
      </c>
      <c r="S2029" s="23" t="n">
        <f aca="false">STDEV(J2029:L2029)</f>
        <v>3988.33646938043</v>
      </c>
      <c r="T2029" s="25" t="n">
        <f aca="false">IF(P2029&gt;0,S2029/P2029,NA())</f>
        <v>0.15285041423954</v>
      </c>
      <c r="U2029" s="4" t="str">
        <f aca="false">IF(T2029&lt;=Parametros!$B$7,"MENOR",IF(T2029&lt;=Parametros!$B$8,"PROMEDIO MENOR-MEDIANA","PROMEDIO"))</f>
        <v>MENOR</v>
      </c>
      <c r="V2029" s="23" t="n">
        <f aca="false">IF(T2029&lt;=Parametros!$B$7,M2029,IF(T2029&lt;=Parametros!$B$8,Q2029,P2029))</f>
        <v>22061.9782551397</v>
      </c>
      <c r="W2029" s="26" t="n">
        <f aca="false">ROUND(V2029,0)</f>
        <v>22062</v>
      </c>
      <c r="X2029" s="27" t="n">
        <f aca="false">K2029/G2029</f>
        <v>1.43918499353169</v>
      </c>
      <c r="Y2029" s="27" t="n">
        <f aca="false">L2029/G2029</f>
        <v>1.25437209525178</v>
      </c>
    </row>
    <row r="2030" customFormat="false" ht="39" hidden="false" customHeight="true" outlineLevel="0" collapsed="false">
      <c r="A2030" s="4" t="s">
        <v>996</v>
      </c>
      <c r="B2030" s="4" t="s">
        <v>95</v>
      </c>
      <c r="C2030" s="4" t="s">
        <v>997</v>
      </c>
      <c r="D2030" s="4" t="s">
        <v>998</v>
      </c>
      <c r="E2030" s="4" t="s">
        <v>98</v>
      </c>
      <c r="F2030" s="4" t="s">
        <v>99</v>
      </c>
      <c r="G2030" s="23" t="n">
        <v>41741</v>
      </c>
      <c r="H2030" s="24" t="n">
        <f aca="false">Parametros!$B$3</f>
        <v>160.42</v>
      </c>
      <c r="I2030" s="24" t="n">
        <f aca="false">Parametros!$B$4</f>
        <v>151.76</v>
      </c>
      <c r="J2030" s="23" t="n">
        <f aca="false">G2030*H2030/I2030</f>
        <v>44122.8994464945</v>
      </c>
      <c r="K2030" s="23" t="n">
        <v>60074.46</v>
      </c>
      <c r="L2030" s="23" t="n">
        <v>52360</v>
      </c>
      <c r="M2030" s="23" t="n">
        <f aca="false">MIN(J2030:L2030)</f>
        <v>44122.8994464945</v>
      </c>
      <c r="N2030" s="23" t="n">
        <f aca="false">MAX(J2030:L2030)</f>
        <v>60074.46</v>
      </c>
      <c r="O2030" s="23" t="n">
        <f aca="false">MEDIAN(J2030:L2030)</f>
        <v>52360</v>
      </c>
      <c r="P2030" s="23" t="n">
        <f aca="false">AVERAGE(J2030:L2030)</f>
        <v>52185.7864821648</v>
      </c>
      <c r="Q2030" s="23" t="n">
        <f aca="false">AVERAGE(M2030,O2030)</f>
        <v>48241.4497232472</v>
      </c>
      <c r="R2030" s="23" t="n">
        <f aca="false">AVERAGE(N2030,O2030)</f>
        <v>56217.23</v>
      </c>
      <c r="S2030" s="23" t="n">
        <f aca="false">STDEV(J2030:L2030)</f>
        <v>7977.20714193795</v>
      </c>
      <c r="T2030" s="25" t="n">
        <f aca="false">IF(P2030&gt;0,S2030/P2030,NA())</f>
        <v>0.152861682838952</v>
      </c>
      <c r="U2030" s="4" t="str">
        <f aca="false">IF(T2030&lt;=Parametros!$B$7,"MENOR",IF(T2030&lt;=Parametros!$B$8,"PROMEDIO MENOR-MEDIANA","PROMEDIO"))</f>
        <v>MENOR</v>
      </c>
      <c r="V2030" s="23" t="n">
        <f aca="false">IF(T2030&lt;=Parametros!$B$7,M2030,IF(T2030&lt;=Parametros!$B$8,Q2030,P2030))</f>
        <v>44122.8994464945</v>
      </c>
      <c r="W2030" s="26" t="n">
        <f aca="false">ROUND(V2030,0)</f>
        <v>44123</v>
      </c>
      <c r="X2030" s="27" t="n">
        <f aca="false">K2030/G2030</f>
        <v>1.43921947246113</v>
      </c>
      <c r="Y2030" s="27" t="n">
        <f aca="false">L2030/G2030</f>
        <v>1.25440214657052</v>
      </c>
    </row>
    <row r="2031" customFormat="false" ht="51.75" hidden="false" customHeight="true" outlineLevel="0" collapsed="false">
      <c r="A2031" s="4" t="s">
        <v>999</v>
      </c>
      <c r="B2031" s="4" t="s">
        <v>95</v>
      </c>
      <c r="C2031" s="4" t="s">
        <v>1000</v>
      </c>
      <c r="D2031" s="4" t="s">
        <v>1001</v>
      </c>
      <c r="E2031" s="4" t="s">
        <v>98</v>
      </c>
      <c r="F2031" s="4" t="s">
        <v>99</v>
      </c>
      <c r="G2031" s="23" t="n">
        <v>219639</v>
      </c>
      <c r="H2031" s="24" t="n">
        <f aca="false">Parametros!$B$3</f>
        <v>160.42</v>
      </c>
      <c r="I2031" s="24" t="n">
        <f aca="false">Parametros!$B$4</f>
        <v>151.76</v>
      </c>
      <c r="J2031" s="23" t="n">
        <f aca="false">G2031*H2031/I2031</f>
        <v>232172.432656827</v>
      </c>
      <c r="K2031" s="23" t="n">
        <v>316105.63</v>
      </c>
      <c r="L2031" s="23" t="n">
        <v>275961</v>
      </c>
      <c r="M2031" s="23" t="n">
        <f aca="false">MIN(J2031:L2031)</f>
        <v>232172.432656827</v>
      </c>
      <c r="N2031" s="23" t="n">
        <f aca="false">MAX(J2031:L2031)</f>
        <v>316105.63</v>
      </c>
      <c r="O2031" s="23" t="n">
        <f aca="false">MEDIAN(J2031:L2031)</f>
        <v>275961</v>
      </c>
      <c r="P2031" s="23" t="n">
        <f aca="false">AVERAGE(J2031:L2031)</f>
        <v>274746.354218942</v>
      </c>
      <c r="Q2031" s="23" t="n">
        <f aca="false">AVERAGE(M2031,O2031)</f>
        <v>254066.716328413</v>
      </c>
      <c r="R2031" s="23" t="n">
        <f aca="false">AVERAGE(N2031,O2031)</f>
        <v>296033.315</v>
      </c>
      <c r="S2031" s="23" t="n">
        <f aca="false">STDEV(J2031:L2031)</f>
        <v>41979.7799820593</v>
      </c>
      <c r="T2031" s="25" t="n">
        <f aca="false">IF(P2031&gt;0,S2031/P2031,NA())</f>
        <v>0.152794675297515</v>
      </c>
      <c r="U2031" s="4" t="str">
        <f aca="false">IF(T2031&lt;=Parametros!$B$7,"MENOR",IF(T2031&lt;=Parametros!$B$8,"PROMEDIO MENOR-MEDIANA","PROMEDIO"))</f>
        <v>MENOR</v>
      </c>
      <c r="V2031" s="23" t="n">
        <f aca="false">IF(T2031&lt;=Parametros!$B$7,M2031,IF(T2031&lt;=Parametros!$B$8,Q2031,P2031))</f>
        <v>232172.432656827</v>
      </c>
      <c r="W2031" s="26" t="n">
        <f aca="false">ROUND(V2031,0)</f>
        <v>232172</v>
      </c>
      <c r="X2031" s="27" t="n">
        <f aca="false">K2031/G2031</f>
        <v>1.43920537791558</v>
      </c>
      <c r="Y2031" s="27" t="n">
        <f aca="false">L2031/G2031</f>
        <v>1.25642986901233</v>
      </c>
    </row>
    <row r="2032" customFormat="false" ht="64.5" hidden="false" customHeight="true" outlineLevel="0" collapsed="false">
      <c r="A2032" s="4" t="s">
        <v>1002</v>
      </c>
      <c r="B2032" s="4" t="s">
        <v>95</v>
      </c>
      <c r="C2032" s="4" t="s">
        <v>1003</v>
      </c>
      <c r="D2032" s="4" t="s">
        <v>1004</v>
      </c>
      <c r="E2032" s="4" t="s">
        <v>98</v>
      </c>
      <c r="F2032" s="4" t="s">
        <v>99</v>
      </c>
      <c r="G2032" s="23" t="n">
        <v>1218448</v>
      </c>
      <c r="H2032" s="24" t="n">
        <f aca="false">Parametros!$B$3</f>
        <v>160.42</v>
      </c>
      <c r="I2032" s="24" t="n">
        <f aca="false">Parametros!$B$4</f>
        <v>151.76</v>
      </c>
      <c r="J2032" s="23" t="n">
        <f aca="false">G2032*H2032/I2032</f>
        <v>1287977.25461255</v>
      </c>
      <c r="K2032" s="23" t="n">
        <v>1753597.53</v>
      </c>
      <c r="L2032" s="23" t="n">
        <v>1530935</v>
      </c>
      <c r="M2032" s="23" t="n">
        <f aca="false">MIN(J2032:L2032)</f>
        <v>1287977.25461255</v>
      </c>
      <c r="N2032" s="23" t="n">
        <f aca="false">MAX(J2032:L2032)</f>
        <v>1753597.53</v>
      </c>
      <c r="O2032" s="23" t="n">
        <f aca="false">MEDIAN(J2032:L2032)</f>
        <v>1530935</v>
      </c>
      <c r="P2032" s="23" t="n">
        <f aca="false">AVERAGE(J2032:L2032)</f>
        <v>1524169.92820418</v>
      </c>
      <c r="Q2032" s="23" t="n">
        <f aca="false">AVERAGE(M2032,O2032)</f>
        <v>1409456.12730627</v>
      </c>
      <c r="R2032" s="23" t="n">
        <f aca="false">AVERAGE(N2032,O2032)</f>
        <v>1642266.265</v>
      </c>
      <c r="S2032" s="23" t="n">
        <f aca="false">STDEV(J2032:L2032)</f>
        <v>232883.844137531</v>
      </c>
      <c r="T2032" s="25" t="n">
        <f aca="false">IF(P2032&gt;0,S2032/P2032,NA())</f>
        <v>0.152793884610964</v>
      </c>
      <c r="U2032" s="4" t="str">
        <f aca="false">IF(T2032&lt;=Parametros!$B$7,"MENOR",IF(T2032&lt;=Parametros!$B$8,"PROMEDIO MENOR-MEDIANA","PROMEDIO"))</f>
        <v>MENOR</v>
      </c>
      <c r="V2032" s="23" t="n">
        <f aca="false">IF(T2032&lt;=Parametros!$B$7,M2032,IF(T2032&lt;=Parametros!$B$8,Q2032,P2032))</f>
        <v>1287977.25461255</v>
      </c>
      <c r="W2032" s="26" t="n">
        <f aca="false">ROUND(V2032,0)</f>
        <v>1287977</v>
      </c>
      <c r="X2032" s="27" t="n">
        <f aca="false">K2032/G2032</f>
        <v>1.43920588322193</v>
      </c>
      <c r="Y2032" s="27" t="n">
        <f aca="false">L2032/G2032</f>
        <v>1.25646313999448</v>
      </c>
    </row>
    <row r="2033" customFormat="false" ht="77.25" hidden="false" customHeight="true" outlineLevel="0" collapsed="false">
      <c r="A2033" s="4" t="s">
        <v>1005</v>
      </c>
      <c r="B2033" s="4" t="s">
        <v>95</v>
      </c>
      <c r="C2033" s="4" t="s">
        <v>1006</v>
      </c>
      <c r="D2033" s="4" t="s">
        <v>1160</v>
      </c>
      <c r="E2033" s="4" t="s">
        <v>98</v>
      </c>
      <c r="F2033" s="4" t="s">
        <v>99</v>
      </c>
      <c r="G2033" s="23" t="n">
        <v>147089</v>
      </c>
      <c r="H2033" s="24" t="n">
        <f aca="false">Parametros!$B$3</f>
        <v>160.42</v>
      </c>
      <c r="I2033" s="24" t="n">
        <f aca="false">Parametros!$B$4</f>
        <v>151.76</v>
      </c>
      <c r="J2033" s="23" t="n">
        <f aca="false">G2033*H2033/I2033</f>
        <v>155482.455060622</v>
      </c>
      <c r="K2033" s="23" t="n">
        <v>211691.41</v>
      </c>
      <c r="L2033" s="23" t="n">
        <v>184807</v>
      </c>
      <c r="M2033" s="23" t="n">
        <f aca="false">MIN(J2033:L2033)</f>
        <v>155482.455060622</v>
      </c>
      <c r="N2033" s="23" t="n">
        <f aca="false">MAX(J2033:L2033)</f>
        <v>211691.41</v>
      </c>
      <c r="O2033" s="23" t="n">
        <f aca="false">MEDIAN(J2033:L2033)</f>
        <v>184807</v>
      </c>
      <c r="P2033" s="23" t="n">
        <f aca="false">AVERAGE(J2033:L2033)</f>
        <v>183993.621686874</v>
      </c>
      <c r="Q2033" s="23" t="n">
        <f aca="false">AVERAGE(M2033,O2033)</f>
        <v>170144.727530311</v>
      </c>
      <c r="R2033" s="23" t="n">
        <f aca="false">AVERAGE(N2033,O2033)</f>
        <v>198249.205</v>
      </c>
      <c r="S2033" s="23" t="n">
        <f aca="false">STDEV(J2033:L2033)</f>
        <v>28113.3036488858</v>
      </c>
      <c r="T2033" s="25" t="n">
        <f aca="false">IF(P2033&gt;0,S2033/P2033,NA())</f>
        <v>0.15279499034336</v>
      </c>
      <c r="U2033" s="4" t="str">
        <f aca="false">IF(T2033&lt;=Parametros!$B$7,"MENOR",IF(T2033&lt;=Parametros!$B$8,"PROMEDIO MENOR-MEDIANA","PROMEDIO"))</f>
        <v>MENOR</v>
      </c>
      <c r="V2033" s="23" t="n">
        <f aca="false">IF(T2033&lt;=Parametros!$B$7,M2033,IF(T2033&lt;=Parametros!$B$8,Q2033,P2033))</f>
        <v>155482.455060622</v>
      </c>
      <c r="W2033" s="26" t="n">
        <f aca="false">ROUND(V2033,0)</f>
        <v>155482</v>
      </c>
      <c r="X2033" s="27" t="n">
        <f aca="false">K2033/G2033</f>
        <v>1.43920626287486</v>
      </c>
      <c r="Y2033" s="27" t="n">
        <f aca="false">L2033/G2033</f>
        <v>1.25642978060902</v>
      </c>
    </row>
    <row r="2034" customFormat="false" ht="51.75" hidden="false" customHeight="true" outlineLevel="0" collapsed="false">
      <c r="A2034" s="4" t="s">
        <v>1008</v>
      </c>
      <c r="B2034" s="4" t="s">
        <v>95</v>
      </c>
      <c r="C2034" s="4" t="s">
        <v>1009</v>
      </c>
      <c r="D2034" s="4" t="s">
        <v>1010</v>
      </c>
      <c r="E2034" s="4" t="s">
        <v>98</v>
      </c>
      <c r="F2034" s="4" t="s">
        <v>99</v>
      </c>
      <c r="G2034" s="23" t="n">
        <v>6385422</v>
      </c>
      <c r="H2034" s="24" t="n">
        <f aca="false">Parametros!$B$3</f>
        <v>160.42</v>
      </c>
      <c r="I2034" s="24" t="n">
        <f aca="false">Parametros!$B$4</f>
        <v>151.76</v>
      </c>
      <c r="J2034" s="23" t="n">
        <f aca="false">G2034*H2034/I2034</f>
        <v>6749798.34765419</v>
      </c>
      <c r="K2034" s="23" t="n">
        <v>9189935.55</v>
      </c>
      <c r="L2034" s="23" t="n">
        <v>8023456</v>
      </c>
      <c r="M2034" s="23" t="n">
        <f aca="false">MIN(J2034:L2034)</f>
        <v>6749798.34765419</v>
      </c>
      <c r="N2034" s="23" t="n">
        <f aca="false">MAX(J2034:L2034)</f>
        <v>9189935.55</v>
      </c>
      <c r="O2034" s="23" t="n">
        <f aca="false">MEDIAN(J2034:L2034)</f>
        <v>8023456</v>
      </c>
      <c r="P2034" s="23" t="n">
        <f aca="false">AVERAGE(J2034:L2034)</f>
        <v>7987729.96588473</v>
      </c>
      <c r="Q2034" s="23" t="n">
        <f aca="false">AVERAGE(M2034,O2034)</f>
        <v>7386627.1738271</v>
      </c>
      <c r="R2034" s="23" t="n">
        <f aca="false">AVERAGE(N2034,O2034)</f>
        <v>8606695.775</v>
      </c>
      <c r="S2034" s="23" t="n">
        <f aca="false">STDEV(J2034:L2034)</f>
        <v>1220460.83661182</v>
      </c>
      <c r="T2034" s="25" t="n">
        <f aca="false">IF(P2034&gt;0,S2034/P2034,NA())</f>
        <v>0.152791949881175</v>
      </c>
      <c r="U2034" s="4" t="str">
        <f aca="false">IF(T2034&lt;=Parametros!$B$7,"MENOR",IF(T2034&lt;=Parametros!$B$8,"PROMEDIO MENOR-MEDIANA","PROMEDIO"))</f>
        <v>MENOR</v>
      </c>
      <c r="V2034" s="23" t="n">
        <f aca="false">IF(T2034&lt;=Parametros!$B$7,M2034,IF(T2034&lt;=Parametros!$B$8,Q2034,P2034))</f>
        <v>6749798.34765419</v>
      </c>
      <c r="W2034" s="26" t="n">
        <f aca="false">ROUND(V2034,0)</f>
        <v>6749798</v>
      </c>
      <c r="X2034" s="27" t="n">
        <f aca="false">K2034/G2034</f>
        <v>1.4392056703535</v>
      </c>
      <c r="Y2034" s="27" t="n">
        <f aca="false">L2034/G2034</f>
        <v>1.25652713321062</v>
      </c>
    </row>
    <row r="2035" customFormat="false" ht="51.75" hidden="false" customHeight="true" outlineLevel="0" collapsed="false">
      <c r="A2035" s="4" t="s">
        <v>1011</v>
      </c>
      <c r="B2035" s="4" t="s">
        <v>95</v>
      </c>
      <c r="C2035" s="4" t="s">
        <v>1012</v>
      </c>
      <c r="D2035" s="4" t="s">
        <v>1010</v>
      </c>
      <c r="E2035" s="4" t="s">
        <v>98</v>
      </c>
      <c r="F2035" s="4" t="s">
        <v>99</v>
      </c>
      <c r="G2035" s="23" t="n">
        <v>3363713</v>
      </c>
      <c r="H2035" s="24" t="n">
        <f aca="false">Parametros!$B$3</f>
        <v>160.42</v>
      </c>
      <c r="I2035" s="24" t="n">
        <f aca="false">Parametros!$B$4</f>
        <v>151.76</v>
      </c>
      <c r="J2035" s="23" t="n">
        <f aca="false">G2035*H2035/I2035</f>
        <v>3555659.19517659</v>
      </c>
      <c r="K2035" s="23" t="n">
        <v>4841075.42</v>
      </c>
      <c r="L2035" s="23" t="n">
        <v>4226523</v>
      </c>
      <c r="M2035" s="23" t="n">
        <f aca="false">MIN(J2035:L2035)</f>
        <v>3555659.19517659</v>
      </c>
      <c r="N2035" s="23" t="n">
        <f aca="false">MAX(J2035:L2035)</f>
        <v>4841075.42</v>
      </c>
      <c r="O2035" s="23" t="n">
        <f aca="false">MEDIAN(J2035:L2035)</f>
        <v>4226523</v>
      </c>
      <c r="P2035" s="23" t="n">
        <f aca="false">AVERAGE(J2035:L2035)</f>
        <v>4207752.5383922</v>
      </c>
      <c r="Q2035" s="23" t="n">
        <f aca="false">AVERAGE(M2035,O2035)</f>
        <v>3891091.0975883</v>
      </c>
      <c r="R2035" s="23" t="n">
        <f aca="false">AVERAGE(N2035,O2035)</f>
        <v>4533799.21</v>
      </c>
      <c r="S2035" s="23" t="n">
        <f aca="false">STDEV(J2035:L2035)</f>
        <v>642913.653169336</v>
      </c>
      <c r="T2035" s="25" t="n">
        <f aca="false">IF(P2035&gt;0,S2035/P2035,NA())</f>
        <v>0.152792648166281</v>
      </c>
      <c r="U2035" s="4" t="str">
        <f aca="false">IF(T2035&lt;=Parametros!$B$7,"MENOR",IF(T2035&lt;=Parametros!$B$8,"PROMEDIO MENOR-MEDIANA","PROMEDIO"))</f>
        <v>MENOR</v>
      </c>
      <c r="V2035" s="23" t="n">
        <f aca="false">IF(T2035&lt;=Parametros!$B$7,M2035,IF(T2035&lt;=Parametros!$B$8,Q2035,P2035))</f>
        <v>3555659.19517659</v>
      </c>
      <c r="W2035" s="26" t="n">
        <f aca="false">ROUND(V2035,0)</f>
        <v>3555659</v>
      </c>
      <c r="X2035" s="27" t="n">
        <f aca="false">K2035/G2035</f>
        <v>1.43920584782352</v>
      </c>
      <c r="Y2035" s="27" t="n">
        <f aca="false">L2035/G2035</f>
        <v>1.25650523692122</v>
      </c>
    </row>
    <row r="2036" customFormat="false" ht="51.75" hidden="false" customHeight="true" outlineLevel="0" collapsed="false">
      <c r="A2036" s="4" t="s">
        <v>1013</v>
      </c>
      <c r="B2036" s="4" t="s">
        <v>95</v>
      </c>
      <c r="C2036" s="4" t="s">
        <v>1014</v>
      </c>
      <c r="D2036" s="4" t="s">
        <v>1015</v>
      </c>
      <c r="E2036" s="4" t="s">
        <v>98</v>
      </c>
      <c r="F2036" s="4" t="s">
        <v>99</v>
      </c>
      <c r="G2036" s="23" t="n">
        <v>1649775</v>
      </c>
      <c r="H2036" s="24" t="n">
        <f aca="false">Parametros!$B$3</f>
        <v>160.42</v>
      </c>
      <c r="I2036" s="24" t="n">
        <f aca="false">Parametros!$B$4</f>
        <v>151.76</v>
      </c>
      <c r="J2036" s="23" t="n">
        <f aca="false">G2036*H2036/I2036</f>
        <v>1743917.40577227</v>
      </c>
      <c r="K2036" s="23" t="n">
        <v>2374365.12</v>
      </c>
      <c r="L2036" s="23" t="n">
        <v>2072980</v>
      </c>
      <c r="M2036" s="23" t="n">
        <f aca="false">MIN(J2036:L2036)</f>
        <v>1743917.40577227</v>
      </c>
      <c r="N2036" s="23" t="n">
        <f aca="false">MAX(J2036:L2036)</f>
        <v>2374365.12</v>
      </c>
      <c r="O2036" s="23" t="n">
        <f aca="false">MEDIAN(J2036:L2036)</f>
        <v>2072980</v>
      </c>
      <c r="P2036" s="23" t="n">
        <f aca="false">AVERAGE(J2036:L2036)</f>
        <v>2063754.17525742</v>
      </c>
      <c r="Q2036" s="23" t="n">
        <f aca="false">AVERAGE(M2036,O2036)</f>
        <v>1908448.70288614</v>
      </c>
      <c r="R2036" s="23" t="n">
        <f aca="false">AVERAGE(N2036,O2036)</f>
        <v>2223672.56</v>
      </c>
      <c r="S2036" s="23" t="n">
        <f aca="false">STDEV(J2036:L2036)</f>
        <v>315325.097281167</v>
      </c>
      <c r="T2036" s="25" t="n">
        <f aca="false">IF(P2036&gt;0,S2036/P2036,NA())</f>
        <v>0.15279198514127</v>
      </c>
      <c r="U2036" s="4" t="str">
        <f aca="false">IF(T2036&lt;=Parametros!$B$7,"MENOR",IF(T2036&lt;=Parametros!$B$8,"PROMEDIO MENOR-MEDIANA","PROMEDIO"))</f>
        <v>MENOR</v>
      </c>
      <c r="V2036" s="23" t="n">
        <f aca="false">IF(T2036&lt;=Parametros!$B$7,M2036,IF(T2036&lt;=Parametros!$B$8,Q2036,P2036))</f>
        <v>1743917.40577227</v>
      </c>
      <c r="W2036" s="26" t="n">
        <f aca="false">ROUND(V2036,0)</f>
        <v>1743917</v>
      </c>
      <c r="X2036" s="27" t="n">
        <f aca="false">K2036/G2036</f>
        <v>1.43920541892076</v>
      </c>
      <c r="Y2036" s="27" t="n">
        <f aca="false">L2036/G2036</f>
        <v>1.25652285917777</v>
      </c>
    </row>
    <row r="2037" customFormat="false" ht="64.5" hidden="false" customHeight="true" outlineLevel="0" collapsed="false">
      <c r="A2037" s="4" t="s">
        <v>1016</v>
      </c>
      <c r="B2037" s="4" t="s">
        <v>95</v>
      </c>
      <c r="C2037" s="4" t="s">
        <v>1017</v>
      </c>
      <c r="D2037" s="4" t="s">
        <v>1018</v>
      </c>
      <c r="E2037" s="4" t="s">
        <v>98</v>
      </c>
      <c r="F2037" s="4" t="s">
        <v>99</v>
      </c>
      <c r="G2037" s="23" t="n">
        <v>1243912</v>
      </c>
      <c r="H2037" s="24" t="n">
        <f aca="false">Parametros!$B$3</f>
        <v>160.42</v>
      </c>
      <c r="I2037" s="24" t="n">
        <f aca="false">Parametros!$B$4</f>
        <v>151.76</v>
      </c>
      <c r="J2037" s="23" t="n">
        <f aca="false">G2037*H2037/I2037</f>
        <v>1314894.32683184</v>
      </c>
      <c r="K2037" s="23" t="n">
        <v>1790245.87</v>
      </c>
      <c r="L2037" s="23" t="n">
        <v>1562946</v>
      </c>
      <c r="M2037" s="23" t="n">
        <f aca="false">MIN(J2037:L2037)</f>
        <v>1314894.32683184</v>
      </c>
      <c r="N2037" s="23" t="n">
        <f aca="false">MAX(J2037:L2037)</f>
        <v>1790245.87</v>
      </c>
      <c r="O2037" s="23" t="n">
        <f aca="false">MEDIAN(J2037:L2037)</f>
        <v>1562946</v>
      </c>
      <c r="P2037" s="23" t="n">
        <f aca="false">AVERAGE(J2037:L2037)</f>
        <v>1556028.73227728</v>
      </c>
      <c r="Q2037" s="23" t="n">
        <f aca="false">AVERAGE(M2037,O2037)</f>
        <v>1438920.16341592</v>
      </c>
      <c r="R2037" s="23" t="n">
        <f aca="false">AVERAGE(N2037,O2037)</f>
        <v>1676595.935</v>
      </c>
      <c r="S2037" s="23" t="n">
        <f aca="false">STDEV(J2037:L2037)</f>
        <v>237751.254134755</v>
      </c>
      <c r="T2037" s="25" t="n">
        <f aca="false">IF(P2037&gt;0,S2037/P2037,NA())</f>
        <v>0.152793614412763</v>
      </c>
      <c r="U2037" s="4" t="str">
        <f aca="false">IF(T2037&lt;=Parametros!$B$7,"MENOR",IF(T2037&lt;=Parametros!$B$8,"PROMEDIO MENOR-MEDIANA","PROMEDIO"))</f>
        <v>MENOR</v>
      </c>
      <c r="V2037" s="23" t="n">
        <f aca="false">IF(T2037&lt;=Parametros!$B$7,M2037,IF(T2037&lt;=Parametros!$B$8,Q2037,P2037))</f>
        <v>1314894.32683184</v>
      </c>
      <c r="W2037" s="26" t="n">
        <f aca="false">ROUND(V2037,0)</f>
        <v>1314894</v>
      </c>
      <c r="X2037" s="27" t="n">
        <f aca="false">K2037/G2037</f>
        <v>1.43920620590524</v>
      </c>
      <c r="Y2037" s="27" t="n">
        <f aca="false">L2037/G2037</f>
        <v>1.25647634237792</v>
      </c>
    </row>
    <row r="2038" customFormat="false" ht="64.5" hidden="false" customHeight="true" outlineLevel="0" collapsed="false">
      <c r="A2038" s="4" t="s">
        <v>1019</v>
      </c>
      <c r="B2038" s="4" t="s">
        <v>95</v>
      </c>
      <c r="C2038" s="4" t="s">
        <v>1020</v>
      </c>
      <c r="D2038" s="4" t="s">
        <v>1018</v>
      </c>
      <c r="E2038" s="4" t="s">
        <v>98</v>
      </c>
      <c r="F2038" s="4" t="s">
        <v>99</v>
      </c>
      <c r="G2038" s="23" t="n">
        <v>3918711</v>
      </c>
      <c r="H2038" s="24" t="n">
        <f aca="false">Parametros!$B$3</f>
        <v>160.42</v>
      </c>
      <c r="I2038" s="24" t="n">
        <f aca="false">Parametros!$B$4</f>
        <v>151.76</v>
      </c>
      <c r="J2038" s="23" t="n">
        <f aca="false">G2038*H2038/I2038</f>
        <v>4142327.4816816</v>
      </c>
      <c r="K2038" s="23" t="n">
        <v>5639831.54</v>
      </c>
      <c r="L2038" s="23" t="n">
        <v>4923982</v>
      </c>
      <c r="M2038" s="23" t="n">
        <f aca="false">MIN(J2038:L2038)</f>
        <v>4142327.4816816</v>
      </c>
      <c r="N2038" s="23" t="n">
        <f aca="false">MAX(J2038:L2038)</f>
        <v>5639831.54</v>
      </c>
      <c r="O2038" s="23" t="n">
        <f aca="false">MEDIAN(J2038:L2038)</f>
        <v>4923982</v>
      </c>
      <c r="P2038" s="23" t="n">
        <f aca="false">AVERAGE(J2038:L2038)</f>
        <v>4902047.0072272</v>
      </c>
      <c r="Q2038" s="23" t="n">
        <f aca="false">AVERAGE(M2038,O2038)</f>
        <v>4533154.7408408</v>
      </c>
      <c r="R2038" s="23" t="n">
        <f aca="false">AVERAGE(N2038,O2038)</f>
        <v>5281906.77</v>
      </c>
      <c r="S2038" s="23" t="n">
        <f aca="false">STDEV(J2038:L2038)</f>
        <v>748992.963318731</v>
      </c>
      <c r="T2038" s="25" t="n">
        <f aca="false">IF(P2038&gt;0,S2038/P2038,NA())</f>
        <v>0.15279187698822</v>
      </c>
      <c r="U2038" s="4" t="str">
        <f aca="false">IF(T2038&lt;=Parametros!$B$7,"MENOR",IF(T2038&lt;=Parametros!$B$8,"PROMEDIO MENOR-MEDIANA","PROMEDIO"))</f>
        <v>MENOR</v>
      </c>
      <c r="V2038" s="23" t="n">
        <f aca="false">IF(T2038&lt;=Parametros!$B$7,M2038,IF(T2038&lt;=Parametros!$B$8,Q2038,P2038))</f>
        <v>4142327.4816816</v>
      </c>
      <c r="W2038" s="26" t="n">
        <f aca="false">ROUND(V2038,0)</f>
        <v>4142327</v>
      </c>
      <c r="X2038" s="27" t="n">
        <f aca="false">K2038/G2038</f>
        <v>1.43920578475933</v>
      </c>
      <c r="Y2038" s="27" t="n">
        <f aca="false">L2038/G2038</f>
        <v>1.25653103788465</v>
      </c>
    </row>
    <row r="2039" customFormat="false" ht="39" hidden="false" customHeight="true" outlineLevel="0" collapsed="false">
      <c r="A2039" s="4" t="s">
        <v>1021</v>
      </c>
      <c r="B2039" s="4" t="s">
        <v>95</v>
      </c>
      <c r="C2039" s="4" t="s">
        <v>1022</v>
      </c>
      <c r="D2039" s="4" t="s">
        <v>1023</v>
      </c>
      <c r="E2039" s="4" t="s">
        <v>98</v>
      </c>
      <c r="F2039" s="4" t="s">
        <v>99</v>
      </c>
      <c r="G2039" s="23" t="n">
        <v>309084</v>
      </c>
      <c r="H2039" s="24" t="n">
        <f aca="false">Parametros!$B$3</f>
        <v>160.42</v>
      </c>
      <c r="I2039" s="24" t="n">
        <f aca="false">Parametros!$B$4</f>
        <v>151.76</v>
      </c>
      <c r="J2039" s="23" t="n">
        <f aca="false">G2039*H2039/I2039</f>
        <v>326721.502899315</v>
      </c>
      <c r="K2039" s="23" t="n">
        <v>444835.24</v>
      </c>
      <c r="L2039" s="23" t="n">
        <v>388297</v>
      </c>
      <c r="M2039" s="23" t="n">
        <f aca="false">MIN(J2039:L2039)</f>
        <v>326721.502899315</v>
      </c>
      <c r="N2039" s="23" t="n">
        <f aca="false">MAX(J2039:L2039)</f>
        <v>444835.24</v>
      </c>
      <c r="O2039" s="23" t="n">
        <f aca="false">MEDIAN(J2039:L2039)</f>
        <v>388297</v>
      </c>
      <c r="P2039" s="23" t="n">
        <f aca="false">AVERAGE(J2039:L2039)</f>
        <v>386617.914299772</v>
      </c>
      <c r="Q2039" s="23" t="n">
        <f aca="false">AVERAGE(M2039,O2039)</f>
        <v>357509.251449657</v>
      </c>
      <c r="R2039" s="23" t="n">
        <f aca="false">AVERAGE(N2039,O2039)</f>
        <v>416566.12</v>
      </c>
      <c r="S2039" s="23" t="n">
        <f aca="false">STDEV(J2039:L2039)</f>
        <v>59074.7680449444</v>
      </c>
      <c r="T2039" s="25" t="n">
        <f aca="false">IF(P2039&gt;0,S2039/P2039,NA())</f>
        <v>0.15279883797402</v>
      </c>
      <c r="U2039" s="4" t="str">
        <f aca="false">IF(T2039&lt;=Parametros!$B$7,"MENOR",IF(T2039&lt;=Parametros!$B$8,"PROMEDIO MENOR-MEDIANA","PROMEDIO"))</f>
        <v>MENOR</v>
      </c>
      <c r="V2039" s="23" t="n">
        <f aca="false">IF(T2039&lt;=Parametros!$B$7,M2039,IF(T2039&lt;=Parametros!$B$8,Q2039,P2039))</f>
        <v>326721.502899315</v>
      </c>
      <c r="W2039" s="26" t="n">
        <f aca="false">ROUND(V2039,0)</f>
        <v>326722</v>
      </c>
      <c r="X2039" s="27" t="n">
        <f aca="false">K2039/G2039</f>
        <v>1.43920500575895</v>
      </c>
      <c r="Y2039" s="27" t="n">
        <f aca="false">L2039/G2039</f>
        <v>1.25628308162182</v>
      </c>
    </row>
    <row r="2040" customFormat="false" ht="51.75" hidden="false" customHeight="true" outlineLevel="0" collapsed="false">
      <c r="A2040" s="4" t="s">
        <v>1024</v>
      </c>
      <c r="B2040" s="4" t="s">
        <v>95</v>
      </c>
      <c r="C2040" s="4" t="s">
        <v>1025</v>
      </c>
      <c r="D2040" s="4" t="s">
        <v>1026</v>
      </c>
      <c r="E2040" s="4" t="s">
        <v>98</v>
      </c>
      <c r="F2040" s="4" t="s">
        <v>99</v>
      </c>
      <c r="G2040" s="23" t="n">
        <v>30400</v>
      </c>
      <c r="H2040" s="24" t="n">
        <f aca="false">Parametros!$B$3</f>
        <v>160.42</v>
      </c>
      <c r="I2040" s="24" t="n">
        <f aca="false">Parametros!$B$4</f>
        <v>151.76</v>
      </c>
      <c r="J2040" s="23" t="n">
        <f aca="false">G2040*H2040/I2040</f>
        <v>32134.7390616763</v>
      </c>
      <c r="K2040" s="23" t="n">
        <v>43751.49</v>
      </c>
      <c r="L2040" s="23" t="n">
        <v>38080</v>
      </c>
      <c r="M2040" s="23" t="n">
        <f aca="false">MIN(J2040:L2040)</f>
        <v>32134.7390616763</v>
      </c>
      <c r="N2040" s="23" t="n">
        <f aca="false">MAX(J2040:L2040)</f>
        <v>43751.49</v>
      </c>
      <c r="O2040" s="23" t="n">
        <f aca="false">MEDIAN(J2040:L2040)</f>
        <v>38080</v>
      </c>
      <c r="P2040" s="23" t="n">
        <f aca="false">AVERAGE(J2040:L2040)</f>
        <v>37988.7430205588</v>
      </c>
      <c r="Q2040" s="23" t="n">
        <f aca="false">AVERAGE(M2040,O2040)</f>
        <v>35107.3695308382</v>
      </c>
      <c r="R2040" s="23" t="n">
        <f aca="false">AVERAGE(N2040,O2040)</f>
        <v>40915.745</v>
      </c>
      <c r="S2040" s="23" t="n">
        <f aca="false">STDEV(J2040:L2040)</f>
        <v>5808.91310556316</v>
      </c>
      <c r="T2040" s="25" t="n">
        <f aca="false">IF(P2040&gt;0,S2040/P2040,NA())</f>
        <v>0.152911432274016</v>
      </c>
      <c r="U2040" s="4" t="str">
        <f aca="false">IF(T2040&lt;=Parametros!$B$7,"MENOR",IF(T2040&lt;=Parametros!$B$8,"PROMEDIO MENOR-MEDIANA","PROMEDIO"))</f>
        <v>MENOR</v>
      </c>
      <c r="V2040" s="23" t="n">
        <f aca="false">IF(T2040&lt;=Parametros!$B$7,M2040,IF(T2040&lt;=Parametros!$B$8,Q2040,P2040))</f>
        <v>32134.7390616763</v>
      </c>
      <c r="W2040" s="26" t="n">
        <f aca="false">ROUND(V2040,0)</f>
        <v>32135</v>
      </c>
      <c r="X2040" s="27" t="n">
        <f aca="false">K2040/G2040</f>
        <v>1.43919375</v>
      </c>
      <c r="Y2040" s="27" t="n">
        <f aca="false">L2040/G2040</f>
        <v>1.25263157894737</v>
      </c>
    </row>
    <row r="2041" customFormat="false" ht="39" hidden="false" customHeight="true" outlineLevel="0" collapsed="false">
      <c r="A2041" s="4" t="s">
        <v>1027</v>
      </c>
      <c r="B2041" s="4" t="s">
        <v>95</v>
      </c>
      <c r="C2041" s="4" t="s">
        <v>1028</v>
      </c>
      <c r="D2041" s="4" t="s">
        <v>1029</v>
      </c>
      <c r="E2041" s="4" t="s">
        <v>98</v>
      </c>
      <c r="F2041" s="4" t="s">
        <v>99</v>
      </c>
      <c r="G2041" s="23" t="n">
        <v>78966</v>
      </c>
      <c r="H2041" s="24" t="n">
        <f aca="false">Parametros!$B$3</f>
        <v>160.42</v>
      </c>
      <c r="I2041" s="24" t="n">
        <f aca="false">Parametros!$B$4</f>
        <v>151.76</v>
      </c>
      <c r="J2041" s="23" t="n">
        <f aca="false">G2041*H2041/I2041</f>
        <v>83472.0988402741</v>
      </c>
      <c r="K2041" s="23" t="n">
        <v>113647.77</v>
      </c>
      <c r="L2041" s="23" t="n">
        <v>99127</v>
      </c>
      <c r="M2041" s="23" t="n">
        <f aca="false">MIN(J2041:L2041)</f>
        <v>83472.0988402741</v>
      </c>
      <c r="N2041" s="23" t="n">
        <f aca="false">MAX(J2041:L2041)</f>
        <v>113647.77</v>
      </c>
      <c r="O2041" s="23" t="n">
        <f aca="false">MEDIAN(J2041:L2041)</f>
        <v>99127</v>
      </c>
      <c r="P2041" s="23" t="n">
        <f aca="false">AVERAGE(J2041:L2041)</f>
        <v>98748.9562800914</v>
      </c>
      <c r="Q2041" s="23" t="n">
        <f aca="false">AVERAGE(M2041,O2041)</f>
        <v>91299.5494201371</v>
      </c>
      <c r="R2041" s="23" t="n">
        <f aca="false">AVERAGE(N2041,O2041)</f>
        <v>106387.385</v>
      </c>
      <c r="S2041" s="23" t="n">
        <f aca="false">STDEV(J2041:L2041)</f>
        <v>15091.3872879732</v>
      </c>
      <c r="T2041" s="25" t="n">
        <f aca="false">IF(P2041&gt;0,S2041/P2041,NA())</f>
        <v>0.152825790332083</v>
      </c>
      <c r="U2041" s="4" t="str">
        <f aca="false">IF(T2041&lt;=Parametros!$B$7,"MENOR",IF(T2041&lt;=Parametros!$B$8,"PROMEDIO MENOR-MEDIANA","PROMEDIO"))</f>
        <v>MENOR</v>
      </c>
      <c r="V2041" s="23" t="n">
        <f aca="false">IF(T2041&lt;=Parametros!$B$7,M2041,IF(T2041&lt;=Parametros!$B$8,Q2041,P2041))</f>
        <v>83472.0988402741</v>
      </c>
      <c r="W2041" s="26" t="n">
        <f aca="false">ROUND(V2041,0)</f>
        <v>83472</v>
      </c>
      <c r="X2041" s="27" t="n">
        <f aca="false">K2041/G2041</f>
        <v>1.43919876909049</v>
      </c>
      <c r="Y2041" s="27" t="n">
        <f aca="false">L2041/G2041</f>
        <v>1.25531241293721</v>
      </c>
    </row>
    <row r="2042" customFormat="false" ht="26.25" hidden="false" customHeight="true" outlineLevel="0" collapsed="false">
      <c r="A2042" s="4" t="s">
        <v>1030</v>
      </c>
      <c r="B2042" s="4" t="s">
        <v>95</v>
      </c>
      <c r="C2042" s="4" t="s">
        <v>1031</v>
      </c>
      <c r="D2042" s="4" t="s">
        <v>1032</v>
      </c>
      <c r="E2042" s="4" t="s">
        <v>98</v>
      </c>
      <c r="F2042" s="4" t="s">
        <v>99</v>
      </c>
      <c r="G2042" s="23" t="n">
        <v>147779</v>
      </c>
      <c r="H2042" s="24" t="n">
        <f aca="false">Parametros!$B$3</f>
        <v>160.42</v>
      </c>
      <c r="I2042" s="24" t="n">
        <f aca="false">Parametros!$B$4</f>
        <v>151.76</v>
      </c>
      <c r="J2042" s="23" t="n">
        <f aca="false">G2042*H2042/I2042</f>
        <v>156211.829072219</v>
      </c>
      <c r="K2042" s="23" t="n">
        <v>212683.77</v>
      </c>
      <c r="L2042" s="23" t="n">
        <v>185640</v>
      </c>
      <c r="M2042" s="23" t="n">
        <f aca="false">MIN(J2042:L2042)</f>
        <v>156211.829072219</v>
      </c>
      <c r="N2042" s="23" t="n">
        <f aca="false">MAX(J2042:L2042)</f>
        <v>212683.77</v>
      </c>
      <c r="O2042" s="23" t="n">
        <f aca="false">MEDIAN(J2042:L2042)</f>
        <v>185640</v>
      </c>
      <c r="P2042" s="23" t="n">
        <f aca="false">AVERAGE(J2042:L2042)</f>
        <v>184845.19969074</v>
      </c>
      <c r="Q2042" s="23" t="n">
        <f aca="false">AVERAGE(M2042,O2042)</f>
        <v>170925.91453611</v>
      </c>
      <c r="R2042" s="23" t="n">
        <f aca="false">AVERAGE(N2042,O2042)</f>
        <v>199161.885</v>
      </c>
      <c r="S2042" s="23" t="n">
        <f aca="false">STDEV(J2042:L2042)</f>
        <v>28244.3588825519</v>
      </c>
      <c r="T2042" s="25" t="n">
        <f aca="false">IF(P2042&gt;0,S2042/P2042,NA())</f>
        <v>0.152800066919817</v>
      </c>
      <c r="U2042" s="4" t="str">
        <f aca="false">IF(T2042&lt;=Parametros!$B$7,"MENOR",IF(T2042&lt;=Parametros!$B$8,"PROMEDIO MENOR-MEDIANA","PROMEDIO"))</f>
        <v>MENOR</v>
      </c>
      <c r="V2042" s="23" t="n">
        <f aca="false">IF(T2042&lt;=Parametros!$B$7,M2042,IF(T2042&lt;=Parametros!$B$8,Q2042,P2042))</f>
        <v>156211.829072219</v>
      </c>
      <c r="W2042" s="26" t="n">
        <f aca="false">ROUND(V2042,0)</f>
        <v>156212</v>
      </c>
      <c r="X2042" s="27" t="n">
        <f aca="false">K2042/G2042</f>
        <v>1.43920157803206</v>
      </c>
      <c r="Y2042" s="27" t="n">
        <f aca="false">L2042/G2042</f>
        <v>1.2562001366906</v>
      </c>
    </row>
    <row r="2043" customFormat="false" ht="26.25" hidden="false" customHeight="true" outlineLevel="0" collapsed="false">
      <c r="A2043" s="4" t="s">
        <v>1033</v>
      </c>
      <c r="B2043" s="4" t="s">
        <v>95</v>
      </c>
      <c r="C2043" s="4" t="s">
        <v>1034</v>
      </c>
      <c r="D2043" s="4" t="s">
        <v>1164</v>
      </c>
      <c r="E2043" s="4" t="s">
        <v>98</v>
      </c>
      <c r="F2043" s="4" t="s">
        <v>99</v>
      </c>
      <c r="G2043" s="23" t="n">
        <v>153357</v>
      </c>
      <c r="H2043" s="24" t="n">
        <f aca="false">Parametros!$B$3</f>
        <v>160.42</v>
      </c>
      <c r="I2043" s="24" t="n">
        <f aca="false">Parametros!$B$4</f>
        <v>151.76</v>
      </c>
      <c r="J2043" s="23" t="n">
        <f aca="false">G2043*H2043/I2043</f>
        <v>162108.130864523</v>
      </c>
      <c r="K2043" s="23" t="n">
        <v>220711.93</v>
      </c>
      <c r="L2043" s="23" t="n">
        <v>192661</v>
      </c>
      <c r="M2043" s="23" t="n">
        <f aca="false">MIN(J2043:L2043)</f>
        <v>162108.130864523</v>
      </c>
      <c r="N2043" s="23" t="n">
        <f aca="false">MAX(J2043:L2043)</f>
        <v>220711.93</v>
      </c>
      <c r="O2043" s="23" t="n">
        <f aca="false">MEDIAN(J2043:L2043)</f>
        <v>192661</v>
      </c>
      <c r="P2043" s="23" t="n">
        <f aca="false">AVERAGE(J2043:L2043)</f>
        <v>191827.020288174</v>
      </c>
      <c r="Q2043" s="23" t="n">
        <f aca="false">AVERAGE(M2043,O2043)</f>
        <v>177384.565432261</v>
      </c>
      <c r="R2043" s="23" t="n">
        <f aca="false">AVERAGE(N2043,O2043)</f>
        <v>206686.465</v>
      </c>
      <c r="S2043" s="23" t="n">
        <f aca="false">STDEV(J2043:L2043)</f>
        <v>29310.7993732283</v>
      </c>
      <c r="T2043" s="25" t="n">
        <f aca="false">IF(P2043&gt;0,S2043/P2043,NA())</f>
        <v>0.152798074688309</v>
      </c>
      <c r="U2043" s="4" t="str">
        <f aca="false">IF(T2043&lt;=Parametros!$B$7,"MENOR",IF(T2043&lt;=Parametros!$B$8,"PROMEDIO MENOR-MEDIANA","PROMEDIO"))</f>
        <v>MENOR</v>
      </c>
      <c r="V2043" s="23" t="n">
        <f aca="false">IF(T2043&lt;=Parametros!$B$7,M2043,IF(T2043&lt;=Parametros!$B$8,Q2043,P2043))</f>
        <v>162108.130864523</v>
      </c>
      <c r="W2043" s="26" t="n">
        <f aca="false">ROUND(V2043,0)</f>
        <v>162108</v>
      </c>
      <c r="X2043" s="27" t="n">
        <f aca="false">K2043/G2043</f>
        <v>1.43920349250442</v>
      </c>
      <c r="Y2043" s="27" t="n">
        <f aca="false">L2043/G2043</f>
        <v>1.25629087684292</v>
      </c>
    </row>
    <row r="2044" customFormat="false" ht="51.75" hidden="false" customHeight="true" outlineLevel="0" collapsed="false">
      <c r="A2044" s="4" t="s">
        <v>1036</v>
      </c>
      <c r="B2044" s="4" t="s">
        <v>95</v>
      </c>
      <c r="C2044" s="4" t="s">
        <v>1037</v>
      </c>
      <c r="D2044" s="4" t="s">
        <v>1038</v>
      </c>
      <c r="E2044" s="4" t="s">
        <v>98</v>
      </c>
      <c r="F2044" s="4" t="s">
        <v>99</v>
      </c>
      <c r="G2044" s="23" t="n">
        <v>113163</v>
      </c>
      <c r="H2044" s="24" t="n">
        <f aca="false">Parametros!$B$3</f>
        <v>160.42</v>
      </c>
      <c r="I2044" s="24" t="n">
        <f aca="false">Parametros!$B$4</f>
        <v>151.76</v>
      </c>
      <c r="J2044" s="23" t="n">
        <f aca="false">G2044*H2044/I2044</f>
        <v>119620.509093305</v>
      </c>
      <c r="K2044" s="23" t="n">
        <v>162865.45</v>
      </c>
      <c r="L2044" s="23" t="n">
        <v>142086</v>
      </c>
      <c r="M2044" s="23" t="n">
        <f aca="false">MIN(J2044:L2044)</f>
        <v>119620.509093305</v>
      </c>
      <c r="N2044" s="23" t="n">
        <f aca="false">MAX(J2044:L2044)</f>
        <v>162865.45</v>
      </c>
      <c r="O2044" s="23" t="n">
        <f aca="false">MEDIAN(J2044:L2044)</f>
        <v>142086</v>
      </c>
      <c r="P2044" s="23" t="n">
        <f aca="false">AVERAGE(J2044:L2044)</f>
        <v>141523.986364435</v>
      </c>
      <c r="Q2044" s="23" t="n">
        <f aca="false">AVERAGE(M2044,O2044)</f>
        <v>130853.254546653</v>
      </c>
      <c r="R2044" s="23" t="n">
        <f aca="false">AVERAGE(N2044,O2044)</f>
        <v>152475.725</v>
      </c>
      <c r="S2044" s="23" t="n">
        <f aca="false">STDEV(J2044:L2044)</f>
        <v>21627.9477297501</v>
      </c>
      <c r="T2044" s="25" t="n">
        <f aca="false">IF(P2044&gt;0,S2044/P2044,NA())</f>
        <v>0.152821781560452</v>
      </c>
      <c r="U2044" s="4" t="str">
        <f aca="false">IF(T2044&lt;=Parametros!$B$7,"MENOR",IF(T2044&lt;=Parametros!$B$8,"PROMEDIO MENOR-MEDIANA","PROMEDIO"))</f>
        <v>MENOR</v>
      </c>
      <c r="V2044" s="23" t="n">
        <f aca="false">IF(T2044&lt;=Parametros!$B$7,M2044,IF(T2044&lt;=Parametros!$B$8,Q2044,P2044))</f>
        <v>119620.509093305</v>
      </c>
      <c r="W2044" s="26" t="n">
        <f aca="false">ROUND(V2044,0)</f>
        <v>119621</v>
      </c>
      <c r="X2044" s="27" t="n">
        <f aca="false">K2044/G2044</f>
        <v>1.4392111379161</v>
      </c>
      <c r="Y2044" s="27" t="n">
        <f aca="false">L2044/G2044</f>
        <v>1.25558707351343</v>
      </c>
    </row>
    <row r="2045" customFormat="false" ht="64.5" hidden="false" customHeight="true" outlineLevel="0" collapsed="false">
      <c r="A2045" s="4" t="s">
        <v>1039</v>
      </c>
      <c r="B2045" s="4" t="s">
        <v>95</v>
      </c>
      <c r="C2045" s="4" t="s">
        <v>1040</v>
      </c>
      <c r="D2045" s="4" t="s">
        <v>1041</v>
      </c>
      <c r="E2045" s="4" t="s">
        <v>98</v>
      </c>
      <c r="F2045" s="4" t="s">
        <v>99</v>
      </c>
      <c r="G2045" s="23" t="n">
        <v>248371</v>
      </c>
      <c r="H2045" s="24" t="n">
        <f aca="false">Parametros!$B$3</f>
        <v>160.42</v>
      </c>
      <c r="I2045" s="24" t="n">
        <f aca="false">Parametros!$B$4</f>
        <v>151.76</v>
      </c>
      <c r="J2045" s="23" t="n">
        <f aca="false">G2045*H2045/I2045</f>
        <v>262543.98932525</v>
      </c>
      <c r="K2045" s="23" t="n">
        <v>357457.33</v>
      </c>
      <c r="L2045" s="23" t="n">
        <v>312018</v>
      </c>
      <c r="M2045" s="23" t="n">
        <f aca="false">MIN(J2045:L2045)</f>
        <v>262543.98932525</v>
      </c>
      <c r="N2045" s="23" t="n">
        <f aca="false">MAX(J2045:L2045)</f>
        <v>357457.33</v>
      </c>
      <c r="O2045" s="23" t="n">
        <f aca="false">MEDIAN(J2045:L2045)</f>
        <v>312018</v>
      </c>
      <c r="P2045" s="23" t="n">
        <f aca="false">AVERAGE(J2045:L2045)</f>
        <v>310673.10644175</v>
      </c>
      <c r="Q2045" s="23" t="n">
        <f aca="false">AVERAGE(M2045,O2045)</f>
        <v>287280.994662625</v>
      </c>
      <c r="R2045" s="23" t="n">
        <f aca="false">AVERAGE(N2045,O2045)</f>
        <v>334737.665</v>
      </c>
      <c r="S2045" s="23" t="n">
        <f aca="false">STDEV(J2045:L2045)</f>
        <v>47470.9607394093</v>
      </c>
      <c r="T2045" s="25" t="n">
        <f aca="false">IF(P2045&gt;0,S2045/P2045,NA())</f>
        <v>0.152800354311679</v>
      </c>
      <c r="U2045" s="4" t="str">
        <f aca="false">IF(T2045&lt;=Parametros!$B$7,"MENOR",IF(T2045&lt;=Parametros!$B$8,"PROMEDIO MENOR-MEDIANA","PROMEDIO"))</f>
        <v>MENOR</v>
      </c>
      <c r="V2045" s="23" t="n">
        <f aca="false">IF(T2045&lt;=Parametros!$B$7,M2045,IF(T2045&lt;=Parametros!$B$8,Q2045,P2045))</f>
        <v>262543.98932525</v>
      </c>
      <c r="W2045" s="26" t="n">
        <f aca="false">ROUND(V2045,0)</f>
        <v>262544</v>
      </c>
      <c r="X2045" s="27" t="n">
        <f aca="false">K2045/G2045</f>
        <v>1.4392071940766</v>
      </c>
      <c r="Y2045" s="27" t="n">
        <f aca="false">L2045/G2045</f>
        <v>1.25625777566624</v>
      </c>
    </row>
    <row r="2046" customFormat="false" ht="77.25" hidden="false" customHeight="true" outlineLevel="0" collapsed="false">
      <c r="A2046" s="4" t="s">
        <v>1042</v>
      </c>
      <c r="B2046" s="4" t="s">
        <v>95</v>
      </c>
      <c r="C2046" s="4" t="s">
        <v>1043</v>
      </c>
      <c r="D2046" s="4" t="s">
        <v>1044</v>
      </c>
      <c r="E2046" s="4" t="s">
        <v>98</v>
      </c>
      <c r="F2046" s="4" t="s">
        <v>99</v>
      </c>
      <c r="G2046" s="23" t="n">
        <v>248371</v>
      </c>
      <c r="H2046" s="24" t="n">
        <f aca="false">Parametros!$B$3</f>
        <v>160.42</v>
      </c>
      <c r="I2046" s="24" t="n">
        <f aca="false">Parametros!$B$4</f>
        <v>151.76</v>
      </c>
      <c r="J2046" s="23" t="n">
        <f aca="false">G2046*H2046/I2046</f>
        <v>262543.98932525</v>
      </c>
      <c r="K2046" s="23" t="n">
        <v>357457.33</v>
      </c>
      <c r="L2046" s="23" t="n">
        <v>312018</v>
      </c>
      <c r="M2046" s="23" t="n">
        <f aca="false">MIN(J2046:L2046)</f>
        <v>262543.98932525</v>
      </c>
      <c r="N2046" s="23" t="n">
        <f aca="false">MAX(J2046:L2046)</f>
        <v>357457.33</v>
      </c>
      <c r="O2046" s="23" t="n">
        <f aca="false">MEDIAN(J2046:L2046)</f>
        <v>312018</v>
      </c>
      <c r="P2046" s="23" t="n">
        <f aca="false">AVERAGE(J2046:L2046)</f>
        <v>310673.10644175</v>
      </c>
      <c r="Q2046" s="23" t="n">
        <f aca="false">AVERAGE(M2046,O2046)</f>
        <v>287280.994662625</v>
      </c>
      <c r="R2046" s="23" t="n">
        <f aca="false">AVERAGE(N2046,O2046)</f>
        <v>334737.665</v>
      </c>
      <c r="S2046" s="23" t="n">
        <f aca="false">STDEV(J2046:L2046)</f>
        <v>47470.9607394093</v>
      </c>
      <c r="T2046" s="25" t="n">
        <f aca="false">IF(P2046&gt;0,S2046/P2046,NA())</f>
        <v>0.152800354311679</v>
      </c>
      <c r="U2046" s="4" t="str">
        <f aca="false">IF(T2046&lt;=Parametros!$B$7,"MENOR",IF(T2046&lt;=Parametros!$B$8,"PROMEDIO MENOR-MEDIANA","PROMEDIO"))</f>
        <v>MENOR</v>
      </c>
      <c r="V2046" s="23" t="n">
        <f aca="false">IF(T2046&lt;=Parametros!$B$7,M2046,IF(T2046&lt;=Parametros!$B$8,Q2046,P2046))</f>
        <v>262543.98932525</v>
      </c>
      <c r="W2046" s="26" t="n">
        <f aca="false">ROUND(V2046,0)</f>
        <v>262544</v>
      </c>
      <c r="X2046" s="27" t="n">
        <f aca="false">K2046/G2046</f>
        <v>1.4392071940766</v>
      </c>
      <c r="Y2046" s="27" t="n">
        <f aca="false">L2046/G2046</f>
        <v>1.25625777566624</v>
      </c>
    </row>
    <row r="2047" customFormat="false" ht="51.75" hidden="false" customHeight="true" outlineLevel="0" collapsed="false">
      <c r="A2047" s="4" t="s">
        <v>1045</v>
      </c>
      <c r="B2047" s="4" t="s">
        <v>95</v>
      </c>
      <c r="C2047" s="4" t="s">
        <v>1046</v>
      </c>
      <c r="D2047" s="4" t="s">
        <v>1047</v>
      </c>
      <c r="E2047" s="4" t="s">
        <v>98</v>
      </c>
      <c r="F2047" s="4" t="s">
        <v>99</v>
      </c>
      <c r="G2047" s="23" t="n">
        <v>289521</v>
      </c>
      <c r="H2047" s="24" t="n">
        <f aca="false">Parametros!$B$3</f>
        <v>160.42</v>
      </c>
      <c r="I2047" s="24" t="n">
        <f aca="false">Parametros!$B$4</f>
        <v>151.76</v>
      </c>
      <c r="J2047" s="23" t="n">
        <f aca="false">G2047*H2047/I2047</f>
        <v>306042.164074855</v>
      </c>
      <c r="K2047" s="23" t="n">
        <v>416679.64</v>
      </c>
      <c r="L2047" s="23" t="n">
        <v>363783</v>
      </c>
      <c r="M2047" s="23" t="n">
        <f aca="false">MIN(J2047:L2047)</f>
        <v>306042.164074855</v>
      </c>
      <c r="N2047" s="23" t="n">
        <f aca="false">MAX(J2047:L2047)</f>
        <v>416679.64</v>
      </c>
      <c r="O2047" s="23" t="n">
        <f aca="false">MEDIAN(J2047:L2047)</f>
        <v>363783</v>
      </c>
      <c r="P2047" s="23" t="n">
        <f aca="false">AVERAGE(J2047:L2047)</f>
        <v>362168.268024952</v>
      </c>
      <c r="Q2047" s="23" t="n">
        <f aca="false">AVERAGE(M2047,O2047)</f>
        <v>334912.582037427</v>
      </c>
      <c r="R2047" s="23" t="n">
        <f aca="false">AVERAGE(N2047,O2047)</f>
        <v>390231.32</v>
      </c>
      <c r="S2047" s="23" t="n">
        <f aca="false">STDEV(J2047:L2047)</f>
        <v>55336.4101590011</v>
      </c>
      <c r="T2047" s="25" t="n">
        <f aca="false">IF(P2047&gt;0,S2047/P2047,NA())</f>
        <v>0.152791989372157</v>
      </c>
      <c r="U2047" s="4" t="str">
        <f aca="false">IF(T2047&lt;=Parametros!$B$7,"MENOR",IF(T2047&lt;=Parametros!$B$8,"PROMEDIO MENOR-MEDIANA","PROMEDIO"))</f>
        <v>MENOR</v>
      </c>
      <c r="V2047" s="23" t="n">
        <f aca="false">IF(T2047&lt;=Parametros!$B$7,M2047,IF(T2047&lt;=Parametros!$B$8,Q2047,P2047))</f>
        <v>306042.164074855</v>
      </c>
      <c r="W2047" s="26" t="n">
        <f aca="false">ROUND(V2047,0)</f>
        <v>306042</v>
      </c>
      <c r="X2047" s="27" t="n">
        <f aca="false">K2047/G2047</f>
        <v>1.43920351200776</v>
      </c>
      <c r="Y2047" s="27" t="n">
        <f aca="false">L2047/G2047</f>
        <v>1.25649952853161</v>
      </c>
    </row>
    <row r="2048" customFormat="false" ht="64.5" hidden="false" customHeight="true" outlineLevel="0" collapsed="false">
      <c r="A2048" s="4" t="s">
        <v>1048</v>
      </c>
      <c r="B2048" s="4" t="s">
        <v>95</v>
      </c>
      <c r="C2048" s="4" t="s">
        <v>1049</v>
      </c>
      <c r="D2048" s="4" t="s">
        <v>1050</v>
      </c>
      <c r="E2048" s="4" t="s">
        <v>98</v>
      </c>
      <c r="F2048" s="4" t="s">
        <v>99</v>
      </c>
      <c r="G2048" s="23" t="n">
        <v>145269</v>
      </c>
      <c r="H2048" s="24" t="n">
        <f aca="false">Parametros!$B$3</f>
        <v>160.42</v>
      </c>
      <c r="I2048" s="24" t="n">
        <f aca="false">Parametros!$B$4</f>
        <v>151.76</v>
      </c>
      <c r="J2048" s="23" t="n">
        <f aca="false">G2048*H2048/I2048</f>
        <v>153558.598972061</v>
      </c>
      <c r="K2048" s="23" t="n">
        <v>209071.71</v>
      </c>
      <c r="L2048" s="23" t="n">
        <v>182427</v>
      </c>
      <c r="M2048" s="23" t="n">
        <f aca="false">MIN(J2048:L2048)</f>
        <v>153558.598972061</v>
      </c>
      <c r="N2048" s="23" t="n">
        <f aca="false">MAX(J2048:L2048)</f>
        <v>209071.71</v>
      </c>
      <c r="O2048" s="23" t="n">
        <f aca="false">MEDIAN(J2048:L2048)</f>
        <v>182427</v>
      </c>
      <c r="P2048" s="23" t="n">
        <f aca="false">AVERAGE(J2048:L2048)</f>
        <v>181685.769657354</v>
      </c>
      <c r="Q2048" s="23" t="n">
        <f aca="false">AVERAGE(M2048,O2048)</f>
        <v>167992.799486031</v>
      </c>
      <c r="R2048" s="23" t="n">
        <f aca="false">AVERAGE(N2048,O2048)</f>
        <v>195749.355</v>
      </c>
      <c r="S2048" s="23" t="n">
        <f aca="false">STDEV(J2048:L2048)</f>
        <v>27763.9773954618</v>
      </c>
      <c r="T2048" s="25" t="n">
        <f aca="false">IF(P2048&gt;0,S2048/P2048,NA())</f>
        <v>0.152813164442227</v>
      </c>
      <c r="U2048" s="4" t="str">
        <f aca="false">IF(T2048&lt;=Parametros!$B$7,"MENOR",IF(T2048&lt;=Parametros!$B$8,"PROMEDIO MENOR-MEDIANA","PROMEDIO"))</f>
        <v>MENOR</v>
      </c>
      <c r="V2048" s="23" t="n">
        <f aca="false">IF(T2048&lt;=Parametros!$B$7,M2048,IF(T2048&lt;=Parametros!$B$8,Q2048,P2048))</f>
        <v>153558.598972061</v>
      </c>
      <c r="W2048" s="26" t="n">
        <f aca="false">ROUND(V2048,0)</f>
        <v>153559</v>
      </c>
      <c r="X2048" s="27" t="n">
        <f aca="false">K2048/G2048</f>
        <v>1.43920389071309</v>
      </c>
      <c r="Y2048" s="27" t="n">
        <f aca="false">L2048/G2048</f>
        <v>1.25578753897941</v>
      </c>
    </row>
    <row r="2049" customFormat="false" ht="39" hidden="false" customHeight="true" outlineLevel="0" collapsed="false">
      <c r="A2049" s="4" t="s">
        <v>1051</v>
      </c>
      <c r="B2049" s="4" t="s">
        <v>95</v>
      </c>
      <c r="C2049" s="4" t="s">
        <v>1052</v>
      </c>
      <c r="D2049" s="4" t="s">
        <v>1053</v>
      </c>
      <c r="E2049" s="4" t="s">
        <v>98</v>
      </c>
      <c r="F2049" s="4" t="s">
        <v>99</v>
      </c>
      <c r="G2049" s="23" t="n">
        <v>2877914</v>
      </c>
      <c r="H2049" s="24" t="n">
        <f aca="false">Parametros!$B$3</f>
        <v>160.42</v>
      </c>
      <c r="I2049" s="24" t="n">
        <f aca="false">Parametros!$B$4</f>
        <v>151.76</v>
      </c>
      <c r="J2049" s="23" t="n">
        <f aca="false">G2049*H2049/I2049</f>
        <v>3042138.66552451</v>
      </c>
      <c r="K2049" s="23" t="n">
        <v>4141910.57</v>
      </c>
      <c r="L2049" s="23" t="n">
        <v>3616172</v>
      </c>
      <c r="M2049" s="23" t="n">
        <f aca="false">MIN(J2049:L2049)</f>
        <v>3042138.66552451</v>
      </c>
      <c r="N2049" s="23" t="n">
        <f aca="false">MAX(J2049:L2049)</f>
        <v>4141910.57</v>
      </c>
      <c r="O2049" s="23" t="n">
        <f aca="false">MEDIAN(J2049:L2049)</f>
        <v>3616172</v>
      </c>
      <c r="P2049" s="23" t="n">
        <f aca="false">AVERAGE(J2049:L2049)</f>
        <v>3600073.74517484</v>
      </c>
      <c r="Q2049" s="23" t="n">
        <f aca="false">AVERAGE(M2049,O2049)</f>
        <v>3329155.33276226</v>
      </c>
      <c r="R2049" s="23" t="n">
        <f aca="false">AVERAGE(N2049,O2049)</f>
        <v>3879041.285</v>
      </c>
      <c r="S2049" s="23" t="n">
        <f aca="false">STDEV(J2049:L2049)</f>
        <v>550062.65627174</v>
      </c>
      <c r="T2049" s="25" t="n">
        <f aca="false">IF(P2049&gt;0,S2049/P2049,NA())</f>
        <v>0.152792052387534</v>
      </c>
      <c r="U2049" s="4" t="str">
        <f aca="false">IF(T2049&lt;=Parametros!$B$7,"MENOR",IF(T2049&lt;=Parametros!$B$8,"PROMEDIO MENOR-MEDIANA","PROMEDIO"))</f>
        <v>MENOR</v>
      </c>
      <c r="V2049" s="23" t="n">
        <f aca="false">IF(T2049&lt;=Parametros!$B$7,M2049,IF(T2049&lt;=Parametros!$B$8,Q2049,P2049))</f>
        <v>3042138.66552451</v>
      </c>
      <c r="W2049" s="26" t="n">
        <f aca="false">ROUND(V2049,0)</f>
        <v>3042139</v>
      </c>
      <c r="X2049" s="27" t="n">
        <f aca="false">K2049/G2049</f>
        <v>1.43920581713005</v>
      </c>
      <c r="Y2049" s="27" t="n">
        <f aca="false">L2049/G2049</f>
        <v>1.25652538609562</v>
      </c>
    </row>
    <row r="2050" customFormat="false" ht="39" hidden="false" customHeight="true" outlineLevel="0" collapsed="false">
      <c r="A2050" s="4" t="s">
        <v>1054</v>
      </c>
      <c r="B2050" s="4" t="s">
        <v>95</v>
      </c>
      <c r="C2050" s="4" t="s">
        <v>1055</v>
      </c>
      <c r="D2050" s="4" t="s">
        <v>1056</v>
      </c>
      <c r="E2050" s="4" t="s">
        <v>98</v>
      </c>
      <c r="F2050" s="4" t="s">
        <v>99</v>
      </c>
      <c r="G2050" s="23" t="n">
        <v>226274</v>
      </c>
      <c r="H2050" s="24" t="n">
        <f aca="false">Parametros!$B$3</f>
        <v>160.42</v>
      </c>
      <c r="I2050" s="24" t="n">
        <f aca="false">Parametros!$B$4</f>
        <v>151.76</v>
      </c>
      <c r="J2050" s="23" t="n">
        <f aca="false">G2050*H2050/I2050</f>
        <v>239186.050869794</v>
      </c>
      <c r="K2050" s="23" t="n">
        <v>325655.31</v>
      </c>
      <c r="L2050" s="23" t="n">
        <v>284291</v>
      </c>
      <c r="M2050" s="23" t="n">
        <f aca="false">MIN(J2050:L2050)</f>
        <v>239186.050869794</v>
      </c>
      <c r="N2050" s="23" t="n">
        <f aca="false">MAX(J2050:L2050)</f>
        <v>325655.31</v>
      </c>
      <c r="O2050" s="23" t="n">
        <f aca="false">MEDIAN(J2050:L2050)</f>
        <v>284291</v>
      </c>
      <c r="P2050" s="23" t="n">
        <f aca="false">AVERAGE(J2050:L2050)</f>
        <v>283044.120289932</v>
      </c>
      <c r="Q2050" s="23" t="n">
        <f aca="false">AVERAGE(M2050,O2050)</f>
        <v>261738.525434897</v>
      </c>
      <c r="R2050" s="23" t="n">
        <f aca="false">AVERAGE(N2050,O2050)</f>
        <v>304973.155</v>
      </c>
      <c r="S2050" s="23" t="n">
        <f aca="false">STDEV(J2050:L2050)</f>
        <v>43248.1123910651</v>
      </c>
      <c r="T2050" s="25" t="n">
        <f aca="false">IF(P2050&gt;0,S2050/P2050,NA())</f>
        <v>0.1527963638558</v>
      </c>
      <c r="U2050" s="4" t="str">
        <f aca="false">IF(T2050&lt;=Parametros!$B$7,"MENOR",IF(T2050&lt;=Parametros!$B$8,"PROMEDIO MENOR-MEDIANA","PROMEDIO"))</f>
        <v>MENOR</v>
      </c>
      <c r="V2050" s="23" t="n">
        <f aca="false">IF(T2050&lt;=Parametros!$B$7,M2050,IF(T2050&lt;=Parametros!$B$8,Q2050,P2050))</f>
        <v>239186.050869794</v>
      </c>
      <c r="W2050" s="26" t="n">
        <f aca="false">ROUND(V2050,0)</f>
        <v>239186</v>
      </c>
      <c r="X2050" s="27" t="n">
        <f aca="false">K2050/G2050</f>
        <v>1.43920781883911</v>
      </c>
      <c r="Y2050" s="27" t="n">
        <f aca="false">L2050/G2050</f>
        <v>1.25640153088733</v>
      </c>
    </row>
    <row r="2051" customFormat="false" ht="39" hidden="false" customHeight="true" outlineLevel="0" collapsed="false">
      <c r="A2051" s="4" t="s">
        <v>1057</v>
      </c>
      <c r="B2051" s="4" t="s">
        <v>95</v>
      </c>
      <c r="C2051" s="4" t="s">
        <v>1058</v>
      </c>
      <c r="D2051" s="4" t="s">
        <v>1059</v>
      </c>
      <c r="E2051" s="4" t="s">
        <v>98</v>
      </c>
      <c r="F2051" s="4" t="s">
        <v>99</v>
      </c>
      <c r="G2051" s="23" t="n">
        <v>900843</v>
      </c>
      <c r="H2051" s="24" t="n">
        <f aca="false">Parametros!$B$3</f>
        <v>160.42</v>
      </c>
      <c r="I2051" s="24" t="n">
        <f aca="false">Parametros!$B$4</f>
        <v>151.76</v>
      </c>
      <c r="J2051" s="23" t="n">
        <f aca="false">G2051*H2051/I2051</f>
        <v>952248.511201898</v>
      </c>
      <c r="K2051" s="23" t="n">
        <v>1296498.07</v>
      </c>
      <c r="L2051" s="23" t="n">
        <v>1131928</v>
      </c>
      <c r="M2051" s="23" t="n">
        <f aca="false">MIN(J2051:L2051)</f>
        <v>952248.511201898</v>
      </c>
      <c r="N2051" s="23" t="n">
        <f aca="false">MAX(J2051:L2051)</f>
        <v>1296498.07</v>
      </c>
      <c r="O2051" s="23" t="n">
        <f aca="false">MEDIAN(J2051:L2051)</f>
        <v>1131928</v>
      </c>
      <c r="P2051" s="23" t="n">
        <f aca="false">AVERAGE(J2051:L2051)</f>
        <v>1126891.5270673</v>
      </c>
      <c r="Q2051" s="23" t="n">
        <f aca="false">AVERAGE(M2051,O2051)</f>
        <v>1042088.25560095</v>
      </c>
      <c r="R2051" s="23" t="n">
        <f aca="false">AVERAGE(N2051,O2051)</f>
        <v>1214213.035</v>
      </c>
      <c r="S2051" s="23" t="n">
        <f aca="false">STDEV(J2051:L2051)</f>
        <v>172180.034347405</v>
      </c>
      <c r="T2051" s="25" t="n">
        <f aca="false">IF(P2051&gt;0,S2051/P2051,NA())</f>
        <v>0.152792021425077</v>
      </c>
      <c r="U2051" s="4" t="str">
        <f aca="false">IF(T2051&lt;=Parametros!$B$7,"MENOR",IF(T2051&lt;=Parametros!$B$8,"PROMEDIO MENOR-MEDIANA","PROMEDIO"))</f>
        <v>MENOR</v>
      </c>
      <c r="V2051" s="23" t="n">
        <f aca="false">IF(T2051&lt;=Parametros!$B$7,M2051,IF(T2051&lt;=Parametros!$B$8,Q2051,P2051))</f>
        <v>952248.511201898</v>
      </c>
      <c r="W2051" s="26" t="n">
        <f aca="false">ROUND(V2051,0)</f>
        <v>952249</v>
      </c>
      <c r="X2051" s="27" t="n">
        <f aca="false">K2051/G2051</f>
        <v>1.43920535542819</v>
      </c>
      <c r="Y2051" s="27" t="n">
        <f aca="false">L2051/G2051</f>
        <v>1.25652083659417</v>
      </c>
    </row>
    <row r="2052" customFormat="false" ht="39" hidden="false" customHeight="true" outlineLevel="0" collapsed="false">
      <c r="A2052" s="4" t="s">
        <v>1060</v>
      </c>
      <c r="B2052" s="4" t="s">
        <v>95</v>
      </c>
      <c r="C2052" s="4" t="s">
        <v>1061</v>
      </c>
      <c r="D2052" s="4" t="s">
        <v>1062</v>
      </c>
      <c r="E2052" s="4" t="s">
        <v>98</v>
      </c>
      <c r="F2052" s="4" t="s">
        <v>99</v>
      </c>
      <c r="G2052" s="23" t="n">
        <v>537892</v>
      </c>
      <c r="H2052" s="24" t="n">
        <f aca="false">Parametros!$B$3</f>
        <v>160.42</v>
      </c>
      <c r="I2052" s="24" t="n">
        <f aca="false">Parametros!$B$4</f>
        <v>151.76</v>
      </c>
      <c r="J2052" s="23" t="n">
        <f aca="false">G2052*H2052/I2052</f>
        <v>568586.153400105</v>
      </c>
      <c r="K2052" s="23" t="n">
        <v>774136.97</v>
      </c>
      <c r="L2052" s="23" t="n">
        <v>675801</v>
      </c>
      <c r="M2052" s="23" t="n">
        <f aca="false">MIN(J2052:L2052)</f>
        <v>568586.153400105</v>
      </c>
      <c r="N2052" s="23" t="n">
        <f aca="false">MAX(J2052:L2052)</f>
        <v>774136.97</v>
      </c>
      <c r="O2052" s="23" t="n">
        <f aca="false">MEDIAN(J2052:L2052)</f>
        <v>675801</v>
      </c>
      <c r="P2052" s="23" t="n">
        <f aca="false">AVERAGE(J2052:L2052)</f>
        <v>672841.374466702</v>
      </c>
      <c r="Q2052" s="23" t="n">
        <f aca="false">AVERAGE(M2052,O2052)</f>
        <v>622193.576700053</v>
      </c>
      <c r="R2052" s="23" t="n">
        <f aca="false">AVERAGE(N2052,O2052)</f>
        <v>724968.985</v>
      </c>
      <c r="S2052" s="23" t="n">
        <f aca="false">STDEV(J2052:L2052)</f>
        <v>102807.363980864</v>
      </c>
      <c r="T2052" s="25" t="n">
        <f aca="false">IF(P2052&gt;0,S2052/P2052,NA())</f>
        <v>0.152795841460181</v>
      </c>
      <c r="U2052" s="4" t="str">
        <f aca="false">IF(T2052&lt;=Parametros!$B$7,"MENOR",IF(T2052&lt;=Parametros!$B$8,"PROMEDIO MENOR-MEDIANA","PROMEDIO"))</f>
        <v>MENOR</v>
      </c>
      <c r="V2052" s="23" t="n">
        <f aca="false">IF(T2052&lt;=Parametros!$B$7,M2052,IF(T2052&lt;=Parametros!$B$8,Q2052,P2052))</f>
        <v>568586.153400105</v>
      </c>
      <c r="W2052" s="26" t="n">
        <f aca="false">ROUND(V2052,0)</f>
        <v>568586</v>
      </c>
      <c r="X2052" s="27" t="n">
        <f aca="false">K2052/G2052</f>
        <v>1.43920521219873</v>
      </c>
      <c r="Y2052" s="27" t="n">
        <f aca="false">L2052/G2052</f>
        <v>1.25638789942963</v>
      </c>
    </row>
    <row r="2053" customFormat="false" ht="39" hidden="false" customHeight="true" outlineLevel="0" collapsed="false">
      <c r="A2053" s="4" t="s">
        <v>1063</v>
      </c>
      <c r="B2053" s="4" t="s">
        <v>95</v>
      </c>
      <c r="C2053" s="4" t="s">
        <v>1064</v>
      </c>
      <c r="D2053" s="4" t="s">
        <v>1165</v>
      </c>
      <c r="E2053" s="4" t="s">
        <v>98</v>
      </c>
      <c r="F2053" s="4" t="s">
        <v>99</v>
      </c>
      <c r="G2053" s="23" t="n">
        <v>3669310</v>
      </c>
      <c r="H2053" s="24" t="n">
        <f aca="false">Parametros!$B$3</f>
        <v>160.42</v>
      </c>
      <c r="I2053" s="24" t="n">
        <f aca="false">Parametros!$B$4</f>
        <v>151.76</v>
      </c>
      <c r="J2053" s="23" t="n">
        <f aca="false">G2053*H2053/I2053</f>
        <v>3878694.71665788</v>
      </c>
      <c r="K2053" s="23" t="n">
        <v>5280891.17</v>
      </c>
      <c r="L2053" s="23" t="n">
        <v>4610536</v>
      </c>
      <c r="M2053" s="23" t="n">
        <f aca="false">MIN(J2053:L2053)</f>
        <v>3878694.71665788</v>
      </c>
      <c r="N2053" s="23" t="n">
        <f aca="false">MAX(J2053:L2053)</f>
        <v>5280891.17</v>
      </c>
      <c r="O2053" s="23" t="n">
        <f aca="false">MEDIAN(J2053:L2053)</f>
        <v>4610536</v>
      </c>
      <c r="P2053" s="23" t="n">
        <f aca="false">AVERAGE(J2053:L2053)</f>
        <v>4590040.62888596</v>
      </c>
      <c r="Q2053" s="23" t="n">
        <f aca="false">AVERAGE(M2053,O2053)</f>
        <v>4244615.35832894</v>
      </c>
      <c r="R2053" s="23" t="n">
        <f aca="false">AVERAGE(N2053,O2053)</f>
        <v>4945713.585</v>
      </c>
      <c r="S2053" s="23" t="n">
        <f aca="false">STDEV(J2053:L2053)</f>
        <v>701322.87045207</v>
      </c>
      <c r="T2053" s="25" t="n">
        <f aca="false">IF(P2053&gt;0,S2053/P2053,NA())</f>
        <v>0.152792301235531</v>
      </c>
      <c r="U2053" s="4" t="str">
        <f aca="false">IF(T2053&lt;=Parametros!$B$7,"MENOR",IF(T2053&lt;=Parametros!$B$8,"PROMEDIO MENOR-MEDIANA","PROMEDIO"))</f>
        <v>MENOR</v>
      </c>
      <c r="V2053" s="23" t="n">
        <f aca="false">IF(T2053&lt;=Parametros!$B$7,M2053,IF(T2053&lt;=Parametros!$B$8,Q2053,P2053))</f>
        <v>3878694.71665788</v>
      </c>
      <c r="W2053" s="26" t="n">
        <f aca="false">ROUND(V2053,0)</f>
        <v>3878695</v>
      </c>
      <c r="X2053" s="27" t="n">
        <f aca="false">K2053/G2053</f>
        <v>1.43920551002777</v>
      </c>
      <c r="Y2053" s="27" t="n">
        <f aca="false">L2053/G2053</f>
        <v>1.25651307739057</v>
      </c>
    </row>
    <row r="2054" customFormat="false" ht="39" hidden="false" customHeight="true" outlineLevel="0" collapsed="false">
      <c r="A2054" s="4" t="s">
        <v>1066</v>
      </c>
      <c r="B2054" s="4" t="s">
        <v>95</v>
      </c>
      <c r="C2054" s="4" t="s">
        <v>1067</v>
      </c>
      <c r="D2054" s="4" t="s">
        <v>1068</v>
      </c>
      <c r="E2054" s="4" t="s">
        <v>98</v>
      </c>
      <c r="F2054" s="4" t="s">
        <v>99</v>
      </c>
      <c r="G2054" s="23" t="n">
        <v>3629018</v>
      </c>
      <c r="H2054" s="24" t="n">
        <f aca="false">Parametros!$B$3</f>
        <v>160.42</v>
      </c>
      <c r="I2054" s="24" t="n">
        <f aca="false">Parametros!$B$4</f>
        <v>151.76</v>
      </c>
      <c r="J2054" s="23" t="n">
        <f aca="false">G2054*H2054/I2054</f>
        <v>3836103.50263574</v>
      </c>
      <c r="K2054" s="23" t="n">
        <v>5222903.13</v>
      </c>
      <c r="L2054" s="23" t="n">
        <v>4559961</v>
      </c>
      <c r="M2054" s="23" t="n">
        <f aca="false">MIN(J2054:L2054)</f>
        <v>3836103.50263574</v>
      </c>
      <c r="N2054" s="23" t="n">
        <f aca="false">MAX(J2054:L2054)</f>
        <v>5222903.13</v>
      </c>
      <c r="O2054" s="23" t="n">
        <f aca="false">MEDIAN(J2054:L2054)</f>
        <v>4559961</v>
      </c>
      <c r="P2054" s="23" t="n">
        <f aca="false">AVERAGE(J2054:L2054)</f>
        <v>4539655.87754525</v>
      </c>
      <c r="Q2054" s="23" t="n">
        <f aca="false">AVERAGE(M2054,O2054)</f>
        <v>4198032.25131787</v>
      </c>
      <c r="R2054" s="23" t="n">
        <f aca="false">AVERAGE(N2054,O2054)</f>
        <v>4891432.065</v>
      </c>
      <c r="S2054" s="23" t="n">
        <f aca="false">STDEV(J2054:L2054)</f>
        <v>693622.754177542</v>
      </c>
      <c r="T2054" s="25" t="n">
        <f aca="false">IF(P2054&gt;0,S2054/P2054,NA())</f>
        <v>0.152791923636425</v>
      </c>
      <c r="U2054" s="4" t="str">
        <f aca="false">IF(T2054&lt;=Parametros!$B$7,"MENOR",IF(T2054&lt;=Parametros!$B$8,"PROMEDIO MENOR-MEDIANA","PROMEDIO"))</f>
        <v>MENOR</v>
      </c>
      <c r="V2054" s="23" t="n">
        <f aca="false">IF(T2054&lt;=Parametros!$B$7,M2054,IF(T2054&lt;=Parametros!$B$8,Q2054,P2054))</f>
        <v>3836103.50263574</v>
      </c>
      <c r="W2054" s="26" t="n">
        <f aca="false">ROUND(V2054,0)</f>
        <v>3836104</v>
      </c>
      <c r="X2054" s="27" t="n">
        <f aca="false">K2054/G2054</f>
        <v>1.439205628079</v>
      </c>
      <c r="Y2054" s="27" t="n">
        <f aca="false">L2054/G2054</f>
        <v>1.25652752342369</v>
      </c>
    </row>
    <row r="2055" customFormat="false" ht="51.75" hidden="false" customHeight="true" outlineLevel="0" collapsed="false">
      <c r="A2055" s="4" t="s">
        <v>1069</v>
      </c>
      <c r="B2055" s="4" t="s">
        <v>95</v>
      </c>
      <c r="C2055" s="4" t="s">
        <v>1070</v>
      </c>
      <c r="D2055" s="4" t="s">
        <v>1071</v>
      </c>
      <c r="E2055" s="4" t="s">
        <v>98</v>
      </c>
      <c r="F2055" s="4" t="s">
        <v>99</v>
      </c>
      <c r="G2055" s="23" t="n">
        <v>2001044</v>
      </c>
      <c r="H2055" s="24" t="n">
        <f aca="false">Parametros!$B$3</f>
        <v>160.42</v>
      </c>
      <c r="I2055" s="24" t="n">
        <f aca="false">Parametros!$B$4</f>
        <v>151.76</v>
      </c>
      <c r="J2055" s="23" t="n">
        <f aca="false">G2055*H2055/I2055</f>
        <v>2115231.14443859</v>
      </c>
      <c r="K2055" s="23" t="n">
        <v>2879913.95</v>
      </c>
      <c r="L2055" s="23" t="n">
        <v>2514351</v>
      </c>
      <c r="M2055" s="23" t="n">
        <f aca="false">MIN(J2055:L2055)</f>
        <v>2115231.14443859</v>
      </c>
      <c r="N2055" s="23" t="n">
        <f aca="false">MAX(J2055:L2055)</f>
        <v>2879913.95</v>
      </c>
      <c r="O2055" s="23" t="n">
        <f aca="false">MEDIAN(J2055:L2055)</f>
        <v>2514351</v>
      </c>
      <c r="P2055" s="23" t="n">
        <f aca="false">AVERAGE(J2055:L2055)</f>
        <v>2503165.36481286</v>
      </c>
      <c r="Q2055" s="23" t="n">
        <f aca="false">AVERAGE(M2055,O2055)</f>
        <v>2314791.07221929</v>
      </c>
      <c r="R2055" s="23" t="n">
        <f aca="false">AVERAGE(N2055,O2055)</f>
        <v>2697132.475</v>
      </c>
      <c r="S2055" s="23" t="n">
        <f aca="false">STDEV(J2055:L2055)</f>
        <v>382464.099107646</v>
      </c>
      <c r="T2055" s="25" t="n">
        <f aca="false">IF(P2055&gt;0,S2055/P2055,NA())</f>
        <v>0.152792182443863</v>
      </c>
      <c r="U2055" s="4" t="str">
        <f aca="false">IF(T2055&lt;=Parametros!$B$7,"MENOR",IF(T2055&lt;=Parametros!$B$8,"PROMEDIO MENOR-MEDIANA","PROMEDIO"))</f>
        <v>MENOR</v>
      </c>
      <c r="V2055" s="23" t="n">
        <f aca="false">IF(T2055&lt;=Parametros!$B$7,M2055,IF(T2055&lt;=Parametros!$B$8,Q2055,P2055))</f>
        <v>2115231.14443859</v>
      </c>
      <c r="W2055" s="26" t="n">
        <f aca="false">ROUND(V2055,0)</f>
        <v>2115231</v>
      </c>
      <c r="X2055" s="27" t="n">
        <f aca="false">K2055/G2055</f>
        <v>1.43920570961958</v>
      </c>
      <c r="Y2055" s="27" t="n">
        <f aca="false">L2055/G2055</f>
        <v>1.25651959677049</v>
      </c>
    </row>
    <row r="2056" customFormat="false" ht="51.75" hidden="false" customHeight="true" outlineLevel="0" collapsed="false">
      <c r="A2056" s="4" t="s">
        <v>1072</v>
      </c>
      <c r="B2056" s="4" t="s">
        <v>95</v>
      </c>
      <c r="C2056" s="4" t="s">
        <v>1073</v>
      </c>
      <c r="D2056" s="4" t="s">
        <v>1074</v>
      </c>
      <c r="E2056" s="4" t="s">
        <v>98</v>
      </c>
      <c r="F2056" s="4" t="s">
        <v>99</v>
      </c>
      <c r="G2056" s="23" t="n">
        <v>777249</v>
      </c>
      <c r="H2056" s="24" t="n">
        <f aca="false">Parametros!$B$3</f>
        <v>160.42</v>
      </c>
      <c r="I2056" s="24" t="n">
        <f aca="false">Parametros!$B$4</f>
        <v>151.76</v>
      </c>
      <c r="J2056" s="23" t="n">
        <f aca="false">G2056*H2056/I2056</f>
        <v>821601.769768055</v>
      </c>
      <c r="K2056" s="23" t="n">
        <v>1118620.87</v>
      </c>
      <c r="L2056" s="23" t="n">
        <v>976633</v>
      </c>
      <c r="M2056" s="23" t="n">
        <f aca="false">MIN(J2056:L2056)</f>
        <v>821601.769768055</v>
      </c>
      <c r="N2056" s="23" t="n">
        <f aca="false">MAX(J2056:L2056)</f>
        <v>1118620.87</v>
      </c>
      <c r="O2056" s="23" t="n">
        <f aca="false">MEDIAN(J2056:L2056)</f>
        <v>976633</v>
      </c>
      <c r="P2056" s="23" t="n">
        <f aca="false">AVERAGE(J2056:L2056)</f>
        <v>972285.213256018</v>
      </c>
      <c r="Q2056" s="23" t="n">
        <f aca="false">AVERAGE(M2056,O2056)</f>
        <v>899117.384884027</v>
      </c>
      <c r="R2056" s="23" t="n">
        <f aca="false">AVERAGE(N2056,O2056)</f>
        <v>1047626.935</v>
      </c>
      <c r="S2056" s="23" t="n">
        <f aca="false">STDEV(J2056:L2056)</f>
        <v>148557.274856625</v>
      </c>
      <c r="T2056" s="25" t="n">
        <f aca="false">IF(P2056&gt;0,S2056/P2056,NA())</f>
        <v>0.152791868919956</v>
      </c>
      <c r="U2056" s="4" t="str">
        <f aca="false">IF(T2056&lt;=Parametros!$B$7,"MENOR",IF(T2056&lt;=Parametros!$B$8,"PROMEDIO MENOR-MEDIANA","PROMEDIO"))</f>
        <v>MENOR</v>
      </c>
      <c r="V2056" s="23" t="n">
        <f aca="false">IF(T2056&lt;=Parametros!$B$7,M2056,IF(T2056&lt;=Parametros!$B$8,Q2056,P2056))</f>
        <v>821601.769768055</v>
      </c>
      <c r="W2056" s="26" t="n">
        <f aca="false">ROUND(V2056,0)</f>
        <v>821602</v>
      </c>
      <c r="X2056" s="27" t="n">
        <f aca="false">K2056/G2056</f>
        <v>1.43920528685145</v>
      </c>
      <c r="Y2056" s="27" t="n">
        <f aca="false">L2056/G2056</f>
        <v>1.25652525767161</v>
      </c>
    </row>
    <row r="2057" customFormat="false" ht="39" hidden="false" customHeight="true" outlineLevel="0" collapsed="false">
      <c r="A2057" s="4" t="s">
        <v>1075</v>
      </c>
      <c r="B2057" s="4" t="s">
        <v>95</v>
      </c>
      <c r="C2057" s="4" t="s">
        <v>1076</v>
      </c>
      <c r="D2057" s="4" t="s">
        <v>1077</v>
      </c>
      <c r="E2057" s="4" t="s">
        <v>98</v>
      </c>
      <c r="F2057" s="4" t="s">
        <v>99</v>
      </c>
      <c r="G2057" s="23" t="n">
        <v>279926</v>
      </c>
      <c r="H2057" s="24" t="n">
        <f aca="false">Parametros!$B$3</f>
        <v>160.42</v>
      </c>
      <c r="I2057" s="24" t="n">
        <f aca="false">Parametros!$B$4</f>
        <v>151.76</v>
      </c>
      <c r="J2057" s="23" t="n">
        <f aca="false">G2057*H2057/I2057</f>
        <v>295899.637058513</v>
      </c>
      <c r="K2057" s="23" t="n">
        <v>402870.54</v>
      </c>
      <c r="L2057" s="23" t="n">
        <v>351645</v>
      </c>
      <c r="M2057" s="23" t="n">
        <f aca="false">MIN(J2057:L2057)</f>
        <v>295899.637058513</v>
      </c>
      <c r="N2057" s="23" t="n">
        <f aca="false">MAX(J2057:L2057)</f>
        <v>402870.54</v>
      </c>
      <c r="O2057" s="23" t="n">
        <f aca="false">MEDIAN(J2057:L2057)</f>
        <v>351645</v>
      </c>
      <c r="P2057" s="23" t="n">
        <f aca="false">AVERAGE(J2057:L2057)</f>
        <v>350138.392352838</v>
      </c>
      <c r="Q2057" s="23" t="n">
        <f aca="false">AVERAGE(M2057,O2057)</f>
        <v>323772.318529257</v>
      </c>
      <c r="R2057" s="23" t="n">
        <f aca="false">AVERAGE(N2057,O2057)</f>
        <v>377257.77</v>
      </c>
      <c r="S2057" s="23" t="n">
        <f aca="false">STDEV(J2057:L2057)</f>
        <v>53501.3637114149</v>
      </c>
      <c r="T2057" s="25" t="n">
        <f aca="false">IF(P2057&gt;0,S2057/P2057,NA())</f>
        <v>0.152800620782828</v>
      </c>
      <c r="U2057" s="4" t="str">
        <f aca="false">IF(T2057&lt;=Parametros!$B$7,"MENOR",IF(T2057&lt;=Parametros!$B$8,"PROMEDIO MENOR-MEDIANA","PROMEDIO"))</f>
        <v>MENOR</v>
      </c>
      <c r="V2057" s="23" t="n">
        <f aca="false">IF(T2057&lt;=Parametros!$B$7,M2057,IF(T2057&lt;=Parametros!$B$8,Q2057,P2057))</f>
        <v>295899.637058513</v>
      </c>
      <c r="W2057" s="26" t="n">
        <f aca="false">ROUND(V2057,0)</f>
        <v>295900</v>
      </c>
      <c r="X2057" s="27" t="n">
        <f aca="false">K2057/G2057</f>
        <v>1.4392037181255</v>
      </c>
      <c r="Y2057" s="27" t="n">
        <f aca="false">L2057/G2057</f>
        <v>1.25620699756364</v>
      </c>
    </row>
    <row r="2058" customFormat="false" ht="51.75" hidden="false" customHeight="true" outlineLevel="0" collapsed="false">
      <c r="A2058" s="4" t="s">
        <v>1078</v>
      </c>
      <c r="B2058" s="4" t="s">
        <v>95</v>
      </c>
      <c r="C2058" s="4" t="s">
        <v>1079</v>
      </c>
      <c r="D2058" s="4" t="s">
        <v>1080</v>
      </c>
      <c r="E2058" s="4" t="s">
        <v>98</v>
      </c>
      <c r="F2058" s="4" t="s">
        <v>99</v>
      </c>
      <c r="G2058" s="23" t="n">
        <v>6868014</v>
      </c>
      <c r="H2058" s="24" t="n">
        <f aca="false">Parametros!$B$3</f>
        <v>160.42</v>
      </c>
      <c r="I2058" s="24" t="n">
        <f aca="false">Parametros!$B$4</f>
        <v>151.76</v>
      </c>
      <c r="J2058" s="23" t="n">
        <f aca="false">G2058*H2058/I2058</f>
        <v>7259928.87374802</v>
      </c>
      <c r="K2058" s="23" t="n">
        <v>9884485</v>
      </c>
      <c r="L2058" s="23" t="n">
        <v>8629880</v>
      </c>
      <c r="M2058" s="23" t="n">
        <f aca="false">MIN(J2058:L2058)</f>
        <v>7259928.87374802</v>
      </c>
      <c r="N2058" s="23" t="n">
        <f aca="false">MAX(J2058:L2058)</f>
        <v>9884485</v>
      </c>
      <c r="O2058" s="23" t="n">
        <f aca="false">MEDIAN(J2058:L2058)</f>
        <v>8629880</v>
      </c>
      <c r="P2058" s="23" t="n">
        <f aca="false">AVERAGE(J2058:L2058)</f>
        <v>8591431.29124934</v>
      </c>
      <c r="Q2058" s="23" t="n">
        <f aca="false">AVERAGE(M2058,O2058)</f>
        <v>7944904.43687401</v>
      </c>
      <c r="R2058" s="23" t="n">
        <f aca="false">AVERAGE(N2058,O2058)</f>
        <v>9257182.5</v>
      </c>
      <c r="S2058" s="23" t="n">
        <f aca="false">STDEV(J2058:L2058)</f>
        <v>1312700.43892929</v>
      </c>
      <c r="T2058" s="25" t="n">
        <f aca="false">IF(P2058&gt;0,S2058/P2058,NA())</f>
        <v>0.152791821808121</v>
      </c>
      <c r="U2058" s="4" t="str">
        <f aca="false">IF(T2058&lt;=Parametros!$B$7,"MENOR",IF(T2058&lt;=Parametros!$B$8,"PROMEDIO MENOR-MEDIANA","PROMEDIO"))</f>
        <v>MENOR</v>
      </c>
      <c r="V2058" s="23" t="n">
        <f aca="false">IF(T2058&lt;=Parametros!$B$7,M2058,IF(T2058&lt;=Parametros!$B$8,Q2058,P2058))</f>
        <v>7259928.87374802</v>
      </c>
      <c r="W2058" s="26" t="n">
        <f aca="false">ROUND(V2058,0)</f>
        <v>7259929</v>
      </c>
      <c r="X2058" s="27" t="n">
        <f aca="false">K2058/G2058</f>
        <v>1.4392057150728</v>
      </c>
      <c r="Y2058" s="27" t="n">
        <f aca="false">L2058/G2058</f>
        <v>1.25653209210115</v>
      </c>
    </row>
    <row r="2059" customFormat="false" ht="51.75" hidden="false" customHeight="true" outlineLevel="0" collapsed="false">
      <c r="A2059" s="4" t="s">
        <v>1081</v>
      </c>
      <c r="B2059" s="4" t="s">
        <v>95</v>
      </c>
      <c r="C2059" s="4" t="s">
        <v>1082</v>
      </c>
      <c r="D2059" s="4" t="s">
        <v>1080</v>
      </c>
      <c r="E2059" s="4" t="s">
        <v>98</v>
      </c>
      <c r="F2059" s="4" t="s">
        <v>99</v>
      </c>
      <c r="G2059" s="23" t="n">
        <v>6868014</v>
      </c>
      <c r="H2059" s="24" t="n">
        <f aca="false">Parametros!$B$3</f>
        <v>160.42</v>
      </c>
      <c r="I2059" s="24" t="n">
        <f aca="false">Parametros!$B$4</f>
        <v>151.76</v>
      </c>
      <c r="J2059" s="23" t="n">
        <f aca="false">G2059*H2059/I2059</f>
        <v>7259928.87374802</v>
      </c>
      <c r="K2059" s="23" t="n">
        <v>9884485</v>
      </c>
      <c r="L2059" s="23" t="n">
        <v>8629880</v>
      </c>
      <c r="M2059" s="23" t="n">
        <f aca="false">MIN(J2059:L2059)</f>
        <v>7259928.87374802</v>
      </c>
      <c r="N2059" s="23" t="n">
        <f aca="false">MAX(J2059:L2059)</f>
        <v>9884485</v>
      </c>
      <c r="O2059" s="23" t="n">
        <f aca="false">MEDIAN(J2059:L2059)</f>
        <v>8629880</v>
      </c>
      <c r="P2059" s="23" t="n">
        <f aca="false">AVERAGE(J2059:L2059)</f>
        <v>8591431.29124934</v>
      </c>
      <c r="Q2059" s="23" t="n">
        <f aca="false">AVERAGE(M2059,O2059)</f>
        <v>7944904.43687401</v>
      </c>
      <c r="R2059" s="23" t="n">
        <f aca="false">AVERAGE(N2059,O2059)</f>
        <v>9257182.5</v>
      </c>
      <c r="S2059" s="23" t="n">
        <f aca="false">STDEV(J2059:L2059)</f>
        <v>1312700.43892929</v>
      </c>
      <c r="T2059" s="25" t="n">
        <f aca="false">IF(P2059&gt;0,S2059/P2059,NA())</f>
        <v>0.152791821808121</v>
      </c>
      <c r="U2059" s="4" t="str">
        <f aca="false">IF(T2059&lt;=Parametros!$B$7,"MENOR",IF(T2059&lt;=Parametros!$B$8,"PROMEDIO MENOR-MEDIANA","PROMEDIO"))</f>
        <v>MENOR</v>
      </c>
      <c r="V2059" s="23" t="n">
        <f aca="false">IF(T2059&lt;=Parametros!$B$7,M2059,IF(T2059&lt;=Parametros!$B$8,Q2059,P2059))</f>
        <v>7259928.87374802</v>
      </c>
      <c r="W2059" s="26" t="n">
        <f aca="false">ROUND(V2059,0)</f>
        <v>7259929</v>
      </c>
      <c r="X2059" s="27" t="n">
        <f aca="false">K2059/G2059</f>
        <v>1.4392057150728</v>
      </c>
      <c r="Y2059" s="27" t="n">
        <f aca="false">L2059/G2059</f>
        <v>1.25653209210115</v>
      </c>
    </row>
    <row r="2060" customFormat="false" ht="51.75" hidden="false" customHeight="true" outlineLevel="0" collapsed="false">
      <c r="A2060" s="4" t="s">
        <v>1083</v>
      </c>
      <c r="B2060" s="4" t="s">
        <v>95</v>
      </c>
      <c r="C2060" s="4" t="s">
        <v>1084</v>
      </c>
      <c r="D2060" s="4" t="s">
        <v>1085</v>
      </c>
      <c r="E2060" s="4" t="s">
        <v>98</v>
      </c>
      <c r="F2060" s="4" t="s">
        <v>99</v>
      </c>
      <c r="G2060" s="23" t="n">
        <v>4246141</v>
      </c>
      <c r="H2060" s="24" t="n">
        <f aca="false">Parametros!$B$3</f>
        <v>160.42</v>
      </c>
      <c r="I2060" s="24" t="n">
        <f aca="false">Parametros!$B$4</f>
        <v>151.76</v>
      </c>
      <c r="J2060" s="23" t="n">
        <f aca="false">G2060*H2060/I2060</f>
        <v>4488441.87677912</v>
      </c>
      <c r="K2060" s="23" t="n">
        <v>6111069.97</v>
      </c>
      <c r="L2060" s="23" t="n">
        <v>5335365</v>
      </c>
      <c r="M2060" s="23" t="n">
        <f aca="false">MIN(J2060:L2060)</f>
        <v>4488441.87677912</v>
      </c>
      <c r="N2060" s="23" t="n">
        <f aca="false">MAX(J2060:L2060)</f>
        <v>6111069.97</v>
      </c>
      <c r="O2060" s="23" t="n">
        <f aca="false">MEDIAN(J2060:L2060)</f>
        <v>5335365</v>
      </c>
      <c r="P2060" s="23" t="n">
        <f aca="false">AVERAGE(J2060:L2060)</f>
        <v>5311625.61559304</v>
      </c>
      <c r="Q2060" s="23" t="n">
        <f aca="false">AVERAGE(M2060,O2060)</f>
        <v>4911903.43838956</v>
      </c>
      <c r="R2060" s="23" t="n">
        <f aca="false">AVERAGE(N2060,O2060)</f>
        <v>5723217.485</v>
      </c>
      <c r="S2060" s="23" t="n">
        <f aca="false">STDEV(J2060:L2060)</f>
        <v>811574.488883442</v>
      </c>
      <c r="T2060" s="25" t="n">
        <f aca="false">IF(P2060&gt;0,S2060/P2060,NA())</f>
        <v>0.152792110667768</v>
      </c>
      <c r="U2060" s="4" t="str">
        <f aca="false">IF(T2060&lt;=Parametros!$B$7,"MENOR",IF(T2060&lt;=Parametros!$B$8,"PROMEDIO MENOR-MEDIANA","PROMEDIO"))</f>
        <v>MENOR</v>
      </c>
      <c r="V2060" s="23" t="n">
        <f aca="false">IF(T2060&lt;=Parametros!$B$7,M2060,IF(T2060&lt;=Parametros!$B$8,Q2060,P2060))</f>
        <v>4488441.87677912</v>
      </c>
      <c r="W2060" s="26" t="n">
        <f aca="false">ROUND(V2060,0)</f>
        <v>4488442</v>
      </c>
      <c r="X2060" s="27" t="n">
        <f aca="false">K2060/G2060</f>
        <v>1.43920561516916</v>
      </c>
      <c r="Y2060" s="27" t="n">
        <f aca="false">L2060/G2060</f>
        <v>1.25652092099626</v>
      </c>
    </row>
    <row r="2061" customFormat="false" ht="51.75" hidden="false" customHeight="true" outlineLevel="0" collapsed="false">
      <c r="A2061" s="4" t="s">
        <v>1086</v>
      </c>
      <c r="B2061" s="4" t="s">
        <v>95</v>
      </c>
      <c r="C2061" s="4" t="s">
        <v>1087</v>
      </c>
      <c r="D2061" s="4" t="s">
        <v>1088</v>
      </c>
      <c r="E2061" s="4" t="s">
        <v>98</v>
      </c>
      <c r="F2061" s="4" t="s">
        <v>99</v>
      </c>
      <c r="G2061" s="23" t="n">
        <v>2812232</v>
      </c>
      <c r="H2061" s="24" t="n">
        <f aca="false">Parametros!$B$3</f>
        <v>160.42</v>
      </c>
      <c r="I2061" s="24" t="n">
        <f aca="false">Parametros!$B$4</f>
        <v>151.76</v>
      </c>
      <c r="J2061" s="23" t="n">
        <f aca="false">G2061*H2061/I2061</f>
        <v>2972708.60200316</v>
      </c>
      <c r="K2061" s="23" t="n">
        <v>4047380.03</v>
      </c>
      <c r="L2061" s="23" t="n">
        <v>3533586</v>
      </c>
      <c r="M2061" s="23" t="n">
        <f aca="false">MIN(J2061:L2061)</f>
        <v>2972708.60200316</v>
      </c>
      <c r="N2061" s="23" t="n">
        <f aca="false">MAX(J2061:L2061)</f>
        <v>4047380.03</v>
      </c>
      <c r="O2061" s="23" t="n">
        <f aca="false">MEDIAN(J2061:L2061)</f>
        <v>3533586</v>
      </c>
      <c r="P2061" s="23" t="n">
        <f aca="false">AVERAGE(J2061:L2061)</f>
        <v>3517891.54400105</v>
      </c>
      <c r="Q2061" s="23" t="n">
        <f aca="false">AVERAGE(M2061,O2061)</f>
        <v>3253147.30100158</v>
      </c>
      <c r="R2061" s="23" t="n">
        <f aca="false">AVERAGE(N2061,O2061)</f>
        <v>3790483.015</v>
      </c>
      <c r="S2061" s="23" t="n">
        <f aca="false">STDEV(J2061:L2061)</f>
        <v>537507.587388325</v>
      </c>
      <c r="T2061" s="25" t="n">
        <f aca="false">IF(P2061&gt;0,S2061/P2061,NA())</f>
        <v>0.152792540834557</v>
      </c>
      <c r="U2061" s="4" t="str">
        <f aca="false">IF(T2061&lt;=Parametros!$B$7,"MENOR",IF(T2061&lt;=Parametros!$B$8,"PROMEDIO MENOR-MEDIANA","PROMEDIO"))</f>
        <v>MENOR</v>
      </c>
      <c r="V2061" s="23" t="n">
        <f aca="false">IF(T2061&lt;=Parametros!$B$7,M2061,IF(T2061&lt;=Parametros!$B$8,Q2061,P2061))</f>
        <v>2972708.60200316</v>
      </c>
      <c r="W2061" s="26" t="n">
        <f aca="false">ROUND(V2061,0)</f>
        <v>2972709</v>
      </c>
      <c r="X2061" s="27" t="n">
        <f aca="false">K2061/G2061</f>
        <v>1.43920559541318</v>
      </c>
      <c r="Y2061" s="27" t="n">
        <f aca="false">L2061/G2061</f>
        <v>1.25650586438103</v>
      </c>
    </row>
    <row r="2062" customFormat="false" ht="39" hidden="false" customHeight="true" outlineLevel="0" collapsed="false">
      <c r="A2062" s="4" t="s">
        <v>1089</v>
      </c>
      <c r="B2062" s="4" t="s">
        <v>95</v>
      </c>
      <c r="C2062" s="4" t="s">
        <v>1090</v>
      </c>
      <c r="D2062" s="4" t="s">
        <v>1091</v>
      </c>
      <c r="E2062" s="4" t="s">
        <v>98</v>
      </c>
      <c r="F2062" s="4" t="s">
        <v>99</v>
      </c>
      <c r="G2062" s="23" t="n">
        <v>124384</v>
      </c>
      <c r="H2062" s="24" t="n">
        <f aca="false">Parametros!$B$3</f>
        <v>160.42</v>
      </c>
      <c r="I2062" s="24" t="n">
        <f aca="false">Parametros!$B$4</f>
        <v>151.76</v>
      </c>
      <c r="J2062" s="23" t="n">
        <f aca="false">G2062*H2062/I2062</f>
        <v>131481.821823933</v>
      </c>
      <c r="K2062" s="23" t="n">
        <v>179013.87</v>
      </c>
      <c r="L2062" s="23" t="n">
        <v>156247</v>
      </c>
      <c r="M2062" s="23" t="n">
        <f aca="false">MIN(J2062:L2062)</f>
        <v>131481.821823933</v>
      </c>
      <c r="N2062" s="23" t="n">
        <f aca="false">MAX(J2062:L2062)</f>
        <v>179013.87</v>
      </c>
      <c r="O2062" s="23" t="n">
        <f aca="false">MEDIAN(J2062:L2062)</f>
        <v>156247</v>
      </c>
      <c r="P2062" s="23" t="n">
        <f aca="false">AVERAGE(J2062:L2062)</f>
        <v>155580.897274644</v>
      </c>
      <c r="Q2062" s="23" t="n">
        <f aca="false">AVERAGE(M2062,O2062)</f>
        <v>143864.410911966</v>
      </c>
      <c r="R2062" s="23" t="n">
        <f aca="false">AVERAGE(N2062,O2062)</f>
        <v>167630.435</v>
      </c>
      <c r="S2062" s="23" t="n">
        <f aca="false">STDEV(J2062:L2062)</f>
        <v>23773.0240100738</v>
      </c>
      <c r="T2062" s="25" t="n">
        <f aca="false">IF(P2062&gt;0,S2062/P2062,NA())</f>
        <v>0.152801689837973</v>
      </c>
      <c r="U2062" s="4" t="str">
        <f aca="false">IF(T2062&lt;=Parametros!$B$7,"MENOR",IF(T2062&lt;=Parametros!$B$8,"PROMEDIO MENOR-MEDIANA","PROMEDIO"))</f>
        <v>MENOR</v>
      </c>
      <c r="V2062" s="23" t="n">
        <f aca="false">IF(T2062&lt;=Parametros!$B$7,M2062,IF(T2062&lt;=Parametros!$B$8,Q2062,P2062))</f>
        <v>131481.821823933</v>
      </c>
      <c r="W2062" s="26" t="n">
        <f aca="false">ROUND(V2062,0)</f>
        <v>131482</v>
      </c>
      <c r="X2062" s="27" t="n">
        <f aca="false">K2062/G2062</f>
        <v>1.43920335412915</v>
      </c>
      <c r="Y2062" s="27" t="n">
        <f aca="false">L2062/G2062</f>
        <v>1.25616638795987</v>
      </c>
    </row>
    <row r="2063" customFormat="false" ht="51.75" hidden="false" customHeight="true" outlineLevel="0" collapsed="false">
      <c r="A2063" s="4" t="s">
        <v>1092</v>
      </c>
      <c r="B2063" s="4" t="s">
        <v>95</v>
      </c>
      <c r="C2063" s="4" t="s">
        <v>1093</v>
      </c>
      <c r="D2063" s="4" t="s">
        <v>1094</v>
      </c>
      <c r="E2063" s="4" t="s">
        <v>98</v>
      </c>
      <c r="F2063" s="4" t="s">
        <v>99</v>
      </c>
      <c r="G2063" s="23" t="n">
        <v>3351950</v>
      </c>
      <c r="H2063" s="24" t="n">
        <f aca="false">Parametros!$B$3</f>
        <v>160.42</v>
      </c>
      <c r="I2063" s="24" t="n">
        <f aca="false">Parametros!$B$4</f>
        <v>151.76</v>
      </c>
      <c r="J2063" s="23" t="n">
        <f aca="false">G2063*H2063/I2063</f>
        <v>3543224.95387454</v>
      </c>
      <c r="K2063" s="23" t="n">
        <v>4824144.94</v>
      </c>
      <c r="L2063" s="23" t="n">
        <v>4211767</v>
      </c>
      <c r="M2063" s="23" t="n">
        <f aca="false">MIN(J2063:L2063)</f>
        <v>3543224.95387454</v>
      </c>
      <c r="N2063" s="23" t="n">
        <f aca="false">MAX(J2063:L2063)</f>
        <v>4824144.94</v>
      </c>
      <c r="O2063" s="23" t="n">
        <f aca="false">MEDIAN(J2063:L2063)</f>
        <v>4211767</v>
      </c>
      <c r="P2063" s="23" t="n">
        <f aca="false">AVERAGE(J2063:L2063)</f>
        <v>4193045.63129151</v>
      </c>
      <c r="Q2063" s="23" t="n">
        <f aca="false">AVERAGE(M2063,O2063)</f>
        <v>3877495.97693727</v>
      </c>
      <c r="R2063" s="23" t="n">
        <f aca="false">AVERAGE(N2063,O2063)</f>
        <v>4517955.97</v>
      </c>
      <c r="S2063" s="23" t="n">
        <f aca="false">STDEV(J2063:L2063)</f>
        <v>640665.177724412</v>
      </c>
      <c r="T2063" s="25" t="n">
        <f aca="false">IF(P2063&gt;0,S2063/P2063,NA())</f>
        <v>0.152792321872986</v>
      </c>
      <c r="U2063" s="4" t="str">
        <f aca="false">IF(T2063&lt;=Parametros!$B$7,"MENOR",IF(T2063&lt;=Parametros!$B$8,"PROMEDIO MENOR-MEDIANA","PROMEDIO"))</f>
        <v>MENOR</v>
      </c>
      <c r="V2063" s="23" t="n">
        <f aca="false">IF(T2063&lt;=Parametros!$B$7,M2063,IF(T2063&lt;=Parametros!$B$8,Q2063,P2063))</f>
        <v>3543224.95387454</v>
      </c>
      <c r="W2063" s="26" t="n">
        <f aca="false">ROUND(V2063,0)</f>
        <v>3543225</v>
      </c>
      <c r="X2063" s="27" t="n">
        <f aca="false">K2063/G2063</f>
        <v>1.43920551917541</v>
      </c>
      <c r="Y2063" s="27" t="n">
        <f aca="false">L2063/G2063</f>
        <v>1.25651247781142</v>
      </c>
    </row>
    <row r="2064" customFormat="false" ht="39" hidden="false" customHeight="true" outlineLevel="0" collapsed="false">
      <c r="A2064" s="4" t="s">
        <v>1095</v>
      </c>
      <c r="B2064" s="4" t="s">
        <v>95</v>
      </c>
      <c r="C2064" s="4" t="s">
        <v>1096</v>
      </c>
      <c r="D2064" s="4" t="s">
        <v>1097</v>
      </c>
      <c r="E2064" s="4" t="s">
        <v>98</v>
      </c>
      <c r="F2064" s="4" t="s">
        <v>99</v>
      </c>
      <c r="G2064" s="23" t="n">
        <v>91200</v>
      </c>
      <c r="H2064" s="24" t="n">
        <f aca="false">Parametros!$B$3</f>
        <v>160.42</v>
      </c>
      <c r="I2064" s="24" t="n">
        <f aca="false">Parametros!$B$4</f>
        <v>151.76</v>
      </c>
      <c r="J2064" s="23" t="n">
        <f aca="false">G2064*H2064/I2064</f>
        <v>96404.217185029</v>
      </c>
      <c r="K2064" s="23" t="n">
        <v>131255.85</v>
      </c>
      <c r="L2064" s="23" t="n">
        <v>114478</v>
      </c>
      <c r="M2064" s="23" t="n">
        <f aca="false">MIN(J2064:L2064)</f>
        <v>96404.217185029</v>
      </c>
      <c r="N2064" s="23" t="n">
        <f aca="false">MAX(J2064:L2064)</f>
        <v>131255.85</v>
      </c>
      <c r="O2064" s="23" t="n">
        <f aca="false">MEDIAN(J2064:L2064)</f>
        <v>114478</v>
      </c>
      <c r="P2064" s="23" t="n">
        <f aca="false">AVERAGE(J2064:L2064)</f>
        <v>114046.02239501</v>
      </c>
      <c r="Q2064" s="23" t="n">
        <f aca="false">AVERAGE(M2064,O2064)</f>
        <v>105441.108592515</v>
      </c>
      <c r="R2064" s="23" t="n">
        <f aca="false">AVERAGE(N2064,O2064)</f>
        <v>122866.925</v>
      </c>
      <c r="S2064" s="23" t="n">
        <f aca="false">STDEV(J2064:L2064)</f>
        <v>17429.8316387681</v>
      </c>
      <c r="T2064" s="25" t="n">
        <f aca="false">IF(P2064&gt;0,S2064/P2064,NA())</f>
        <v>0.152831561090295</v>
      </c>
      <c r="U2064" s="4" t="str">
        <f aca="false">IF(T2064&lt;=Parametros!$B$7,"MENOR",IF(T2064&lt;=Parametros!$B$8,"PROMEDIO MENOR-MEDIANA","PROMEDIO"))</f>
        <v>MENOR</v>
      </c>
      <c r="V2064" s="23" t="n">
        <f aca="false">IF(T2064&lt;=Parametros!$B$7,M2064,IF(T2064&lt;=Parametros!$B$8,Q2064,P2064))</f>
        <v>96404.217185029</v>
      </c>
      <c r="W2064" s="26" t="n">
        <f aca="false">ROUND(V2064,0)</f>
        <v>96404</v>
      </c>
      <c r="X2064" s="27" t="n">
        <f aca="false">K2064/G2064</f>
        <v>1.43920888157895</v>
      </c>
      <c r="Y2064" s="27" t="n">
        <f aca="false">L2064/G2064</f>
        <v>1.25524122807018</v>
      </c>
    </row>
    <row r="2065" customFormat="false" ht="39" hidden="false" customHeight="true" outlineLevel="0" collapsed="false">
      <c r="A2065" s="4" t="s">
        <v>1098</v>
      </c>
      <c r="B2065" s="4" t="s">
        <v>95</v>
      </c>
      <c r="C2065" s="4" t="s">
        <v>1099</v>
      </c>
      <c r="D2065" s="4" t="s">
        <v>1100</v>
      </c>
      <c r="E2065" s="4" t="s">
        <v>98</v>
      </c>
      <c r="F2065" s="4" t="s">
        <v>99</v>
      </c>
      <c r="G2065" s="23" t="n">
        <v>199500</v>
      </c>
      <c r="H2065" s="24" t="n">
        <f aca="false">Parametros!$B$3</f>
        <v>160.42</v>
      </c>
      <c r="I2065" s="24" t="n">
        <f aca="false">Parametros!$B$4</f>
        <v>151.76</v>
      </c>
      <c r="J2065" s="23" t="n">
        <f aca="false">G2065*H2065/I2065</f>
        <v>210884.225092251</v>
      </c>
      <c r="K2065" s="23" t="n">
        <v>287121.23</v>
      </c>
      <c r="L2065" s="23" t="n">
        <v>250614</v>
      </c>
      <c r="M2065" s="23" t="n">
        <f aca="false">MIN(J2065:L2065)</f>
        <v>210884.225092251</v>
      </c>
      <c r="N2065" s="23" t="n">
        <f aca="false">MAX(J2065:L2065)</f>
        <v>287121.23</v>
      </c>
      <c r="O2065" s="23" t="n">
        <f aca="false">MEDIAN(J2065:L2065)</f>
        <v>250614</v>
      </c>
      <c r="P2065" s="23" t="n">
        <f aca="false">AVERAGE(J2065:L2065)</f>
        <v>249539.818364084</v>
      </c>
      <c r="Q2065" s="23" t="n">
        <f aca="false">AVERAGE(M2065,O2065)</f>
        <v>230749.112546125</v>
      </c>
      <c r="R2065" s="23" t="n">
        <f aca="false">AVERAGE(N2065,O2065)</f>
        <v>268867.615</v>
      </c>
      <c r="S2065" s="23" t="n">
        <f aca="false">STDEV(J2065:L2065)</f>
        <v>38129.8522022607</v>
      </c>
      <c r="T2065" s="25" t="n">
        <f aca="false">IF(P2065&gt;0,S2065/P2065,NA())</f>
        <v>0.152800673063841</v>
      </c>
      <c r="U2065" s="4" t="str">
        <f aca="false">IF(T2065&lt;=Parametros!$B$7,"MENOR",IF(T2065&lt;=Parametros!$B$8,"PROMEDIO MENOR-MEDIANA","PROMEDIO"))</f>
        <v>MENOR</v>
      </c>
      <c r="V2065" s="23" t="n">
        <f aca="false">IF(T2065&lt;=Parametros!$B$7,M2065,IF(T2065&lt;=Parametros!$B$8,Q2065,P2065))</f>
        <v>210884.225092251</v>
      </c>
      <c r="W2065" s="26" t="n">
        <f aca="false">ROUND(V2065,0)</f>
        <v>210884</v>
      </c>
      <c r="X2065" s="27" t="n">
        <f aca="false">K2065/G2065</f>
        <v>1.439204160401</v>
      </c>
      <c r="Y2065" s="27" t="n">
        <f aca="false">L2065/G2065</f>
        <v>1.25621052631579</v>
      </c>
    </row>
    <row r="2068" customFormat="false" ht="15" hidden="false" customHeight="true" outlineLevel="0" collapsed="false">
      <c r="A2068" s="20" t="s">
        <v>1369</v>
      </c>
      <c r="B2068" s="20"/>
      <c r="C2068" s="20"/>
      <c r="D2068" s="20"/>
      <c r="E2068" s="20"/>
      <c r="F2068" s="20"/>
      <c r="G2068" s="20"/>
      <c r="H2068" s="20"/>
      <c r="I2068" s="20"/>
      <c r="J2068" s="20"/>
      <c r="K2068" s="20"/>
      <c r="L2068" s="20"/>
      <c r="M2068" s="20"/>
      <c r="N2068" s="20"/>
      <c r="O2068" s="20"/>
      <c r="P2068" s="20"/>
      <c r="Q2068" s="20"/>
      <c r="R2068" s="20"/>
      <c r="S2068" s="20"/>
      <c r="T2068" s="20"/>
      <c r="U2068" s="20"/>
      <c r="V2068" s="20"/>
      <c r="W2068" s="20"/>
    </row>
    <row r="2069" customFormat="false" ht="77.25" hidden="false" customHeight="true" outlineLevel="0" collapsed="false">
      <c r="A2069" s="21" t="s">
        <v>67</v>
      </c>
      <c r="B2069" s="21" t="s">
        <v>68</v>
      </c>
      <c r="C2069" s="21" t="s">
        <v>69</v>
      </c>
      <c r="D2069" s="21" t="s">
        <v>70</v>
      </c>
      <c r="E2069" s="21" t="s">
        <v>71</v>
      </c>
      <c r="F2069" s="21" t="s">
        <v>72</v>
      </c>
      <c r="G2069" s="21" t="s">
        <v>73</v>
      </c>
      <c r="H2069" s="21" t="s">
        <v>74</v>
      </c>
      <c r="I2069" s="21" t="s">
        <v>75</v>
      </c>
      <c r="J2069" s="21" t="s">
        <v>76</v>
      </c>
      <c r="K2069" s="21" t="s">
        <v>77</v>
      </c>
      <c r="L2069" s="21" t="s">
        <v>78</v>
      </c>
      <c r="M2069" s="21" t="s">
        <v>79</v>
      </c>
      <c r="N2069" s="21" t="s">
        <v>80</v>
      </c>
      <c r="O2069" s="21" t="s">
        <v>81</v>
      </c>
      <c r="P2069" s="21" t="s">
        <v>82</v>
      </c>
      <c r="Q2069" s="21" t="s">
        <v>83</v>
      </c>
      <c r="R2069" s="21" t="s">
        <v>84</v>
      </c>
      <c r="S2069" s="21" t="s">
        <v>85</v>
      </c>
      <c r="T2069" s="21" t="s">
        <v>86</v>
      </c>
      <c r="U2069" s="21" t="s">
        <v>87</v>
      </c>
      <c r="V2069" s="21" t="s">
        <v>88</v>
      </c>
      <c r="W2069" s="21" t="s">
        <v>89</v>
      </c>
      <c r="X2069" s="21" t="s">
        <v>90</v>
      </c>
      <c r="Y2069" s="21" t="s">
        <v>91</v>
      </c>
    </row>
    <row r="2070" customFormat="false" ht="15" hidden="false" customHeight="true" outlineLevel="0" collapsed="false">
      <c r="A2070" s="22" t="s">
        <v>92</v>
      </c>
      <c r="B2070" s="22" t="s">
        <v>93</v>
      </c>
      <c r="C2070" s="22"/>
      <c r="D2070" s="22"/>
      <c r="E2070" s="22"/>
      <c r="F2070" s="22"/>
      <c r="G2070" s="22"/>
      <c r="H2070" s="22"/>
      <c r="I2070" s="22"/>
      <c r="J2070" s="22"/>
      <c r="K2070" s="22"/>
      <c r="L2070" s="22"/>
      <c r="M2070" s="22"/>
      <c r="N2070" s="22"/>
      <c r="O2070" s="22"/>
      <c r="P2070" s="22"/>
      <c r="Q2070" s="22"/>
      <c r="R2070" s="22"/>
      <c r="S2070" s="22"/>
      <c r="T2070" s="22"/>
      <c r="U2070" s="22"/>
      <c r="V2070" s="22"/>
      <c r="W2070" s="22"/>
    </row>
    <row r="2071" customFormat="false" ht="128.25" hidden="false" customHeight="true" outlineLevel="0" collapsed="false">
      <c r="A2071" s="4" t="s">
        <v>94</v>
      </c>
      <c r="B2071" s="4" t="s">
        <v>95</v>
      </c>
      <c r="C2071" s="4" t="s">
        <v>96</v>
      </c>
      <c r="D2071" s="4" t="s">
        <v>97</v>
      </c>
      <c r="E2071" s="4" t="s">
        <v>98</v>
      </c>
      <c r="F2071" s="4" t="s">
        <v>99</v>
      </c>
      <c r="G2071" s="23" t="n">
        <v>6440498</v>
      </c>
      <c r="H2071" s="24" t="n">
        <f aca="false">Parametros!$B$3</f>
        <v>160.42</v>
      </c>
      <c r="I2071" s="24" t="n">
        <f aca="false">Parametros!$B$4</f>
        <v>151.76</v>
      </c>
      <c r="J2071" s="23" t="n">
        <f aca="false">G2071*H2071/I2071</f>
        <v>6808017.19267264</v>
      </c>
      <c r="K2071" s="23" t="n">
        <v>9534035.79</v>
      </c>
      <c r="L2071" s="23" t="n">
        <v>8092714</v>
      </c>
      <c r="M2071" s="23" t="n">
        <f aca="false">MIN(J2071:L2071)</f>
        <v>6808017.19267264</v>
      </c>
      <c r="N2071" s="23" t="n">
        <f aca="false">MAX(J2071:L2071)</f>
        <v>9534035.79</v>
      </c>
      <c r="O2071" s="23" t="n">
        <f aca="false">MEDIAN(J2071:L2071)</f>
        <v>8092714</v>
      </c>
      <c r="P2071" s="23" t="n">
        <f aca="false">AVERAGE(J2071:L2071)</f>
        <v>8144922.32755755</v>
      </c>
      <c r="Q2071" s="23" t="n">
        <f aca="false">AVERAGE(M2071,O2071)</f>
        <v>7450365.59633632</v>
      </c>
      <c r="R2071" s="23" t="n">
        <f aca="false">AVERAGE(N2071,O2071)</f>
        <v>8813374.895</v>
      </c>
      <c r="S2071" s="23" t="n">
        <f aca="false">STDEV(J2071:L2071)</f>
        <v>1363759.00742889</v>
      </c>
      <c r="T2071" s="25" t="n">
        <f aca="false">IF(P2071&gt;0,S2071/P2071,NA())</f>
        <v>0.167436711190571</v>
      </c>
      <c r="U2071" s="4" t="str">
        <f aca="false">IF(T2071&lt;=Parametros!$B$7,"MENOR",IF(T2071&lt;=Parametros!$B$8,"PROMEDIO MENOR-MEDIANA","PROMEDIO"))</f>
        <v>MENOR</v>
      </c>
      <c r="V2071" s="23" t="n">
        <f aca="false">IF(T2071&lt;=Parametros!$B$7,M2071,IF(T2071&lt;=Parametros!$B$8,Q2071,P2071))</f>
        <v>6808017.19267264</v>
      </c>
      <c r="W2071" s="26" t="n">
        <f aca="false">ROUND(V2071,0)</f>
        <v>6808017</v>
      </c>
      <c r="X2071" s="27" t="n">
        <f aca="false">K2071/G2071</f>
        <v>1.48032586765806</v>
      </c>
      <c r="Y2071" s="27" t="n">
        <f aca="false">L2071/G2071</f>
        <v>1.25653544182453</v>
      </c>
    </row>
    <row r="2072" customFormat="false" ht="90" hidden="false" customHeight="true" outlineLevel="0" collapsed="false">
      <c r="A2072" s="4" t="s">
        <v>100</v>
      </c>
      <c r="B2072" s="4" t="s">
        <v>95</v>
      </c>
      <c r="C2072" s="4" t="s">
        <v>101</v>
      </c>
      <c r="D2072" s="4" t="s">
        <v>102</v>
      </c>
      <c r="E2072" s="4" t="s">
        <v>98</v>
      </c>
      <c r="F2072" s="4" t="s">
        <v>99</v>
      </c>
      <c r="G2072" s="23" t="n">
        <v>690718</v>
      </c>
      <c r="H2072" s="24" t="n">
        <f aca="false">Parametros!$B$3</f>
        <v>160.42</v>
      </c>
      <c r="I2072" s="24" t="n">
        <f aca="false">Parametros!$B$4</f>
        <v>151.76</v>
      </c>
      <c r="J2072" s="23" t="n">
        <f aca="false">G2072*H2072/I2072</f>
        <v>730132.983394834</v>
      </c>
      <c r="K2072" s="23" t="n">
        <v>1022487.13</v>
      </c>
      <c r="L2072" s="23" t="n">
        <v>867867</v>
      </c>
      <c r="M2072" s="23" t="n">
        <f aca="false">MIN(J2072:L2072)</f>
        <v>730132.983394834</v>
      </c>
      <c r="N2072" s="23" t="n">
        <f aca="false">MAX(J2072:L2072)</f>
        <v>1022487.13</v>
      </c>
      <c r="O2072" s="23" t="n">
        <f aca="false">MEDIAN(J2072:L2072)</f>
        <v>867867</v>
      </c>
      <c r="P2072" s="23" t="n">
        <f aca="false">AVERAGE(J2072:L2072)</f>
        <v>873495.704464945</v>
      </c>
      <c r="Q2072" s="23" t="n">
        <f aca="false">AVERAGE(M2072,O2072)</f>
        <v>798999.991697417</v>
      </c>
      <c r="R2072" s="23" t="n">
        <f aca="false">AVERAGE(N2072,O2072)</f>
        <v>945177.065</v>
      </c>
      <c r="S2072" s="23" t="n">
        <f aca="false">STDEV(J2072:L2072)</f>
        <v>146258.327950151</v>
      </c>
      <c r="T2072" s="25" t="n">
        <f aca="false">IF(P2072&gt;0,S2072/P2072,NA())</f>
        <v>0.167440237201557</v>
      </c>
      <c r="U2072" s="4" t="str">
        <f aca="false">IF(T2072&lt;=Parametros!$B$7,"MENOR",IF(T2072&lt;=Parametros!$B$8,"PROMEDIO MENOR-MEDIANA","PROMEDIO"))</f>
        <v>MENOR</v>
      </c>
      <c r="V2072" s="23" t="n">
        <f aca="false">IF(T2072&lt;=Parametros!$B$7,M2072,IF(T2072&lt;=Parametros!$B$8,Q2072,P2072))</f>
        <v>730132.983394834</v>
      </c>
      <c r="W2072" s="26" t="n">
        <f aca="false">ROUND(V2072,0)</f>
        <v>730133</v>
      </c>
      <c r="X2072" s="27" t="n">
        <f aca="false">K2072/G2072</f>
        <v>1.48032500962766</v>
      </c>
      <c r="Y2072" s="27" t="n">
        <f aca="false">L2072/G2072</f>
        <v>1.25647080284573</v>
      </c>
    </row>
    <row r="2073" customFormat="false" ht="77.25" hidden="false" customHeight="true" outlineLevel="0" collapsed="false">
      <c r="A2073" s="4" t="s">
        <v>103</v>
      </c>
      <c r="B2073" s="4" t="s">
        <v>95</v>
      </c>
      <c r="C2073" s="4" t="s">
        <v>104</v>
      </c>
      <c r="D2073" s="4" t="s">
        <v>105</v>
      </c>
      <c r="E2073" s="4" t="s">
        <v>98</v>
      </c>
      <c r="F2073" s="4" t="s">
        <v>99</v>
      </c>
      <c r="G2073" s="23" t="n">
        <v>819918</v>
      </c>
      <c r="H2073" s="24" t="n">
        <f aca="false">Parametros!$B$3</f>
        <v>160.42</v>
      </c>
      <c r="I2073" s="24" t="n">
        <f aca="false">Parametros!$B$4</f>
        <v>151.76</v>
      </c>
      <c r="J2073" s="23" t="n">
        <f aca="false">G2073*H2073/I2073</f>
        <v>866705.624406958</v>
      </c>
      <c r="K2073" s="23" t="n">
        <v>1213746.48</v>
      </c>
      <c r="L2073" s="23" t="n">
        <v>1030183</v>
      </c>
      <c r="M2073" s="23" t="n">
        <f aca="false">MIN(J2073:L2073)</f>
        <v>866705.624406958</v>
      </c>
      <c r="N2073" s="23" t="n">
        <f aca="false">MAX(J2073:L2073)</f>
        <v>1213746.48</v>
      </c>
      <c r="O2073" s="23" t="n">
        <f aca="false">MEDIAN(J2073:L2073)</f>
        <v>1030183</v>
      </c>
      <c r="P2073" s="23" t="n">
        <f aca="false">AVERAGE(J2073:L2073)</f>
        <v>1036878.36813565</v>
      </c>
      <c r="Q2073" s="23" t="n">
        <f aca="false">AVERAGE(M2073,O2073)</f>
        <v>948444.312203479</v>
      </c>
      <c r="R2073" s="23" t="n">
        <f aca="false">AVERAGE(N2073,O2073)</f>
        <v>1121964.74</v>
      </c>
      <c r="S2073" s="23" t="n">
        <f aca="false">STDEV(J2073:L2073)</f>
        <v>173617.279752165</v>
      </c>
      <c r="T2073" s="25" t="n">
        <f aca="false">IF(P2073&gt;0,S2073/P2073,NA())</f>
        <v>0.167442281648074</v>
      </c>
      <c r="U2073" s="4" t="str">
        <f aca="false">IF(T2073&lt;=Parametros!$B$7,"MENOR",IF(T2073&lt;=Parametros!$B$8,"PROMEDIO MENOR-MEDIANA","PROMEDIO"))</f>
        <v>MENOR</v>
      </c>
      <c r="V2073" s="23" t="n">
        <f aca="false">IF(T2073&lt;=Parametros!$B$7,M2073,IF(T2073&lt;=Parametros!$B$8,Q2073,P2073))</f>
        <v>866705.624406958</v>
      </c>
      <c r="W2073" s="26" t="n">
        <f aca="false">ROUND(V2073,0)</f>
        <v>866706</v>
      </c>
      <c r="X2073" s="27" t="n">
        <f aca="false">K2073/G2073</f>
        <v>1.48032666681302</v>
      </c>
      <c r="Y2073" s="27" t="n">
        <f aca="false">L2073/G2073</f>
        <v>1.25644637634495</v>
      </c>
    </row>
    <row r="2074" customFormat="false" ht="51.75" hidden="false" customHeight="true" outlineLevel="0" collapsed="false">
      <c r="A2074" s="4" t="s">
        <v>106</v>
      </c>
      <c r="B2074" s="4" t="s">
        <v>95</v>
      </c>
      <c r="C2074" s="4" t="s">
        <v>107</v>
      </c>
      <c r="D2074" s="4" t="s">
        <v>108</v>
      </c>
      <c r="E2074" s="4" t="s">
        <v>98</v>
      </c>
      <c r="F2074" s="4" t="s">
        <v>99</v>
      </c>
      <c r="G2074" s="23" t="n">
        <v>27827</v>
      </c>
      <c r="H2074" s="24" t="n">
        <f aca="false">Parametros!$B$3</f>
        <v>160.42</v>
      </c>
      <c r="I2074" s="24" t="n">
        <f aca="false">Parametros!$B$4</f>
        <v>151.76</v>
      </c>
      <c r="J2074" s="23" t="n">
        <f aca="false">G2074*H2074/I2074</f>
        <v>29414.913943068</v>
      </c>
      <c r="K2074" s="23" t="n">
        <v>41192.97</v>
      </c>
      <c r="L2074" s="23" t="n">
        <v>34867</v>
      </c>
      <c r="M2074" s="23" t="n">
        <f aca="false">MIN(J2074:L2074)</f>
        <v>29414.913943068</v>
      </c>
      <c r="N2074" s="23" t="n">
        <f aca="false">MAX(J2074:L2074)</f>
        <v>41192.97</v>
      </c>
      <c r="O2074" s="23" t="n">
        <f aca="false">MEDIAN(J2074:L2074)</f>
        <v>34867</v>
      </c>
      <c r="P2074" s="23" t="n">
        <f aca="false">AVERAGE(J2074:L2074)</f>
        <v>35158.2946476893</v>
      </c>
      <c r="Q2074" s="23" t="n">
        <f aca="false">AVERAGE(M2074,O2074)</f>
        <v>32140.956971534</v>
      </c>
      <c r="R2074" s="23" t="n">
        <f aca="false">AVERAGE(N2074,O2074)</f>
        <v>38029.985</v>
      </c>
      <c r="S2074" s="23" t="n">
        <f aca="false">STDEV(J2074:L2074)</f>
        <v>5894.42877205989</v>
      </c>
      <c r="T2074" s="25" t="n">
        <f aca="false">IF(P2074&gt;0,S2074/P2074,NA())</f>
        <v>0.167654001171734</v>
      </c>
      <c r="U2074" s="4" t="str">
        <f aca="false">IF(T2074&lt;=Parametros!$B$7,"MENOR",IF(T2074&lt;=Parametros!$B$8,"PROMEDIO MENOR-MEDIANA","PROMEDIO"))</f>
        <v>MENOR</v>
      </c>
      <c r="V2074" s="23" t="n">
        <f aca="false">IF(T2074&lt;=Parametros!$B$7,M2074,IF(T2074&lt;=Parametros!$B$8,Q2074,P2074))</f>
        <v>29414.913943068</v>
      </c>
      <c r="W2074" s="26" t="n">
        <f aca="false">ROUND(V2074,0)</f>
        <v>29415</v>
      </c>
      <c r="X2074" s="27" t="n">
        <f aca="false">K2074/G2074</f>
        <v>1.48032378625076</v>
      </c>
      <c r="Y2074" s="27" t="n">
        <f aca="false">L2074/G2074</f>
        <v>1.25299169870989</v>
      </c>
    </row>
    <row r="2075" customFormat="false" ht="77.25" hidden="false" customHeight="true" outlineLevel="0" collapsed="false">
      <c r="A2075" s="4" t="s">
        <v>109</v>
      </c>
      <c r="B2075" s="4" t="s">
        <v>95</v>
      </c>
      <c r="C2075" s="4" t="s">
        <v>110</v>
      </c>
      <c r="D2075" s="4" t="s">
        <v>111</v>
      </c>
      <c r="E2075" s="4" t="s">
        <v>112</v>
      </c>
      <c r="F2075" s="4" t="s">
        <v>99</v>
      </c>
      <c r="G2075" s="23" t="n">
        <v>307097</v>
      </c>
      <c r="H2075" s="24" t="n">
        <f aca="false">Parametros!$B$3</f>
        <v>160.42</v>
      </c>
      <c r="I2075" s="24" t="n">
        <f aca="false">Parametros!$B$4</f>
        <v>151.76</v>
      </c>
      <c r="J2075" s="23" t="n">
        <f aca="false">G2075*H2075/I2075</f>
        <v>324621.117158672</v>
      </c>
      <c r="K2075" s="23" t="n">
        <v>454604.29</v>
      </c>
      <c r="L2075" s="23" t="n">
        <v>385798</v>
      </c>
      <c r="M2075" s="23" t="n">
        <f aca="false">MIN(J2075:L2075)</f>
        <v>324621.117158672</v>
      </c>
      <c r="N2075" s="23" t="n">
        <f aca="false">MAX(J2075:L2075)</f>
        <v>454604.29</v>
      </c>
      <c r="O2075" s="23" t="n">
        <f aca="false">MEDIAN(J2075:L2075)</f>
        <v>385798</v>
      </c>
      <c r="P2075" s="23" t="n">
        <f aca="false">AVERAGE(J2075:L2075)</f>
        <v>388341.135719557</v>
      </c>
      <c r="Q2075" s="23" t="n">
        <f aca="false">AVERAGE(M2075,O2075)</f>
        <v>355209.558579336</v>
      </c>
      <c r="R2075" s="23" t="n">
        <f aca="false">AVERAGE(N2075,O2075)</f>
        <v>420201.145</v>
      </c>
      <c r="S2075" s="23" t="n">
        <f aca="false">STDEV(J2075:L2075)</f>
        <v>65028.8932701513</v>
      </c>
      <c r="T2075" s="25" t="n">
        <f aca="false">IF(P2075&gt;0,S2075/P2075,NA())</f>
        <v>0.16745301305683</v>
      </c>
      <c r="U2075" s="4" t="str">
        <f aca="false">IF(T2075&lt;=Parametros!$B$7,"MENOR",IF(T2075&lt;=Parametros!$B$8,"PROMEDIO MENOR-MEDIANA","PROMEDIO"))</f>
        <v>MENOR</v>
      </c>
      <c r="V2075" s="23" t="n">
        <f aca="false">IF(T2075&lt;=Parametros!$B$7,M2075,IF(T2075&lt;=Parametros!$B$8,Q2075,P2075))</f>
        <v>324621.117158672</v>
      </c>
      <c r="W2075" s="26" t="n">
        <f aca="false">ROUND(V2075,0)</f>
        <v>324621</v>
      </c>
      <c r="X2075" s="27" t="n">
        <f aca="false">K2075/G2075</f>
        <v>1.48032800711176</v>
      </c>
      <c r="Y2075" s="27" t="n">
        <f aca="false">L2075/G2075</f>
        <v>1.25627407626906</v>
      </c>
    </row>
    <row r="2076" customFormat="false" ht="39" hidden="false" customHeight="true" outlineLevel="0" collapsed="false">
      <c r="A2076" s="4" t="s">
        <v>113</v>
      </c>
      <c r="B2076" s="4" t="s">
        <v>95</v>
      </c>
      <c r="C2076" s="4" t="s">
        <v>114</v>
      </c>
      <c r="D2076" s="4" t="s">
        <v>115</v>
      </c>
      <c r="E2076" s="4" t="s">
        <v>98</v>
      </c>
      <c r="F2076" s="4" t="s">
        <v>99</v>
      </c>
      <c r="G2076" s="23" t="n">
        <v>371878</v>
      </c>
      <c r="H2076" s="24" t="n">
        <f aca="false">Parametros!$B$3</f>
        <v>160.42</v>
      </c>
      <c r="I2076" s="24" t="n">
        <f aca="false">Parametros!$B$4</f>
        <v>151.76</v>
      </c>
      <c r="J2076" s="23" t="n">
        <f aca="false">G2076*H2076/I2076</f>
        <v>393098.766209805</v>
      </c>
      <c r="K2076" s="23" t="n">
        <v>550501.15</v>
      </c>
      <c r="L2076" s="23" t="n">
        <v>467194</v>
      </c>
      <c r="M2076" s="23" t="n">
        <f aca="false">MIN(J2076:L2076)</f>
        <v>393098.766209805</v>
      </c>
      <c r="N2076" s="23" t="n">
        <f aca="false">MAX(J2076:L2076)</f>
        <v>550501.15</v>
      </c>
      <c r="O2076" s="23" t="n">
        <f aca="false">MEDIAN(J2076:L2076)</f>
        <v>467194</v>
      </c>
      <c r="P2076" s="23" t="n">
        <f aca="false">AVERAGE(J2076:L2076)</f>
        <v>470264.638736602</v>
      </c>
      <c r="Q2076" s="23" t="n">
        <f aca="false">AVERAGE(M2076,O2076)</f>
        <v>430146.383104902</v>
      </c>
      <c r="R2076" s="23" t="n">
        <f aca="false">AVERAGE(N2076,O2076)</f>
        <v>508847.575</v>
      </c>
      <c r="S2076" s="23" t="n">
        <f aca="false">STDEV(J2076:L2076)</f>
        <v>78746.1060776786</v>
      </c>
      <c r="T2076" s="25" t="n">
        <f aca="false">IF(P2076&gt;0,S2076/P2076,NA())</f>
        <v>0.167450621610069</v>
      </c>
      <c r="U2076" s="4" t="str">
        <f aca="false">IF(T2076&lt;=Parametros!$B$7,"MENOR",IF(T2076&lt;=Parametros!$B$8,"PROMEDIO MENOR-MEDIANA","PROMEDIO"))</f>
        <v>MENOR</v>
      </c>
      <c r="V2076" s="23" t="n">
        <f aca="false">IF(T2076&lt;=Parametros!$B$7,M2076,IF(T2076&lt;=Parametros!$B$8,Q2076,P2076))</f>
        <v>393098.766209805</v>
      </c>
      <c r="W2076" s="26" t="n">
        <f aca="false">ROUND(V2076,0)</f>
        <v>393099</v>
      </c>
      <c r="X2076" s="27" t="n">
        <f aca="false">K2076/G2076</f>
        <v>1.48032728475468</v>
      </c>
      <c r="Y2076" s="27" t="n">
        <f aca="false">L2076/G2076</f>
        <v>1.25630986506327</v>
      </c>
    </row>
    <row r="2077" customFormat="false" ht="64.5" hidden="false" customHeight="true" outlineLevel="0" collapsed="false">
      <c r="A2077" s="4" t="s">
        <v>116</v>
      </c>
      <c r="B2077" s="4" t="s">
        <v>95</v>
      </c>
      <c r="C2077" s="4" t="s">
        <v>117</v>
      </c>
      <c r="D2077" s="4" t="s">
        <v>118</v>
      </c>
      <c r="E2077" s="4" t="s">
        <v>112</v>
      </c>
      <c r="F2077" s="4" t="s">
        <v>99</v>
      </c>
      <c r="G2077" s="23" t="n">
        <v>368715</v>
      </c>
      <c r="H2077" s="24" t="n">
        <f aca="false">Parametros!$B$3</f>
        <v>160.42</v>
      </c>
      <c r="I2077" s="24" t="n">
        <f aca="false">Parametros!$B$4</f>
        <v>151.76</v>
      </c>
      <c r="J2077" s="23" t="n">
        <f aca="false">G2077*H2077/I2077</f>
        <v>389755.273458092</v>
      </c>
      <c r="K2077" s="23" t="n">
        <v>545818.91</v>
      </c>
      <c r="L2077" s="23" t="n">
        <v>463267</v>
      </c>
      <c r="M2077" s="23" t="n">
        <f aca="false">MIN(J2077:L2077)</f>
        <v>389755.273458092</v>
      </c>
      <c r="N2077" s="23" t="n">
        <f aca="false">MAX(J2077:L2077)</f>
        <v>545818.91</v>
      </c>
      <c r="O2077" s="23" t="n">
        <f aca="false">MEDIAN(J2077:L2077)</f>
        <v>463267</v>
      </c>
      <c r="P2077" s="23" t="n">
        <f aca="false">AVERAGE(J2077:L2077)</f>
        <v>466280.394486031</v>
      </c>
      <c r="Q2077" s="23" t="n">
        <f aca="false">AVERAGE(M2077,O2077)</f>
        <v>426511.136729046</v>
      </c>
      <c r="R2077" s="23" t="n">
        <f aca="false">AVERAGE(N2077,O2077)</f>
        <v>504542.955</v>
      </c>
      <c r="S2077" s="23" t="n">
        <f aca="false">STDEV(J2077:L2077)</f>
        <v>78075.4447468444</v>
      </c>
      <c r="T2077" s="25" t="n">
        <f aca="false">IF(P2077&gt;0,S2077/P2077,NA())</f>
        <v>0.167443121499683</v>
      </c>
      <c r="U2077" s="4" t="str">
        <f aca="false">IF(T2077&lt;=Parametros!$B$7,"MENOR",IF(T2077&lt;=Parametros!$B$8,"PROMEDIO MENOR-MEDIANA","PROMEDIO"))</f>
        <v>MENOR</v>
      </c>
      <c r="V2077" s="23" t="n">
        <f aca="false">IF(T2077&lt;=Parametros!$B$7,M2077,IF(T2077&lt;=Parametros!$B$8,Q2077,P2077))</f>
        <v>389755.273458092</v>
      </c>
      <c r="W2077" s="26" t="n">
        <f aca="false">ROUND(V2077,0)</f>
        <v>389755</v>
      </c>
      <c r="X2077" s="27" t="n">
        <f aca="false">K2077/G2077</f>
        <v>1.48032738022592</v>
      </c>
      <c r="Y2077" s="27" t="n">
        <f aca="false">L2077/G2077</f>
        <v>1.25643654312952</v>
      </c>
    </row>
    <row r="2078" customFormat="false" ht="77.25" hidden="false" customHeight="true" outlineLevel="0" collapsed="false">
      <c r="A2078" s="4" t="s">
        <v>119</v>
      </c>
      <c r="B2078" s="4" t="s">
        <v>95</v>
      </c>
      <c r="C2078" s="4" t="s">
        <v>120</v>
      </c>
      <c r="D2078" s="4" t="s">
        <v>121</v>
      </c>
      <c r="E2078" s="4" t="s">
        <v>112</v>
      </c>
      <c r="F2078" s="4" t="s">
        <v>99</v>
      </c>
      <c r="G2078" s="23" t="n">
        <v>400875</v>
      </c>
      <c r="H2078" s="24" t="n">
        <f aca="false">Parametros!$B$3</f>
        <v>160.42</v>
      </c>
      <c r="I2078" s="24" t="n">
        <f aca="false">Parametros!$B$4</f>
        <v>151.76</v>
      </c>
      <c r="J2078" s="23" t="n">
        <f aca="false">G2078*H2078/I2078</f>
        <v>423750.444781234</v>
      </c>
      <c r="K2078" s="23" t="n">
        <v>593425.93</v>
      </c>
      <c r="L2078" s="23" t="n">
        <v>503608</v>
      </c>
      <c r="M2078" s="23" t="n">
        <f aca="false">MIN(J2078:L2078)</f>
        <v>423750.444781234</v>
      </c>
      <c r="N2078" s="23" t="n">
        <f aca="false">MAX(J2078:L2078)</f>
        <v>593425.93</v>
      </c>
      <c r="O2078" s="23" t="n">
        <f aca="false">MEDIAN(J2078:L2078)</f>
        <v>503608</v>
      </c>
      <c r="P2078" s="23" t="n">
        <f aca="false">AVERAGE(J2078:L2078)</f>
        <v>506928.124927078</v>
      </c>
      <c r="Q2078" s="23" t="n">
        <f aca="false">AVERAGE(M2078,O2078)</f>
        <v>463679.222390617</v>
      </c>
      <c r="R2078" s="23" t="n">
        <f aca="false">AVERAGE(N2078,O2078)</f>
        <v>548516.965</v>
      </c>
      <c r="S2078" s="23" t="n">
        <f aca="false">STDEV(J2078:L2078)</f>
        <v>84886.4535317887</v>
      </c>
      <c r="T2078" s="25" t="n">
        <f aca="false">IF(P2078&gt;0,S2078/P2078,NA())</f>
        <v>0.167452641425251</v>
      </c>
      <c r="U2078" s="4" t="str">
        <f aca="false">IF(T2078&lt;=Parametros!$B$7,"MENOR",IF(T2078&lt;=Parametros!$B$8,"PROMEDIO MENOR-MEDIANA","PROMEDIO"))</f>
        <v>MENOR</v>
      </c>
      <c r="V2078" s="23" t="n">
        <f aca="false">IF(T2078&lt;=Parametros!$B$7,M2078,IF(T2078&lt;=Parametros!$B$8,Q2078,P2078))</f>
        <v>423750.444781234</v>
      </c>
      <c r="W2078" s="26" t="n">
        <f aca="false">ROUND(V2078,0)</f>
        <v>423750</v>
      </c>
      <c r="X2078" s="27" t="n">
        <f aca="false">K2078/G2078</f>
        <v>1.48032661053945</v>
      </c>
      <c r="Y2078" s="27" t="n">
        <f aca="false">L2078/G2078</f>
        <v>1.25627190520736</v>
      </c>
    </row>
    <row r="2079" customFormat="false" ht="64.5" hidden="false" customHeight="true" outlineLevel="0" collapsed="false">
      <c r="A2079" s="4" t="s">
        <v>122</v>
      </c>
      <c r="B2079" s="4" t="s">
        <v>95</v>
      </c>
      <c r="C2079" s="4" t="s">
        <v>123</v>
      </c>
      <c r="D2079" s="4" t="s">
        <v>124</v>
      </c>
      <c r="E2079" s="4" t="s">
        <v>98</v>
      </c>
      <c r="F2079" s="4" t="s">
        <v>99</v>
      </c>
      <c r="G2079" s="23" t="n">
        <v>1865438</v>
      </c>
      <c r="H2079" s="24" t="n">
        <f aca="false">Parametros!$B$3</f>
        <v>160.42</v>
      </c>
      <c r="I2079" s="24" t="n">
        <f aca="false">Parametros!$B$4</f>
        <v>151.76</v>
      </c>
      <c r="J2079" s="23" t="n">
        <f aca="false">G2079*H2079/I2079</f>
        <v>1971886.95282024</v>
      </c>
      <c r="K2079" s="23" t="n">
        <v>2761456.03</v>
      </c>
      <c r="L2079" s="23" t="n">
        <v>2343943</v>
      </c>
      <c r="M2079" s="23" t="n">
        <f aca="false">MIN(J2079:L2079)</f>
        <v>1971886.95282024</v>
      </c>
      <c r="N2079" s="23" t="n">
        <f aca="false">MAX(J2079:L2079)</f>
        <v>2761456.03</v>
      </c>
      <c r="O2079" s="23" t="n">
        <f aca="false">MEDIAN(J2079:L2079)</f>
        <v>2343943</v>
      </c>
      <c r="P2079" s="23" t="n">
        <f aca="false">AVERAGE(J2079:L2079)</f>
        <v>2359095.32760675</v>
      </c>
      <c r="Q2079" s="23" t="n">
        <f aca="false">AVERAGE(M2079,O2079)</f>
        <v>2157914.97641012</v>
      </c>
      <c r="R2079" s="23" t="n">
        <f aca="false">AVERAGE(N2079,O2079)</f>
        <v>2552699.515</v>
      </c>
      <c r="S2079" s="23" t="n">
        <f aca="false">STDEV(J2079:L2079)</f>
        <v>395002.565413884</v>
      </c>
      <c r="T2079" s="25" t="n">
        <f aca="false">IF(P2079&gt;0,S2079/P2079,NA())</f>
        <v>0.167438153427486</v>
      </c>
      <c r="U2079" s="4" t="str">
        <f aca="false">IF(T2079&lt;=Parametros!$B$7,"MENOR",IF(T2079&lt;=Parametros!$B$8,"PROMEDIO MENOR-MEDIANA","PROMEDIO"))</f>
        <v>MENOR</v>
      </c>
      <c r="V2079" s="23" t="n">
        <f aca="false">IF(T2079&lt;=Parametros!$B$7,M2079,IF(T2079&lt;=Parametros!$B$8,Q2079,P2079))</f>
        <v>1971886.95282024</v>
      </c>
      <c r="W2079" s="26" t="n">
        <f aca="false">ROUND(V2079,0)</f>
        <v>1971887</v>
      </c>
      <c r="X2079" s="27" t="n">
        <f aca="false">K2079/G2079</f>
        <v>1.48032581624262</v>
      </c>
      <c r="Y2079" s="27" t="n">
        <f aca="false">L2079/G2079</f>
        <v>1.25651080336093</v>
      </c>
    </row>
    <row r="2080" customFormat="false" ht="64.5" hidden="false" customHeight="true" outlineLevel="0" collapsed="false">
      <c r="A2080" s="4" t="s">
        <v>125</v>
      </c>
      <c r="B2080" s="4" t="s">
        <v>95</v>
      </c>
      <c r="C2080" s="4" t="s">
        <v>126</v>
      </c>
      <c r="D2080" s="4" t="s">
        <v>127</v>
      </c>
      <c r="E2080" s="4" t="s">
        <v>98</v>
      </c>
      <c r="F2080" s="4" t="s">
        <v>99</v>
      </c>
      <c r="G2080" s="23" t="n">
        <v>1368518</v>
      </c>
      <c r="H2080" s="24" t="n">
        <f aca="false">Parametros!$B$3</f>
        <v>160.42</v>
      </c>
      <c r="I2080" s="24" t="n">
        <f aca="false">Parametros!$B$4</f>
        <v>151.76</v>
      </c>
      <c r="J2080" s="23" t="n">
        <f aca="false">G2080*H2080/I2080</f>
        <v>1446610.81681603</v>
      </c>
      <c r="K2080" s="23" t="n">
        <v>2025852.28</v>
      </c>
      <c r="L2080" s="23" t="n">
        <v>1719550</v>
      </c>
      <c r="M2080" s="23" t="n">
        <f aca="false">MIN(J2080:L2080)</f>
        <v>1446610.81681603</v>
      </c>
      <c r="N2080" s="23" t="n">
        <f aca="false">MAX(J2080:L2080)</f>
        <v>2025852.28</v>
      </c>
      <c r="O2080" s="23" t="n">
        <f aca="false">MEDIAN(J2080:L2080)</f>
        <v>1719550</v>
      </c>
      <c r="P2080" s="23" t="n">
        <f aca="false">AVERAGE(J2080:L2080)</f>
        <v>1730671.03227201</v>
      </c>
      <c r="Q2080" s="23" t="n">
        <f aca="false">AVERAGE(M2080,O2080)</f>
        <v>1583080.40840801</v>
      </c>
      <c r="R2080" s="23" t="n">
        <f aca="false">AVERAGE(N2080,O2080)</f>
        <v>1872701.14</v>
      </c>
      <c r="S2080" s="23" t="n">
        <f aca="false">STDEV(J2080:L2080)</f>
        <v>289780.824394877</v>
      </c>
      <c r="T2080" s="25" t="n">
        <f aca="false">IF(P2080&gt;0,S2080/P2080,NA())</f>
        <v>0.167438420700007</v>
      </c>
      <c r="U2080" s="4" t="str">
        <f aca="false">IF(T2080&lt;=Parametros!$B$7,"MENOR",IF(T2080&lt;=Parametros!$B$8,"PROMEDIO MENOR-MEDIANA","PROMEDIO"))</f>
        <v>MENOR</v>
      </c>
      <c r="V2080" s="23" t="n">
        <f aca="false">IF(T2080&lt;=Parametros!$B$7,M2080,IF(T2080&lt;=Parametros!$B$8,Q2080,P2080))</f>
        <v>1446610.81681603</v>
      </c>
      <c r="W2080" s="26" t="n">
        <f aca="false">ROUND(V2080,0)</f>
        <v>1446611</v>
      </c>
      <c r="X2080" s="27" t="n">
        <f aca="false">K2080/G2080</f>
        <v>1.48032563692988</v>
      </c>
      <c r="Y2080" s="27" t="n">
        <f aca="false">L2080/G2080</f>
        <v>1.25650521220766</v>
      </c>
    </row>
    <row r="2081" customFormat="false" ht="77.25" hidden="false" customHeight="true" outlineLevel="0" collapsed="false">
      <c r="A2081" s="4" t="s">
        <v>128</v>
      </c>
      <c r="B2081" s="4" t="s">
        <v>95</v>
      </c>
      <c r="C2081" s="4" t="s">
        <v>129</v>
      </c>
      <c r="D2081" s="4" t="s">
        <v>130</v>
      </c>
      <c r="E2081" s="4" t="s">
        <v>98</v>
      </c>
      <c r="F2081" s="4" t="s">
        <v>99</v>
      </c>
      <c r="G2081" s="23" t="n">
        <v>668691</v>
      </c>
      <c r="H2081" s="24" t="n">
        <f aca="false">Parametros!$B$3</f>
        <v>160.42</v>
      </c>
      <c r="I2081" s="24" t="n">
        <f aca="false">Parametros!$B$4</f>
        <v>151.76</v>
      </c>
      <c r="J2081" s="23" t="n">
        <f aca="false">G2081*H2081/I2081</f>
        <v>706849.039404323</v>
      </c>
      <c r="K2081" s="23" t="n">
        <v>989881.09</v>
      </c>
      <c r="L2081" s="23" t="n">
        <v>840140</v>
      </c>
      <c r="M2081" s="23" t="n">
        <f aca="false">MIN(J2081:L2081)</f>
        <v>706849.039404323</v>
      </c>
      <c r="N2081" s="23" t="n">
        <f aca="false">MAX(J2081:L2081)</f>
        <v>989881.09</v>
      </c>
      <c r="O2081" s="23" t="n">
        <f aca="false">MEDIAN(J2081:L2081)</f>
        <v>840140</v>
      </c>
      <c r="P2081" s="23" t="n">
        <f aca="false">AVERAGE(J2081:L2081)</f>
        <v>845623.376468108</v>
      </c>
      <c r="Q2081" s="23" t="n">
        <f aca="false">AVERAGE(M2081,O2081)</f>
        <v>773494.519702161</v>
      </c>
      <c r="R2081" s="23" t="n">
        <f aca="false">AVERAGE(N2081,O2081)</f>
        <v>915010.545</v>
      </c>
      <c r="S2081" s="23" t="n">
        <f aca="false">STDEV(J2081:L2081)</f>
        <v>141595.67782675</v>
      </c>
      <c r="T2081" s="25" t="n">
        <f aca="false">IF(P2081&gt;0,S2081/P2081,NA())</f>
        <v>0.167445321128833</v>
      </c>
      <c r="U2081" s="4" t="str">
        <f aca="false">IF(T2081&lt;=Parametros!$B$7,"MENOR",IF(T2081&lt;=Parametros!$B$8,"PROMEDIO MENOR-MEDIANA","PROMEDIO"))</f>
        <v>MENOR</v>
      </c>
      <c r="V2081" s="23" t="n">
        <f aca="false">IF(T2081&lt;=Parametros!$B$7,M2081,IF(T2081&lt;=Parametros!$B$8,Q2081,P2081))</f>
        <v>706849.039404323</v>
      </c>
      <c r="W2081" s="26" t="n">
        <f aca="false">ROUND(V2081,0)</f>
        <v>706849</v>
      </c>
      <c r="X2081" s="27" t="n">
        <f aca="false">K2081/G2081</f>
        <v>1.48032662320863</v>
      </c>
      <c r="Y2081" s="27" t="n">
        <f aca="false">L2081/G2081</f>
        <v>1.25639495671394</v>
      </c>
    </row>
    <row r="2082" customFormat="false" ht="90" hidden="false" customHeight="true" outlineLevel="0" collapsed="false">
      <c r="A2082" s="4" t="s">
        <v>131</v>
      </c>
      <c r="B2082" s="4" t="s">
        <v>95</v>
      </c>
      <c r="C2082" s="4" t="s">
        <v>132</v>
      </c>
      <c r="D2082" s="4" t="s">
        <v>1102</v>
      </c>
      <c r="E2082" s="4" t="s">
        <v>98</v>
      </c>
      <c r="F2082" s="4" t="s">
        <v>99</v>
      </c>
      <c r="G2082" s="23" t="n">
        <v>113112</v>
      </c>
      <c r="H2082" s="24" t="n">
        <f aca="false">Parametros!$B$3</f>
        <v>160.42</v>
      </c>
      <c r="I2082" s="24" t="n">
        <f aca="false">Parametros!$B$4</f>
        <v>151.76</v>
      </c>
      <c r="J2082" s="23" t="n">
        <f aca="false">G2082*H2082/I2082</f>
        <v>119566.598840274</v>
      </c>
      <c r="K2082" s="23" t="n">
        <v>167442.41</v>
      </c>
      <c r="L2082" s="23" t="n">
        <v>142086</v>
      </c>
      <c r="M2082" s="23" t="n">
        <f aca="false">MIN(J2082:L2082)</f>
        <v>119566.598840274</v>
      </c>
      <c r="N2082" s="23" t="n">
        <f aca="false">MAX(J2082:L2082)</f>
        <v>167442.41</v>
      </c>
      <c r="O2082" s="23" t="n">
        <f aca="false">MEDIAN(J2082:L2082)</f>
        <v>142086</v>
      </c>
      <c r="P2082" s="23" t="n">
        <f aca="false">AVERAGE(J2082:L2082)</f>
        <v>143031.669613425</v>
      </c>
      <c r="Q2082" s="23" t="n">
        <f aca="false">AVERAGE(M2082,O2082)</f>
        <v>130826.299420137</v>
      </c>
      <c r="R2082" s="23" t="n">
        <f aca="false">AVERAGE(N2082,O2082)</f>
        <v>154764.205</v>
      </c>
      <c r="S2082" s="23" t="n">
        <f aca="false">STDEV(J2082:L2082)</f>
        <v>23951.9110263409</v>
      </c>
      <c r="T2082" s="25" t="n">
        <f aca="false">IF(P2082&gt;0,S2082/P2082,NA())</f>
        <v>0.16745879490239</v>
      </c>
      <c r="U2082" s="4" t="str">
        <f aca="false">IF(T2082&lt;=Parametros!$B$7,"MENOR",IF(T2082&lt;=Parametros!$B$8,"PROMEDIO MENOR-MEDIANA","PROMEDIO"))</f>
        <v>MENOR</v>
      </c>
      <c r="V2082" s="23" t="n">
        <f aca="false">IF(T2082&lt;=Parametros!$B$7,M2082,IF(T2082&lt;=Parametros!$B$8,Q2082,P2082))</f>
        <v>119566.598840274</v>
      </c>
      <c r="W2082" s="26" t="n">
        <f aca="false">ROUND(V2082,0)</f>
        <v>119567</v>
      </c>
      <c r="X2082" s="27" t="n">
        <f aca="false">K2082/G2082</f>
        <v>1.48032401513544</v>
      </c>
      <c r="Y2082" s="27" t="n">
        <f aca="false">L2082/G2082</f>
        <v>1.25615319329514</v>
      </c>
    </row>
    <row r="2083" customFormat="false" ht="90" hidden="false" customHeight="true" outlineLevel="0" collapsed="false">
      <c r="A2083" s="4" t="s">
        <v>134</v>
      </c>
      <c r="B2083" s="4" t="s">
        <v>95</v>
      </c>
      <c r="C2083" s="4" t="s">
        <v>135</v>
      </c>
      <c r="D2083" s="4" t="s">
        <v>1103</v>
      </c>
      <c r="E2083" s="4" t="s">
        <v>98</v>
      </c>
      <c r="F2083" s="4" t="s">
        <v>99</v>
      </c>
      <c r="G2083" s="23" t="n">
        <v>175761</v>
      </c>
      <c r="H2083" s="24" t="n">
        <f aca="false">Parametros!$B$3</f>
        <v>160.42</v>
      </c>
      <c r="I2083" s="24" t="n">
        <f aca="false">Parametros!$B$4</f>
        <v>151.76</v>
      </c>
      <c r="J2083" s="23" t="n">
        <f aca="false">G2083*H2083/I2083</f>
        <v>185790.58790195</v>
      </c>
      <c r="K2083" s="23" t="n">
        <v>260183.86</v>
      </c>
      <c r="L2083" s="23" t="n">
        <v>220745</v>
      </c>
      <c r="M2083" s="23" t="n">
        <f aca="false">MIN(J2083:L2083)</f>
        <v>185790.58790195</v>
      </c>
      <c r="N2083" s="23" t="n">
        <f aca="false">MAX(J2083:L2083)</f>
        <v>260183.86</v>
      </c>
      <c r="O2083" s="23" t="n">
        <f aca="false">MEDIAN(J2083:L2083)</f>
        <v>220745</v>
      </c>
      <c r="P2083" s="23" t="n">
        <f aca="false">AVERAGE(J2083:L2083)</f>
        <v>222239.815967317</v>
      </c>
      <c r="Q2083" s="23" t="n">
        <f aca="false">AVERAGE(M2083,O2083)</f>
        <v>203267.793950975</v>
      </c>
      <c r="R2083" s="23" t="n">
        <f aca="false">AVERAGE(N2083,O2083)</f>
        <v>240464.43</v>
      </c>
      <c r="S2083" s="23" t="n">
        <f aca="false">STDEV(J2083:L2083)</f>
        <v>37219.1562161976</v>
      </c>
      <c r="T2083" s="25" t="n">
        <f aca="false">IF(P2083&gt;0,S2083/P2083,NA())</f>
        <v>0.167472943829611</v>
      </c>
      <c r="U2083" s="4" t="str">
        <f aca="false">IF(T2083&lt;=Parametros!$B$7,"MENOR",IF(T2083&lt;=Parametros!$B$8,"PROMEDIO MENOR-MEDIANA","PROMEDIO"))</f>
        <v>MENOR</v>
      </c>
      <c r="V2083" s="23" t="n">
        <f aca="false">IF(T2083&lt;=Parametros!$B$7,M2083,IF(T2083&lt;=Parametros!$B$8,Q2083,P2083))</f>
        <v>185790.58790195</v>
      </c>
      <c r="W2083" s="26" t="n">
        <f aca="false">ROUND(V2083,0)</f>
        <v>185791</v>
      </c>
      <c r="X2083" s="27" t="n">
        <f aca="false">K2083/G2083</f>
        <v>1.4803276039622</v>
      </c>
      <c r="Y2083" s="27" t="n">
        <f aca="false">L2083/G2083</f>
        <v>1.25593846188859</v>
      </c>
    </row>
    <row r="2084" customFormat="false" ht="64.5" hidden="false" customHeight="true" outlineLevel="0" collapsed="false">
      <c r="A2084" s="4" t="s">
        <v>136</v>
      </c>
      <c r="B2084" s="4" t="s">
        <v>95</v>
      </c>
      <c r="C2084" s="4" t="s">
        <v>137</v>
      </c>
      <c r="D2084" s="4" t="s">
        <v>1104</v>
      </c>
      <c r="E2084" s="4" t="s">
        <v>98</v>
      </c>
      <c r="F2084" s="4" t="s">
        <v>99</v>
      </c>
      <c r="G2084" s="23" t="n">
        <v>4234401</v>
      </c>
      <c r="H2084" s="24" t="n">
        <f aca="false">Parametros!$B$3</f>
        <v>160.42</v>
      </c>
      <c r="I2084" s="24" t="n">
        <f aca="false">Parametros!$B$4</f>
        <v>151.76</v>
      </c>
      <c r="J2084" s="23" t="n">
        <f aca="false">G2084*H2084/I2084</f>
        <v>4476031.94794412</v>
      </c>
      <c r="K2084" s="23" t="n">
        <v>6268293.11</v>
      </c>
      <c r="L2084" s="23" t="n">
        <v>5320609</v>
      </c>
      <c r="M2084" s="23" t="n">
        <f aca="false">MIN(J2084:L2084)</f>
        <v>4476031.94794412</v>
      </c>
      <c r="N2084" s="23" t="n">
        <f aca="false">MAX(J2084:L2084)</f>
        <v>6268293.11</v>
      </c>
      <c r="O2084" s="23" t="n">
        <f aca="false">MEDIAN(J2084:L2084)</f>
        <v>5320609</v>
      </c>
      <c r="P2084" s="23" t="n">
        <f aca="false">AVERAGE(J2084:L2084)</f>
        <v>5354978.01931471</v>
      </c>
      <c r="Q2084" s="23" t="n">
        <f aca="false">AVERAGE(M2084,O2084)</f>
        <v>4898320.47397206</v>
      </c>
      <c r="R2084" s="23" t="n">
        <f aca="false">AVERAGE(N2084,O2084)</f>
        <v>5794451.055</v>
      </c>
      <c r="S2084" s="23" t="n">
        <f aca="false">STDEV(J2084:L2084)</f>
        <v>896624.748916715</v>
      </c>
      <c r="T2084" s="25" t="n">
        <f aca="false">IF(P2084&gt;0,S2084/P2084,NA())</f>
        <v>0.167437615183985</v>
      </c>
      <c r="U2084" s="4" t="str">
        <f aca="false">IF(T2084&lt;=Parametros!$B$7,"MENOR",IF(T2084&lt;=Parametros!$B$8,"PROMEDIO MENOR-MEDIANA","PROMEDIO"))</f>
        <v>MENOR</v>
      </c>
      <c r="V2084" s="23" t="n">
        <f aca="false">IF(T2084&lt;=Parametros!$B$7,M2084,IF(T2084&lt;=Parametros!$B$8,Q2084,P2084))</f>
        <v>4476031.94794412</v>
      </c>
      <c r="W2084" s="26" t="n">
        <f aca="false">ROUND(V2084,0)</f>
        <v>4476032</v>
      </c>
      <c r="X2084" s="27" t="n">
        <f aca="false">K2084/G2084</f>
        <v>1.48032581467839</v>
      </c>
      <c r="Y2084" s="27" t="n">
        <f aca="false">L2084/G2084</f>
        <v>1.25651987140566</v>
      </c>
    </row>
    <row r="2085" customFormat="false" ht="64.5" hidden="false" customHeight="true" outlineLevel="0" collapsed="false">
      <c r="A2085" s="4" t="s">
        <v>139</v>
      </c>
      <c r="B2085" s="4" t="s">
        <v>95</v>
      </c>
      <c r="C2085" s="4" t="s">
        <v>140</v>
      </c>
      <c r="D2085" s="4" t="s">
        <v>1105</v>
      </c>
      <c r="E2085" s="4" t="s">
        <v>98</v>
      </c>
      <c r="F2085" s="4" t="s">
        <v>99</v>
      </c>
      <c r="G2085" s="23" t="n">
        <v>6144394</v>
      </c>
      <c r="H2085" s="24" t="n">
        <f aca="false">Parametros!$B$3</f>
        <v>160.42</v>
      </c>
      <c r="I2085" s="24" t="n">
        <f aca="false">Parametros!$B$4</f>
        <v>151.76</v>
      </c>
      <c r="J2085" s="23" t="n">
        <f aca="false">G2085*H2085/I2085</f>
        <v>6495016.37770163</v>
      </c>
      <c r="K2085" s="23" t="n">
        <v>9095704.83</v>
      </c>
      <c r="L2085" s="23" t="n">
        <v>7720601</v>
      </c>
      <c r="M2085" s="23" t="n">
        <f aca="false">MIN(J2085:L2085)</f>
        <v>6495016.37770163</v>
      </c>
      <c r="N2085" s="23" t="n">
        <f aca="false">MAX(J2085:L2085)</f>
        <v>9095704.83</v>
      </c>
      <c r="O2085" s="23" t="n">
        <f aca="false">MEDIAN(J2085:L2085)</f>
        <v>7720601</v>
      </c>
      <c r="P2085" s="23" t="n">
        <f aca="false">AVERAGE(J2085:L2085)</f>
        <v>7770440.73590055</v>
      </c>
      <c r="Q2085" s="23" t="n">
        <f aca="false">AVERAGE(M2085,O2085)</f>
        <v>7107808.68885082</v>
      </c>
      <c r="R2085" s="23" t="n">
        <f aca="false">AVERAGE(N2085,O2085)</f>
        <v>8408152.915</v>
      </c>
      <c r="S2085" s="23" t="n">
        <f aca="false">STDEV(J2085:L2085)</f>
        <v>1301060.37751347</v>
      </c>
      <c r="T2085" s="25" t="n">
        <f aca="false">IF(P2085&gt;0,S2085/P2085,NA())</f>
        <v>0.167437140534691</v>
      </c>
      <c r="U2085" s="4" t="str">
        <f aca="false">IF(T2085&lt;=Parametros!$B$7,"MENOR",IF(T2085&lt;=Parametros!$B$8,"PROMEDIO MENOR-MEDIANA","PROMEDIO"))</f>
        <v>MENOR</v>
      </c>
      <c r="V2085" s="23" t="n">
        <f aca="false">IF(T2085&lt;=Parametros!$B$7,M2085,IF(T2085&lt;=Parametros!$B$8,Q2085,P2085))</f>
        <v>6495016.37770163</v>
      </c>
      <c r="W2085" s="26" t="n">
        <f aca="false">ROUND(V2085,0)</f>
        <v>6495016</v>
      </c>
      <c r="X2085" s="27" t="n">
        <f aca="false">K2085/G2085</f>
        <v>1.48032577826227</v>
      </c>
      <c r="Y2085" s="27" t="n">
        <f aca="false">L2085/G2085</f>
        <v>1.25652765756883</v>
      </c>
    </row>
    <row r="2086" customFormat="false" ht="64.5" hidden="false" customHeight="true" outlineLevel="0" collapsed="false">
      <c r="A2086" s="4" t="s">
        <v>142</v>
      </c>
      <c r="B2086" s="4" t="s">
        <v>95</v>
      </c>
      <c r="C2086" s="4" t="s">
        <v>143</v>
      </c>
      <c r="D2086" s="4" t="s">
        <v>1106</v>
      </c>
      <c r="E2086" s="4" t="s">
        <v>98</v>
      </c>
      <c r="F2086" s="4" t="s">
        <v>99</v>
      </c>
      <c r="G2086" s="23" t="n">
        <v>13921300</v>
      </c>
      <c r="H2086" s="24" t="n">
        <f aca="false">Parametros!$B$3</f>
        <v>160.42</v>
      </c>
      <c r="I2086" s="24" t="n">
        <f aca="false">Parametros!$B$4</f>
        <v>151.76</v>
      </c>
      <c r="J2086" s="23" t="n">
        <f aca="false">G2086*H2086/I2086</f>
        <v>14715702.0690564</v>
      </c>
      <c r="K2086" s="23" t="n">
        <v>20608059.39</v>
      </c>
      <c r="L2086" s="23" t="n">
        <v>17492524</v>
      </c>
      <c r="M2086" s="23" t="n">
        <f aca="false">MIN(J2086:L2086)</f>
        <v>14715702.0690564</v>
      </c>
      <c r="N2086" s="23" t="n">
        <f aca="false">MAX(J2086:L2086)</f>
        <v>20608059.39</v>
      </c>
      <c r="O2086" s="23" t="n">
        <f aca="false">MEDIAN(J2086:L2086)</f>
        <v>17492524</v>
      </c>
      <c r="P2086" s="23" t="n">
        <f aca="false">AVERAGE(J2086:L2086)</f>
        <v>17605428.4863521</v>
      </c>
      <c r="Q2086" s="23" t="n">
        <f aca="false">AVERAGE(M2086,O2086)</f>
        <v>16104113.0345282</v>
      </c>
      <c r="R2086" s="23" t="n">
        <f aca="false">AVERAGE(N2086,O2086)</f>
        <v>19050291.695</v>
      </c>
      <c r="S2086" s="23" t="n">
        <f aca="false">STDEV(J2086:L2086)</f>
        <v>2947800.75084769</v>
      </c>
      <c r="T2086" s="25" t="n">
        <f aca="false">IF(P2086&gt;0,S2086/P2086,NA())</f>
        <v>0.167437035294702</v>
      </c>
      <c r="U2086" s="4" t="str">
        <f aca="false">IF(T2086&lt;=Parametros!$B$7,"MENOR",IF(T2086&lt;=Parametros!$B$8,"PROMEDIO MENOR-MEDIANA","PROMEDIO"))</f>
        <v>MENOR</v>
      </c>
      <c r="V2086" s="23" t="n">
        <f aca="false">IF(T2086&lt;=Parametros!$B$7,M2086,IF(T2086&lt;=Parametros!$B$8,Q2086,P2086))</f>
        <v>14715702.0690564</v>
      </c>
      <c r="W2086" s="26" t="n">
        <f aca="false">ROUND(V2086,0)</f>
        <v>14715702</v>
      </c>
      <c r="X2086" s="27" t="n">
        <f aca="false">K2086/G2086</f>
        <v>1.48032578782154</v>
      </c>
      <c r="Y2086" s="27" t="n">
        <f aca="false">L2086/G2086</f>
        <v>1.25652949078032</v>
      </c>
    </row>
    <row r="2087" customFormat="false" ht="77.25" hidden="false" customHeight="true" outlineLevel="0" collapsed="false">
      <c r="A2087" s="4" t="s">
        <v>145</v>
      </c>
      <c r="B2087" s="4" t="s">
        <v>95</v>
      </c>
      <c r="C2087" s="4" t="s">
        <v>146</v>
      </c>
      <c r="D2087" s="4" t="s">
        <v>1107</v>
      </c>
      <c r="E2087" s="4" t="s">
        <v>98</v>
      </c>
      <c r="F2087" s="4" t="s">
        <v>99</v>
      </c>
      <c r="G2087" s="23" t="n">
        <v>153296</v>
      </c>
      <c r="H2087" s="24" t="n">
        <f aca="false">Parametros!$B$3</f>
        <v>160.42</v>
      </c>
      <c r="I2087" s="24" t="n">
        <f aca="false">Parametros!$B$4</f>
        <v>151.76</v>
      </c>
      <c r="J2087" s="23" t="n">
        <f aca="false">G2087*H2087/I2087</f>
        <v>162043.649973643</v>
      </c>
      <c r="K2087" s="23" t="n">
        <v>226927.51</v>
      </c>
      <c r="L2087" s="23" t="n">
        <v>192542</v>
      </c>
      <c r="M2087" s="23" t="n">
        <f aca="false">MIN(J2087:L2087)</f>
        <v>162043.649973643</v>
      </c>
      <c r="N2087" s="23" t="n">
        <f aca="false">MAX(J2087:L2087)</f>
        <v>226927.51</v>
      </c>
      <c r="O2087" s="23" t="n">
        <f aca="false">MEDIAN(J2087:L2087)</f>
        <v>192542</v>
      </c>
      <c r="P2087" s="23" t="n">
        <f aca="false">AVERAGE(J2087:L2087)</f>
        <v>193837.719991214</v>
      </c>
      <c r="Q2087" s="23" t="n">
        <f aca="false">AVERAGE(M2087,O2087)</f>
        <v>177292.824986821</v>
      </c>
      <c r="R2087" s="23" t="n">
        <f aca="false">AVERAGE(N2087,O2087)</f>
        <v>209734.755</v>
      </c>
      <c r="S2087" s="23" t="n">
        <f aca="false">STDEV(J2087:L2087)</f>
        <v>32461.3306982587</v>
      </c>
      <c r="T2087" s="25" t="n">
        <f aca="false">IF(P2087&gt;0,S2087/P2087,NA())</f>
        <v>0.167466531796443</v>
      </c>
      <c r="U2087" s="4" t="str">
        <f aca="false">IF(T2087&lt;=Parametros!$B$7,"MENOR",IF(T2087&lt;=Parametros!$B$8,"PROMEDIO MENOR-MEDIANA","PROMEDIO"))</f>
        <v>MENOR</v>
      </c>
      <c r="V2087" s="23" t="n">
        <f aca="false">IF(T2087&lt;=Parametros!$B$7,M2087,IF(T2087&lt;=Parametros!$B$8,Q2087,P2087))</f>
        <v>162043.649973643</v>
      </c>
      <c r="W2087" s="26" t="n">
        <f aca="false">ROUND(V2087,0)</f>
        <v>162044</v>
      </c>
      <c r="X2087" s="27" t="n">
        <f aca="false">K2087/G2087</f>
        <v>1.48032244807431</v>
      </c>
      <c r="Y2087" s="27" t="n">
        <f aca="false">L2087/G2087</f>
        <v>1.25601450788018</v>
      </c>
    </row>
    <row r="2088" customFormat="false" ht="77.25" hidden="false" customHeight="true" outlineLevel="0" collapsed="false">
      <c r="A2088" s="4" t="s">
        <v>148</v>
      </c>
      <c r="B2088" s="4" t="s">
        <v>95</v>
      </c>
      <c r="C2088" s="4" t="s">
        <v>149</v>
      </c>
      <c r="D2088" s="4" t="s">
        <v>1108</v>
      </c>
      <c r="E2088" s="4" t="s">
        <v>98</v>
      </c>
      <c r="F2088" s="4" t="s">
        <v>99</v>
      </c>
      <c r="G2088" s="23" t="n">
        <v>125400</v>
      </c>
      <c r="H2088" s="24" t="n">
        <f aca="false">Parametros!$B$3</f>
        <v>160.42</v>
      </c>
      <c r="I2088" s="24" t="n">
        <f aca="false">Parametros!$B$4</f>
        <v>151.76</v>
      </c>
      <c r="J2088" s="23" t="n">
        <f aca="false">G2088*H2088/I2088</f>
        <v>132555.798629415</v>
      </c>
      <c r="K2088" s="23" t="n">
        <v>185632.75</v>
      </c>
      <c r="L2088" s="23" t="n">
        <v>157556</v>
      </c>
      <c r="M2088" s="23" t="n">
        <f aca="false">MIN(J2088:L2088)</f>
        <v>132555.798629415</v>
      </c>
      <c r="N2088" s="23" t="n">
        <f aca="false">MAX(J2088:L2088)</f>
        <v>185632.75</v>
      </c>
      <c r="O2088" s="23" t="n">
        <f aca="false">MEDIAN(J2088:L2088)</f>
        <v>157556</v>
      </c>
      <c r="P2088" s="23" t="n">
        <f aca="false">AVERAGE(J2088:L2088)</f>
        <v>158581.516209805</v>
      </c>
      <c r="Q2088" s="23" t="n">
        <f aca="false">AVERAGE(M2088,O2088)</f>
        <v>145055.899314707</v>
      </c>
      <c r="R2088" s="23" t="n">
        <f aca="false">AVERAGE(N2088,O2088)</f>
        <v>171594.375</v>
      </c>
      <c r="S2088" s="23" t="n">
        <f aca="false">STDEV(J2088:L2088)</f>
        <v>26553.3322639795</v>
      </c>
      <c r="T2088" s="25" t="n">
        <f aca="false">IF(P2088&gt;0,S2088/P2088,NA())</f>
        <v>0.167442794712904</v>
      </c>
      <c r="U2088" s="4" t="str">
        <f aca="false">IF(T2088&lt;=Parametros!$B$7,"MENOR",IF(T2088&lt;=Parametros!$B$8,"PROMEDIO MENOR-MEDIANA","PROMEDIO"))</f>
        <v>MENOR</v>
      </c>
      <c r="V2088" s="23" t="n">
        <f aca="false">IF(T2088&lt;=Parametros!$B$7,M2088,IF(T2088&lt;=Parametros!$B$8,Q2088,P2088))</f>
        <v>132555.798629415</v>
      </c>
      <c r="W2088" s="26" t="n">
        <f aca="false">ROUND(V2088,0)</f>
        <v>132556</v>
      </c>
      <c r="X2088" s="27" t="n">
        <f aca="false">K2088/G2088</f>
        <v>1.48032496012759</v>
      </c>
      <c r="Y2088" s="27" t="n">
        <f aca="false">L2088/G2088</f>
        <v>1.25642743221691</v>
      </c>
    </row>
    <row r="2089" customFormat="false" ht="77.25" hidden="false" customHeight="true" outlineLevel="0" collapsed="false">
      <c r="A2089" s="4" t="s">
        <v>151</v>
      </c>
      <c r="B2089" s="4" t="s">
        <v>95</v>
      </c>
      <c r="C2089" s="4" t="s">
        <v>152</v>
      </c>
      <c r="D2089" s="4" t="s">
        <v>1109</v>
      </c>
      <c r="E2089" s="4" t="s">
        <v>98</v>
      </c>
      <c r="F2089" s="4" t="s">
        <v>99</v>
      </c>
      <c r="G2089" s="23" t="n">
        <v>836000</v>
      </c>
      <c r="H2089" s="24" t="n">
        <f aca="false">Parametros!$B$3</f>
        <v>160.42</v>
      </c>
      <c r="I2089" s="24" t="n">
        <f aca="false">Parametros!$B$4</f>
        <v>151.76</v>
      </c>
      <c r="J2089" s="23" t="n">
        <f aca="false">G2089*H2089/I2089</f>
        <v>883705.324196099</v>
      </c>
      <c r="K2089" s="23" t="n">
        <v>1237552.11</v>
      </c>
      <c r="L2089" s="23" t="n">
        <v>1050413</v>
      </c>
      <c r="M2089" s="23" t="n">
        <f aca="false">MIN(J2089:L2089)</f>
        <v>883705.324196099</v>
      </c>
      <c r="N2089" s="23" t="n">
        <f aca="false">MAX(J2089:L2089)</f>
        <v>1237552.11</v>
      </c>
      <c r="O2089" s="23" t="n">
        <f aca="false">MEDIAN(J2089:L2089)</f>
        <v>1050413</v>
      </c>
      <c r="P2089" s="23" t="n">
        <f aca="false">AVERAGE(J2089:L2089)</f>
        <v>1057223.47806537</v>
      </c>
      <c r="Q2089" s="23" t="n">
        <f aca="false">AVERAGE(M2089,O2089)</f>
        <v>967059.16209805</v>
      </c>
      <c r="R2089" s="23" t="n">
        <f aca="false">AVERAGE(N2089,O2089)</f>
        <v>1143982.555</v>
      </c>
      <c r="S2089" s="23" t="n">
        <f aca="false">STDEV(J2089:L2089)</f>
        <v>177021.676397404</v>
      </c>
      <c r="T2089" s="25" t="n">
        <f aca="false">IF(P2089&gt;0,S2089/P2089,NA())</f>
        <v>0.167440167637347</v>
      </c>
      <c r="U2089" s="4" t="str">
        <f aca="false">IF(T2089&lt;=Parametros!$B$7,"MENOR",IF(T2089&lt;=Parametros!$B$8,"PROMEDIO MENOR-MEDIANA","PROMEDIO"))</f>
        <v>MENOR</v>
      </c>
      <c r="V2089" s="23" t="n">
        <f aca="false">IF(T2089&lt;=Parametros!$B$7,M2089,IF(T2089&lt;=Parametros!$B$8,Q2089,P2089))</f>
        <v>883705.324196099</v>
      </c>
      <c r="W2089" s="26" t="n">
        <f aca="false">ROUND(V2089,0)</f>
        <v>883705</v>
      </c>
      <c r="X2089" s="27" t="n">
        <f aca="false">K2089/G2089</f>
        <v>1.48032549043062</v>
      </c>
      <c r="Y2089" s="27" t="n">
        <f aca="false">L2089/G2089</f>
        <v>1.25647488038278</v>
      </c>
    </row>
    <row r="2090" customFormat="false" ht="90" hidden="false" customHeight="true" outlineLevel="0" collapsed="false">
      <c r="A2090" s="4" t="s">
        <v>154</v>
      </c>
      <c r="B2090" s="4" t="s">
        <v>95</v>
      </c>
      <c r="C2090" s="4" t="s">
        <v>155</v>
      </c>
      <c r="D2090" s="4" t="s">
        <v>1110</v>
      </c>
      <c r="E2090" s="4" t="s">
        <v>98</v>
      </c>
      <c r="F2090" s="4" t="s">
        <v>99</v>
      </c>
      <c r="G2090" s="23" t="n">
        <v>9500</v>
      </c>
      <c r="H2090" s="24" t="n">
        <f aca="false">Parametros!$B$3</f>
        <v>160.42</v>
      </c>
      <c r="I2090" s="24" t="n">
        <f aca="false">Parametros!$B$4</f>
        <v>151.76</v>
      </c>
      <c r="J2090" s="23" t="n">
        <f aca="false">G2090*H2090/I2090</f>
        <v>10042.1059567739</v>
      </c>
      <c r="K2090" s="23" t="n">
        <v>14063.69</v>
      </c>
      <c r="L2090" s="23" t="n">
        <v>11900</v>
      </c>
      <c r="M2090" s="23" t="n">
        <f aca="false">MIN(J2090:L2090)</f>
        <v>10042.1059567739</v>
      </c>
      <c r="N2090" s="23" t="n">
        <f aca="false">MAX(J2090:L2090)</f>
        <v>14063.69</v>
      </c>
      <c r="O2090" s="23" t="n">
        <f aca="false">MEDIAN(J2090:L2090)</f>
        <v>11900</v>
      </c>
      <c r="P2090" s="23" t="n">
        <f aca="false">AVERAGE(J2090:L2090)</f>
        <v>12001.9319855913</v>
      </c>
      <c r="Q2090" s="23" t="n">
        <f aca="false">AVERAGE(M2090,O2090)</f>
        <v>10971.0529783869</v>
      </c>
      <c r="R2090" s="23" t="n">
        <f aca="false">AVERAGE(N2090,O2090)</f>
        <v>12981.845</v>
      </c>
      <c r="S2090" s="23" t="n">
        <f aca="false">STDEV(J2090:L2090)</f>
        <v>2012.72878238667</v>
      </c>
      <c r="T2090" s="25" t="n">
        <f aca="false">IF(P2090&gt;0,S2090/P2090,NA())</f>
        <v>0.167700398969351</v>
      </c>
      <c r="U2090" s="4" t="str">
        <f aca="false">IF(T2090&lt;=Parametros!$B$7,"MENOR",IF(T2090&lt;=Parametros!$B$8,"PROMEDIO MENOR-MEDIANA","PROMEDIO"))</f>
        <v>MENOR</v>
      </c>
      <c r="V2090" s="23" t="n">
        <f aca="false">IF(T2090&lt;=Parametros!$B$7,M2090,IF(T2090&lt;=Parametros!$B$8,Q2090,P2090))</f>
        <v>10042.1059567739</v>
      </c>
      <c r="W2090" s="26" t="n">
        <f aca="false">ROUND(V2090,0)</f>
        <v>10042</v>
      </c>
      <c r="X2090" s="27" t="n">
        <f aca="false">K2090/G2090</f>
        <v>1.48038842105263</v>
      </c>
      <c r="Y2090" s="27" t="n">
        <f aca="false">L2090/G2090</f>
        <v>1.25263157894737</v>
      </c>
    </row>
    <row r="2091" customFormat="false" ht="64.5" hidden="false" customHeight="true" outlineLevel="0" collapsed="false">
      <c r="A2091" s="4" t="s">
        <v>157</v>
      </c>
      <c r="B2091" s="4" t="s">
        <v>95</v>
      </c>
      <c r="C2091" s="4" t="s">
        <v>158</v>
      </c>
      <c r="D2091" s="4" t="s">
        <v>1111</v>
      </c>
      <c r="E2091" s="4" t="s">
        <v>98</v>
      </c>
      <c r="F2091" s="4" t="s">
        <v>99</v>
      </c>
      <c r="G2091" s="23" t="n">
        <v>6261175</v>
      </c>
      <c r="H2091" s="24" t="n">
        <f aca="false">Parametros!$B$3</f>
        <v>160.42</v>
      </c>
      <c r="I2091" s="24" t="n">
        <f aca="false">Parametros!$B$4</f>
        <v>151.76</v>
      </c>
      <c r="J2091" s="23" t="n">
        <f aca="false">G2091*H2091/I2091</f>
        <v>6618461.34356879</v>
      </c>
      <c r="K2091" s="23" t="n">
        <v>9268578.76</v>
      </c>
      <c r="L2091" s="23" t="n">
        <v>7867328</v>
      </c>
      <c r="M2091" s="23" t="n">
        <f aca="false">MIN(J2091:L2091)</f>
        <v>6618461.34356879</v>
      </c>
      <c r="N2091" s="23" t="n">
        <f aca="false">MAX(J2091:L2091)</f>
        <v>9268578.76</v>
      </c>
      <c r="O2091" s="23" t="n">
        <f aca="false">MEDIAN(J2091:L2091)</f>
        <v>7867328</v>
      </c>
      <c r="P2091" s="23" t="n">
        <f aca="false">AVERAGE(J2091:L2091)</f>
        <v>7918122.7011896</v>
      </c>
      <c r="Q2091" s="23" t="n">
        <f aca="false">AVERAGE(M2091,O2091)</f>
        <v>7242894.6717844</v>
      </c>
      <c r="R2091" s="23" t="n">
        <f aca="false">AVERAGE(N2091,O2091)</f>
        <v>8567953.38</v>
      </c>
      <c r="S2091" s="23" t="n">
        <f aca="false">STDEV(J2091:L2091)</f>
        <v>1325788.69223934</v>
      </c>
      <c r="T2091" s="25" t="n">
        <f aca="false">IF(P2091&gt;0,S2091/P2091,NA())</f>
        <v>0.16743725025127</v>
      </c>
      <c r="U2091" s="4" t="str">
        <f aca="false">IF(T2091&lt;=Parametros!$B$7,"MENOR",IF(T2091&lt;=Parametros!$B$8,"PROMEDIO MENOR-MEDIANA","PROMEDIO"))</f>
        <v>MENOR</v>
      </c>
      <c r="V2091" s="23" t="n">
        <f aca="false">IF(T2091&lt;=Parametros!$B$7,M2091,IF(T2091&lt;=Parametros!$B$8,Q2091,P2091))</f>
        <v>6618461.34356879</v>
      </c>
      <c r="W2091" s="26" t="n">
        <f aca="false">ROUND(V2091,0)</f>
        <v>6618461</v>
      </c>
      <c r="X2091" s="27" t="n">
        <f aca="false">K2091/G2091</f>
        <v>1.48032577910696</v>
      </c>
      <c r="Y2091" s="27" t="n">
        <f aca="false">L2091/G2091</f>
        <v>1.25652581184842</v>
      </c>
    </row>
    <row r="2092" customFormat="false" ht="141" hidden="false" customHeight="true" outlineLevel="0" collapsed="false">
      <c r="A2092" s="4" t="s">
        <v>160</v>
      </c>
      <c r="B2092" s="4" t="s">
        <v>95</v>
      </c>
      <c r="C2092" s="4" t="s">
        <v>161</v>
      </c>
      <c r="D2092" s="4" t="s">
        <v>1112</v>
      </c>
      <c r="E2092" s="4" t="s">
        <v>98</v>
      </c>
      <c r="F2092" s="4" t="s">
        <v>99</v>
      </c>
      <c r="G2092" s="23" t="n">
        <v>608821</v>
      </c>
      <c r="H2092" s="24" t="n">
        <f aca="false">Parametros!$B$3</f>
        <v>160.42</v>
      </c>
      <c r="I2092" s="24" t="n">
        <f aca="false">Parametros!$B$4</f>
        <v>151.76</v>
      </c>
      <c r="J2092" s="23" t="n">
        <f aca="false">G2092*H2092/I2092</f>
        <v>643562.630600949</v>
      </c>
      <c r="K2092" s="23" t="n">
        <v>901253.57</v>
      </c>
      <c r="L2092" s="23" t="n">
        <v>764932</v>
      </c>
      <c r="M2092" s="23" t="n">
        <f aca="false">MIN(J2092:L2092)</f>
        <v>643562.630600949</v>
      </c>
      <c r="N2092" s="23" t="n">
        <f aca="false">MAX(J2092:L2092)</f>
        <v>901253.57</v>
      </c>
      <c r="O2092" s="23" t="n">
        <f aca="false">MEDIAN(J2092:L2092)</f>
        <v>764932</v>
      </c>
      <c r="P2092" s="23" t="n">
        <f aca="false">AVERAGE(J2092:L2092)</f>
        <v>769916.066866983</v>
      </c>
      <c r="Q2092" s="23" t="n">
        <f aca="false">AVERAGE(M2092,O2092)</f>
        <v>704247.315300474</v>
      </c>
      <c r="R2092" s="23" t="n">
        <f aca="false">AVERAGE(N2092,O2092)</f>
        <v>833092.785</v>
      </c>
      <c r="S2092" s="23" t="n">
        <f aca="false">STDEV(J2092:L2092)</f>
        <v>128917.748017844</v>
      </c>
      <c r="T2092" s="25" t="n">
        <f aca="false">IF(P2092&gt;0,S2092/P2092,NA())</f>
        <v>0.167443898842699</v>
      </c>
      <c r="U2092" s="4" t="str">
        <f aca="false">IF(T2092&lt;=Parametros!$B$7,"MENOR",IF(T2092&lt;=Parametros!$B$8,"PROMEDIO MENOR-MEDIANA","PROMEDIO"))</f>
        <v>MENOR</v>
      </c>
      <c r="V2092" s="23" t="n">
        <f aca="false">IF(T2092&lt;=Parametros!$B$7,M2092,IF(T2092&lt;=Parametros!$B$8,Q2092,P2092))</f>
        <v>643562.630600949</v>
      </c>
      <c r="W2092" s="26" t="n">
        <f aca="false">ROUND(V2092,0)</f>
        <v>643563</v>
      </c>
      <c r="X2092" s="27" t="n">
        <f aca="false">K2092/G2092</f>
        <v>1.48032602357672</v>
      </c>
      <c r="Y2092" s="27" t="n">
        <f aca="false">L2092/G2092</f>
        <v>1.2564152681987</v>
      </c>
    </row>
    <row r="2093" customFormat="false" ht="165.75" hidden="false" customHeight="true" outlineLevel="0" collapsed="false">
      <c r="A2093" s="4" t="s">
        <v>163</v>
      </c>
      <c r="B2093" s="4" t="s">
        <v>95</v>
      </c>
      <c r="C2093" s="4" t="s">
        <v>164</v>
      </c>
      <c r="D2093" s="4" t="s">
        <v>1113</v>
      </c>
      <c r="E2093" s="4" t="s">
        <v>98</v>
      </c>
      <c r="F2093" s="4" t="s">
        <v>99</v>
      </c>
      <c r="G2093" s="23" t="n">
        <v>608821</v>
      </c>
      <c r="H2093" s="24" t="n">
        <f aca="false">Parametros!$B$3</f>
        <v>160.42</v>
      </c>
      <c r="I2093" s="24" t="n">
        <f aca="false">Parametros!$B$4</f>
        <v>151.76</v>
      </c>
      <c r="J2093" s="23" t="n">
        <f aca="false">G2093*H2093/I2093</f>
        <v>643562.630600949</v>
      </c>
      <c r="K2093" s="23" t="n">
        <v>901253.57</v>
      </c>
      <c r="L2093" s="23" t="n">
        <v>764932</v>
      </c>
      <c r="M2093" s="23" t="n">
        <f aca="false">MIN(J2093:L2093)</f>
        <v>643562.630600949</v>
      </c>
      <c r="N2093" s="23" t="n">
        <f aca="false">MAX(J2093:L2093)</f>
        <v>901253.57</v>
      </c>
      <c r="O2093" s="23" t="n">
        <f aca="false">MEDIAN(J2093:L2093)</f>
        <v>764932</v>
      </c>
      <c r="P2093" s="23" t="n">
        <f aca="false">AVERAGE(J2093:L2093)</f>
        <v>769916.066866983</v>
      </c>
      <c r="Q2093" s="23" t="n">
        <f aca="false">AVERAGE(M2093,O2093)</f>
        <v>704247.315300474</v>
      </c>
      <c r="R2093" s="23" t="n">
        <f aca="false">AVERAGE(N2093,O2093)</f>
        <v>833092.785</v>
      </c>
      <c r="S2093" s="23" t="n">
        <f aca="false">STDEV(J2093:L2093)</f>
        <v>128917.748017844</v>
      </c>
      <c r="T2093" s="25" t="n">
        <f aca="false">IF(P2093&gt;0,S2093/P2093,NA())</f>
        <v>0.167443898842699</v>
      </c>
      <c r="U2093" s="4" t="str">
        <f aca="false">IF(T2093&lt;=Parametros!$B$7,"MENOR",IF(T2093&lt;=Parametros!$B$8,"PROMEDIO MENOR-MEDIANA","PROMEDIO"))</f>
        <v>MENOR</v>
      </c>
      <c r="V2093" s="23" t="n">
        <f aca="false">IF(T2093&lt;=Parametros!$B$7,M2093,IF(T2093&lt;=Parametros!$B$8,Q2093,P2093))</f>
        <v>643562.630600949</v>
      </c>
      <c r="W2093" s="26" t="n">
        <f aca="false">ROUND(V2093,0)</f>
        <v>643563</v>
      </c>
      <c r="X2093" s="27" t="n">
        <f aca="false">K2093/G2093</f>
        <v>1.48032602357672</v>
      </c>
      <c r="Y2093" s="27" t="n">
        <f aca="false">L2093/G2093</f>
        <v>1.2564152681987</v>
      </c>
    </row>
    <row r="2094" customFormat="false" ht="191.25" hidden="false" customHeight="true" outlineLevel="0" collapsed="false">
      <c r="A2094" s="4" t="s">
        <v>166</v>
      </c>
      <c r="B2094" s="4" t="s">
        <v>95</v>
      </c>
      <c r="C2094" s="4" t="s">
        <v>167</v>
      </c>
      <c r="D2094" s="4" t="s">
        <v>1114</v>
      </c>
      <c r="E2094" s="4" t="s">
        <v>98</v>
      </c>
      <c r="F2094" s="4" t="s">
        <v>99</v>
      </c>
      <c r="G2094" s="23" t="n">
        <v>322871</v>
      </c>
      <c r="H2094" s="24" t="n">
        <f aca="false">Parametros!$B$3</f>
        <v>160.42</v>
      </c>
      <c r="I2094" s="24" t="n">
        <f aca="false">Parametros!$B$4</f>
        <v>151.76</v>
      </c>
      <c r="J2094" s="23" t="n">
        <f aca="false">G2094*H2094/I2094</f>
        <v>341295.241302056</v>
      </c>
      <c r="K2094" s="23" t="n">
        <v>477954.7</v>
      </c>
      <c r="L2094" s="23" t="n">
        <v>405671</v>
      </c>
      <c r="M2094" s="23" t="n">
        <f aca="false">MIN(J2094:L2094)</f>
        <v>341295.241302056</v>
      </c>
      <c r="N2094" s="23" t="n">
        <f aca="false">MAX(J2094:L2094)</f>
        <v>477954.7</v>
      </c>
      <c r="O2094" s="23" t="n">
        <f aca="false">MEDIAN(J2094:L2094)</f>
        <v>405671</v>
      </c>
      <c r="P2094" s="23" t="n">
        <f aca="false">AVERAGE(J2094:L2094)</f>
        <v>408306.980434019</v>
      </c>
      <c r="Q2094" s="23" t="n">
        <f aca="false">AVERAGE(M2094,O2094)</f>
        <v>373483.120651028</v>
      </c>
      <c r="R2094" s="23" t="n">
        <f aca="false">AVERAGE(N2094,O2094)</f>
        <v>441812.85</v>
      </c>
      <c r="S2094" s="23" t="n">
        <f aca="false">STDEV(J2094:L2094)</f>
        <v>68367.8521495313</v>
      </c>
      <c r="T2094" s="25" t="n">
        <f aca="false">IF(P2094&gt;0,S2094/P2094,NA())</f>
        <v>0.167442280993723</v>
      </c>
      <c r="U2094" s="4" t="str">
        <f aca="false">IF(T2094&lt;=Parametros!$B$7,"MENOR",IF(T2094&lt;=Parametros!$B$8,"PROMEDIO MENOR-MEDIANA","PROMEDIO"))</f>
        <v>MENOR</v>
      </c>
      <c r="V2094" s="23" t="n">
        <f aca="false">IF(T2094&lt;=Parametros!$B$7,M2094,IF(T2094&lt;=Parametros!$B$8,Q2094,P2094))</f>
        <v>341295.241302056</v>
      </c>
      <c r="W2094" s="26" t="n">
        <f aca="false">ROUND(V2094,0)</f>
        <v>341295</v>
      </c>
      <c r="X2094" s="27" t="n">
        <f aca="false">K2094/G2094</f>
        <v>1.48032712755249</v>
      </c>
      <c r="Y2094" s="27" t="n">
        <f aca="false">L2094/G2094</f>
        <v>1.25644917010199</v>
      </c>
    </row>
    <row r="2095" customFormat="false" ht="90" hidden="false" customHeight="true" outlineLevel="0" collapsed="false">
      <c r="A2095" s="4" t="s">
        <v>169</v>
      </c>
      <c r="B2095" s="4" t="s">
        <v>95</v>
      </c>
      <c r="C2095" s="4" t="s">
        <v>170</v>
      </c>
      <c r="D2095" s="4" t="s">
        <v>1115</v>
      </c>
      <c r="E2095" s="4" t="s">
        <v>98</v>
      </c>
      <c r="F2095" s="4" t="s">
        <v>99</v>
      </c>
      <c r="G2095" s="23" t="n">
        <v>141313</v>
      </c>
      <c r="H2095" s="24" t="n">
        <f aca="false">Parametros!$B$3</f>
        <v>160.42</v>
      </c>
      <c r="I2095" s="24" t="n">
        <f aca="false">Parametros!$B$4</f>
        <v>151.76</v>
      </c>
      <c r="J2095" s="23" t="n">
        <f aca="false">G2095*H2095/I2095</f>
        <v>149376.854638904</v>
      </c>
      <c r="K2095" s="23" t="n">
        <v>209189.56</v>
      </c>
      <c r="L2095" s="23" t="n">
        <v>177548</v>
      </c>
      <c r="M2095" s="23" t="n">
        <f aca="false">MIN(J2095:L2095)</f>
        <v>149376.854638904</v>
      </c>
      <c r="N2095" s="23" t="n">
        <f aca="false">MAX(J2095:L2095)</f>
        <v>209189.56</v>
      </c>
      <c r="O2095" s="23" t="n">
        <f aca="false">MEDIAN(J2095:L2095)</f>
        <v>177548</v>
      </c>
      <c r="P2095" s="23" t="n">
        <f aca="false">AVERAGE(J2095:L2095)</f>
        <v>178704.804879635</v>
      </c>
      <c r="Q2095" s="23" t="n">
        <f aca="false">AVERAGE(M2095,O2095)</f>
        <v>163462.427319452</v>
      </c>
      <c r="R2095" s="23" t="n">
        <f aca="false">AVERAGE(N2095,O2095)</f>
        <v>193368.78</v>
      </c>
      <c r="S2095" s="23" t="n">
        <f aca="false">STDEV(J2095:L2095)</f>
        <v>29923.1278244854</v>
      </c>
      <c r="T2095" s="25" t="n">
        <f aca="false">IF(P2095&gt;0,S2095/P2095,NA())</f>
        <v>0.167444450330476</v>
      </c>
      <c r="U2095" s="4" t="str">
        <f aca="false">IF(T2095&lt;=Parametros!$B$7,"MENOR",IF(T2095&lt;=Parametros!$B$8,"PROMEDIO MENOR-MEDIANA","PROMEDIO"))</f>
        <v>MENOR</v>
      </c>
      <c r="V2095" s="23" t="n">
        <f aca="false">IF(T2095&lt;=Parametros!$B$7,M2095,IF(T2095&lt;=Parametros!$B$8,Q2095,P2095))</f>
        <v>149376.854638904</v>
      </c>
      <c r="W2095" s="26" t="n">
        <f aca="false">ROUND(V2095,0)</f>
        <v>149377</v>
      </c>
      <c r="X2095" s="27" t="n">
        <f aca="false">K2095/G2095</f>
        <v>1.48032778300652</v>
      </c>
      <c r="Y2095" s="27" t="n">
        <f aca="false">L2095/G2095</f>
        <v>1.25641660710621</v>
      </c>
    </row>
    <row r="2096" customFormat="false" ht="115.5" hidden="false" customHeight="true" outlineLevel="0" collapsed="false">
      <c r="A2096" s="4" t="s">
        <v>172</v>
      </c>
      <c r="B2096" s="4" t="s">
        <v>95</v>
      </c>
      <c r="C2096" s="4" t="s">
        <v>173</v>
      </c>
      <c r="D2096" s="4" t="s">
        <v>1116</v>
      </c>
      <c r="E2096" s="4" t="s">
        <v>98</v>
      </c>
      <c r="F2096" s="4" t="s">
        <v>99</v>
      </c>
      <c r="G2096" s="23" t="n">
        <v>1001171</v>
      </c>
      <c r="H2096" s="24" t="n">
        <f aca="false">Parametros!$B$3</f>
        <v>160.42</v>
      </c>
      <c r="I2096" s="24" t="n">
        <f aca="false">Parametros!$B$4</f>
        <v>151.76</v>
      </c>
      <c r="J2096" s="23" t="n">
        <f aca="false">G2096*H2096/I2096</f>
        <v>1058301.60661571</v>
      </c>
      <c r="K2096" s="23" t="n">
        <v>1482059.22</v>
      </c>
      <c r="L2096" s="23" t="n">
        <v>1257949</v>
      </c>
      <c r="M2096" s="23" t="n">
        <f aca="false">MIN(J2096:L2096)</f>
        <v>1058301.60661571</v>
      </c>
      <c r="N2096" s="23" t="n">
        <f aca="false">MAX(J2096:L2096)</f>
        <v>1482059.22</v>
      </c>
      <c r="O2096" s="23" t="n">
        <f aca="false">MEDIAN(J2096:L2096)</f>
        <v>1257949</v>
      </c>
      <c r="P2096" s="23" t="n">
        <f aca="false">AVERAGE(J2096:L2096)</f>
        <v>1266103.27553857</v>
      </c>
      <c r="Q2096" s="23" t="n">
        <f aca="false">AVERAGE(M2096,O2096)</f>
        <v>1158125.30330785</v>
      </c>
      <c r="R2096" s="23" t="n">
        <f aca="false">AVERAGE(N2096,O2096)</f>
        <v>1370004.11</v>
      </c>
      <c r="S2096" s="23" t="n">
        <f aca="false">STDEV(J2096:L2096)</f>
        <v>211996.457240343</v>
      </c>
      <c r="T2096" s="25" t="n">
        <f aca="false">IF(P2096&gt;0,S2096/P2096,NA())</f>
        <v>0.167440098557651</v>
      </c>
      <c r="U2096" s="4" t="str">
        <f aca="false">IF(T2096&lt;=Parametros!$B$7,"MENOR",IF(T2096&lt;=Parametros!$B$8,"PROMEDIO MENOR-MEDIANA","PROMEDIO"))</f>
        <v>MENOR</v>
      </c>
      <c r="V2096" s="23" t="n">
        <f aca="false">IF(T2096&lt;=Parametros!$B$7,M2096,IF(T2096&lt;=Parametros!$B$8,Q2096,P2096))</f>
        <v>1058301.60661571</v>
      </c>
      <c r="W2096" s="26" t="n">
        <f aca="false">ROUND(V2096,0)</f>
        <v>1058302</v>
      </c>
      <c r="X2096" s="27" t="n">
        <f aca="false">K2096/G2096</f>
        <v>1.48032575853675</v>
      </c>
      <c r="Y2096" s="27" t="n">
        <f aca="false">L2096/G2096</f>
        <v>1.25647766465469</v>
      </c>
    </row>
    <row r="2097" customFormat="false" ht="77.25" hidden="false" customHeight="true" outlineLevel="0" collapsed="false">
      <c r="A2097" s="4" t="s">
        <v>175</v>
      </c>
      <c r="B2097" s="4" t="s">
        <v>95</v>
      </c>
      <c r="C2097" s="4" t="s">
        <v>176</v>
      </c>
      <c r="D2097" s="4" t="s">
        <v>1117</v>
      </c>
      <c r="E2097" s="4" t="s">
        <v>98</v>
      </c>
      <c r="F2097" s="4" t="s">
        <v>99</v>
      </c>
      <c r="G2097" s="23" t="n">
        <v>266346</v>
      </c>
      <c r="H2097" s="24" t="n">
        <f aca="false">Parametros!$B$3</f>
        <v>160.42</v>
      </c>
      <c r="I2097" s="24" t="n">
        <f aca="false">Parametros!$B$4</f>
        <v>151.76</v>
      </c>
      <c r="J2097" s="23" t="n">
        <f aca="false">G2097*H2097/I2097</f>
        <v>281544.710859251</v>
      </c>
      <c r="K2097" s="23" t="n">
        <v>394279.44</v>
      </c>
      <c r="L2097" s="23" t="n">
        <v>334628</v>
      </c>
      <c r="M2097" s="23" t="n">
        <f aca="false">MIN(J2097:L2097)</f>
        <v>281544.710859251</v>
      </c>
      <c r="N2097" s="23" t="n">
        <f aca="false">MAX(J2097:L2097)</f>
        <v>394279.44</v>
      </c>
      <c r="O2097" s="23" t="n">
        <f aca="false">MEDIAN(J2097:L2097)</f>
        <v>334628</v>
      </c>
      <c r="P2097" s="23" t="n">
        <f aca="false">AVERAGE(J2097:L2097)</f>
        <v>336817.38361975</v>
      </c>
      <c r="Q2097" s="23" t="n">
        <f aca="false">AVERAGE(M2097,O2097)</f>
        <v>308086.355429626</v>
      </c>
      <c r="R2097" s="23" t="n">
        <f aca="false">AVERAGE(N2097,O2097)</f>
        <v>364453.72</v>
      </c>
      <c r="S2097" s="23" t="n">
        <f aca="false">STDEV(J2097:L2097)</f>
        <v>56399.2450222989</v>
      </c>
      <c r="T2097" s="25" t="n">
        <f aca="false">IF(P2097&gt;0,S2097/P2097,NA())</f>
        <v>0.167447548033835</v>
      </c>
      <c r="U2097" s="4" t="str">
        <f aca="false">IF(T2097&lt;=Parametros!$B$7,"MENOR",IF(T2097&lt;=Parametros!$B$8,"PROMEDIO MENOR-MEDIANA","PROMEDIO"))</f>
        <v>MENOR</v>
      </c>
      <c r="V2097" s="23" t="n">
        <f aca="false">IF(T2097&lt;=Parametros!$B$7,M2097,IF(T2097&lt;=Parametros!$B$8,Q2097,P2097))</f>
        <v>281544.710859251</v>
      </c>
      <c r="W2097" s="26" t="n">
        <f aca="false">ROUND(V2097,0)</f>
        <v>281545</v>
      </c>
      <c r="X2097" s="27" t="n">
        <f aca="false">K2097/G2097</f>
        <v>1.48032799441328</v>
      </c>
      <c r="Y2097" s="27" t="n">
        <f aca="false">L2097/G2097</f>
        <v>1.25636577985027</v>
      </c>
    </row>
    <row r="2098" customFormat="false" ht="64.5" hidden="false" customHeight="true" outlineLevel="0" collapsed="false">
      <c r="A2098" s="4" t="s">
        <v>178</v>
      </c>
      <c r="B2098" s="4" t="s">
        <v>95</v>
      </c>
      <c r="C2098" s="4" t="s">
        <v>179</v>
      </c>
      <c r="D2098" s="4" t="s">
        <v>1118</v>
      </c>
      <c r="E2098" s="4" t="s">
        <v>98</v>
      </c>
      <c r="F2098" s="4" t="s">
        <v>99</v>
      </c>
      <c r="G2098" s="23" t="n">
        <v>13921300</v>
      </c>
      <c r="H2098" s="24" t="n">
        <f aca="false">Parametros!$B$3</f>
        <v>160.42</v>
      </c>
      <c r="I2098" s="24" t="n">
        <f aca="false">Parametros!$B$4</f>
        <v>151.76</v>
      </c>
      <c r="J2098" s="23" t="n">
        <f aca="false">G2098*H2098/I2098</f>
        <v>14715702.0690564</v>
      </c>
      <c r="K2098" s="23" t="n">
        <v>20608059.39</v>
      </c>
      <c r="L2098" s="23" t="n">
        <v>17492524</v>
      </c>
      <c r="M2098" s="23" t="n">
        <f aca="false">MIN(J2098:L2098)</f>
        <v>14715702.0690564</v>
      </c>
      <c r="N2098" s="23" t="n">
        <f aca="false">MAX(J2098:L2098)</f>
        <v>20608059.39</v>
      </c>
      <c r="O2098" s="23" t="n">
        <f aca="false">MEDIAN(J2098:L2098)</f>
        <v>17492524</v>
      </c>
      <c r="P2098" s="23" t="n">
        <f aca="false">AVERAGE(J2098:L2098)</f>
        <v>17605428.4863521</v>
      </c>
      <c r="Q2098" s="23" t="n">
        <f aca="false">AVERAGE(M2098,O2098)</f>
        <v>16104113.0345282</v>
      </c>
      <c r="R2098" s="23" t="n">
        <f aca="false">AVERAGE(N2098,O2098)</f>
        <v>19050291.695</v>
      </c>
      <c r="S2098" s="23" t="n">
        <f aca="false">STDEV(J2098:L2098)</f>
        <v>2947800.75084769</v>
      </c>
      <c r="T2098" s="25" t="n">
        <f aca="false">IF(P2098&gt;0,S2098/P2098,NA())</f>
        <v>0.167437035294702</v>
      </c>
      <c r="U2098" s="4" t="str">
        <f aca="false">IF(T2098&lt;=Parametros!$B$7,"MENOR",IF(T2098&lt;=Parametros!$B$8,"PROMEDIO MENOR-MEDIANA","PROMEDIO"))</f>
        <v>MENOR</v>
      </c>
      <c r="V2098" s="23" t="n">
        <f aca="false">IF(T2098&lt;=Parametros!$B$7,M2098,IF(T2098&lt;=Parametros!$B$8,Q2098,P2098))</f>
        <v>14715702.0690564</v>
      </c>
      <c r="W2098" s="26" t="n">
        <f aca="false">ROUND(V2098,0)</f>
        <v>14715702</v>
      </c>
      <c r="X2098" s="27" t="n">
        <f aca="false">K2098/G2098</f>
        <v>1.48032578782154</v>
      </c>
      <c r="Y2098" s="27" t="n">
        <f aca="false">L2098/G2098</f>
        <v>1.25652949078032</v>
      </c>
    </row>
    <row r="2099" customFormat="false" ht="141" hidden="false" customHeight="true" outlineLevel="0" collapsed="false">
      <c r="A2099" s="4" t="s">
        <v>181</v>
      </c>
      <c r="B2099" s="4" t="s">
        <v>95</v>
      </c>
      <c r="C2099" s="4" t="s">
        <v>182</v>
      </c>
      <c r="D2099" s="4" t="s">
        <v>1119</v>
      </c>
      <c r="E2099" s="4" t="s">
        <v>98</v>
      </c>
      <c r="F2099" s="4" t="s">
        <v>99</v>
      </c>
      <c r="G2099" s="23" t="n">
        <v>192298</v>
      </c>
      <c r="H2099" s="24" t="n">
        <f aca="false">Parametros!$B$3</f>
        <v>160.42</v>
      </c>
      <c r="I2099" s="24" t="n">
        <f aca="false">Parametros!$B$4</f>
        <v>151.76</v>
      </c>
      <c r="J2099" s="23" t="n">
        <f aca="false">G2099*H2099/I2099</f>
        <v>203271.251713231</v>
      </c>
      <c r="K2099" s="23" t="n">
        <v>284663.83</v>
      </c>
      <c r="L2099" s="23" t="n">
        <v>241570</v>
      </c>
      <c r="M2099" s="23" t="n">
        <f aca="false">MIN(J2099:L2099)</f>
        <v>203271.251713231</v>
      </c>
      <c r="N2099" s="23" t="n">
        <f aca="false">MAX(J2099:L2099)</f>
        <v>284663.83</v>
      </c>
      <c r="O2099" s="23" t="n">
        <f aca="false">MEDIAN(J2099:L2099)</f>
        <v>241570</v>
      </c>
      <c r="P2099" s="23" t="n">
        <f aca="false">AVERAGE(J2099:L2099)</f>
        <v>243168.360571077</v>
      </c>
      <c r="Q2099" s="23" t="n">
        <f aca="false">AVERAGE(M2099,O2099)</f>
        <v>222420.625856616</v>
      </c>
      <c r="R2099" s="23" t="n">
        <f aca="false">AVERAGE(N2099,O2099)</f>
        <v>263116.915</v>
      </c>
      <c r="S2099" s="23" t="n">
        <f aca="false">STDEV(J2099:L2099)</f>
        <v>40719.8233963302</v>
      </c>
      <c r="T2099" s="25" t="n">
        <f aca="false">IF(P2099&gt;0,S2099/P2099,NA())</f>
        <v>0.167455269676944</v>
      </c>
      <c r="U2099" s="4" t="str">
        <f aca="false">IF(T2099&lt;=Parametros!$B$7,"MENOR",IF(T2099&lt;=Parametros!$B$8,"PROMEDIO MENOR-MEDIANA","PROMEDIO"))</f>
        <v>MENOR</v>
      </c>
      <c r="V2099" s="23" t="n">
        <f aca="false">IF(T2099&lt;=Parametros!$B$7,M2099,IF(T2099&lt;=Parametros!$B$8,Q2099,P2099))</f>
        <v>203271.251713231</v>
      </c>
      <c r="W2099" s="26" t="n">
        <f aca="false">ROUND(V2099,0)</f>
        <v>203271</v>
      </c>
      <c r="X2099" s="27" t="n">
        <f aca="false">K2099/G2099</f>
        <v>1.48032652445683</v>
      </c>
      <c r="Y2099" s="27" t="n">
        <f aca="false">L2099/G2099</f>
        <v>1.25622731385662</v>
      </c>
    </row>
    <row r="2100" customFormat="false" ht="64.5" hidden="false" customHeight="true" outlineLevel="0" collapsed="false">
      <c r="A2100" s="4" t="s">
        <v>184</v>
      </c>
      <c r="B2100" s="4" t="s">
        <v>95</v>
      </c>
      <c r="C2100" s="4" t="s">
        <v>185</v>
      </c>
      <c r="D2100" s="4" t="s">
        <v>1120</v>
      </c>
      <c r="E2100" s="4" t="s">
        <v>98</v>
      </c>
      <c r="F2100" s="4" t="s">
        <v>99</v>
      </c>
      <c r="G2100" s="23" t="n">
        <v>706902</v>
      </c>
      <c r="H2100" s="24" t="n">
        <f aca="false">Parametros!$B$3</f>
        <v>160.42</v>
      </c>
      <c r="I2100" s="24" t="n">
        <f aca="false">Parametros!$B$4</f>
        <v>151.76</v>
      </c>
      <c r="J2100" s="23" t="n">
        <f aca="false">G2100*H2100/I2100</f>
        <v>747240.503690037</v>
      </c>
      <c r="K2100" s="23" t="n">
        <v>1046445.44</v>
      </c>
      <c r="L2100" s="23" t="n">
        <v>888216</v>
      </c>
      <c r="M2100" s="23" t="n">
        <f aca="false">MIN(J2100:L2100)</f>
        <v>747240.503690037</v>
      </c>
      <c r="N2100" s="23" t="n">
        <f aca="false">MAX(J2100:L2100)</f>
        <v>1046445.44</v>
      </c>
      <c r="O2100" s="23" t="n">
        <f aca="false">MEDIAN(J2100:L2100)</f>
        <v>888216</v>
      </c>
      <c r="P2100" s="23" t="n">
        <f aca="false">AVERAGE(J2100:L2100)</f>
        <v>893967.314563346</v>
      </c>
      <c r="Q2100" s="23" t="n">
        <f aca="false">AVERAGE(M2100,O2100)</f>
        <v>817728.251845019</v>
      </c>
      <c r="R2100" s="23" t="n">
        <f aca="false">AVERAGE(N2100,O2100)</f>
        <v>967330.72</v>
      </c>
      <c r="S2100" s="23" t="n">
        <f aca="false">STDEV(J2100:L2100)</f>
        <v>149685.358978316</v>
      </c>
      <c r="T2100" s="25" t="n">
        <f aca="false">IF(P2100&gt;0,S2100/P2100,NA())</f>
        <v>0.167439409181787</v>
      </c>
      <c r="U2100" s="4" t="str">
        <f aca="false">IF(T2100&lt;=Parametros!$B$7,"MENOR",IF(T2100&lt;=Parametros!$B$8,"PROMEDIO MENOR-MEDIANA","PROMEDIO"))</f>
        <v>MENOR</v>
      </c>
      <c r="V2100" s="23" t="n">
        <f aca="false">IF(T2100&lt;=Parametros!$B$7,M2100,IF(T2100&lt;=Parametros!$B$8,Q2100,P2100))</f>
        <v>747240.503690037</v>
      </c>
      <c r="W2100" s="26" t="n">
        <f aca="false">ROUND(V2100,0)</f>
        <v>747241</v>
      </c>
      <c r="X2100" s="27" t="n">
        <f aca="false">K2100/G2100</f>
        <v>1.48032604236514</v>
      </c>
      <c r="Y2100" s="27" t="n">
        <f aca="false">L2100/G2100</f>
        <v>1.2564909987523</v>
      </c>
    </row>
    <row r="2101" customFormat="false" ht="64.5" hidden="false" customHeight="true" outlineLevel="0" collapsed="false">
      <c r="A2101" s="4" t="s">
        <v>187</v>
      </c>
      <c r="B2101" s="4" t="s">
        <v>95</v>
      </c>
      <c r="C2101" s="4" t="s">
        <v>1121</v>
      </c>
      <c r="D2101" s="4" t="s">
        <v>1122</v>
      </c>
      <c r="E2101" s="4" t="s">
        <v>98</v>
      </c>
      <c r="F2101" s="4" t="s">
        <v>99</v>
      </c>
      <c r="G2101" s="23" t="n">
        <v>311600</v>
      </c>
      <c r="H2101" s="24" t="n">
        <f aca="false">Parametros!$B$3</f>
        <v>160.42</v>
      </c>
      <c r="I2101" s="24" t="n">
        <f aca="false">Parametros!$B$4</f>
        <v>151.76</v>
      </c>
      <c r="J2101" s="23" t="n">
        <f aca="false">G2101*H2101/I2101</f>
        <v>329381.075382182</v>
      </c>
      <c r="K2101" s="23" t="n">
        <v>461269.98</v>
      </c>
      <c r="L2101" s="23" t="n">
        <v>391510</v>
      </c>
      <c r="M2101" s="23" t="n">
        <f aca="false">MIN(J2101:L2101)</f>
        <v>329381.075382182</v>
      </c>
      <c r="N2101" s="23" t="n">
        <f aca="false">MAX(J2101:L2101)</f>
        <v>461269.98</v>
      </c>
      <c r="O2101" s="23" t="n">
        <f aca="false">MEDIAN(J2101:L2101)</f>
        <v>391510</v>
      </c>
      <c r="P2101" s="23" t="n">
        <f aca="false">AVERAGE(J2101:L2101)</f>
        <v>394053.685127394</v>
      </c>
      <c r="Q2101" s="23" t="n">
        <f aca="false">AVERAGE(M2101,O2101)</f>
        <v>360445.537691091</v>
      </c>
      <c r="R2101" s="23" t="n">
        <f aca="false">AVERAGE(N2101,O2101)</f>
        <v>426389.99</v>
      </c>
      <c r="S2101" s="23" t="n">
        <f aca="false">STDEV(J2101:L2101)</f>
        <v>65981.2362785242</v>
      </c>
      <c r="T2101" s="25" t="n">
        <f aca="false">IF(P2101&gt;0,S2101/P2101,NA())</f>
        <v>0.167442251573394</v>
      </c>
      <c r="U2101" s="4" t="str">
        <f aca="false">IF(T2101&lt;=Parametros!$B$7,"MENOR",IF(T2101&lt;=Parametros!$B$8,"PROMEDIO MENOR-MEDIANA","PROMEDIO"))</f>
        <v>MENOR</v>
      </c>
      <c r="V2101" s="23" t="n">
        <f aca="false">IF(T2101&lt;=Parametros!$B$7,M2101,IF(T2101&lt;=Parametros!$B$8,Q2101,P2101))</f>
        <v>329381.075382182</v>
      </c>
      <c r="W2101" s="26" t="n">
        <f aca="false">ROUND(V2101,0)</f>
        <v>329381</v>
      </c>
      <c r="X2101" s="27" t="n">
        <f aca="false">K2101/G2101</f>
        <v>1.48032727856226</v>
      </c>
      <c r="Y2101" s="27" t="n">
        <f aca="false">L2101/G2101</f>
        <v>1.25645057766367</v>
      </c>
    </row>
    <row r="2102" customFormat="false" ht="115.5" hidden="false" customHeight="true" outlineLevel="0" collapsed="false">
      <c r="A2102" s="4" t="s">
        <v>190</v>
      </c>
      <c r="B2102" s="4" t="s">
        <v>95</v>
      </c>
      <c r="C2102" s="4" t="s">
        <v>1125</v>
      </c>
      <c r="D2102" s="4" t="s">
        <v>1126</v>
      </c>
      <c r="E2102" s="4" t="s">
        <v>98</v>
      </c>
      <c r="F2102" s="4" t="s">
        <v>99</v>
      </c>
      <c r="G2102" s="23" t="n">
        <v>894900</v>
      </c>
      <c r="H2102" s="24" t="n">
        <f aca="false">Parametros!$B$3</f>
        <v>160.42</v>
      </c>
      <c r="I2102" s="24" t="n">
        <f aca="false">Parametros!$B$4</f>
        <v>151.76</v>
      </c>
      <c r="J2102" s="23" t="n">
        <f aca="false">G2102*H2102/I2102</f>
        <v>945966.381128097</v>
      </c>
      <c r="K2102" s="23" t="n">
        <v>1324743.29</v>
      </c>
      <c r="L2102" s="23" t="n">
        <v>1124431</v>
      </c>
      <c r="M2102" s="23" t="n">
        <f aca="false">MIN(J2102:L2102)</f>
        <v>945966.381128097</v>
      </c>
      <c r="N2102" s="23" t="n">
        <f aca="false">MAX(J2102:L2102)</f>
        <v>1324743.29</v>
      </c>
      <c r="O2102" s="23" t="n">
        <f aca="false">MEDIAN(J2102:L2102)</f>
        <v>1124431</v>
      </c>
      <c r="P2102" s="23" t="n">
        <f aca="false">AVERAGE(J2102:L2102)</f>
        <v>1131713.5570427</v>
      </c>
      <c r="Q2102" s="23" t="n">
        <f aca="false">AVERAGE(M2102,O2102)</f>
        <v>1035198.69056405</v>
      </c>
      <c r="R2102" s="23" t="n">
        <f aca="false">AVERAGE(N2102,O2102)</f>
        <v>1224587.145</v>
      </c>
      <c r="S2102" s="23" t="n">
        <f aca="false">STDEV(J2102:L2102)</f>
        <v>189493.438940372</v>
      </c>
      <c r="T2102" s="25" t="n">
        <f aca="false">IF(P2102&gt;0,S2102/P2102,NA())</f>
        <v>0.167439399979922</v>
      </c>
      <c r="U2102" s="4" t="str">
        <f aca="false">IF(T2102&lt;=Parametros!$B$7,"MENOR",IF(T2102&lt;=Parametros!$B$8,"PROMEDIO MENOR-MEDIANA","PROMEDIO"))</f>
        <v>MENOR</v>
      </c>
      <c r="V2102" s="23" t="n">
        <f aca="false">IF(T2102&lt;=Parametros!$B$7,M2102,IF(T2102&lt;=Parametros!$B$8,Q2102,P2102))</f>
        <v>945966.381128097</v>
      </c>
      <c r="W2102" s="26" t="n">
        <f aca="false">ROUND(V2102,0)</f>
        <v>945966</v>
      </c>
      <c r="X2102" s="27" t="n">
        <f aca="false">K2102/G2102</f>
        <v>1.48032550005587</v>
      </c>
      <c r="Y2102" s="27" t="n">
        <f aca="false">L2102/G2102</f>
        <v>1.25648787574031</v>
      </c>
    </row>
    <row r="2103" customFormat="false" ht="64.5" hidden="false" customHeight="true" outlineLevel="0" collapsed="false">
      <c r="A2103" s="4" t="s">
        <v>193</v>
      </c>
      <c r="B2103" s="4" t="s">
        <v>95</v>
      </c>
      <c r="C2103" s="4" t="s">
        <v>1127</v>
      </c>
      <c r="D2103" s="4" t="s">
        <v>1128</v>
      </c>
      <c r="E2103" s="4" t="s">
        <v>98</v>
      </c>
      <c r="F2103" s="4" t="s">
        <v>99</v>
      </c>
      <c r="G2103" s="23" t="n">
        <v>49399</v>
      </c>
      <c r="H2103" s="24" t="n">
        <f aca="false">Parametros!$B$3</f>
        <v>160.42</v>
      </c>
      <c r="I2103" s="24" t="n">
        <f aca="false">Parametros!$B$4</f>
        <v>151.76</v>
      </c>
      <c r="J2103" s="23" t="n">
        <f aca="false">G2103*H2103/I2103</f>
        <v>52217.8939114391</v>
      </c>
      <c r="K2103" s="23" t="n">
        <v>73126.08</v>
      </c>
      <c r="L2103" s="23" t="n">
        <v>61999</v>
      </c>
      <c r="M2103" s="23" t="n">
        <f aca="false">MIN(J2103:L2103)</f>
        <v>52217.8939114391</v>
      </c>
      <c r="N2103" s="23" t="n">
        <f aca="false">MAX(J2103:L2103)</f>
        <v>73126.08</v>
      </c>
      <c r="O2103" s="23" t="n">
        <f aca="false">MEDIAN(J2103:L2103)</f>
        <v>61999</v>
      </c>
      <c r="P2103" s="23" t="n">
        <f aca="false">AVERAGE(J2103:L2103)</f>
        <v>62447.6579704797</v>
      </c>
      <c r="Q2103" s="23" t="n">
        <f aca="false">AVERAGE(M2103,O2103)</f>
        <v>57108.4469557196</v>
      </c>
      <c r="R2103" s="23" t="n">
        <f aca="false">AVERAGE(N2103,O2103)</f>
        <v>67562.54</v>
      </c>
      <c r="S2103" s="23" t="n">
        <f aca="false">STDEV(J2103:L2103)</f>
        <v>10461.3111921656</v>
      </c>
      <c r="T2103" s="25" t="n">
        <f aca="false">IF(P2103&gt;0,S2103/P2103,NA())</f>
        <v>0.167521273529759</v>
      </c>
      <c r="U2103" s="4" t="str">
        <f aca="false">IF(T2103&lt;=Parametros!$B$7,"MENOR",IF(T2103&lt;=Parametros!$B$8,"PROMEDIO MENOR-MEDIANA","PROMEDIO"))</f>
        <v>MENOR</v>
      </c>
      <c r="V2103" s="23" t="n">
        <f aca="false">IF(T2103&lt;=Parametros!$B$7,M2103,IF(T2103&lt;=Parametros!$B$8,Q2103,P2103))</f>
        <v>52217.8939114391</v>
      </c>
      <c r="W2103" s="26" t="n">
        <f aca="false">ROUND(V2103,0)</f>
        <v>52218</v>
      </c>
      <c r="X2103" s="27" t="n">
        <f aca="false">K2103/G2103</f>
        <v>1.48031498613332</v>
      </c>
      <c r="Y2103" s="27" t="n">
        <f aca="false">L2103/G2103</f>
        <v>1.25506589202211</v>
      </c>
    </row>
    <row r="2104" customFormat="false" ht="64.5" hidden="false" customHeight="true" outlineLevel="0" collapsed="false">
      <c r="A2104" s="4" t="s">
        <v>196</v>
      </c>
      <c r="B2104" s="4" t="s">
        <v>95</v>
      </c>
      <c r="C2104" s="4" t="s">
        <v>200</v>
      </c>
      <c r="D2104" s="4" t="s">
        <v>1129</v>
      </c>
      <c r="E2104" s="4" t="s">
        <v>98</v>
      </c>
      <c r="F2104" s="4" t="s">
        <v>99</v>
      </c>
      <c r="G2104" s="23" t="n">
        <v>90249</v>
      </c>
      <c r="H2104" s="24" t="n">
        <f aca="false">Parametros!$B$3</f>
        <v>160.42</v>
      </c>
      <c r="I2104" s="24" t="n">
        <f aca="false">Parametros!$B$4</f>
        <v>151.76</v>
      </c>
      <c r="J2104" s="23" t="n">
        <f aca="false">G2104*H2104/I2104</f>
        <v>95398.9495255667</v>
      </c>
      <c r="K2104" s="23" t="n">
        <v>133597.95</v>
      </c>
      <c r="L2104" s="23" t="n">
        <v>113288</v>
      </c>
      <c r="M2104" s="23" t="n">
        <f aca="false">MIN(J2104:L2104)</f>
        <v>95398.9495255667</v>
      </c>
      <c r="N2104" s="23" t="n">
        <f aca="false">MAX(J2104:L2104)</f>
        <v>133597.95</v>
      </c>
      <c r="O2104" s="23" t="n">
        <f aca="false">MEDIAN(J2104:L2104)</f>
        <v>113288</v>
      </c>
      <c r="P2104" s="23" t="n">
        <f aca="false">AVERAGE(J2104:L2104)</f>
        <v>114094.966508522</v>
      </c>
      <c r="Q2104" s="23" t="n">
        <f aca="false">AVERAGE(M2104,O2104)</f>
        <v>104343.474762783</v>
      </c>
      <c r="R2104" s="23" t="n">
        <f aca="false">AVERAGE(N2104,O2104)</f>
        <v>123442.975</v>
      </c>
      <c r="S2104" s="23" t="n">
        <f aca="false">STDEV(J2104:L2104)</f>
        <v>19112.2815362491</v>
      </c>
      <c r="T2104" s="25" t="n">
        <f aca="false">IF(P2104&gt;0,S2104/P2104,NA())</f>
        <v>0.167512048262195</v>
      </c>
      <c r="U2104" s="4" t="str">
        <f aca="false">IF(T2104&lt;=Parametros!$B$7,"MENOR",IF(T2104&lt;=Parametros!$B$8,"PROMEDIO MENOR-MEDIANA","PROMEDIO"))</f>
        <v>MENOR</v>
      </c>
      <c r="V2104" s="23" t="n">
        <f aca="false">IF(T2104&lt;=Parametros!$B$7,M2104,IF(T2104&lt;=Parametros!$B$8,Q2104,P2104))</f>
        <v>95398.9495255667</v>
      </c>
      <c r="W2104" s="26" t="n">
        <f aca="false">ROUND(V2104,0)</f>
        <v>95399</v>
      </c>
      <c r="X2104" s="27" t="n">
        <f aca="false">K2104/G2104</f>
        <v>1.4803260977961</v>
      </c>
      <c r="Y2104" s="27" t="n">
        <f aca="false">L2104/G2104</f>
        <v>1.2552826070095</v>
      </c>
    </row>
    <row r="2105" customFormat="false" ht="64.5" hidden="false" customHeight="true" outlineLevel="0" collapsed="false">
      <c r="A2105" s="4" t="s">
        <v>199</v>
      </c>
      <c r="B2105" s="4" t="s">
        <v>95</v>
      </c>
      <c r="C2105" s="4" t="s">
        <v>203</v>
      </c>
      <c r="D2105" s="4" t="s">
        <v>1130</v>
      </c>
      <c r="E2105" s="4" t="s">
        <v>98</v>
      </c>
      <c r="F2105" s="4" t="s">
        <v>99</v>
      </c>
      <c r="G2105" s="23" t="n">
        <v>11400</v>
      </c>
      <c r="H2105" s="24" t="n">
        <f aca="false">Parametros!$B$3</f>
        <v>160.42</v>
      </c>
      <c r="I2105" s="24" t="n">
        <f aca="false">Parametros!$B$4</f>
        <v>151.76</v>
      </c>
      <c r="J2105" s="23" t="n">
        <f aca="false">G2105*H2105/I2105</f>
        <v>12050.5271481286</v>
      </c>
      <c r="K2105" s="23" t="n">
        <v>16875.58</v>
      </c>
      <c r="L2105" s="23" t="n">
        <v>14280</v>
      </c>
      <c r="M2105" s="23" t="n">
        <f aca="false">MIN(J2105:L2105)</f>
        <v>12050.5271481286</v>
      </c>
      <c r="N2105" s="23" t="n">
        <f aca="false">MAX(J2105:L2105)</f>
        <v>16875.58</v>
      </c>
      <c r="O2105" s="23" t="n">
        <f aca="false">MEDIAN(J2105:L2105)</f>
        <v>14280</v>
      </c>
      <c r="P2105" s="23" t="n">
        <f aca="false">AVERAGE(J2105:L2105)</f>
        <v>14402.0357160429</v>
      </c>
      <c r="Q2105" s="23" t="n">
        <f aca="false">AVERAGE(M2105,O2105)</f>
        <v>13165.2635740643</v>
      </c>
      <c r="R2105" s="23" t="n">
        <f aca="false">AVERAGE(N2105,O2105)</f>
        <v>15577.79</v>
      </c>
      <c r="S2105" s="23" t="n">
        <f aca="false">STDEV(J2105:L2105)</f>
        <v>2414.84022097335</v>
      </c>
      <c r="T2105" s="25" t="n">
        <f aca="false">IF(P2105&gt;0,S2105/P2105,NA())</f>
        <v>0.167673533699363</v>
      </c>
      <c r="U2105" s="4" t="str">
        <f aca="false">IF(T2105&lt;=Parametros!$B$7,"MENOR",IF(T2105&lt;=Parametros!$B$8,"PROMEDIO MENOR-MEDIANA","PROMEDIO"))</f>
        <v>MENOR</v>
      </c>
      <c r="V2105" s="23" t="n">
        <f aca="false">IF(T2105&lt;=Parametros!$B$7,M2105,IF(T2105&lt;=Parametros!$B$8,Q2105,P2105))</f>
        <v>12050.5271481286</v>
      </c>
      <c r="W2105" s="26" t="n">
        <f aca="false">ROUND(V2105,0)</f>
        <v>12051</v>
      </c>
      <c r="X2105" s="27" t="n">
        <f aca="false">K2105/G2105</f>
        <v>1.48031403508772</v>
      </c>
      <c r="Y2105" s="27" t="n">
        <f aca="false">L2105/G2105</f>
        <v>1.25263157894737</v>
      </c>
    </row>
    <row r="2106" customFormat="false" ht="64.5" hidden="false" customHeight="true" outlineLevel="0" collapsed="false">
      <c r="A2106" s="4" t="s">
        <v>202</v>
      </c>
      <c r="B2106" s="4" t="s">
        <v>95</v>
      </c>
      <c r="C2106" s="4" t="s">
        <v>206</v>
      </c>
      <c r="D2106" s="4" t="s">
        <v>1359</v>
      </c>
      <c r="E2106" s="4" t="s">
        <v>98</v>
      </c>
      <c r="F2106" s="4" t="s">
        <v>99</v>
      </c>
      <c r="G2106" s="23" t="n">
        <v>110200</v>
      </c>
      <c r="H2106" s="24" t="n">
        <f aca="false">Parametros!$B$3</f>
        <v>160.42</v>
      </c>
      <c r="I2106" s="24" t="n">
        <f aca="false">Parametros!$B$4</f>
        <v>151.76</v>
      </c>
      <c r="J2106" s="23" t="n">
        <f aca="false">G2106*H2106/I2106</f>
        <v>116488.429098577</v>
      </c>
      <c r="K2106" s="23" t="n">
        <v>163131.98</v>
      </c>
      <c r="L2106" s="23" t="n">
        <v>138397</v>
      </c>
      <c r="M2106" s="23" t="n">
        <f aca="false">MIN(J2106:L2106)</f>
        <v>116488.429098577</v>
      </c>
      <c r="N2106" s="23" t="n">
        <f aca="false">MAX(J2106:L2106)</f>
        <v>163131.98</v>
      </c>
      <c r="O2106" s="23" t="n">
        <f aca="false">MEDIAN(J2106:L2106)</f>
        <v>138397</v>
      </c>
      <c r="P2106" s="23" t="n">
        <f aca="false">AVERAGE(J2106:L2106)</f>
        <v>139339.136366192</v>
      </c>
      <c r="Q2106" s="23" t="n">
        <f aca="false">AVERAGE(M2106,O2106)</f>
        <v>127442.714549288</v>
      </c>
      <c r="R2106" s="23" t="n">
        <f aca="false">AVERAGE(N2106,O2106)</f>
        <v>150764.49</v>
      </c>
      <c r="S2106" s="23" t="n">
        <f aca="false">STDEV(J2106:L2106)</f>
        <v>23336.0434922631</v>
      </c>
      <c r="T2106" s="25" t="n">
        <f aca="false">IF(P2106&gt;0,S2106/P2106,NA())</f>
        <v>0.167476590574915</v>
      </c>
      <c r="U2106" s="4" t="str">
        <f aca="false">IF(T2106&lt;=Parametros!$B$7,"MENOR",IF(T2106&lt;=Parametros!$B$8,"PROMEDIO MENOR-MEDIANA","PROMEDIO"))</f>
        <v>MENOR</v>
      </c>
      <c r="V2106" s="23" t="n">
        <f aca="false">IF(T2106&lt;=Parametros!$B$7,M2106,IF(T2106&lt;=Parametros!$B$8,Q2106,P2106))</f>
        <v>116488.429098577</v>
      </c>
      <c r="W2106" s="26" t="n">
        <f aca="false">ROUND(V2106,0)</f>
        <v>116488</v>
      </c>
      <c r="X2106" s="27" t="n">
        <f aca="false">K2106/G2106</f>
        <v>1.48032649727768</v>
      </c>
      <c r="Y2106" s="27" t="n">
        <f aca="false">L2106/G2106</f>
        <v>1.25587114337568</v>
      </c>
    </row>
    <row r="2107" customFormat="false" ht="51.75" hidden="false" customHeight="true" outlineLevel="0" collapsed="false">
      <c r="A2107" s="4" t="s">
        <v>205</v>
      </c>
      <c r="B2107" s="4" t="s">
        <v>95</v>
      </c>
      <c r="C2107" s="4" t="s">
        <v>209</v>
      </c>
      <c r="D2107" s="4" t="s">
        <v>1132</v>
      </c>
      <c r="E2107" s="4" t="s">
        <v>98</v>
      </c>
      <c r="F2107" s="4" t="s">
        <v>99</v>
      </c>
      <c r="G2107" s="23" t="n">
        <v>99032</v>
      </c>
      <c r="H2107" s="24" t="n">
        <f aca="false">Parametros!$B$3</f>
        <v>160.42</v>
      </c>
      <c r="I2107" s="24" t="n">
        <f aca="false">Parametros!$B$4</f>
        <v>151.76</v>
      </c>
      <c r="J2107" s="23" t="n">
        <f aca="false">G2107*H2107/I2107</f>
        <v>104683.14074855</v>
      </c>
      <c r="K2107" s="23" t="n">
        <v>146599.94</v>
      </c>
      <c r="L2107" s="23" t="n">
        <v>124355</v>
      </c>
      <c r="M2107" s="23" t="n">
        <f aca="false">MIN(J2107:L2107)</f>
        <v>104683.14074855</v>
      </c>
      <c r="N2107" s="23" t="n">
        <f aca="false">MAX(J2107:L2107)</f>
        <v>146599.94</v>
      </c>
      <c r="O2107" s="23" t="n">
        <f aca="false">MEDIAN(J2107:L2107)</f>
        <v>124355</v>
      </c>
      <c r="P2107" s="23" t="n">
        <f aca="false">AVERAGE(J2107:L2107)</f>
        <v>125212.69358285</v>
      </c>
      <c r="Q2107" s="23" t="n">
        <f aca="false">AVERAGE(M2107,O2107)</f>
        <v>114519.070374275</v>
      </c>
      <c r="R2107" s="23" t="n">
        <f aca="false">AVERAGE(N2107,O2107)</f>
        <v>135477.47</v>
      </c>
      <c r="S2107" s="23" t="n">
        <f aca="false">STDEV(J2107:L2107)</f>
        <v>20971.5579674742</v>
      </c>
      <c r="T2107" s="25" t="n">
        <f aca="false">IF(P2107&gt;0,S2107/P2107,NA())</f>
        <v>0.167487475649566</v>
      </c>
      <c r="U2107" s="4" t="str">
        <f aca="false">IF(T2107&lt;=Parametros!$B$7,"MENOR",IF(T2107&lt;=Parametros!$B$8,"PROMEDIO MENOR-MEDIANA","PROMEDIO"))</f>
        <v>MENOR</v>
      </c>
      <c r="V2107" s="23" t="n">
        <f aca="false">IF(T2107&lt;=Parametros!$B$7,M2107,IF(T2107&lt;=Parametros!$B$8,Q2107,P2107))</f>
        <v>104683.14074855</v>
      </c>
      <c r="W2107" s="26" t="n">
        <f aca="false">ROUND(V2107,0)</f>
        <v>104683</v>
      </c>
      <c r="X2107" s="27" t="n">
        <f aca="false">K2107/G2107</f>
        <v>1.48032898457064</v>
      </c>
      <c r="Y2107" s="27" t="n">
        <f aca="false">L2107/G2107</f>
        <v>1.25570522659342</v>
      </c>
    </row>
    <row r="2108" customFormat="false" ht="51.75" hidden="false" customHeight="true" outlineLevel="0" collapsed="false">
      <c r="A2108" s="4" t="s">
        <v>208</v>
      </c>
      <c r="B2108" s="4" t="s">
        <v>95</v>
      </c>
      <c r="C2108" s="4" t="s">
        <v>212</v>
      </c>
      <c r="D2108" s="4" t="s">
        <v>1132</v>
      </c>
      <c r="E2108" s="4" t="s">
        <v>98</v>
      </c>
      <c r="F2108" s="4" t="s">
        <v>99</v>
      </c>
      <c r="G2108" s="23" t="n">
        <v>99032</v>
      </c>
      <c r="H2108" s="24" t="n">
        <f aca="false">Parametros!$B$3</f>
        <v>160.42</v>
      </c>
      <c r="I2108" s="24" t="n">
        <f aca="false">Parametros!$B$4</f>
        <v>151.76</v>
      </c>
      <c r="J2108" s="23" t="n">
        <f aca="false">G2108*H2108/I2108</f>
        <v>104683.14074855</v>
      </c>
      <c r="K2108" s="23" t="n">
        <v>146599.94</v>
      </c>
      <c r="L2108" s="23" t="n">
        <v>124355</v>
      </c>
      <c r="M2108" s="23" t="n">
        <f aca="false">MIN(J2108:L2108)</f>
        <v>104683.14074855</v>
      </c>
      <c r="N2108" s="23" t="n">
        <f aca="false">MAX(J2108:L2108)</f>
        <v>146599.94</v>
      </c>
      <c r="O2108" s="23" t="n">
        <f aca="false">MEDIAN(J2108:L2108)</f>
        <v>124355</v>
      </c>
      <c r="P2108" s="23" t="n">
        <f aca="false">AVERAGE(J2108:L2108)</f>
        <v>125212.69358285</v>
      </c>
      <c r="Q2108" s="23" t="n">
        <f aca="false">AVERAGE(M2108,O2108)</f>
        <v>114519.070374275</v>
      </c>
      <c r="R2108" s="23" t="n">
        <f aca="false">AVERAGE(N2108,O2108)</f>
        <v>135477.47</v>
      </c>
      <c r="S2108" s="23" t="n">
        <f aca="false">STDEV(J2108:L2108)</f>
        <v>20971.5579674742</v>
      </c>
      <c r="T2108" s="25" t="n">
        <f aca="false">IF(P2108&gt;0,S2108/P2108,NA())</f>
        <v>0.167487475649566</v>
      </c>
      <c r="U2108" s="4" t="str">
        <f aca="false">IF(T2108&lt;=Parametros!$B$7,"MENOR",IF(T2108&lt;=Parametros!$B$8,"PROMEDIO MENOR-MEDIANA","PROMEDIO"))</f>
        <v>MENOR</v>
      </c>
      <c r="V2108" s="23" t="n">
        <f aca="false">IF(T2108&lt;=Parametros!$B$7,M2108,IF(T2108&lt;=Parametros!$B$8,Q2108,P2108))</f>
        <v>104683.14074855</v>
      </c>
      <c r="W2108" s="26" t="n">
        <f aca="false">ROUND(V2108,0)</f>
        <v>104683</v>
      </c>
      <c r="X2108" s="27" t="n">
        <f aca="false">K2108/G2108</f>
        <v>1.48032898457064</v>
      </c>
      <c r="Y2108" s="27" t="n">
        <f aca="false">L2108/G2108</f>
        <v>1.25570522659342</v>
      </c>
    </row>
    <row r="2109" customFormat="false" ht="15" hidden="false" customHeight="true" outlineLevel="0" collapsed="false">
      <c r="A2109" s="22" t="s">
        <v>213</v>
      </c>
      <c r="B2109" s="22" t="s">
        <v>214</v>
      </c>
      <c r="C2109" s="22"/>
      <c r="D2109" s="22"/>
      <c r="E2109" s="22"/>
      <c r="F2109" s="22"/>
      <c r="G2109" s="22"/>
      <c r="H2109" s="22"/>
      <c r="I2109" s="22"/>
      <c r="J2109" s="22"/>
      <c r="K2109" s="22"/>
      <c r="L2109" s="22"/>
      <c r="M2109" s="22"/>
      <c r="N2109" s="22"/>
      <c r="O2109" s="22"/>
      <c r="P2109" s="22"/>
      <c r="Q2109" s="22"/>
      <c r="R2109" s="22"/>
      <c r="S2109" s="22"/>
      <c r="T2109" s="22"/>
      <c r="U2109" s="22"/>
      <c r="V2109" s="22"/>
      <c r="W2109" s="22"/>
    </row>
    <row r="2110" customFormat="false" ht="90" hidden="false" customHeight="true" outlineLevel="0" collapsed="false">
      <c r="A2110" s="4" t="s">
        <v>215</v>
      </c>
      <c r="B2110" s="4" t="s">
        <v>95</v>
      </c>
      <c r="C2110" s="4" t="s">
        <v>216</v>
      </c>
      <c r="D2110" s="4" t="s">
        <v>1133</v>
      </c>
      <c r="E2110" s="4" t="s">
        <v>98</v>
      </c>
      <c r="F2110" s="4" t="s">
        <v>99</v>
      </c>
      <c r="G2110" s="23" t="n">
        <v>1268534</v>
      </c>
      <c r="H2110" s="24" t="n">
        <f aca="false">Parametros!$B$3</f>
        <v>160.42</v>
      </c>
      <c r="I2110" s="24" t="n">
        <f aca="false">Parametros!$B$4</f>
        <v>151.76</v>
      </c>
      <c r="J2110" s="23" t="n">
        <f aca="false">G2110*H2110/I2110</f>
        <v>1340921.35134423</v>
      </c>
      <c r="K2110" s="23" t="n">
        <v>1877844.28</v>
      </c>
      <c r="L2110" s="23" t="n">
        <v>1593886</v>
      </c>
      <c r="M2110" s="23" t="n">
        <f aca="false">MIN(J2110:L2110)</f>
        <v>1340921.35134423</v>
      </c>
      <c r="N2110" s="23" t="n">
        <f aca="false">MAX(J2110:L2110)</f>
        <v>1877844.28</v>
      </c>
      <c r="O2110" s="23" t="n">
        <f aca="false">MEDIAN(J2110:L2110)</f>
        <v>1593886</v>
      </c>
      <c r="P2110" s="23" t="n">
        <f aca="false">AVERAGE(J2110:L2110)</f>
        <v>1604217.21044808</v>
      </c>
      <c r="Q2110" s="23" t="n">
        <f aca="false">AVERAGE(M2110,O2110)</f>
        <v>1467403.67567211</v>
      </c>
      <c r="R2110" s="23" t="n">
        <f aca="false">AVERAGE(N2110,O2110)</f>
        <v>1735865.14</v>
      </c>
      <c r="S2110" s="23" t="n">
        <f aca="false">STDEV(J2110:L2110)</f>
        <v>268610.514055323</v>
      </c>
      <c r="T2110" s="25" t="n">
        <f aca="false">IF(P2110&gt;0,S2110/P2110,NA())</f>
        <v>0.167440239579712</v>
      </c>
      <c r="U2110" s="4" t="str">
        <f aca="false">IF(T2110&lt;=Parametros!$B$7,"MENOR",IF(T2110&lt;=Parametros!$B$8,"PROMEDIO MENOR-MEDIANA","PROMEDIO"))</f>
        <v>MENOR</v>
      </c>
      <c r="V2110" s="23" t="n">
        <f aca="false">IF(T2110&lt;=Parametros!$B$7,M2110,IF(T2110&lt;=Parametros!$B$8,Q2110,P2110))</f>
        <v>1340921.35134423</v>
      </c>
      <c r="W2110" s="26" t="n">
        <f aca="false">ROUND(V2110,0)</f>
        <v>1340921</v>
      </c>
      <c r="X2110" s="27" t="n">
        <f aca="false">K2110/G2110</f>
        <v>1.48032632944801</v>
      </c>
      <c r="Y2110" s="27" t="n">
        <f aca="false">L2110/G2110</f>
        <v>1.25647873844927</v>
      </c>
    </row>
    <row r="2111" customFormat="false" ht="77.25" hidden="false" customHeight="true" outlineLevel="0" collapsed="false">
      <c r="A2111" s="4" t="s">
        <v>218</v>
      </c>
      <c r="B2111" s="4" t="s">
        <v>95</v>
      </c>
      <c r="C2111" s="4" t="s">
        <v>219</v>
      </c>
      <c r="D2111" s="4" t="s">
        <v>1134</v>
      </c>
      <c r="E2111" s="4" t="s">
        <v>98</v>
      </c>
      <c r="F2111" s="4" t="s">
        <v>99</v>
      </c>
      <c r="G2111" s="23" t="n">
        <v>1096924</v>
      </c>
      <c r="H2111" s="24" t="n">
        <f aca="false">Parametros!$B$3</f>
        <v>160.42</v>
      </c>
      <c r="I2111" s="24" t="n">
        <f aca="false">Parametros!$B$4</f>
        <v>151.76</v>
      </c>
      <c r="J2111" s="23" t="n">
        <f aca="false">G2111*H2111/I2111</f>
        <v>1159518.6352135</v>
      </c>
      <c r="K2111" s="23" t="n">
        <v>1623804.45</v>
      </c>
      <c r="L2111" s="23" t="n">
        <v>1378258</v>
      </c>
      <c r="M2111" s="23" t="n">
        <f aca="false">MIN(J2111:L2111)</f>
        <v>1159518.6352135</v>
      </c>
      <c r="N2111" s="23" t="n">
        <f aca="false">MAX(J2111:L2111)</f>
        <v>1623804.45</v>
      </c>
      <c r="O2111" s="23" t="n">
        <f aca="false">MEDIAN(J2111:L2111)</f>
        <v>1378258</v>
      </c>
      <c r="P2111" s="23" t="n">
        <f aca="false">AVERAGE(J2111:L2111)</f>
        <v>1387193.69507117</v>
      </c>
      <c r="Q2111" s="23" t="n">
        <f aca="false">AVERAGE(M2111,O2111)</f>
        <v>1268888.31760675</v>
      </c>
      <c r="R2111" s="23" t="n">
        <f aca="false">AVERAGE(N2111,O2111)</f>
        <v>1501031.225</v>
      </c>
      <c r="S2111" s="23" t="n">
        <f aca="false">STDEV(J2111:L2111)</f>
        <v>232271.854596711</v>
      </c>
      <c r="T2111" s="25" t="n">
        <f aca="false">IF(P2111&gt;0,S2111/P2111,NA())</f>
        <v>0.167440102576876</v>
      </c>
      <c r="U2111" s="4" t="str">
        <f aca="false">IF(T2111&lt;=Parametros!$B$7,"MENOR",IF(T2111&lt;=Parametros!$B$8,"PROMEDIO MENOR-MEDIANA","PROMEDIO"))</f>
        <v>MENOR</v>
      </c>
      <c r="V2111" s="23" t="n">
        <f aca="false">IF(T2111&lt;=Parametros!$B$7,M2111,IF(T2111&lt;=Parametros!$B$8,Q2111,P2111))</f>
        <v>1159518.6352135</v>
      </c>
      <c r="W2111" s="26" t="n">
        <f aca="false">ROUND(V2111,0)</f>
        <v>1159519</v>
      </c>
      <c r="X2111" s="27" t="n">
        <f aca="false">K2111/G2111</f>
        <v>1.48032539173179</v>
      </c>
      <c r="Y2111" s="27" t="n">
        <f aca="false">L2111/G2111</f>
        <v>1.25647538024512</v>
      </c>
    </row>
    <row r="2112" customFormat="false" ht="77.25" hidden="false" customHeight="true" outlineLevel="0" collapsed="false">
      <c r="A2112" s="4" t="s">
        <v>221</v>
      </c>
      <c r="B2112" s="4" t="s">
        <v>95</v>
      </c>
      <c r="C2112" s="4" t="s">
        <v>222</v>
      </c>
      <c r="D2112" s="4" t="s">
        <v>1134</v>
      </c>
      <c r="E2112" s="4" t="s">
        <v>112</v>
      </c>
      <c r="F2112" s="4" t="s">
        <v>99</v>
      </c>
      <c r="G2112" s="23" t="n">
        <v>1096924</v>
      </c>
      <c r="H2112" s="24" t="n">
        <f aca="false">Parametros!$B$3</f>
        <v>160.42</v>
      </c>
      <c r="I2112" s="24" t="n">
        <f aca="false">Parametros!$B$4</f>
        <v>151.76</v>
      </c>
      <c r="J2112" s="23" t="n">
        <f aca="false">G2112*H2112/I2112</f>
        <v>1159518.6352135</v>
      </c>
      <c r="K2112" s="23" t="n">
        <v>1623804.45</v>
      </c>
      <c r="L2112" s="23" t="n">
        <v>1378258</v>
      </c>
      <c r="M2112" s="23" t="n">
        <f aca="false">MIN(J2112:L2112)</f>
        <v>1159518.6352135</v>
      </c>
      <c r="N2112" s="23" t="n">
        <f aca="false">MAX(J2112:L2112)</f>
        <v>1623804.45</v>
      </c>
      <c r="O2112" s="23" t="n">
        <f aca="false">MEDIAN(J2112:L2112)</f>
        <v>1378258</v>
      </c>
      <c r="P2112" s="23" t="n">
        <f aca="false">AVERAGE(J2112:L2112)</f>
        <v>1387193.69507117</v>
      </c>
      <c r="Q2112" s="23" t="n">
        <f aca="false">AVERAGE(M2112,O2112)</f>
        <v>1268888.31760675</v>
      </c>
      <c r="R2112" s="23" t="n">
        <f aca="false">AVERAGE(N2112,O2112)</f>
        <v>1501031.225</v>
      </c>
      <c r="S2112" s="23" t="n">
        <f aca="false">STDEV(J2112:L2112)</f>
        <v>232271.854596711</v>
      </c>
      <c r="T2112" s="25" t="n">
        <f aca="false">IF(P2112&gt;0,S2112/P2112,NA())</f>
        <v>0.167440102576876</v>
      </c>
      <c r="U2112" s="4" t="str">
        <f aca="false">IF(T2112&lt;=Parametros!$B$7,"MENOR",IF(T2112&lt;=Parametros!$B$8,"PROMEDIO MENOR-MEDIANA","PROMEDIO"))</f>
        <v>MENOR</v>
      </c>
      <c r="V2112" s="23" t="n">
        <f aca="false">IF(T2112&lt;=Parametros!$B$7,M2112,IF(T2112&lt;=Parametros!$B$8,Q2112,P2112))</f>
        <v>1159518.6352135</v>
      </c>
      <c r="W2112" s="26" t="n">
        <f aca="false">ROUND(V2112,0)</f>
        <v>1159519</v>
      </c>
      <c r="X2112" s="27" t="n">
        <f aca="false">K2112/G2112</f>
        <v>1.48032539173179</v>
      </c>
      <c r="Y2112" s="27" t="n">
        <f aca="false">L2112/G2112</f>
        <v>1.25647538024512</v>
      </c>
    </row>
    <row r="2113" customFormat="false" ht="51.75" hidden="false" customHeight="true" outlineLevel="0" collapsed="false">
      <c r="A2113" s="4" t="s">
        <v>223</v>
      </c>
      <c r="B2113" s="4" t="s">
        <v>95</v>
      </c>
      <c r="C2113" s="4" t="s">
        <v>224</v>
      </c>
      <c r="D2113" s="4" t="s">
        <v>1135</v>
      </c>
      <c r="E2113" s="4" t="s">
        <v>112</v>
      </c>
      <c r="F2113" s="4" t="s">
        <v>99</v>
      </c>
      <c r="G2113" s="23" t="n">
        <v>198290</v>
      </c>
      <c r="H2113" s="24" t="n">
        <f aca="false">Parametros!$B$3</f>
        <v>160.42</v>
      </c>
      <c r="I2113" s="24" t="n">
        <f aca="false">Parametros!$B$4</f>
        <v>151.76</v>
      </c>
      <c r="J2113" s="23" t="n">
        <f aca="false">G2113*H2113/I2113</f>
        <v>209605.177912493</v>
      </c>
      <c r="K2113" s="23" t="n">
        <v>293533.51</v>
      </c>
      <c r="L2113" s="23" t="n">
        <v>249067</v>
      </c>
      <c r="M2113" s="23" t="n">
        <f aca="false">MIN(J2113:L2113)</f>
        <v>209605.177912493</v>
      </c>
      <c r="N2113" s="23" t="n">
        <f aca="false">MAX(J2113:L2113)</f>
        <v>293533.51</v>
      </c>
      <c r="O2113" s="23" t="n">
        <f aca="false">MEDIAN(J2113:L2113)</f>
        <v>249067</v>
      </c>
      <c r="P2113" s="23" t="n">
        <f aca="false">AVERAGE(J2113:L2113)</f>
        <v>250735.229304165</v>
      </c>
      <c r="Q2113" s="23" t="n">
        <f aca="false">AVERAGE(M2113,O2113)</f>
        <v>229336.088956247</v>
      </c>
      <c r="R2113" s="23" t="n">
        <f aca="false">AVERAGE(N2113,O2113)</f>
        <v>271300.255</v>
      </c>
      <c r="S2113" s="23" t="n">
        <f aca="false">STDEV(J2113:L2113)</f>
        <v>41989.0280133531</v>
      </c>
      <c r="T2113" s="25" t="n">
        <f aca="false">IF(P2113&gt;0,S2113/P2113,NA())</f>
        <v>0.167463615423649</v>
      </c>
      <c r="U2113" s="4" t="str">
        <f aca="false">IF(T2113&lt;=Parametros!$B$7,"MENOR",IF(T2113&lt;=Parametros!$B$8,"PROMEDIO MENOR-MEDIANA","PROMEDIO"))</f>
        <v>MENOR</v>
      </c>
      <c r="V2113" s="23" t="n">
        <f aca="false">IF(T2113&lt;=Parametros!$B$7,M2113,IF(T2113&lt;=Parametros!$B$8,Q2113,P2113))</f>
        <v>209605.177912493</v>
      </c>
      <c r="W2113" s="26" t="n">
        <f aca="false">ROUND(V2113,0)</f>
        <v>209605</v>
      </c>
      <c r="X2113" s="27" t="n">
        <f aca="false">K2113/G2113</f>
        <v>1.48032432296132</v>
      </c>
      <c r="Y2113" s="27" t="n">
        <f aca="false">L2113/G2113</f>
        <v>1.25607443643149</v>
      </c>
    </row>
    <row r="2114" customFormat="false" ht="77.25" hidden="false" customHeight="true" outlineLevel="0" collapsed="false">
      <c r="A2114" s="4" t="s">
        <v>226</v>
      </c>
      <c r="B2114" s="4" t="s">
        <v>95</v>
      </c>
      <c r="C2114" s="4" t="s">
        <v>227</v>
      </c>
      <c r="D2114" s="4" t="s">
        <v>1136</v>
      </c>
      <c r="E2114" s="4" t="s">
        <v>112</v>
      </c>
      <c r="F2114" s="4" t="s">
        <v>99</v>
      </c>
      <c r="G2114" s="23" t="n">
        <v>378100</v>
      </c>
      <c r="H2114" s="24" t="n">
        <f aca="false">Parametros!$B$3</f>
        <v>160.42</v>
      </c>
      <c r="I2114" s="24" t="n">
        <f aca="false">Parametros!$B$4</f>
        <v>151.76</v>
      </c>
      <c r="J2114" s="23" t="n">
        <f aca="false">G2114*H2114/I2114</f>
        <v>399675.817079599</v>
      </c>
      <c r="K2114" s="23" t="n">
        <v>559711.54</v>
      </c>
      <c r="L2114" s="23" t="n">
        <v>475048</v>
      </c>
      <c r="M2114" s="23" t="n">
        <f aca="false">MIN(J2114:L2114)</f>
        <v>399675.817079599</v>
      </c>
      <c r="N2114" s="23" t="n">
        <f aca="false">MAX(J2114:L2114)</f>
        <v>559711.54</v>
      </c>
      <c r="O2114" s="23" t="n">
        <f aca="false">MEDIAN(J2114:L2114)</f>
        <v>475048</v>
      </c>
      <c r="P2114" s="23" t="n">
        <f aca="false">AVERAGE(J2114:L2114)</f>
        <v>478145.119026533</v>
      </c>
      <c r="Q2114" s="23" t="n">
        <f aca="false">AVERAGE(M2114,O2114)</f>
        <v>437361.9085398</v>
      </c>
      <c r="R2114" s="23" t="n">
        <f aca="false">AVERAGE(N2114,O2114)</f>
        <v>517379.77</v>
      </c>
      <c r="S2114" s="23" t="n">
        <f aca="false">STDEV(J2114:L2114)</f>
        <v>80062.8019892022</v>
      </c>
      <c r="T2114" s="25" t="n">
        <f aca="false">IF(P2114&gt;0,S2114/P2114,NA())</f>
        <v>0.167444566102032</v>
      </c>
      <c r="U2114" s="4" t="str">
        <f aca="false">IF(T2114&lt;=Parametros!$B$7,"MENOR",IF(T2114&lt;=Parametros!$B$8,"PROMEDIO MENOR-MEDIANA","PROMEDIO"))</f>
        <v>MENOR</v>
      </c>
      <c r="V2114" s="23" t="n">
        <f aca="false">IF(T2114&lt;=Parametros!$B$7,M2114,IF(T2114&lt;=Parametros!$B$8,Q2114,P2114))</f>
        <v>399675.817079599</v>
      </c>
      <c r="W2114" s="26" t="n">
        <f aca="false">ROUND(V2114,0)</f>
        <v>399676</v>
      </c>
      <c r="X2114" s="27" t="n">
        <f aca="false">K2114/G2114</f>
        <v>1.48032673895795</v>
      </c>
      <c r="Y2114" s="27" t="n">
        <f aca="false">L2114/G2114</f>
        <v>1.25640835757736</v>
      </c>
    </row>
    <row r="2115" customFormat="false" ht="77.25" hidden="false" customHeight="true" outlineLevel="0" collapsed="false">
      <c r="A2115" s="4" t="s">
        <v>229</v>
      </c>
      <c r="B2115" s="4" t="s">
        <v>95</v>
      </c>
      <c r="C2115" s="4" t="s">
        <v>230</v>
      </c>
      <c r="D2115" s="4" t="s">
        <v>1136</v>
      </c>
      <c r="E2115" s="4" t="s">
        <v>112</v>
      </c>
      <c r="F2115" s="4" t="s">
        <v>99</v>
      </c>
      <c r="G2115" s="23" t="n">
        <v>378100</v>
      </c>
      <c r="H2115" s="24" t="n">
        <f aca="false">Parametros!$B$3</f>
        <v>160.42</v>
      </c>
      <c r="I2115" s="24" t="n">
        <f aca="false">Parametros!$B$4</f>
        <v>151.76</v>
      </c>
      <c r="J2115" s="23" t="n">
        <f aca="false">G2115*H2115/I2115</f>
        <v>399675.817079599</v>
      </c>
      <c r="K2115" s="23" t="n">
        <v>559711.54</v>
      </c>
      <c r="L2115" s="23" t="n">
        <v>475048</v>
      </c>
      <c r="M2115" s="23" t="n">
        <f aca="false">MIN(J2115:L2115)</f>
        <v>399675.817079599</v>
      </c>
      <c r="N2115" s="23" t="n">
        <f aca="false">MAX(J2115:L2115)</f>
        <v>559711.54</v>
      </c>
      <c r="O2115" s="23" t="n">
        <f aca="false">MEDIAN(J2115:L2115)</f>
        <v>475048</v>
      </c>
      <c r="P2115" s="23" t="n">
        <f aca="false">AVERAGE(J2115:L2115)</f>
        <v>478145.119026533</v>
      </c>
      <c r="Q2115" s="23" t="n">
        <f aca="false">AVERAGE(M2115,O2115)</f>
        <v>437361.9085398</v>
      </c>
      <c r="R2115" s="23" t="n">
        <f aca="false">AVERAGE(N2115,O2115)</f>
        <v>517379.77</v>
      </c>
      <c r="S2115" s="23" t="n">
        <f aca="false">STDEV(J2115:L2115)</f>
        <v>80062.8019892022</v>
      </c>
      <c r="T2115" s="25" t="n">
        <f aca="false">IF(P2115&gt;0,S2115/P2115,NA())</f>
        <v>0.167444566102032</v>
      </c>
      <c r="U2115" s="4" t="str">
        <f aca="false">IF(T2115&lt;=Parametros!$B$7,"MENOR",IF(T2115&lt;=Parametros!$B$8,"PROMEDIO MENOR-MEDIANA","PROMEDIO"))</f>
        <v>MENOR</v>
      </c>
      <c r="V2115" s="23" t="n">
        <f aca="false">IF(T2115&lt;=Parametros!$B$7,M2115,IF(T2115&lt;=Parametros!$B$8,Q2115,P2115))</f>
        <v>399675.817079599</v>
      </c>
      <c r="W2115" s="26" t="n">
        <f aca="false">ROUND(V2115,0)</f>
        <v>399676</v>
      </c>
      <c r="X2115" s="27" t="n">
        <f aca="false">K2115/G2115</f>
        <v>1.48032673895795</v>
      </c>
      <c r="Y2115" s="27" t="n">
        <f aca="false">L2115/G2115</f>
        <v>1.25640835757736</v>
      </c>
    </row>
    <row r="2116" customFormat="false" ht="64.5" hidden="false" customHeight="true" outlineLevel="0" collapsed="false">
      <c r="A2116" s="4" t="s">
        <v>231</v>
      </c>
      <c r="B2116" s="4" t="s">
        <v>95</v>
      </c>
      <c r="C2116" s="4" t="s">
        <v>232</v>
      </c>
      <c r="D2116" s="4" t="s">
        <v>1137</v>
      </c>
      <c r="E2116" s="4" t="s">
        <v>112</v>
      </c>
      <c r="F2116" s="4" t="s">
        <v>99</v>
      </c>
      <c r="G2116" s="23" t="n">
        <v>1271473</v>
      </c>
      <c r="H2116" s="24" t="n">
        <f aca="false">Parametros!$B$3</f>
        <v>160.42</v>
      </c>
      <c r="I2116" s="24" t="n">
        <f aca="false">Parametros!$B$4</f>
        <v>151.76</v>
      </c>
      <c r="J2116" s="23" t="n">
        <f aca="false">G2116*H2116/I2116</f>
        <v>1344028.06180812</v>
      </c>
      <c r="K2116" s="23" t="n">
        <v>1882194.29</v>
      </c>
      <c r="L2116" s="23" t="n">
        <v>1597575</v>
      </c>
      <c r="M2116" s="23" t="n">
        <f aca="false">MIN(J2116:L2116)</f>
        <v>1344028.06180812</v>
      </c>
      <c r="N2116" s="23" t="n">
        <f aca="false">MAX(J2116:L2116)</f>
        <v>1882194.29</v>
      </c>
      <c r="O2116" s="23" t="n">
        <f aca="false">MEDIAN(J2116:L2116)</f>
        <v>1597575</v>
      </c>
      <c r="P2116" s="23" t="n">
        <f aca="false">AVERAGE(J2116:L2116)</f>
        <v>1607932.45060271</v>
      </c>
      <c r="Q2116" s="23" t="n">
        <f aca="false">AVERAGE(M2116,O2116)</f>
        <v>1470801.53090406</v>
      </c>
      <c r="R2116" s="23" t="n">
        <f aca="false">AVERAGE(N2116,O2116)</f>
        <v>1739884.645</v>
      </c>
      <c r="S2116" s="23" t="n">
        <f aca="false">STDEV(J2116:L2116)</f>
        <v>269232.575812827</v>
      </c>
      <c r="T2116" s="25" t="n">
        <f aca="false">IF(P2116&gt;0,S2116/P2116,NA())</f>
        <v>0.167440227798071</v>
      </c>
      <c r="U2116" s="4" t="str">
        <f aca="false">IF(T2116&lt;=Parametros!$B$7,"MENOR",IF(T2116&lt;=Parametros!$B$8,"PROMEDIO MENOR-MEDIANA","PROMEDIO"))</f>
        <v>MENOR</v>
      </c>
      <c r="V2116" s="23" t="n">
        <f aca="false">IF(T2116&lt;=Parametros!$B$7,M2116,IF(T2116&lt;=Parametros!$B$8,Q2116,P2116))</f>
        <v>1344028.06180812</v>
      </c>
      <c r="W2116" s="26" t="n">
        <f aca="false">ROUND(V2116,0)</f>
        <v>1344028</v>
      </c>
      <c r="X2116" s="27" t="n">
        <f aca="false">K2116/G2116</f>
        <v>1.48032580322193</v>
      </c>
      <c r="Y2116" s="27" t="n">
        <f aca="false">L2116/G2116</f>
        <v>1.25647575685838</v>
      </c>
    </row>
    <row r="2117" customFormat="false" ht="51.75" hidden="false" customHeight="true" outlineLevel="0" collapsed="false">
      <c r="A2117" s="4" t="s">
        <v>234</v>
      </c>
      <c r="B2117" s="4" t="s">
        <v>95</v>
      </c>
      <c r="C2117" s="4" t="s">
        <v>224</v>
      </c>
      <c r="D2117" s="4" t="s">
        <v>1138</v>
      </c>
      <c r="E2117" s="4" t="s">
        <v>112</v>
      </c>
      <c r="F2117" s="4" t="s">
        <v>99</v>
      </c>
      <c r="G2117" s="23" t="n">
        <v>198290</v>
      </c>
      <c r="H2117" s="24" t="n">
        <f aca="false">Parametros!$B$3</f>
        <v>160.42</v>
      </c>
      <c r="I2117" s="24" t="n">
        <f aca="false">Parametros!$B$4</f>
        <v>151.76</v>
      </c>
      <c r="J2117" s="23" t="n">
        <f aca="false">G2117*H2117/I2117</f>
        <v>209605.177912493</v>
      </c>
      <c r="K2117" s="23" t="n">
        <v>293533.51</v>
      </c>
      <c r="L2117" s="23" t="n">
        <v>249067</v>
      </c>
      <c r="M2117" s="23" t="n">
        <f aca="false">MIN(J2117:L2117)</f>
        <v>209605.177912493</v>
      </c>
      <c r="N2117" s="23" t="n">
        <f aca="false">MAX(J2117:L2117)</f>
        <v>293533.51</v>
      </c>
      <c r="O2117" s="23" t="n">
        <f aca="false">MEDIAN(J2117:L2117)</f>
        <v>249067</v>
      </c>
      <c r="P2117" s="23" t="n">
        <f aca="false">AVERAGE(J2117:L2117)</f>
        <v>250735.229304165</v>
      </c>
      <c r="Q2117" s="23" t="n">
        <f aca="false">AVERAGE(M2117,O2117)</f>
        <v>229336.088956247</v>
      </c>
      <c r="R2117" s="23" t="n">
        <f aca="false">AVERAGE(N2117,O2117)</f>
        <v>271300.255</v>
      </c>
      <c r="S2117" s="23" t="n">
        <f aca="false">STDEV(J2117:L2117)</f>
        <v>41989.0280133531</v>
      </c>
      <c r="T2117" s="25" t="n">
        <f aca="false">IF(P2117&gt;0,S2117/P2117,NA())</f>
        <v>0.167463615423649</v>
      </c>
      <c r="U2117" s="4" t="str">
        <f aca="false">IF(T2117&lt;=Parametros!$B$7,"MENOR",IF(T2117&lt;=Parametros!$B$8,"PROMEDIO MENOR-MEDIANA","PROMEDIO"))</f>
        <v>MENOR</v>
      </c>
      <c r="V2117" s="23" t="n">
        <f aca="false">IF(T2117&lt;=Parametros!$B$7,M2117,IF(T2117&lt;=Parametros!$B$8,Q2117,P2117))</f>
        <v>209605.177912493</v>
      </c>
      <c r="W2117" s="26" t="n">
        <f aca="false">ROUND(V2117,0)</f>
        <v>209605</v>
      </c>
      <c r="X2117" s="27" t="n">
        <f aca="false">K2117/G2117</f>
        <v>1.48032432296132</v>
      </c>
      <c r="Y2117" s="27" t="n">
        <f aca="false">L2117/G2117</f>
        <v>1.25607443643149</v>
      </c>
    </row>
    <row r="2118" customFormat="false" ht="51.75" hidden="false" customHeight="true" outlineLevel="0" collapsed="false">
      <c r="A2118" s="4" t="s">
        <v>236</v>
      </c>
      <c r="B2118" s="4" t="s">
        <v>95</v>
      </c>
      <c r="C2118" s="4" t="s">
        <v>237</v>
      </c>
      <c r="D2118" s="4" t="s">
        <v>1139</v>
      </c>
      <c r="E2118" s="4" t="s">
        <v>112</v>
      </c>
      <c r="F2118" s="4" t="s">
        <v>99</v>
      </c>
      <c r="G2118" s="23" t="n">
        <v>96093</v>
      </c>
      <c r="H2118" s="24" t="n">
        <f aca="false">Parametros!$B$3</f>
        <v>160.42</v>
      </c>
      <c r="I2118" s="24" t="n">
        <f aca="false">Parametros!$B$4</f>
        <v>151.76</v>
      </c>
      <c r="J2118" s="23" t="n">
        <f aca="false">G2118*H2118/I2118</f>
        <v>101576.43028466</v>
      </c>
      <c r="K2118" s="23" t="n">
        <v>142248.51</v>
      </c>
      <c r="L2118" s="23" t="n">
        <v>120666</v>
      </c>
      <c r="M2118" s="23" t="n">
        <f aca="false">MIN(J2118:L2118)</f>
        <v>101576.43028466</v>
      </c>
      <c r="N2118" s="23" t="n">
        <f aca="false">MAX(J2118:L2118)</f>
        <v>142248.51</v>
      </c>
      <c r="O2118" s="23" t="n">
        <f aca="false">MEDIAN(J2118:L2118)</f>
        <v>120666</v>
      </c>
      <c r="P2118" s="23" t="n">
        <f aca="false">AVERAGE(J2118:L2118)</f>
        <v>121496.980094887</v>
      </c>
      <c r="Q2118" s="23" t="n">
        <f aca="false">AVERAGE(M2118,O2118)</f>
        <v>111121.21514233</v>
      </c>
      <c r="R2118" s="23" t="n">
        <f aca="false">AVERAGE(N2118,O2118)</f>
        <v>131457.255</v>
      </c>
      <c r="S2118" s="23" t="n">
        <f aca="false">STDEV(J2118:L2118)</f>
        <v>20348.769324736</v>
      </c>
      <c r="T2118" s="25" t="n">
        <f aca="false">IF(P2118&gt;0,S2118/P2118,NA())</f>
        <v>0.16748374575931</v>
      </c>
      <c r="U2118" s="4" t="str">
        <f aca="false">IF(T2118&lt;=Parametros!$B$7,"MENOR",IF(T2118&lt;=Parametros!$B$8,"PROMEDIO MENOR-MEDIANA","PROMEDIO"))</f>
        <v>MENOR</v>
      </c>
      <c r="V2118" s="23" t="n">
        <f aca="false">IF(T2118&lt;=Parametros!$B$7,M2118,IF(T2118&lt;=Parametros!$B$8,Q2118,P2118))</f>
        <v>101576.43028466</v>
      </c>
      <c r="W2118" s="26" t="n">
        <f aca="false">ROUND(V2118,0)</f>
        <v>101576</v>
      </c>
      <c r="X2118" s="27" t="n">
        <f aca="false">K2118/G2118</f>
        <v>1.48032125128782</v>
      </c>
      <c r="Y2118" s="27" t="n">
        <f aca="false">L2118/G2118</f>
        <v>1.25572102026162</v>
      </c>
    </row>
    <row r="2119" customFormat="false" ht="51.75" hidden="false" customHeight="true" outlineLevel="0" collapsed="false">
      <c r="A2119" s="4" t="s">
        <v>239</v>
      </c>
      <c r="B2119" s="4" t="s">
        <v>95</v>
      </c>
      <c r="C2119" s="4" t="s">
        <v>240</v>
      </c>
      <c r="D2119" s="4" t="s">
        <v>1140</v>
      </c>
      <c r="E2119" s="4" t="s">
        <v>112</v>
      </c>
      <c r="F2119" s="4" t="s">
        <v>99</v>
      </c>
      <c r="G2119" s="23" t="n">
        <v>167902</v>
      </c>
      <c r="H2119" s="24" t="n">
        <f aca="false">Parametros!$B$3</f>
        <v>160.42</v>
      </c>
      <c r="I2119" s="24" t="n">
        <f aca="false">Parametros!$B$4</f>
        <v>151.76</v>
      </c>
      <c r="J2119" s="23" t="n">
        <f aca="false">G2119*H2119/I2119</f>
        <v>177483.123616236</v>
      </c>
      <c r="K2119" s="23" t="n">
        <v>248550.35</v>
      </c>
      <c r="L2119" s="23" t="n">
        <v>210868</v>
      </c>
      <c r="M2119" s="23" t="n">
        <f aca="false">MIN(J2119:L2119)</f>
        <v>177483.123616236</v>
      </c>
      <c r="N2119" s="23" t="n">
        <f aca="false">MAX(J2119:L2119)</f>
        <v>248550.35</v>
      </c>
      <c r="O2119" s="23" t="n">
        <f aca="false">MEDIAN(J2119:L2119)</f>
        <v>210868</v>
      </c>
      <c r="P2119" s="23" t="n">
        <f aca="false">AVERAGE(J2119:L2119)</f>
        <v>212300.491205412</v>
      </c>
      <c r="Q2119" s="23" t="n">
        <f aca="false">AVERAGE(M2119,O2119)</f>
        <v>194175.561808118</v>
      </c>
      <c r="R2119" s="23" t="n">
        <f aca="false">AVERAGE(N2119,O2119)</f>
        <v>229709.175</v>
      </c>
      <c r="S2119" s="23" t="n">
        <f aca="false">STDEV(J2119:L2119)</f>
        <v>35555.2624763265</v>
      </c>
      <c r="T2119" s="25" t="n">
        <f aca="false">IF(P2119&gt;0,S2119/P2119,NA())</f>
        <v>0.167476119694537</v>
      </c>
      <c r="U2119" s="4" t="str">
        <f aca="false">IF(T2119&lt;=Parametros!$B$7,"MENOR",IF(T2119&lt;=Parametros!$B$8,"PROMEDIO MENOR-MEDIANA","PROMEDIO"))</f>
        <v>MENOR</v>
      </c>
      <c r="V2119" s="23" t="n">
        <f aca="false">IF(T2119&lt;=Parametros!$B$7,M2119,IF(T2119&lt;=Parametros!$B$8,Q2119,P2119))</f>
        <v>177483.123616236</v>
      </c>
      <c r="W2119" s="26" t="n">
        <f aca="false">ROUND(V2119,0)</f>
        <v>177483</v>
      </c>
      <c r="X2119" s="27" t="n">
        <f aca="false">K2119/G2119</f>
        <v>1.4803298948196</v>
      </c>
      <c r="Y2119" s="27" t="n">
        <f aca="false">L2119/G2119</f>
        <v>1.25589927457684</v>
      </c>
    </row>
    <row r="2120" customFormat="false" ht="51.75" hidden="false" customHeight="true" outlineLevel="0" collapsed="false">
      <c r="A2120" s="4" t="s">
        <v>242</v>
      </c>
      <c r="B2120" s="4" t="s">
        <v>95</v>
      </c>
      <c r="C2120" s="4" t="s">
        <v>243</v>
      </c>
      <c r="D2120" s="4" t="s">
        <v>1140</v>
      </c>
      <c r="E2120" s="4" t="s">
        <v>98</v>
      </c>
      <c r="F2120" s="4" t="s">
        <v>99</v>
      </c>
      <c r="G2120" s="23" t="n">
        <v>167902</v>
      </c>
      <c r="H2120" s="24" t="n">
        <f aca="false">Parametros!$B$3</f>
        <v>160.42</v>
      </c>
      <c r="I2120" s="24" t="n">
        <f aca="false">Parametros!$B$4</f>
        <v>151.76</v>
      </c>
      <c r="J2120" s="23" t="n">
        <f aca="false">G2120*H2120/I2120</f>
        <v>177483.123616236</v>
      </c>
      <c r="K2120" s="23" t="n">
        <v>248550.35</v>
      </c>
      <c r="L2120" s="23" t="n">
        <v>210868</v>
      </c>
      <c r="M2120" s="23" t="n">
        <f aca="false">MIN(J2120:L2120)</f>
        <v>177483.123616236</v>
      </c>
      <c r="N2120" s="23" t="n">
        <f aca="false">MAX(J2120:L2120)</f>
        <v>248550.35</v>
      </c>
      <c r="O2120" s="23" t="n">
        <f aca="false">MEDIAN(J2120:L2120)</f>
        <v>210868</v>
      </c>
      <c r="P2120" s="23" t="n">
        <f aca="false">AVERAGE(J2120:L2120)</f>
        <v>212300.491205412</v>
      </c>
      <c r="Q2120" s="23" t="n">
        <f aca="false">AVERAGE(M2120,O2120)</f>
        <v>194175.561808118</v>
      </c>
      <c r="R2120" s="23" t="n">
        <f aca="false">AVERAGE(N2120,O2120)</f>
        <v>229709.175</v>
      </c>
      <c r="S2120" s="23" t="n">
        <f aca="false">STDEV(J2120:L2120)</f>
        <v>35555.2624763265</v>
      </c>
      <c r="T2120" s="25" t="n">
        <f aca="false">IF(P2120&gt;0,S2120/P2120,NA())</f>
        <v>0.167476119694537</v>
      </c>
      <c r="U2120" s="4" t="str">
        <f aca="false">IF(T2120&lt;=Parametros!$B$7,"MENOR",IF(T2120&lt;=Parametros!$B$8,"PROMEDIO MENOR-MEDIANA","PROMEDIO"))</f>
        <v>MENOR</v>
      </c>
      <c r="V2120" s="23" t="n">
        <f aca="false">IF(T2120&lt;=Parametros!$B$7,M2120,IF(T2120&lt;=Parametros!$B$8,Q2120,P2120))</f>
        <v>177483.123616236</v>
      </c>
      <c r="W2120" s="26" t="n">
        <f aca="false">ROUND(V2120,0)</f>
        <v>177483</v>
      </c>
      <c r="X2120" s="27" t="n">
        <f aca="false">K2120/G2120</f>
        <v>1.4803298948196</v>
      </c>
      <c r="Y2120" s="27" t="n">
        <f aca="false">L2120/G2120</f>
        <v>1.25589927457684</v>
      </c>
    </row>
    <row r="2121" customFormat="false" ht="64.5" hidden="false" customHeight="true" outlineLevel="0" collapsed="false">
      <c r="A2121" s="4" t="s">
        <v>244</v>
      </c>
      <c r="B2121" s="4" t="s">
        <v>95</v>
      </c>
      <c r="C2121" s="4" t="s">
        <v>245</v>
      </c>
      <c r="D2121" s="4" t="s">
        <v>1141</v>
      </c>
      <c r="E2121" s="4" t="s">
        <v>98</v>
      </c>
      <c r="F2121" s="4" t="s">
        <v>99</v>
      </c>
      <c r="G2121" s="23" t="n">
        <v>167902</v>
      </c>
      <c r="H2121" s="24" t="n">
        <f aca="false">Parametros!$B$3</f>
        <v>160.42</v>
      </c>
      <c r="I2121" s="24" t="n">
        <f aca="false">Parametros!$B$4</f>
        <v>151.76</v>
      </c>
      <c r="J2121" s="23" t="n">
        <f aca="false">G2121*H2121/I2121</f>
        <v>177483.123616236</v>
      </c>
      <c r="K2121" s="23" t="n">
        <v>248550.35</v>
      </c>
      <c r="L2121" s="23" t="n">
        <v>210868</v>
      </c>
      <c r="M2121" s="23" t="n">
        <f aca="false">MIN(J2121:L2121)</f>
        <v>177483.123616236</v>
      </c>
      <c r="N2121" s="23" t="n">
        <f aca="false">MAX(J2121:L2121)</f>
        <v>248550.35</v>
      </c>
      <c r="O2121" s="23" t="n">
        <f aca="false">MEDIAN(J2121:L2121)</f>
        <v>210868</v>
      </c>
      <c r="P2121" s="23" t="n">
        <f aca="false">AVERAGE(J2121:L2121)</f>
        <v>212300.491205412</v>
      </c>
      <c r="Q2121" s="23" t="n">
        <f aca="false">AVERAGE(M2121,O2121)</f>
        <v>194175.561808118</v>
      </c>
      <c r="R2121" s="23" t="n">
        <f aca="false">AVERAGE(N2121,O2121)</f>
        <v>229709.175</v>
      </c>
      <c r="S2121" s="23" t="n">
        <f aca="false">STDEV(J2121:L2121)</f>
        <v>35555.2624763265</v>
      </c>
      <c r="T2121" s="25" t="n">
        <f aca="false">IF(P2121&gt;0,S2121/P2121,NA())</f>
        <v>0.167476119694537</v>
      </c>
      <c r="U2121" s="4" t="str">
        <f aca="false">IF(T2121&lt;=Parametros!$B$7,"MENOR",IF(T2121&lt;=Parametros!$B$8,"PROMEDIO MENOR-MEDIANA","PROMEDIO"))</f>
        <v>MENOR</v>
      </c>
      <c r="V2121" s="23" t="n">
        <f aca="false">IF(T2121&lt;=Parametros!$B$7,M2121,IF(T2121&lt;=Parametros!$B$8,Q2121,P2121))</f>
        <v>177483.123616236</v>
      </c>
      <c r="W2121" s="26" t="n">
        <f aca="false">ROUND(V2121,0)</f>
        <v>177483</v>
      </c>
      <c r="X2121" s="27" t="n">
        <f aca="false">K2121/G2121</f>
        <v>1.4803298948196</v>
      </c>
      <c r="Y2121" s="27" t="n">
        <f aca="false">L2121/G2121</f>
        <v>1.25589927457684</v>
      </c>
    </row>
    <row r="2122" customFormat="false" ht="64.5" hidden="false" customHeight="true" outlineLevel="0" collapsed="false">
      <c r="A2122" s="4" t="s">
        <v>247</v>
      </c>
      <c r="B2122" s="4" t="s">
        <v>95</v>
      </c>
      <c r="C2122" s="4" t="s">
        <v>248</v>
      </c>
      <c r="D2122" s="4" t="s">
        <v>1141</v>
      </c>
      <c r="E2122" s="4" t="s">
        <v>98</v>
      </c>
      <c r="F2122" s="4" t="s">
        <v>99</v>
      </c>
      <c r="G2122" s="23" t="n">
        <v>167902</v>
      </c>
      <c r="H2122" s="24" t="n">
        <f aca="false">Parametros!$B$3</f>
        <v>160.42</v>
      </c>
      <c r="I2122" s="24" t="n">
        <f aca="false">Parametros!$B$4</f>
        <v>151.76</v>
      </c>
      <c r="J2122" s="23" t="n">
        <f aca="false">G2122*H2122/I2122</f>
        <v>177483.123616236</v>
      </c>
      <c r="K2122" s="23" t="n">
        <v>248550.35</v>
      </c>
      <c r="L2122" s="23" t="n">
        <v>210868</v>
      </c>
      <c r="M2122" s="23" t="n">
        <f aca="false">MIN(J2122:L2122)</f>
        <v>177483.123616236</v>
      </c>
      <c r="N2122" s="23" t="n">
        <f aca="false">MAX(J2122:L2122)</f>
        <v>248550.35</v>
      </c>
      <c r="O2122" s="23" t="n">
        <f aca="false">MEDIAN(J2122:L2122)</f>
        <v>210868</v>
      </c>
      <c r="P2122" s="23" t="n">
        <f aca="false">AVERAGE(J2122:L2122)</f>
        <v>212300.491205412</v>
      </c>
      <c r="Q2122" s="23" t="n">
        <f aca="false">AVERAGE(M2122,O2122)</f>
        <v>194175.561808118</v>
      </c>
      <c r="R2122" s="23" t="n">
        <f aca="false">AVERAGE(N2122,O2122)</f>
        <v>229709.175</v>
      </c>
      <c r="S2122" s="23" t="n">
        <f aca="false">STDEV(J2122:L2122)</f>
        <v>35555.2624763265</v>
      </c>
      <c r="T2122" s="25" t="n">
        <f aca="false">IF(P2122&gt;0,S2122/P2122,NA())</f>
        <v>0.167476119694537</v>
      </c>
      <c r="U2122" s="4" t="str">
        <f aca="false">IF(T2122&lt;=Parametros!$B$7,"MENOR",IF(T2122&lt;=Parametros!$B$8,"PROMEDIO MENOR-MEDIANA","PROMEDIO"))</f>
        <v>MENOR</v>
      </c>
      <c r="V2122" s="23" t="n">
        <f aca="false">IF(T2122&lt;=Parametros!$B$7,M2122,IF(T2122&lt;=Parametros!$B$8,Q2122,P2122))</f>
        <v>177483.123616236</v>
      </c>
      <c r="W2122" s="26" t="n">
        <f aca="false">ROUND(V2122,0)</f>
        <v>177483</v>
      </c>
      <c r="X2122" s="27" t="n">
        <f aca="false">K2122/G2122</f>
        <v>1.4803298948196</v>
      </c>
      <c r="Y2122" s="27" t="n">
        <f aca="false">L2122/G2122</f>
        <v>1.25589927457684</v>
      </c>
    </row>
    <row r="2123" customFormat="false" ht="51.75" hidden="false" customHeight="true" outlineLevel="0" collapsed="false">
      <c r="A2123" s="4" t="s">
        <v>249</v>
      </c>
      <c r="B2123" s="4" t="s">
        <v>95</v>
      </c>
      <c r="C2123" s="4" t="s">
        <v>250</v>
      </c>
      <c r="D2123" s="4" t="s">
        <v>1142</v>
      </c>
      <c r="E2123" s="4" t="s">
        <v>98</v>
      </c>
      <c r="F2123" s="4" t="s">
        <v>99</v>
      </c>
      <c r="G2123" s="23" t="n">
        <v>50350</v>
      </c>
      <c r="H2123" s="24" t="n">
        <f aca="false">Parametros!$B$3</f>
        <v>160.42</v>
      </c>
      <c r="I2123" s="24" t="n">
        <f aca="false">Parametros!$B$4</f>
        <v>151.76</v>
      </c>
      <c r="J2123" s="23" t="n">
        <f aca="false">G2123*H2123/I2123</f>
        <v>53223.1615709014</v>
      </c>
      <c r="K2123" s="23" t="n">
        <v>74534.15</v>
      </c>
      <c r="L2123" s="23" t="n">
        <v>63189</v>
      </c>
      <c r="M2123" s="23" t="n">
        <f aca="false">MIN(J2123:L2123)</f>
        <v>53223.1615709014</v>
      </c>
      <c r="N2123" s="23" t="n">
        <f aca="false">MAX(J2123:L2123)</f>
        <v>74534.15</v>
      </c>
      <c r="O2123" s="23" t="n">
        <f aca="false">MEDIAN(J2123:L2123)</f>
        <v>63189</v>
      </c>
      <c r="P2123" s="23" t="n">
        <f aca="false">AVERAGE(J2123:L2123)</f>
        <v>63648.7705236338</v>
      </c>
      <c r="Q2123" s="23" t="n">
        <f aca="false">AVERAGE(M2123,O2123)</f>
        <v>58206.0807854507</v>
      </c>
      <c r="R2123" s="23" t="n">
        <f aca="false">AVERAGE(N2123,O2123)</f>
        <v>68861.575</v>
      </c>
      <c r="S2123" s="23" t="n">
        <f aca="false">STDEV(J2123:L2123)</f>
        <v>10662.9310537532</v>
      </c>
      <c r="T2123" s="25" t="n">
        <f aca="false">IF(P2123&gt;0,S2123/P2123,NA())</f>
        <v>0.167527683033468</v>
      </c>
      <c r="U2123" s="4" t="str">
        <f aca="false">IF(T2123&lt;=Parametros!$B$7,"MENOR",IF(T2123&lt;=Parametros!$B$8,"PROMEDIO MENOR-MEDIANA","PROMEDIO"))</f>
        <v>MENOR</v>
      </c>
      <c r="V2123" s="23" t="n">
        <f aca="false">IF(T2123&lt;=Parametros!$B$7,M2123,IF(T2123&lt;=Parametros!$B$8,Q2123,P2123))</f>
        <v>53223.1615709014</v>
      </c>
      <c r="W2123" s="26" t="n">
        <f aca="false">ROUND(V2123,0)</f>
        <v>53223</v>
      </c>
      <c r="X2123" s="27" t="n">
        <f aca="false">K2123/G2123</f>
        <v>1.48032075471698</v>
      </c>
      <c r="Y2123" s="27" t="n">
        <f aca="false">L2123/G2123</f>
        <v>1.2549950347567</v>
      </c>
    </row>
    <row r="2124" customFormat="false" ht="64.5" hidden="false" customHeight="true" outlineLevel="0" collapsed="false">
      <c r="A2124" s="4" t="s">
        <v>252</v>
      </c>
      <c r="B2124" s="4" t="s">
        <v>95</v>
      </c>
      <c r="C2124" s="4" t="s">
        <v>253</v>
      </c>
      <c r="D2124" s="4" t="s">
        <v>1143</v>
      </c>
      <c r="E2124" s="4" t="s">
        <v>98</v>
      </c>
      <c r="F2124" s="4" t="s">
        <v>99</v>
      </c>
      <c r="G2124" s="23" t="n">
        <v>50350</v>
      </c>
      <c r="H2124" s="24" t="n">
        <f aca="false">Parametros!$B$3</f>
        <v>160.42</v>
      </c>
      <c r="I2124" s="24" t="n">
        <f aca="false">Parametros!$B$4</f>
        <v>151.76</v>
      </c>
      <c r="J2124" s="23" t="n">
        <f aca="false">G2124*H2124/I2124</f>
        <v>53223.1615709014</v>
      </c>
      <c r="K2124" s="23" t="n">
        <v>74534.15</v>
      </c>
      <c r="L2124" s="23" t="n">
        <v>63189</v>
      </c>
      <c r="M2124" s="23" t="n">
        <f aca="false">MIN(J2124:L2124)</f>
        <v>53223.1615709014</v>
      </c>
      <c r="N2124" s="23" t="n">
        <f aca="false">MAX(J2124:L2124)</f>
        <v>74534.15</v>
      </c>
      <c r="O2124" s="23" t="n">
        <f aca="false">MEDIAN(J2124:L2124)</f>
        <v>63189</v>
      </c>
      <c r="P2124" s="23" t="n">
        <f aca="false">AVERAGE(J2124:L2124)</f>
        <v>63648.7705236338</v>
      </c>
      <c r="Q2124" s="23" t="n">
        <f aca="false">AVERAGE(M2124,O2124)</f>
        <v>58206.0807854507</v>
      </c>
      <c r="R2124" s="23" t="n">
        <f aca="false">AVERAGE(N2124,O2124)</f>
        <v>68861.575</v>
      </c>
      <c r="S2124" s="23" t="n">
        <f aca="false">STDEV(J2124:L2124)</f>
        <v>10662.9310537532</v>
      </c>
      <c r="T2124" s="25" t="n">
        <f aca="false">IF(P2124&gt;0,S2124/P2124,NA())</f>
        <v>0.167527683033468</v>
      </c>
      <c r="U2124" s="4" t="str">
        <f aca="false">IF(T2124&lt;=Parametros!$B$7,"MENOR",IF(T2124&lt;=Parametros!$B$8,"PROMEDIO MENOR-MEDIANA","PROMEDIO"))</f>
        <v>MENOR</v>
      </c>
      <c r="V2124" s="23" t="n">
        <f aca="false">IF(T2124&lt;=Parametros!$B$7,M2124,IF(T2124&lt;=Parametros!$B$8,Q2124,P2124))</f>
        <v>53223.1615709014</v>
      </c>
      <c r="W2124" s="26" t="n">
        <f aca="false">ROUND(V2124,0)</f>
        <v>53223</v>
      </c>
      <c r="X2124" s="27" t="n">
        <f aca="false">K2124/G2124</f>
        <v>1.48032075471698</v>
      </c>
      <c r="Y2124" s="27" t="n">
        <f aca="false">L2124/G2124</f>
        <v>1.2549950347567</v>
      </c>
    </row>
    <row r="2125" customFormat="false" ht="64.5" hidden="false" customHeight="true" outlineLevel="0" collapsed="false">
      <c r="A2125" s="4" t="s">
        <v>255</v>
      </c>
      <c r="B2125" s="4" t="s">
        <v>95</v>
      </c>
      <c r="C2125" s="4" t="s">
        <v>256</v>
      </c>
      <c r="D2125" s="4" t="s">
        <v>1143</v>
      </c>
      <c r="E2125" s="4" t="s">
        <v>98</v>
      </c>
      <c r="F2125" s="4" t="s">
        <v>99</v>
      </c>
      <c r="G2125" s="23" t="n">
        <v>50350</v>
      </c>
      <c r="H2125" s="24" t="n">
        <f aca="false">Parametros!$B$3</f>
        <v>160.42</v>
      </c>
      <c r="I2125" s="24" t="n">
        <f aca="false">Parametros!$B$4</f>
        <v>151.76</v>
      </c>
      <c r="J2125" s="23" t="n">
        <f aca="false">G2125*H2125/I2125</f>
        <v>53223.1615709014</v>
      </c>
      <c r="K2125" s="23" t="n">
        <v>74534.15</v>
      </c>
      <c r="L2125" s="23" t="n">
        <v>63189</v>
      </c>
      <c r="M2125" s="23" t="n">
        <f aca="false">MIN(J2125:L2125)</f>
        <v>53223.1615709014</v>
      </c>
      <c r="N2125" s="23" t="n">
        <f aca="false">MAX(J2125:L2125)</f>
        <v>74534.15</v>
      </c>
      <c r="O2125" s="23" t="n">
        <f aca="false">MEDIAN(J2125:L2125)</f>
        <v>63189</v>
      </c>
      <c r="P2125" s="23" t="n">
        <f aca="false">AVERAGE(J2125:L2125)</f>
        <v>63648.7705236338</v>
      </c>
      <c r="Q2125" s="23" t="n">
        <f aca="false">AVERAGE(M2125,O2125)</f>
        <v>58206.0807854507</v>
      </c>
      <c r="R2125" s="23" t="n">
        <f aca="false">AVERAGE(N2125,O2125)</f>
        <v>68861.575</v>
      </c>
      <c r="S2125" s="23" t="n">
        <f aca="false">STDEV(J2125:L2125)</f>
        <v>10662.9310537532</v>
      </c>
      <c r="T2125" s="25" t="n">
        <f aca="false">IF(P2125&gt;0,S2125/P2125,NA())</f>
        <v>0.167527683033468</v>
      </c>
      <c r="U2125" s="4" t="str">
        <f aca="false">IF(T2125&lt;=Parametros!$B$7,"MENOR",IF(T2125&lt;=Parametros!$B$8,"PROMEDIO MENOR-MEDIANA","PROMEDIO"))</f>
        <v>MENOR</v>
      </c>
      <c r="V2125" s="23" t="n">
        <f aca="false">IF(T2125&lt;=Parametros!$B$7,M2125,IF(T2125&lt;=Parametros!$B$8,Q2125,P2125))</f>
        <v>53223.1615709014</v>
      </c>
      <c r="W2125" s="26" t="n">
        <f aca="false">ROUND(V2125,0)</f>
        <v>53223</v>
      </c>
      <c r="X2125" s="27" t="n">
        <f aca="false">K2125/G2125</f>
        <v>1.48032075471698</v>
      </c>
      <c r="Y2125" s="27" t="n">
        <f aca="false">L2125/G2125</f>
        <v>1.2549950347567</v>
      </c>
    </row>
    <row r="2126" customFormat="false" ht="64.5" hidden="false" customHeight="true" outlineLevel="0" collapsed="false">
      <c r="A2126" s="4" t="s">
        <v>257</v>
      </c>
      <c r="B2126" s="4" t="s">
        <v>95</v>
      </c>
      <c r="C2126" s="4" t="s">
        <v>258</v>
      </c>
      <c r="D2126" s="4" t="s">
        <v>1144</v>
      </c>
      <c r="E2126" s="4" t="s">
        <v>98</v>
      </c>
      <c r="F2126" s="4" t="s">
        <v>99</v>
      </c>
      <c r="G2126" s="23" t="n">
        <v>96402</v>
      </c>
      <c r="H2126" s="24" t="n">
        <f aca="false">Parametros!$B$3</f>
        <v>160.42</v>
      </c>
      <c r="I2126" s="24" t="n">
        <f aca="false">Parametros!$B$4</f>
        <v>151.76</v>
      </c>
      <c r="J2126" s="23" t="n">
        <f aca="false">G2126*H2126/I2126</f>
        <v>101903.062994201</v>
      </c>
      <c r="K2126" s="23" t="n">
        <v>142706.55</v>
      </c>
      <c r="L2126" s="23" t="n">
        <v>121023</v>
      </c>
      <c r="M2126" s="23" t="n">
        <f aca="false">MIN(J2126:L2126)</f>
        <v>101903.062994201</v>
      </c>
      <c r="N2126" s="23" t="n">
        <f aca="false">MAX(J2126:L2126)</f>
        <v>142706.55</v>
      </c>
      <c r="O2126" s="23" t="n">
        <f aca="false">MEDIAN(J2126:L2126)</f>
        <v>121023</v>
      </c>
      <c r="P2126" s="23" t="n">
        <f aca="false">AVERAGE(J2126:L2126)</f>
        <v>121877.537664734</v>
      </c>
      <c r="Q2126" s="23" t="n">
        <f aca="false">AVERAGE(M2126,O2126)</f>
        <v>111463.031497101</v>
      </c>
      <c r="R2126" s="23" t="n">
        <f aca="false">AVERAGE(N2126,O2126)</f>
        <v>131864.775</v>
      </c>
      <c r="S2126" s="23" t="n">
        <f aca="false">STDEV(J2126:L2126)</f>
        <v>20415.1613739258</v>
      </c>
      <c r="T2126" s="25" t="n">
        <f aca="false">IF(P2126&gt;0,S2126/P2126,NA())</f>
        <v>0.167505528624025</v>
      </c>
      <c r="U2126" s="4" t="str">
        <f aca="false">IF(T2126&lt;=Parametros!$B$7,"MENOR",IF(T2126&lt;=Parametros!$B$8,"PROMEDIO MENOR-MEDIANA","PROMEDIO"))</f>
        <v>MENOR</v>
      </c>
      <c r="V2126" s="23" t="n">
        <f aca="false">IF(T2126&lt;=Parametros!$B$7,M2126,IF(T2126&lt;=Parametros!$B$8,Q2126,P2126))</f>
        <v>101903.062994201</v>
      </c>
      <c r="W2126" s="26" t="n">
        <f aca="false">ROUND(V2126,0)</f>
        <v>101903</v>
      </c>
      <c r="X2126" s="27" t="n">
        <f aca="false">K2126/G2126</f>
        <v>1.48032769029688</v>
      </c>
      <c r="Y2126" s="27" t="n">
        <f aca="false">L2126/G2126</f>
        <v>1.2553992655754</v>
      </c>
    </row>
    <row r="2127" customFormat="false" ht="51.75" hidden="false" customHeight="true" outlineLevel="0" collapsed="false">
      <c r="A2127" s="4" t="s">
        <v>260</v>
      </c>
      <c r="B2127" s="4" t="s">
        <v>95</v>
      </c>
      <c r="C2127" s="4" t="s">
        <v>261</v>
      </c>
      <c r="D2127" s="4" t="s">
        <v>1145</v>
      </c>
      <c r="E2127" s="4" t="s">
        <v>98</v>
      </c>
      <c r="F2127" s="4" t="s">
        <v>99</v>
      </c>
      <c r="G2127" s="23" t="n">
        <v>2819693</v>
      </c>
      <c r="H2127" s="24" t="n">
        <f aca="false">Parametros!$B$3</f>
        <v>160.42</v>
      </c>
      <c r="I2127" s="24" t="n">
        <f aca="false">Parametros!$B$4</f>
        <v>151.76</v>
      </c>
      <c r="J2127" s="23" t="n">
        <f aca="false">G2127*H2127/I2127</f>
        <v>2980595.35490248</v>
      </c>
      <c r="K2127" s="23" t="n">
        <v>4174064.85</v>
      </c>
      <c r="L2127" s="23" t="n">
        <v>3542987</v>
      </c>
      <c r="M2127" s="23" t="n">
        <f aca="false">MIN(J2127:L2127)</f>
        <v>2980595.35490248</v>
      </c>
      <c r="N2127" s="23" t="n">
        <f aca="false">MAX(J2127:L2127)</f>
        <v>4174064.85</v>
      </c>
      <c r="O2127" s="23" t="n">
        <f aca="false">MEDIAN(J2127:L2127)</f>
        <v>3542987</v>
      </c>
      <c r="P2127" s="23" t="n">
        <f aca="false">AVERAGE(J2127:L2127)</f>
        <v>3565882.40163416</v>
      </c>
      <c r="Q2127" s="23" t="n">
        <f aca="false">AVERAGE(M2127,O2127)</f>
        <v>3261791.17745124</v>
      </c>
      <c r="R2127" s="23" t="n">
        <f aca="false">AVERAGE(N2127,O2127)</f>
        <v>3858525.925</v>
      </c>
      <c r="S2127" s="23" t="n">
        <f aca="false">STDEV(J2127:L2127)</f>
        <v>597064.074027299</v>
      </c>
      <c r="T2127" s="25" t="n">
        <f aca="false">IF(P2127&gt;0,S2127/P2127,NA())</f>
        <v>0.167437959746984</v>
      </c>
      <c r="U2127" s="4" t="str">
        <f aca="false">IF(T2127&lt;=Parametros!$B$7,"MENOR",IF(T2127&lt;=Parametros!$B$8,"PROMEDIO MENOR-MEDIANA","PROMEDIO"))</f>
        <v>MENOR</v>
      </c>
      <c r="V2127" s="23" t="n">
        <f aca="false">IF(T2127&lt;=Parametros!$B$7,M2127,IF(T2127&lt;=Parametros!$B$8,Q2127,P2127))</f>
        <v>2980595.35490248</v>
      </c>
      <c r="W2127" s="26" t="n">
        <f aca="false">ROUND(V2127,0)</f>
        <v>2980595</v>
      </c>
      <c r="X2127" s="27" t="n">
        <f aca="false">K2127/G2127</f>
        <v>1.4803259964826</v>
      </c>
      <c r="Y2127" s="27" t="n">
        <f aca="false">L2127/G2127</f>
        <v>1.25651515962908</v>
      </c>
    </row>
    <row r="2128" customFormat="false" ht="51.75" hidden="false" customHeight="true" outlineLevel="0" collapsed="false">
      <c r="A2128" s="4" t="s">
        <v>263</v>
      </c>
      <c r="B2128" s="4" t="s">
        <v>95</v>
      </c>
      <c r="C2128" s="4" t="s">
        <v>264</v>
      </c>
      <c r="D2128" s="4" t="s">
        <v>1145</v>
      </c>
      <c r="E2128" s="4" t="s">
        <v>98</v>
      </c>
      <c r="F2128" s="4" t="s">
        <v>99</v>
      </c>
      <c r="G2128" s="23" t="n">
        <v>2813532</v>
      </c>
      <c r="H2128" s="24" t="n">
        <f aca="false">Parametros!$B$3</f>
        <v>160.42</v>
      </c>
      <c r="I2128" s="24" t="n">
        <f aca="false">Parametros!$B$4</f>
        <v>151.76</v>
      </c>
      <c r="J2128" s="23" t="n">
        <f aca="false">G2128*H2128/I2128</f>
        <v>2974082.78492356</v>
      </c>
      <c r="K2128" s="23" t="n">
        <v>4164943.53</v>
      </c>
      <c r="L2128" s="23" t="n">
        <v>3535252</v>
      </c>
      <c r="M2128" s="23" t="n">
        <f aca="false">MIN(J2128:L2128)</f>
        <v>2974082.78492356</v>
      </c>
      <c r="N2128" s="23" t="n">
        <f aca="false">MAX(J2128:L2128)</f>
        <v>4164943.53</v>
      </c>
      <c r="O2128" s="23" t="n">
        <f aca="false">MEDIAN(J2128:L2128)</f>
        <v>3535252</v>
      </c>
      <c r="P2128" s="23" t="n">
        <f aca="false">AVERAGE(J2128:L2128)</f>
        <v>3558092.77164119</v>
      </c>
      <c r="Q2128" s="23" t="n">
        <f aca="false">AVERAGE(M2128,O2128)</f>
        <v>3254667.39246178</v>
      </c>
      <c r="R2128" s="23" t="n">
        <f aca="false">AVERAGE(N2128,O2128)</f>
        <v>3850097.765</v>
      </c>
      <c r="S2128" s="23" t="n">
        <f aca="false">STDEV(J2128:L2128)</f>
        <v>595758.847334956</v>
      </c>
      <c r="T2128" s="25" t="n">
        <f aca="false">IF(P2128&gt;0,S2128/P2128,NA())</f>
        <v>0.167437693610265</v>
      </c>
      <c r="U2128" s="4" t="str">
        <f aca="false">IF(T2128&lt;=Parametros!$B$7,"MENOR",IF(T2128&lt;=Parametros!$B$8,"PROMEDIO MENOR-MEDIANA","PROMEDIO"))</f>
        <v>MENOR</v>
      </c>
      <c r="V2128" s="23" t="n">
        <f aca="false">IF(T2128&lt;=Parametros!$B$7,M2128,IF(T2128&lt;=Parametros!$B$8,Q2128,P2128))</f>
        <v>2974082.78492356</v>
      </c>
      <c r="W2128" s="26" t="n">
        <f aca="false">ROUND(V2128,0)</f>
        <v>2974083</v>
      </c>
      <c r="X2128" s="27" t="n">
        <f aca="false">K2128/G2128</f>
        <v>1.48032562984889</v>
      </c>
      <c r="Y2128" s="27" t="n">
        <f aca="false">L2128/G2128</f>
        <v>1.25651743075963</v>
      </c>
    </row>
    <row r="2129" customFormat="false" ht="77.25" hidden="false" customHeight="true" outlineLevel="0" collapsed="false">
      <c r="A2129" s="4" t="s">
        <v>265</v>
      </c>
      <c r="B2129" s="4" t="s">
        <v>95</v>
      </c>
      <c r="C2129" s="4" t="s">
        <v>266</v>
      </c>
      <c r="D2129" s="4" t="s">
        <v>1146</v>
      </c>
      <c r="E2129" s="4" t="s">
        <v>98</v>
      </c>
      <c r="F2129" s="4" t="s">
        <v>99</v>
      </c>
      <c r="G2129" s="23" t="n">
        <v>76950</v>
      </c>
      <c r="H2129" s="24" t="n">
        <f aca="false">Parametros!$B$3</f>
        <v>160.42</v>
      </c>
      <c r="I2129" s="24" t="n">
        <f aca="false">Parametros!$B$4</f>
        <v>151.76</v>
      </c>
      <c r="J2129" s="23" t="n">
        <f aca="false">G2129*H2129/I2129</f>
        <v>81341.0582498682</v>
      </c>
      <c r="K2129" s="23" t="n">
        <v>113910.49</v>
      </c>
      <c r="L2129" s="23" t="n">
        <v>96628</v>
      </c>
      <c r="M2129" s="23" t="n">
        <f aca="false">MIN(J2129:L2129)</f>
        <v>81341.0582498682</v>
      </c>
      <c r="N2129" s="23" t="n">
        <f aca="false">MAX(J2129:L2129)</f>
        <v>113910.49</v>
      </c>
      <c r="O2129" s="23" t="n">
        <f aca="false">MEDIAN(J2129:L2129)</f>
        <v>96628</v>
      </c>
      <c r="P2129" s="23" t="n">
        <f aca="false">AVERAGE(J2129:L2129)</f>
        <v>97293.1827499561</v>
      </c>
      <c r="Q2129" s="23" t="n">
        <f aca="false">AVERAGE(M2129,O2129)</f>
        <v>88984.5291249341</v>
      </c>
      <c r="R2129" s="23" t="n">
        <f aca="false">AVERAGE(N2129,O2129)</f>
        <v>105269.245</v>
      </c>
      <c r="S2129" s="23" t="n">
        <f aca="false">STDEV(J2129:L2129)</f>
        <v>16294.9017241514</v>
      </c>
      <c r="T2129" s="25" t="n">
        <f aca="false">IF(P2129&gt;0,S2129/P2129,NA())</f>
        <v>0.167482461397418</v>
      </c>
      <c r="U2129" s="4" t="str">
        <f aca="false">IF(T2129&lt;=Parametros!$B$7,"MENOR",IF(T2129&lt;=Parametros!$B$8,"PROMEDIO MENOR-MEDIANA","PROMEDIO"))</f>
        <v>MENOR</v>
      </c>
      <c r="V2129" s="23" t="n">
        <f aca="false">IF(T2129&lt;=Parametros!$B$7,M2129,IF(T2129&lt;=Parametros!$B$8,Q2129,P2129))</f>
        <v>81341.0582498682</v>
      </c>
      <c r="W2129" s="26" t="n">
        <f aca="false">ROUND(V2129,0)</f>
        <v>81341</v>
      </c>
      <c r="X2129" s="27" t="n">
        <f aca="false">K2129/G2129</f>
        <v>1.48031825860949</v>
      </c>
      <c r="Y2129" s="27" t="n">
        <f aca="false">L2129/G2129</f>
        <v>1.25572449642625</v>
      </c>
    </row>
    <row r="2130" customFormat="false" ht="51.75" hidden="false" customHeight="true" outlineLevel="0" collapsed="false">
      <c r="A2130" s="4" t="s">
        <v>268</v>
      </c>
      <c r="B2130" s="4" t="s">
        <v>95</v>
      </c>
      <c r="C2130" s="4" t="s">
        <v>269</v>
      </c>
      <c r="D2130" s="4" t="s">
        <v>1147</v>
      </c>
      <c r="E2130" s="4" t="s">
        <v>98</v>
      </c>
      <c r="F2130" s="4" t="s">
        <v>99</v>
      </c>
      <c r="G2130" s="23" t="n">
        <v>311430</v>
      </c>
      <c r="H2130" s="24" t="n">
        <f aca="false">Parametros!$B$3</f>
        <v>160.42</v>
      </c>
      <c r="I2130" s="24" t="n">
        <f aca="false">Parametros!$B$4</f>
        <v>151.76</v>
      </c>
      <c r="J2130" s="23" t="n">
        <f aca="false">G2130*H2130/I2130</f>
        <v>329201.374538745</v>
      </c>
      <c r="K2130" s="23" t="n">
        <v>461018.33</v>
      </c>
      <c r="L2130" s="23" t="n">
        <v>391272</v>
      </c>
      <c r="M2130" s="23" t="n">
        <f aca="false">MIN(J2130:L2130)</f>
        <v>329201.374538745</v>
      </c>
      <c r="N2130" s="23" t="n">
        <f aca="false">MAX(J2130:L2130)</f>
        <v>461018.33</v>
      </c>
      <c r="O2130" s="23" t="n">
        <f aca="false">MEDIAN(J2130:L2130)</f>
        <v>391272</v>
      </c>
      <c r="P2130" s="23" t="n">
        <f aca="false">AVERAGE(J2130:L2130)</f>
        <v>393830.568179582</v>
      </c>
      <c r="Q2130" s="23" t="n">
        <f aca="false">AVERAGE(M2130,O2130)</f>
        <v>360236.687269373</v>
      </c>
      <c r="R2130" s="23" t="n">
        <f aca="false">AVERAGE(N2130,O2130)</f>
        <v>426145.165</v>
      </c>
      <c r="S2130" s="23" t="n">
        <f aca="false">STDEV(J2130:L2130)</f>
        <v>65945.7135840971</v>
      </c>
      <c r="T2130" s="25" t="n">
        <f aca="false">IF(P2130&gt;0,S2130/P2130,NA())</f>
        <v>0.167446914770787</v>
      </c>
      <c r="U2130" s="4" t="str">
        <f aca="false">IF(T2130&lt;=Parametros!$B$7,"MENOR",IF(T2130&lt;=Parametros!$B$8,"PROMEDIO MENOR-MEDIANA","PROMEDIO"))</f>
        <v>MENOR</v>
      </c>
      <c r="V2130" s="23" t="n">
        <f aca="false">IF(T2130&lt;=Parametros!$B$7,M2130,IF(T2130&lt;=Parametros!$B$8,Q2130,P2130))</f>
        <v>329201.374538745</v>
      </c>
      <c r="W2130" s="26" t="n">
        <f aca="false">ROUND(V2130,0)</f>
        <v>329201</v>
      </c>
      <c r="X2130" s="27" t="n">
        <f aca="false">K2130/G2130</f>
        <v>1.48032729666378</v>
      </c>
      <c r="Y2130" s="27" t="n">
        <f aca="false">L2130/G2130</f>
        <v>1.25637221847606</v>
      </c>
    </row>
    <row r="2131" customFormat="false" ht="51.75" hidden="false" customHeight="true" outlineLevel="0" collapsed="false">
      <c r="A2131" s="4" t="s">
        <v>271</v>
      </c>
      <c r="B2131" s="4" t="s">
        <v>95</v>
      </c>
      <c r="C2131" s="4" t="s">
        <v>272</v>
      </c>
      <c r="D2131" s="4" t="s">
        <v>273</v>
      </c>
      <c r="E2131" s="4" t="s">
        <v>98</v>
      </c>
      <c r="F2131" s="4" t="s">
        <v>99</v>
      </c>
      <c r="G2131" s="23" t="n">
        <v>311430</v>
      </c>
      <c r="H2131" s="24" t="n">
        <f aca="false">Parametros!$B$3</f>
        <v>160.42</v>
      </c>
      <c r="I2131" s="24" t="n">
        <f aca="false">Parametros!$B$4</f>
        <v>151.76</v>
      </c>
      <c r="J2131" s="23" t="n">
        <f aca="false">G2131*H2131/I2131</f>
        <v>329201.374538745</v>
      </c>
      <c r="K2131" s="23" t="n">
        <v>461018.33</v>
      </c>
      <c r="L2131" s="23" t="n">
        <v>391272</v>
      </c>
      <c r="M2131" s="23" t="n">
        <f aca="false">MIN(J2131:L2131)</f>
        <v>329201.374538745</v>
      </c>
      <c r="N2131" s="23" t="n">
        <f aca="false">MAX(J2131:L2131)</f>
        <v>461018.33</v>
      </c>
      <c r="O2131" s="23" t="n">
        <f aca="false">MEDIAN(J2131:L2131)</f>
        <v>391272</v>
      </c>
      <c r="P2131" s="23" t="n">
        <f aca="false">AVERAGE(J2131:L2131)</f>
        <v>393830.568179582</v>
      </c>
      <c r="Q2131" s="23" t="n">
        <f aca="false">AVERAGE(M2131,O2131)</f>
        <v>360236.687269373</v>
      </c>
      <c r="R2131" s="23" t="n">
        <f aca="false">AVERAGE(N2131,O2131)</f>
        <v>426145.165</v>
      </c>
      <c r="S2131" s="23" t="n">
        <f aca="false">STDEV(J2131:L2131)</f>
        <v>65945.7135840971</v>
      </c>
      <c r="T2131" s="25" t="n">
        <f aca="false">IF(P2131&gt;0,S2131/P2131,NA())</f>
        <v>0.167446914770787</v>
      </c>
      <c r="U2131" s="4" t="str">
        <f aca="false">IF(T2131&lt;=Parametros!$B$7,"MENOR",IF(T2131&lt;=Parametros!$B$8,"PROMEDIO MENOR-MEDIANA","PROMEDIO"))</f>
        <v>MENOR</v>
      </c>
      <c r="V2131" s="23" t="n">
        <f aca="false">IF(T2131&lt;=Parametros!$B$7,M2131,IF(T2131&lt;=Parametros!$B$8,Q2131,P2131))</f>
        <v>329201.374538745</v>
      </c>
      <c r="W2131" s="26" t="n">
        <f aca="false">ROUND(V2131,0)</f>
        <v>329201</v>
      </c>
      <c r="X2131" s="27" t="n">
        <f aca="false">K2131/G2131</f>
        <v>1.48032729666378</v>
      </c>
      <c r="Y2131" s="27" t="n">
        <f aca="false">L2131/G2131</f>
        <v>1.25637221847606</v>
      </c>
    </row>
    <row r="2132" customFormat="false" ht="51.75" hidden="false" customHeight="true" outlineLevel="0" collapsed="false">
      <c r="A2132" s="4" t="s">
        <v>274</v>
      </c>
      <c r="B2132" s="4" t="s">
        <v>95</v>
      </c>
      <c r="C2132" s="4" t="s">
        <v>275</v>
      </c>
      <c r="D2132" s="4" t="s">
        <v>276</v>
      </c>
      <c r="E2132" s="4" t="s">
        <v>98</v>
      </c>
      <c r="F2132" s="4" t="s">
        <v>99</v>
      </c>
      <c r="G2132" s="23" t="n">
        <v>843807</v>
      </c>
      <c r="H2132" s="24" t="n">
        <f aca="false">Parametros!$B$3</f>
        <v>160.42</v>
      </c>
      <c r="I2132" s="24" t="n">
        <f aca="false">Parametros!$B$4</f>
        <v>151.76</v>
      </c>
      <c r="J2132" s="23" t="n">
        <f aca="false">G2132*H2132/I2132</f>
        <v>891957.821164997</v>
      </c>
      <c r="K2132" s="23" t="n">
        <v>1249109.27</v>
      </c>
      <c r="L2132" s="23" t="n">
        <v>1060171</v>
      </c>
      <c r="M2132" s="23" t="n">
        <f aca="false">MIN(J2132:L2132)</f>
        <v>891957.821164997</v>
      </c>
      <c r="N2132" s="23" t="n">
        <f aca="false">MAX(J2132:L2132)</f>
        <v>1249109.27</v>
      </c>
      <c r="O2132" s="23" t="n">
        <f aca="false">MEDIAN(J2132:L2132)</f>
        <v>1060171</v>
      </c>
      <c r="P2132" s="23" t="n">
        <f aca="false">AVERAGE(J2132:L2132)</f>
        <v>1067079.36372167</v>
      </c>
      <c r="Q2132" s="23" t="n">
        <f aca="false">AVERAGE(M2132,O2132)</f>
        <v>976064.410582499</v>
      </c>
      <c r="R2132" s="23" t="n">
        <f aca="false">AVERAGE(N2132,O2132)</f>
        <v>1154640.135</v>
      </c>
      <c r="S2132" s="23" t="n">
        <f aca="false">STDEV(J2132:L2132)</f>
        <v>178675.917426548</v>
      </c>
      <c r="T2132" s="25" t="n">
        <f aca="false">IF(P2132&gt;0,S2132/P2132,NA())</f>
        <v>0.167443887962914</v>
      </c>
      <c r="U2132" s="4" t="str">
        <f aca="false">IF(T2132&lt;=Parametros!$B$7,"MENOR",IF(T2132&lt;=Parametros!$B$8,"PROMEDIO MENOR-MEDIANA","PROMEDIO"))</f>
        <v>MENOR</v>
      </c>
      <c r="V2132" s="23" t="n">
        <f aca="false">IF(T2132&lt;=Parametros!$B$7,M2132,IF(T2132&lt;=Parametros!$B$8,Q2132,P2132))</f>
        <v>891957.821164997</v>
      </c>
      <c r="W2132" s="26" t="n">
        <f aca="false">ROUND(V2132,0)</f>
        <v>891958</v>
      </c>
      <c r="X2132" s="27" t="n">
        <f aca="false">K2132/G2132</f>
        <v>1.48032579724985</v>
      </c>
      <c r="Y2132" s="27" t="n">
        <f aca="false">L2132/G2132</f>
        <v>1.25641408521143</v>
      </c>
    </row>
    <row r="2133" customFormat="false" ht="51.75" hidden="false" customHeight="true" outlineLevel="0" collapsed="false">
      <c r="A2133" s="4" t="s">
        <v>277</v>
      </c>
      <c r="B2133" s="4" t="s">
        <v>95</v>
      </c>
      <c r="C2133" s="4" t="s">
        <v>278</v>
      </c>
      <c r="D2133" s="4" t="s">
        <v>276</v>
      </c>
      <c r="E2133" s="4" t="s">
        <v>98</v>
      </c>
      <c r="F2133" s="4" t="s">
        <v>99</v>
      </c>
      <c r="G2133" s="23" t="n">
        <v>843807</v>
      </c>
      <c r="H2133" s="24" t="n">
        <f aca="false">Parametros!$B$3</f>
        <v>160.42</v>
      </c>
      <c r="I2133" s="24" t="n">
        <f aca="false">Parametros!$B$4</f>
        <v>151.76</v>
      </c>
      <c r="J2133" s="23" t="n">
        <f aca="false">G2133*H2133/I2133</f>
        <v>891957.821164997</v>
      </c>
      <c r="K2133" s="23" t="n">
        <v>1249109.27</v>
      </c>
      <c r="L2133" s="23" t="n">
        <v>1060171</v>
      </c>
      <c r="M2133" s="23" t="n">
        <f aca="false">MIN(J2133:L2133)</f>
        <v>891957.821164997</v>
      </c>
      <c r="N2133" s="23" t="n">
        <f aca="false">MAX(J2133:L2133)</f>
        <v>1249109.27</v>
      </c>
      <c r="O2133" s="23" t="n">
        <f aca="false">MEDIAN(J2133:L2133)</f>
        <v>1060171</v>
      </c>
      <c r="P2133" s="23" t="n">
        <f aca="false">AVERAGE(J2133:L2133)</f>
        <v>1067079.36372167</v>
      </c>
      <c r="Q2133" s="23" t="n">
        <f aca="false">AVERAGE(M2133,O2133)</f>
        <v>976064.410582499</v>
      </c>
      <c r="R2133" s="23" t="n">
        <f aca="false">AVERAGE(N2133,O2133)</f>
        <v>1154640.135</v>
      </c>
      <c r="S2133" s="23" t="n">
        <f aca="false">STDEV(J2133:L2133)</f>
        <v>178675.917426548</v>
      </c>
      <c r="T2133" s="25" t="n">
        <f aca="false">IF(P2133&gt;0,S2133/P2133,NA())</f>
        <v>0.167443887962914</v>
      </c>
      <c r="U2133" s="4" t="str">
        <f aca="false">IF(T2133&lt;=Parametros!$B$7,"MENOR",IF(T2133&lt;=Parametros!$B$8,"PROMEDIO MENOR-MEDIANA","PROMEDIO"))</f>
        <v>MENOR</v>
      </c>
      <c r="V2133" s="23" t="n">
        <f aca="false">IF(T2133&lt;=Parametros!$B$7,M2133,IF(T2133&lt;=Parametros!$B$8,Q2133,P2133))</f>
        <v>891957.821164997</v>
      </c>
      <c r="W2133" s="26" t="n">
        <f aca="false">ROUND(V2133,0)</f>
        <v>891958</v>
      </c>
      <c r="X2133" s="27" t="n">
        <f aca="false">K2133/G2133</f>
        <v>1.48032579724985</v>
      </c>
      <c r="Y2133" s="27" t="n">
        <f aca="false">L2133/G2133</f>
        <v>1.25641408521143</v>
      </c>
    </row>
    <row r="2134" customFormat="false" ht="51.75" hidden="false" customHeight="true" outlineLevel="0" collapsed="false">
      <c r="A2134" s="4" t="s">
        <v>279</v>
      </c>
      <c r="B2134" s="4" t="s">
        <v>95</v>
      </c>
      <c r="C2134" s="4" t="s">
        <v>280</v>
      </c>
      <c r="D2134" s="4" t="s">
        <v>281</v>
      </c>
      <c r="E2134" s="4" t="s">
        <v>98</v>
      </c>
      <c r="F2134" s="4" t="s">
        <v>99</v>
      </c>
      <c r="G2134" s="23" t="n">
        <v>141991</v>
      </c>
      <c r="H2134" s="24" t="n">
        <f aca="false">Parametros!$B$3</f>
        <v>160.42</v>
      </c>
      <c r="I2134" s="24" t="n">
        <f aca="false">Parametros!$B$4</f>
        <v>151.76</v>
      </c>
      <c r="J2134" s="23" t="n">
        <f aca="false">G2134*H2134/I2134</f>
        <v>150093.543885082</v>
      </c>
      <c r="K2134" s="23" t="n">
        <v>210193.3</v>
      </c>
      <c r="L2134" s="23" t="n">
        <v>178381</v>
      </c>
      <c r="M2134" s="23" t="n">
        <f aca="false">MIN(J2134:L2134)</f>
        <v>150093.543885082</v>
      </c>
      <c r="N2134" s="23" t="n">
        <f aca="false">MAX(J2134:L2134)</f>
        <v>210193.3</v>
      </c>
      <c r="O2134" s="23" t="n">
        <f aca="false">MEDIAN(J2134:L2134)</f>
        <v>178381</v>
      </c>
      <c r="P2134" s="23" t="n">
        <f aca="false">AVERAGE(J2134:L2134)</f>
        <v>179555.947961694</v>
      </c>
      <c r="Q2134" s="23" t="n">
        <f aca="false">AVERAGE(M2134,O2134)</f>
        <v>164237.271942541</v>
      </c>
      <c r="R2134" s="23" t="n">
        <f aca="false">AVERAGE(N2134,O2134)</f>
        <v>194287.15</v>
      </c>
      <c r="S2134" s="23" t="n">
        <f aca="false">STDEV(J2134:L2134)</f>
        <v>30067.100763171</v>
      </c>
      <c r="T2134" s="25" t="n">
        <f aca="false">IF(P2134&gt;0,S2134/P2134,NA())</f>
        <v>0.167452546710318</v>
      </c>
      <c r="U2134" s="4" t="str">
        <f aca="false">IF(T2134&lt;=Parametros!$B$7,"MENOR",IF(T2134&lt;=Parametros!$B$8,"PROMEDIO MENOR-MEDIANA","PROMEDIO"))</f>
        <v>MENOR</v>
      </c>
      <c r="V2134" s="23" t="n">
        <f aca="false">IF(T2134&lt;=Parametros!$B$7,M2134,IF(T2134&lt;=Parametros!$B$8,Q2134,P2134))</f>
        <v>150093.543885082</v>
      </c>
      <c r="W2134" s="26" t="n">
        <f aca="false">ROUND(V2134,0)</f>
        <v>150094</v>
      </c>
      <c r="X2134" s="27" t="n">
        <f aca="false">K2134/G2134</f>
        <v>1.48032833066885</v>
      </c>
      <c r="Y2134" s="27" t="n">
        <f aca="false">L2134/G2134</f>
        <v>1.25628384897634</v>
      </c>
    </row>
    <row r="2135" customFormat="false" ht="51.75" hidden="false" customHeight="true" outlineLevel="0" collapsed="false">
      <c r="A2135" s="4" t="s">
        <v>282</v>
      </c>
      <c r="B2135" s="4" t="s">
        <v>95</v>
      </c>
      <c r="C2135" s="4" t="s">
        <v>283</v>
      </c>
      <c r="D2135" s="4" t="s">
        <v>281</v>
      </c>
      <c r="E2135" s="4" t="s">
        <v>98</v>
      </c>
      <c r="F2135" s="4" t="s">
        <v>99</v>
      </c>
      <c r="G2135" s="23" t="n">
        <v>141991</v>
      </c>
      <c r="H2135" s="24" t="n">
        <f aca="false">Parametros!$B$3</f>
        <v>160.42</v>
      </c>
      <c r="I2135" s="24" t="n">
        <f aca="false">Parametros!$B$4</f>
        <v>151.76</v>
      </c>
      <c r="J2135" s="23" t="n">
        <f aca="false">G2135*H2135/I2135</f>
        <v>150093.543885082</v>
      </c>
      <c r="K2135" s="23" t="n">
        <v>210193.3</v>
      </c>
      <c r="L2135" s="23" t="n">
        <v>178381</v>
      </c>
      <c r="M2135" s="23" t="n">
        <f aca="false">MIN(J2135:L2135)</f>
        <v>150093.543885082</v>
      </c>
      <c r="N2135" s="23" t="n">
        <f aca="false">MAX(J2135:L2135)</f>
        <v>210193.3</v>
      </c>
      <c r="O2135" s="23" t="n">
        <f aca="false">MEDIAN(J2135:L2135)</f>
        <v>178381</v>
      </c>
      <c r="P2135" s="23" t="n">
        <f aca="false">AVERAGE(J2135:L2135)</f>
        <v>179555.947961694</v>
      </c>
      <c r="Q2135" s="23" t="n">
        <f aca="false">AVERAGE(M2135,O2135)</f>
        <v>164237.271942541</v>
      </c>
      <c r="R2135" s="23" t="n">
        <f aca="false">AVERAGE(N2135,O2135)</f>
        <v>194287.15</v>
      </c>
      <c r="S2135" s="23" t="n">
        <f aca="false">STDEV(J2135:L2135)</f>
        <v>30067.100763171</v>
      </c>
      <c r="T2135" s="25" t="n">
        <f aca="false">IF(P2135&gt;0,S2135/P2135,NA())</f>
        <v>0.167452546710318</v>
      </c>
      <c r="U2135" s="4" t="str">
        <f aca="false">IF(T2135&lt;=Parametros!$B$7,"MENOR",IF(T2135&lt;=Parametros!$B$8,"PROMEDIO MENOR-MEDIANA","PROMEDIO"))</f>
        <v>MENOR</v>
      </c>
      <c r="V2135" s="23" t="n">
        <f aca="false">IF(T2135&lt;=Parametros!$B$7,M2135,IF(T2135&lt;=Parametros!$B$8,Q2135,P2135))</f>
        <v>150093.543885082</v>
      </c>
      <c r="W2135" s="26" t="n">
        <f aca="false">ROUND(V2135,0)</f>
        <v>150094</v>
      </c>
      <c r="X2135" s="27" t="n">
        <f aca="false">K2135/G2135</f>
        <v>1.48032833066885</v>
      </c>
      <c r="Y2135" s="27" t="n">
        <f aca="false">L2135/G2135</f>
        <v>1.25628384897634</v>
      </c>
    </row>
    <row r="2136" customFormat="false" ht="51.75" hidden="false" customHeight="true" outlineLevel="0" collapsed="false">
      <c r="A2136" s="4" t="s">
        <v>284</v>
      </c>
      <c r="B2136" s="4" t="s">
        <v>95</v>
      </c>
      <c r="C2136" s="4" t="s">
        <v>285</v>
      </c>
      <c r="D2136" s="4" t="s">
        <v>286</v>
      </c>
      <c r="E2136" s="4" t="s">
        <v>98</v>
      </c>
      <c r="F2136" s="4" t="s">
        <v>99</v>
      </c>
      <c r="G2136" s="23" t="n">
        <v>98800</v>
      </c>
      <c r="H2136" s="24" t="n">
        <f aca="false">Parametros!$B$3</f>
        <v>160.42</v>
      </c>
      <c r="I2136" s="24" t="n">
        <f aca="false">Parametros!$B$4</f>
        <v>151.76</v>
      </c>
      <c r="J2136" s="23" t="n">
        <f aca="false">G2136*H2136/I2136</f>
        <v>104437.901950448</v>
      </c>
      <c r="K2136" s="23" t="n">
        <v>146256.4</v>
      </c>
      <c r="L2136" s="23" t="n">
        <v>124117</v>
      </c>
      <c r="M2136" s="23" t="n">
        <f aca="false">MIN(J2136:L2136)</f>
        <v>104437.901950448</v>
      </c>
      <c r="N2136" s="23" t="n">
        <f aca="false">MAX(J2136:L2136)</f>
        <v>146256.4</v>
      </c>
      <c r="O2136" s="23" t="n">
        <f aca="false">MEDIAN(J2136:L2136)</f>
        <v>124117</v>
      </c>
      <c r="P2136" s="23" t="n">
        <f aca="false">AVERAGE(J2136:L2136)</f>
        <v>124937.100650149</v>
      </c>
      <c r="Q2136" s="23" t="n">
        <f aca="false">AVERAGE(M2136,O2136)</f>
        <v>114277.450975224</v>
      </c>
      <c r="R2136" s="23" t="n">
        <f aca="false">AVERAGE(N2136,O2136)</f>
        <v>135186.7</v>
      </c>
      <c r="S2136" s="23" t="n">
        <f aca="false">STDEV(J2136:L2136)</f>
        <v>20921.3077647497</v>
      </c>
      <c r="T2136" s="25" t="n">
        <f aca="false">IF(P2136&gt;0,S2136/P2136,NA())</f>
        <v>0.167454724464383</v>
      </c>
      <c r="U2136" s="4" t="str">
        <f aca="false">IF(T2136&lt;=Parametros!$B$7,"MENOR",IF(T2136&lt;=Parametros!$B$8,"PROMEDIO MENOR-MEDIANA","PROMEDIO"))</f>
        <v>MENOR</v>
      </c>
      <c r="V2136" s="23" t="n">
        <f aca="false">IF(T2136&lt;=Parametros!$B$7,M2136,IF(T2136&lt;=Parametros!$B$8,Q2136,P2136))</f>
        <v>104437.901950448</v>
      </c>
      <c r="W2136" s="26" t="n">
        <f aca="false">ROUND(V2136,0)</f>
        <v>104438</v>
      </c>
      <c r="X2136" s="27" t="n">
        <f aca="false">K2136/G2136</f>
        <v>1.48032793522267</v>
      </c>
      <c r="Y2136" s="27" t="n">
        <f aca="false">L2136/G2136</f>
        <v>1.25624493927126</v>
      </c>
    </row>
    <row r="2137" customFormat="false" ht="39" hidden="false" customHeight="true" outlineLevel="0" collapsed="false">
      <c r="A2137" s="4" t="s">
        <v>287</v>
      </c>
      <c r="B2137" s="4" t="s">
        <v>95</v>
      </c>
      <c r="C2137" s="4" t="s">
        <v>288</v>
      </c>
      <c r="D2137" s="4" t="s">
        <v>289</v>
      </c>
      <c r="E2137" s="4" t="s">
        <v>98</v>
      </c>
      <c r="F2137" s="4" t="s">
        <v>99</v>
      </c>
      <c r="G2137" s="23" t="n">
        <v>355690</v>
      </c>
      <c r="H2137" s="24" t="n">
        <f aca="false">Parametros!$B$3</f>
        <v>160.42</v>
      </c>
      <c r="I2137" s="24" t="n">
        <f aca="false">Parametros!$B$4</f>
        <v>151.76</v>
      </c>
      <c r="J2137" s="23" t="n">
        <f aca="false">G2137*H2137/I2137</f>
        <v>375987.017659462</v>
      </c>
      <c r="K2137" s="23" t="n">
        <v>526537.19</v>
      </c>
      <c r="L2137" s="23" t="n">
        <v>446845</v>
      </c>
      <c r="M2137" s="23" t="n">
        <f aca="false">MIN(J2137:L2137)</f>
        <v>375987.017659462</v>
      </c>
      <c r="N2137" s="23" t="n">
        <f aca="false">MAX(J2137:L2137)</f>
        <v>526537.19</v>
      </c>
      <c r="O2137" s="23" t="n">
        <f aca="false">MEDIAN(J2137:L2137)</f>
        <v>446845</v>
      </c>
      <c r="P2137" s="23" t="n">
        <f aca="false">AVERAGE(J2137:L2137)</f>
        <v>449789.735886487</v>
      </c>
      <c r="Q2137" s="23" t="n">
        <f aca="false">AVERAGE(M2137,O2137)</f>
        <v>411416.008829731</v>
      </c>
      <c r="R2137" s="23" t="n">
        <f aca="false">AVERAGE(N2137,O2137)</f>
        <v>486691.095</v>
      </c>
      <c r="S2137" s="23" t="n">
        <f aca="false">STDEV(J2137:L2137)</f>
        <v>75318.2726834748</v>
      </c>
      <c r="T2137" s="25" t="n">
        <f aca="false">IF(P2137&gt;0,S2137/P2137,NA())</f>
        <v>0.167452181929031</v>
      </c>
      <c r="U2137" s="4" t="str">
        <f aca="false">IF(T2137&lt;=Parametros!$B$7,"MENOR",IF(T2137&lt;=Parametros!$B$8,"PROMEDIO MENOR-MEDIANA","PROMEDIO"))</f>
        <v>MENOR</v>
      </c>
      <c r="V2137" s="23" t="n">
        <f aca="false">IF(T2137&lt;=Parametros!$B$7,M2137,IF(T2137&lt;=Parametros!$B$8,Q2137,P2137))</f>
        <v>375987.017659462</v>
      </c>
      <c r="W2137" s="26" t="n">
        <f aca="false">ROUND(V2137,0)</f>
        <v>375987</v>
      </c>
      <c r="X2137" s="27" t="n">
        <f aca="false">K2137/G2137</f>
        <v>1.48032609856898</v>
      </c>
      <c r="Y2137" s="27" t="n">
        <f aca="false">L2137/G2137</f>
        <v>1.25627653293598</v>
      </c>
    </row>
    <row r="2138" customFormat="false" ht="39" hidden="false" customHeight="true" outlineLevel="0" collapsed="false">
      <c r="A2138" s="4" t="s">
        <v>290</v>
      </c>
      <c r="B2138" s="4" t="s">
        <v>95</v>
      </c>
      <c r="C2138" s="4" t="s">
        <v>291</v>
      </c>
      <c r="D2138" s="4" t="s">
        <v>292</v>
      </c>
      <c r="E2138" s="4" t="s">
        <v>98</v>
      </c>
      <c r="F2138" s="4" t="s">
        <v>99</v>
      </c>
      <c r="G2138" s="23" t="n">
        <v>1164781</v>
      </c>
      <c r="H2138" s="24" t="n">
        <f aca="false">Parametros!$B$3</f>
        <v>160.42</v>
      </c>
      <c r="I2138" s="24" t="n">
        <f aca="false">Parametros!$B$4</f>
        <v>151.76</v>
      </c>
      <c r="J2138" s="23" t="n">
        <f aca="false">G2138*H2138/I2138</f>
        <v>1231247.81246705</v>
      </c>
      <c r="K2138" s="23" t="n">
        <v>1724254.91</v>
      </c>
      <c r="L2138" s="23" t="n">
        <v>1463581</v>
      </c>
      <c r="M2138" s="23" t="n">
        <f aca="false">MIN(J2138:L2138)</f>
        <v>1231247.81246705</v>
      </c>
      <c r="N2138" s="23" t="n">
        <f aca="false">MAX(J2138:L2138)</f>
        <v>1724254.91</v>
      </c>
      <c r="O2138" s="23" t="n">
        <f aca="false">MEDIAN(J2138:L2138)</f>
        <v>1463581</v>
      </c>
      <c r="P2138" s="23" t="n">
        <f aca="false">AVERAGE(J2138:L2138)</f>
        <v>1473027.90748902</v>
      </c>
      <c r="Q2138" s="23" t="n">
        <f aca="false">AVERAGE(M2138,O2138)</f>
        <v>1347414.40623353</v>
      </c>
      <c r="R2138" s="23" t="n">
        <f aca="false">AVERAGE(N2138,O2138)</f>
        <v>1593917.955</v>
      </c>
      <c r="S2138" s="23" t="n">
        <f aca="false">STDEV(J2138:L2138)</f>
        <v>246639.276272646</v>
      </c>
      <c r="T2138" s="25" t="n">
        <f aca="false">IF(P2138&gt;0,S2138/P2138,NA())</f>
        <v>0.167436933827735</v>
      </c>
      <c r="U2138" s="4" t="str">
        <f aca="false">IF(T2138&lt;=Parametros!$B$7,"MENOR",IF(T2138&lt;=Parametros!$B$8,"PROMEDIO MENOR-MEDIANA","PROMEDIO"))</f>
        <v>MENOR</v>
      </c>
      <c r="V2138" s="23" t="n">
        <f aca="false">IF(T2138&lt;=Parametros!$B$7,M2138,IF(T2138&lt;=Parametros!$B$8,Q2138,P2138))</f>
        <v>1231247.81246705</v>
      </c>
      <c r="W2138" s="26" t="n">
        <f aca="false">ROUND(V2138,0)</f>
        <v>1231248</v>
      </c>
      <c r="X2138" s="27" t="n">
        <f aca="false">K2138/G2138</f>
        <v>1.48032540881076</v>
      </c>
      <c r="Y2138" s="27" t="n">
        <f aca="false">L2138/G2138</f>
        <v>1.25652890972638</v>
      </c>
    </row>
    <row r="2139" customFormat="false" ht="39" hidden="false" customHeight="true" outlineLevel="0" collapsed="false">
      <c r="A2139" s="4" t="s">
        <v>293</v>
      </c>
      <c r="B2139" s="4" t="s">
        <v>95</v>
      </c>
      <c r="C2139" s="4" t="s">
        <v>294</v>
      </c>
      <c r="D2139" s="4" t="s">
        <v>295</v>
      </c>
      <c r="E2139" s="4" t="s">
        <v>98</v>
      </c>
      <c r="F2139" s="4" t="s">
        <v>99</v>
      </c>
      <c r="G2139" s="23" t="n">
        <v>426550</v>
      </c>
      <c r="H2139" s="24" t="n">
        <f aca="false">Parametros!$B$3</f>
        <v>160.42</v>
      </c>
      <c r="I2139" s="24" t="n">
        <f aca="false">Parametros!$B$4</f>
        <v>151.76</v>
      </c>
      <c r="J2139" s="23" t="n">
        <f aca="false">G2139*H2139/I2139</f>
        <v>450890.557459146</v>
      </c>
      <c r="K2139" s="23" t="n">
        <v>631432.38</v>
      </c>
      <c r="L2139" s="23" t="n">
        <v>535857</v>
      </c>
      <c r="M2139" s="23" t="n">
        <f aca="false">MIN(J2139:L2139)</f>
        <v>450890.557459146</v>
      </c>
      <c r="N2139" s="23" t="n">
        <f aca="false">MAX(J2139:L2139)</f>
        <v>631432.38</v>
      </c>
      <c r="O2139" s="23" t="n">
        <f aca="false">MEDIAN(J2139:L2139)</f>
        <v>535857</v>
      </c>
      <c r="P2139" s="23" t="n">
        <f aca="false">AVERAGE(J2139:L2139)</f>
        <v>539393.312486382</v>
      </c>
      <c r="Q2139" s="23" t="n">
        <f aca="false">AVERAGE(M2139,O2139)</f>
        <v>493373.778729573</v>
      </c>
      <c r="R2139" s="23" t="n">
        <f aca="false">AVERAGE(N2139,O2139)</f>
        <v>583644.69</v>
      </c>
      <c r="S2139" s="23" t="n">
        <f aca="false">STDEV(J2139:L2139)</f>
        <v>90322.8462300337</v>
      </c>
      <c r="T2139" s="25" t="n">
        <f aca="false">IF(P2139&gt;0,S2139/P2139,NA())</f>
        <v>0.167452662350748</v>
      </c>
      <c r="U2139" s="4" t="str">
        <f aca="false">IF(T2139&lt;=Parametros!$B$7,"MENOR",IF(T2139&lt;=Parametros!$B$8,"PROMEDIO MENOR-MEDIANA","PROMEDIO"))</f>
        <v>MENOR</v>
      </c>
      <c r="V2139" s="23" t="n">
        <f aca="false">IF(T2139&lt;=Parametros!$B$7,M2139,IF(T2139&lt;=Parametros!$B$8,Q2139,P2139))</f>
        <v>450890.557459146</v>
      </c>
      <c r="W2139" s="26" t="n">
        <f aca="false">ROUND(V2139,0)</f>
        <v>450891</v>
      </c>
      <c r="X2139" s="27" t="n">
        <f aca="false">K2139/G2139</f>
        <v>1.48032441683273</v>
      </c>
      <c r="Y2139" s="27" t="n">
        <f aca="false">L2139/G2139</f>
        <v>1.2562583518931</v>
      </c>
    </row>
    <row r="2140" customFormat="false" ht="39" hidden="false" customHeight="true" outlineLevel="0" collapsed="false">
      <c r="A2140" s="4" t="s">
        <v>296</v>
      </c>
      <c r="B2140" s="4" t="s">
        <v>95</v>
      </c>
      <c r="C2140" s="4" t="s">
        <v>297</v>
      </c>
      <c r="D2140" s="4" t="s">
        <v>298</v>
      </c>
      <c r="E2140" s="4" t="s">
        <v>98</v>
      </c>
      <c r="F2140" s="4" t="s">
        <v>99</v>
      </c>
      <c r="G2140" s="23" t="n">
        <v>58900</v>
      </c>
      <c r="H2140" s="24" t="n">
        <f aca="false">Parametros!$B$3</f>
        <v>160.42</v>
      </c>
      <c r="I2140" s="24" t="n">
        <f aca="false">Parametros!$B$4</f>
        <v>151.76</v>
      </c>
      <c r="J2140" s="23" t="n">
        <f aca="false">G2140*H2140/I2140</f>
        <v>62261.0569319979</v>
      </c>
      <c r="K2140" s="23" t="n">
        <v>87191.18</v>
      </c>
      <c r="L2140" s="23" t="n">
        <v>73899</v>
      </c>
      <c r="M2140" s="23" t="n">
        <f aca="false">MIN(J2140:L2140)</f>
        <v>62261.0569319979</v>
      </c>
      <c r="N2140" s="23" t="n">
        <f aca="false">MAX(J2140:L2140)</f>
        <v>87191.18</v>
      </c>
      <c r="O2140" s="23" t="n">
        <f aca="false">MEDIAN(J2140:L2140)</f>
        <v>73899</v>
      </c>
      <c r="P2140" s="23" t="n">
        <f aca="false">AVERAGE(J2140:L2140)</f>
        <v>74450.412310666</v>
      </c>
      <c r="Q2140" s="23" t="n">
        <f aca="false">AVERAGE(M2140,O2140)</f>
        <v>68080.0284659989</v>
      </c>
      <c r="R2140" s="23" t="n">
        <f aca="false">AVERAGE(N2140,O2140)</f>
        <v>80545.09</v>
      </c>
      <c r="S2140" s="23" t="n">
        <f aca="false">STDEV(J2140:L2140)</f>
        <v>12474.2054135203</v>
      </c>
      <c r="T2140" s="25" t="n">
        <f aca="false">IF(P2140&gt;0,S2140/P2140,NA())</f>
        <v>0.167550521566865</v>
      </c>
      <c r="U2140" s="4" t="str">
        <f aca="false">IF(T2140&lt;=Parametros!$B$7,"MENOR",IF(T2140&lt;=Parametros!$B$8,"PROMEDIO MENOR-MEDIANA","PROMEDIO"))</f>
        <v>MENOR</v>
      </c>
      <c r="V2140" s="23" t="n">
        <f aca="false">IF(T2140&lt;=Parametros!$B$7,M2140,IF(T2140&lt;=Parametros!$B$8,Q2140,P2140))</f>
        <v>62261.0569319979</v>
      </c>
      <c r="W2140" s="26" t="n">
        <f aca="false">ROUND(V2140,0)</f>
        <v>62261</v>
      </c>
      <c r="X2140" s="27" t="n">
        <f aca="false">K2140/G2140</f>
        <v>1.48032563667233</v>
      </c>
      <c r="Y2140" s="27" t="n">
        <f aca="false">L2140/G2140</f>
        <v>1.2546519524618</v>
      </c>
    </row>
    <row r="2141" customFormat="false" ht="39" hidden="false" customHeight="true" outlineLevel="0" collapsed="false">
      <c r="A2141" s="4" t="s">
        <v>299</v>
      </c>
      <c r="B2141" s="4" t="s">
        <v>95</v>
      </c>
      <c r="C2141" s="4" t="s">
        <v>300</v>
      </c>
      <c r="D2141" s="4" t="s">
        <v>298</v>
      </c>
      <c r="E2141" s="4" t="s">
        <v>98</v>
      </c>
      <c r="F2141" s="4" t="s">
        <v>99</v>
      </c>
      <c r="G2141" s="23" t="n">
        <v>58900</v>
      </c>
      <c r="H2141" s="24" t="n">
        <f aca="false">Parametros!$B$3</f>
        <v>160.42</v>
      </c>
      <c r="I2141" s="24" t="n">
        <f aca="false">Parametros!$B$4</f>
        <v>151.76</v>
      </c>
      <c r="J2141" s="23" t="n">
        <f aca="false">G2141*H2141/I2141</f>
        <v>62261.0569319979</v>
      </c>
      <c r="K2141" s="23" t="n">
        <v>87191.18</v>
      </c>
      <c r="L2141" s="23" t="n">
        <v>73899</v>
      </c>
      <c r="M2141" s="23" t="n">
        <f aca="false">MIN(J2141:L2141)</f>
        <v>62261.0569319979</v>
      </c>
      <c r="N2141" s="23" t="n">
        <f aca="false">MAX(J2141:L2141)</f>
        <v>87191.18</v>
      </c>
      <c r="O2141" s="23" t="n">
        <f aca="false">MEDIAN(J2141:L2141)</f>
        <v>73899</v>
      </c>
      <c r="P2141" s="23" t="n">
        <f aca="false">AVERAGE(J2141:L2141)</f>
        <v>74450.412310666</v>
      </c>
      <c r="Q2141" s="23" t="n">
        <f aca="false">AVERAGE(M2141,O2141)</f>
        <v>68080.0284659989</v>
      </c>
      <c r="R2141" s="23" t="n">
        <f aca="false">AVERAGE(N2141,O2141)</f>
        <v>80545.09</v>
      </c>
      <c r="S2141" s="23" t="n">
        <f aca="false">STDEV(J2141:L2141)</f>
        <v>12474.2054135203</v>
      </c>
      <c r="T2141" s="25" t="n">
        <f aca="false">IF(P2141&gt;0,S2141/P2141,NA())</f>
        <v>0.167550521566865</v>
      </c>
      <c r="U2141" s="4" t="str">
        <f aca="false">IF(T2141&lt;=Parametros!$B$7,"MENOR",IF(T2141&lt;=Parametros!$B$8,"PROMEDIO MENOR-MEDIANA","PROMEDIO"))</f>
        <v>MENOR</v>
      </c>
      <c r="V2141" s="23" t="n">
        <f aca="false">IF(T2141&lt;=Parametros!$B$7,M2141,IF(T2141&lt;=Parametros!$B$8,Q2141,P2141))</f>
        <v>62261.0569319979</v>
      </c>
      <c r="W2141" s="26" t="n">
        <f aca="false">ROUND(V2141,0)</f>
        <v>62261</v>
      </c>
      <c r="X2141" s="27" t="n">
        <f aca="false">K2141/G2141</f>
        <v>1.48032563667233</v>
      </c>
      <c r="Y2141" s="27" t="n">
        <f aca="false">L2141/G2141</f>
        <v>1.2546519524618</v>
      </c>
    </row>
    <row r="2142" customFormat="false" ht="51.75" hidden="false" customHeight="true" outlineLevel="0" collapsed="false">
      <c r="A2142" s="4" t="s">
        <v>301</v>
      </c>
      <c r="B2142" s="4" t="s">
        <v>95</v>
      </c>
      <c r="C2142" s="4" t="s">
        <v>302</v>
      </c>
      <c r="D2142" s="4" t="s">
        <v>303</v>
      </c>
      <c r="E2142" s="4" t="s">
        <v>98</v>
      </c>
      <c r="F2142" s="4" t="s">
        <v>99</v>
      </c>
      <c r="G2142" s="23" t="n">
        <v>1858203</v>
      </c>
      <c r="H2142" s="24" t="n">
        <f aca="false">Parametros!$B$3</f>
        <v>160.42</v>
      </c>
      <c r="I2142" s="24" t="n">
        <f aca="false">Parametros!$B$4</f>
        <v>151.76</v>
      </c>
      <c r="J2142" s="23" t="n">
        <f aca="false">G2142*H2142/I2142</f>
        <v>1964239.09633632</v>
      </c>
      <c r="K2142" s="23" t="n">
        <v>2750745.69</v>
      </c>
      <c r="L2142" s="23" t="n">
        <v>2334899</v>
      </c>
      <c r="M2142" s="23" t="n">
        <f aca="false">MIN(J2142:L2142)</f>
        <v>1964239.09633632</v>
      </c>
      <c r="N2142" s="23" t="n">
        <f aca="false">MAX(J2142:L2142)</f>
        <v>2750745.69</v>
      </c>
      <c r="O2142" s="23" t="n">
        <f aca="false">MEDIAN(J2142:L2142)</f>
        <v>2334899</v>
      </c>
      <c r="P2142" s="23" t="n">
        <f aca="false">AVERAGE(J2142:L2142)</f>
        <v>2349961.26211211</v>
      </c>
      <c r="Q2142" s="23" t="n">
        <f aca="false">AVERAGE(M2142,O2142)</f>
        <v>2149569.04816816</v>
      </c>
      <c r="R2142" s="23" t="n">
        <f aca="false">AVERAGE(N2142,O2142)</f>
        <v>2542822.345</v>
      </c>
      <c r="S2142" s="23" t="n">
        <f aca="false">STDEV(J2142:L2142)</f>
        <v>393469.578587801</v>
      </c>
      <c r="T2142" s="25" t="n">
        <f aca="false">IF(P2142&gt;0,S2142/P2142,NA())</f>
        <v>0.167436623288912</v>
      </c>
      <c r="U2142" s="4" t="str">
        <f aca="false">IF(T2142&lt;=Parametros!$B$7,"MENOR",IF(T2142&lt;=Parametros!$B$8,"PROMEDIO MENOR-MEDIANA","PROMEDIO"))</f>
        <v>MENOR</v>
      </c>
      <c r="V2142" s="23" t="n">
        <f aca="false">IF(T2142&lt;=Parametros!$B$7,M2142,IF(T2142&lt;=Parametros!$B$8,Q2142,P2142))</f>
        <v>1964239.09633632</v>
      </c>
      <c r="W2142" s="26" t="n">
        <f aca="false">ROUND(V2142,0)</f>
        <v>1964239</v>
      </c>
      <c r="X2142" s="27" t="n">
        <f aca="false">K2142/G2142</f>
        <v>1.48032571791134</v>
      </c>
      <c r="Y2142" s="27" t="n">
        <f aca="false">L2142/G2142</f>
        <v>1.25653601893873</v>
      </c>
    </row>
    <row r="2143" customFormat="false" ht="51.75" hidden="false" customHeight="true" outlineLevel="0" collapsed="false">
      <c r="A2143" s="4" t="s">
        <v>304</v>
      </c>
      <c r="B2143" s="4" t="s">
        <v>95</v>
      </c>
      <c r="C2143" s="4" t="s">
        <v>305</v>
      </c>
      <c r="D2143" s="4" t="s">
        <v>306</v>
      </c>
      <c r="E2143" s="4" t="s">
        <v>98</v>
      </c>
      <c r="F2143" s="4" t="s">
        <v>99</v>
      </c>
      <c r="G2143" s="23" t="n">
        <v>2928536</v>
      </c>
      <c r="H2143" s="24" t="n">
        <f aca="false">Parametros!$B$3</f>
        <v>160.42</v>
      </c>
      <c r="I2143" s="24" t="n">
        <f aca="false">Parametros!$B$4</f>
        <v>151.76</v>
      </c>
      <c r="J2143" s="23" t="n">
        <f aca="false">G2143*H2143/I2143</f>
        <v>3095649.34844491</v>
      </c>
      <c r="K2143" s="23" t="n">
        <v>4335187.93</v>
      </c>
      <c r="L2143" s="23" t="n">
        <v>3679718</v>
      </c>
      <c r="M2143" s="23" t="n">
        <f aca="false">MIN(J2143:L2143)</f>
        <v>3095649.34844491</v>
      </c>
      <c r="N2143" s="23" t="n">
        <f aca="false">MAX(J2143:L2143)</f>
        <v>4335187.93</v>
      </c>
      <c r="O2143" s="23" t="n">
        <f aca="false">MEDIAN(J2143:L2143)</f>
        <v>3679718</v>
      </c>
      <c r="P2143" s="23" t="n">
        <f aca="false">AVERAGE(J2143:L2143)</f>
        <v>3703518.4261483</v>
      </c>
      <c r="Q2143" s="23" t="n">
        <f aca="false">AVERAGE(M2143,O2143)</f>
        <v>3387683.67422246</v>
      </c>
      <c r="R2143" s="23" t="n">
        <f aca="false">AVERAGE(N2143,O2143)</f>
        <v>4007452.965</v>
      </c>
      <c r="S2143" s="23" t="n">
        <f aca="false">STDEV(J2143:L2143)</f>
        <v>620111.940704684</v>
      </c>
      <c r="T2143" s="25" t="n">
        <f aca="false">IF(P2143&gt;0,S2143/P2143,NA())</f>
        <v>0.167438600096181</v>
      </c>
      <c r="U2143" s="4" t="str">
        <f aca="false">IF(T2143&lt;=Parametros!$B$7,"MENOR",IF(T2143&lt;=Parametros!$B$8,"PROMEDIO MENOR-MEDIANA","PROMEDIO"))</f>
        <v>MENOR</v>
      </c>
      <c r="V2143" s="23" t="n">
        <f aca="false">IF(T2143&lt;=Parametros!$B$7,M2143,IF(T2143&lt;=Parametros!$B$8,Q2143,P2143))</f>
        <v>3095649.34844491</v>
      </c>
      <c r="W2143" s="26" t="n">
        <f aca="false">ROUND(V2143,0)</f>
        <v>3095649</v>
      </c>
      <c r="X2143" s="27" t="n">
        <f aca="false">K2143/G2143</f>
        <v>1.48032598199237</v>
      </c>
      <c r="Y2143" s="27" t="n">
        <f aca="false">L2143/G2143</f>
        <v>1.2565042738078</v>
      </c>
    </row>
    <row r="2144" customFormat="false" ht="39" hidden="false" customHeight="true" outlineLevel="0" collapsed="false">
      <c r="A2144" s="4" t="s">
        <v>307</v>
      </c>
      <c r="B2144" s="4" t="s">
        <v>95</v>
      </c>
      <c r="C2144" s="4" t="s">
        <v>308</v>
      </c>
      <c r="D2144" s="4" t="s">
        <v>309</v>
      </c>
      <c r="E2144" s="4" t="s">
        <v>98</v>
      </c>
      <c r="F2144" s="4" t="s">
        <v>99</v>
      </c>
      <c r="G2144" s="23" t="n">
        <v>328700</v>
      </c>
      <c r="H2144" s="24" t="n">
        <f aca="false">Parametros!$B$3</f>
        <v>160.42</v>
      </c>
      <c r="I2144" s="24" t="n">
        <f aca="false">Parametros!$B$4</f>
        <v>151.76</v>
      </c>
      <c r="J2144" s="23" t="n">
        <f aca="false">G2144*H2144/I2144</f>
        <v>347456.866104375</v>
      </c>
      <c r="K2144" s="23" t="n">
        <v>486582.63</v>
      </c>
      <c r="L2144" s="23" t="n">
        <v>412930</v>
      </c>
      <c r="M2144" s="23" t="n">
        <f aca="false">MIN(J2144:L2144)</f>
        <v>347456.866104375</v>
      </c>
      <c r="N2144" s="23" t="n">
        <f aca="false">MAX(J2144:L2144)</f>
        <v>486582.63</v>
      </c>
      <c r="O2144" s="23" t="n">
        <f aca="false">MEDIAN(J2144:L2144)</f>
        <v>412930</v>
      </c>
      <c r="P2144" s="23" t="n">
        <f aca="false">AVERAGE(J2144:L2144)</f>
        <v>415656.498701458</v>
      </c>
      <c r="Q2144" s="23" t="n">
        <f aca="false">AVERAGE(M2144,O2144)</f>
        <v>380193.433052188</v>
      </c>
      <c r="R2144" s="23" t="n">
        <f aca="false">AVERAGE(N2144,O2144)</f>
        <v>449756.315</v>
      </c>
      <c r="S2144" s="23" t="n">
        <f aca="false">STDEV(J2144:L2144)</f>
        <v>69602.944558848</v>
      </c>
      <c r="T2144" s="25" t="n">
        <f aca="false">IF(P2144&gt;0,S2144/P2144,NA())</f>
        <v>0.167453040614769</v>
      </c>
      <c r="U2144" s="4" t="str">
        <f aca="false">IF(T2144&lt;=Parametros!$B$7,"MENOR",IF(T2144&lt;=Parametros!$B$8,"PROMEDIO MENOR-MEDIANA","PROMEDIO"))</f>
        <v>MENOR</v>
      </c>
      <c r="V2144" s="23" t="n">
        <f aca="false">IF(T2144&lt;=Parametros!$B$7,M2144,IF(T2144&lt;=Parametros!$B$8,Q2144,P2144))</f>
        <v>347456.866104375</v>
      </c>
      <c r="W2144" s="26" t="n">
        <f aca="false">ROUND(V2144,0)</f>
        <v>347457</v>
      </c>
      <c r="X2144" s="27" t="n">
        <f aca="false">K2144/G2144</f>
        <v>1.48032439914816</v>
      </c>
      <c r="Y2144" s="27" t="n">
        <f aca="false">L2144/G2144</f>
        <v>1.25625190142988</v>
      </c>
    </row>
    <row r="2145" customFormat="false" ht="39" hidden="false" customHeight="true" outlineLevel="0" collapsed="false">
      <c r="A2145" s="4" t="s">
        <v>310</v>
      </c>
      <c r="B2145" s="4" t="s">
        <v>95</v>
      </c>
      <c r="C2145" s="4" t="s">
        <v>311</v>
      </c>
      <c r="D2145" s="4" t="s">
        <v>312</v>
      </c>
      <c r="E2145" s="4" t="s">
        <v>98</v>
      </c>
      <c r="F2145" s="4" t="s">
        <v>99</v>
      </c>
      <c r="G2145" s="23" t="n">
        <v>328700</v>
      </c>
      <c r="H2145" s="24" t="n">
        <f aca="false">Parametros!$B$3</f>
        <v>160.42</v>
      </c>
      <c r="I2145" s="24" t="n">
        <f aca="false">Parametros!$B$4</f>
        <v>151.76</v>
      </c>
      <c r="J2145" s="23" t="n">
        <f aca="false">G2145*H2145/I2145</f>
        <v>347456.866104375</v>
      </c>
      <c r="K2145" s="23" t="n">
        <v>486582.63</v>
      </c>
      <c r="L2145" s="23" t="n">
        <v>412930</v>
      </c>
      <c r="M2145" s="23" t="n">
        <f aca="false">MIN(J2145:L2145)</f>
        <v>347456.866104375</v>
      </c>
      <c r="N2145" s="23" t="n">
        <f aca="false">MAX(J2145:L2145)</f>
        <v>486582.63</v>
      </c>
      <c r="O2145" s="23" t="n">
        <f aca="false">MEDIAN(J2145:L2145)</f>
        <v>412930</v>
      </c>
      <c r="P2145" s="23" t="n">
        <f aca="false">AVERAGE(J2145:L2145)</f>
        <v>415656.498701458</v>
      </c>
      <c r="Q2145" s="23" t="n">
        <f aca="false">AVERAGE(M2145,O2145)</f>
        <v>380193.433052188</v>
      </c>
      <c r="R2145" s="23" t="n">
        <f aca="false">AVERAGE(N2145,O2145)</f>
        <v>449756.315</v>
      </c>
      <c r="S2145" s="23" t="n">
        <f aca="false">STDEV(J2145:L2145)</f>
        <v>69602.944558848</v>
      </c>
      <c r="T2145" s="25" t="n">
        <f aca="false">IF(P2145&gt;0,S2145/P2145,NA())</f>
        <v>0.167453040614769</v>
      </c>
      <c r="U2145" s="4" t="str">
        <f aca="false">IF(T2145&lt;=Parametros!$B$7,"MENOR",IF(T2145&lt;=Parametros!$B$8,"PROMEDIO MENOR-MEDIANA","PROMEDIO"))</f>
        <v>MENOR</v>
      </c>
      <c r="V2145" s="23" t="n">
        <f aca="false">IF(T2145&lt;=Parametros!$B$7,M2145,IF(T2145&lt;=Parametros!$B$8,Q2145,P2145))</f>
        <v>347456.866104375</v>
      </c>
      <c r="W2145" s="26" t="n">
        <f aca="false">ROUND(V2145,0)</f>
        <v>347457</v>
      </c>
      <c r="X2145" s="27" t="n">
        <f aca="false">K2145/G2145</f>
        <v>1.48032439914816</v>
      </c>
      <c r="Y2145" s="27" t="n">
        <f aca="false">L2145/G2145</f>
        <v>1.25625190142988</v>
      </c>
    </row>
    <row r="2146" customFormat="false" ht="39" hidden="false" customHeight="true" outlineLevel="0" collapsed="false">
      <c r="A2146" s="4" t="s">
        <v>313</v>
      </c>
      <c r="B2146" s="4" t="s">
        <v>95</v>
      </c>
      <c r="C2146" s="4" t="s">
        <v>314</v>
      </c>
      <c r="D2146" s="4" t="s">
        <v>312</v>
      </c>
      <c r="E2146" s="4" t="s">
        <v>98</v>
      </c>
      <c r="F2146" s="4" t="s">
        <v>99</v>
      </c>
      <c r="G2146" s="23" t="n">
        <v>328700</v>
      </c>
      <c r="H2146" s="24" t="n">
        <f aca="false">Parametros!$B$3</f>
        <v>160.42</v>
      </c>
      <c r="I2146" s="24" t="n">
        <f aca="false">Parametros!$B$4</f>
        <v>151.76</v>
      </c>
      <c r="J2146" s="23" t="n">
        <f aca="false">G2146*H2146/I2146</f>
        <v>347456.866104375</v>
      </c>
      <c r="K2146" s="23" t="n">
        <v>486582.63</v>
      </c>
      <c r="L2146" s="23" t="n">
        <v>412930</v>
      </c>
      <c r="M2146" s="23" t="n">
        <f aca="false">MIN(J2146:L2146)</f>
        <v>347456.866104375</v>
      </c>
      <c r="N2146" s="23" t="n">
        <f aca="false">MAX(J2146:L2146)</f>
        <v>486582.63</v>
      </c>
      <c r="O2146" s="23" t="n">
        <f aca="false">MEDIAN(J2146:L2146)</f>
        <v>412930</v>
      </c>
      <c r="P2146" s="23" t="n">
        <f aca="false">AVERAGE(J2146:L2146)</f>
        <v>415656.498701458</v>
      </c>
      <c r="Q2146" s="23" t="n">
        <f aca="false">AVERAGE(M2146,O2146)</f>
        <v>380193.433052188</v>
      </c>
      <c r="R2146" s="23" t="n">
        <f aca="false">AVERAGE(N2146,O2146)</f>
        <v>449756.315</v>
      </c>
      <c r="S2146" s="23" t="n">
        <f aca="false">STDEV(J2146:L2146)</f>
        <v>69602.944558848</v>
      </c>
      <c r="T2146" s="25" t="n">
        <f aca="false">IF(P2146&gt;0,S2146/P2146,NA())</f>
        <v>0.167453040614769</v>
      </c>
      <c r="U2146" s="4" t="str">
        <f aca="false">IF(T2146&lt;=Parametros!$B$7,"MENOR",IF(T2146&lt;=Parametros!$B$8,"PROMEDIO MENOR-MEDIANA","PROMEDIO"))</f>
        <v>MENOR</v>
      </c>
      <c r="V2146" s="23" t="n">
        <f aca="false">IF(T2146&lt;=Parametros!$B$7,M2146,IF(T2146&lt;=Parametros!$B$8,Q2146,P2146))</f>
        <v>347456.866104375</v>
      </c>
      <c r="W2146" s="26" t="n">
        <f aca="false">ROUND(V2146,0)</f>
        <v>347457</v>
      </c>
      <c r="X2146" s="27" t="n">
        <f aca="false">K2146/G2146</f>
        <v>1.48032439914816</v>
      </c>
      <c r="Y2146" s="27" t="n">
        <f aca="false">L2146/G2146</f>
        <v>1.25625190142988</v>
      </c>
    </row>
    <row r="2147" customFormat="false" ht="39" hidden="false" customHeight="true" outlineLevel="0" collapsed="false">
      <c r="A2147" s="4" t="s">
        <v>315</v>
      </c>
      <c r="B2147" s="4" t="s">
        <v>95</v>
      </c>
      <c r="C2147" s="4" t="s">
        <v>316</v>
      </c>
      <c r="D2147" s="4" t="s">
        <v>317</v>
      </c>
      <c r="E2147" s="4" t="s">
        <v>98</v>
      </c>
      <c r="F2147" s="4" t="s">
        <v>99</v>
      </c>
      <c r="G2147" s="23" t="n">
        <v>316683</v>
      </c>
      <c r="H2147" s="24" t="n">
        <f aca="false">Parametros!$B$3</f>
        <v>160.42</v>
      </c>
      <c r="I2147" s="24" t="n">
        <f aca="false">Parametros!$B$4</f>
        <v>151.76</v>
      </c>
      <c r="J2147" s="23" t="n">
        <f aca="false">G2147*H2147/I2147</f>
        <v>334754.130600949</v>
      </c>
      <c r="K2147" s="23" t="n">
        <v>468793.79</v>
      </c>
      <c r="L2147" s="23" t="n">
        <v>397817</v>
      </c>
      <c r="M2147" s="23" t="n">
        <f aca="false">MIN(J2147:L2147)</f>
        <v>334754.130600949</v>
      </c>
      <c r="N2147" s="23" t="n">
        <f aca="false">MAX(J2147:L2147)</f>
        <v>468793.79</v>
      </c>
      <c r="O2147" s="23" t="n">
        <f aca="false">MEDIAN(J2147:L2147)</f>
        <v>397817</v>
      </c>
      <c r="P2147" s="23" t="n">
        <f aca="false">AVERAGE(J2147:L2147)</f>
        <v>400454.97353365</v>
      </c>
      <c r="Q2147" s="23" t="n">
        <f aca="false">AVERAGE(M2147,O2147)</f>
        <v>366285.565300474</v>
      </c>
      <c r="R2147" s="23" t="n">
        <f aca="false">AVERAGE(N2147,O2147)</f>
        <v>433305.395</v>
      </c>
      <c r="S2147" s="23" t="n">
        <f aca="false">STDEV(J2147:L2147)</f>
        <v>67058.7559624139</v>
      </c>
      <c r="T2147" s="25" t="n">
        <f aca="false">IF(P2147&gt;0,S2147/P2147,NA())</f>
        <v>0.167456419308972</v>
      </c>
      <c r="U2147" s="4" t="str">
        <f aca="false">IF(T2147&lt;=Parametros!$B$7,"MENOR",IF(T2147&lt;=Parametros!$B$8,"PROMEDIO MENOR-MEDIANA","PROMEDIO"))</f>
        <v>MENOR</v>
      </c>
      <c r="V2147" s="23" t="n">
        <f aca="false">IF(T2147&lt;=Parametros!$B$7,M2147,IF(T2147&lt;=Parametros!$B$8,Q2147,P2147))</f>
        <v>334754.130600949</v>
      </c>
      <c r="W2147" s="26" t="n">
        <f aca="false">ROUND(V2147,0)</f>
        <v>334754</v>
      </c>
      <c r="X2147" s="27" t="n">
        <f aca="false">K2147/G2147</f>
        <v>1.48032508849544</v>
      </c>
      <c r="Y2147" s="27" t="n">
        <f aca="false">L2147/G2147</f>
        <v>1.2561994170827</v>
      </c>
    </row>
    <row r="2148" customFormat="false" ht="39" hidden="false" customHeight="true" outlineLevel="0" collapsed="false">
      <c r="A2148" s="4" t="s">
        <v>318</v>
      </c>
      <c r="B2148" s="4" t="s">
        <v>95</v>
      </c>
      <c r="C2148" s="4" t="s">
        <v>319</v>
      </c>
      <c r="D2148" s="4" t="s">
        <v>320</v>
      </c>
      <c r="E2148" s="4" t="s">
        <v>98</v>
      </c>
      <c r="F2148" s="4" t="s">
        <v>99</v>
      </c>
      <c r="G2148" s="23" t="n">
        <v>638400</v>
      </c>
      <c r="H2148" s="24" t="n">
        <f aca="false">Parametros!$B$3</f>
        <v>160.42</v>
      </c>
      <c r="I2148" s="24" t="n">
        <f aca="false">Parametros!$B$4</f>
        <v>151.76</v>
      </c>
      <c r="J2148" s="23" t="n">
        <f aca="false">G2148*H2148/I2148</f>
        <v>674829.520295203</v>
      </c>
      <c r="K2148" s="23" t="n">
        <v>945039.3</v>
      </c>
      <c r="L2148" s="23" t="n">
        <v>802060</v>
      </c>
      <c r="M2148" s="23" t="n">
        <f aca="false">MIN(J2148:L2148)</f>
        <v>674829.520295203</v>
      </c>
      <c r="N2148" s="23" t="n">
        <f aca="false">MAX(J2148:L2148)</f>
        <v>945039.3</v>
      </c>
      <c r="O2148" s="23" t="n">
        <f aca="false">MEDIAN(J2148:L2148)</f>
        <v>802060</v>
      </c>
      <c r="P2148" s="23" t="n">
        <f aca="false">AVERAGE(J2148:L2148)</f>
        <v>807309.606765068</v>
      </c>
      <c r="Q2148" s="23" t="n">
        <f aca="false">AVERAGE(M2148,O2148)</f>
        <v>738444.760147601</v>
      </c>
      <c r="R2148" s="23" t="n">
        <f aca="false">AVERAGE(N2148,O2148)</f>
        <v>873549.65</v>
      </c>
      <c r="S2148" s="23" t="n">
        <f aca="false">STDEV(J2148:L2148)</f>
        <v>135181.359811254</v>
      </c>
      <c r="T2148" s="25" t="n">
        <f aca="false">IF(P2148&gt;0,S2148/P2148,NA())</f>
        <v>0.167446737507476</v>
      </c>
      <c r="U2148" s="4" t="str">
        <f aca="false">IF(T2148&lt;=Parametros!$B$7,"MENOR",IF(T2148&lt;=Parametros!$B$8,"PROMEDIO MENOR-MEDIANA","PROMEDIO"))</f>
        <v>MENOR</v>
      </c>
      <c r="V2148" s="23" t="n">
        <f aca="false">IF(T2148&lt;=Parametros!$B$7,M2148,IF(T2148&lt;=Parametros!$B$8,Q2148,P2148))</f>
        <v>674829.520295203</v>
      </c>
      <c r="W2148" s="26" t="n">
        <f aca="false">ROUND(V2148,0)</f>
        <v>674830</v>
      </c>
      <c r="X2148" s="27" t="n">
        <f aca="false">K2148/G2148</f>
        <v>1.48032471804511</v>
      </c>
      <c r="Y2148" s="27" t="n">
        <f aca="false">L2148/G2148</f>
        <v>1.25635964912281</v>
      </c>
    </row>
    <row r="2149" customFormat="false" ht="39" hidden="false" customHeight="true" outlineLevel="0" collapsed="false">
      <c r="A2149" s="4" t="s">
        <v>321</v>
      </c>
      <c r="B2149" s="4" t="s">
        <v>95</v>
      </c>
      <c r="C2149" s="4" t="s">
        <v>322</v>
      </c>
      <c r="D2149" s="4" t="s">
        <v>320</v>
      </c>
      <c r="E2149" s="4" t="s">
        <v>98</v>
      </c>
      <c r="F2149" s="4" t="s">
        <v>99</v>
      </c>
      <c r="G2149" s="23" t="n">
        <v>638400</v>
      </c>
      <c r="H2149" s="24" t="n">
        <f aca="false">Parametros!$B$3</f>
        <v>160.42</v>
      </c>
      <c r="I2149" s="24" t="n">
        <f aca="false">Parametros!$B$4</f>
        <v>151.76</v>
      </c>
      <c r="J2149" s="23" t="n">
        <f aca="false">G2149*H2149/I2149</f>
        <v>674829.520295203</v>
      </c>
      <c r="K2149" s="23" t="n">
        <v>945039.3</v>
      </c>
      <c r="L2149" s="23" t="n">
        <v>802060</v>
      </c>
      <c r="M2149" s="23" t="n">
        <f aca="false">MIN(J2149:L2149)</f>
        <v>674829.520295203</v>
      </c>
      <c r="N2149" s="23" t="n">
        <f aca="false">MAX(J2149:L2149)</f>
        <v>945039.3</v>
      </c>
      <c r="O2149" s="23" t="n">
        <f aca="false">MEDIAN(J2149:L2149)</f>
        <v>802060</v>
      </c>
      <c r="P2149" s="23" t="n">
        <f aca="false">AVERAGE(J2149:L2149)</f>
        <v>807309.606765068</v>
      </c>
      <c r="Q2149" s="23" t="n">
        <f aca="false">AVERAGE(M2149,O2149)</f>
        <v>738444.760147601</v>
      </c>
      <c r="R2149" s="23" t="n">
        <f aca="false">AVERAGE(N2149,O2149)</f>
        <v>873549.65</v>
      </c>
      <c r="S2149" s="23" t="n">
        <f aca="false">STDEV(J2149:L2149)</f>
        <v>135181.359811254</v>
      </c>
      <c r="T2149" s="25" t="n">
        <f aca="false">IF(P2149&gt;0,S2149/P2149,NA())</f>
        <v>0.167446737507476</v>
      </c>
      <c r="U2149" s="4" t="str">
        <f aca="false">IF(T2149&lt;=Parametros!$B$7,"MENOR",IF(T2149&lt;=Parametros!$B$8,"PROMEDIO MENOR-MEDIANA","PROMEDIO"))</f>
        <v>MENOR</v>
      </c>
      <c r="V2149" s="23" t="n">
        <f aca="false">IF(T2149&lt;=Parametros!$B$7,M2149,IF(T2149&lt;=Parametros!$B$8,Q2149,P2149))</f>
        <v>674829.520295203</v>
      </c>
      <c r="W2149" s="26" t="n">
        <f aca="false">ROUND(V2149,0)</f>
        <v>674830</v>
      </c>
      <c r="X2149" s="27" t="n">
        <f aca="false">K2149/G2149</f>
        <v>1.48032471804511</v>
      </c>
      <c r="Y2149" s="27" t="n">
        <f aca="false">L2149/G2149</f>
        <v>1.25635964912281</v>
      </c>
    </row>
    <row r="2150" customFormat="false" ht="51.75" hidden="false" customHeight="true" outlineLevel="0" collapsed="false">
      <c r="A2150" s="4" t="s">
        <v>323</v>
      </c>
      <c r="B2150" s="4" t="s">
        <v>95</v>
      </c>
      <c r="C2150" s="4" t="s">
        <v>324</v>
      </c>
      <c r="D2150" s="4" t="s">
        <v>325</v>
      </c>
      <c r="E2150" s="4" t="s">
        <v>98</v>
      </c>
      <c r="F2150" s="4" t="s">
        <v>99</v>
      </c>
      <c r="G2150" s="23" t="n">
        <v>563350</v>
      </c>
      <c r="H2150" s="24" t="n">
        <f aca="false">Parametros!$B$3</f>
        <v>160.42</v>
      </c>
      <c r="I2150" s="24" t="n">
        <f aca="false">Parametros!$B$4</f>
        <v>151.76</v>
      </c>
      <c r="J2150" s="23" t="n">
        <f aca="false">G2150*H2150/I2150</f>
        <v>595496.88323669</v>
      </c>
      <c r="K2150" s="23" t="n">
        <v>833942.12</v>
      </c>
      <c r="L2150" s="23" t="n">
        <v>707812</v>
      </c>
      <c r="M2150" s="23" t="n">
        <f aca="false">MIN(J2150:L2150)</f>
        <v>595496.88323669</v>
      </c>
      <c r="N2150" s="23" t="n">
        <f aca="false">MAX(J2150:L2150)</f>
        <v>833942.12</v>
      </c>
      <c r="O2150" s="23" t="n">
        <f aca="false">MEDIAN(J2150:L2150)</f>
        <v>707812</v>
      </c>
      <c r="P2150" s="23" t="n">
        <f aca="false">AVERAGE(J2150:L2150)</f>
        <v>712417.001078897</v>
      </c>
      <c r="Q2150" s="23" t="n">
        <f aca="false">AVERAGE(M2150,O2150)</f>
        <v>651654.441618345</v>
      </c>
      <c r="R2150" s="23" t="n">
        <f aca="false">AVERAGE(N2150,O2150)</f>
        <v>770877.06</v>
      </c>
      <c r="S2150" s="23" t="n">
        <f aca="false">STDEV(J2150:L2150)</f>
        <v>119289.300693651</v>
      </c>
      <c r="T2150" s="25" t="n">
        <f aca="false">IF(P2150&gt;0,S2150/P2150,NA())</f>
        <v>0.167443085318005</v>
      </c>
      <c r="U2150" s="4" t="str">
        <f aca="false">IF(T2150&lt;=Parametros!$B$7,"MENOR",IF(T2150&lt;=Parametros!$B$8,"PROMEDIO MENOR-MEDIANA","PROMEDIO"))</f>
        <v>MENOR</v>
      </c>
      <c r="V2150" s="23" t="n">
        <f aca="false">IF(T2150&lt;=Parametros!$B$7,M2150,IF(T2150&lt;=Parametros!$B$8,Q2150,P2150))</f>
        <v>595496.88323669</v>
      </c>
      <c r="W2150" s="26" t="n">
        <f aca="false">ROUND(V2150,0)</f>
        <v>595497</v>
      </c>
      <c r="X2150" s="27" t="n">
        <f aca="false">K2150/G2150</f>
        <v>1.48032683056714</v>
      </c>
      <c r="Y2150" s="27" t="n">
        <f aca="false">L2150/G2150</f>
        <v>1.25643383331854</v>
      </c>
    </row>
    <row r="2151" customFormat="false" ht="51.75" hidden="false" customHeight="true" outlineLevel="0" collapsed="false">
      <c r="A2151" s="4" t="s">
        <v>326</v>
      </c>
      <c r="B2151" s="4" t="s">
        <v>95</v>
      </c>
      <c r="C2151" s="4" t="s">
        <v>327</v>
      </c>
      <c r="D2151" s="4" t="s">
        <v>325</v>
      </c>
      <c r="E2151" s="4" t="s">
        <v>98</v>
      </c>
      <c r="F2151" s="4" t="s">
        <v>99</v>
      </c>
      <c r="G2151" s="23" t="n">
        <v>843194</v>
      </c>
      <c r="H2151" s="24" t="n">
        <f aca="false">Parametros!$B$3</f>
        <v>160.42</v>
      </c>
      <c r="I2151" s="24" t="n">
        <f aca="false">Parametros!$B$4</f>
        <v>151.76</v>
      </c>
      <c r="J2151" s="23" t="n">
        <f aca="false">G2151*H2151/I2151</f>
        <v>891309.841064839</v>
      </c>
      <c r="K2151" s="23" t="n">
        <v>1248201.66</v>
      </c>
      <c r="L2151" s="23" t="n">
        <v>1059457</v>
      </c>
      <c r="M2151" s="23" t="n">
        <f aca="false">MIN(J2151:L2151)</f>
        <v>891309.841064839</v>
      </c>
      <c r="N2151" s="23" t="n">
        <f aca="false">MAX(J2151:L2151)</f>
        <v>1248201.66</v>
      </c>
      <c r="O2151" s="23" t="n">
        <f aca="false">MEDIAN(J2151:L2151)</f>
        <v>1059457</v>
      </c>
      <c r="P2151" s="23" t="n">
        <f aca="false">AVERAGE(J2151:L2151)</f>
        <v>1066322.83368828</v>
      </c>
      <c r="Q2151" s="23" t="n">
        <f aca="false">AVERAGE(M2151,O2151)</f>
        <v>975383.42053242</v>
      </c>
      <c r="R2151" s="23" t="n">
        <f aca="false">AVERAGE(N2151,O2151)</f>
        <v>1153829.33</v>
      </c>
      <c r="S2151" s="23" t="n">
        <f aca="false">STDEV(J2151:L2151)</f>
        <v>178544.944929528</v>
      </c>
      <c r="T2151" s="25" t="n">
        <f aca="false">IF(P2151&gt;0,S2151/P2151,NA())</f>
        <v>0.167439859007767</v>
      </c>
      <c r="U2151" s="4" t="str">
        <f aca="false">IF(T2151&lt;=Parametros!$B$7,"MENOR",IF(T2151&lt;=Parametros!$B$8,"PROMEDIO MENOR-MEDIANA","PROMEDIO"))</f>
        <v>MENOR</v>
      </c>
      <c r="V2151" s="23" t="n">
        <f aca="false">IF(T2151&lt;=Parametros!$B$7,M2151,IF(T2151&lt;=Parametros!$B$8,Q2151,P2151))</f>
        <v>891309.841064839</v>
      </c>
      <c r="W2151" s="26" t="n">
        <f aca="false">ROUND(V2151,0)</f>
        <v>891310</v>
      </c>
      <c r="X2151" s="27" t="n">
        <f aca="false">K2151/G2151</f>
        <v>1.48032559529598</v>
      </c>
      <c r="Y2151" s="27" t="n">
        <f aca="false">L2151/G2151</f>
        <v>1.2564807149956</v>
      </c>
    </row>
    <row r="2152" customFormat="false" ht="39" hidden="false" customHeight="true" outlineLevel="0" collapsed="false">
      <c r="A2152" s="4" t="s">
        <v>328</v>
      </c>
      <c r="B2152" s="4" t="s">
        <v>95</v>
      </c>
      <c r="C2152" s="4" t="s">
        <v>329</v>
      </c>
      <c r="D2152" s="4" t="s">
        <v>330</v>
      </c>
      <c r="E2152" s="4" t="s">
        <v>98</v>
      </c>
      <c r="F2152" s="4" t="s">
        <v>99</v>
      </c>
      <c r="G2152" s="23" t="n">
        <v>717250</v>
      </c>
      <c r="H2152" s="24" t="n">
        <f aca="false">Parametros!$B$3</f>
        <v>160.42</v>
      </c>
      <c r="I2152" s="24" t="n">
        <f aca="false">Parametros!$B$4</f>
        <v>151.76</v>
      </c>
      <c r="J2152" s="23" t="n">
        <f aca="false">G2152*H2152/I2152</f>
        <v>758178.999736426</v>
      </c>
      <c r="K2152" s="23" t="n">
        <v>1061763.1</v>
      </c>
      <c r="L2152" s="23" t="n">
        <v>901187</v>
      </c>
      <c r="M2152" s="23" t="n">
        <f aca="false">MIN(J2152:L2152)</f>
        <v>758178.999736426</v>
      </c>
      <c r="N2152" s="23" t="n">
        <f aca="false">MAX(J2152:L2152)</f>
        <v>1061763.1</v>
      </c>
      <c r="O2152" s="23" t="n">
        <f aca="false">MEDIAN(J2152:L2152)</f>
        <v>901187</v>
      </c>
      <c r="P2152" s="23" t="n">
        <f aca="false">AVERAGE(J2152:L2152)</f>
        <v>907043.033245475</v>
      </c>
      <c r="Q2152" s="23" t="n">
        <f aca="false">AVERAGE(M2152,O2152)</f>
        <v>829682.999868213</v>
      </c>
      <c r="R2152" s="23" t="n">
        <f aca="false">AVERAGE(N2152,O2152)</f>
        <v>981475.05</v>
      </c>
      <c r="S2152" s="23" t="n">
        <f aca="false">STDEV(J2152:L2152)</f>
        <v>151876.747157819</v>
      </c>
      <c r="T2152" s="25" t="n">
        <f aca="false">IF(P2152&gt;0,S2152/P2152,NA())</f>
        <v>0.167441611468412</v>
      </c>
      <c r="U2152" s="4" t="str">
        <f aca="false">IF(T2152&lt;=Parametros!$B$7,"MENOR",IF(T2152&lt;=Parametros!$B$8,"PROMEDIO MENOR-MEDIANA","PROMEDIO"))</f>
        <v>MENOR</v>
      </c>
      <c r="V2152" s="23" t="n">
        <f aca="false">IF(T2152&lt;=Parametros!$B$7,M2152,IF(T2152&lt;=Parametros!$B$8,Q2152,P2152))</f>
        <v>758178.999736426</v>
      </c>
      <c r="W2152" s="26" t="n">
        <f aca="false">ROUND(V2152,0)</f>
        <v>758179</v>
      </c>
      <c r="X2152" s="27" t="n">
        <f aca="false">K2152/G2152</f>
        <v>1.48032499128616</v>
      </c>
      <c r="Y2152" s="27" t="n">
        <f aca="false">L2152/G2152</f>
        <v>1.2564475426978</v>
      </c>
    </row>
    <row r="2153" customFormat="false" ht="39" hidden="false" customHeight="true" outlineLevel="0" collapsed="false">
      <c r="A2153" s="4" t="s">
        <v>331</v>
      </c>
      <c r="B2153" s="4" t="s">
        <v>95</v>
      </c>
      <c r="C2153" s="4" t="s">
        <v>332</v>
      </c>
      <c r="D2153" s="4" t="s">
        <v>333</v>
      </c>
      <c r="E2153" s="4" t="s">
        <v>98</v>
      </c>
      <c r="F2153" s="4" t="s">
        <v>99</v>
      </c>
      <c r="G2153" s="23" t="n">
        <v>658916</v>
      </c>
      <c r="H2153" s="24" t="n">
        <f aca="false">Parametros!$B$3</f>
        <v>160.42</v>
      </c>
      <c r="I2153" s="24" t="n">
        <f aca="false">Parametros!$B$4</f>
        <v>151.76</v>
      </c>
      <c r="J2153" s="23" t="n">
        <f aca="false">G2153*H2153/I2153</f>
        <v>696516.240906695</v>
      </c>
      <c r="K2153" s="23" t="n">
        <v>975410.25</v>
      </c>
      <c r="L2153" s="23" t="n">
        <v>827883</v>
      </c>
      <c r="M2153" s="23" t="n">
        <f aca="false">MIN(J2153:L2153)</f>
        <v>696516.240906695</v>
      </c>
      <c r="N2153" s="23" t="n">
        <f aca="false">MAX(J2153:L2153)</f>
        <v>975410.25</v>
      </c>
      <c r="O2153" s="23" t="n">
        <f aca="false">MEDIAN(J2153:L2153)</f>
        <v>827883</v>
      </c>
      <c r="P2153" s="23" t="n">
        <f aca="false">AVERAGE(J2153:L2153)</f>
        <v>833269.830302232</v>
      </c>
      <c r="Q2153" s="23" t="n">
        <f aca="false">AVERAGE(M2153,O2153)</f>
        <v>762199.620453348</v>
      </c>
      <c r="R2153" s="23" t="n">
        <f aca="false">AVERAGE(N2153,O2153)</f>
        <v>901646.625</v>
      </c>
      <c r="S2153" s="23" t="n">
        <f aca="false">STDEV(J2153:L2153)</f>
        <v>139525.017586678</v>
      </c>
      <c r="T2153" s="25" t="n">
        <f aca="false">IF(P2153&gt;0,S2153/P2153,NA())</f>
        <v>0.167442780852958</v>
      </c>
      <c r="U2153" s="4" t="str">
        <f aca="false">IF(T2153&lt;=Parametros!$B$7,"MENOR",IF(T2153&lt;=Parametros!$B$8,"PROMEDIO MENOR-MEDIANA","PROMEDIO"))</f>
        <v>MENOR</v>
      </c>
      <c r="V2153" s="23" t="n">
        <f aca="false">IF(T2153&lt;=Parametros!$B$7,M2153,IF(T2153&lt;=Parametros!$B$8,Q2153,P2153))</f>
        <v>696516.240906695</v>
      </c>
      <c r="W2153" s="26" t="n">
        <f aca="false">ROUND(V2153,0)</f>
        <v>696516</v>
      </c>
      <c r="X2153" s="27" t="n">
        <f aca="false">K2153/G2153</f>
        <v>1.48032564090112</v>
      </c>
      <c r="Y2153" s="27" t="n">
        <f aca="false">L2153/G2153</f>
        <v>1.25643177582575</v>
      </c>
    </row>
    <row r="2154" customFormat="false" ht="39" hidden="false" customHeight="true" outlineLevel="0" collapsed="false">
      <c r="A2154" s="4" t="s">
        <v>334</v>
      </c>
      <c r="B2154" s="4" t="s">
        <v>95</v>
      </c>
      <c r="C2154" s="4" t="s">
        <v>335</v>
      </c>
      <c r="D2154" s="4" t="s">
        <v>336</v>
      </c>
      <c r="E2154" s="4" t="s">
        <v>98</v>
      </c>
      <c r="F2154" s="4" t="s">
        <v>99</v>
      </c>
      <c r="G2154" s="23" t="n">
        <v>88350</v>
      </c>
      <c r="H2154" s="24" t="n">
        <f aca="false">Parametros!$B$3</f>
        <v>160.42</v>
      </c>
      <c r="I2154" s="24" t="n">
        <f aca="false">Parametros!$B$4</f>
        <v>151.76</v>
      </c>
      <c r="J2154" s="23" t="n">
        <f aca="false">G2154*H2154/I2154</f>
        <v>93391.5853979968</v>
      </c>
      <c r="K2154" s="23" t="n">
        <v>130787.48</v>
      </c>
      <c r="L2154" s="23" t="n">
        <v>110908</v>
      </c>
      <c r="M2154" s="23" t="n">
        <f aca="false">MIN(J2154:L2154)</f>
        <v>93391.5853979968</v>
      </c>
      <c r="N2154" s="23" t="n">
        <f aca="false">MAX(J2154:L2154)</f>
        <v>130787.48</v>
      </c>
      <c r="O2154" s="23" t="n">
        <f aca="false">MEDIAN(J2154:L2154)</f>
        <v>110908</v>
      </c>
      <c r="P2154" s="23" t="n">
        <f aca="false">AVERAGE(J2154:L2154)</f>
        <v>111695.688465999</v>
      </c>
      <c r="Q2154" s="23" t="n">
        <f aca="false">AVERAGE(M2154,O2154)</f>
        <v>102149.792698998</v>
      </c>
      <c r="R2154" s="23" t="n">
        <f aca="false">AVERAGE(N2154,O2154)</f>
        <v>120847.74</v>
      </c>
      <c r="S2154" s="23" t="n">
        <f aca="false">STDEV(J2154:L2154)</f>
        <v>18710.3867707387</v>
      </c>
      <c r="T2154" s="25" t="n">
        <f aca="false">IF(P2154&gt;0,S2154/P2154,NA())</f>
        <v>0.167512166563477</v>
      </c>
      <c r="U2154" s="4" t="str">
        <f aca="false">IF(T2154&lt;=Parametros!$B$7,"MENOR",IF(T2154&lt;=Parametros!$B$8,"PROMEDIO MENOR-MEDIANA","PROMEDIO"))</f>
        <v>MENOR</v>
      </c>
      <c r="V2154" s="23" t="n">
        <f aca="false">IF(T2154&lt;=Parametros!$B$7,M2154,IF(T2154&lt;=Parametros!$B$8,Q2154,P2154))</f>
        <v>93391.5853979968</v>
      </c>
      <c r="W2154" s="26" t="n">
        <f aca="false">ROUND(V2154,0)</f>
        <v>93392</v>
      </c>
      <c r="X2154" s="27" t="n">
        <f aca="false">K2154/G2154</f>
        <v>1.48033367289191</v>
      </c>
      <c r="Y2154" s="27" t="n">
        <f aca="false">L2154/G2154</f>
        <v>1.25532541029994</v>
      </c>
    </row>
    <row r="2155" customFormat="false" ht="51.75" hidden="false" customHeight="true" outlineLevel="0" collapsed="false">
      <c r="A2155" s="4" t="s">
        <v>337</v>
      </c>
      <c r="B2155" s="4" t="s">
        <v>95</v>
      </c>
      <c r="C2155" s="4" t="s">
        <v>338</v>
      </c>
      <c r="D2155" s="4" t="s">
        <v>339</v>
      </c>
      <c r="E2155" s="4" t="s">
        <v>98</v>
      </c>
      <c r="F2155" s="4" t="s">
        <v>99</v>
      </c>
      <c r="G2155" s="23" t="n">
        <v>88350</v>
      </c>
      <c r="H2155" s="24" t="n">
        <f aca="false">Parametros!$B$3</f>
        <v>160.42</v>
      </c>
      <c r="I2155" s="24" t="n">
        <f aca="false">Parametros!$B$4</f>
        <v>151.76</v>
      </c>
      <c r="J2155" s="23" t="n">
        <f aca="false">G2155*H2155/I2155</f>
        <v>93391.5853979968</v>
      </c>
      <c r="K2155" s="23" t="n">
        <v>130787.48</v>
      </c>
      <c r="L2155" s="23" t="n">
        <v>110908</v>
      </c>
      <c r="M2155" s="23" t="n">
        <f aca="false">MIN(J2155:L2155)</f>
        <v>93391.5853979968</v>
      </c>
      <c r="N2155" s="23" t="n">
        <f aca="false">MAX(J2155:L2155)</f>
        <v>130787.48</v>
      </c>
      <c r="O2155" s="23" t="n">
        <f aca="false">MEDIAN(J2155:L2155)</f>
        <v>110908</v>
      </c>
      <c r="P2155" s="23" t="n">
        <f aca="false">AVERAGE(J2155:L2155)</f>
        <v>111695.688465999</v>
      </c>
      <c r="Q2155" s="23" t="n">
        <f aca="false">AVERAGE(M2155,O2155)</f>
        <v>102149.792698998</v>
      </c>
      <c r="R2155" s="23" t="n">
        <f aca="false">AVERAGE(N2155,O2155)</f>
        <v>120847.74</v>
      </c>
      <c r="S2155" s="23" t="n">
        <f aca="false">STDEV(J2155:L2155)</f>
        <v>18710.3867707387</v>
      </c>
      <c r="T2155" s="25" t="n">
        <f aca="false">IF(P2155&gt;0,S2155/P2155,NA())</f>
        <v>0.167512166563477</v>
      </c>
      <c r="U2155" s="4" t="str">
        <f aca="false">IF(T2155&lt;=Parametros!$B$7,"MENOR",IF(T2155&lt;=Parametros!$B$8,"PROMEDIO MENOR-MEDIANA","PROMEDIO"))</f>
        <v>MENOR</v>
      </c>
      <c r="V2155" s="23" t="n">
        <f aca="false">IF(T2155&lt;=Parametros!$B$7,M2155,IF(T2155&lt;=Parametros!$B$8,Q2155,P2155))</f>
        <v>93391.5853979968</v>
      </c>
      <c r="W2155" s="26" t="n">
        <f aca="false">ROUND(V2155,0)</f>
        <v>93392</v>
      </c>
      <c r="X2155" s="27" t="n">
        <f aca="false">K2155/G2155</f>
        <v>1.48033367289191</v>
      </c>
      <c r="Y2155" s="27" t="n">
        <f aca="false">L2155/G2155</f>
        <v>1.25532541029994</v>
      </c>
    </row>
    <row r="2156" customFormat="false" ht="39" hidden="false" customHeight="true" outlineLevel="0" collapsed="false">
      <c r="A2156" s="4" t="s">
        <v>340</v>
      </c>
      <c r="B2156" s="4" t="s">
        <v>95</v>
      </c>
      <c r="C2156" s="4" t="s">
        <v>341</v>
      </c>
      <c r="D2156" s="4" t="s">
        <v>342</v>
      </c>
      <c r="E2156" s="4" t="s">
        <v>98</v>
      </c>
      <c r="F2156" s="4" t="s">
        <v>99</v>
      </c>
      <c r="G2156" s="23" t="n">
        <v>81700</v>
      </c>
      <c r="H2156" s="24" t="n">
        <f aca="false">Parametros!$B$3</f>
        <v>160.42</v>
      </c>
      <c r="I2156" s="24" t="n">
        <f aca="false">Parametros!$B$4</f>
        <v>151.76</v>
      </c>
      <c r="J2156" s="23" t="n">
        <f aca="false">G2156*H2156/I2156</f>
        <v>86362.1112282551</v>
      </c>
      <c r="K2156" s="23" t="n">
        <v>120942.33</v>
      </c>
      <c r="L2156" s="23" t="n">
        <v>102578</v>
      </c>
      <c r="M2156" s="23" t="n">
        <f aca="false">MIN(J2156:L2156)</f>
        <v>86362.1112282551</v>
      </c>
      <c r="N2156" s="23" t="n">
        <f aca="false">MAX(J2156:L2156)</f>
        <v>120942.33</v>
      </c>
      <c r="O2156" s="23" t="n">
        <f aca="false">MEDIAN(J2156:L2156)</f>
        <v>102578</v>
      </c>
      <c r="P2156" s="23" t="n">
        <f aca="false">AVERAGE(J2156:L2156)</f>
        <v>103294.147076085</v>
      </c>
      <c r="Q2156" s="23" t="n">
        <f aca="false">AVERAGE(M2156,O2156)</f>
        <v>94470.0556141276</v>
      </c>
      <c r="R2156" s="23" t="n">
        <f aca="false">AVERAGE(N2156,O2156)</f>
        <v>111760.165</v>
      </c>
      <c r="S2156" s="23" t="n">
        <f aca="false">STDEV(J2156:L2156)</f>
        <v>17301.2292208205</v>
      </c>
      <c r="T2156" s="25" t="n">
        <f aca="false">IF(P2156&gt;0,S2156/P2156,NA())</f>
        <v>0.167494768198983</v>
      </c>
      <c r="U2156" s="4" t="str">
        <f aca="false">IF(T2156&lt;=Parametros!$B$7,"MENOR",IF(T2156&lt;=Parametros!$B$8,"PROMEDIO MENOR-MEDIANA","PROMEDIO"))</f>
        <v>MENOR</v>
      </c>
      <c r="V2156" s="23" t="n">
        <f aca="false">IF(T2156&lt;=Parametros!$B$7,M2156,IF(T2156&lt;=Parametros!$B$8,Q2156,P2156))</f>
        <v>86362.1112282551</v>
      </c>
      <c r="W2156" s="26" t="n">
        <f aca="false">ROUND(V2156,0)</f>
        <v>86362</v>
      </c>
      <c r="X2156" s="27" t="n">
        <f aca="false">K2156/G2156</f>
        <v>1.48032227662179</v>
      </c>
      <c r="Y2156" s="27" t="n">
        <f aca="false">L2156/G2156</f>
        <v>1.25554467564259</v>
      </c>
    </row>
    <row r="2157" customFormat="false" ht="39" hidden="false" customHeight="true" outlineLevel="0" collapsed="false">
      <c r="A2157" s="4" t="s">
        <v>343</v>
      </c>
      <c r="B2157" s="4" t="s">
        <v>95</v>
      </c>
      <c r="C2157" s="4" t="s">
        <v>344</v>
      </c>
      <c r="D2157" s="4" t="s">
        <v>345</v>
      </c>
      <c r="E2157" s="4" t="s">
        <v>98</v>
      </c>
      <c r="F2157" s="4" t="s">
        <v>99</v>
      </c>
      <c r="G2157" s="23" t="n">
        <v>102600</v>
      </c>
      <c r="H2157" s="24" t="n">
        <f aca="false">Parametros!$B$3</f>
        <v>160.42</v>
      </c>
      <c r="I2157" s="24" t="n">
        <f aca="false">Parametros!$B$4</f>
        <v>151.76</v>
      </c>
      <c r="J2157" s="23" t="n">
        <f aca="false">G2157*H2157/I2157</f>
        <v>108454.744333158</v>
      </c>
      <c r="K2157" s="23" t="n">
        <v>151881.59</v>
      </c>
      <c r="L2157" s="23" t="n">
        <v>128877</v>
      </c>
      <c r="M2157" s="23" t="n">
        <f aca="false">MIN(J2157:L2157)</f>
        <v>108454.744333158</v>
      </c>
      <c r="N2157" s="23" t="n">
        <f aca="false">MAX(J2157:L2157)</f>
        <v>151881.59</v>
      </c>
      <c r="O2157" s="23" t="n">
        <f aca="false">MEDIAN(J2157:L2157)</f>
        <v>128877</v>
      </c>
      <c r="P2157" s="23" t="n">
        <f aca="false">AVERAGE(J2157:L2157)</f>
        <v>129737.778111053</v>
      </c>
      <c r="Q2157" s="23" t="n">
        <f aca="false">AVERAGE(M2157,O2157)</f>
        <v>118665.872166579</v>
      </c>
      <c r="R2157" s="23" t="n">
        <f aca="false">AVERAGE(N2157,O2157)</f>
        <v>140379.295</v>
      </c>
      <c r="S2157" s="23" t="n">
        <f aca="false">STDEV(J2157:L2157)</f>
        <v>21726.2153943177</v>
      </c>
      <c r="T2157" s="25" t="n">
        <f aca="false">IF(P2157&gt;0,S2157/P2157,NA())</f>
        <v>0.16746252102237</v>
      </c>
      <c r="U2157" s="4" t="str">
        <f aca="false">IF(T2157&lt;=Parametros!$B$7,"MENOR",IF(T2157&lt;=Parametros!$B$8,"PROMEDIO MENOR-MEDIANA","PROMEDIO"))</f>
        <v>MENOR</v>
      </c>
      <c r="V2157" s="23" t="n">
        <f aca="false">IF(T2157&lt;=Parametros!$B$7,M2157,IF(T2157&lt;=Parametros!$B$8,Q2157,P2157))</f>
        <v>108454.744333158</v>
      </c>
      <c r="W2157" s="26" t="n">
        <f aca="false">ROUND(V2157,0)</f>
        <v>108455</v>
      </c>
      <c r="X2157" s="27" t="n">
        <f aca="false">K2157/G2157</f>
        <v>1.48032738791423</v>
      </c>
      <c r="Y2157" s="27" t="n">
        <f aca="false">L2157/G2157</f>
        <v>1.25611111111111</v>
      </c>
    </row>
    <row r="2158" customFormat="false" ht="15" hidden="false" customHeight="true" outlineLevel="0" collapsed="false">
      <c r="A2158" s="22" t="s">
        <v>346</v>
      </c>
      <c r="B2158" s="22" t="s">
        <v>347</v>
      </c>
      <c r="C2158" s="22"/>
      <c r="D2158" s="22"/>
      <c r="E2158" s="22"/>
      <c r="F2158" s="22"/>
      <c r="G2158" s="22"/>
      <c r="H2158" s="22"/>
      <c r="I2158" s="22"/>
      <c r="J2158" s="22"/>
      <c r="K2158" s="22"/>
      <c r="L2158" s="22"/>
      <c r="M2158" s="22"/>
      <c r="N2158" s="22"/>
      <c r="O2158" s="22"/>
      <c r="P2158" s="22"/>
      <c r="Q2158" s="22"/>
      <c r="R2158" s="22"/>
      <c r="S2158" s="22"/>
      <c r="T2158" s="22"/>
      <c r="U2158" s="22"/>
      <c r="V2158" s="22"/>
      <c r="W2158" s="22"/>
    </row>
    <row r="2159" customFormat="false" ht="39" hidden="false" customHeight="true" outlineLevel="0" collapsed="false">
      <c r="A2159" s="4" t="s">
        <v>348</v>
      </c>
      <c r="B2159" s="4" t="s">
        <v>95</v>
      </c>
      <c r="C2159" s="4" t="s">
        <v>349</v>
      </c>
      <c r="D2159" s="4" t="s">
        <v>350</v>
      </c>
      <c r="E2159" s="4" t="s">
        <v>98</v>
      </c>
      <c r="F2159" s="4" t="s">
        <v>99</v>
      </c>
      <c r="G2159" s="23" t="n">
        <v>3826907</v>
      </c>
      <c r="H2159" s="24" t="n">
        <f aca="false">Parametros!$B$3</f>
        <v>160.42</v>
      </c>
      <c r="I2159" s="24" t="n">
        <f aca="false">Parametros!$B$4</f>
        <v>151.76</v>
      </c>
      <c r="J2159" s="23" t="n">
        <f aca="false">G2159*H2159/I2159</f>
        <v>4045284.79797048</v>
      </c>
      <c r="K2159" s="23" t="n">
        <v>5665068.68</v>
      </c>
      <c r="L2159" s="23" t="n">
        <v>4808552</v>
      </c>
      <c r="M2159" s="23" t="n">
        <f aca="false">MIN(J2159:L2159)</f>
        <v>4045284.79797048</v>
      </c>
      <c r="N2159" s="23" t="n">
        <f aca="false">MAX(J2159:L2159)</f>
        <v>5665068.68</v>
      </c>
      <c r="O2159" s="23" t="n">
        <f aca="false">MEDIAN(J2159:L2159)</f>
        <v>4808552</v>
      </c>
      <c r="P2159" s="23" t="n">
        <f aca="false">AVERAGE(J2159:L2159)</f>
        <v>4839635.15932349</v>
      </c>
      <c r="Q2159" s="23" t="n">
        <f aca="false">AVERAGE(M2159,O2159)</f>
        <v>4426918.39898524</v>
      </c>
      <c r="R2159" s="23" t="n">
        <f aca="false">AVERAGE(N2159,O2159)</f>
        <v>5236810.34</v>
      </c>
      <c r="S2159" s="23" t="n">
        <f aca="false">STDEV(J2159:L2159)</f>
        <v>810339.174800159</v>
      </c>
      <c r="T2159" s="25" t="n">
        <f aca="false">IF(P2159&gt;0,S2159/P2159,NA())</f>
        <v>0.167438070871737</v>
      </c>
      <c r="U2159" s="4" t="str">
        <f aca="false">IF(T2159&lt;=Parametros!$B$7,"MENOR",IF(T2159&lt;=Parametros!$B$8,"PROMEDIO MENOR-MEDIANA","PROMEDIO"))</f>
        <v>MENOR</v>
      </c>
      <c r="V2159" s="23" t="n">
        <f aca="false">IF(T2159&lt;=Parametros!$B$7,M2159,IF(T2159&lt;=Parametros!$B$8,Q2159,P2159))</f>
        <v>4045284.79797048</v>
      </c>
      <c r="W2159" s="26" t="n">
        <f aca="false">ROUND(V2159,0)</f>
        <v>4045285</v>
      </c>
      <c r="X2159" s="27" t="n">
        <f aca="false">K2159/G2159</f>
        <v>1.48032567292594</v>
      </c>
      <c r="Y2159" s="27" t="n">
        <f aca="false">L2159/G2159</f>
        <v>1.25651132886166</v>
      </c>
    </row>
    <row r="2160" customFormat="false" ht="51.75" hidden="false" customHeight="true" outlineLevel="0" collapsed="false">
      <c r="A2160" s="4" t="s">
        <v>351</v>
      </c>
      <c r="B2160" s="4" t="s">
        <v>95</v>
      </c>
      <c r="C2160" s="4" t="s">
        <v>352</v>
      </c>
      <c r="D2160" s="4" t="s">
        <v>353</v>
      </c>
      <c r="E2160" s="4" t="s">
        <v>112</v>
      </c>
      <c r="F2160" s="4" t="s">
        <v>99</v>
      </c>
      <c r="G2160" s="23" t="n">
        <v>1264238</v>
      </c>
      <c r="H2160" s="24" t="n">
        <f aca="false">Parametros!$B$3</f>
        <v>160.42</v>
      </c>
      <c r="I2160" s="24" t="n">
        <f aca="false">Parametros!$B$4</f>
        <v>151.76</v>
      </c>
      <c r="J2160" s="23" t="n">
        <f aca="false">G2160*H2160/I2160</f>
        <v>1336380.2053242</v>
      </c>
      <c r="K2160" s="23" t="n">
        <v>1871483.95</v>
      </c>
      <c r="L2160" s="23" t="n">
        <v>1588531</v>
      </c>
      <c r="M2160" s="23" t="n">
        <f aca="false">MIN(J2160:L2160)</f>
        <v>1336380.2053242</v>
      </c>
      <c r="N2160" s="23" t="n">
        <f aca="false">MAX(J2160:L2160)</f>
        <v>1871483.95</v>
      </c>
      <c r="O2160" s="23" t="n">
        <f aca="false">MEDIAN(J2160:L2160)</f>
        <v>1588531</v>
      </c>
      <c r="P2160" s="23" t="n">
        <f aca="false">AVERAGE(J2160:L2160)</f>
        <v>1598798.38510807</v>
      </c>
      <c r="Q2160" s="23" t="n">
        <f aca="false">AVERAGE(M2160,O2160)</f>
        <v>1462455.6026621</v>
      </c>
      <c r="R2160" s="23" t="n">
        <f aca="false">AVERAGE(N2160,O2160)</f>
        <v>1730007.475</v>
      </c>
      <c r="S2160" s="23" t="n">
        <f aca="false">STDEV(J2160:L2160)</f>
        <v>267699.586830527</v>
      </c>
      <c r="T2160" s="25" t="n">
        <f aca="false">IF(P2160&gt;0,S2160/P2160,NA())</f>
        <v>0.167437989257434</v>
      </c>
      <c r="U2160" s="4" t="str">
        <f aca="false">IF(T2160&lt;=Parametros!$B$7,"MENOR",IF(T2160&lt;=Parametros!$B$8,"PROMEDIO MENOR-MEDIANA","PROMEDIO"))</f>
        <v>MENOR</v>
      </c>
      <c r="V2160" s="23" t="n">
        <f aca="false">IF(T2160&lt;=Parametros!$B$7,M2160,IF(T2160&lt;=Parametros!$B$8,Q2160,P2160))</f>
        <v>1336380.2053242</v>
      </c>
      <c r="W2160" s="26" t="n">
        <f aca="false">ROUND(V2160,0)</f>
        <v>1336380</v>
      </c>
      <c r="X2160" s="27" t="n">
        <f aca="false">K2160/G2160</f>
        <v>1.48032565861808</v>
      </c>
      <c r="Y2160" s="27" t="n">
        <f aca="false">L2160/G2160</f>
        <v>1.25651261866832</v>
      </c>
    </row>
    <row r="2161" customFormat="false" ht="51.75" hidden="false" customHeight="true" outlineLevel="0" collapsed="false">
      <c r="A2161" s="4" t="s">
        <v>354</v>
      </c>
      <c r="B2161" s="4" t="s">
        <v>95</v>
      </c>
      <c r="C2161" s="4" t="s">
        <v>355</v>
      </c>
      <c r="D2161" s="4" t="s">
        <v>356</v>
      </c>
      <c r="E2161" s="4" t="s">
        <v>98</v>
      </c>
      <c r="F2161" s="4" t="s">
        <v>99</v>
      </c>
      <c r="G2161" s="23" t="n">
        <v>100700</v>
      </c>
      <c r="H2161" s="24" t="n">
        <f aca="false">Parametros!$B$3</f>
        <v>160.42</v>
      </c>
      <c r="I2161" s="24" t="n">
        <f aca="false">Parametros!$B$4</f>
        <v>151.76</v>
      </c>
      <c r="J2161" s="23" t="n">
        <f aca="false">G2161*H2161/I2161</f>
        <v>106446.323141803</v>
      </c>
      <c r="K2161" s="23" t="n">
        <v>149068.29</v>
      </c>
      <c r="L2161" s="23" t="n">
        <v>126497</v>
      </c>
      <c r="M2161" s="23" t="n">
        <f aca="false">MIN(J2161:L2161)</f>
        <v>106446.323141803</v>
      </c>
      <c r="N2161" s="23" t="n">
        <f aca="false">MAX(J2161:L2161)</f>
        <v>149068.29</v>
      </c>
      <c r="O2161" s="23" t="n">
        <f aca="false">MEDIAN(J2161:L2161)</f>
        <v>126497</v>
      </c>
      <c r="P2161" s="23" t="n">
        <f aca="false">AVERAGE(J2161:L2161)</f>
        <v>127337.204380601</v>
      </c>
      <c r="Q2161" s="23" t="n">
        <f aca="false">AVERAGE(M2161,O2161)</f>
        <v>116471.661570901</v>
      </c>
      <c r="R2161" s="23" t="n">
        <f aca="false">AVERAGE(N2161,O2161)</f>
        <v>137782.645</v>
      </c>
      <c r="S2161" s="23" t="n">
        <f aca="false">STDEV(J2161:L2161)</f>
        <v>21323.4019862263</v>
      </c>
      <c r="T2161" s="25" t="n">
        <f aca="false">IF(P2161&gt;0,S2161/P2161,NA())</f>
        <v>0.167456181325391</v>
      </c>
      <c r="U2161" s="4" t="str">
        <f aca="false">IF(T2161&lt;=Parametros!$B$7,"MENOR",IF(T2161&lt;=Parametros!$B$8,"PROMEDIO MENOR-MEDIANA","PROMEDIO"))</f>
        <v>MENOR</v>
      </c>
      <c r="V2161" s="23" t="n">
        <f aca="false">IF(T2161&lt;=Parametros!$B$7,M2161,IF(T2161&lt;=Parametros!$B$8,Q2161,P2161))</f>
        <v>106446.323141803</v>
      </c>
      <c r="W2161" s="26" t="n">
        <f aca="false">ROUND(V2161,0)</f>
        <v>106446</v>
      </c>
      <c r="X2161" s="27" t="n">
        <f aca="false">K2161/G2161</f>
        <v>1.48032065541212</v>
      </c>
      <c r="Y2161" s="27" t="n">
        <f aca="false">L2161/G2161</f>
        <v>1.25617676266137</v>
      </c>
    </row>
    <row r="2162" customFormat="false" ht="39" hidden="false" customHeight="true" outlineLevel="0" collapsed="false">
      <c r="A2162" s="4" t="s">
        <v>357</v>
      </c>
      <c r="B2162" s="4" t="s">
        <v>95</v>
      </c>
      <c r="C2162" s="4" t="s">
        <v>358</v>
      </c>
      <c r="D2162" s="4" t="s">
        <v>359</v>
      </c>
      <c r="E2162" s="4" t="s">
        <v>98</v>
      </c>
      <c r="F2162" s="4" t="s">
        <v>99</v>
      </c>
      <c r="G2162" s="23" t="n">
        <v>6324899</v>
      </c>
      <c r="H2162" s="24" t="n">
        <f aca="false">Parametros!$B$3</f>
        <v>160.42</v>
      </c>
      <c r="I2162" s="24" t="n">
        <f aca="false">Parametros!$B$4</f>
        <v>151.76</v>
      </c>
      <c r="J2162" s="23" t="n">
        <f aca="false">G2162*H2162/I2162</f>
        <v>6685821.67619926</v>
      </c>
      <c r="K2162" s="23" t="n">
        <v>9362910.64</v>
      </c>
      <c r="L2162" s="23" t="n">
        <v>7947415</v>
      </c>
      <c r="M2162" s="23" t="n">
        <f aca="false">MIN(J2162:L2162)</f>
        <v>6685821.67619926</v>
      </c>
      <c r="N2162" s="23" t="n">
        <f aca="false">MAX(J2162:L2162)</f>
        <v>9362910.64</v>
      </c>
      <c r="O2162" s="23" t="n">
        <f aca="false">MEDIAN(J2162:L2162)</f>
        <v>7947415</v>
      </c>
      <c r="P2162" s="23" t="n">
        <f aca="false">AVERAGE(J2162:L2162)</f>
        <v>7998715.77206642</v>
      </c>
      <c r="Q2162" s="23" t="n">
        <f aca="false">AVERAGE(M2162,O2162)</f>
        <v>7316618.33809963</v>
      </c>
      <c r="R2162" s="23" t="n">
        <f aca="false">AVERAGE(N2162,O2162)</f>
        <v>8655162.82</v>
      </c>
      <c r="S2162" s="23" t="n">
        <f aca="false">STDEV(J2162:L2162)</f>
        <v>1339281.58239292</v>
      </c>
      <c r="T2162" s="25" t="n">
        <f aca="false">IF(P2162&gt;0,S2162/P2162,NA())</f>
        <v>0.167437076220415</v>
      </c>
      <c r="U2162" s="4" t="str">
        <f aca="false">IF(T2162&lt;=Parametros!$B$7,"MENOR",IF(T2162&lt;=Parametros!$B$8,"PROMEDIO MENOR-MEDIANA","PROMEDIO"))</f>
        <v>MENOR</v>
      </c>
      <c r="V2162" s="23" t="n">
        <f aca="false">IF(T2162&lt;=Parametros!$B$7,M2162,IF(T2162&lt;=Parametros!$B$8,Q2162,P2162))</f>
        <v>6685821.67619926</v>
      </c>
      <c r="W2162" s="26" t="n">
        <f aca="false">ROUND(V2162,0)</f>
        <v>6685822</v>
      </c>
      <c r="X2162" s="27" t="n">
        <f aca="false">K2162/G2162</f>
        <v>1.48032571587309</v>
      </c>
      <c r="Y2162" s="27" t="n">
        <f aca="false">L2162/G2162</f>
        <v>1.25652836511698</v>
      </c>
    </row>
    <row r="2163" customFormat="false" ht="51.75" hidden="false" customHeight="true" outlineLevel="0" collapsed="false">
      <c r="A2163" s="4" t="s">
        <v>360</v>
      </c>
      <c r="B2163" s="4" t="s">
        <v>95</v>
      </c>
      <c r="C2163" s="4" t="s">
        <v>361</v>
      </c>
      <c r="D2163" s="4" t="s">
        <v>362</v>
      </c>
      <c r="E2163" s="4" t="s">
        <v>112</v>
      </c>
      <c r="F2163" s="4" t="s">
        <v>99</v>
      </c>
      <c r="G2163" s="23" t="n">
        <v>2764073</v>
      </c>
      <c r="H2163" s="24" t="n">
        <f aca="false">Parametros!$B$3</f>
        <v>160.42</v>
      </c>
      <c r="I2163" s="24" t="n">
        <f aca="false">Parametros!$B$4</f>
        <v>151.76</v>
      </c>
      <c r="J2163" s="23" t="n">
        <f aca="false">G2163*H2163/I2163</f>
        <v>2921801.46718503</v>
      </c>
      <c r="K2163" s="23" t="n">
        <v>4091728.38</v>
      </c>
      <c r="L2163" s="23" t="n">
        <v>3473134</v>
      </c>
      <c r="M2163" s="23" t="n">
        <f aca="false">MIN(J2163:L2163)</f>
        <v>2921801.46718503</v>
      </c>
      <c r="N2163" s="23" t="n">
        <f aca="false">MAX(J2163:L2163)</f>
        <v>4091728.38</v>
      </c>
      <c r="O2163" s="23" t="n">
        <f aca="false">MEDIAN(J2163:L2163)</f>
        <v>3473134</v>
      </c>
      <c r="P2163" s="23" t="n">
        <f aca="false">AVERAGE(J2163:L2163)</f>
        <v>3495554.61572834</v>
      </c>
      <c r="Q2163" s="23" t="n">
        <f aca="false">AVERAGE(M2163,O2163)</f>
        <v>3197467.73359251</v>
      </c>
      <c r="R2163" s="23" t="n">
        <f aca="false">AVERAGE(N2163,O2163)</f>
        <v>3782431.19</v>
      </c>
      <c r="S2163" s="23" t="n">
        <f aca="false">STDEV(J2163:L2163)</f>
        <v>585285.62116237</v>
      </c>
      <c r="T2163" s="25" t="n">
        <f aca="false">IF(P2163&gt;0,S2163/P2163,NA())</f>
        <v>0.167437126723428</v>
      </c>
      <c r="U2163" s="4" t="str">
        <f aca="false">IF(T2163&lt;=Parametros!$B$7,"MENOR",IF(T2163&lt;=Parametros!$B$8,"PROMEDIO MENOR-MEDIANA","PROMEDIO"))</f>
        <v>MENOR</v>
      </c>
      <c r="V2163" s="23" t="n">
        <f aca="false">IF(T2163&lt;=Parametros!$B$7,M2163,IF(T2163&lt;=Parametros!$B$8,Q2163,P2163))</f>
        <v>2921801.46718503</v>
      </c>
      <c r="W2163" s="26" t="n">
        <f aca="false">ROUND(V2163,0)</f>
        <v>2921801</v>
      </c>
      <c r="X2163" s="27" t="n">
        <f aca="false">K2163/G2163</f>
        <v>1.48032572945794</v>
      </c>
      <c r="Y2163" s="27" t="n">
        <f aca="false">L2163/G2163</f>
        <v>1.25652759532762</v>
      </c>
    </row>
    <row r="2164" customFormat="false" ht="51.75" hidden="false" customHeight="true" outlineLevel="0" collapsed="false">
      <c r="A2164" s="4" t="s">
        <v>363</v>
      </c>
      <c r="B2164" s="4" t="s">
        <v>95</v>
      </c>
      <c r="C2164" s="4" t="s">
        <v>364</v>
      </c>
      <c r="D2164" s="4" t="s">
        <v>365</v>
      </c>
      <c r="E2164" s="4" t="s">
        <v>98</v>
      </c>
      <c r="F2164" s="4" t="s">
        <v>99</v>
      </c>
      <c r="G2164" s="23" t="n">
        <v>763992</v>
      </c>
      <c r="H2164" s="24" t="n">
        <f aca="false">Parametros!$B$3</f>
        <v>160.42</v>
      </c>
      <c r="I2164" s="24" t="n">
        <f aca="false">Parametros!$B$4</f>
        <v>151.76</v>
      </c>
      <c r="J2164" s="23" t="n">
        <f aca="false">G2164*H2164/I2164</f>
        <v>807588.275171323</v>
      </c>
      <c r="K2164" s="23" t="n">
        <v>1130957.62</v>
      </c>
      <c r="L2164" s="23" t="n">
        <v>959973</v>
      </c>
      <c r="M2164" s="23" t="n">
        <f aca="false">MIN(J2164:L2164)</f>
        <v>807588.275171323</v>
      </c>
      <c r="N2164" s="23" t="n">
        <f aca="false">MAX(J2164:L2164)</f>
        <v>1130957.62</v>
      </c>
      <c r="O2164" s="23" t="n">
        <f aca="false">MEDIAN(J2164:L2164)</f>
        <v>959973</v>
      </c>
      <c r="P2164" s="23" t="n">
        <f aca="false">AVERAGE(J2164:L2164)</f>
        <v>966172.965057108</v>
      </c>
      <c r="Q2164" s="23" t="n">
        <f aca="false">AVERAGE(M2164,O2164)</f>
        <v>883780.637585662</v>
      </c>
      <c r="R2164" s="23" t="n">
        <f aca="false">AVERAGE(N2164,O2164)</f>
        <v>1045465.31</v>
      </c>
      <c r="S2164" s="23" t="n">
        <f aca="false">STDEV(J2164:L2164)</f>
        <v>161773.801861624</v>
      </c>
      <c r="T2164" s="25" t="n">
        <f aca="false">IF(P2164&gt;0,S2164/P2164,NA())</f>
        <v>0.1674377235882</v>
      </c>
      <c r="U2164" s="4" t="str">
        <f aca="false">IF(T2164&lt;=Parametros!$B$7,"MENOR",IF(T2164&lt;=Parametros!$B$8,"PROMEDIO MENOR-MEDIANA","PROMEDIO"))</f>
        <v>MENOR</v>
      </c>
      <c r="V2164" s="23" t="n">
        <f aca="false">IF(T2164&lt;=Parametros!$B$7,M2164,IF(T2164&lt;=Parametros!$B$8,Q2164,P2164))</f>
        <v>807588.275171323</v>
      </c>
      <c r="W2164" s="26" t="n">
        <f aca="false">ROUND(V2164,0)</f>
        <v>807588</v>
      </c>
      <c r="X2164" s="27" t="n">
        <f aca="false">K2164/G2164</f>
        <v>1.48032652174368</v>
      </c>
      <c r="Y2164" s="27" t="n">
        <f aca="false">L2164/G2164</f>
        <v>1.25652231960544</v>
      </c>
    </row>
    <row r="2165" customFormat="false" ht="39" hidden="false" customHeight="true" outlineLevel="0" collapsed="false">
      <c r="A2165" s="4" t="s">
        <v>366</v>
      </c>
      <c r="B2165" s="4" t="s">
        <v>95</v>
      </c>
      <c r="C2165" s="4" t="s">
        <v>367</v>
      </c>
      <c r="D2165" s="4" t="s">
        <v>368</v>
      </c>
      <c r="E2165" s="4" t="s">
        <v>98</v>
      </c>
      <c r="F2165" s="4" t="s">
        <v>99</v>
      </c>
      <c r="G2165" s="23" t="n">
        <v>316653</v>
      </c>
      <c r="H2165" s="24" t="n">
        <f aca="false">Parametros!$B$3</f>
        <v>160.42</v>
      </c>
      <c r="I2165" s="24" t="n">
        <f aca="false">Parametros!$B$4</f>
        <v>151.76</v>
      </c>
      <c r="J2165" s="23" t="n">
        <f aca="false">G2165*H2165/I2165</f>
        <v>334722.418687401</v>
      </c>
      <c r="K2165" s="23" t="n">
        <v>468749.97</v>
      </c>
      <c r="L2165" s="23" t="n">
        <v>397817</v>
      </c>
      <c r="M2165" s="23" t="n">
        <f aca="false">MIN(J2165:L2165)</f>
        <v>334722.418687401</v>
      </c>
      <c r="N2165" s="23" t="n">
        <f aca="false">MAX(J2165:L2165)</f>
        <v>468749.97</v>
      </c>
      <c r="O2165" s="23" t="n">
        <f aca="false">MEDIAN(J2165:L2165)</f>
        <v>397817</v>
      </c>
      <c r="P2165" s="23" t="n">
        <f aca="false">AVERAGE(J2165:L2165)</f>
        <v>400429.796229134</v>
      </c>
      <c r="Q2165" s="23" t="n">
        <f aca="false">AVERAGE(M2165,O2165)</f>
        <v>366269.709343701</v>
      </c>
      <c r="R2165" s="23" t="n">
        <f aca="false">AVERAGE(N2165,O2165)</f>
        <v>433283.485</v>
      </c>
      <c r="S2165" s="23" t="n">
        <f aca="false">STDEV(J2165:L2165)</f>
        <v>67051.9660846277</v>
      </c>
      <c r="T2165" s="25" t="n">
        <f aca="false">IF(P2165&gt;0,S2165/P2165,NA())</f>
        <v>0.167449991773987</v>
      </c>
      <c r="U2165" s="4" t="str">
        <f aca="false">IF(T2165&lt;=Parametros!$B$7,"MENOR",IF(T2165&lt;=Parametros!$B$8,"PROMEDIO MENOR-MEDIANA","PROMEDIO"))</f>
        <v>MENOR</v>
      </c>
      <c r="V2165" s="23" t="n">
        <f aca="false">IF(T2165&lt;=Parametros!$B$7,M2165,IF(T2165&lt;=Parametros!$B$8,Q2165,P2165))</f>
        <v>334722.418687401</v>
      </c>
      <c r="W2165" s="26" t="n">
        <f aca="false">ROUND(V2165,0)</f>
        <v>334722</v>
      </c>
      <c r="X2165" s="27" t="n">
        <f aca="false">K2165/G2165</f>
        <v>1.48032695095262</v>
      </c>
      <c r="Y2165" s="27" t="n">
        <f aca="false">L2165/G2165</f>
        <v>1.2563184305849</v>
      </c>
    </row>
    <row r="2166" customFormat="false" ht="51.75" hidden="false" customHeight="true" outlineLevel="0" collapsed="false">
      <c r="A2166" s="4" t="s">
        <v>369</v>
      </c>
      <c r="B2166" s="4" t="s">
        <v>95</v>
      </c>
      <c r="C2166" s="4" t="s">
        <v>370</v>
      </c>
      <c r="D2166" s="4" t="s">
        <v>371</v>
      </c>
      <c r="E2166" s="4" t="s">
        <v>98</v>
      </c>
      <c r="F2166" s="4" t="s">
        <v>99</v>
      </c>
      <c r="G2166" s="23" t="n">
        <v>791379</v>
      </c>
      <c r="H2166" s="24" t="n">
        <f aca="false">Parametros!$B$3</f>
        <v>160.42</v>
      </c>
      <c r="I2166" s="24" t="n">
        <f aca="false">Parametros!$B$4</f>
        <v>151.76</v>
      </c>
      <c r="J2166" s="23" t="n">
        <f aca="false">G2166*H2166/I2166</f>
        <v>836538.081049025</v>
      </c>
      <c r="K2166" s="23" t="n">
        <v>1171498.87</v>
      </c>
      <c r="L2166" s="23" t="n">
        <v>994364</v>
      </c>
      <c r="M2166" s="23" t="n">
        <f aca="false">MIN(J2166:L2166)</f>
        <v>836538.081049025</v>
      </c>
      <c r="N2166" s="23" t="n">
        <f aca="false">MAX(J2166:L2166)</f>
        <v>1171498.87</v>
      </c>
      <c r="O2166" s="23" t="n">
        <f aca="false">MEDIAN(J2166:L2166)</f>
        <v>994364</v>
      </c>
      <c r="P2166" s="23" t="n">
        <f aca="false">AVERAGE(J2166:L2166)</f>
        <v>1000800.31701634</v>
      </c>
      <c r="Q2166" s="23" t="n">
        <f aca="false">AVERAGE(M2166,O2166)</f>
        <v>915451.040524512</v>
      </c>
      <c r="R2166" s="23" t="n">
        <f aca="false">AVERAGE(N2166,O2166)</f>
        <v>1082931.435</v>
      </c>
      <c r="S2166" s="23" t="n">
        <f aca="false">STDEV(J2166:L2166)</f>
        <v>167573.124832761</v>
      </c>
      <c r="T2166" s="25" t="n">
        <f aca="false">IF(P2166&gt;0,S2166/P2166,NA())</f>
        <v>0.167439120455459</v>
      </c>
      <c r="U2166" s="4" t="str">
        <f aca="false">IF(T2166&lt;=Parametros!$B$7,"MENOR",IF(T2166&lt;=Parametros!$B$8,"PROMEDIO MENOR-MEDIANA","PROMEDIO"))</f>
        <v>MENOR</v>
      </c>
      <c r="V2166" s="23" t="n">
        <f aca="false">IF(T2166&lt;=Parametros!$B$7,M2166,IF(T2166&lt;=Parametros!$B$8,Q2166,P2166))</f>
        <v>836538.081049025</v>
      </c>
      <c r="W2166" s="26" t="n">
        <f aca="false">ROUND(V2166,0)</f>
        <v>836538</v>
      </c>
      <c r="X2166" s="27" t="n">
        <f aca="false">K2166/G2166</f>
        <v>1.48032595001889</v>
      </c>
      <c r="Y2166" s="27" t="n">
        <f aca="false">L2166/G2166</f>
        <v>1.25649530755807</v>
      </c>
    </row>
    <row r="2167" customFormat="false" ht="77.25" hidden="false" customHeight="true" outlineLevel="0" collapsed="false">
      <c r="A2167" s="4" t="s">
        <v>372</v>
      </c>
      <c r="B2167" s="4" t="s">
        <v>95</v>
      </c>
      <c r="C2167" s="4" t="s">
        <v>373</v>
      </c>
      <c r="D2167" s="4" t="s">
        <v>374</v>
      </c>
      <c r="E2167" s="4" t="s">
        <v>98</v>
      </c>
      <c r="F2167" s="4" t="s">
        <v>99</v>
      </c>
      <c r="G2167" s="23" t="n">
        <v>435921</v>
      </c>
      <c r="H2167" s="24" t="n">
        <f aca="false">Parametros!$B$3</f>
        <v>160.42</v>
      </c>
      <c r="I2167" s="24" t="n">
        <f aca="false">Parametros!$B$4</f>
        <v>151.76</v>
      </c>
      <c r="J2167" s="23" t="n">
        <f aca="false">G2167*H2167/I2167</f>
        <v>460796.302187665</v>
      </c>
      <c r="K2167" s="23" t="n">
        <v>645305.22</v>
      </c>
      <c r="L2167" s="23" t="n">
        <v>547638</v>
      </c>
      <c r="M2167" s="23" t="n">
        <f aca="false">MIN(J2167:L2167)</f>
        <v>460796.302187665</v>
      </c>
      <c r="N2167" s="23" t="n">
        <f aca="false">MAX(J2167:L2167)</f>
        <v>645305.22</v>
      </c>
      <c r="O2167" s="23" t="n">
        <f aca="false">MEDIAN(J2167:L2167)</f>
        <v>547638</v>
      </c>
      <c r="P2167" s="23" t="n">
        <f aca="false">AVERAGE(J2167:L2167)</f>
        <v>551246.507395888</v>
      </c>
      <c r="Q2167" s="23" t="n">
        <f aca="false">AVERAGE(M2167,O2167)</f>
        <v>504217.151093832</v>
      </c>
      <c r="R2167" s="23" t="n">
        <f aca="false">AVERAGE(N2167,O2167)</f>
        <v>596471.61</v>
      </c>
      <c r="S2167" s="23" t="n">
        <f aca="false">STDEV(J2167:L2167)</f>
        <v>92307.3733906962</v>
      </c>
      <c r="T2167" s="25" t="n">
        <f aca="false">IF(P2167&gt;0,S2167/P2167,NA())</f>
        <v>0.167452078429957</v>
      </c>
      <c r="U2167" s="4" t="str">
        <f aca="false">IF(T2167&lt;=Parametros!$B$7,"MENOR",IF(T2167&lt;=Parametros!$B$8,"PROMEDIO MENOR-MEDIANA","PROMEDIO"))</f>
        <v>MENOR</v>
      </c>
      <c r="V2167" s="23" t="n">
        <f aca="false">IF(T2167&lt;=Parametros!$B$7,M2167,IF(T2167&lt;=Parametros!$B$8,Q2167,P2167))</f>
        <v>460796.302187665</v>
      </c>
      <c r="W2167" s="26" t="n">
        <f aca="false">ROUND(V2167,0)</f>
        <v>460796</v>
      </c>
      <c r="X2167" s="27" t="n">
        <f aca="false">K2167/G2167</f>
        <v>1.48032606825549</v>
      </c>
      <c r="Y2167" s="27" t="n">
        <f aca="false">L2167/G2167</f>
        <v>1.25627808708459</v>
      </c>
    </row>
    <row r="2168" customFormat="false" ht="51.75" hidden="false" customHeight="true" outlineLevel="0" collapsed="false">
      <c r="A2168" s="4" t="s">
        <v>375</v>
      </c>
      <c r="B2168" s="4" t="s">
        <v>95</v>
      </c>
      <c r="C2168" s="4" t="s">
        <v>376</v>
      </c>
      <c r="D2168" s="4" t="s">
        <v>1370</v>
      </c>
      <c r="E2168" s="4" t="s">
        <v>98</v>
      </c>
      <c r="F2168" s="4" t="s">
        <v>99</v>
      </c>
      <c r="G2168" s="23" t="n">
        <v>209595</v>
      </c>
      <c r="H2168" s="24" t="n">
        <f aca="false">Parametros!$B$3</f>
        <v>160.42</v>
      </c>
      <c r="I2168" s="24" t="n">
        <f aca="false">Parametros!$B$4</f>
        <v>151.76</v>
      </c>
      <c r="J2168" s="23" t="n">
        <f aca="false">G2168*H2168/I2168</f>
        <v>221555.284001054</v>
      </c>
      <c r="K2168" s="23" t="n">
        <v>310269.13</v>
      </c>
      <c r="L2168" s="23" t="n">
        <v>263347</v>
      </c>
      <c r="M2168" s="23" t="n">
        <f aca="false">MIN(J2168:L2168)</f>
        <v>221555.284001054</v>
      </c>
      <c r="N2168" s="23" t="n">
        <f aca="false">MAX(J2168:L2168)</f>
        <v>310269.13</v>
      </c>
      <c r="O2168" s="23" t="n">
        <f aca="false">MEDIAN(J2168:L2168)</f>
        <v>263347</v>
      </c>
      <c r="P2168" s="23" t="n">
        <f aca="false">AVERAGE(J2168:L2168)</f>
        <v>265057.138000351</v>
      </c>
      <c r="Q2168" s="23" t="n">
        <f aca="false">AVERAGE(M2168,O2168)</f>
        <v>242451.142000527</v>
      </c>
      <c r="R2168" s="23" t="n">
        <f aca="false">AVERAGE(N2168,O2168)</f>
        <v>286808.065</v>
      </c>
      <c r="S2168" s="23" t="n">
        <f aca="false">STDEV(J2168:L2168)</f>
        <v>44381.6408773532</v>
      </c>
      <c r="T2168" s="25" t="n">
        <f aca="false">IF(P2168&gt;0,S2168/P2168,NA())</f>
        <v>0.16744178712627</v>
      </c>
      <c r="U2168" s="4" t="str">
        <f aca="false">IF(T2168&lt;=Parametros!$B$7,"MENOR",IF(T2168&lt;=Parametros!$B$8,"PROMEDIO MENOR-MEDIANA","PROMEDIO"))</f>
        <v>MENOR</v>
      </c>
      <c r="V2168" s="23" t="n">
        <f aca="false">IF(T2168&lt;=Parametros!$B$7,M2168,IF(T2168&lt;=Parametros!$B$8,Q2168,P2168))</f>
        <v>221555.284001054</v>
      </c>
      <c r="W2168" s="26" t="n">
        <f aca="false">ROUND(V2168,0)</f>
        <v>221555</v>
      </c>
      <c r="X2168" s="27" t="n">
        <f aca="false">K2168/G2168</f>
        <v>1.48032696390658</v>
      </c>
      <c r="Y2168" s="27" t="n">
        <f aca="false">L2168/G2168</f>
        <v>1.2564564994394</v>
      </c>
    </row>
    <row r="2169" customFormat="false" ht="39" hidden="false" customHeight="true" outlineLevel="0" collapsed="false">
      <c r="A2169" s="4" t="s">
        <v>378</v>
      </c>
      <c r="B2169" s="4" t="s">
        <v>95</v>
      </c>
      <c r="C2169" s="4" t="s">
        <v>379</v>
      </c>
      <c r="D2169" s="4" t="s">
        <v>380</v>
      </c>
      <c r="E2169" s="4" t="s">
        <v>98</v>
      </c>
      <c r="F2169" s="4" t="s">
        <v>99</v>
      </c>
      <c r="G2169" s="23" t="n">
        <v>2764977</v>
      </c>
      <c r="H2169" s="24" t="n">
        <f aca="false">Parametros!$B$3</f>
        <v>160.42</v>
      </c>
      <c r="I2169" s="24" t="n">
        <f aca="false">Parametros!$B$4</f>
        <v>151.76</v>
      </c>
      <c r="J2169" s="23" t="n">
        <f aca="false">G2169*H2169/I2169</f>
        <v>2922757.0528466</v>
      </c>
      <c r="K2169" s="23" t="n">
        <v>4093067.18</v>
      </c>
      <c r="L2169" s="23" t="n">
        <v>3474205</v>
      </c>
      <c r="M2169" s="23" t="n">
        <f aca="false">MIN(J2169:L2169)</f>
        <v>2922757.0528466</v>
      </c>
      <c r="N2169" s="23" t="n">
        <f aca="false">MAX(J2169:L2169)</f>
        <v>4093067.18</v>
      </c>
      <c r="O2169" s="23" t="n">
        <f aca="false">MEDIAN(J2169:L2169)</f>
        <v>3474205</v>
      </c>
      <c r="P2169" s="23" t="n">
        <f aca="false">AVERAGE(J2169:L2169)</f>
        <v>3496676.41094887</v>
      </c>
      <c r="Q2169" s="23" t="n">
        <f aca="false">AVERAGE(M2169,O2169)</f>
        <v>3198481.0264233</v>
      </c>
      <c r="R2169" s="23" t="n">
        <f aca="false">AVERAGE(N2169,O2169)</f>
        <v>3783636.09</v>
      </c>
      <c r="S2169" s="23" t="n">
        <f aca="false">STDEV(J2169:L2169)</f>
        <v>585478.583435788</v>
      </c>
      <c r="T2169" s="25" t="n">
        <f aca="false">IF(P2169&gt;0,S2169/P2169,NA())</f>
        <v>0.167438594432852</v>
      </c>
      <c r="U2169" s="4" t="str">
        <f aca="false">IF(T2169&lt;=Parametros!$B$7,"MENOR",IF(T2169&lt;=Parametros!$B$8,"PROMEDIO MENOR-MEDIANA","PROMEDIO"))</f>
        <v>MENOR</v>
      </c>
      <c r="V2169" s="23" t="n">
        <f aca="false">IF(T2169&lt;=Parametros!$B$7,M2169,IF(T2169&lt;=Parametros!$B$8,Q2169,P2169))</f>
        <v>2922757.0528466</v>
      </c>
      <c r="W2169" s="26" t="n">
        <f aca="false">ROUND(V2169,0)</f>
        <v>2922757</v>
      </c>
      <c r="X2169" s="27" t="n">
        <f aca="false">K2169/G2169</f>
        <v>1.48032594122844</v>
      </c>
      <c r="Y2169" s="27" t="n">
        <f aca="false">L2169/G2169</f>
        <v>1.2565041228191</v>
      </c>
    </row>
    <row r="2170" customFormat="false" ht="51.75" hidden="false" customHeight="true" outlineLevel="0" collapsed="false">
      <c r="A2170" s="4" t="s">
        <v>381</v>
      </c>
      <c r="B2170" s="4" t="s">
        <v>95</v>
      </c>
      <c r="C2170" s="4" t="s">
        <v>382</v>
      </c>
      <c r="D2170" s="4" t="s">
        <v>383</v>
      </c>
      <c r="E2170" s="4" t="s">
        <v>98</v>
      </c>
      <c r="F2170" s="4" t="s">
        <v>99</v>
      </c>
      <c r="G2170" s="23" t="n">
        <v>1899466</v>
      </c>
      <c r="H2170" s="24" t="n">
        <f aca="false">Parametros!$B$3</f>
        <v>160.42</v>
      </c>
      <c r="I2170" s="24" t="n">
        <f aca="false">Parametros!$B$4</f>
        <v>151.76</v>
      </c>
      <c r="J2170" s="23" t="n">
        <f aca="false">G2170*H2170/I2170</f>
        <v>2007856.71929362</v>
      </c>
      <c r="K2170" s="23" t="n">
        <v>2811828.29</v>
      </c>
      <c r="L2170" s="23" t="n">
        <v>2386664</v>
      </c>
      <c r="M2170" s="23" t="n">
        <f aca="false">MIN(J2170:L2170)</f>
        <v>2007856.71929362</v>
      </c>
      <c r="N2170" s="23" t="n">
        <f aca="false">MAX(J2170:L2170)</f>
        <v>2811828.29</v>
      </c>
      <c r="O2170" s="23" t="n">
        <f aca="false">MEDIAN(J2170:L2170)</f>
        <v>2386664</v>
      </c>
      <c r="P2170" s="23" t="n">
        <f aca="false">AVERAGE(J2170:L2170)</f>
        <v>2402116.33643121</v>
      </c>
      <c r="Q2170" s="23" t="n">
        <f aca="false">AVERAGE(M2170,O2170)</f>
        <v>2197260.35964681</v>
      </c>
      <c r="R2170" s="23" t="n">
        <f aca="false">AVERAGE(N2170,O2170)</f>
        <v>2599246.145</v>
      </c>
      <c r="S2170" s="23" t="n">
        <f aca="false">STDEV(J2170:L2170)</f>
        <v>402208.46914493</v>
      </c>
      <c r="T2170" s="25" t="n">
        <f aca="false">IF(P2170&gt;0,S2170/P2170,NA())</f>
        <v>0.167439213099265</v>
      </c>
      <c r="U2170" s="4" t="str">
        <f aca="false">IF(T2170&lt;=Parametros!$B$7,"MENOR",IF(T2170&lt;=Parametros!$B$8,"PROMEDIO MENOR-MEDIANA","PROMEDIO"))</f>
        <v>MENOR</v>
      </c>
      <c r="V2170" s="23" t="n">
        <f aca="false">IF(T2170&lt;=Parametros!$B$7,M2170,IF(T2170&lt;=Parametros!$B$8,Q2170,P2170))</f>
        <v>2007856.71929362</v>
      </c>
      <c r="W2170" s="26" t="n">
        <f aca="false">ROUND(V2170,0)</f>
        <v>2007857</v>
      </c>
      <c r="X2170" s="27" t="n">
        <f aca="false">K2170/G2170</f>
        <v>1.48032567574255</v>
      </c>
      <c r="Y2170" s="27" t="n">
        <f aca="false">L2170/G2170</f>
        <v>1.25649208777625</v>
      </c>
    </row>
    <row r="2171" customFormat="false" ht="39" hidden="false" customHeight="true" outlineLevel="0" collapsed="false">
      <c r="A2171" s="4" t="s">
        <v>384</v>
      </c>
      <c r="B2171" s="4" t="s">
        <v>95</v>
      </c>
      <c r="C2171" s="4" t="s">
        <v>385</v>
      </c>
      <c r="D2171" s="4" t="s">
        <v>386</v>
      </c>
      <c r="E2171" s="4" t="s">
        <v>98</v>
      </c>
      <c r="F2171" s="4" t="s">
        <v>99</v>
      </c>
      <c r="G2171" s="23" t="n">
        <v>6327748</v>
      </c>
      <c r="H2171" s="24" t="n">
        <f aca="false">Parametros!$B$3</f>
        <v>160.42</v>
      </c>
      <c r="I2171" s="24" t="n">
        <f aca="false">Parametros!$B$4</f>
        <v>151.76</v>
      </c>
      <c r="J2171" s="23" t="n">
        <f aca="false">G2171*H2171/I2171</f>
        <v>6688833.25092251</v>
      </c>
      <c r="K2171" s="23" t="n">
        <v>9367129.18</v>
      </c>
      <c r="L2171" s="23" t="n">
        <v>7950985</v>
      </c>
      <c r="M2171" s="23" t="n">
        <f aca="false">MIN(J2171:L2171)</f>
        <v>6688833.25092251</v>
      </c>
      <c r="N2171" s="23" t="n">
        <f aca="false">MAX(J2171:L2171)</f>
        <v>9367129.18</v>
      </c>
      <c r="O2171" s="23" t="n">
        <f aca="false">MEDIAN(J2171:L2171)</f>
        <v>7950985</v>
      </c>
      <c r="P2171" s="23" t="n">
        <f aca="false">AVERAGE(J2171:L2171)</f>
        <v>8002315.8103075</v>
      </c>
      <c r="Q2171" s="23" t="n">
        <f aca="false">AVERAGE(M2171,O2171)</f>
        <v>7319909.12546125</v>
      </c>
      <c r="R2171" s="23" t="n">
        <f aca="false">AVERAGE(N2171,O2171)</f>
        <v>8659057.09</v>
      </c>
      <c r="S2171" s="23" t="n">
        <f aca="false">STDEV(J2171:L2171)</f>
        <v>1339885.5958601</v>
      </c>
      <c r="T2171" s="25" t="n">
        <f aca="false">IF(P2171&gt;0,S2171/P2171,NA())</f>
        <v>0.167437230374518</v>
      </c>
      <c r="U2171" s="4" t="str">
        <f aca="false">IF(T2171&lt;=Parametros!$B$7,"MENOR",IF(T2171&lt;=Parametros!$B$8,"PROMEDIO MENOR-MEDIANA","PROMEDIO"))</f>
        <v>MENOR</v>
      </c>
      <c r="V2171" s="23" t="n">
        <f aca="false">IF(T2171&lt;=Parametros!$B$7,M2171,IF(T2171&lt;=Parametros!$B$8,Q2171,P2171))</f>
        <v>6688833.25092251</v>
      </c>
      <c r="W2171" s="26" t="n">
        <f aca="false">ROUND(V2171,0)</f>
        <v>6688833</v>
      </c>
      <c r="X2171" s="27" t="n">
        <f aca="false">K2171/G2171</f>
        <v>1.48032588845194</v>
      </c>
      <c r="Y2171" s="27" t="n">
        <f aca="false">L2171/G2171</f>
        <v>1.25652680858972</v>
      </c>
    </row>
    <row r="2172" customFormat="false" ht="51.75" hidden="false" customHeight="true" outlineLevel="0" collapsed="false">
      <c r="A2172" s="4" t="s">
        <v>387</v>
      </c>
      <c r="B2172" s="4" t="s">
        <v>95</v>
      </c>
      <c r="C2172" s="4" t="s">
        <v>388</v>
      </c>
      <c r="D2172" s="4" t="s">
        <v>389</v>
      </c>
      <c r="E2172" s="4" t="s">
        <v>98</v>
      </c>
      <c r="F2172" s="4" t="s">
        <v>99</v>
      </c>
      <c r="G2172" s="23" t="n">
        <v>548971</v>
      </c>
      <c r="H2172" s="24" t="n">
        <f aca="false">Parametros!$B$3</f>
        <v>160.42</v>
      </c>
      <c r="I2172" s="24" t="n">
        <f aca="false">Parametros!$B$4</f>
        <v>151.76</v>
      </c>
      <c r="J2172" s="23" t="n">
        <f aca="false">G2172*H2172/I2172</f>
        <v>580297.363073274</v>
      </c>
      <c r="K2172" s="23" t="n">
        <v>812655.74</v>
      </c>
      <c r="L2172" s="23" t="n">
        <v>689724</v>
      </c>
      <c r="M2172" s="23" t="n">
        <f aca="false">MIN(J2172:L2172)</f>
        <v>580297.363073274</v>
      </c>
      <c r="N2172" s="23" t="n">
        <f aca="false">MAX(J2172:L2172)</f>
        <v>812655.74</v>
      </c>
      <c r="O2172" s="23" t="n">
        <f aca="false">MEDIAN(J2172:L2172)</f>
        <v>689724</v>
      </c>
      <c r="P2172" s="23" t="n">
        <f aca="false">AVERAGE(J2172:L2172)</f>
        <v>694225.701024425</v>
      </c>
      <c r="Q2172" s="23" t="n">
        <f aca="false">AVERAGE(M2172,O2172)</f>
        <v>635010.681536637</v>
      </c>
      <c r="R2172" s="23" t="n">
        <f aca="false">AVERAGE(N2172,O2172)</f>
        <v>751189.87</v>
      </c>
      <c r="S2172" s="23" t="n">
        <f aca="false">STDEV(J2172:L2172)</f>
        <v>116244.581878428</v>
      </c>
      <c r="T2172" s="25" t="n">
        <f aca="false">IF(P2172&gt;0,S2172/P2172,NA())</f>
        <v>0.167444941474932</v>
      </c>
      <c r="U2172" s="4" t="str">
        <f aca="false">IF(T2172&lt;=Parametros!$B$7,"MENOR",IF(T2172&lt;=Parametros!$B$8,"PROMEDIO MENOR-MEDIANA","PROMEDIO"))</f>
        <v>MENOR</v>
      </c>
      <c r="V2172" s="23" t="n">
        <f aca="false">IF(T2172&lt;=Parametros!$B$7,M2172,IF(T2172&lt;=Parametros!$B$8,Q2172,P2172))</f>
        <v>580297.363073274</v>
      </c>
      <c r="W2172" s="26" t="n">
        <f aca="false">ROUND(V2172,0)</f>
        <v>580297</v>
      </c>
      <c r="X2172" s="27" t="n">
        <f aca="false">K2172/G2172</f>
        <v>1.4803254452421</v>
      </c>
      <c r="Y2172" s="27" t="n">
        <f aca="false">L2172/G2172</f>
        <v>1.25639423576109</v>
      </c>
    </row>
    <row r="2173" customFormat="false" ht="39" hidden="false" customHeight="true" outlineLevel="0" collapsed="false">
      <c r="A2173" s="4" t="s">
        <v>390</v>
      </c>
      <c r="B2173" s="4" t="s">
        <v>95</v>
      </c>
      <c r="C2173" s="4" t="s">
        <v>391</v>
      </c>
      <c r="D2173" s="4" t="s">
        <v>392</v>
      </c>
      <c r="E2173" s="4" t="s">
        <v>98</v>
      </c>
      <c r="F2173" s="4" t="s">
        <v>99</v>
      </c>
      <c r="G2173" s="23" t="n">
        <v>6008846</v>
      </c>
      <c r="H2173" s="24" t="n">
        <f aca="false">Parametros!$B$3</f>
        <v>160.42</v>
      </c>
      <c r="I2173" s="24" t="n">
        <f aca="false">Parametros!$B$4</f>
        <v>151.76</v>
      </c>
      <c r="J2173" s="23" t="n">
        <f aca="false">G2173*H2173/I2173</f>
        <v>6351733.49578282</v>
      </c>
      <c r="K2173" s="23" t="n">
        <v>8895049.9</v>
      </c>
      <c r="L2173" s="23" t="n">
        <v>7550312</v>
      </c>
      <c r="M2173" s="23" t="n">
        <f aca="false">MIN(J2173:L2173)</f>
        <v>6351733.49578282</v>
      </c>
      <c r="N2173" s="23" t="n">
        <f aca="false">MAX(J2173:L2173)</f>
        <v>8895049.9</v>
      </c>
      <c r="O2173" s="23" t="n">
        <f aca="false">MEDIAN(J2173:L2173)</f>
        <v>7550312</v>
      </c>
      <c r="P2173" s="23" t="n">
        <f aca="false">AVERAGE(J2173:L2173)</f>
        <v>7599031.79859427</v>
      </c>
      <c r="Q2173" s="23" t="n">
        <f aca="false">AVERAGE(M2173,O2173)</f>
        <v>6951022.74789141</v>
      </c>
      <c r="R2173" s="23" t="n">
        <f aca="false">AVERAGE(N2173,O2173)</f>
        <v>8222680.95</v>
      </c>
      <c r="S2173" s="23" t="n">
        <f aca="false">STDEV(J2173:L2173)</f>
        <v>1272357.96734699</v>
      </c>
      <c r="T2173" s="25" t="n">
        <f aca="false">IF(P2173&gt;0,S2173/P2173,NA())</f>
        <v>0.167436852624088</v>
      </c>
      <c r="U2173" s="4" t="str">
        <f aca="false">IF(T2173&lt;=Parametros!$B$7,"MENOR",IF(T2173&lt;=Parametros!$B$8,"PROMEDIO MENOR-MEDIANA","PROMEDIO"))</f>
        <v>MENOR</v>
      </c>
      <c r="V2173" s="23" t="n">
        <f aca="false">IF(T2173&lt;=Parametros!$B$7,M2173,IF(T2173&lt;=Parametros!$B$8,Q2173,P2173))</f>
        <v>6351733.49578282</v>
      </c>
      <c r="W2173" s="26" t="n">
        <f aca="false">ROUND(V2173,0)</f>
        <v>6351733</v>
      </c>
      <c r="X2173" s="27" t="n">
        <f aca="false">K2173/G2173</f>
        <v>1.48032582296168</v>
      </c>
      <c r="Y2173" s="27" t="n">
        <f aca="false">L2173/G2173</f>
        <v>1.25653278516374</v>
      </c>
    </row>
    <row r="2174" customFormat="false" ht="51.75" hidden="false" customHeight="true" outlineLevel="0" collapsed="false">
      <c r="A2174" s="4" t="s">
        <v>393</v>
      </c>
      <c r="B2174" s="4" t="s">
        <v>95</v>
      </c>
      <c r="C2174" s="4" t="s">
        <v>394</v>
      </c>
      <c r="D2174" s="4" t="s">
        <v>395</v>
      </c>
      <c r="E2174" s="4" t="s">
        <v>98</v>
      </c>
      <c r="F2174" s="4" t="s">
        <v>99</v>
      </c>
      <c r="G2174" s="23" t="n">
        <v>522500</v>
      </c>
      <c r="H2174" s="24" t="n">
        <f aca="false">Parametros!$B$3</f>
        <v>160.42</v>
      </c>
      <c r="I2174" s="24" t="n">
        <f aca="false">Parametros!$B$4</f>
        <v>151.76</v>
      </c>
      <c r="J2174" s="23" t="n">
        <f aca="false">G2174*H2174/I2174</f>
        <v>552315.827622562</v>
      </c>
      <c r="K2174" s="23" t="n">
        <v>773470.25</v>
      </c>
      <c r="L2174" s="23" t="n">
        <v>656523</v>
      </c>
      <c r="M2174" s="23" t="n">
        <f aca="false">MIN(J2174:L2174)</f>
        <v>552315.827622562</v>
      </c>
      <c r="N2174" s="23" t="n">
        <f aca="false">MAX(J2174:L2174)</f>
        <v>773470.25</v>
      </c>
      <c r="O2174" s="23" t="n">
        <f aca="false">MEDIAN(J2174:L2174)</f>
        <v>656523</v>
      </c>
      <c r="P2174" s="23" t="n">
        <f aca="false">AVERAGE(J2174:L2174)</f>
        <v>660769.692540854</v>
      </c>
      <c r="Q2174" s="23" t="n">
        <f aca="false">AVERAGE(M2174,O2174)</f>
        <v>604419.413811281</v>
      </c>
      <c r="R2174" s="23" t="n">
        <f aca="false">AVERAGE(N2174,O2174)</f>
        <v>714996.625</v>
      </c>
      <c r="S2174" s="23" t="n">
        <f aca="false">STDEV(J2174:L2174)</f>
        <v>110638.354255778</v>
      </c>
      <c r="T2174" s="25" t="n">
        <f aca="false">IF(P2174&gt;0,S2174/P2174,NA())</f>
        <v>0.167438603048425</v>
      </c>
      <c r="U2174" s="4" t="str">
        <f aca="false">IF(T2174&lt;=Parametros!$B$7,"MENOR",IF(T2174&lt;=Parametros!$B$8,"PROMEDIO MENOR-MEDIANA","PROMEDIO"))</f>
        <v>MENOR</v>
      </c>
      <c r="V2174" s="23" t="n">
        <f aca="false">IF(T2174&lt;=Parametros!$B$7,M2174,IF(T2174&lt;=Parametros!$B$8,Q2174,P2174))</f>
        <v>552315.827622562</v>
      </c>
      <c r="W2174" s="26" t="n">
        <f aca="false">ROUND(V2174,0)</f>
        <v>552316</v>
      </c>
      <c r="X2174" s="27" t="n">
        <f aca="false">K2174/G2174</f>
        <v>1.48032583732057</v>
      </c>
      <c r="Y2174" s="27" t="n">
        <f aca="false">L2174/G2174</f>
        <v>1.2565033492823</v>
      </c>
    </row>
    <row r="2175" customFormat="false" ht="51.75" hidden="false" customHeight="true" outlineLevel="0" collapsed="false">
      <c r="A2175" s="4" t="s">
        <v>396</v>
      </c>
      <c r="B2175" s="4" t="s">
        <v>95</v>
      </c>
      <c r="C2175" s="4" t="s">
        <v>397</v>
      </c>
      <c r="D2175" s="4" t="s">
        <v>398</v>
      </c>
      <c r="E2175" s="4" t="s">
        <v>98</v>
      </c>
      <c r="F2175" s="4" t="s">
        <v>99</v>
      </c>
      <c r="G2175" s="23" t="n">
        <v>2214310</v>
      </c>
      <c r="H2175" s="24" t="n">
        <f aca="false">Parametros!$B$3</f>
        <v>160.42</v>
      </c>
      <c r="I2175" s="24" t="n">
        <f aca="false">Parametros!$B$4</f>
        <v>151.76</v>
      </c>
      <c r="J2175" s="23" t="n">
        <f aca="false">G2175*H2175/I2175</f>
        <v>2340666.9095941</v>
      </c>
      <c r="K2175" s="23" t="n">
        <v>3277900.67</v>
      </c>
      <c r="L2175" s="23" t="n">
        <v>2782339</v>
      </c>
      <c r="M2175" s="23" t="n">
        <f aca="false">MIN(J2175:L2175)</f>
        <v>2340666.9095941</v>
      </c>
      <c r="N2175" s="23" t="n">
        <f aca="false">MAX(J2175:L2175)</f>
        <v>3277900.67</v>
      </c>
      <c r="O2175" s="23" t="n">
        <f aca="false">MEDIAN(J2175:L2175)</f>
        <v>2782339</v>
      </c>
      <c r="P2175" s="23" t="n">
        <f aca="false">AVERAGE(J2175:L2175)</f>
        <v>2800302.19319803</v>
      </c>
      <c r="Q2175" s="23" t="n">
        <f aca="false">AVERAGE(M2175,O2175)</f>
        <v>2561502.95479705</v>
      </c>
      <c r="R2175" s="23" t="n">
        <f aca="false">AVERAGE(N2175,O2175)</f>
        <v>3030119.835</v>
      </c>
      <c r="S2175" s="23" t="n">
        <f aca="false">STDEV(J2175:L2175)</f>
        <v>468875.023480192</v>
      </c>
      <c r="T2175" s="25" t="n">
        <f aca="false">IF(P2175&gt;0,S2175/P2175,NA())</f>
        <v>0.167437294667374</v>
      </c>
      <c r="U2175" s="4" t="str">
        <f aca="false">IF(T2175&lt;=Parametros!$B$7,"MENOR",IF(T2175&lt;=Parametros!$B$8,"PROMEDIO MENOR-MEDIANA","PROMEDIO"))</f>
        <v>MENOR</v>
      </c>
      <c r="V2175" s="23" t="n">
        <f aca="false">IF(T2175&lt;=Parametros!$B$7,M2175,IF(T2175&lt;=Parametros!$B$8,Q2175,P2175))</f>
        <v>2340666.9095941</v>
      </c>
      <c r="W2175" s="26" t="n">
        <f aca="false">ROUND(V2175,0)</f>
        <v>2340667</v>
      </c>
      <c r="X2175" s="27" t="n">
        <f aca="false">K2175/G2175</f>
        <v>1.48032600223094</v>
      </c>
      <c r="Y2175" s="27" t="n">
        <f aca="false">L2175/G2175</f>
        <v>1.25652641229096</v>
      </c>
    </row>
    <row r="2176" customFormat="false" ht="51.75" hidden="false" customHeight="true" outlineLevel="0" collapsed="false">
      <c r="A2176" s="4" t="s">
        <v>399</v>
      </c>
      <c r="B2176" s="4" t="s">
        <v>95</v>
      </c>
      <c r="C2176" s="4" t="s">
        <v>400</v>
      </c>
      <c r="D2176" s="4" t="s">
        <v>401</v>
      </c>
      <c r="E2176" s="4" t="s">
        <v>98</v>
      </c>
      <c r="F2176" s="4" t="s">
        <v>99</v>
      </c>
      <c r="G2176" s="23" t="n">
        <v>1049716</v>
      </c>
      <c r="H2176" s="24" t="n">
        <f aca="false">Parametros!$B$3</f>
        <v>160.42</v>
      </c>
      <c r="I2176" s="24" t="n">
        <f aca="false">Parametros!$B$4</f>
        <v>151.76</v>
      </c>
      <c r="J2176" s="23" t="n">
        <f aca="false">G2176*H2176/I2176</f>
        <v>1109616.76805482</v>
      </c>
      <c r="K2176" s="23" t="n">
        <v>1553921.44</v>
      </c>
      <c r="L2176" s="23" t="n">
        <v>1318996</v>
      </c>
      <c r="M2176" s="23" t="n">
        <f aca="false">MIN(J2176:L2176)</f>
        <v>1109616.76805482</v>
      </c>
      <c r="N2176" s="23" t="n">
        <f aca="false">MAX(J2176:L2176)</f>
        <v>1553921.44</v>
      </c>
      <c r="O2176" s="23" t="n">
        <f aca="false">MEDIAN(J2176:L2176)</f>
        <v>1318996</v>
      </c>
      <c r="P2176" s="23" t="n">
        <f aca="false">AVERAGE(J2176:L2176)</f>
        <v>1327511.40268494</v>
      </c>
      <c r="Q2176" s="23" t="n">
        <f aca="false">AVERAGE(M2176,O2176)</f>
        <v>1214306.38402741</v>
      </c>
      <c r="R2176" s="23" t="n">
        <f aca="false">AVERAGE(N2176,O2176)</f>
        <v>1436458.72</v>
      </c>
      <c r="S2176" s="23" t="n">
        <f aca="false">STDEV(J2176:L2176)</f>
        <v>222274.704904186</v>
      </c>
      <c r="T2176" s="25" t="n">
        <f aca="false">IF(P2176&gt;0,S2176/P2176,NA())</f>
        <v>0.167437134215666</v>
      </c>
      <c r="U2176" s="4" t="str">
        <f aca="false">IF(T2176&lt;=Parametros!$B$7,"MENOR",IF(T2176&lt;=Parametros!$B$8,"PROMEDIO MENOR-MEDIANA","PROMEDIO"))</f>
        <v>MENOR</v>
      </c>
      <c r="V2176" s="23" t="n">
        <f aca="false">IF(T2176&lt;=Parametros!$B$7,M2176,IF(T2176&lt;=Parametros!$B$8,Q2176,P2176))</f>
        <v>1109616.76805482</v>
      </c>
      <c r="W2176" s="26" t="n">
        <f aca="false">ROUND(V2176,0)</f>
        <v>1109617</v>
      </c>
      <c r="X2176" s="27" t="n">
        <f aca="false">K2176/G2176</f>
        <v>1.48032557377424</v>
      </c>
      <c r="Y2176" s="27" t="n">
        <f aca="false">L2176/G2176</f>
        <v>1.25652652717497</v>
      </c>
    </row>
    <row r="2177" customFormat="false" ht="39" hidden="false" customHeight="true" outlineLevel="0" collapsed="false">
      <c r="A2177" s="4" t="s">
        <v>402</v>
      </c>
      <c r="B2177" s="4" t="s">
        <v>95</v>
      </c>
      <c r="C2177" s="4" t="s">
        <v>403</v>
      </c>
      <c r="D2177" s="4" t="s">
        <v>404</v>
      </c>
      <c r="E2177" s="4" t="s">
        <v>98</v>
      </c>
      <c r="F2177" s="4" t="s">
        <v>99</v>
      </c>
      <c r="G2177" s="23" t="n">
        <v>6485702</v>
      </c>
      <c r="H2177" s="24" t="n">
        <f aca="false">Parametros!$B$3</f>
        <v>160.42</v>
      </c>
      <c r="I2177" s="24" t="n">
        <f aca="false">Parametros!$B$4</f>
        <v>151.76</v>
      </c>
      <c r="J2177" s="23" t="n">
        <f aca="false">G2177*H2177/I2177</f>
        <v>6855800.70400633</v>
      </c>
      <c r="K2177" s="23" t="n">
        <v>9600951.4</v>
      </c>
      <c r="L2177" s="23" t="n">
        <v>8149477</v>
      </c>
      <c r="M2177" s="23" t="n">
        <f aca="false">MIN(J2177:L2177)</f>
        <v>6855800.70400633</v>
      </c>
      <c r="N2177" s="23" t="n">
        <f aca="false">MAX(J2177:L2177)</f>
        <v>9600951.4</v>
      </c>
      <c r="O2177" s="23" t="n">
        <f aca="false">MEDIAN(J2177:L2177)</f>
        <v>8149477</v>
      </c>
      <c r="P2177" s="23" t="n">
        <f aca="false">AVERAGE(J2177:L2177)</f>
        <v>8202076.36800211</v>
      </c>
      <c r="Q2177" s="23" t="n">
        <f aca="false">AVERAGE(M2177,O2177)</f>
        <v>7502638.85200316</v>
      </c>
      <c r="R2177" s="23" t="n">
        <f aca="false">AVERAGE(N2177,O2177)</f>
        <v>8875214.2</v>
      </c>
      <c r="S2177" s="23" t="n">
        <f aca="false">STDEV(J2177:L2177)</f>
        <v>1373331.02566872</v>
      </c>
      <c r="T2177" s="25" t="n">
        <f aca="false">IF(P2177&gt;0,S2177/P2177,NA())</f>
        <v>0.167436995713226</v>
      </c>
      <c r="U2177" s="4" t="str">
        <f aca="false">IF(T2177&lt;=Parametros!$B$7,"MENOR",IF(T2177&lt;=Parametros!$B$8,"PROMEDIO MENOR-MEDIANA","PROMEDIO"))</f>
        <v>MENOR</v>
      </c>
      <c r="V2177" s="23" t="n">
        <f aca="false">IF(T2177&lt;=Parametros!$B$7,M2177,IF(T2177&lt;=Parametros!$B$8,Q2177,P2177))</f>
        <v>6855800.70400633</v>
      </c>
      <c r="W2177" s="26" t="n">
        <f aca="false">ROUND(V2177,0)</f>
        <v>6855801</v>
      </c>
      <c r="X2177" s="27" t="n">
        <f aca="false">K2177/G2177</f>
        <v>1.48032570722491</v>
      </c>
      <c r="Y2177" s="27" t="n">
        <f aca="false">L2177/G2177</f>
        <v>1.25652967095929</v>
      </c>
    </row>
    <row r="2178" customFormat="false" ht="51.75" hidden="false" customHeight="true" outlineLevel="0" collapsed="false">
      <c r="A2178" s="4" t="s">
        <v>405</v>
      </c>
      <c r="B2178" s="4" t="s">
        <v>95</v>
      </c>
      <c r="C2178" s="4" t="s">
        <v>406</v>
      </c>
      <c r="D2178" s="4" t="s">
        <v>407</v>
      </c>
      <c r="E2178" s="4" t="s">
        <v>98</v>
      </c>
      <c r="F2178" s="4" t="s">
        <v>99</v>
      </c>
      <c r="G2178" s="23" t="n">
        <v>276450</v>
      </c>
      <c r="H2178" s="24" t="n">
        <f aca="false">Parametros!$B$3</f>
        <v>160.42</v>
      </c>
      <c r="I2178" s="24" t="n">
        <f aca="false">Parametros!$B$4</f>
        <v>151.76</v>
      </c>
      <c r="J2178" s="23" t="n">
        <f aca="false">G2178*H2178/I2178</f>
        <v>292225.283342119</v>
      </c>
      <c r="K2178" s="23" t="n">
        <v>409236.6</v>
      </c>
      <c r="L2178" s="23" t="n">
        <v>347361</v>
      </c>
      <c r="M2178" s="23" t="n">
        <f aca="false">MIN(J2178:L2178)</f>
        <v>292225.283342119</v>
      </c>
      <c r="N2178" s="23" t="n">
        <f aca="false">MAX(J2178:L2178)</f>
        <v>409236.6</v>
      </c>
      <c r="O2178" s="23" t="n">
        <f aca="false">MEDIAN(J2178:L2178)</f>
        <v>347361</v>
      </c>
      <c r="P2178" s="23" t="n">
        <f aca="false">AVERAGE(J2178:L2178)</f>
        <v>349607.627780706</v>
      </c>
      <c r="Q2178" s="23" t="n">
        <f aca="false">AVERAGE(M2178,O2178)</f>
        <v>319793.14167106</v>
      </c>
      <c r="R2178" s="23" t="n">
        <f aca="false">AVERAGE(N2178,O2178)</f>
        <v>378298.8</v>
      </c>
      <c r="S2178" s="23" t="n">
        <f aca="false">STDEV(J2178:L2178)</f>
        <v>58538.000980487</v>
      </c>
      <c r="T2178" s="25" t="n">
        <f aca="false">IF(P2178&gt;0,S2178/P2178,NA())</f>
        <v>0.16743914127985</v>
      </c>
      <c r="U2178" s="4" t="str">
        <f aca="false">IF(T2178&lt;=Parametros!$B$7,"MENOR",IF(T2178&lt;=Parametros!$B$8,"PROMEDIO MENOR-MEDIANA","PROMEDIO"))</f>
        <v>MENOR</v>
      </c>
      <c r="V2178" s="23" t="n">
        <f aca="false">IF(T2178&lt;=Parametros!$B$7,M2178,IF(T2178&lt;=Parametros!$B$8,Q2178,P2178))</f>
        <v>292225.283342119</v>
      </c>
      <c r="W2178" s="26" t="n">
        <f aca="false">ROUND(V2178,0)</f>
        <v>292225</v>
      </c>
      <c r="X2178" s="27" t="n">
        <f aca="false">K2178/G2178</f>
        <v>1.48032772653283</v>
      </c>
      <c r="Y2178" s="27" t="n">
        <f aca="false">L2178/G2178</f>
        <v>1.25650569723277</v>
      </c>
    </row>
    <row r="2179" customFormat="false" ht="51.75" hidden="false" customHeight="true" outlineLevel="0" collapsed="false">
      <c r="A2179" s="4" t="s">
        <v>408</v>
      </c>
      <c r="B2179" s="4" t="s">
        <v>95</v>
      </c>
      <c r="C2179" s="4" t="s">
        <v>409</v>
      </c>
      <c r="D2179" s="4" t="s">
        <v>410</v>
      </c>
      <c r="E2179" s="4" t="s">
        <v>98</v>
      </c>
      <c r="F2179" s="4" t="s">
        <v>99</v>
      </c>
      <c r="G2179" s="23" t="n">
        <v>276450</v>
      </c>
      <c r="H2179" s="24" t="n">
        <f aca="false">Parametros!$B$3</f>
        <v>160.42</v>
      </c>
      <c r="I2179" s="24" t="n">
        <f aca="false">Parametros!$B$4</f>
        <v>151.76</v>
      </c>
      <c r="J2179" s="23" t="n">
        <f aca="false">G2179*H2179/I2179</f>
        <v>292225.283342119</v>
      </c>
      <c r="K2179" s="23" t="n">
        <v>409236.6</v>
      </c>
      <c r="L2179" s="23" t="n">
        <v>347361</v>
      </c>
      <c r="M2179" s="23" t="n">
        <f aca="false">MIN(J2179:L2179)</f>
        <v>292225.283342119</v>
      </c>
      <c r="N2179" s="23" t="n">
        <f aca="false">MAX(J2179:L2179)</f>
        <v>409236.6</v>
      </c>
      <c r="O2179" s="23" t="n">
        <f aca="false">MEDIAN(J2179:L2179)</f>
        <v>347361</v>
      </c>
      <c r="P2179" s="23" t="n">
        <f aca="false">AVERAGE(J2179:L2179)</f>
        <v>349607.627780706</v>
      </c>
      <c r="Q2179" s="23" t="n">
        <f aca="false">AVERAGE(M2179,O2179)</f>
        <v>319793.14167106</v>
      </c>
      <c r="R2179" s="23" t="n">
        <f aca="false">AVERAGE(N2179,O2179)</f>
        <v>378298.8</v>
      </c>
      <c r="S2179" s="23" t="n">
        <f aca="false">STDEV(J2179:L2179)</f>
        <v>58538.000980487</v>
      </c>
      <c r="T2179" s="25" t="n">
        <f aca="false">IF(P2179&gt;0,S2179/P2179,NA())</f>
        <v>0.16743914127985</v>
      </c>
      <c r="U2179" s="4" t="str">
        <f aca="false">IF(T2179&lt;=Parametros!$B$7,"MENOR",IF(T2179&lt;=Parametros!$B$8,"PROMEDIO MENOR-MEDIANA","PROMEDIO"))</f>
        <v>MENOR</v>
      </c>
      <c r="V2179" s="23" t="n">
        <f aca="false">IF(T2179&lt;=Parametros!$B$7,M2179,IF(T2179&lt;=Parametros!$B$8,Q2179,P2179))</f>
        <v>292225.283342119</v>
      </c>
      <c r="W2179" s="26" t="n">
        <f aca="false">ROUND(V2179,0)</f>
        <v>292225</v>
      </c>
      <c r="X2179" s="27" t="n">
        <f aca="false">K2179/G2179</f>
        <v>1.48032772653283</v>
      </c>
      <c r="Y2179" s="27" t="n">
        <f aca="false">L2179/G2179</f>
        <v>1.25650569723277</v>
      </c>
    </row>
    <row r="2180" customFormat="false" ht="102.75" hidden="false" customHeight="true" outlineLevel="0" collapsed="false">
      <c r="A2180" s="4" t="s">
        <v>411</v>
      </c>
      <c r="B2180" s="4" t="s">
        <v>95</v>
      </c>
      <c r="C2180" s="4" t="s">
        <v>412</v>
      </c>
      <c r="D2180" s="4" t="s">
        <v>413</v>
      </c>
      <c r="E2180" s="4" t="s">
        <v>98</v>
      </c>
      <c r="F2180" s="4" t="s">
        <v>99</v>
      </c>
      <c r="G2180" s="23" t="n">
        <v>111150</v>
      </c>
      <c r="H2180" s="24" t="n">
        <f aca="false">Parametros!$B$3</f>
        <v>160.42</v>
      </c>
      <c r="I2180" s="24" t="n">
        <f aca="false">Parametros!$B$4</f>
        <v>151.76</v>
      </c>
      <c r="J2180" s="23" t="n">
        <f aca="false">G2180*H2180/I2180</f>
        <v>117492.639694254</v>
      </c>
      <c r="K2180" s="23" t="n">
        <v>164538.63</v>
      </c>
      <c r="L2180" s="23" t="n">
        <v>139587</v>
      </c>
      <c r="M2180" s="23" t="n">
        <f aca="false">MIN(J2180:L2180)</f>
        <v>117492.639694254</v>
      </c>
      <c r="N2180" s="23" t="n">
        <f aca="false">MAX(J2180:L2180)</f>
        <v>164538.63</v>
      </c>
      <c r="O2180" s="23" t="n">
        <f aca="false">MEDIAN(J2180:L2180)</f>
        <v>139587</v>
      </c>
      <c r="P2180" s="23" t="n">
        <f aca="false">AVERAGE(J2180:L2180)</f>
        <v>140539.423231418</v>
      </c>
      <c r="Q2180" s="23" t="n">
        <f aca="false">AVERAGE(M2180,O2180)</f>
        <v>128539.819847127</v>
      </c>
      <c r="R2180" s="23" t="n">
        <f aca="false">AVERAGE(N2180,O2180)</f>
        <v>152062.815</v>
      </c>
      <c r="S2180" s="23" t="n">
        <f aca="false">STDEV(J2180:L2180)</f>
        <v>23537.4517199907</v>
      </c>
      <c r="T2180" s="25" t="n">
        <f aca="false">IF(P2180&gt;0,S2180/P2180,NA())</f>
        <v>0.167479353328731</v>
      </c>
      <c r="U2180" s="4" t="str">
        <f aca="false">IF(T2180&lt;=Parametros!$B$7,"MENOR",IF(T2180&lt;=Parametros!$B$8,"PROMEDIO MENOR-MEDIANA","PROMEDIO"))</f>
        <v>MENOR</v>
      </c>
      <c r="V2180" s="23" t="n">
        <f aca="false">IF(T2180&lt;=Parametros!$B$7,M2180,IF(T2180&lt;=Parametros!$B$8,Q2180,P2180))</f>
        <v>117492.639694254</v>
      </c>
      <c r="W2180" s="26" t="n">
        <f aca="false">ROUND(V2180,0)</f>
        <v>117493</v>
      </c>
      <c r="X2180" s="27" t="n">
        <f aca="false">K2180/G2180</f>
        <v>1.48032955465587</v>
      </c>
      <c r="Y2180" s="27" t="n">
        <f aca="false">L2180/G2180</f>
        <v>1.25584345479082</v>
      </c>
    </row>
    <row r="2181" customFormat="false" ht="51.75" hidden="false" customHeight="true" outlineLevel="0" collapsed="false">
      <c r="A2181" s="4" t="s">
        <v>414</v>
      </c>
      <c r="B2181" s="4" t="s">
        <v>95</v>
      </c>
      <c r="C2181" s="4" t="s">
        <v>415</v>
      </c>
      <c r="D2181" s="4" t="s">
        <v>416</v>
      </c>
      <c r="E2181" s="4" t="s">
        <v>98</v>
      </c>
      <c r="F2181" s="4" t="s">
        <v>99</v>
      </c>
      <c r="G2181" s="23" t="n">
        <v>276450</v>
      </c>
      <c r="H2181" s="24" t="n">
        <f aca="false">Parametros!$B$3</f>
        <v>160.42</v>
      </c>
      <c r="I2181" s="24" t="n">
        <f aca="false">Parametros!$B$4</f>
        <v>151.76</v>
      </c>
      <c r="J2181" s="23" t="n">
        <f aca="false">G2181*H2181/I2181</f>
        <v>292225.283342119</v>
      </c>
      <c r="K2181" s="23" t="n">
        <v>409236.6</v>
      </c>
      <c r="L2181" s="23" t="n">
        <v>347361</v>
      </c>
      <c r="M2181" s="23" t="n">
        <f aca="false">MIN(J2181:L2181)</f>
        <v>292225.283342119</v>
      </c>
      <c r="N2181" s="23" t="n">
        <f aca="false">MAX(J2181:L2181)</f>
        <v>409236.6</v>
      </c>
      <c r="O2181" s="23" t="n">
        <f aca="false">MEDIAN(J2181:L2181)</f>
        <v>347361</v>
      </c>
      <c r="P2181" s="23" t="n">
        <f aca="false">AVERAGE(J2181:L2181)</f>
        <v>349607.627780706</v>
      </c>
      <c r="Q2181" s="23" t="n">
        <f aca="false">AVERAGE(M2181,O2181)</f>
        <v>319793.14167106</v>
      </c>
      <c r="R2181" s="23" t="n">
        <f aca="false">AVERAGE(N2181,O2181)</f>
        <v>378298.8</v>
      </c>
      <c r="S2181" s="23" t="n">
        <f aca="false">STDEV(J2181:L2181)</f>
        <v>58538.000980487</v>
      </c>
      <c r="T2181" s="25" t="n">
        <f aca="false">IF(P2181&gt;0,S2181/P2181,NA())</f>
        <v>0.16743914127985</v>
      </c>
      <c r="U2181" s="4" t="str">
        <f aca="false">IF(T2181&lt;=Parametros!$B$7,"MENOR",IF(T2181&lt;=Parametros!$B$8,"PROMEDIO MENOR-MEDIANA","PROMEDIO"))</f>
        <v>MENOR</v>
      </c>
      <c r="V2181" s="23" t="n">
        <f aca="false">IF(T2181&lt;=Parametros!$B$7,M2181,IF(T2181&lt;=Parametros!$B$8,Q2181,P2181))</f>
        <v>292225.283342119</v>
      </c>
      <c r="W2181" s="26" t="n">
        <f aca="false">ROUND(V2181,0)</f>
        <v>292225</v>
      </c>
      <c r="X2181" s="27" t="n">
        <f aca="false">K2181/G2181</f>
        <v>1.48032772653283</v>
      </c>
      <c r="Y2181" s="27" t="n">
        <f aca="false">L2181/G2181</f>
        <v>1.25650569723277</v>
      </c>
    </row>
    <row r="2182" customFormat="false" ht="39" hidden="false" customHeight="true" outlineLevel="0" collapsed="false">
      <c r="A2182" s="4" t="s">
        <v>417</v>
      </c>
      <c r="B2182" s="4" t="s">
        <v>95</v>
      </c>
      <c r="C2182" s="4" t="s">
        <v>418</v>
      </c>
      <c r="D2182" s="4" t="s">
        <v>419</v>
      </c>
      <c r="E2182" s="4" t="s">
        <v>98</v>
      </c>
      <c r="F2182" s="4" t="s">
        <v>99</v>
      </c>
      <c r="G2182" s="23" t="n">
        <v>751556</v>
      </c>
      <c r="H2182" s="24" t="n">
        <f aca="false">Parametros!$B$3</f>
        <v>160.42</v>
      </c>
      <c r="I2182" s="24" t="n">
        <f aca="false">Parametros!$B$4</f>
        <v>151.76</v>
      </c>
      <c r="J2182" s="23" t="n">
        <f aca="false">G2182*H2182/I2182</f>
        <v>794442.629942014</v>
      </c>
      <c r="K2182" s="23" t="n">
        <v>1112548.16</v>
      </c>
      <c r="L2182" s="23" t="n">
        <v>944265</v>
      </c>
      <c r="M2182" s="23" t="n">
        <f aca="false">MIN(J2182:L2182)</f>
        <v>794442.629942014</v>
      </c>
      <c r="N2182" s="23" t="n">
        <f aca="false">MAX(J2182:L2182)</f>
        <v>1112548.16</v>
      </c>
      <c r="O2182" s="23" t="n">
        <f aca="false">MEDIAN(J2182:L2182)</f>
        <v>944265</v>
      </c>
      <c r="P2182" s="23" t="n">
        <f aca="false">AVERAGE(J2182:L2182)</f>
        <v>950418.596647338</v>
      </c>
      <c r="Q2182" s="23" t="n">
        <f aca="false">AVERAGE(M2182,O2182)</f>
        <v>869353.814971007</v>
      </c>
      <c r="R2182" s="23" t="n">
        <f aca="false">AVERAGE(N2182,O2182)</f>
        <v>1028406.58</v>
      </c>
      <c r="S2182" s="23" t="n">
        <f aca="false">STDEV(J2182:L2182)</f>
        <v>159142.018735285</v>
      </c>
      <c r="T2182" s="25" t="n">
        <f aca="false">IF(P2182&gt;0,S2182/P2182,NA())</f>
        <v>0.167444133876029</v>
      </c>
      <c r="U2182" s="4" t="str">
        <f aca="false">IF(T2182&lt;=Parametros!$B$7,"MENOR",IF(T2182&lt;=Parametros!$B$8,"PROMEDIO MENOR-MEDIANA","PROMEDIO"))</f>
        <v>MENOR</v>
      </c>
      <c r="V2182" s="23" t="n">
        <f aca="false">IF(T2182&lt;=Parametros!$B$7,M2182,IF(T2182&lt;=Parametros!$B$8,Q2182,P2182))</f>
        <v>794442.629942014</v>
      </c>
      <c r="W2182" s="26" t="n">
        <f aca="false">ROUND(V2182,0)</f>
        <v>794443</v>
      </c>
      <c r="X2182" s="27" t="n">
        <f aca="false">K2182/G2182</f>
        <v>1.48032636290576</v>
      </c>
      <c r="Y2182" s="27" t="n">
        <f aca="false">L2182/G2182</f>
        <v>1.25641336108021</v>
      </c>
    </row>
    <row r="2183" customFormat="false" ht="15" hidden="false" customHeight="true" outlineLevel="0" collapsed="false">
      <c r="A2183" s="22" t="s">
        <v>420</v>
      </c>
      <c r="B2183" s="22" t="s">
        <v>421</v>
      </c>
      <c r="C2183" s="22"/>
      <c r="D2183" s="22"/>
      <c r="E2183" s="22"/>
      <c r="F2183" s="22"/>
      <c r="G2183" s="22"/>
      <c r="H2183" s="22"/>
      <c r="I2183" s="22"/>
      <c r="J2183" s="22"/>
      <c r="K2183" s="22"/>
      <c r="L2183" s="22"/>
      <c r="M2183" s="22"/>
      <c r="N2183" s="22"/>
      <c r="O2183" s="22"/>
      <c r="P2183" s="22"/>
      <c r="Q2183" s="22"/>
      <c r="R2183" s="22"/>
      <c r="S2183" s="22"/>
      <c r="T2183" s="22"/>
      <c r="U2183" s="22"/>
      <c r="V2183" s="22"/>
      <c r="W2183" s="22"/>
    </row>
    <row r="2184" customFormat="false" ht="51.75" hidden="false" customHeight="true" outlineLevel="0" collapsed="false">
      <c r="A2184" s="4" t="s">
        <v>422</v>
      </c>
      <c r="B2184" s="4" t="s">
        <v>95</v>
      </c>
      <c r="C2184" s="4" t="s">
        <v>423</v>
      </c>
      <c r="D2184" s="4" t="s">
        <v>424</v>
      </c>
      <c r="E2184" s="4" t="s">
        <v>98</v>
      </c>
      <c r="F2184" s="4" t="s">
        <v>99</v>
      </c>
      <c r="G2184" s="23" t="n">
        <v>3614322</v>
      </c>
      <c r="H2184" s="24" t="n">
        <f aca="false">Parametros!$B$3</f>
        <v>160.42</v>
      </c>
      <c r="I2184" s="24" t="n">
        <f aca="false">Parametros!$B$4</f>
        <v>151.76</v>
      </c>
      <c r="J2184" s="23" t="n">
        <f aca="false">G2184*H2184/I2184</f>
        <v>3820568.8932525</v>
      </c>
      <c r="K2184" s="23" t="n">
        <v>5350374.61</v>
      </c>
      <c r="L2184" s="23" t="n">
        <v>4541516</v>
      </c>
      <c r="M2184" s="23" t="n">
        <f aca="false">MIN(J2184:L2184)</f>
        <v>3820568.8932525</v>
      </c>
      <c r="N2184" s="23" t="n">
        <f aca="false">MAX(J2184:L2184)</f>
        <v>5350374.61</v>
      </c>
      <c r="O2184" s="23" t="n">
        <f aca="false">MEDIAN(J2184:L2184)</f>
        <v>4541516</v>
      </c>
      <c r="P2184" s="23" t="n">
        <f aca="false">AVERAGE(J2184:L2184)</f>
        <v>4570819.8344175</v>
      </c>
      <c r="Q2184" s="23" t="n">
        <f aca="false">AVERAGE(M2184,O2184)</f>
        <v>4181042.44662625</v>
      </c>
      <c r="R2184" s="23" t="n">
        <f aca="false">AVERAGE(N2184,O2184)</f>
        <v>4945945.305</v>
      </c>
      <c r="S2184" s="23" t="n">
        <f aca="false">STDEV(J2184:L2184)</f>
        <v>765323.734626077</v>
      </c>
      <c r="T2184" s="25" t="n">
        <f aca="false">IF(P2184&gt;0,S2184/P2184,NA())</f>
        <v>0.167436863046607</v>
      </c>
      <c r="U2184" s="4" t="str">
        <f aca="false">IF(T2184&lt;=Parametros!$B$7,"MENOR",IF(T2184&lt;=Parametros!$B$8,"PROMEDIO MENOR-MEDIANA","PROMEDIO"))</f>
        <v>MENOR</v>
      </c>
      <c r="V2184" s="23" t="n">
        <f aca="false">IF(T2184&lt;=Parametros!$B$7,M2184,IF(T2184&lt;=Parametros!$B$8,Q2184,P2184))</f>
        <v>3820568.8932525</v>
      </c>
      <c r="W2184" s="26" t="n">
        <f aca="false">ROUND(V2184,0)</f>
        <v>3820569</v>
      </c>
      <c r="X2184" s="27" t="n">
        <f aca="false">K2184/G2184</f>
        <v>1.48032593941547</v>
      </c>
      <c r="Y2184" s="27" t="n">
        <f aca="false">L2184/G2184</f>
        <v>1.25653331385527</v>
      </c>
    </row>
    <row r="2185" customFormat="false" ht="51.75" hidden="false" customHeight="true" outlineLevel="0" collapsed="false">
      <c r="A2185" s="4" t="s">
        <v>425</v>
      </c>
      <c r="B2185" s="4" t="s">
        <v>95</v>
      </c>
      <c r="C2185" s="4" t="s">
        <v>426</v>
      </c>
      <c r="D2185" s="4" t="s">
        <v>424</v>
      </c>
      <c r="E2185" s="4" t="s">
        <v>98</v>
      </c>
      <c r="F2185" s="4" t="s">
        <v>99</v>
      </c>
      <c r="G2185" s="23" t="n">
        <v>3599738</v>
      </c>
      <c r="H2185" s="24" t="n">
        <f aca="false">Parametros!$B$3</f>
        <v>160.42</v>
      </c>
      <c r="I2185" s="24" t="n">
        <f aca="false">Parametros!$B$4</f>
        <v>151.76</v>
      </c>
      <c r="J2185" s="23" t="n">
        <f aca="false">G2185*H2185/I2185</f>
        <v>3805152.67501318</v>
      </c>
      <c r="K2185" s="23" t="n">
        <v>5328785.69</v>
      </c>
      <c r="L2185" s="23" t="n">
        <v>4523190</v>
      </c>
      <c r="M2185" s="23" t="n">
        <f aca="false">MIN(J2185:L2185)</f>
        <v>3805152.67501318</v>
      </c>
      <c r="N2185" s="23" t="n">
        <f aca="false">MAX(J2185:L2185)</f>
        <v>5328785.69</v>
      </c>
      <c r="O2185" s="23" t="n">
        <f aca="false">MEDIAN(J2185:L2185)</f>
        <v>4523190</v>
      </c>
      <c r="P2185" s="23" t="n">
        <f aca="false">AVERAGE(J2185:L2185)</f>
        <v>4552376.12167106</v>
      </c>
      <c r="Q2185" s="23" t="n">
        <f aca="false">AVERAGE(M2185,O2185)</f>
        <v>4164171.33750659</v>
      </c>
      <c r="R2185" s="23" t="n">
        <f aca="false">AVERAGE(N2185,O2185)</f>
        <v>4925987.845</v>
      </c>
      <c r="S2185" s="23" t="n">
        <f aca="false">STDEV(J2185:L2185)</f>
        <v>762235.700661617</v>
      </c>
      <c r="T2185" s="25" t="n">
        <f aca="false">IF(P2185&gt;0,S2185/P2185,NA())</f>
        <v>0.167436890162279</v>
      </c>
      <c r="U2185" s="4" t="str">
        <f aca="false">IF(T2185&lt;=Parametros!$B$7,"MENOR",IF(T2185&lt;=Parametros!$B$8,"PROMEDIO MENOR-MEDIANA","PROMEDIO"))</f>
        <v>MENOR</v>
      </c>
      <c r="V2185" s="23" t="n">
        <f aca="false">IF(T2185&lt;=Parametros!$B$7,M2185,IF(T2185&lt;=Parametros!$B$8,Q2185,P2185))</f>
        <v>3805152.67501318</v>
      </c>
      <c r="W2185" s="26" t="n">
        <f aca="false">ROUND(V2185,0)</f>
        <v>3805153</v>
      </c>
      <c r="X2185" s="27" t="n">
        <f aca="false">K2185/G2185</f>
        <v>1.48032598205758</v>
      </c>
      <c r="Y2185" s="27" t="n">
        <f aca="false">L2185/G2185</f>
        <v>1.25653311435443</v>
      </c>
    </row>
    <row r="2186" customFormat="false" ht="77.25" hidden="false" customHeight="true" outlineLevel="0" collapsed="false">
      <c r="A2186" s="4" t="s">
        <v>427</v>
      </c>
      <c r="B2186" s="4" t="s">
        <v>95</v>
      </c>
      <c r="C2186" s="4" t="s">
        <v>428</v>
      </c>
      <c r="D2186" s="4" t="s">
        <v>429</v>
      </c>
      <c r="E2186" s="4" t="s">
        <v>98</v>
      </c>
      <c r="F2186" s="4" t="s">
        <v>99</v>
      </c>
      <c r="G2186" s="23" t="n">
        <v>296756</v>
      </c>
      <c r="H2186" s="24" t="n">
        <f aca="false">Parametros!$B$3</f>
        <v>160.42</v>
      </c>
      <c r="I2186" s="24" t="n">
        <f aca="false">Parametros!$B$4</f>
        <v>151.76</v>
      </c>
      <c r="J2186" s="23" t="n">
        <f aca="false">G2186*H2186/I2186</f>
        <v>313690.020558777</v>
      </c>
      <c r="K2186" s="23" t="n">
        <v>439295.11</v>
      </c>
      <c r="L2186" s="23" t="n">
        <v>372827</v>
      </c>
      <c r="M2186" s="23" t="n">
        <f aca="false">MIN(J2186:L2186)</f>
        <v>313690.020558777</v>
      </c>
      <c r="N2186" s="23" t="n">
        <f aca="false">MAX(J2186:L2186)</f>
        <v>439295.11</v>
      </c>
      <c r="O2186" s="23" t="n">
        <f aca="false">MEDIAN(J2186:L2186)</f>
        <v>372827</v>
      </c>
      <c r="P2186" s="23" t="n">
        <f aca="false">AVERAGE(J2186:L2186)</f>
        <v>375270.710186259</v>
      </c>
      <c r="Q2186" s="23" t="n">
        <f aca="false">AVERAGE(M2186,O2186)</f>
        <v>343258.510279389</v>
      </c>
      <c r="R2186" s="23" t="n">
        <f aca="false">AVERAGE(N2186,O2186)</f>
        <v>406061.055</v>
      </c>
      <c r="S2186" s="23" t="n">
        <f aca="false">STDEV(J2186:L2186)</f>
        <v>62838.1923116048</v>
      </c>
      <c r="T2186" s="25" t="n">
        <f aca="false">IF(P2186&gt;0,S2186/P2186,NA())</f>
        <v>0.16744763341753</v>
      </c>
      <c r="U2186" s="4" t="str">
        <f aca="false">IF(T2186&lt;=Parametros!$B$7,"MENOR",IF(T2186&lt;=Parametros!$B$8,"PROMEDIO MENOR-MEDIANA","PROMEDIO"))</f>
        <v>MENOR</v>
      </c>
      <c r="V2186" s="23" t="n">
        <f aca="false">IF(T2186&lt;=Parametros!$B$7,M2186,IF(T2186&lt;=Parametros!$B$8,Q2186,P2186))</f>
        <v>313690.020558777</v>
      </c>
      <c r="W2186" s="26" t="n">
        <f aca="false">ROUND(V2186,0)</f>
        <v>313690</v>
      </c>
      <c r="X2186" s="27" t="n">
        <f aca="false">K2186/G2186</f>
        <v>1.48032427314022</v>
      </c>
      <c r="Y2186" s="27" t="n">
        <f aca="false">L2186/G2186</f>
        <v>1.25634191052582</v>
      </c>
    </row>
    <row r="2187" customFormat="false" ht="77.25" hidden="false" customHeight="true" outlineLevel="0" collapsed="false">
      <c r="A2187" s="4" t="s">
        <v>430</v>
      </c>
      <c r="B2187" s="4" t="s">
        <v>95</v>
      </c>
      <c r="C2187" s="4" t="s">
        <v>431</v>
      </c>
      <c r="D2187" s="4" t="s">
        <v>429</v>
      </c>
      <c r="E2187" s="4" t="s">
        <v>98</v>
      </c>
      <c r="F2187" s="4" t="s">
        <v>99</v>
      </c>
      <c r="G2187" s="23" t="n">
        <v>296756</v>
      </c>
      <c r="H2187" s="24" t="n">
        <f aca="false">Parametros!$B$3</f>
        <v>160.42</v>
      </c>
      <c r="I2187" s="24" t="n">
        <f aca="false">Parametros!$B$4</f>
        <v>151.76</v>
      </c>
      <c r="J2187" s="23" t="n">
        <f aca="false">G2187*H2187/I2187</f>
        <v>313690.020558777</v>
      </c>
      <c r="K2187" s="23" t="n">
        <v>439295.11</v>
      </c>
      <c r="L2187" s="23" t="n">
        <v>372827</v>
      </c>
      <c r="M2187" s="23" t="n">
        <f aca="false">MIN(J2187:L2187)</f>
        <v>313690.020558777</v>
      </c>
      <c r="N2187" s="23" t="n">
        <f aca="false">MAX(J2187:L2187)</f>
        <v>439295.11</v>
      </c>
      <c r="O2187" s="23" t="n">
        <f aca="false">MEDIAN(J2187:L2187)</f>
        <v>372827</v>
      </c>
      <c r="P2187" s="23" t="n">
        <f aca="false">AVERAGE(J2187:L2187)</f>
        <v>375270.710186259</v>
      </c>
      <c r="Q2187" s="23" t="n">
        <f aca="false">AVERAGE(M2187,O2187)</f>
        <v>343258.510279389</v>
      </c>
      <c r="R2187" s="23" t="n">
        <f aca="false">AVERAGE(N2187,O2187)</f>
        <v>406061.055</v>
      </c>
      <c r="S2187" s="23" t="n">
        <f aca="false">STDEV(J2187:L2187)</f>
        <v>62838.1923116048</v>
      </c>
      <c r="T2187" s="25" t="n">
        <f aca="false">IF(P2187&gt;0,S2187/P2187,NA())</f>
        <v>0.16744763341753</v>
      </c>
      <c r="U2187" s="4" t="str">
        <f aca="false">IF(T2187&lt;=Parametros!$B$7,"MENOR",IF(T2187&lt;=Parametros!$B$8,"PROMEDIO MENOR-MEDIANA","PROMEDIO"))</f>
        <v>MENOR</v>
      </c>
      <c r="V2187" s="23" t="n">
        <f aca="false">IF(T2187&lt;=Parametros!$B$7,M2187,IF(T2187&lt;=Parametros!$B$8,Q2187,P2187))</f>
        <v>313690.020558777</v>
      </c>
      <c r="W2187" s="26" t="n">
        <f aca="false">ROUND(V2187,0)</f>
        <v>313690</v>
      </c>
      <c r="X2187" s="27" t="n">
        <f aca="false">K2187/G2187</f>
        <v>1.48032427314022</v>
      </c>
      <c r="Y2187" s="27" t="n">
        <f aca="false">L2187/G2187</f>
        <v>1.25634191052582</v>
      </c>
    </row>
    <row r="2188" customFormat="false" ht="128.25" hidden="false" customHeight="true" outlineLevel="0" collapsed="false">
      <c r="A2188" s="4" t="s">
        <v>432</v>
      </c>
      <c r="B2188" s="4" t="s">
        <v>95</v>
      </c>
      <c r="C2188" s="4" t="s">
        <v>433</v>
      </c>
      <c r="D2188" s="4" t="s">
        <v>434</v>
      </c>
      <c r="E2188" s="4" t="s">
        <v>98</v>
      </c>
      <c r="F2188" s="4" t="s">
        <v>99</v>
      </c>
      <c r="G2188" s="23" t="n">
        <v>840219</v>
      </c>
      <c r="H2188" s="24" t="n">
        <f aca="false">Parametros!$B$3</f>
        <v>160.42</v>
      </c>
      <c r="I2188" s="24" t="n">
        <f aca="false">Parametros!$B$4</f>
        <v>151.76</v>
      </c>
      <c r="J2188" s="23" t="n">
        <f aca="false">G2188*H2188/I2188</f>
        <v>888165.076304692</v>
      </c>
      <c r="K2188" s="23" t="n">
        <v>1243797.92</v>
      </c>
      <c r="L2188" s="23" t="n">
        <v>1055649</v>
      </c>
      <c r="M2188" s="23" t="n">
        <f aca="false">MIN(J2188:L2188)</f>
        <v>888165.076304692</v>
      </c>
      <c r="N2188" s="23" t="n">
        <f aca="false">MAX(J2188:L2188)</f>
        <v>1243797.92</v>
      </c>
      <c r="O2188" s="23" t="n">
        <f aca="false">MEDIAN(J2188:L2188)</f>
        <v>1055649</v>
      </c>
      <c r="P2188" s="23" t="n">
        <f aca="false">AVERAGE(J2188:L2188)</f>
        <v>1062537.33210156</v>
      </c>
      <c r="Q2188" s="23" t="n">
        <f aca="false">AVERAGE(M2188,O2188)</f>
        <v>971907.038152346</v>
      </c>
      <c r="R2188" s="23" t="n">
        <f aca="false">AVERAGE(N2188,O2188)</f>
        <v>1149723.46</v>
      </c>
      <c r="S2188" s="23" t="n">
        <f aca="false">STDEV(J2188:L2188)</f>
        <v>177916.459941342</v>
      </c>
      <c r="T2188" s="25" t="n">
        <f aca="false">IF(P2188&gt;0,S2188/P2188,NA())</f>
        <v>0.167444902467046</v>
      </c>
      <c r="U2188" s="4" t="str">
        <f aca="false">IF(T2188&lt;=Parametros!$B$7,"MENOR",IF(T2188&lt;=Parametros!$B$8,"PROMEDIO MENOR-MEDIANA","PROMEDIO"))</f>
        <v>MENOR</v>
      </c>
      <c r="V2188" s="23" t="n">
        <f aca="false">IF(T2188&lt;=Parametros!$B$7,M2188,IF(T2188&lt;=Parametros!$B$8,Q2188,P2188))</f>
        <v>888165.076304692</v>
      </c>
      <c r="W2188" s="26" t="n">
        <f aca="false">ROUND(V2188,0)</f>
        <v>888165</v>
      </c>
      <c r="X2188" s="27" t="n">
        <f aca="false">K2188/G2188</f>
        <v>1.48032586742266</v>
      </c>
      <c r="Y2188" s="27" t="n">
        <f aca="false">L2188/G2188</f>
        <v>1.25639743923906</v>
      </c>
    </row>
    <row r="2189" customFormat="false" ht="128.25" hidden="false" customHeight="true" outlineLevel="0" collapsed="false">
      <c r="A2189" s="4" t="s">
        <v>435</v>
      </c>
      <c r="B2189" s="4" t="s">
        <v>95</v>
      </c>
      <c r="C2189" s="4" t="s">
        <v>436</v>
      </c>
      <c r="D2189" s="4" t="s">
        <v>434</v>
      </c>
      <c r="E2189" s="4" t="s">
        <v>112</v>
      </c>
      <c r="F2189" s="4" t="s">
        <v>99</v>
      </c>
      <c r="G2189" s="23" t="n">
        <v>840219</v>
      </c>
      <c r="H2189" s="24" t="n">
        <f aca="false">Parametros!$B$3</f>
        <v>160.42</v>
      </c>
      <c r="I2189" s="24" t="n">
        <f aca="false">Parametros!$B$4</f>
        <v>151.76</v>
      </c>
      <c r="J2189" s="23" t="n">
        <f aca="false">G2189*H2189/I2189</f>
        <v>888165.076304692</v>
      </c>
      <c r="K2189" s="23" t="n">
        <v>1243797.92</v>
      </c>
      <c r="L2189" s="23" t="n">
        <v>1055649</v>
      </c>
      <c r="M2189" s="23" t="n">
        <f aca="false">MIN(J2189:L2189)</f>
        <v>888165.076304692</v>
      </c>
      <c r="N2189" s="23" t="n">
        <f aca="false">MAX(J2189:L2189)</f>
        <v>1243797.92</v>
      </c>
      <c r="O2189" s="23" t="n">
        <f aca="false">MEDIAN(J2189:L2189)</f>
        <v>1055649</v>
      </c>
      <c r="P2189" s="23" t="n">
        <f aca="false">AVERAGE(J2189:L2189)</f>
        <v>1062537.33210156</v>
      </c>
      <c r="Q2189" s="23" t="n">
        <f aca="false">AVERAGE(M2189,O2189)</f>
        <v>971907.038152346</v>
      </c>
      <c r="R2189" s="23" t="n">
        <f aca="false">AVERAGE(N2189,O2189)</f>
        <v>1149723.46</v>
      </c>
      <c r="S2189" s="23" t="n">
        <f aca="false">STDEV(J2189:L2189)</f>
        <v>177916.459941342</v>
      </c>
      <c r="T2189" s="25" t="n">
        <f aca="false">IF(P2189&gt;0,S2189/P2189,NA())</f>
        <v>0.167444902467046</v>
      </c>
      <c r="U2189" s="4" t="str">
        <f aca="false">IF(T2189&lt;=Parametros!$B$7,"MENOR",IF(T2189&lt;=Parametros!$B$8,"PROMEDIO MENOR-MEDIANA","PROMEDIO"))</f>
        <v>MENOR</v>
      </c>
      <c r="V2189" s="23" t="n">
        <f aca="false">IF(T2189&lt;=Parametros!$B$7,M2189,IF(T2189&lt;=Parametros!$B$8,Q2189,P2189))</f>
        <v>888165.076304692</v>
      </c>
      <c r="W2189" s="26" t="n">
        <f aca="false">ROUND(V2189,0)</f>
        <v>888165</v>
      </c>
      <c r="X2189" s="27" t="n">
        <f aca="false">K2189/G2189</f>
        <v>1.48032586742266</v>
      </c>
      <c r="Y2189" s="27" t="n">
        <f aca="false">L2189/G2189</f>
        <v>1.25639743923906</v>
      </c>
    </row>
    <row r="2190" customFormat="false" ht="39" hidden="false" customHeight="true" outlineLevel="0" collapsed="false">
      <c r="A2190" s="4" t="s">
        <v>437</v>
      </c>
      <c r="B2190" s="4" t="s">
        <v>95</v>
      </c>
      <c r="C2190" s="4" t="s">
        <v>438</v>
      </c>
      <c r="D2190" s="4" t="s">
        <v>439</v>
      </c>
      <c r="E2190" s="4" t="s">
        <v>98</v>
      </c>
      <c r="F2190" s="4" t="s">
        <v>99</v>
      </c>
      <c r="G2190" s="23" t="n">
        <v>209595</v>
      </c>
      <c r="H2190" s="24" t="n">
        <f aca="false">Parametros!$B$3</f>
        <v>160.42</v>
      </c>
      <c r="I2190" s="24" t="n">
        <f aca="false">Parametros!$B$4</f>
        <v>151.76</v>
      </c>
      <c r="J2190" s="23" t="n">
        <f aca="false">G2190*H2190/I2190</f>
        <v>221555.284001054</v>
      </c>
      <c r="K2190" s="23" t="n">
        <v>310269.13</v>
      </c>
      <c r="L2190" s="23" t="n">
        <v>263347</v>
      </c>
      <c r="M2190" s="23" t="n">
        <f aca="false">MIN(J2190:L2190)</f>
        <v>221555.284001054</v>
      </c>
      <c r="N2190" s="23" t="n">
        <f aca="false">MAX(J2190:L2190)</f>
        <v>310269.13</v>
      </c>
      <c r="O2190" s="23" t="n">
        <f aca="false">MEDIAN(J2190:L2190)</f>
        <v>263347</v>
      </c>
      <c r="P2190" s="23" t="n">
        <f aca="false">AVERAGE(J2190:L2190)</f>
        <v>265057.138000351</v>
      </c>
      <c r="Q2190" s="23" t="n">
        <f aca="false">AVERAGE(M2190,O2190)</f>
        <v>242451.142000527</v>
      </c>
      <c r="R2190" s="23" t="n">
        <f aca="false">AVERAGE(N2190,O2190)</f>
        <v>286808.065</v>
      </c>
      <c r="S2190" s="23" t="n">
        <f aca="false">STDEV(J2190:L2190)</f>
        <v>44381.6408773532</v>
      </c>
      <c r="T2190" s="25" t="n">
        <f aca="false">IF(P2190&gt;0,S2190/P2190,NA())</f>
        <v>0.16744178712627</v>
      </c>
      <c r="U2190" s="4" t="str">
        <f aca="false">IF(T2190&lt;=Parametros!$B$7,"MENOR",IF(T2190&lt;=Parametros!$B$8,"PROMEDIO MENOR-MEDIANA","PROMEDIO"))</f>
        <v>MENOR</v>
      </c>
      <c r="V2190" s="23" t="n">
        <f aca="false">IF(T2190&lt;=Parametros!$B$7,M2190,IF(T2190&lt;=Parametros!$B$8,Q2190,P2190))</f>
        <v>221555.284001054</v>
      </c>
      <c r="W2190" s="26" t="n">
        <f aca="false">ROUND(V2190,0)</f>
        <v>221555</v>
      </c>
      <c r="X2190" s="27" t="n">
        <f aca="false">K2190/G2190</f>
        <v>1.48032696390658</v>
      </c>
      <c r="Y2190" s="27" t="n">
        <f aca="false">L2190/G2190</f>
        <v>1.2564564994394</v>
      </c>
    </row>
    <row r="2191" customFormat="false" ht="39" hidden="false" customHeight="true" outlineLevel="0" collapsed="false">
      <c r="A2191" s="4" t="s">
        <v>440</v>
      </c>
      <c r="B2191" s="4" t="s">
        <v>95</v>
      </c>
      <c r="C2191" s="4" t="s">
        <v>441</v>
      </c>
      <c r="D2191" s="4" t="s">
        <v>442</v>
      </c>
      <c r="E2191" s="4" t="s">
        <v>98</v>
      </c>
      <c r="F2191" s="4" t="s">
        <v>99</v>
      </c>
      <c r="G2191" s="23" t="n">
        <v>405284</v>
      </c>
      <c r="H2191" s="24" t="n">
        <f aca="false">Parametros!$B$3</f>
        <v>160.42</v>
      </c>
      <c r="I2191" s="24" t="n">
        <f aca="false">Parametros!$B$4</f>
        <v>151.76</v>
      </c>
      <c r="J2191" s="23" t="n">
        <f aca="false">G2191*H2191/I2191</f>
        <v>428411.039008962</v>
      </c>
      <c r="K2191" s="23" t="n">
        <v>599951.67</v>
      </c>
      <c r="L2191" s="23" t="n">
        <v>509201</v>
      </c>
      <c r="M2191" s="23" t="n">
        <f aca="false">MIN(J2191:L2191)</f>
        <v>428411.039008962</v>
      </c>
      <c r="N2191" s="23" t="n">
        <f aca="false">MAX(J2191:L2191)</f>
        <v>599951.67</v>
      </c>
      <c r="O2191" s="23" t="n">
        <f aca="false">MEDIAN(J2191:L2191)</f>
        <v>509201</v>
      </c>
      <c r="P2191" s="23" t="n">
        <f aca="false">AVERAGE(J2191:L2191)</f>
        <v>512521.23633632</v>
      </c>
      <c r="Q2191" s="23" t="n">
        <f aca="false">AVERAGE(M2191,O2191)</f>
        <v>468806.019504481</v>
      </c>
      <c r="R2191" s="23" t="n">
        <f aca="false">AVERAGE(N2191,O2191)</f>
        <v>554576.335</v>
      </c>
      <c r="S2191" s="23" t="n">
        <f aca="false">STDEV(J2191:L2191)</f>
        <v>85818.5003201389</v>
      </c>
      <c r="T2191" s="25" t="n">
        <f aca="false">IF(P2191&gt;0,S2191/P2191,NA())</f>
        <v>0.167443794004712</v>
      </c>
      <c r="U2191" s="4" t="str">
        <f aca="false">IF(T2191&lt;=Parametros!$B$7,"MENOR",IF(T2191&lt;=Parametros!$B$8,"PROMEDIO MENOR-MEDIANA","PROMEDIO"))</f>
        <v>MENOR</v>
      </c>
      <c r="V2191" s="23" t="n">
        <f aca="false">IF(T2191&lt;=Parametros!$B$7,M2191,IF(T2191&lt;=Parametros!$B$8,Q2191,P2191))</f>
        <v>428411.039008962</v>
      </c>
      <c r="W2191" s="26" t="n">
        <f aca="false">ROUND(V2191,0)</f>
        <v>428411</v>
      </c>
      <c r="X2191" s="27" t="n">
        <f aca="false">K2191/G2191</f>
        <v>1.48032409372193</v>
      </c>
      <c r="Y2191" s="27" t="n">
        <f aca="false">L2191/G2191</f>
        <v>1.25640538486592</v>
      </c>
    </row>
    <row r="2192" customFormat="false" ht="64.5" hidden="false" customHeight="true" outlineLevel="0" collapsed="false">
      <c r="A2192" s="4" t="s">
        <v>443</v>
      </c>
      <c r="B2192" s="4" t="s">
        <v>95</v>
      </c>
      <c r="C2192" s="4" t="s">
        <v>444</v>
      </c>
      <c r="D2192" s="4" t="s">
        <v>445</v>
      </c>
      <c r="E2192" s="4" t="s">
        <v>98</v>
      </c>
      <c r="F2192" s="4" t="s">
        <v>99</v>
      </c>
      <c r="G2192" s="23" t="n">
        <v>2902785</v>
      </c>
      <c r="H2192" s="24" t="n">
        <f aca="false">Parametros!$B$3</f>
        <v>160.42</v>
      </c>
      <c r="I2192" s="24" t="n">
        <f aca="false">Parametros!$B$4</f>
        <v>151.76</v>
      </c>
      <c r="J2192" s="23" t="n">
        <f aca="false">G2192*H2192/I2192</f>
        <v>3068428.89891935</v>
      </c>
      <c r="K2192" s="23" t="n">
        <v>4297066.97</v>
      </c>
      <c r="L2192" s="23" t="n">
        <v>3647350</v>
      </c>
      <c r="M2192" s="23" t="n">
        <f aca="false">MIN(J2192:L2192)</f>
        <v>3068428.89891935</v>
      </c>
      <c r="N2192" s="23" t="n">
        <f aca="false">MAX(J2192:L2192)</f>
        <v>4297066.97</v>
      </c>
      <c r="O2192" s="23" t="n">
        <f aca="false">MEDIAN(J2192:L2192)</f>
        <v>3647350</v>
      </c>
      <c r="P2192" s="23" t="n">
        <f aca="false">AVERAGE(J2192:L2192)</f>
        <v>3670948.62297312</v>
      </c>
      <c r="Q2192" s="23" t="n">
        <f aca="false">AVERAGE(M2192,O2192)</f>
        <v>3357889.44945967</v>
      </c>
      <c r="R2192" s="23" t="n">
        <f aca="false">AVERAGE(N2192,O2192)</f>
        <v>3972208.485</v>
      </c>
      <c r="S2192" s="23" t="n">
        <f aca="false">STDEV(J2192:L2192)</f>
        <v>614658.888068714</v>
      </c>
      <c r="T2192" s="25" t="n">
        <f aca="false">IF(P2192&gt;0,S2192/P2192,NA())</f>
        <v>0.167438706230353</v>
      </c>
      <c r="U2192" s="4" t="str">
        <f aca="false">IF(T2192&lt;=Parametros!$B$7,"MENOR",IF(T2192&lt;=Parametros!$B$8,"PROMEDIO MENOR-MEDIANA","PROMEDIO"))</f>
        <v>MENOR</v>
      </c>
      <c r="V2192" s="23" t="n">
        <f aca="false">IF(T2192&lt;=Parametros!$B$7,M2192,IF(T2192&lt;=Parametros!$B$8,Q2192,P2192))</f>
        <v>3068428.89891935</v>
      </c>
      <c r="W2192" s="26" t="n">
        <f aca="false">ROUND(V2192,0)</f>
        <v>3068429</v>
      </c>
      <c r="X2192" s="27" t="n">
        <f aca="false">K2192/G2192</f>
        <v>1.4803256079937</v>
      </c>
      <c r="Y2192" s="27" t="n">
        <f aca="false">L2192/G2192</f>
        <v>1.25650022306165</v>
      </c>
    </row>
    <row r="2193" customFormat="false" ht="39" hidden="false" customHeight="true" outlineLevel="0" collapsed="false">
      <c r="A2193" s="4" t="s">
        <v>446</v>
      </c>
      <c r="B2193" s="4" t="s">
        <v>95</v>
      </c>
      <c r="C2193" s="4" t="s">
        <v>447</v>
      </c>
      <c r="D2193" s="4" t="s">
        <v>448</v>
      </c>
      <c r="E2193" s="4" t="s">
        <v>98</v>
      </c>
      <c r="F2193" s="4" t="s">
        <v>99</v>
      </c>
      <c r="G2193" s="23" t="n">
        <v>785698</v>
      </c>
      <c r="H2193" s="24" t="n">
        <f aca="false">Parametros!$B$3</f>
        <v>160.42</v>
      </c>
      <c r="I2193" s="24" t="n">
        <f aca="false">Parametros!$B$4</f>
        <v>151.76</v>
      </c>
      <c r="J2193" s="23" t="n">
        <f aca="false">G2193*H2193/I2193</f>
        <v>830532.901686874</v>
      </c>
      <c r="K2193" s="23" t="n">
        <v>1163088.65</v>
      </c>
      <c r="L2193" s="23" t="n">
        <v>987224</v>
      </c>
      <c r="M2193" s="23" t="n">
        <f aca="false">MIN(J2193:L2193)</f>
        <v>830532.901686874</v>
      </c>
      <c r="N2193" s="23" t="n">
        <f aca="false">MAX(J2193:L2193)</f>
        <v>1163088.65</v>
      </c>
      <c r="O2193" s="23" t="n">
        <f aca="false">MEDIAN(J2193:L2193)</f>
        <v>987224</v>
      </c>
      <c r="P2193" s="23" t="n">
        <f aca="false">AVERAGE(J2193:L2193)</f>
        <v>993615.183895625</v>
      </c>
      <c r="Q2193" s="23" t="n">
        <f aca="false">AVERAGE(M2193,O2193)</f>
        <v>908878.450843437</v>
      </c>
      <c r="R2193" s="23" t="n">
        <f aca="false">AVERAGE(N2193,O2193)</f>
        <v>1075156.325</v>
      </c>
      <c r="S2193" s="23" t="n">
        <f aca="false">STDEV(J2193:L2193)</f>
        <v>166369.969819426</v>
      </c>
      <c r="T2193" s="25" t="n">
        <f aca="false">IF(P2193&gt;0,S2193/P2193,NA())</f>
        <v>0.167439037281159</v>
      </c>
      <c r="U2193" s="4" t="str">
        <f aca="false">IF(T2193&lt;=Parametros!$B$7,"MENOR",IF(T2193&lt;=Parametros!$B$8,"PROMEDIO MENOR-MEDIANA","PROMEDIO"))</f>
        <v>MENOR</v>
      </c>
      <c r="V2193" s="23" t="n">
        <f aca="false">IF(T2193&lt;=Parametros!$B$7,M2193,IF(T2193&lt;=Parametros!$B$8,Q2193,P2193))</f>
        <v>830532.901686874</v>
      </c>
      <c r="W2193" s="26" t="n">
        <f aca="false">ROUND(V2193,0)</f>
        <v>830533</v>
      </c>
      <c r="X2193" s="27" t="n">
        <f aca="false">K2193/G2193</f>
        <v>1.48032532856136</v>
      </c>
      <c r="Y2193" s="27" t="n">
        <f aca="false">L2193/G2193</f>
        <v>1.25649295276302</v>
      </c>
    </row>
    <row r="2194" customFormat="false" ht="39" hidden="false" customHeight="true" outlineLevel="0" collapsed="false">
      <c r="A2194" s="4" t="s">
        <v>449</v>
      </c>
      <c r="B2194" s="4" t="s">
        <v>95</v>
      </c>
      <c r="C2194" s="4" t="s">
        <v>450</v>
      </c>
      <c r="D2194" s="4" t="s">
        <v>448</v>
      </c>
      <c r="E2194" s="4" t="s">
        <v>98</v>
      </c>
      <c r="F2194" s="4" t="s">
        <v>99</v>
      </c>
      <c r="G2194" s="23" t="n">
        <v>785698</v>
      </c>
      <c r="H2194" s="24" t="n">
        <f aca="false">Parametros!$B$3</f>
        <v>160.42</v>
      </c>
      <c r="I2194" s="24" t="n">
        <f aca="false">Parametros!$B$4</f>
        <v>151.76</v>
      </c>
      <c r="J2194" s="23" t="n">
        <f aca="false">G2194*H2194/I2194</f>
        <v>830532.901686874</v>
      </c>
      <c r="K2194" s="23" t="n">
        <v>1163088.65</v>
      </c>
      <c r="L2194" s="23" t="n">
        <v>987224</v>
      </c>
      <c r="M2194" s="23" t="n">
        <f aca="false">MIN(J2194:L2194)</f>
        <v>830532.901686874</v>
      </c>
      <c r="N2194" s="23" t="n">
        <f aca="false">MAX(J2194:L2194)</f>
        <v>1163088.65</v>
      </c>
      <c r="O2194" s="23" t="n">
        <f aca="false">MEDIAN(J2194:L2194)</f>
        <v>987224</v>
      </c>
      <c r="P2194" s="23" t="n">
        <f aca="false">AVERAGE(J2194:L2194)</f>
        <v>993615.183895625</v>
      </c>
      <c r="Q2194" s="23" t="n">
        <f aca="false">AVERAGE(M2194,O2194)</f>
        <v>908878.450843437</v>
      </c>
      <c r="R2194" s="23" t="n">
        <f aca="false">AVERAGE(N2194,O2194)</f>
        <v>1075156.325</v>
      </c>
      <c r="S2194" s="23" t="n">
        <f aca="false">STDEV(J2194:L2194)</f>
        <v>166369.969819426</v>
      </c>
      <c r="T2194" s="25" t="n">
        <f aca="false">IF(P2194&gt;0,S2194/P2194,NA())</f>
        <v>0.167439037281159</v>
      </c>
      <c r="U2194" s="4" t="str">
        <f aca="false">IF(T2194&lt;=Parametros!$B$7,"MENOR",IF(T2194&lt;=Parametros!$B$8,"PROMEDIO MENOR-MEDIANA","PROMEDIO"))</f>
        <v>MENOR</v>
      </c>
      <c r="V2194" s="23" t="n">
        <f aca="false">IF(T2194&lt;=Parametros!$B$7,M2194,IF(T2194&lt;=Parametros!$B$8,Q2194,P2194))</f>
        <v>830532.901686874</v>
      </c>
      <c r="W2194" s="26" t="n">
        <f aca="false">ROUND(V2194,0)</f>
        <v>830533</v>
      </c>
      <c r="X2194" s="27" t="n">
        <f aca="false">K2194/G2194</f>
        <v>1.48032532856136</v>
      </c>
      <c r="Y2194" s="27" t="n">
        <f aca="false">L2194/G2194</f>
        <v>1.25649295276302</v>
      </c>
    </row>
    <row r="2195" customFormat="false" ht="51.75" hidden="false" customHeight="true" outlineLevel="0" collapsed="false">
      <c r="A2195" s="4" t="s">
        <v>451</v>
      </c>
      <c r="B2195" s="4" t="s">
        <v>95</v>
      </c>
      <c r="C2195" s="4" t="s">
        <v>452</v>
      </c>
      <c r="D2195" s="4" t="s">
        <v>453</v>
      </c>
      <c r="E2195" s="4" t="s">
        <v>98</v>
      </c>
      <c r="F2195" s="4" t="s">
        <v>99</v>
      </c>
      <c r="G2195" s="23" t="n">
        <v>3612086</v>
      </c>
      <c r="H2195" s="24" t="n">
        <f aca="false">Parametros!$B$3</f>
        <v>160.42</v>
      </c>
      <c r="I2195" s="24" t="n">
        <f aca="false">Parametros!$B$4</f>
        <v>151.76</v>
      </c>
      <c r="J2195" s="23" t="n">
        <f aca="false">G2195*H2195/I2195</f>
        <v>3818205.29862942</v>
      </c>
      <c r="K2195" s="23" t="n">
        <v>5347063.68</v>
      </c>
      <c r="L2195" s="23" t="n">
        <v>4538660</v>
      </c>
      <c r="M2195" s="23" t="n">
        <f aca="false">MIN(J2195:L2195)</f>
        <v>3818205.29862942</v>
      </c>
      <c r="N2195" s="23" t="n">
        <f aca="false">MAX(J2195:L2195)</f>
        <v>5347063.68</v>
      </c>
      <c r="O2195" s="23" t="n">
        <f aca="false">MEDIAN(J2195:L2195)</f>
        <v>4538660</v>
      </c>
      <c r="P2195" s="23" t="n">
        <f aca="false">AVERAGE(J2195:L2195)</f>
        <v>4567976.32620981</v>
      </c>
      <c r="Q2195" s="23" t="n">
        <f aca="false">AVERAGE(M2195,O2195)</f>
        <v>4178432.64931471</v>
      </c>
      <c r="R2195" s="23" t="n">
        <f aca="false">AVERAGE(N2195,O2195)</f>
        <v>4942861.84</v>
      </c>
      <c r="S2195" s="23" t="n">
        <f aca="false">STDEV(J2195:L2195)</f>
        <v>764850.686610531</v>
      </c>
      <c r="T2195" s="25" t="n">
        <f aca="false">IF(P2195&gt;0,S2195/P2195,NA())</f>
        <v>0.167437532944737</v>
      </c>
      <c r="U2195" s="4" t="str">
        <f aca="false">IF(T2195&lt;=Parametros!$B$7,"MENOR",IF(T2195&lt;=Parametros!$B$8,"PROMEDIO MENOR-MEDIANA","PROMEDIO"))</f>
        <v>MENOR</v>
      </c>
      <c r="V2195" s="23" t="n">
        <f aca="false">IF(T2195&lt;=Parametros!$B$7,M2195,IF(T2195&lt;=Parametros!$B$8,Q2195,P2195))</f>
        <v>3818205.29862942</v>
      </c>
      <c r="W2195" s="26" t="n">
        <f aca="false">ROUND(V2195,0)</f>
        <v>3818205</v>
      </c>
      <c r="X2195" s="27" t="n">
        <f aca="false">K2195/G2195</f>
        <v>1.48032568438293</v>
      </c>
      <c r="Y2195" s="27" t="n">
        <f aca="false">L2195/G2195</f>
        <v>1.25652047044284</v>
      </c>
    </row>
    <row r="2196" customFormat="false" ht="51.75" hidden="false" customHeight="true" outlineLevel="0" collapsed="false">
      <c r="A2196" s="4" t="s">
        <v>454</v>
      </c>
      <c r="B2196" s="4" t="s">
        <v>95</v>
      </c>
      <c r="C2196" s="4" t="s">
        <v>455</v>
      </c>
      <c r="D2196" s="4" t="s">
        <v>453</v>
      </c>
      <c r="E2196" s="4" t="s">
        <v>98</v>
      </c>
      <c r="F2196" s="4" t="s">
        <v>99</v>
      </c>
      <c r="G2196" s="23" t="n">
        <v>3612086</v>
      </c>
      <c r="H2196" s="24" t="n">
        <f aca="false">Parametros!$B$3</f>
        <v>160.42</v>
      </c>
      <c r="I2196" s="24" t="n">
        <f aca="false">Parametros!$B$4</f>
        <v>151.76</v>
      </c>
      <c r="J2196" s="23" t="n">
        <f aca="false">G2196*H2196/I2196</f>
        <v>3818205.29862942</v>
      </c>
      <c r="K2196" s="23" t="n">
        <v>5347063.68</v>
      </c>
      <c r="L2196" s="23" t="n">
        <v>4538660</v>
      </c>
      <c r="M2196" s="23" t="n">
        <f aca="false">MIN(J2196:L2196)</f>
        <v>3818205.29862942</v>
      </c>
      <c r="N2196" s="23" t="n">
        <f aca="false">MAX(J2196:L2196)</f>
        <v>5347063.68</v>
      </c>
      <c r="O2196" s="23" t="n">
        <f aca="false">MEDIAN(J2196:L2196)</f>
        <v>4538660</v>
      </c>
      <c r="P2196" s="23" t="n">
        <f aca="false">AVERAGE(J2196:L2196)</f>
        <v>4567976.32620981</v>
      </c>
      <c r="Q2196" s="23" t="n">
        <f aca="false">AVERAGE(M2196,O2196)</f>
        <v>4178432.64931471</v>
      </c>
      <c r="R2196" s="23" t="n">
        <f aca="false">AVERAGE(N2196,O2196)</f>
        <v>4942861.84</v>
      </c>
      <c r="S2196" s="23" t="n">
        <f aca="false">STDEV(J2196:L2196)</f>
        <v>764850.686610531</v>
      </c>
      <c r="T2196" s="25" t="n">
        <f aca="false">IF(P2196&gt;0,S2196/P2196,NA())</f>
        <v>0.167437532944737</v>
      </c>
      <c r="U2196" s="4" t="str">
        <f aca="false">IF(T2196&lt;=Parametros!$B$7,"MENOR",IF(T2196&lt;=Parametros!$B$8,"PROMEDIO MENOR-MEDIANA","PROMEDIO"))</f>
        <v>MENOR</v>
      </c>
      <c r="V2196" s="23" t="n">
        <f aca="false">IF(T2196&lt;=Parametros!$B$7,M2196,IF(T2196&lt;=Parametros!$B$8,Q2196,P2196))</f>
        <v>3818205.29862942</v>
      </c>
      <c r="W2196" s="26" t="n">
        <f aca="false">ROUND(V2196,0)</f>
        <v>3818205</v>
      </c>
      <c r="X2196" s="27" t="n">
        <f aca="false">K2196/G2196</f>
        <v>1.48032568438293</v>
      </c>
      <c r="Y2196" s="27" t="n">
        <f aca="false">L2196/G2196</f>
        <v>1.25652047044284</v>
      </c>
    </row>
    <row r="2197" customFormat="false" ht="39" hidden="false" customHeight="true" outlineLevel="0" collapsed="false">
      <c r="A2197" s="4" t="s">
        <v>456</v>
      </c>
      <c r="B2197" s="4" t="s">
        <v>95</v>
      </c>
      <c r="C2197" s="4" t="s">
        <v>457</v>
      </c>
      <c r="D2197" s="4" t="s">
        <v>458</v>
      </c>
      <c r="E2197" s="4" t="s">
        <v>98</v>
      </c>
      <c r="F2197" s="4" t="s">
        <v>99</v>
      </c>
      <c r="G2197" s="23" t="n">
        <v>2012855</v>
      </c>
      <c r="H2197" s="24" t="n">
        <f aca="false">Parametros!$B$3</f>
        <v>160.42</v>
      </c>
      <c r="I2197" s="24" t="n">
        <f aca="false">Parametros!$B$4</f>
        <v>151.76</v>
      </c>
      <c r="J2197" s="23" t="n">
        <f aca="false">G2197*H2197/I2197</f>
        <v>2127716.12480232</v>
      </c>
      <c r="K2197" s="23" t="n">
        <v>2979680.68</v>
      </c>
      <c r="L2197" s="23" t="n">
        <v>2529107</v>
      </c>
      <c r="M2197" s="23" t="n">
        <f aca="false">MIN(J2197:L2197)</f>
        <v>2127716.12480232</v>
      </c>
      <c r="N2197" s="23" t="n">
        <f aca="false">MAX(J2197:L2197)</f>
        <v>2979680.68</v>
      </c>
      <c r="O2197" s="23" t="n">
        <f aca="false">MEDIAN(J2197:L2197)</f>
        <v>2529107</v>
      </c>
      <c r="P2197" s="23" t="n">
        <f aca="false">AVERAGE(J2197:L2197)</f>
        <v>2545501.26826744</v>
      </c>
      <c r="Q2197" s="23" t="n">
        <f aca="false">AVERAGE(M2197,O2197)</f>
        <v>2328411.56240116</v>
      </c>
      <c r="R2197" s="23" t="n">
        <f aca="false">AVERAGE(N2197,O2197)</f>
        <v>2754393.84</v>
      </c>
      <c r="S2197" s="23" t="n">
        <f aca="false">STDEV(J2197:L2197)</f>
        <v>426218.816867949</v>
      </c>
      <c r="T2197" s="25" t="n">
        <f aca="false">IF(P2197&gt;0,S2197/P2197,NA())</f>
        <v>0.167440033199453</v>
      </c>
      <c r="U2197" s="4" t="str">
        <f aca="false">IF(T2197&lt;=Parametros!$B$7,"MENOR",IF(T2197&lt;=Parametros!$B$8,"PROMEDIO MENOR-MEDIANA","PROMEDIO"))</f>
        <v>MENOR</v>
      </c>
      <c r="V2197" s="23" t="n">
        <f aca="false">IF(T2197&lt;=Parametros!$B$7,M2197,IF(T2197&lt;=Parametros!$B$8,Q2197,P2197))</f>
        <v>2127716.12480232</v>
      </c>
      <c r="W2197" s="26" t="n">
        <f aca="false">ROUND(V2197,0)</f>
        <v>2127716</v>
      </c>
      <c r="X2197" s="27" t="n">
        <f aca="false">K2197/G2197</f>
        <v>1.48032554754317</v>
      </c>
      <c r="Y2197" s="27" t="n">
        <f aca="false">L2197/G2197</f>
        <v>1.25647749092707</v>
      </c>
    </row>
    <row r="2198" customFormat="false" ht="39" hidden="false" customHeight="true" outlineLevel="0" collapsed="false">
      <c r="A2198" s="4" t="s">
        <v>459</v>
      </c>
      <c r="B2198" s="4" t="s">
        <v>95</v>
      </c>
      <c r="C2198" s="4" t="s">
        <v>460</v>
      </c>
      <c r="D2198" s="4" t="s">
        <v>458</v>
      </c>
      <c r="E2198" s="4" t="s">
        <v>98</v>
      </c>
      <c r="F2198" s="4" t="s">
        <v>99</v>
      </c>
      <c r="G2198" s="23" t="n">
        <v>2012855</v>
      </c>
      <c r="H2198" s="24" t="n">
        <f aca="false">Parametros!$B$3</f>
        <v>160.42</v>
      </c>
      <c r="I2198" s="24" t="n">
        <f aca="false">Parametros!$B$4</f>
        <v>151.76</v>
      </c>
      <c r="J2198" s="23" t="n">
        <f aca="false">G2198*H2198/I2198</f>
        <v>2127716.12480232</v>
      </c>
      <c r="K2198" s="23" t="n">
        <v>2979680.68</v>
      </c>
      <c r="L2198" s="23" t="n">
        <v>2529107</v>
      </c>
      <c r="M2198" s="23" t="n">
        <f aca="false">MIN(J2198:L2198)</f>
        <v>2127716.12480232</v>
      </c>
      <c r="N2198" s="23" t="n">
        <f aca="false">MAX(J2198:L2198)</f>
        <v>2979680.68</v>
      </c>
      <c r="O2198" s="23" t="n">
        <f aca="false">MEDIAN(J2198:L2198)</f>
        <v>2529107</v>
      </c>
      <c r="P2198" s="23" t="n">
        <f aca="false">AVERAGE(J2198:L2198)</f>
        <v>2545501.26826744</v>
      </c>
      <c r="Q2198" s="23" t="n">
        <f aca="false">AVERAGE(M2198,O2198)</f>
        <v>2328411.56240116</v>
      </c>
      <c r="R2198" s="23" t="n">
        <f aca="false">AVERAGE(N2198,O2198)</f>
        <v>2754393.84</v>
      </c>
      <c r="S2198" s="23" t="n">
        <f aca="false">STDEV(J2198:L2198)</f>
        <v>426218.816867949</v>
      </c>
      <c r="T2198" s="25" t="n">
        <f aca="false">IF(P2198&gt;0,S2198/P2198,NA())</f>
        <v>0.167440033199453</v>
      </c>
      <c r="U2198" s="4" t="str">
        <f aca="false">IF(T2198&lt;=Parametros!$B$7,"MENOR",IF(T2198&lt;=Parametros!$B$8,"PROMEDIO MENOR-MEDIANA","PROMEDIO"))</f>
        <v>MENOR</v>
      </c>
      <c r="V2198" s="23" t="n">
        <f aca="false">IF(T2198&lt;=Parametros!$B$7,M2198,IF(T2198&lt;=Parametros!$B$8,Q2198,P2198))</f>
        <v>2127716.12480232</v>
      </c>
      <c r="W2198" s="26" t="n">
        <f aca="false">ROUND(V2198,0)</f>
        <v>2127716</v>
      </c>
      <c r="X2198" s="27" t="n">
        <f aca="false">K2198/G2198</f>
        <v>1.48032554754317</v>
      </c>
      <c r="Y2198" s="27" t="n">
        <f aca="false">L2198/G2198</f>
        <v>1.25647749092707</v>
      </c>
    </row>
    <row r="2199" customFormat="false" ht="51.75" hidden="false" customHeight="true" outlineLevel="0" collapsed="false">
      <c r="A2199" s="4" t="s">
        <v>461</v>
      </c>
      <c r="B2199" s="4" t="s">
        <v>95</v>
      </c>
      <c r="C2199" s="4" t="s">
        <v>462</v>
      </c>
      <c r="D2199" s="4" t="s">
        <v>463</v>
      </c>
      <c r="E2199" s="4" t="s">
        <v>98</v>
      </c>
      <c r="F2199" s="4" t="s">
        <v>99</v>
      </c>
      <c r="G2199" s="23" t="n">
        <v>51300</v>
      </c>
      <c r="H2199" s="24" t="n">
        <f aca="false">Parametros!$B$3</f>
        <v>160.42</v>
      </c>
      <c r="I2199" s="24" t="n">
        <f aca="false">Parametros!$B$4</f>
        <v>151.76</v>
      </c>
      <c r="J2199" s="23" t="n">
        <f aca="false">G2199*H2199/I2199</f>
        <v>54227.3721665788</v>
      </c>
      <c r="K2199" s="23" t="n">
        <v>75940.8</v>
      </c>
      <c r="L2199" s="23" t="n">
        <v>64379</v>
      </c>
      <c r="M2199" s="23" t="n">
        <f aca="false">MIN(J2199:L2199)</f>
        <v>54227.3721665788</v>
      </c>
      <c r="N2199" s="23" t="n">
        <f aca="false">MAX(J2199:L2199)</f>
        <v>75940.8</v>
      </c>
      <c r="O2199" s="23" t="n">
        <f aca="false">MEDIAN(J2199:L2199)</f>
        <v>64379</v>
      </c>
      <c r="P2199" s="23" t="n">
        <f aca="false">AVERAGE(J2199:L2199)</f>
        <v>64849.0573888596</v>
      </c>
      <c r="Q2199" s="23" t="n">
        <f aca="false">AVERAGE(M2199,O2199)</f>
        <v>59303.1860832894</v>
      </c>
      <c r="R2199" s="23" t="n">
        <f aca="false">AVERAGE(N2199,O2199)</f>
        <v>70159.9</v>
      </c>
      <c r="S2199" s="23" t="n">
        <f aca="false">STDEV(J2199:L2199)</f>
        <v>10864.3431707082</v>
      </c>
      <c r="T2199" s="25" t="n">
        <f aca="false">IF(P2199&gt;0,S2199/P2199,NA())</f>
        <v>0.167532784718234</v>
      </c>
      <c r="U2199" s="4" t="str">
        <f aca="false">IF(T2199&lt;=Parametros!$B$7,"MENOR",IF(T2199&lt;=Parametros!$B$8,"PROMEDIO MENOR-MEDIANA","PROMEDIO"))</f>
        <v>MENOR</v>
      </c>
      <c r="V2199" s="23" t="n">
        <f aca="false">IF(T2199&lt;=Parametros!$B$7,M2199,IF(T2199&lt;=Parametros!$B$8,Q2199,P2199))</f>
        <v>54227.3721665788</v>
      </c>
      <c r="W2199" s="26" t="n">
        <f aca="false">ROUND(V2199,0)</f>
        <v>54227</v>
      </c>
      <c r="X2199" s="27" t="n">
        <f aca="false">K2199/G2199</f>
        <v>1.48032748538012</v>
      </c>
      <c r="Y2199" s="27" t="n">
        <f aca="false">L2199/G2199</f>
        <v>1.25495126705653</v>
      </c>
    </row>
    <row r="2200" customFormat="false" ht="51.75" hidden="false" customHeight="true" outlineLevel="0" collapsed="false">
      <c r="A2200" s="4" t="s">
        <v>464</v>
      </c>
      <c r="B2200" s="4" t="s">
        <v>95</v>
      </c>
      <c r="C2200" s="4" t="s">
        <v>465</v>
      </c>
      <c r="D2200" s="4" t="s">
        <v>463</v>
      </c>
      <c r="E2200" s="4" t="s">
        <v>98</v>
      </c>
      <c r="F2200" s="4" t="s">
        <v>99</v>
      </c>
      <c r="G2200" s="23" t="n">
        <v>51300</v>
      </c>
      <c r="H2200" s="24" t="n">
        <f aca="false">Parametros!$B$3</f>
        <v>160.42</v>
      </c>
      <c r="I2200" s="24" t="n">
        <f aca="false">Parametros!$B$4</f>
        <v>151.76</v>
      </c>
      <c r="J2200" s="23" t="n">
        <f aca="false">G2200*H2200/I2200</f>
        <v>54227.3721665788</v>
      </c>
      <c r="K2200" s="23" t="n">
        <v>75940.8</v>
      </c>
      <c r="L2200" s="23" t="n">
        <v>64379</v>
      </c>
      <c r="M2200" s="23" t="n">
        <f aca="false">MIN(J2200:L2200)</f>
        <v>54227.3721665788</v>
      </c>
      <c r="N2200" s="23" t="n">
        <f aca="false">MAX(J2200:L2200)</f>
        <v>75940.8</v>
      </c>
      <c r="O2200" s="23" t="n">
        <f aca="false">MEDIAN(J2200:L2200)</f>
        <v>64379</v>
      </c>
      <c r="P2200" s="23" t="n">
        <f aca="false">AVERAGE(J2200:L2200)</f>
        <v>64849.0573888596</v>
      </c>
      <c r="Q2200" s="23" t="n">
        <f aca="false">AVERAGE(M2200,O2200)</f>
        <v>59303.1860832894</v>
      </c>
      <c r="R2200" s="23" t="n">
        <f aca="false">AVERAGE(N2200,O2200)</f>
        <v>70159.9</v>
      </c>
      <c r="S2200" s="23" t="n">
        <f aca="false">STDEV(J2200:L2200)</f>
        <v>10864.3431707082</v>
      </c>
      <c r="T2200" s="25" t="n">
        <f aca="false">IF(P2200&gt;0,S2200/P2200,NA())</f>
        <v>0.167532784718234</v>
      </c>
      <c r="U2200" s="4" t="str">
        <f aca="false">IF(T2200&lt;=Parametros!$B$7,"MENOR",IF(T2200&lt;=Parametros!$B$8,"PROMEDIO MENOR-MEDIANA","PROMEDIO"))</f>
        <v>MENOR</v>
      </c>
      <c r="V2200" s="23" t="n">
        <f aca="false">IF(T2200&lt;=Parametros!$B$7,M2200,IF(T2200&lt;=Parametros!$B$8,Q2200,P2200))</f>
        <v>54227.3721665788</v>
      </c>
      <c r="W2200" s="26" t="n">
        <f aca="false">ROUND(V2200,0)</f>
        <v>54227</v>
      </c>
      <c r="X2200" s="27" t="n">
        <f aca="false">K2200/G2200</f>
        <v>1.48032748538012</v>
      </c>
      <c r="Y2200" s="27" t="n">
        <f aca="false">L2200/G2200</f>
        <v>1.25495126705653</v>
      </c>
    </row>
    <row r="2201" customFormat="false" ht="39" hidden="false" customHeight="true" outlineLevel="0" collapsed="false">
      <c r="A2201" s="4" t="s">
        <v>466</v>
      </c>
      <c r="B2201" s="4" t="s">
        <v>95</v>
      </c>
      <c r="C2201" s="4" t="s">
        <v>467</v>
      </c>
      <c r="D2201" s="4" t="s">
        <v>468</v>
      </c>
      <c r="E2201" s="4" t="s">
        <v>98</v>
      </c>
      <c r="F2201" s="4" t="s">
        <v>99</v>
      </c>
      <c r="G2201" s="23" t="n">
        <v>1696767</v>
      </c>
      <c r="H2201" s="24" t="n">
        <f aca="false">Parametros!$B$3</f>
        <v>160.42</v>
      </c>
      <c r="I2201" s="24" t="n">
        <f aca="false">Parametros!$B$4</f>
        <v>151.76</v>
      </c>
      <c r="J2201" s="23" t="n">
        <f aca="false">G2201*H2201/I2201</f>
        <v>1793590.9471534</v>
      </c>
      <c r="K2201" s="23" t="n">
        <v>2511767.63</v>
      </c>
      <c r="L2201" s="23" t="n">
        <v>2132004</v>
      </c>
      <c r="M2201" s="23" t="n">
        <f aca="false">MIN(J2201:L2201)</f>
        <v>1793590.9471534</v>
      </c>
      <c r="N2201" s="23" t="n">
        <f aca="false">MAX(J2201:L2201)</f>
        <v>2511767.63</v>
      </c>
      <c r="O2201" s="23" t="n">
        <f aca="false">MEDIAN(J2201:L2201)</f>
        <v>2132004</v>
      </c>
      <c r="P2201" s="23" t="n">
        <f aca="false">AVERAGE(J2201:L2201)</f>
        <v>2145787.5257178</v>
      </c>
      <c r="Q2201" s="23" t="n">
        <f aca="false">AVERAGE(M2201,O2201)</f>
        <v>1962797.4735767</v>
      </c>
      <c r="R2201" s="23" t="n">
        <f aca="false">AVERAGE(N2201,O2201)</f>
        <v>2321885.815</v>
      </c>
      <c r="S2201" s="23" t="n">
        <f aca="false">STDEV(J2201:L2201)</f>
        <v>359286.690724895</v>
      </c>
      <c r="T2201" s="25" t="n">
        <f aca="false">IF(P2201&gt;0,S2201/P2201,NA())</f>
        <v>0.167438148660459</v>
      </c>
      <c r="U2201" s="4" t="str">
        <f aca="false">IF(T2201&lt;=Parametros!$B$7,"MENOR",IF(T2201&lt;=Parametros!$B$8,"PROMEDIO MENOR-MEDIANA","PROMEDIO"))</f>
        <v>MENOR</v>
      </c>
      <c r="V2201" s="23" t="n">
        <f aca="false">IF(T2201&lt;=Parametros!$B$7,M2201,IF(T2201&lt;=Parametros!$B$8,Q2201,P2201))</f>
        <v>1793590.9471534</v>
      </c>
      <c r="W2201" s="26" t="n">
        <f aca="false">ROUND(V2201,0)</f>
        <v>1793591</v>
      </c>
      <c r="X2201" s="27" t="n">
        <f aca="false">K2201/G2201</f>
        <v>1.48032560157052</v>
      </c>
      <c r="Y2201" s="27" t="n">
        <f aca="false">L2201/G2201</f>
        <v>1.25650958558246</v>
      </c>
    </row>
    <row r="2202" customFormat="false" ht="39" hidden="false" customHeight="true" outlineLevel="0" collapsed="false">
      <c r="A2202" s="4" t="s">
        <v>469</v>
      </c>
      <c r="B2202" s="4" t="s">
        <v>95</v>
      </c>
      <c r="C2202" s="4" t="s">
        <v>470</v>
      </c>
      <c r="D2202" s="4" t="s">
        <v>468</v>
      </c>
      <c r="E2202" s="4" t="s">
        <v>98</v>
      </c>
      <c r="F2202" s="4" t="s">
        <v>99</v>
      </c>
      <c r="G2202" s="23" t="n">
        <v>1746849</v>
      </c>
      <c r="H2202" s="24" t="n">
        <f aca="false">Parametros!$B$3</f>
        <v>160.42</v>
      </c>
      <c r="I2202" s="24" t="n">
        <f aca="false">Parametros!$B$4</f>
        <v>151.76</v>
      </c>
      <c r="J2202" s="23" t="n">
        <f aca="false">G2202*H2202/I2202</f>
        <v>1846530.81562994</v>
      </c>
      <c r="K2202" s="23" t="n">
        <v>2585905.94</v>
      </c>
      <c r="L2202" s="23" t="n">
        <v>2194955</v>
      </c>
      <c r="M2202" s="23" t="n">
        <f aca="false">MIN(J2202:L2202)</f>
        <v>1846530.81562994</v>
      </c>
      <c r="N2202" s="23" t="n">
        <f aca="false">MAX(J2202:L2202)</f>
        <v>2585905.94</v>
      </c>
      <c r="O2202" s="23" t="n">
        <f aca="false">MEDIAN(J2202:L2202)</f>
        <v>2194955</v>
      </c>
      <c r="P2202" s="23" t="n">
        <f aca="false">AVERAGE(J2202:L2202)</f>
        <v>2209130.58520998</v>
      </c>
      <c r="Q2202" s="23" t="n">
        <f aca="false">AVERAGE(M2202,O2202)</f>
        <v>2020742.90781497</v>
      </c>
      <c r="R2202" s="23" t="n">
        <f aca="false">AVERAGE(N2202,O2202)</f>
        <v>2390430.47</v>
      </c>
      <c r="S2202" s="23" t="n">
        <f aca="false">STDEV(J2202:L2202)</f>
        <v>369891.340864238</v>
      </c>
      <c r="T2202" s="25" t="n">
        <f aca="false">IF(P2202&gt;0,S2202/P2202,NA())</f>
        <v>0.167437517429093</v>
      </c>
      <c r="U2202" s="4" t="str">
        <f aca="false">IF(T2202&lt;=Parametros!$B$7,"MENOR",IF(T2202&lt;=Parametros!$B$8,"PROMEDIO MENOR-MEDIANA","PROMEDIO"))</f>
        <v>MENOR</v>
      </c>
      <c r="V2202" s="23" t="n">
        <f aca="false">IF(T2202&lt;=Parametros!$B$7,M2202,IF(T2202&lt;=Parametros!$B$8,Q2202,P2202))</f>
        <v>1846530.81562994</v>
      </c>
      <c r="W2202" s="26" t="n">
        <f aca="false">ROUND(V2202,0)</f>
        <v>1846531</v>
      </c>
      <c r="X2202" s="27" t="n">
        <f aca="false">K2202/G2202</f>
        <v>1.48032596978903</v>
      </c>
      <c r="Y2202" s="27" t="n">
        <f aca="false">L2202/G2202</f>
        <v>1.25652245843802</v>
      </c>
    </row>
    <row r="2203" customFormat="false" ht="51.75" hidden="false" customHeight="true" outlineLevel="0" collapsed="false">
      <c r="A2203" s="4" t="s">
        <v>471</v>
      </c>
      <c r="B2203" s="4" t="s">
        <v>95</v>
      </c>
      <c r="C2203" s="4" t="s">
        <v>472</v>
      </c>
      <c r="D2203" s="4" t="s">
        <v>473</v>
      </c>
      <c r="E2203" s="4" t="s">
        <v>98</v>
      </c>
      <c r="F2203" s="4" t="s">
        <v>99</v>
      </c>
      <c r="G2203" s="23" t="n">
        <v>831398</v>
      </c>
      <c r="H2203" s="24" t="n">
        <f aca="false">Parametros!$B$3</f>
        <v>160.42</v>
      </c>
      <c r="I2203" s="24" t="n">
        <f aca="false">Parametros!$B$4</f>
        <v>151.76</v>
      </c>
      <c r="J2203" s="23" t="n">
        <f aca="false">G2203*H2203/I2203</f>
        <v>878840.716657881</v>
      </c>
      <c r="K2203" s="23" t="n">
        <v>1230739.39</v>
      </c>
      <c r="L2203" s="23" t="n">
        <v>1044582</v>
      </c>
      <c r="M2203" s="23" t="n">
        <f aca="false">MIN(J2203:L2203)</f>
        <v>878840.716657881</v>
      </c>
      <c r="N2203" s="23" t="n">
        <f aca="false">MAX(J2203:L2203)</f>
        <v>1230739.39</v>
      </c>
      <c r="O2203" s="23" t="n">
        <f aca="false">MEDIAN(J2203:L2203)</f>
        <v>1044582</v>
      </c>
      <c r="P2203" s="23" t="n">
        <f aca="false">AVERAGE(J2203:L2203)</f>
        <v>1051387.36888596</v>
      </c>
      <c r="Q2203" s="23" t="n">
        <f aca="false">AVERAGE(M2203,O2203)</f>
        <v>961711.358328941</v>
      </c>
      <c r="R2203" s="23" t="n">
        <f aca="false">AVERAGE(N2203,O2203)</f>
        <v>1137660.695</v>
      </c>
      <c r="S2203" s="23" t="n">
        <f aca="false">STDEV(J2203:L2203)</f>
        <v>176048.015777632</v>
      </c>
      <c r="T2203" s="25" t="n">
        <f aca="false">IF(P2203&gt;0,S2203/P2203,NA())</f>
        <v>0.167443533171005</v>
      </c>
      <c r="U2203" s="4" t="str">
        <f aca="false">IF(T2203&lt;=Parametros!$B$7,"MENOR",IF(T2203&lt;=Parametros!$B$8,"PROMEDIO MENOR-MEDIANA","PROMEDIO"))</f>
        <v>MENOR</v>
      </c>
      <c r="V2203" s="23" t="n">
        <f aca="false">IF(T2203&lt;=Parametros!$B$7,M2203,IF(T2203&lt;=Parametros!$B$8,Q2203,P2203))</f>
        <v>878840.716657881</v>
      </c>
      <c r="W2203" s="26" t="n">
        <f aca="false">ROUND(V2203,0)</f>
        <v>878841</v>
      </c>
      <c r="X2203" s="27" t="n">
        <f aca="false">K2203/G2203</f>
        <v>1.48032517518685</v>
      </c>
      <c r="Y2203" s="27" t="n">
        <f aca="false">L2203/G2203</f>
        <v>1.25641630121795</v>
      </c>
    </row>
    <row r="2204" customFormat="false" ht="39" hidden="false" customHeight="true" outlineLevel="0" collapsed="false">
      <c r="A2204" s="4" t="s">
        <v>474</v>
      </c>
      <c r="B2204" s="4" t="s">
        <v>95</v>
      </c>
      <c r="C2204" s="4" t="s">
        <v>475</v>
      </c>
      <c r="D2204" s="4" t="s">
        <v>476</v>
      </c>
      <c r="E2204" s="4" t="s">
        <v>98</v>
      </c>
      <c r="F2204" s="4" t="s">
        <v>99</v>
      </c>
      <c r="G2204" s="23" t="n">
        <v>209679</v>
      </c>
      <c r="H2204" s="24" t="n">
        <f aca="false">Parametros!$B$3</f>
        <v>160.42</v>
      </c>
      <c r="I2204" s="24" t="n">
        <f aca="false">Parametros!$B$4</f>
        <v>151.76</v>
      </c>
      <c r="J2204" s="23" t="n">
        <f aca="false">G2204*H2204/I2204</f>
        <v>221644.077358988</v>
      </c>
      <c r="K2204" s="23" t="n">
        <v>310393.54</v>
      </c>
      <c r="L2204" s="23" t="n">
        <v>263466</v>
      </c>
      <c r="M2204" s="23" t="n">
        <f aca="false">MIN(J2204:L2204)</f>
        <v>221644.077358988</v>
      </c>
      <c r="N2204" s="23" t="n">
        <f aca="false">MAX(J2204:L2204)</f>
        <v>310393.54</v>
      </c>
      <c r="O2204" s="23" t="n">
        <f aca="false">MEDIAN(J2204:L2204)</f>
        <v>263466</v>
      </c>
      <c r="P2204" s="23" t="n">
        <f aca="false">AVERAGE(J2204:L2204)</f>
        <v>265167.872452996</v>
      </c>
      <c r="Q2204" s="23" t="n">
        <f aca="false">AVERAGE(M2204,O2204)</f>
        <v>242555.038679494</v>
      </c>
      <c r="R2204" s="23" t="n">
        <f aca="false">AVERAGE(N2204,O2204)</f>
        <v>286929.77</v>
      </c>
      <c r="S2204" s="23" t="n">
        <f aca="false">STDEV(J2204:L2204)</f>
        <v>44399.2010868642</v>
      </c>
      <c r="T2204" s="25" t="n">
        <f aca="false">IF(P2204&gt;0,S2204/P2204,NA())</f>
        <v>0.167438086206067</v>
      </c>
      <c r="U2204" s="4" t="str">
        <f aca="false">IF(T2204&lt;=Parametros!$B$7,"MENOR",IF(T2204&lt;=Parametros!$B$8,"PROMEDIO MENOR-MEDIANA","PROMEDIO"))</f>
        <v>MENOR</v>
      </c>
      <c r="V2204" s="23" t="n">
        <f aca="false">IF(T2204&lt;=Parametros!$B$7,M2204,IF(T2204&lt;=Parametros!$B$8,Q2204,P2204))</f>
        <v>221644.077358988</v>
      </c>
      <c r="W2204" s="26" t="n">
        <f aca="false">ROUND(V2204,0)</f>
        <v>221644</v>
      </c>
      <c r="X2204" s="27" t="n">
        <f aca="false">K2204/G2204</f>
        <v>1.48032726214833</v>
      </c>
      <c r="Y2204" s="27" t="n">
        <f aca="false">L2204/G2204</f>
        <v>1.25652068161332</v>
      </c>
    </row>
    <row r="2205" customFormat="false" ht="39" hidden="false" customHeight="true" outlineLevel="0" collapsed="false">
      <c r="A2205" s="4" t="s">
        <v>477</v>
      </c>
      <c r="B2205" s="4" t="s">
        <v>95</v>
      </c>
      <c r="C2205" s="4" t="s">
        <v>478</v>
      </c>
      <c r="D2205" s="4" t="s">
        <v>484</v>
      </c>
      <c r="E2205" s="4" t="s">
        <v>98</v>
      </c>
      <c r="F2205" s="4" t="s">
        <v>99</v>
      </c>
      <c r="G2205" s="23" t="n">
        <v>749550</v>
      </c>
      <c r="H2205" s="24" t="n">
        <f aca="false">Parametros!$B$3</f>
        <v>160.42</v>
      </c>
      <c r="I2205" s="24" t="n">
        <f aca="false">Parametros!$B$4</f>
        <v>151.76</v>
      </c>
      <c r="J2205" s="23" t="n">
        <f aca="false">G2205*H2205/I2205</f>
        <v>792322.159989457</v>
      </c>
      <c r="K2205" s="23" t="n">
        <v>1109577.93</v>
      </c>
      <c r="L2205" s="23" t="n">
        <v>941766</v>
      </c>
      <c r="M2205" s="23" t="n">
        <f aca="false">MIN(J2205:L2205)</f>
        <v>792322.159989457</v>
      </c>
      <c r="N2205" s="23" t="n">
        <f aca="false">MAX(J2205:L2205)</f>
        <v>1109577.93</v>
      </c>
      <c r="O2205" s="23" t="n">
        <f aca="false">MEDIAN(J2205:L2205)</f>
        <v>941766</v>
      </c>
      <c r="P2205" s="23" t="n">
        <f aca="false">AVERAGE(J2205:L2205)</f>
        <v>947888.696663152</v>
      </c>
      <c r="Q2205" s="23" t="n">
        <f aca="false">AVERAGE(M2205,O2205)</f>
        <v>867044.079994729</v>
      </c>
      <c r="R2205" s="23" t="n">
        <f aca="false">AVERAGE(N2205,O2205)</f>
        <v>1025671.965</v>
      </c>
      <c r="S2205" s="23" t="n">
        <f aca="false">STDEV(J2205:L2205)</f>
        <v>158716.481381321</v>
      </c>
      <c r="T2205" s="25" t="n">
        <f aca="false">IF(P2205&gt;0,S2205/P2205,NA())</f>
        <v>0.167442107855121</v>
      </c>
      <c r="U2205" s="4" t="str">
        <f aca="false">IF(T2205&lt;=Parametros!$B$7,"MENOR",IF(T2205&lt;=Parametros!$B$8,"PROMEDIO MENOR-MEDIANA","PROMEDIO"))</f>
        <v>MENOR</v>
      </c>
      <c r="V2205" s="23" t="n">
        <f aca="false">IF(T2205&lt;=Parametros!$B$7,M2205,IF(T2205&lt;=Parametros!$B$8,Q2205,P2205))</f>
        <v>792322.159989457</v>
      </c>
      <c r="W2205" s="26" t="n">
        <f aca="false">ROUND(V2205,0)</f>
        <v>792322</v>
      </c>
      <c r="X2205" s="27" t="n">
        <f aca="false">K2205/G2205</f>
        <v>1.48032543526116</v>
      </c>
      <c r="Y2205" s="27" t="n">
        <f aca="false">L2205/G2205</f>
        <v>1.25644186511907</v>
      </c>
    </row>
    <row r="2206" customFormat="false" ht="39" hidden="false" customHeight="true" outlineLevel="0" collapsed="false">
      <c r="A2206" s="4" t="s">
        <v>480</v>
      </c>
      <c r="B2206" s="4" t="s">
        <v>95</v>
      </c>
      <c r="C2206" s="4" t="s">
        <v>481</v>
      </c>
      <c r="D2206" s="4" t="s">
        <v>484</v>
      </c>
      <c r="E2206" s="4" t="s">
        <v>98</v>
      </c>
      <c r="F2206" s="4" t="s">
        <v>99</v>
      </c>
      <c r="G2206" s="23" t="n">
        <v>749550</v>
      </c>
      <c r="H2206" s="24" t="n">
        <f aca="false">Parametros!$B$3</f>
        <v>160.42</v>
      </c>
      <c r="I2206" s="24" t="n">
        <f aca="false">Parametros!$B$4</f>
        <v>151.76</v>
      </c>
      <c r="J2206" s="23" t="n">
        <f aca="false">G2206*H2206/I2206</f>
        <v>792322.159989457</v>
      </c>
      <c r="K2206" s="23" t="n">
        <v>1109577.93</v>
      </c>
      <c r="L2206" s="23" t="n">
        <v>941766</v>
      </c>
      <c r="M2206" s="23" t="n">
        <f aca="false">MIN(J2206:L2206)</f>
        <v>792322.159989457</v>
      </c>
      <c r="N2206" s="23" t="n">
        <f aca="false">MAX(J2206:L2206)</f>
        <v>1109577.93</v>
      </c>
      <c r="O2206" s="23" t="n">
        <f aca="false">MEDIAN(J2206:L2206)</f>
        <v>941766</v>
      </c>
      <c r="P2206" s="23" t="n">
        <f aca="false">AVERAGE(J2206:L2206)</f>
        <v>947888.696663152</v>
      </c>
      <c r="Q2206" s="23" t="n">
        <f aca="false">AVERAGE(M2206,O2206)</f>
        <v>867044.079994729</v>
      </c>
      <c r="R2206" s="23" t="n">
        <f aca="false">AVERAGE(N2206,O2206)</f>
        <v>1025671.965</v>
      </c>
      <c r="S2206" s="23" t="n">
        <f aca="false">STDEV(J2206:L2206)</f>
        <v>158716.481381321</v>
      </c>
      <c r="T2206" s="25" t="n">
        <f aca="false">IF(P2206&gt;0,S2206/P2206,NA())</f>
        <v>0.167442107855121</v>
      </c>
      <c r="U2206" s="4" t="str">
        <f aca="false">IF(T2206&lt;=Parametros!$B$7,"MENOR",IF(T2206&lt;=Parametros!$B$8,"PROMEDIO MENOR-MEDIANA","PROMEDIO"))</f>
        <v>MENOR</v>
      </c>
      <c r="V2206" s="23" t="n">
        <f aca="false">IF(T2206&lt;=Parametros!$B$7,M2206,IF(T2206&lt;=Parametros!$B$8,Q2206,P2206))</f>
        <v>792322.159989457</v>
      </c>
      <c r="W2206" s="26" t="n">
        <f aca="false">ROUND(V2206,0)</f>
        <v>792322</v>
      </c>
      <c r="X2206" s="27" t="n">
        <f aca="false">K2206/G2206</f>
        <v>1.48032543526116</v>
      </c>
      <c r="Y2206" s="27" t="n">
        <f aca="false">L2206/G2206</f>
        <v>1.25644186511907</v>
      </c>
    </row>
    <row r="2207" customFormat="false" ht="39" hidden="false" customHeight="true" outlineLevel="0" collapsed="false">
      <c r="A2207" s="4" t="s">
        <v>482</v>
      </c>
      <c r="B2207" s="4" t="s">
        <v>95</v>
      </c>
      <c r="C2207" s="4" t="s">
        <v>483</v>
      </c>
      <c r="D2207" s="4" t="s">
        <v>484</v>
      </c>
      <c r="E2207" s="4" t="s">
        <v>98</v>
      </c>
      <c r="F2207" s="4" t="s">
        <v>99</v>
      </c>
      <c r="G2207" s="23" t="n">
        <v>749550</v>
      </c>
      <c r="H2207" s="24" t="n">
        <f aca="false">Parametros!$B$3</f>
        <v>160.42</v>
      </c>
      <c r="I2207" s="24" t="n">
        <f aca="false">Parametros!$B$4</f>
        <v>151.76</v>
      </c>
      <c r="J2207" s="23" t="n">
        <f aca="false">G2207*H2207/I2207</f>
        <v>792322.159989457</v>
      </c>
      <c r="K2207" s="23" t="n">
        <v>1109577.93</v>
      </c>
      <c r="L2207" s="23" t="n">
        <v>941766</v>
      </c>
      <c r="M2207" s="23" t="n">
        <f aca="false">MIN(J2207:L2207)</f>
        <v>792322.159989457</v>
      </c>
      <c r="N2207" s="23" t="n">
        <f aca="false">MAX(J2207:L2207)</f>
        <v>1109577.93</v>
      </c>
      <c r="O2207" s="23" t="n">
        <f aca="false">MEDIAN(J2207:L2207)</f>
        <v>941766</v>
      </c>
      <c r="P2207" s="23" t="n">
        <f aca="false">AVERAGE(J2207:L2207)</f>
        <v>947888.696663152</v>
      </c>
      <c r="Q2207" s="23" t="n">
        <f aca="false">AVERAGE(M2207,O2207)</f>
        <v>867044.079994729</v>
      </c>
      <c r="R2207" s="23" t="n">
        <f aca="false">AVERAGE(N2207,O2207)</f>
        <v>1025671.965</v>
      </c>
      <c r="S2207" s="23" t="n">
        <f aca="false">STDEV(J2207:L2207)</f>
        <v>158716.481381321</v>
      </c>
      <c r="T2207" s="25" t="n">
        <f aca="false">IF(P2207&gt;0,S2207/P2207,NA())</f>
        <v>0.167442107855121</v>
      </c>
      <c r="U2207" s="4" t="str">
        <f aca="false">IF(T2207&lt;=Parametros!$B$7,"MENOR",IF(T2207&lt;=Parametros!$B$8,"PROMEDIO MENOR-MEDIANA","PROMEDIO"))</f>
        <v>MENOR</v>
      </c>
      <c r="V2207" s="23" t="n">
        <f aca="false">IF(T2207&lt;=Parametros!$B$7,M2207,IF(T2207&lt;=Parametros!$B$8,Q2207,P2207))</f>
        <v>792322.159989457</v>
      </c>
      <c r="W2207" s="26" t="n">
        <f aca="false">ROUND(V2207,0)</f>
        <v>792322</v>
      </c>
      <c r="X2207" s="27" t="n">
        <f aca="false">K2207/G2207</f>
        <v>1.48032543526116</v>
      </c>
      <c r="Y2207" s="27" t="n">
        <f aca="false">L2207/G2207</f>
        <v>1.25644186511907</v>
      </c>
    </row>
    <row r="2208" customFormat="false" ht="64.5" hidden="false" customHeight="true" outlineLevel="0" collapsed="false">
      <c r="A2208" s="4" t="s">
        <v>485</v>
      </c>
      <c r="B2208" s="4" t="s">
        <v>95</v>
      </c>
      <c r="C2208" s="4" t="s">
        <v>1149</v>
      </c>
      <c r="D2208" s="4" t="s">
        <v>487</v>
      </c>
      <c r="E2208" s="4" t="s">
        <v>98</v>
      </c>
      <c r="F2208" s="4" t="s">
        <v>99</v>
      </c>
      <c r="G2208" s="23" t="n">
        <v>14109347</v>
      </c>
      <c r="H2208" s="24" t="n">
        <f aca="false">Parametros!$B$3</f>
        <v>160.42</v>
      </c>
      <c r="I2208" s="24" t="n">
        <f aca="false">Parametros!$B$4</f>
        <v>151.76</v>
      </c>
      <c r="J2208" s="23" t="n">
        <f aca="false">G2208*H2208/I2208</f>
        <v>14914479.7426199</v>
      </c>
      <c r="K2208" s="23" t="n">
        <v>20886430.76</v>
      </c>
      <c r="L2208" s="23" t="n">
        <v>17728858</v>
      </c>
      <c r="M2208" s="23" t="n">
        <f aca="false">MIN(J2208:L2208)</f>
        <v>14914479.7426199</v>
      </c>
      <c r="N2208" s="23" t="n">
        <f aca="false">MAX(J2208:L2208)</f>
        <v>20886430.76</v>
      </c>
      <c r="O2208" s="23" t="n">
        <f aca="false">MEDIAN(J2208:L2208)</f>
        <v>17728858</v>
      </c>
      <c r="P2208" s="23" t="n">
        <f aca="false">AVERAGE(J2208:L2208)</f>
        <v>17843256.16754</v>
      </c>
      <c r="Q2208" s="23" t="n">
        <f aca="false">AVERAGE(M2208,O2208)</f>
        <v>16321668.87131</v>
      </c>
      <c r="R2208" s="23" t="n">
        <f aca="false">AVERAGE(N2208,O2208)</f>
        <v>19307644.38</v>
      </c>
      <c r="S2208" s="23" t="n">
        <f aca="false">STDEV(J2208:L2208)</f>
        <v>2987618.60752826</v>
      </c>
      <c r="T2208" s="25" t="n">
        <f aca="false">IF(P2208&gt;0,S2208/P2208,NA())</f>
        <v>0.167436850061216</v>
      </c>
      <c r="U2208" s="4" t="str">
        <f aca="false">IF(T2208&lt;=Parametros!$B$7,"MENOR",IF(T2208&lt;=Parametros!$B$8,"PROMEDIO MENOR-MEDIANA","PROMEDIO"))</f>
        <v>MENOR</v>
      </c>
      <c r="V2208" s="23" t="n">
        <f aca="false">IF(T2208&lt;=Parametros!$B$7,M2208,IF(T2208&lt;=Parametros!$B$8,Q2208,P2208))</f>
        <v>14914479.7426199</v>
      </c>
      <c r="W2208" s="26" t="n">
        <f aca="false">ROUND(V2208,0)</f>
        <v>14914480</v>
      </c>
      <c r="X2208" s="27" t="n">
        <f aca="false">K2208/G2208</f>
        <v>1.48032582656022</v>
      </c>
      <c r="Y2208" s="27" t="n">
        <f aca="false">L2208/G2208</f>
        <v>1.25653285017372</v>
      </c>
    </row>
    <row r="2209" customFormat="false" ht="39" hidden="false" customHeight="true" outlineLevel="0" collapsed="false">
      <c r="A2209" s="4" t="s">
        <v>488</v>
      </c>
      <c r="B2209" s="4" t="s">
        <v>95</v>
      </c>
      <c r="C2209" s="4" t="s">
        <v>489</v>
      </c>
      <c r="D2209" s="4" t="s">
        <v>490</v>
      </c>
      <c r="E2209" s="4" t="s">
        <v>98</v>
      </c>
      <c r="F2209" s="4" t="s">
        <v>99</v>
      </c>
      <c r="G2209" s="23" t="n">
        <v>72201</v>
      </c>
      <c r="H2209" s="24" t="n">
        <f aca="false">Parametros!$B$3</f>
        <v>160.42</v>
      </c>
      <c r="I2209" s="24" t="n">
        <f aca="false">Parametros!$B$4</f>
        <v>151.76</v>
      </c>
      <c r="J2209" s="23" t="n">
        <f aca="false">G2209*H2209/I2209</f>
        <v>76321.0623352662</v>
      </c>
      <c r="K2209" s="23" t="n">
        <v>106881.47</v>
      </c>
      <c r="L2209" s="23" t="n">
        <v>90678</v>
      </c>
      <c r="M2209" s="23" t="n">
        <f aca="false">MIN(J2209:L2209)</f>
        <v>76321.0623352662</v>
      </c>
      <c r="N2209" s="23" t="n">
        <f aca="false">MAX(J2209:L2209)</f>
        <v>106881.47</v>
      </c>
      <c r="O2209" s="23" t="n">
        <f aca="false">MEDIAN(J2209:L2209)</f>
        <v>90678</v>
      </c>
      <c r="P2209" s="23" t="n">
        <f aca="false">AVERAGE(J2209:L2209)</f>
        <v>91293.5107784221</v>
      </c>
      <c r="Q2209" s="23" t="n">
        <f aca="false">AVERAGE(M2209,O2209)</f>
        <v>83499.5311676331</v>
      </c>
      <c r="R2209" s="23" t="n">
        <f aca="false">AVERAGE(N2209,O2209)</f>
        <v>98779.735</v>
      </c>
      <c r="S2209" s="23" t="n">
        <f aca="false">STDEV(J2209:L2209)</f>
        <v>15289.4986607621</v>
      </c>
      <c r="T2209" s="25" t="n">
        <f aca="false">IF(P2209&gt;0,S2209/P2209,NA())</f>
        <v>0.167476291911603</v>
      </c>
      <c r="U2209" s="4" t="str">
        <f aca="false">IF(T2209&lt;=Parametros!$B$7,"MENOR",IF(T2209&lt;=Parametros!$B$8,"PROMEDIO MENOR-MEDIANA","PROMEDIO"))</f>
        <v>MENOR</v>
      </c>
      <c r="V2209" s="23" t="n">
        <f aca="false">IF(T2209&lt;=Parametros!$B$7,M2209,IF(T2209&lt;=Parametros!$B$8,Q2209,P2209))</f>
        <v>76321.0623352662</v>
      </c>
      <c r="W2209" s="26" t="n">
        <f aca="false">ROUND(V2209,0)</f>
        <v>76321</v>
      </c>
      <c r="X2209" s="27" t="n">
        <f aca="false">K2209/G2209</f>
        <v>1.48033226686611</v>
      </c>
      <c r="Y2209" s="27" t="n">
        <f aca="false">L2209/G2209</f>
        <v>1.25591058295591</v>
      </c>
    </row>
    <row r="2210" customFormat="false" ht="51.75" hidden="false" customHeight="true" outlineLevel="0" collapsed="false">
      <c r="A2210" s="4" t="s">
        <v>491</v>
      </c>
      <c r="B2210" s="4" t="s">
        <v>95</v>
      </c>
      <c r="C2210" s="4" t="s">
        <v>492</v>
      </c>
      <c r="D2210" s="4" t="s">
        <v>493</v>
      </c>
      <c r="E2210" s="4" t="s">
        <v>98</v>
      </c>
      <c r="F2210" s="4" t="s">
        <v>99</v>
      </c>
      <c r="G2210" s="23" t="n">
        <v>20900</v>
      </c>
      <c r="H2210" s="24" t="n">
        <f aca="false">Parametros!$B$3</f>
        <v>160.42</v>
      </c>
      <c r="I2210" s="24" t="n">
        <f aca="false">Parametros!$B$4</f>
        <v>151.76</v>
      </c>
      <c r="J2210" s="23" t="n">
        <f aca="false">G2210*H2210/I2210</f>
        <v>22092.6331049025</v>
      </c>
      <c r="K2210" s="23" t="n">
        <v>30939.26</v>
      </c>
      <c r="L2210" s="23" t="n">
        <v>26180</v>
      </c>
      <c r="M2210" s="23" t="n">
        <f aca="false">MIN(J2210:L2210)</f>
        <v>22092.6331049025</v>
      </c>
      <c r="N2210" s="23" t="n">
        <f aca="false">MAX(J2210:L2210)</f>
        <v>30939.26</v>
      </c>
      <c r="O2210" s="23" t="n">
        <f aca="false">MEDIAN(J2210:L2210)</f>
        <v>26180</v>
      </c>
      <c r="P2210" s="23" t="n">
        <f aca="false">AVERAGE(J2210:L2210)</f>
        <v>26403.9643683008</v>
      </c>
      <c r="Q2210" s="23" t="n">
        <f aca="false">AVERAGE(M2210,O2210)</f>
        <v>24136.3165524512</v>
      </c>
      <c r="R2210" s="23" t="n">
        <f aca="false">AVERAGE(N2210,O2210)</f>
        <v>28559.63</v>
      </c>
      <c r="S2210" s="23" t="n">
        <f aca="false">STDEV(J2210:L2210)</f>
        <v>4427.56387689291</v>
      </c>
      <c r="T2210" s="25" t="n">
        <f aca="false">IF(P2210&gt;0,S2210/P2210,NA())</f>
        <v>0.16768557233051</v>
      </c>
      <c r="U2210" s="4" t="str">
        <f aca="false">IF(T2210&lt;=Parametros!$B$7,"MENOR",IF(T2210&lt;=Parametros!$B$8,"PROMEDIO MENOR-MEDIANA","PROMEDIO"))</f>
        <v>MENOR</v>
      </c>
      <c r="V2210" s="23" t="n">
        <f aca="false">IF(T2210&lt;=Parametros!$B$7,M2210,IF(T2210&lt;=Parametros!$B$8,Q2210,P2210))</f>
        <v>22092.6331049025</v>
      </c>
      <c r="W2210" s="26" t="n">
        <f aca="false">ROUND(V2210,0)</f>
        <v>22093</v>
      </c>
      <c r="X2210" s="27" t="n">
        <f aca="false">K2210/G2210</f>
        <v>1.48034736842105</v>
      </c>
      <c r="Y2210" s="27" t="n">
        <f aca="false">L2210/G2210</f>
        <v>1.25263157894737</v>
      </c>
    </row>
    <row r="2211" customFormat="false" ht="51.75" hidden="false" customHeight="true" outlineLevel="0" collapsed="false">
      <c r="A2211" s="4" t="s">
        <v>494</v>
      </c>
      <c r="B2211" s="4" t="s">
        <v>95</v>
      </c>
      <c r="C2211" s="4" t="s">
        <v>495</v>
      </c>
      <c r="D2211" s="4" t="s">
        <v>496</v>
      </c>
      <c r="E2211" s="4" t="s">
        <v>98</v>
      </c>
      <c r="F2211" s="4" t="s">
        <v>99</v>
      </c>
      <c r="G2211" s="23" t="n">
        <v>35149</v>
      </c>
      <c r="H2211" s="24" t="n">
        <f aca="false">Parametros!$B$3</f>
        <v>160.42</v>
      </c>
      <c r="I2211" s="24" t="n">
        <f aca="false">Parametros!$B$4</f>
        <v>151.76</v>
      </c>
      <c r="J2211" s="23" t="n">
        <f aca="false">G2211*H2211/I2211</f>
        <v>37154.7349762783</v>
      </c>
      <c r="K2211" s="23" t="n">
        <v>52031.96</v>
      </c>
      <c r="L2211" s="23" t="n">
        <v>44149</v>
      </c>
      <c r="M2211" s="23" t="n">
        <f aca="false">MIN(J2211:L2211)</f>
        <v>37154.7349762783</v>
      </c>
      <c r="N2211" s="23" t="n">
        <f aca="false">MAX(J2211:L2211)</f>
        <v>52031.96</v>
      </c>
      <c r="O2211" s="23" t="n">
        <f aca="false">MEDIAN(J2211:L2211)</f>
        <v>44149</v>
      </c>
      <c r="P2211" s="23" t="n">
        <f aca="false">AVERAGE(J2211:L2211)</f>
        <v>44445.2316587595</v>
      </c>
      <c r="Q2211" s="23" t="n">
        <f aca="false">AVERAGE(M2211,O2211)</f>
        <v>40651.8674881392</v>
      </c>
      <c r="R2211" s="23" t="n">
        <f aca="false">AVERAGE(N2211,O2211)</f>
        <v>48090.48</v>
      </c>
      <c r="S2211" s="23" t="n">
        <f aca="false">STDEV(J2211:L2211)</f>
        <v>7443.03506631207</v>
      </c>
      <c r="T2211" s="25" t="n">
        <f aca="false">IF(P2211&gt;0,S2211/P2211,NA())</f>
        <v>0.167465322792286</v>
      </c>
      <c r="U2211" s="4" t="str">
        <f aca="false">IF(T2211&lt;=Parametros!$B$7,"MENOR",IF(T2211&lt;=Parametros!$B$8,"PROMEDIO MENOR-MEDIANA","PROMEDIO"))</f>
        <v>MENOR</v>
      </c>
      <c r="V2211" s="23" t="n">
        <f aca="false">IF(T2211&lt;=Parametros!$B$7,M2211,IF(T2211&lt;=Parametros!$B$8,Q2211,P2211))</f>
        <v>37154.7349762783</v>
      </c>
      <c r="W2211" s="26" t="n">
        <f aca="false">ROUND(V2211,0)</f>
        <v>37155</v>
      </c>
      <c r="X2211" s="27" t="n">
        <f aca="false">K2211/G2211</f>
        <v>1.48032547156391</v>
      </c>
      <c r="Y2211" s="27" t="n">
        <f aca="false">L2211/G2211</f>
        <v>1.2560528037782</v>
      </c>
    </row>
    <row r="2212" customFormat="false" ht="64.5" hidden="false" customHeight="true" outlineLevel="0" collapsed="false">
      <c r="A2212" s="4" t="s">
        <v>497</v>
      </c>
      <c r="B2212" s="4" t="s">
        <v>95</v>
      </c>
      <c r="C2212" s="4" t="s">
        <v>498</v>
      </c>
      <c r="D2212" s="4" t="s">
        <v>499</v>
      </c>
      <c r="E2212" s="4" t="s">
        <v>98</v>
      </c>
      <c r="F2212" s="4" t="s">
        <v>99</v>
      </c>
      <c r="G2212" s="23" t="n">
        <v>37999</v>
      </c>
      <c r="H2212" s="24" t="n">
        <f aca="false">Parametros!$B$3</f>
        <v>160.42</v>
      </c>
      <c r="I2212" s="24" t="n">
        <f aca="false">Parametros!$B$4</f>
        <v>151.76</v>
      </c>
      <c r="J2212" s="23" t="n">
        <f aca="false">G2212*H2212/I2212</f>
        <v>40167.3667633105</v>
      </c>
      <c r="K2212" s="23" t="n">
        <v>56250.51</v>
      </c>
      <c r="L2212" s="23" t="n">
        <v>47719</v>
      </c>
      <c r="M2212" s="23" t="n">
        <f aca="false">MIN(J2212:L2212)</f>
        <v>40167.3667633105</v>
      </c>
      <c r="N2212" s="23" t="n">
        <f aca="false">MAX(J2212:L2212)</f>
        <v>56250.51</v>
      </c>
      <c r="O2212" s="23" t="n">
        <f aca="false">MEDIAN(J2212:L2212)</f>
        <v>47719</v>
      </c>
      <c r="P2212" s="23" t="n">
        <f aca="false">AVERAGE(J2212:L2212)</f>
        <v>48045.6255877702</v>
      </c>
      <c r="Q2212" s="23" t="n">
        <f aca="false">AVERAGE(M2212,O2212)</f>
        <v>43943.1833816552</v>
      </c>
      <c r="R2212" s="23" t="n">
        <f aca="false">AVERAGE(N2212,O2212)</f>
        <v>51984.755</v>
      </c>
      <c r="S2212" s="23" t="n">
        <f aca="false">STDEV(J2212:L2212)</f>
        <v>8046.54505355607</v>
      </c>
      <c r="T2212" s="25" t="n">
        <f aca="false">IF(P2212&gt;0,S2212/P2212,NA())</f>
        <v>0.167477162699371</v>
      </c>
      <c r="U2212" s="4" t="str">
        <f aca="false">IF(T2212&lt;=Parametros!$B$7,"MENOR",IF(T2212&lt;=Parametros!$B$8,"PROMEDIO MENOR-MEDIANA","PROMEDIO"))</f>
        <v>MENOR</v>
      </c>
      <c r="V2212" s="23" t="n">
        <f aca="false">IF(T2212&lt;=Parametros!$B$7,M2212,IF(T2212&lt;=Parametros!$B$8,Q2212,P2212))</f>
        <v>40167.3667633105</v>
      </c>
      <c r="W2212" s="26" t="n">
        <f aca="false">ROUND(V2212,0)</f>
        <v>40167</v>
      </c>
      <c r="X2212" s="27" t="n">
        <f aca="false">K2212/G2212</f>
        <v>1.48031553461933</v>
      </c>
      <c r="Y2212" s="27" t="n">
        <f aca="false">L2212/G2212</f>
        <v>1.25579620516329</v>
      </c>
    </row>
    <row r="2213" customFormat="false" ht="51.75" hidden="false" customHeight="true" outlineLevel="0" collapsed="false">
      <c r="A2213" s="4" t="s">
        <v>500</v>
      </c>
      <c r="B2213" s="4" t="s">
        <v>95</v>
      </c>
      <c r="C2213" s="4" t="s">
        <v>501</v>
      </c>
      <c r="D2213" s="4" t="s">
        <v>1150</v>
      </c>
      <c r="E2213" s="4" t="s">
        <v>98</v>
      </c>
      <c r="F2213" s="4" t="s">
        <v>99</v>
      </c>
      <c r="G2213" s="23" t="n">
        <v>730077</v>
      </c>
      <c r="H2213" s="24" t="n">
        <f aca="false">Parametros!$B$3</f>
        <v>160.42</v>
      </c>
      <c r="I2213" s="24" t="n">
        <f aca="false">Parametros!$B$4</f>
        <v>151.76</v>
      </c>
      <c r="J2213" s="23" t="n">
        <f aca="false">G2213*H2213/I2213</f>
        <v>771737.95690564</v>
      </c>
      <c r="K2213" s="23" t="n">
        <v>1080752.18</v>
      </c>
      <c r="L2213" s="23" t="n">
        <v>917252</v>
      </c>
      <c r="M2213" s="23" t="n">
        <f aca="false">MIN(J2213:L2213)</f>
        <v>771737.95690564</v>
      </c>
      <c r="N2213" s="23" t="n">
        <f aca="false">MAX(J2213:L2213)</f>
        <v>1080752.18</v>
      </c>
      <c r="O2213" s="23" t="n">
        <f aca="false">MEDIAN(J2213:L2213)</f>
        <v>917252</v>
      </c>
      <c r="P2213" s="23" t="n">
        <f aca="false">AVERAGE(J2213:L2213)</f>
        <v>923247.378968547</v>
      </c>
      <c r="Q2213" s="23" t="n">
        <f aca="false">AVERAGE(M2213,O2213)</f>
        <v>844494.97845282</v>
      </c>
      <c r="R2213" s="23" t="n">
        <f aca="false">AVERAGE(N2213,O2213)</f>
        <v>999002.09</v>
      </c>
      <c r="S2213" s="23" t="n">
        <f aca="false">STDEV(J2213:L2213)</f>
        <v>154594.327015531</v>
      </c>
      <c r="T2213" s="25" t="n">
        <f aca="false">IF(P2213&gt;0,S2213/P2213,NA())</f>
        <v>0.167446266880545</v>
      </c>
      <c r="U2213" s="4" t="str">
        <f aca="false">IF(T2213&lt;=Parametros!$B$7,"MENOR",IF(T2213&lt;=Parametros!$B$8,"PROMEDIO MENOR-MEDIANA","PROMEDIO"))</f>
        <v>MENOR</v>
      </c>
      <c r="V2213" s="23" t="n">
        <f aca="false">IF(T2213&lt;=Parametros!$B$7,M2213,IF(T2213&lt;=Parametros!$B$8,Q2213,P2213))</f>
        <v>771737.95690564</v>
      </c>
      <c r="W2213" s="26" t="n">
        <f aca="false">ROUND(V2213,0)</f>
        <v>771738</v>
      </c>
      <c r="X2213" s="27" t="n">
        <f aca="false">K2213/G2213</f>
        <v>1.48032629434977</v>
      </c>
      <c r="Y2213" s="27" t="n">
        <f aca="false">L2213/G2213</f>
        <v>1.25637706707649</v>
      </c>
    </row>
    <row r="2214" customFormat="false" ht="64.5" hidden="false" customHeight="true" outlineLevel="0" collapsed="false">
      <c r="A2214" s="4" t="s">
        <v>503</v>
      </c>
      <c r="B2214" s="4" t="s">
        <v>95</v>
      </c>
      <c r="C2214" s="4" t="s">
        <v>504</v>
      </c>
      <c r="D2214" s="4" t="s">
        <v>505</v>
      </c>
      <c r="E2214" s="4" t="s">
        <v>98</v>
      </c>
      <c r="F2214" s="4" t="s">
        <v>99</v>
      </c>
      <c r="G2214" s="23" t="n">
        <v>446321</v>
      </c>
      <c r="H2214" s="24" t="n">
        <f aca="false">Parametros!$B$3</f>
        <v>160.42</v>
      </c>
      <c r="I2214" s="24" t="n">
        <f aca="false">Parametros!$B$4</f>
        <v>151.76</v>
      </c>
      <c r="J2214" s="23" t="n">
        <f aca="false">G2214*H2214/I2214</f>
        <v>471789.76555087</v>
      </c>
      <c r="K2214" s="23" t="n">
        <v>660700.63</v>
      </c>
      <c r="L2214" s="23" t="n">
        <v>560728</v>
      </c>
      <c r="M2214" s="23" t="n">
        <f aca="false">MIN(J2214:L2214)</f>
        <v>471789.76555087</v>
      </c>
      <c r="N2214" s="23" t="n">
        <f aca="false">MAX(J2214:L2214)</f>
        <v>660700.63</v>
      </c>
      <c r="O2214" s="23" t="n">
        <f aca="false">MEDIAN(J2214:L2214)</f>
        <v>560728</v>
      </c>
      <c r="P2214" s="23" t="n">
        <f aca="false">AVERAGE(J2214:L2214)</f>
        <v>564406.13185029</v>
      </c>
      <c r="Q2214" s="23" t="n">
        <f aca="false">AVERAGE(M2214,O2214)</f>
        <v>516258.882775435</v>
      </c>
      <c r="R2214" s="23" t="n">
        <f aca="false">AVERAGE(N2214,O2214)</f>
        <v>610714.315</v>
      </c>
      <c r="S2214" s="23" t="n">
        <f aca="false">STDEV(J2214:L2214)</f>
        <v>94509.1274277808</v>
      </c>
      <c r="T2214" s="25" t="n">
        <f aca="false">IF(P2214&gt;0,S2214/P2214,NA())</f>
        <v>0.16744879634449</v>
      </c>
      <c r="U2214" s="4" t="str">
        <f aca="false">IF(T2214&lt;=Parametros!$B$7,"MENOR",IF(T2214&lt;=Parametros!$B$8,"PROMEDIO MENOR-MEDIANA","PROMEDIO"))</f>
        <v>MENOR</v>
      </c>
      <c r="V2214" s="23" t="n">
        <f aca="false">IF(T2214&lt;=Parametros!$B$7,M2214,IF(T2214&lt;=Parametros!$B$8,Q2214,P2214))</f>
        <v>471789.76555087</v>
      </c>
      <c r="W2214" s="26" t="n">
        <f aca="false">ROUND(V2214,0)</f>
        <v>471790</v>
      </c>
      <c r="X2214" s="27" t="n">
        <f aca="false">K2214/G2214</f>
        <v>1.48032611057961</v>
      </c>
      <c r="Y2214" s="27" t="n">
        <f aca="false">L2214/G2214</f>
        <v>1.25633344610717</v>
      </c>
    </row>
    <row r="2215" customFormat="false" ht="39" hidden="false" customHeight="true" outlineLevel="0" collapsed="false">
      <c r="A2215" s="4" t="s">
        <v>506</v>
      </c>
      <c r="B2215" s="4" t="s">
        <v>95</v>
      </c>
      <c r="C2215" s="4" t="s">
        <v>507</v>
      </c>
      <c r="D2215" s="4" t="s">
        <v>508</v>
      </c>
      <c r="E2215" s="4" t="s">
        <v>98</v>
      </c>
      <c r="F2215" s="4" t="s">
        <v>99</v>
      </c>
      <c r="G2215" s="23" t="n">
        <v>353327</v>
      </c>
      <c r="H2215" s="24" t="n">
        <f aca="false">Parametros!$B$3</f>
        <v>160.42</v>
      </c>
      <c r="I2215" s="24" t="n">
        <f aca="false">Parametros!$B$4</f>
        <v>151.76</v>
      </c>
      <c r="J2215" s="23" t="n">
        <f aca="false">G2215*H2215/I2215</f>
        <v>373489.175935688</v>
      </c>
      <c r="K2215" s="23" t="n">
        <v>523039.64</v>
      </c>
      <c r="L2215" s="23" t="n">
        <v>443870</v>
      </c>
      <c r="M2215" s="23" t="n">
        <f aca="false">MIN(J2215:L2215)</f>
        <v>373489.175935688</v>
      </c>
      <c r="N2215" s="23" t="n">
        <f aca="false">MAX(J2215:L2215)</f>
        <v>523039.64</v>
      </c>
      <c r="O2215" s="23" t="n">
        <f aca="false">MEDIAN(J2215:L2215)</f>
        <v>443870</v>
      </c>
      <c r="P2215" s="23" t="n">
        <f aca="false">AVERAGE(J2215:L2215)</f>
        <v>446799.605311896</v>
      </c>
      <c r="Q2215" s="23" t="n">
        <f aca="false">AVERAGE(M2215,O2215)</f>
        <v>408679.587967844</v>
      </c>
      <c r="R2215" s="23" t="n">
        <f aca="false">AVERAGE(N2215,O2215)</f>
        <v>483454.82</v>
      </c>
      <c r="S2215" s="23" t="n">
        <f aca="false">STDEV(J2215:L2215)</f>
        <v>74818.2615804818</v>
      </c>
      <c r="T2215" s="25" t="n">
        <f aca="false">IF(P2215&gt;0,S2215/P2215,NA())</f>
        <v>0.167453732480927</v>
      </c>
      <c r="U2215" s="4" t="str">
        <f aca="false">IF(T2215&lt;=Parametros!$B$7,"MENOR",IF(T2215&lt;=Parametros!$B$8,"PROMEDIO MENOR-MEDIANA","PROMEDIO"))</f>
        <v>MENOR</v>
      </c>
      <c r="V2215" s="23" t="n">
        <f aca="false">IF(T2215&lt;=Parametros!$B$7,M2215,IF(T2215&lt;=Parametros!$B$8,Q2215,P2215))</f>
        <v>373489.175935688</v>
      </c>
      <c r="W2215" s="26" t="n">
        <f aca="false">ROUND(V2215,0)</f>
        <v>373489</v>
      </c>
      <c r="X2215" s="27" t="n">
        <f aca="false">K2215/G2215</f>
        <v>1.48032740209494</v>
      </c>
      <c r="Y2215" s="27" t="n">
        <f aca="false">L2215/G2215</f>
        <v>1.25625836689526</v>
      </c>
    </row>
    <row r="2216" customFormat="false" ht="51.75" hidden="false" customHeight="true" outlineLevel="0" collapsed="false">
      <c r="A2216" s="4" t="s">
        <v>509</v>
      </c>
      <c r="B2216" s="4" t="s">
        <v>95</v>
      </c>
      <c r="C2216" s="4" t="s">
        <v>510</v>
      </c>
      <c r="D2216" s="4" t="s">
        <v>511</v>
      </c>
      <c r="E2216" s="4" t="s">
        <v>98</v>
      </c>
      <c r="F2216" s="4" t="s">
        <v>99</v>
      </c>
      <c r="G2216" s="23" t="n">
        <v>1921963</v>
      </c>
      <c r="H2216" s="24" t="n">
        <f aca="false">Parametros!$B$3</f>
        <v>160.42</v>
      </c>
      <c r="I2216" s="24" t="n">
        <f aca="false">Parametros!$B$4</f>
        <v>151.76</v>
      </c>
      <c r="J2216" s="23" t="n">
        <f aca="false">G2216*H2216/I2216</f>
        <v>2031637.48326305</v>
      </c>
      <c r="K2216" s="23" t="n">
        <v>2845131.29</v>
      </c>
      <c r="L2216" s="23" t="n">
        <v>2414986</v>
      </c>
      <c r="M2216" s="23" t="n">
        <f aca="false">MIN(J2216:L2216)</f>
        <v>2031637.48326305</v>
      </c>
      <c r="N2216" s="23" t="n">
        <f aca="false">MAX(J2216:L2216)</f>
        <v>2845131.29</v>
      </c>
      <c r="O2216" s="23" t="n">
        <f aca="false">MEDIAN(J2216:L2216)</f>
        <v>2414986</v>
      </c>
      <c r="P2216" s="23" t="n">
        <f aca="false">AVERAGE(J2216:L2216)</f>
        <v>2430584.92442102</v>
      </c>
      <c r="Q2216" s="23" t="n">
        <f aca="false">AVERAGE(M2216,O2216)</f>
        <v>2223311.74163152</v>
      </c>
      <c r="R2216" s="23" t="n">
        <f aca="false">AVERAGE(N2216,O2216)</f>
        <v>2630058.645</v>
      </c>
      <c r="S2216" s="23" t="n">
        <f aca="false">STDEV(J2216:L2216)</f>
        <v>406971.176168736</v>
      </c>
      <c r="T2216" s="25" t="n">
        <f aca="false">IF(P2216&gt;0,S2216/P2216,NA())</f>
        <v>0.167437546443961</v>
      </c>
      <c r="U2216" s="4" t="str">
        <f aca="false">IF(T2216&lt;=Parametros!$B$7,"MENOR",IF(T2216&lt;=Parametros!$B$8,"PROMEDIO MENOR-MEDIANA","PROMEDIO"))</f>
        <v>MENOR</v>
      </c>
      <c r="V2216" s="23" t="n">
        <f aca="false">IF(T2216&lt;=Parametros!$B$7,M2216,IF(T2216&lt;=Parametros!$B$8,Q2216,P2216))</f>
        <v>2031637.48326305</v>
      </c>
      <c r="W2216" s="26" t="n">
        <f aca="false">ROUND(V2216,0)</f>
        <v>2031637</v>
      </c>
      <c r="X2216" s="27" t="n">
        <f aca="false">K2216/G2216</f>
        <v>1.48032573467856</v>
      </c>
      <c r="Y2216" s="27" t="n">
        <f aca="false">L2216/G2216</f>
        <v>1.25652054696162</v>
      </c>
    </row>
    <row r="2217" customFormat="false" ht="51.75" hidden="false" customHeight="true" outlineLevel="0" collapsed="false">
      <c r="A2217" s="4" t="s">
        <v>512</v>
      </c>
      <c r="B2217" s="4" t="s">
        <v>95</v>
      </c>
      <c r="C2217" s="4" t="s">
        <v>513</v>
      </c>
      <c r="D2217" s="4" t="s">
        <v>1151</v>
      </c>
      <c r="E2217" s="4" t="s">
        <v>98</v>
      </c>
      <c r="F2217" s="4" t="s">
        <v>99</v>
      </c>
      <c r="G2217" s="23" t="n">
        <v>1921963</v>
      </c>
      <c r="H2217" s="24" t="n">
        <f aca="false">Parametros!$B$3</f>
        <v>160.42</v>
      </c>
      <c r="I2217" s="24" t="n">
        <f aca="false">Parametros!$B$4</f>
        <v>151.76</v>
      </c>
      <c r="J2217" s="23" t="n">
        <f aca="false">G2217*H2217/I2217</f>
        <v>2031637.48326305</v>
      </c>
      <c r="K2217" s="23" t="n">
        <v>2845131.29</v>
      </c>
      <c r="L2217" s="23" t="n">
        <v>2414986</v>
      </c>
      <c r="M2217" s="23" t="n">
        <f aca="false">MIN(J2217:L2217)</f>
        <v>2031637.48326305</v>
      </c>
      <c r="N2217" s="23" t="n">
        <f aca="false">MAX(J2217:L2217)</f>
        <v>2845131.29</v>
      </c>
      <c r="O2217" s="23" t="n">
        <f aca="false">MEDIAN(J2217:L2217)</f>
        <v>2414986</v>
      </c>
      <c r="P2217" s="23" t="n">
        <f aca="false">AVERAGE(J2217:L2217)</f>
        <v>2430584.92442102</v>
      </c>
      <c r="Q2217" s="23" t="n">
        <f aca="false">AVERAGE(M2217,O2217)</f>
        <v>2223311.74163152</v>
      </c>
      <c r="R2217" s="23" t="n">
        <f aca="false">AVERAGE(N2217,O2217)</f>
        <v>2630058.645</v>
      </c>
      <c r="S2217" s="23" t="n">
        <f aca="false">STDEV(J2217:L2217)</f>
        <v>406971.176168736</v>
      </c>
      <c r="T2217" s="25" t="n">
        <f aca="false">IF(P2217&gt;0,S2217/P2217,NA())</f>
        <v>0.167437546443961</v>
      </c>
      <c r="U2217" s="4" t="str">
        <f aca="false">IF(T2217&lt;=Parametros!$B$7,"MENOR",IF(T2217&lt;=Parametros!$B$8,"PROMEDIO MENOR-MEDIANA","PROMEDIO"))</f>
        <v>MENOR</v>
      </c>
      <c r="V2217" s="23" t="n">
        <f aca="false">IF(T2217&lt;=Parametros!$B$7,M2217,IF(T2217&lt;=Parametros!$B$8,Q2217,P2217))</f>
        <v>2031637.48326305</v>
      </c>
      <c r="W2217" s="26" t="n">
        <f aca="false">ROUND(V2217,0)</f>
        <v>2031637</v>
      </c>
      <c r="X2217" s="27" t="n">
        <f aca="false">K2217/G2217</f>
        <v>1.48032573467856</v>
      </c>
      <c r="Y2217" s="27" t="n">
        <f aca="false">L2217/G2217</f>
        <v>1.25652054696162</v>
      </c>
    </row>
    <row r="2218" customFormat="false" ht="51.75" hidden="false" customHeight="true" outlineLevel="0" collapsed="false">
      <c r="A2218" s="4" t="s">
        <v>515</v>
      </c>
      <c r="B2218" s="4" t="s">
        <v>95</v>
      </c>
      <c r="C2218" s="4" t="s">
        <v>516</v>
      </c>
      <c r="D2218" s="4" t="s">
        <v>517</v>
      </c>
      <c r="E2218" s="4" t="s">
        <v>98</v>
      </c>
      <c r="F2218" s="4" t="s">
        <v>99</v>
      </c>
      <c r="G2218" s="23" t="n">
        <v>1978375</v>
      </c>
      <c r="H2218" s="24" t="n">
        <f aca="false">Parametros!$B$3</f>
        <v>160.42</v>
      </c>
      <c r="I2218" s="24" t="n">
        <f aca="false">Parametros!$B$4</f>
        <v>151.76</v>
      </c>
      <c r="J2218" s="23" t="n">
        <f aca="false">G2218*H2218/I2218</f>
        <v>2091268.56549816</v>
      </c>
      <c r="K2218" s="23" t="n">
        <v>2928639.73</v>
      </c>
      <c r="L2218" s="23" t="n">
        <v>2485791</v>
      </c>
      <c r="M2218" s="23" t="n">
        <f aca="false">MIN(J2218:L2218)</f>
        <v>2091268.56549816</v>
      </c>
      <c r="N2218" s="23" t="n">
        <f aca="false">MAX(J2218:L2218)</f>
        <v>2928639.73</v>
      </c>
      <c r="O2218" s="23" t="n">
        <f aca="false">MEDIAN(J2218:L2218)</f>
        <v>2485791</v>
      </c>
      <c r="P2218" s="23" t="n">
        <f aca="false">AVERAGE(J2218:L2218)</f>
        <v>2501899.76516605</v>
      </c>
      <c r="Q2218" s="23" t="n">
        <f aca="false">AVERAGE(M2218,O2218)</f>
        <v>2288529.78274908</v>
      </c>
      <c r="R2218" s="23" t="n">
        <f aca="false">AVERAGE(N2218,O2218)</f>
        <v>2707215.365</v>
      </c>
      <c r="S2218" s="23" t="n">
        <f aca="false">STDEV(J2218:L2218)</f>
        <v>418917.934709383</v>
      </c>
      <c r="T2218" s="25" t="n">
        <f aca="false">IF(P2218&gt;0,S2218/P2218,NA())</f>
        <v>0.167439935261187</v>
      </c>
      <c r="U2218" s="4" t="str">
        <f aca="false">IF(T2218&lt;=Parametros!$B$7,"MENOR",IF(T2218&lt;=Parametros!$B$8,"PROMEDIO MENOR-MEDIANA","PROMEDIO"))</f>
        <v>MENOR</v>
      </c>
      <c r="V2218" s="23" t="n">
        <f aca="false">IF(T2218&lt;=Parametros!$B$7,M2218,IF(T2218&lt;=Parametros!$B$8,Q2218,P2218))</f>
        <v>2091268.56549816</v>
      </c>
      <c r="W2218" s="26" t="n">
        <f aca="false">ROUND(V2218,0)</f>
        <v>2091269</v>
      </c>
      <c r="X2218" s="27" t="n">
        <f aca="false">K2218/G2218</f>
        <v>1.48032588867126</v>
      </c>
      <c r="Y2218" s="27" t="n">
        <f aca="false">L2218/G2218</f>
        <v>1.25648120300752</v>
      </c>
    </row>
    <row r="2219" customFormat="false" ht="51.75" hidden="false" customHeight="true" outlineLevel="0" collapsed="false">
      <c r="A2219" s="4" t="s">
        <v>518</v>
      </c>
      <c r="B2219" s="4" t="s">
        <v>95</v>
      </c>
      <c r="C2219" s="4" t="s">
        <v>519</v>
      </c>
      <c r="D2219" s="4" t="s">
        <v>520</v>
      </c>
      <c r="E2219" s="4" t="s">
        <v>98</v>
      </c>
      <c r="F2219" s="4" t="s">
        <v>99</v>
      </c>
      <c r="G2219" s="23" t="n">
        <v>1978375</v>
      </c>
      <c r="H2219" s="24" t="n">
        <f aca="false">Parametros!$B$3</f>
        <v>160.42</v>
      </c>
      <c r="I2219" s="24" t="n">
        <f aca="false">Parametros!$B$4</f>
        <v>151.76</v>
      </c>
      <c r="J2219" s="23" t="n">
        <f aca="false">G2219*H2219/I2219</f>
        <v>2091268.56549816</v>
      </c>
      <c r="K2219" s="23" t="n">
        <v>2928639.73</v>
      </c>
      <c r="L2219" s="23" t="n">
        <v>2485791</v>
      </c>
      <c r="M2219" s="23" t="n">
        <f aca="false">MIN(J2219:L2219)</f>
        <v>2091268.56549816</v>
      </c>
      <c r="N2219" s="23" t="n">
        <f aca="false">MAX(J2219:L2219)</f>
        <v>2928639.73</v>
      </c>
      <c r="O2219" s="23" t="n">
        <f aca="false">MEDIAN(J2219:L2219)</f>
        <v>2485791</v>
      </c>
      <c r="P2219" s="23" t="n">
        <f aca="false">AVERAGE(J2219:L2219)</f>
        <v>2501899.76516605</v>
      </c>
      <c r="Q2219" s="23" t="n">
        <f aca="false">AVERAGE(M2219,O2219)</f>
        <v>2288529.78274908</v>
      </c>
      <c r="R2219" s="23" t="n">
        <f aca="false">AVERAGE(N2219,O2219)</f>
        <v>2707215.365</v>
      </c>
      <c r="S2219" s="23" t="n">
        <f aca="false">STDEV(J2219:L2219)</f>
        <v>418917.934709383</v>
      </c>
      <c r="T2219" s="25" t="n">
        <f aca="false">IF(P2219&gt;0,S2219/P2219,NA())</f>
        <v>0.167439935261187</v>
      </c>
      <c r="U2219" s="4" t="str">
        <f aca="false">IF(T2219&lt;=Parametros!$B$7,"MENOR",IF(T2219&lt;=Parametros!$B$8,"PROMEDIO MENOR-MEDIANA","PROMEDIO"))</f>
        <v>MENOR</v>
      </c>
      <c r="V2219" s="23" t="n">
        <f aca="false">IF(T2219&lt;=Parametros!$B$7,M2219,IF(T2219&lt;=Parametros!$B$8,Q2219,P2219))</f>
        <v>2091268.56549816</v>
      </c>
      <c r="W2219" s="26" t="n">
        <f aca="false">ROUND(V2219,0)</f>
        <v>2091269</v>
      </c>
      <c r="X2219" s="27" t="n">
        <f aca="false">K2219/G2219</f>
        <v>1.48032588867126</v>
      </c>
      <c r="Y2219" s="27" t="n">
        <f aca="false">L2219/G2219</f>
        <v>1.25648120300752</v>
      </c>
    </row>
    <row r="2220" customFormat="false" ht="15" hidden="false" customHeight="true" outlineLevel="0" collapsed="false">
      <c r="A2220" s="22" t="s">
        <v>521</v>
      </c>
      <c r="B2220" s="22" t="s">
        <v>522</v>
      </c>
      <c r="C2220" s="22"/>
      <c r="D2220" s="22"/>
      <c r="E2220" s="22"/>
      <c r="F2220" s="22"/>
      <c r="G2220" s="22"/>
      <c r="H2220" s="22"/>
      <c r="I2220" s="22"/>
      <c r="J2220" s="22"/>
      <c r="K2220" s="22"/>
      <c r="L2220" s="22"/>
      <c r="M2220" s="22"/>
      <c r="N2220" s="22"/>
      <c r="O2220" s="22"/>
      <c r="P2220" s="22"/>
      <c r="Q2220" s="22"/>
      <c r="R2220" s="22"/>
      <c r="S2220" s="22"/>
      <c r="T2220" s="22"/>
      <c r="U2220" s="22"/>
      <c r="V2220" s="22"/>
      <c r="W2220" s="22"/>
    </row>
    <row r="2221" customFormat="false" ht="90" hidden="false" customHeight="true" outlineLevel="0" collapsed="false">
      <c r="A2221" s="4" t="s">
        <v>523</v>
      </c>
      <c r="B2221" s="4" t="s">
        <v>95</v>
      </c>
      <c r="C2221" s="4" t="s">
        <v>524</v>
      </c>
      <c r="D2221" s="4" t="s">
        <v>525</v>
      </c>
      <c r="E2221" s="4" t="s">
        <v>98</v>
      </c>
      <c r="F2221" s="4" t="s">
        <v>99</v>
      </c>
      <c r="G2221" s="23" t="n">
        <v>4007384</v>
      </c>
      <c r="H2221" s="24" t="n">
        <f aca="false">Parametros!$B$3</f>
        <v>160.42</v>
      </c>
      <c r="I2221" s="24" t="n">
        <f aca="false">Parametros!$B$4</f>
        <v>151.76</v>
      </c>
      <c r="J2221" s="23" t="n">
        <f aca="false">G2221*H2221/I2221</f>
        <v>4236060.49868213</v>
      </c>
      <c r="K2221" s="23" t="n">
        <v>5932233.49</v>
      </c>
      <c r="L2221" s="23" t="n">
        <v>5035366</v>
      </c>
      <c r="M2221" s="23" t="n">
        <f aca="false">MIN(J2221:L2221)</f>
        <v>4236060.49868213</v>
      </c>
      <c r="N2221" s="23" t="n">
        <f aca="false">MAX(J2221:L2221)</f>
        <v>5932233.49</v>
      </c>
      <c r="O2221" s="23" t="n">
        <f aca="false">MEDIAN(J2221:L2221)</f>
        <v>5035366</v>
      </c>
      <c r="P2221" s="23" t="n">
        <f aca="false">AVERAGE(J2221:L2221)</f>
        <v>5067886.66289404</v>
      </c>
      <c r="Q2221" s="23" t="n">
        <f aca="false">AVERAGE(M2221,O2221)</f>
        <v>4635713.24934107</v>
      </c>
      <c r="R2221" s="23" t="n">
        <f aca="false">AVERAGE(N2221,O2221)</f>
        <v>5483799.745</v>
      </c>
      <c r="S2221" s="23" t="n">
        <f aca="false">STDEV(J2221:L2221)</f>
        <v>848554.004913862</v>
      </c>
      <c r="T2221" s="25" t="n">
        <f aca="false">IF(P2221&gt;0,S2221/P2221,NA())</f>
        <v>0.167437447077652</v>
      </c>
      <c r="U2221" s="4" t="str">
        <f aca="false">IF(T2221&lt;=Parametros!$B$7,"MENOR",IF(T2221&lt;=Parametros!$B$8,"PROMEDIO MENOR-MEDIANA","PROMEDIO"))</f>
        <v>MENOR</v>
      </c>
      <c r="V2221" s="23" t="n">
        <f aca="false">IF(T2221&lt;=Parametros!$B$7,M2221,IF(T2221&lt;=Parametros!$B$8,Q2221,P2221))</f>
        <v>4236060.49868213</v>
      </c>
      <c r="W2221" s="26" t="n">
        <f aca="false">ROUND(V2221,0)</f>
        <v>4236060</v>
      </c>
      <c r="X2221" s="27" t="n">
        <f aca="false">K2221/G2221</f>
        <v>1.48032569127391</v>
      </c>
      <c r="Y2221" s="27" t="n">
        <f aca="false">L2221/G2221</f>
        <v>1.25652196046099</v>
      </c>
    </row>
    <row r="2222" customFormat="false" ht="51.75" hidden="false" customHeight="true" outlineLevel="0" collapsed="false">
      <c r="A2222" s="4" t="s">
        <v>526</v>
      </c>
      <c r="B2222" s="4" t="s">
        <v>95</v>
      </c>
      <c r="C2222" s="4" t="s">
        <v>527</v>
      </c>
      <c r="D2222" s="4" t="s">
        <v>528</v>
      </c>
      <c r="E2222" s="4" t="s">
        <v>98</v>
      </c>
      <c r="F2222" s="4" t="s">
        <v>99</v>
      </c>
      <c r="G2222" s="23" t="n">
        <v>764581</v>
      </c>
      <c r="H2222" s="24" t="n">
        <f aca="false">Parametros!$B$3</f>
        <v>160.42</v>
      </c>
      <c r="I2222" s="24" t="n">
        <f aca="false">Parametros!$B$4</f>
        <v>151.76</v>
      </c>
      <c r="J2222" s="23" t="n">
        <f aca="false">G2222*H2222/I2222</f>
        <v>808210.885740643</v>
      </c>
      <c r="K2222" s="23" t="n">
        <v>1131828.47</v>
      </c>
      <c r="L2222" s="23" t="n">
        <v>960687</v>
      </c>
      <c r="M2222" s="23" t="n">
        <f aca="false">MIN(J2222:L2222)</f>
        <v>808210.885740643</v>
      </c>
      <c r="N2222" s="23" t="n">
        <f aca="false">MAX(J2222:L2222)</f>
        <v>1131828.47</v>
      </c>
      <c r="O2222" s="23" t="n">
        <f aca="false">MEDIAN(J2222:L2222)</f>
        <v>960687</v>
      </c>
      <c r="P2222" s="23" t="n">
        <f aca="false">AVERAGE(J2222:L2222)</f>
        <v>966908.785246881</v>
      </c>
      <c r="Q2222" s="23" t="n">
        <f aca="false">AVERAGE(M2222,O2222)</f>
        <v>884448.942870322</v>
      </c>
      <c r="R2222" s="23" t="n">
        <f aca="false">AVERAGE(N2222,O2222)</f>
        <v>1046257.735</v>
      </c>
      <c r="S2222" s="23" t="n">
        <f aca="false">STDEV(J2222:L2222)</f>
        <v>161898.481058993</v>
      </c>
      <c r="T2222" s="25" t="n">
        <f aca="false">IF(P2222&gt;0,S2222/P2222,NA())</f>
        <v>0.167439249212795</v>
      </c>
      <c r="U2222" s="4" t="str">
        <f aca="false">IF(T2222&lt;=Parametros!$B$7,"MENOR",IF(T2222&lt;=Parametros!$B$8,"PROMEDIO MENOR-MEDIANA","PROMEDIO"))</f>
        <v>MENOR</v>
      </c>
      <c r="V2222" s="23" t="n">
        <f aca="false">IF(T2222&lt;=Parametros!$B$7,M2222,IF(T2222&lt;=Parametros!$B$8,Q2222,P2222))</f>
        <v>808210.885740643</v>
      </c>
      <c r="W2222" s="26" t="n">
        <f aca="false">ROUND(V2222,0)</f>
        <v>808211</v>
      </c>
      <c r="X2222" s="27" t="n">
        <f aca="false">K2222/G2222</f>
        <v>1.48032513232738</v>
      </c>
      <c r="Y2222" s="27" t="n">
        <f aca="false">L2222/G2222</f>
        <v>1.2564881941874</v>
      </c>
    </row>
    <row r="2223" customFormat="false" ht="77.25" hidden="false" customHeight="true" outlineLevel="0" collapsed="false">
      <c r="A2223" s="4" t="s">
        <v>529</v>
      </c>
      <c r="B2223" s="4" t="s">
        <v>95</v>
      </c>
      <c r="C2223" s="4" t="s">
        <v>530</v>
      </c>
      <c r="D2223" s="4" t="s">
        <v>531</v>
      </c>
      <c r="E2223" s="4" t="s">
        <v>98</v>
      </c>
      <c r="F2223" s="4" t="s">
        <v>99</v>
      </c>
      <c r="G2223" s="23" t="n">
        <v>63605</v>
      </c>
      <c r="H2223" s="24" t="n">
        <f aca="false">Parametros!$B$3</f>
        <v>160.42</v>
      </c>
      <c r="I2223" s="24" t="n">
        <f aca="false">Parametros!$B$4</f>
        <v>151.76</v>
      </c>
      <c r="J2223" s="23" t="n">
        <f aca="false">G2223*H2223/I2223</f>
        <v>67234.5420400633</v>
      </c>
      <c r="K2223" s="23" t="n">
        <v>94156.58</v>
      </c>
      <c r="L2223" s="23" t="n">
        <v>79849</v>
      </c>
      <c r="M2223" s="23" t="n">
        <f aca="false">MIN(J2223:L2223)</f>
        <v>67234.5420400633</v>
      </c>
      <c r="N2223" s="23" t="n">
        <f aca="false">MAX(J2223:L2223)</f>
        <v>94156.58</v>
      </c>
      <c r="O2223" s="23" t="n">
        <f aca="false">MEDIAN(J2223:L2223)</f>
        <v>79849</v>
      </c>
      <c r="P2223" s="23" t="n">
        <f aca="false">AVERAGE(J2223:L2223)</f>
        <v>80413.3740133544</v>
      </c>
      <c r="Q2223" s="23" t="n">
        <f aca="false">AVERAGE(M2223,O2223)</f>
        <v>73541.7710200316</v>
      </c>
      <c r="R2223" s="23" t="n">
        <f aca="false">AVERAGE(N2223,O2223)</f>
        <v>87002.79</v>
      </c>
      <c r="S2223" s="23" t="n">
        <f aca="false">STDEV(J2223:L2223)</f>
        <v>13469.8894018949</v>
      </c>
      <c r="T2223" s="25" t="n">
        <f aca="false">IF(P2223&gt;0,S2223/P2223,NA())</f>
        <v>0.167508073963641</v>
      </c>
      <c r="U2223" s="4" t="str">
        <f aca="false">IF(T2223&lt;=Parametros!$B$7,"MENOR",IF(T2223&lt;=Parametros!$B$8,"PROMEDIO MENOR-MEDIANA","PROMEDIO"))</f>
        <v>MENOR</v>
      </c>
      <c r="V2223" s="23" t="n">
        <f aca="false">IF(T2223&lt;=Parametros!$B$7,M2223,IF(T2223&lt;=Parametros!$B$8,Q2223,P2223))</f>
        <v>67234.5420400633</v>
      </c>
      <c r="W2223" s="26" t="n">
        <f aca="false">ROUND(V2223,0)</f>
        <v>67235</v>
      </c>
      <c r="X2223" s="27" t="n">
        <f aca="false">K2223/G2223</f>
        <v>1.48033299268925</v>
      </c>
      <c r="Y2223" s="27" t="n">
        <f aca="false">L2223/G2223</f>
        <v>1.25538872730131</v>
      </c>
    </row>
    <row r="2224" customFormat="false" ht="64.5" hidden="false" customHeight="true" outlineLevel="0" collapsed="false">
      <c r="A2224" s="4" t="s">
        <v>532</v>
      </c>
      <c r="B2224" s="4" t="s">
        <v>95</v>
      </c>
      <c r="C2224" s="4" t="s">
        <v>533</v>
      </c>
      <c r="D2224" s="4" t="s">
        <v>534</v>
      </c>
      <c r="E2224" s="4" t="s">
        <v>98</v>
      </c>
      <c r="F2224" s="4" t="s">
        <v>99</v>
      </c>
      <c r="G2224" s="23" t="n">
        <v>510834</v>
      </c>
      <c r="H2224" s="24" t="n">
        <f aca="false">Parametros!$B$3</f>
        <v>160.42</v>
      </c>
      <c r="I2224" s="24" t="n">
        <f aca="false">Parametros!$B$4</f>
        <v>151.76</v>
      </c>
      <c r="J2224" s="23" t="n">
        <f aca="false">G2224*H2224/I2224</f>
        <v>539984.121507644</v>
      </c>
      <c r="K2224" s="23" t="n">
        <v>756200.24</v>
      </c>
      <c r="L2224" s="23" t="n">
        <v>641767</v>
      </c>
      <c r="M2224" s="23" t="n">
        <f aca="false">MIN(J2224:L2224)</f>
        <v>539984.121507644</v>
      </c>
      <c r="N2224" s="23" t="n">
        <f aca="false">MAX(J2224:L2224)</f>
        <v>756200.24</v>
      </c>
      <c r="O2224" s="23" t="n">
        <f aca="false">MEDIAN(J2224:L2224)</f>
        <v>641767</v>
      </c>
      <c r="P2224" s="23" t="n">
        <f aca="false">AVERAGE(J2224:L2224)</f>
        <v>645983.787169215</v>
      </c>
      <c r="Q2224" s="23" t="n">
        <f aca="false">AVERAGE(M2224,O2224)</f>
        <v>590875.560753822</v>
      </c>
      <c r="R2224" s="23" t="n">
        <f aca="false">AVERAGE(N2224,O2224)</f>
        <v>698983.62</v>
      </c>
      <c r="S2224" s="23" t="n">
        <f aca="false">STDEV(J2224:L2224)</f>
        <v>108169.720552926</v>
      </c>
      <c r="T2224" s="25" t="n">
        <f aca="false">IF(P2224&gt;0,S2224/P2224,NA())</f>
        <v>0.167449590378947</v>
      </c>
      <c r="U2224" s="4" t="str">
        <f aca="false">IF(T2224&lt;=Parametros!$B$7,"MENOR",IF(T2224&lt;=Parametros!$B$8,"PROMEDIO MENOR-MEDIANA","PROMEDIO"))</f>
        <v>MENOR</v>
      </c>
      <c r="V2224" s="23" t="n">
        <f aca="false">IF(T2224&lt;=Parametros!$B$7,M2224,IF(T2224&lt;=Parametros!$B$8,Q2224,P2224))</f>
        <v>539984.121507644</v>
      </c>
      <c r="W2224" s="26" t="n">
        <f aca="false">ROUND(V2224,0)</f>
        <v>539984</v>
      </c>
      <c r="X2224" s="27" t="n">
        <f aca="false">K2224/G2224</f>
        <v>1.48032480218623</v>
      </c>
      <c r="Y2224" s="27" t="n">
        <f aca="false">L2224/G2224</f>
        <v>1.25631222667246</v>
      </c>
    </row>
    <row r="2225" customFormat="false" ht="77.25" hidden="false" customHeight="true" outlineLevel="0" collapsed="false">
      <c r="A2225" s="4" t="s">
        <v>535</v>
      </c>
      <c r="B2225" s="4" t="s">
        <v>95</v>
      </c>
      <c r="C2225" s="4" t="s">
        <v>536</v>
      </c>
      <c r="D2225" s="4" t="s">
        <v>537</v>
      </c>
      <c r="E2225" s="4" t="s">
        <v>98</v>
      </c>
      <c r="F2225" s="4" t="s">
        <v>99</v>
      </c>
      <c r="G2225" s="23" t="n">
        <v>352450</v>
      </c>
      <c r="H2225" s="24" t="n">
        <f aca="false">Parametros!$B$3</f>
        <v>160.42</v>
      </c>
      <c r="I2225" s="24" t="n">
        <f aca="false">Parametros!$B$4</f>
        <v>151.76</v>
      </c>
      <c r="J2225" s="23" t="n">
        <f aca="false">G2225*H2225/I2225</f>
        <v>372562.13099631</v>
      </c>
      <c r="K2225" s="23" t="n">
        <v>521740.43</v>
      </c>
      <c r="L2225" s="23" t="n">
        <v>442799</v>
      </c>
      <c r="M2225" s="23" t="n">
        <f aca="false">MIN(J2225:L2225)</f>
        <v>372562.13099631</v>
      </c>
      <c r="N2225" s="23" t="n">
        <f aca="false">MAX(J2225:L2225)</f>
        <v>521740.43</v>
      </c>
      <c r="O2225" s="23" t="n">
        <f aca="false">MEDIAN(J2225:L2225)</f>
        <v>442799</v>
      </c>
      <c r="P2225" s="23" t="n">
        <f aca="false">AVERAGE(J2225:L2225)</f>
        <v>445700.520332103</v>
      </c>
      <c r="Q2225" s="23" t="n">
        <f aca="false">AVERAGE(M2225,O2225)</f>
        <v>407680.565498155</v>
      </c>
      <c r="R2225" s="23" t="n">
        <f aca="false">AVERAGE(N2225,O2225)</f>
        <v>482269.715</v>
      </c>
      <c r="S2225" s="23" t="n">
        <f aca="false">STDEV(J2225:L2225)</f>
        <v>74631.4634627166</v>
      </c>
      <c r="T2225" s="25" t="n">
        <f aca="false">IF(P2225&gt;0,S2225/P2225,NA())</f>
        <v>0.167447557402685</v>
      </c>
      <c r="U2225" s="4" t="str">
        <f aca="false">IF(T2225&lt;=Parametros!$B$7,"MENOR",IF(T2225&lt;=Parametros!$B$8,"PROMEDIO MENOR-MEDIANA","PROMEDIO"))</f>
        <v>MENOR</v>
      </c>
      <c r="V2225" s="23" t="n">
        <f aca="false">IF(T2225&lt;=Parametros!$B$7,M2225,IF(T2225&lt;=Parametros!$B$8,Q2225,P2225))</f>
        <v>372562.13099631</v>
      </c>
      <c r="W2225" s="26" t="n">
        <f aca="false">ROUND(V2225,0)</f>
        <v>372562</v>
      </c>
      <c r="X2225" s="27" t="n">
        <f aca="false">K2225/G2225</f>
        <v>1.48032467016598</v>
      </c>
      <c r="Y2225" s="27" t="n">
        <f aca="false">L2225/G2225</f>
        <v>1.25634558093347</v>
      </c>
    </row>
    <row r="2226" customFormat="false" ht="51.75" hidden="false" customHeight="true" outlineLevel="0" collapsed="false">
      <c r="A2226" s="4" t="s">
        <v>538</v>
      </c>
      <c r="B2226" s="4" t="s">
        <v>95</v>
      </c>
      <c r="C2226" s="4" t="s">
        <v>539</v>
      </c>
      <c r="D2226" s="4" t="s">
        <v>540</v>
      </c>
      <c r="E2226" s="4" t="s">
        <v>98</v>
      </c>
      <c r="F2226" s="4" t="s">
        <v>99</v>
      </c>
      <c r="G2226" s="23" t="n">
        <v>17100</v>
      </c>
      <c r="H2226" s="24" t="n">
        <f aca="false">Parametros!$B$3</f>
        <v>160.42</v>
      </c>
      <c r="I2226" s="24" t="n">
        <f aca="false">Parametros!$B$4</f>
        <v>151.76</v>
      </c>
      <c r="J2226" s="23" t="n">
        <f aca="false">G2226*H2226/I2226</f>
        <v>18075.7907221929</v>
      </c>
      <c r="K2226" s="23" t="n">
        <v>25314.07</v>
      </c>
      <c r="L2226" s="23" t="n">
        <v>21420</v>
      </c>
      <c r="M2226" s="23" t="n">
        <f aca="false">MIN(J2226:L2226)</f>
        <v>18075.7907221929</v>
      </c>
      <c r="N2226" s="23" t="n">
        <f aca="false">MAX(J2226:L2226)</f>
        <v>25314.07</v>
      </c>
      <c r="O2226" s="23" t="n">
        <f aca="false">MEDIAN(J2226:L2226)</f>
        <v>21420</v>
      </c>
      <c r="P2226" s="23" t="n">
        <f aca="false">AVERAGE(J2226:L2226)</f>
        <v>21603.2869073976</v>
      </c>
      <c r="Q2226" s="23" t="n">
        <f aca="false">AVERAGE(M2226,O2226)</f>
        <v>19747.8953610965</v>
      </c>
      <c r="R2226" s="23" t="n">
        <f aca="false">AVERAGE(N2226,O2226)</f>
        <v>23367.035</v>
      </c>
      <c r="S2226" s="23" t="n">
        <f aca="false">STDEV(J2226:L2226)</f>
        <v>3622.61884466201</v>
      </c>
      <c r="T2226" s="25" t="n">
        <f aca="false">IF(P2226&gt;0,S2226/P2226,NA())</f>
        <v>0.167688317994866</v>
      </c>
      <c r="U2226" s="4" t="str">
        <f aca="false">IF(T2226&lt;=Parametros!$B$7,"MENOR",IF(T2226&lt;=Parametros!$B$8,"PROMEDIO MENOR-MEDIANA","PROMEDIO"))</f>
        <v>MENOR</v>
      </c>
      <c r="V2226" s="23" t="n">
        <f aca="false">IF(T2226&lt;=Parametros!$B$7,M2226,IF(T2226&lt;=Parametros!$B$8,Q2226,P2226))</f>
        <v>18075.7907221929</v>
      </c>
      <c r="W2226" s="26" t="n">
        <f aca="false">ROUND(V2226,0)</f>
        <v>18076</v>
      </c>
      <c r="X2226" s="27" t="n">
        <f aca="false">K2226/G2226</f>
        <v>1.48035497076023</v>
      </c>
      <c r="Y2226" s="27" t="n">
        <f aca="false">L2226/G2226</f>
        <v>1.25263157894737</v>
      </c>
    </row>
    <row r="2227" customFormat="false" ht="39" hidden="false" customHeight="true" outlineLevel="0" collapsed="false">
      <c r="A2227" s="4" t="s">
        <v>541</v>
      </c>
      <c r="B2227" s="4" t="s">
        <v>95</v>
      </c>
      <c r="C2227" s="4" t="s">
        <v>542</v>
      </c>
      <c r="D2227" s="4" t="s">
        <v>543</v>
      </c>
      <c r="E2227" s="4" t="s">
        <v>98</v>
      </c>
      <c r="F2227" s="4" t="s">
        <v>99</v>
      </c>
      <c r="G2227" s="23" t="n">
        <v>62612</v>
      </c>
      <c r="H2227" s="24" t="n">
        <f aca="false">Parametros!$B$3</f>
        <v>160.42</v>
      </c>
      <c r="I2227" s="24" t="n">
        <f aca="false">Parametros!$B$4</f>
        <v>151.76</v>
      </c>
      <c r="J2227" s="23" t="n">
        <f aca="false">G2227*H2227/I2227</f>
        <v>66184.8777016342</v>
      </c>
      <c r="K2227" s="23" t="n">
        <v>92686.31</v>
      </c>
      <c r="L2227" s="23" t="n">
        <v>78659</v>
      </c>
      <c r="M2227" s="23" t="n">
        <f aca="false">MIN(J2227:L2227)</f>
        <v>66184.8777016342</v>
      </c>
      <c r="N2227" s="23" t="n">
        <f aca="false">MAX(J2227:L2227)</f>
        <v>92686.31</v>
      </c>
      <c r="O2227" s="23" t="n">
        <f aca="false">MEDIAN(J2227:L2227)</f>
        <v>78659</v>
      </c>
      <c r="P2227" s="23" t="n">
        <f aca="false">AVERAGE(J2227:L2227)</f>
        <v>79176.7292338781</v>
      </c>
      <c r="Q2227" s="23" t="n">
        <f aca="false">AVERAGE(M2227,O2227)</f>
        <v>72421.9388508171</v>
      </c>
      <c r="R2227" s="23" t="n">
        <f aca="false">AVERAGE(N2227,O2227)</f>
        <v>85672.655</v>
      </c>
      <c r="S2227" s="23" t="n">
        <f aca="false">STDEV(J2227:L2227)</f>
        <v>13258.2997075766</v>
      </c>
      <c r="T2227" s="25" t="n">
        <f aca="false">IF(P2227&gt;0,S2227/P2227,NA())</f>
        <v>0.167451975294575</v>
      </c>
      <c r="U2227" s="4" t="str">
        <f aca="false">IF(T2227&lt;=Parametros!$B$7,"MENOR",IF(T2227&lt;=Parametros!$B$8,"PROMEDIO MENOR-MEDIANA","PROMEDIO"))</f>
        <v>MENOR</v>
      </c>
      <c r="V2227" s="23" t="n">
        <f aca="false">IF(T2227&lt;=Parametros!$B$7,M2227,IF(T2227&lt;=Parametros!$B$8,Q2227,P2227))</f>
        <v>66184.8777016342</v>
      </c>
      <c r="W2227" s="26" t="n">
        <f aca="false">ROUND(V2227,0)</f>
        <v>66185</v>
      </c>
      <c r="X2227" s="27" t="n">
        <f aca="false">K2227/G2227</f>
        <v>1.48032821184437</v>
      </c>
      <c r="Y2227" s="27" t="n">
        <f aca="false">L2227/G2227</f>
        <v>1.2562927234396</v>
      </c>
    </row>
    <row r="2228" customFormat="false" ht="39" hidden="false" customHeight="true" outlineLevel="0" collapsed="false">
      <c r="A2228" s="4" t="s">
        <v>544</v>
      </c>
      <c r="B2228" s="4" t="s">
        <v>95</v>
      </c>
      <c r="C2228" s="4" t="s">
        <v>545</v>
      </c>
      <c r="D2228" s="4" t="s">
        <v>546</v>
      </c>
      <c r="E2228" s="4" t="s">
        <v>98</v>
      </c>
      <c r="F2228" s="4" t="s">
        <v>99</v>
      </c>
      <c r="G2228" s="23" t="n">
        <v>133950</v>
      </c>
      <c r="H2228" s="24" t="n">
        <f aca="false">Parametros!$B$3</f>
        <v>160.42</v>
      </c>
      <c r="I2228" s="24" t="n">
        <f aca="false">Parametros!$B$4</f>
        <v>151.76</v>
      </c>
      <c r="J2228" s="23" t="n">
        <f aca="false">G2228*H2228/I2228</f>
        <v>141593.693990511</v>
      </c>
      <c r="K2228" s="23" t="n">
        <v>198289.78</v>
      </c>
      <c r="L2228" s="23" t="n">
        <v>168266</v>
      </c>
      <c r="M2228" s="23" t="n">
        <f aca="false">MIN(J2228:L2228)</f>
        <v>141593.693990511</v>
      </c>
      <c r="N2228" s="23" t="n">
        <f aca="false">MAX(J2228:L2228)</f>
        <v>198289.78</v>
      </c>
      <c r="O2228" s="23" t="n">
        <f aca="false">MEDIAN(J2228:L2228)</f>
        <v>168266</v>
      </c>
      <c r="P2228" s="23" t="n">
        <f aca="false">AVERAGE(J2228:L2228)</f>
        <v>169383.157996837</v>
      </c>
      <c r="Q2228" s="23" t="n">
        <f aca="false">AVERAGE(M2228,O2228)</f>
        <v>154929.846995256</v>
      </c>
      <c r="R2228" s="23" t="n">
        <f aca="false">AVERAGE(N2228,O2228)</f>
        <v>183277.89</v>
      </c>
      <c r="S2228" s="23" t="n">
        <f aca="false">STDEV(J2228:L2228)</f>
        <v>28364.5478316023</v>
      </c>
      <c r="T2228" s="25" t="n">
        <f aca="false">IF(P2228&gt;0,S2228/P2228,NA())</f>
        <v>0.16745789939831</v>
      </c>
      <c r="U2228" s="4" t="str">
        <f aca="false">IF(T2228&lt;=Parametros!$B$7,"MENOR",IF(T2228&lt;=Parametros!$B$8,"PROMEDIO MENOR-MEDIANA","PROMEDIO"))</f>
        <v>MENOR</v>
      </c>
      <c r="V2228" s="23" t="n">
        <f aca="false">IF(T2228&lt;=Parametros!$B$7,M2228,IF(T2228&lt;=Parametros!$B$8,Q2228,P2228))</f>
        <v>141593.693990511</v>
      </c>
      <c r="W2228" s="26" t="n">
        <f aca="false">ROUND(V2228,0)</f>
        <v>141594</v>
      </c>
      <c r="X2228" s="27" t="n">
        <f aca="false">K2228/G2228</f>
        <v>1.48032683837253</v>
      </c>
      <c r="Y2228" s="27" t="n">
        <f aca="false">L2228/G2228</f>
        <v>1.25618514371034</v>
      </c>
    </row>
    <row r="2229" customFormat="false" ht="51.75" hidden="false" customHeight="true" outlineLevel="0" collapsed="false">
      <c r="A2229" s="4" t="s">
        <v>547</v>
      </c>
      <c r="B2229" s="4" t="s">
        <v>95</v>
      </c>
      <c r="C2229" s="4" t="s">
        <v>548</v>
      </c>
      <c r="D2229" s="4" t="s">
        <v>549</v>
      </c>
      <c r="E2229" s="4" t="s">
        <v>98</v>
      </c>
      <c r="F2229" s="4" t="s">
        <v>99</v>
      </c>
      <c r="G2229" s="23" t="n">
        <v>7600</v>
      </c>
      <c r="H2229" s="24" t="n">
        <f aca="false">Parametros!$B$3</f>
        <v>160.42</v>
      </c>
      <c r="I2229" s="24" t="n">
        <f aca="false">Parametros!$B$4</f>
        <v>151.76</v>
      </c>
      <c r="J2229" s="23" t="n">
        <f aca="false">G2229*H2229/I2229</f>
        <v>8033.68476541908</v>
      </c>
      <c r="K2229" s="23" t="n">
        <v>11250.38</v>
      </c>
      <c r="L2229" s="23" t="n">
        <v>9520</v>
      </c>
      <c r="M2229" s="23" t="n">
        <f aca="false">MIN(J2229:L2229)</f>
        <v>8033.68476541908</v>
      </c>
      <c r="N2229" s="23" t="n">
        <f aca="false">MAX(J2229:L2229)</f>
        <v>11250.38</v>
      </c>
      <c r="O2229" s="23" t="n">
        <f aca="false">MEDIAN(J2229:L2229)</f>
        <v>9520</v>
      </c>
      <c r="P2229" s="23" t="n">
        <f aca="false">AVERAGE(J2229:L2229)</f>
        <v>9601.35492180636</v>
      </c>
      <c r="Q2229" s="23" t="n">
        <f aca="false">AVERAGE(M2229,O2229)</f>
        <v>8776.84238270954</v>
      </c>
      <c r="R2229" s="23" t="n">
        <f aca="false">AVERAGE(N2229,O2229)</f>
        <v>10385.19</v>
      </c>
      <c r="S2229" s="23" t="n">
        <f aca="false">STDEV(J2229:L2229)</f>
        <v>1609.89006628418</v>
      </c>
      <c r="T2229" s="25" t="n">
        <f aca="false">IF(P2229&gt;0,S2229/P2229,NA())</f>
        <v>0.167673216894403</v>
      </c>
      <c r="U2229" s="4" t="str">
        <f aca="false">IF(T2229&lt;=Parametros!$B$7,"MENOR",IF(T2229&lt;=Parametros!$B$8,"PROMEDIO MENOR-MEDIANA","PROMEDIO"))</f>
        <v>MENOR</v>
      </c>
      <c r="V2229" s="23" t="n">
        <f aca="false">IF(T2229&lt;=Parametros!$B$7,M2229,IF(T2229&lt;=Parametros!$B$8,Q2229,P2229))</f>
        <v>8033.68476541908</v>
      </c>
      <c r="W2229" s="26" t="n">
        <f aca="false">ROUND(V2229,0)</f>
        <v>8034</v>
      </c>
      <c r="X2229" s="27" t="n">
        <f aca="false">K2229/G2229</f>
        <v>1.48031315789474</v>
      </c>
      <c r="Y2229" s="27" t="n">
        <f aca="false">L2229/G2229</f>
        <v>1.25263157894737</v>
      </c>
    </row>
    <row r="2230" customFormat="false" ht="51.75" hidden="false" customHeight="true" outlineLevel="0" collapsed="false">
      <c r="A2230" s="4" t="s">
        <v>550</v>
      </c>
      <c r="B2230" s="4" t="s">
        <v>95</v>
      </c>
      <c r="C2230" s="4" t="s">
        <v>551</v>
      </c>
      <c r="D2230" s="4" t="s">
        <v>549</v>
      </c>
      <c r="E2230" s="4" t="s">
        <v>98</v>
      </c>
      <c r="F2230" s="4" t="s">
        <v>99</v>
      </c>
      <c r="G2230" s="23" t="n">
        <v>15901</v>
      </c>
      <c r="H2230" s="24" t="n">
        <f aca="false">Parametros!$B$3</f>
        <v>160.42</v>
      </c>
      <c r="I2230" s="24" t="n">
        <f aca="false">Parametros!$B$4</f>
        <v>151.76</v>
      </c>
      <c r="J2230" s="23" t="n">
        <f aca="false">G2230*H2230/I2230</f>
        <v>16808.3712440696</v>
      </c>
      <c r="K2230" s="23" t="n">
        <v>23538.44</v>
      </c>
      <c r="L2230" s="23" t="n">
        <v>19873</v>
      </c>
      <c r="M2230" s="23" t="n">
        <f aca="false">MIN(J2230:L2230)</f>
        <v>16808.3712440696</v>
      </c>
      <c r="N2230" s="23" t="n">
        <f aca="false">MAX(J2230:L2230)</f>
        <v>23538.44</v>
      </c>
      <c r="O2230" s="23" t="n">
        <f aca="false">MEDIAN(J2230:L2230)</f>
        <v>19873</v>
      </c>
      <c r="P2230" s="23" t="n">
        <f aca="false">AVERAGE(J2230:L2230)</f>
        <v>20073.2704146899</v>
      </c>
      <c r="Q2230" s="23" t="n">
        <f aca="false">AVERAGE(M2230,O2230)</f>
        <v>18340.6856220348</v>
      </c>
      <c r="R2230" s="23" t="n">
        <f aca="false">AVERAGE(N2230,O2230)</f>
        <v>21705.72</v>
      </c>
      <c r="S2230" s="23" t="n">
        <f aca="false">STDEV(J2230:L2230)</f>
        <v>3369.5010823767</v>
      </c>
      <c r="T2230" s="25" t="n">
        <f aca="false">IF(P2230&gt;0,S2230/P2230,NA())</f>
        <v>0.16786009517965</v>
      </c>
      <c r="U2230" s="4" t="str">
        <f aca="false">IF(T2230&lt;=Parametros!$B$7,"MENOR",IF(T2230&lt;=Parametros!$B$8,"PROMEDIO MENOR-MEDIANA","PROMEDIO"))</f>
        <v>MENOR</v>
      </c>
      <c r="V2230" s="23" t="n">
        <f aca="false">IF(T2230&lt;=Parametros!$B$7,M2230,IF(T2230&lt;=Parametros!$B$8,Q2230,P2230))</f>
        <v>16808.3712440696</v>
      </c>
      <c r="W2230" s="26" t="n">
        <f aca="false">ROUND(V2230,0)</f>
        <v>16808</v>
      </c>
      <c r="X2230" s="27" t="n">
        <f aca="false">K2230/G2230</f>
        <v>1.48031193006729</v>
      </c>
      <c r="Y2230" s="27" t="n">
        <f aca="false">L2230/G2230</f>
        <v>1.24979561033897</v>
      </c>
    </row>
    <row r="2231" customFormat="false" ht="64.5" hidden="false" customHeight="true" outlineLevel="0" collapsed="false">
      <c r="A2231" s="4" t="s">
        <v>552</v>
      </c>
      <c r="B2231" s="4" t="s">
        <v>95</v>
      </c>
      <c r="C2231" s="4" t="s">
        <v>553</v>
      </c>
      <c r="D2231" s="4" t="s">
        <v>554</v>
      </c>
      <c r="E2231" s="4" t="s">
        <v>98</v>
      </c>
      <c r="F2231" s="4" t="s">
        <v>99</v>
      </c>
      <c r="G2231" s="23" t="n">
        <v>93421</v>
      </c>
      <c r="H2231" s="24" t="n">
        <f aca="false">Parametros!$B$3</f>
        <v>160.42</v>
      </c>
      <c r="I2231" s="24" t="n">
        <f aca="false">Parametros!$B$4</f>
        <v>151.76</v>
      </c>
      <c r="J2231" s="23" t="n">
        <f aca="false">G2231*H2231/I2231</f>
        <v>98751.9558513442</v>
      </c>
      <c r="K2231" s="23" t="n">
        <v>138292.92</v>
      </c>
      <c r="L2231" s="23" t="n">
        <v>117334</v>
      </c>
      <c r="M2231" s="23" t="n">
        <f aca="false">MIN(J2231:L2231)</f>
        <v>98751.9558513442</v>
      </c>
      <c r="N2231" s="23" t="n">
        <f aca="false">MAX(J2231:L2231)</f>
        <v>138292.92</v>
      </c>
      <c r="O2231" s="23" t="n">
        <f aca="false">MEDIAN(J2231:L2231)</f>
        <v>117334</v>
      </c>
      <c r="P2231" s="23" t="n">
        <f aca="false">AVERAGE(J2231:L2231)</f>
        <v>118126.291950448</v>
      </c>
      <c r="Q2231" s="23" t="n">
        <f aca="false">AVERAGE(M2231,O2231)</f>
        <v>108042.977925672</v>
      </c>
      <c r="R2231" s="23" t="n">
        <f aca="false">AVERAGE(N2231,O2231)</f>
        <v>127813.46</v>
      </c>
      <c r="S2231" s="23" t="n">
        <f aca="false">STDEV(J2231:L2231)</f>
        <v>19782.3850016215</v>
      </c>
      <c r="T2231" s="25" t="n">
        <f aca="false">IF(P2231&gt;0,S2231/P2231,NA())</f>
        <v>0.167468094316546</v>
      </c>
      <c r="U2231" s="4" t="str">
        <f aca="false">IF(T2231&lt;=Parametros!$B$7,"MENOR",IF(T2231&lt;=Parametros!$B$8,"PROMEDIO MENOR-MEDIANA","PROMEDIO"))</f>
        <v>MENOR</v>
      </c>
      <c r="V2231" s="23" t="n">
        <f aca="false">IF(T2231&lt;=Parametros!$B$7,M2231,IF(T2231&lt;=Parametros!$B$8,Q2231,P2231))</f>
        <v>98751.9558513442</v>
      </c>
      <c r="W2231" s="26" t="n">
        <f aca="false">ROUND(V2231,0)</f>
        <v>98752</v>
      </c>
      <c r="X2231" s="27" t="n">
        <f aca="false">K2231/G2231</f>
        <v>1.48031941426446</v>
      </c>
      <c r="Y2231" s="27" t="n">
        <f aca="false">L2231/G2231</f>
        <v>1.25597028505368</v>
      </c>
    </row>
    <row r="2232" customFormat="false" ht="51.75" hidden="false" customHeight="true" outlineLevel="0" collapsed="false">
      <c r="A2232" s="4" t="s">
        <v>555</v>
      </c>
      <c r="B2232" s="4" t="s">
        <v>95</v>
      </c>
      <c r="C2232" s="4" t="s">
        <v>556</v>
      </c>
      <c r="D2232" s="4" t="s">
        <v>557</v>
      </c>
      <c r="E2232" s="4" t="s">
        <v>98</v>
      </c>
      <c r="F2232" s="4" t="s">
        <v>99</v>
      </c>
      <c r="G2232" s="23" t="n">
        <v>81700</v>
      </c>
      <c r="H2232" s="24" t="n">
        <f aca="false">Parametros!$B$3</f>
        <v>160.42</v>
      </c>
      <c r="I2232" s="24" t="n">
        <f aca="false">Parametros!$B$4</f>
        <v>151.76</v>
      </c>
      <c r="J2232" s="23" t="n">
        <f aca="false">G2232*H2232/I2232</f>
        <v>86362.1112282551</v>
      </c>
      <c r="K2232" s="23" t="n">
        <v>120942.33</v>
      </c>
      <c r="L2232" s="23" t="n">
        <v>102578</v>
      </c>
      <c r="M2232" s="23" t="n">
        <f aca="false">MIN(J2232:L2232)</f>
        <v>86362.1112282551</v>
      </c>
      <c r="N2232" s="23" t="n">
        <f aca="false">MAX(J2232:L2232)</f>
        <v>120942.33</v>
      </c>
      <c r="O2232" s="23" t="n">
        <f aca="false">MEDIAN(J2232:L2232)</f>
        <v>102578</v>
      </c>
      <c r="P2232" s="23" t="n">
        <f aca="false">AVERAGE(J2232:L2232)</f>
        <v>103294.147076085</v>
      </c>
      <c r="Q2232" s="23" t="n">
        <f aca="false">AVERAGE(M2232,O2232)</f>
        <v>94470.0556141276</v>
      </c>
      <c r="R2232" s="23" t="n">
        <f aca="false">AVERAGE(N2232,O2232)</f>
        <v>111760.165</v>
      </c>
      <c r="S2232" s="23" t="n">
        <f aca="false">STDEV(J2232:L2232)</f>
        <v>17301.2292208205</v>
      </c>
      <c r="T2232" s="25" t="n">
        <f aca="false">IF(P2232&gt;0,S2232/P2232,NA())</f>
        <v>0.167494768198983</v>
      </c>
      <c r="U2232" s="4" t="str">
        <f aca="false">IF(T2232&lt;=Parametros!$B$7,"MENOR",IF(T2232&lt;=Parametros!$B$8,"PROMEDIO MENOR-MEDIANA","PROMEDIO"))</f>
        <v>MENOR</v>
      </c>
      <c r="V2232" s="23" t="n">
        <f aca="false">IF(T2232&lt;=Parametros!$B$7,M2232,IF(T2232&lt;=Parametros!$B$8,Q2232,P2232))</f>
        <v>86362.1112282551</v>
      </c>
      <c r="W2232" s="26" t="n">
        <f aca="false">ROUND(V2232,0)</f>
        <v>86362</v>
      </c>
      <c r="X2232" s="27" t="n">
        <f aca="false">K2232/G2232</f>
        <v>1.48032227662179</v>
      </c>
      <c r="Y2232" s="27" t="n">
        <f aca="false">L2232/G2232</f>
        <v>1.25554467564259</v>
      </c>
    </row>
    <row r="2233" customFormat="false" ht="128.25" hidden="false" customHeight="true" outlineLevel="0" collapsed="false">
      <c r="A2233" s="4" t="s">
        <v>558</v>
      </c>
      <c r="B2233" s="4" t="s">
        <v>95</v>
      </c>
      <c r="C2233" s="4" t="s">
        <v>559</v>
      </c>
      <c r="D2233" s="4" t="s">
        <v>560</v>
      </c>
      <c r="E2233" s="4" t="s">
        <v>98</v>
      </c>
      <c r="F2233" s="4" t="s">
        <v>99</v>
      </c>
      <c r="G2233" s="23" t="n">
        <v>223614</v>
      </c>
      <c r="H2233" s="24" t="n">
        <f aca="false">Parametros!$B$3</f>
        <v>160.42</v>
      </c>
      <c r="I2233" s="24" t="n">
        <f aca="false">Parametros!$B$4</f>
        <v>151.76</v>
      </c>
      <c r="J2233" s="23" t="n">
        <f aca="false">G2233*H2233/I2233</f>
        <v>236374.261201898</v>
      </c>
      <c r="K2233" s="23" t="n">
        <v>331021.12</v>
      </c>
      <c r="L2233" s="23" t="n">
        <v>280959</v>
      </c>
      <c r="M2233" s="23" t="n">
        <f aca="false">MIN(J2233:L2233)</f>
        <v>236374.261201898</v>
      </c>
      <c r="N2233" s="23" t="n">
        <f aca="false">MAX(J2233:L2233)</f>
        <v>331021.12</v>
      </c>
      <c r="O2233" s="23" t="n">
        <f aca="false">MEDIAN(J2233:L2233)</f>
        <v>280959</v>
      </c>
      <c r="P2233" s="23" t="n">
        <f aca="false">AVERAGE(J2233:L2233)</f>
        <v>282784.793733966</v>
      </c>
      <c r="Q2233" s="23" t="n">
        <f aca="false">AVERAGE(M2233,O2233)</f>
        <v>258666.630600949</v>
      </c>
      <c r="R2233" s="23" t="n">
        <f aca="false">AVERAGE(N2233,O2233)</f>
        <v>305990.06</v>
      </c>
      <c r="S2233" s="23" t="n">
        <f aca="false">STDEV(J2233:L2233)</f>
        <v>47349.8375092906</v>
      </c>
      <c r="T2233" s="25" t="n">
        <f aca="false">IF(P2233&gt;0,S2233/P2233,NA())</f>
        <v>0.167441243512675</v>
      </c>
      <c r="U2233" s="4" t="str">
        <f aca="false">IF(T2233&lt;=Parametros!$B$7,"MENOR",IF(T2233&lt;=Parametros!$B$8,"PROMEDIO MENOR-MEDIANA","PROMEDIO"))</f>
        <v>MENOR</v>
      </c>
      <c r="V2233" s="23" t="n">
        <f aca="false">IF(T2233&lt;=Parametros!$B$7,M2233,IF(T2233&lt;=Parametros!$B$8,Q2233,P2233))</f>
        <v>236374.261201898</v>
      </c>
      <c r="W2233" s="26" t="n">
        <f aca="false">ROUND(V2233,0)</f>
        <v>236374</v>
      </c>
      <c r="X2233" s="27" t="n">
        <f aca="false">K2233/G2233</f>
        <v>1.48032377221462</v>
      </c>
      <c r="Y2233" s="27" t="n">
        <f aca="false">L2233/G2233</f>
        <v>1.25644637634495</v>
      </c>
    </row>
    <row r="2234" customFormat="false" ht="64.5" hidden="false" customHeight="true" outlineLevel="0" collapsed="false">
      <c r="A2234" s="4" t="s">
        <v>561</v>
      </c>
      <c r="B2234" s="4" t="s">
        <v>95</v>
      </c>
      <c r="C2234" s="4" t="s">
        <v>562</v>
      </c>
      <c r="D2234" s="4" t="s">
        <v>563</v>
      </c>
      <c r="E2234" s="4" t="s">
        <v>98</v>
      </c>
      <c r="F2234" s="4" t="s">
        <v>99</v>
      </c>
      <c r="G2234" s="23" t="n">
        <v>515079</v>
      </c>
      <c r="H2234" s="24" t="n">
        <f aca="false">Parametros!$B$3</f>
        <v>160.42</v>
      </c>
      <c r="I2234" s="24" t="n">
        <f aca="false">Parametros!$B$4</f>
        <v>151.76</v>
      </c>
      <c r="J2234" s="23" t="n">
        <f aca="false">G2234*H2234/I2234</f>
        <v>544471.357274644</v>
      </c>
      <c r="K2234" s="23" t="n">
        <v>762484.23</v>
      </c>
      <c r="L2234" s="23" t="n">
        <v>647122</v>
      </c>
      <c r="M2234" s="23" t="n">
        <f aca="false">MIN(J2234:L2234)</f>
        <v>544471.357274644</v>
      </c>
      <c r="N2234" s="23" t="n">
        <f aca="false">MAX(J2234:L2234)</f>
        <v>762484.23</v>
      </c>
      <c r="O2234" s="23" t="n">
        <f aca="false">MEDIAN(J2234:L2234)</f>
        <v>647122</v>
      </c>
      <c r="P2234" s="23" t="n">
        <f aca="false">AVERAGE(J2234:L2234)</f>
        <v>651359.195758215</v>
      </c>
      <c r="Q2234" s="23" t="n">
        <f aca="false">AVERAGE(M2234,O2234)</f>
        <v>595796.678637322</v>
      </c>
      <c r="R2234" s="23" t="n">
        <f aca="false">AVERAGE(N2234,O2234)</f>
        <v>704803.115</v>
      </c>
      <c r="S2234" s="23" t="n">
        <f aca="false">STDEV(J2234:L2234)</f>
        <v>109068.182983905</v>
      </c>
      <c r="T2234" s="25" t="n">
        <f aca="false">IF(P2234&gt;0,S2234/P2234,NA())</f>
        <v>0.167447060998263</v>
      </c>
      <c r="U2234" s="4" t="str">
        <f aca="false">IF(T2234&lt;=Parametros!$B$7,"MENOR",IF(T2234&lt;=Parametros!$B$8,"PROMEDIO MENOR-MEDIANA","PROMEDIO"))</f>
        <v>MENOR</v>
      </c>
      <c r="V2234" s="23" t="n">
        <f aca="false">IF(T2234&lt;=Parametros!$B$7,M2234,IF(T2234&lt;=Parametros!$B$8,Q2234,P2234))</f>
        <v>544471.357274644</v>
      </c>
      <c r="W2234" s="26" t="n">
        <f aca="false">ROUND(V2234,0)</f>
        <v>544471</v>
      </c>
      <c r="X2234" s="27" t="n">
        <f aca="false">K2234/G2234</f>
        <v>1.48032482395904</v>
      </c>
      <c r="Y2234" s="27" t="n">
        <f aca="false">L2234/G2234</f>
        <v>1.256354850421</v>
      </c>
    </row>
    <row r="2235" customFormat="false" ht="51.75" hidden="false" customHeight="true" outlineLevel="0" collapsed="false">
      <c r="A2235" s="4" t="s">
        <v>564</v>
      </c>
      <c r="B2235" s="4" t="s">
        <v>95</v>
      </c>
      <c r="C2235" s="4" t="s">
        <v>565</v>
      </c>
      <c r="D2235" s="4" t="s">
        <v>566</v>
      </c>
      <c r="E2235" s="4" t="s">
        <v>98</v>
      </c>
      <c r="F2235" s="4" t="s">
        <v>99</v>
      </c>
      <c r="G2235" s="23" t="n">
        <v>158020</v>
      </c>
      <c r="H2235" s="24" t="n">
        <f aca="false">Parametros!$B$3</f>
        <v>160.42</v>
      </c>
      <c r="I2235" s="24" t="n">
        <f aca="false">Parametros!$B$4</f>
        <v>151.76</v>
      </c>
      <c r="J2235" s="23" t="n">
        <f aca="false">G2235*H2235/I2235</f>
        <v>167037.219293622</v>
      </c>
      <c r="K2235" s="23" t="n">
        <v>233921.18</v>
      </c>
      <c r="L2235" s="23" t="n">
        <v>198492</v>
      </c>
      <c r="M2235" s="23" t="n">
        <f aca="false">MIN(J2235:L2235)</f>
        <v>167037.219293622</v>
      </c>
      <c r="N2235" s="23" t="n">
        <f aca="false">MAX(J2235:L2235)</f>
        <v>233921.18</v>
      </c>
      <c r="O2235" s="23" t="n">
        <f aca="false">MEDIAN(J2235:L2235)</f>
        <v>198492</v>
      </c>
      <c r="P2235" s="23" t="n">
        <f aca="false">AVERAGE(J2235:L2235)</f>
        <v>199816.799764541</v>
      </c>
      <c r="Q2235" s="23" t="n">
        <f aca="false">AVERAGE(M2235,O2235)</f>
        <v>182764.609646811</v>
      </c>
      <c r="R2235" s="23" t="n">
        <f aca="false">AVERAGE(N2235,O2235)</f>
        <v>216206.59</v>
      </c>
      <c r="S2235" s="23" t="n">
        <f aca="false">STDEV(J2235:L2235)</f>
        <v>33461.6552303557</v>
      </c>
      <c r="T2235" s="25" t="n">
        <f aca="false">IF(P2235&gt;0,S2235/P2235,NA())</f>
        <v>0.167461671239786</v>
      </c>
      <c r="U2235" s="4" t="str">
        <f aca="false">IF(T2235&lt;=Parametros!$B$7,"MENOR",IF(T2235&lt;=Parametros!$B$8,"PROMEDIO MENOR-MEDIANA","PROMEDIO"))</f>
        <v>MENOR</v>
      </c>
      <c r="V2235" s="23" t="n">
        <f aca="false">IF(T2235&lt;=Parametros!$B$7,M2235,IF(T2235&lt;=Parametros!$B$8,Q2235,P2235))</f>
        <v>167037.219293622</v>
      </c>
      <c r="W2235" s="26" t="n">
        <f aca="false">ROUND(V2235,0)</f>
        <v>167037</v>
      </c>
      <c r="X2235" s="27" t="n">
        <f aca="false">K2235/G2235</f>
        <v>1.48032641437793</v>
      </c>
      <c r="Y2235" s="27" t="n">
        <f aca="false">L2235/G2235</f>
        <v>1.25611947854702</v>
      </c>
    </row>
    <row r="2236" customFormat="false" ht="128.25" hidden="false" customHeight="true" outlineLevel="0" collapsed="false">
      <c r="A2236" s="4" t="s">
        <v>567</v>
      </c>
      <c r="B2236" s="4" t="s">
        <v>95</v>
      </c>
      <c r="C2236" s="4" t="s">
        <v>568</v>
      </c>
      <c r="D2236" s="4" t="s">
        <v>569</v>
      </c>
      <c r="E2236" s="4" t="s">
        <v>98</v>
      </c>
      <c r="F2236" s="4" t="s">
        <v>99</v>
      </c>
      <c r="G2236" s="23" t="n">
        <v>3976</v>
      </c>
      <c r="H2236" s="24" t="n">
        <f aca="false">Parametros!$B$3</f>
        <v>160.42</v>
      </c>
      <c r="I2236" s="24" t="n">
        <f aca="false">Parametros!$B$4</f>
        <v>151.76</v>
      </c>
      <c r="J2236" s="23" t="n">
        <f aca="false">G2236*H2236/I2236</f>
        <v>4202.88560885609</v>
      </c>
      <c r="K2236" s="23" t="n">
        <v>5885.32</v>
      </c>
      <c r="L2236" s="23" t="n">
        <v>4879</v>
      </c>
      <c r="M2236" s="23" t="n">
        <f aca="false">MIN(J2236:L2236)</f>
        <v>4202.88560885609</v>
      </c>
      <c r="N2236" s="23" t="n">
        <f aca="false">MAX(J2236:L2236)</f>
        <v>5885.32</v>
      </c>
      <c r="O2236" s="23" t="n">
        <f aca="false">MEDIAN(J2236:L2236)</f>
        <v>4879</v>
      </c>
      <c r="P2236" s="23" t="n">
        <f aca="false">AVERAGE(J2236:L2236)</f>
        <v>4989.06853628536</v>
      </c>
      <c r="Q2236" s="23" t="n">
        <f aca="false">AVERAGE(M2236,O2236)</f>
        <v>4540.94280442805</v>
      </c>
      <c r="R2236" s="23" t="n">
        <f aca="false">AVERAGE(N2236,O2236)</f>
        <v>5382.16</v>
      </c>
      <c r="S2236" s="23" t="n">
        <f aca="false">STDEV(J2236:L2236)</f>
        <v>846.600662730633</v>
      </c>
      <c r="T2236" s="25" t="n">
        <f aca="false">IF(P2236&gt;0,S2236/P2236,NA())</f>
        <v>0.169691127025682</v>
      </c>
      <c r="U2236" s="4" t="str">
        <f aca="false">IF(T2236&lt;=Parametros!$B$7,"MENOR",IF(T2236&lt;=Parametros!$B$8,"PROMEDIO MENOR-MEDIANA","PROMEDIO"))</f>
        <v>MENOR</v>
      </c>
      <c r="V2236" s="23" t="n">
        <f aca="false">IF(T2236&lt;=Parametros!$B$7,M2236,IF(T2236&lt;=Parametros!$B$8,Q2236,P2236))</f>
        <v>4202.88560885609</v>
      </c>
      <c r="W2236" s="26" t="n">
        <f aca="false">ROUND(V2236,0)</f>
        <v>4203</v>
      </c>
      <c r="X2236" s="27" t="n">
        <f aca="false">K2236/G2236</f>
        <v>1.48021126760563</v>
      </c>
      <c r="Y2236" s="27" t="n">
        <f aca="false">L2236/G2236</f>
        <v>1.22711267605634</v>
      </c>
    </row>
    <row r="2237" customFormat="false" ht="128.25" hidden="false" customHeight="true" outlineLevel="0" collapsed="false">
      <c r="A2237" s="4" t="s">
        <v>570</v>
      </c>
      <c r="B2237" s="4" t="s">
        <v>95</v>
      </c>
      <c r="C2237" s="4" t="s">
        <v>571</v>
      </c>
      <c r="D2237" s="4" t="s">
        <v>569</v>
      </c>
      <c r="E2237" s="4" t="s">
        <v>98</v>
      </c>
      <c r="F2237" s="4" t="s">
        <v>99</v>
      </c>
      <c r="G2237" s="23" t="n">
        <v>50350</v>
      </c>
      <c r="H2237" s="24" t="n">
        <f aca="false">Parametros!$B$3</f>
        <v>160.42</v>
      </c>
      <c r="I2237" s="24" t="n">
        <f aca="false">Parametros!$B$4</f>
        <v>151.76</v>
      </c>
      <c r="J2237" s="23" t="n">
        <f aca="false">G2237*H2237/I2237</f>
        <v>53223.1615709014</v>
      </c>
      <c r="K2237" s="23" t="n">
        <v>74534.15</v>
      </c>
      <c r="L2237" s="23" t="n">
        <v>63189</v>
      </c>
      <c r="M2237" s="23" t="n">
        <f aca="false">MIN(J2237:L2237)</f>
        <v>53223.1615709014</v>
      </c>
      <c r="N2237" s="23" t="n">
        <f aca="false">MAX(J2237:L2237)</f>
        <v>74534.15</v>
      </c>
      <c r="O2237" s="23" t="n">
        <f aca="false">MEDIAN(J2237:L2237)</f>
        <v>63189</v>
      </c>
      <c r="P2237" s="23" t="n">
        <f aca="false">AVERAGE(J2237:L2237)</f>
        <v>63648.7705236338</v>
      </c>
      <c r="Q2237" s="23" t="n">
        <f aca="false">AVERAGE(M2237,O2237)</f>
        <v>58206.0807854507</v>
      </c>
      <c r="R2237" s="23" t="n">
        <f aca="false">AVERAGE(N2237,O2237)</f>
        <v>68861.575</v>
      </c>
      <c r="S2237" s="23" t="n">
        <f aca="false">STDEV(J2237:L2237)</f>
        <v>10662.9310537532</v>
      </c>
      <c r="T2237" s="25" t="n">
        <f aca="false">IF(P2237&gt;0,S2237/P2237,NA())</f>
        <v>0.167527683033468</v>
      </c>
      <c r="U2237" s="4" t="str">
        <f aca="false">IF(T2237&lt;=Parametros!$B$7,"MENOR",IF(T2237&lt;=Parametros!$B$8,"PROMEDIO MENOR-MEDIANA","PROMEDIO"))</f>
        <v>MENOR</v>
      </c>
      <c r="V2237" s="23" t="n">
        <f aca="false">IF(T2237&lt;=Parametros!$B$7,M2237,IF(T2237&lt;=Parametros!$B$8,Q2237,P2237))</f>
        <v>53223.1615709014</v>
      </c>
      <c r="W2237" s="26" t="n">
        <f aca="false">ROUND(V2237,0)</f>
        <v>53223</v>
      </c>
      <c r="X2237" s="27" t="n">
        <f aca="false">K2237/G2237</f>
        <v>1.48032075471698</v>
      </c>
      <c r="Y2237" s="27" t="n">
        <f aca="false">L2237/G2237</f>
        <v>1.2549950347567</v>
      </c>
    </row>
    <row r="2238" customFormat="false" ht="64.5" hidden="false" customHeight="true" outlineLevel="0" collapsed="false">
      <c r="A2238" s="4" t="s">
        <v>572</v>
      </c>
      <c r="B2238" s="4" t="s">
        <v>95</v>
      </c>
      <c r="C2238" s="4" t="s">
        <v>573</v>
      </c>
      <c r="D2238" s="4" t="s">
        <v>574</v>
      </c>
      <c r="E2238" s="4" t="s">
        <v>98</v>
      </c>
      <c r="F2238" s="4" t="s">
        <v>99</v>
      </c>
      <c r="G2238" s="23" t="n">
        <v>824600</v>
      </c>
      <c r="H2238" s="24" t="n">
        <f aca="false">Parametros!$B$3</f>
        <v>160.42</v>
      </c>
      <c r="I2238" s="24" t="n">
        <f aca="false">Parametros!$B$4</f>
        <v>151.76</v>
      </c>
      <c r="J2238" s="23" t="n">
        <f aca="false">G2238*H2238/I2238</f>
        <v>871654.797047971</v>
      </c>
      <c r="K2238" s="23" t="n">
        <v>1220676.53</v>
      </c>
      <c r="L2238" s="23" t="n">
        <v>1036133</v>
      </c>
      <c r="M2238" s="23" t="n">
        <f aca="false">MIN(J2238:L2238)</f>
        <v>871654.797047971</v>
      </c>
      <c r="N2238" s="23" t="n">
        <f aca="false">MAX(J2238:L2238)</f>
        <v>1220676.53</v>
      </c>
      <c r="O2238" s="23" t="n">
        <f aca="false">MEDIAN(J2238:L2238)</f>
        <v>1036133</v>
      </c>
      <c r="P2238" s="23" t="n">
        <f aca="false">AVERAGE(J2238:L2238)</f>
        <v>1042821.44234932</v>
      </c>
      <c r="Q2238" s="23" t="n">
        <f aca="false">AVERAGE(M2238,O2238)</f>
        <v>953893.898523985</v>
      </c>
      <c r="R2238" s="23" t="n">
        <f aca="false">AVERAGE(N2238,O2238)</f>
        <v>1128404.765</v>
      </c>
      <c r="S2238" s="23" t="n">
        <f aca="false">STDEV(J2238:L2238)</f>
        <v>174606.969975441</v>
      </c>
      <c r="T2238" s="25" t="n">
        <f aca="false">IF(P2238&gt;0,S2238/P2238,NA())</f>
        <v>0.167437073006552</v>
      </c>
      <c r="U2238" s="4" t="str">
        <f aca="false">IF(T2238&lt;=Parametros!$B$7,"MENOR",IF(T2238&lt;=Parametros!$B$8,"PROMEDIO MENOR-MEDIANA","PROMEDIO"))</f>
        <v>MENOR</v>
      </c>
      <c r="V2238" s="23" t="n">
        <f aca="false">IF(T2238&lt;=Parametros!$B$7,M2238,IF(T2238&lt;=Parametros!$B$8,Q2238,P2238))</f>
        <v>871654.797047971</v>
      </c>
      <c r="W2238" s="26" t="n">
        <f aca="false">ROUND(V2238,0)</f>
        <v>871655</v>
      </c>
      <c r="X2238" s="27" t="n">
        <f aca="false">K2238/G2238</f>
        <v>1.48032564879942</v>
      </c>
      <c r="Y2238" s="27" t="n">
        <f aca="false">L2238/G2238</f>
        <v>1.25652801358234</v>
      </c>
    </row>
    <row r="2239" customFormat="false" ht="64.5" hidden="false" customHeight="true" outlineLevel="0" collapsed="false">
      <c r="A2239" s="4" t="s">
        <v>575</v>
      </c>
      <c r="B2239" s="4" t="s">
        <v>95</v>
      </c>
      <c r="C2239" s="4" t="s">
        <v>576</v>
      </c>
      <c r="D2239" s="4" t="s">
        <v>577</v>
      </c>
      <c r="E2239" s="4" t="s">
        <v>98</v>
      </c>
      <c r="F2239" s="4" t="s">
        <v>99</v>
      </c>
      <c r="G2239" s="23" t="n">
        <v>1561323</v>
      </c>
      <c r="H2239" s="24" t="n">
        <f aca="false">Parametros!$B$3</f>
        <v>160.42</v>
      </c>
      <c r="I2239" s="24" t="n">
        <f aca="false">Parametros!$B$4</f>
        <v>151.76</v>
      </c>
      <c r="J2239" s="23" t="n">
        <f aca="false">G2239*H2239/I2239</f>
        <v>1650417.99986821</v>
      </c>
      <c r="K2239" s="23" t="n">
        <v>2311266.79</v>
      </c>
      <c r="L2239" s="23" t="n">
        <v>1961834</v>
      </c>
      <c r="M2239" s="23" t="n">
        <f aca="false">MIN(J2239:L2239)</f>
        <v>1650417.99986821</v>
      </c>
      <c r="N2239" s="23" t="n">
        <f aca="false">MAX(J2239:L2239)</f>
        <v>2311266.79</v>
      </c>
      <c r="O2239" s="23" t="n">
        <f aca="false">MEDIAN(J2239:L2239)</f>
        <v>1961834</v>
      </c>
      <c r="P2239" s="23" t="n">
        <f aca="false">AVERAGE(J2239:L2239)</f>
        <v>1974506.2632894</v>
      </c>
      <c r="Q2239" s="23" t="n">
        <f aca="false">AVERAGE(M2239,O2239)</f>
        <v>1806125.99993411</v>
      </c>
      <c r="R2239" s="23" t="n">
        <f aca="false">AVERAGE(N2239,O2239)</f>
        <v>2136550.395</v>
      </c>
      <c r="S2239" s="23" t="n">
        <f aca="false">STDEV(J2239:L2239)</f>
        <v>330606.594833374</v>
      </c>
      <c r="T2239" s="25" t="n">
        <f aca="false">IF(P2239&gt;0,S2239/P2239,NA())</f>
        <v>0.167437602493397</v>
      </c>
      <c r="U2239" s="4" t="str">
        <f aca="false">IF(T2239&lt;=Parametros!$B$7,"MENOR",IF(T2239&lt;=Parametros!$B$8,"PROMEDIO MENOR-MEDIANA","PROMEDIO"))</f>
        <v>MENOR</v>
      </c>
      <c r="V2239" s="23" t="n">
        <f aca="false">IF(T2239&lt;=Parametros!$B$7,M2239,IF(T2239&lt;=Parametros!$B$8,Q2239,P2239))</f>
        <v>1650417.99986821</v>
      </c>
      <c r="W2239" s="26" t="n">
        <f aca="false">ROUND(V2239,0)</f>
        <v>1650418</v>
      </c>
      <c r="X2239" s="27" t="n">
        <f aca="false">K2239/G2239</f>
        <v>1.48032584545286</v>
      </c>
      <c r="Y2239" s="27" t="n">
        <f aca="false">L2239/G2239</f>
        <v>1.25652027159018</v>
      </c>
    </row>
    <row r="2240" customFormat="false" ht="51.75" hidden="false" customHeight="true" outlineLevel="0" collapsed="false">
      <c r="A2240" s="4" t="s">
        <v>578</v>
      </c>
      <c r="B2240" s="4" t="s">
        <v>95</v>
      </c>
      <c r="C2240" s="4" t="s">
        <v>579</v>
      </c>
      <c r="D2240" s="4" t="s">
        <v>580</v>
      </c>
      <c r="E2240" s="4" t="s">
        <v>98</v>
      </c>
      <c r="F2240" s="4" t="s">
        <v>99</v>
      </c>
      <c r="G2240" s="23" t="n">
        <v>537061</v>
      </c>
      <c r="H2240" s="24" t="n">
        <f aca="false">Parametros!$B$3</f>
        <v>160.42</v>
      </c>
      <c r="I2240" s="24" t="n">
        <f aca="false">Parametros!$B$4</f>
        <v>151.76</v>
      </c>
      <c r="J2240" s="23" t="n">
        <f aca="false">G2240*H2240/I2240</f>
        <v>567707.733394834</v>
      </c>
      <c r="K2240" s="23" t="n">
        <v>795025.23</v>
      </c>
      <c r="L2240" s="23" t="n">
        <v>674730</v>
      </c>
      <c r="M2240" s="23" t="n">
        <f aca="false">MIN(J2240:L2240)</f>
        <v>567707.733394834</v>
      </c>
      <c r="N2240" s="23" t="n">
        <f aca="false">MAX(J2240:L2240)</f>
        <v>795025.23</v>
      </c>
      <c r="O2240" s="23" t="n">
        <f aca="false">MEDIAN(J2240:L2240)</f>
        <v>674730</v>
      </c>
      <c r="P2240" s="23" t="n">
        <f aca="false">AVERAGE(J2240:L2240)</f>
        <v>679154.321131611</v>
      </c>
      <c r="Q2240" s="23" t="n">
        <f aca="false">AVERAGE(M2240,O2240)</f>
        <v>621218.866697417</v>
      </c>
      <c r="R2240" s="23" t="n">
        <f aca="false">AVERAGE(N2240,O2240)</f>
        <v>734877.615</v>
      </c>
      <c r="S2240" s="23" t="n">
        <f aca="false">STDEV(J2240:L2240)</f>
        <v>113723.313479764</v>
      </c>
      <c r="T2240" s="25" t="n">
        <f aca="false">IF(P2240&gt;0,S2240/P2240,NA())</f>
        <v>0.167448413330092</v>
      </c>
      <c r="U2240" s="4" t="str">
        <f aca="false">IF(T2240&lt;=Parametros!$B$7,"MENOR",IF(T2240&lt;=Parametros!$B$8,"PROMEDIO MENOR-MEDIANA","PROMEDIO"))</f>
        <v>MENOR</v>
      </c>
      <c r="V2240" s="23" t="n">
        <f aca="false">IF(T2240&lt;=Parametros!$B$7,M2240,IF(T2240&lt;=Parametros!$B$8,Q2240,P2240))</f>
        <v>567707.733394834</v>
      </c>
      <c r="W2240" s="26" t="n">
        <f aca="false">ROUND(V2240,0)</f>
        <v>567708</v>
      </c>
      <c r="X2240" s="27" t="n">
        <f aca="false">K2240/G2240</f>
        <v>1.48032575443013</v>
      </c>
      <c r="Y2240" s="27" t="n">
        <f aca="false">L2240/G2240</f>
        <v>1.2563377344473</v>
      </c>
    </row>
    <row r="2241" customFormat="false" ht="64.5" hidden="false" customHeight="true" outlineLevel="0" collapsed="false">
      <c r="A2241" s="4" t="s">
        <v>581</v>
      </c>
      <c r="B2241" s="4" t="s">
        <v>95</v>
      </c>
      <c r="C2241" s="4" t="s">
        <v>582</v>
      </c>
      <c r="D2241" s="4" t="s">
        <v>583</v>
      </c>
      <c r="E2241" s="4" t="s">
        <v>98</v>
      </c>
      <c r="F2241" s="4" t="s">
        <v>99</v>
      </c>
      <c r="G2241" s="23" t="n">
        <v>537061</v>
      </c>
      <c r="H2241" s="24" t="n">
        <f aca="false">Parametros!$B$3</f>
        <v>160.42</v>
      </c>
      <c r="I2241" s="24" t="n">
        <f aca="false">Parametros!$B$4</f>
        <v>151.76</v>
      </c>
      <c r="J2241" s="23" t="n">
        <f aca="false">G2241*H2241/I2241</f>
        <v>567707.733394834</v>
      </c>
      <c r="K2241" s="23" t="n">
        <v>795025.23</v>
      </c>
      <c r="L2241" s="23" t="n">
        <v>674730</v>
      </c>
      <c r="M2241" s="23" t="n">
        <f aca="false">MIN(J2241:L2241)</f>
        <v>567707.733394834</v>
      </c>
      <c r="N2241" s="23" t="n">
        <f aca="false">MAX(J2241:L2241)</f>
        <v>795025.23</v>
      </c>
      <c r="O2241" s="23" t="n">
        <f aca="false">MEDIAN(J2241:L2241)</f>
        <v>674730</v>
      </c>
      <c r="P2241" s="23" t="n">
        <f aca="false">AVERAGE(J2241:L2241)</f>
        <v>679154.321131611</v>
      </c>
      <c r="Q2241" s="23" t="n">
        <f aca="false">AVERAGE(M2241,O2241)</f>
        <v>621218.866697417</v>
      </c>
      <c r="R2241" s="23" t="n">
        <f aca="false">AVERAGE(N2241,O2241)</f>
        <v>734877.615</v>
      </c>
      <c r="S2241" s="23" t="n">
        <f aca="false">STDEV(J2241:L2241)</f>
        <v>113723.313479764</v>
      </c>
      <c r="T2241" s="25" t="n">
        <f aca="false">IF(P2241&gt;0,S2241/P2241,NA())</f>
        <v>0.167448413330092</v>
      </c>
      <c r="U2241" s="4" t="str">
        <f aca="false">IF(T2241&lt;=Parametros!$B$7,"MENOR",IF(T2241&lt;=Parametros!$B$8,"PROMEDIO MENOR-MEDIANA","PROMEDIO"))</f>
        <v>MENOR</v>
      </c>
      <c r="V2241" s="23" t="n">
        <f aca="false">IF(T2241&lt;=Parametros!$B$7,M2241,IF(T2241&lt;=Parametros!$B$8,Q2241,P2241))</f>
        <v>567707.733394834</v>
      </c>
      <c r="W2241" s="26" t="n">
        <f aca="false">ROUND(V2241,0)</f>
        <v>567708</v>
      </c>
      <c r="X2241" s="27" t="n">
        <f aca="false">K2241/G2241</f>
        <v>1.48032575443013</v>
      </c>
      <c r="Y2241" s="27" t="n">
        <f aca="false">L2241/G2241</f>
        <v>1.2563377344473</v>
      </c>
    </row>
    <row r="2242" customFormat="false" ht="90" hidden="false" customHeight="true" outlineLevel="0" collapsed="false">
      <c r="A2242" s="4" t="s">
        <v>584</v>
      </c>
      <c r="B2242" s="4" t="s">
        <v>95</v>
      </c>
      <c r="C2242" s="4" t="s">
        <v>585</v>
      </c>
      <c r="D2242" s="4" t="s">
        <v>586</v>
      </c>
      <c r="E2242" s="4" t="s">
        <v>98</v>
      </c>
      <c r="F2242" s="4" t="s">
        <v>99</v>
      </c>
      <c r="G2242" s="23" t="n">
        <v>213676</v>
      </c>
      <c r="H2242" s="24" t="n">
        <f aca="false">Parametros!$B$3</f>
        <v>160.42</v>
      </c>
      <c r="I2242" s="24" t="n">
        <f aca="false">Parametros!$B$4</f>
        <v>151.76</v>
      </c>
      <c r="J2242" s="23" t="n">
        <f aca="false">G2242*H2242/I2242</f>
        <v>225869.161307327</v>
      </c>
      <c r="K2242" s="23" t="n">
        <v>316309.95</v>
      </c>
      <c r="L2242" s="23" t="n">
        <v>268464</v>
      </c>
      <c r="M2242" s="23" t="n">
        <f aca="false">MIN(J2242:L2242)</f>
        <v>225869.161307327</v>
      </c>
      <c r="N2242" s="23" t="n">
        <f aca="false">MAX(J2242:L2242)</f>
        <v>316309.95</v>
      </c>
      <c r="O2242" s="23" t="n">
        <f aca="false">MEDIAN(J2242:L2242)</f>
        <v>268464</v>
      </c>
      <c r="P2242" s="23" t="n">
        <f aca="false">AVERAGE(J2242:L2242)</f>
        <v>270214.370435776</v>
      </c>
      <c r="Q2242" s="23" t="n">
        <f aca="false">AVERAGE(M2242,O2242)</f>
        <v>247166.580653664</v>
      </c>
      <c r="R2242" s="23" t="n">
        <f aca="false">AVERAGE(N2242,O2242)</f>
        <v>292386.975</v>
      </c>
      <c r="S2242" s="23" t="n">
        <f aca="false">STDEV(J2242:L2242)</f>
        <v>45245.7944160007</v>
      </c>
      <c r="T2242" s="25" t="n">
        <f aca="false">IF(P2242&gt;0,S2242/P2242,NA())</f>
        <v>0.167444071694013</v>
      </c>
      <c r="U2242" s="4" t="str">
        <f aca="false">IF(T2242&lt;=Parametros!$B$7,"MENOR",IF(T2242&lt;=Parametros!$B$8,"PROMEDIO MENOR-MEDIANA","PROMEDIO"))</f>
        <v>MENOR</v>
      </c>
      <c r="V2242" s="23" t="n">
        <f aca="false">IF(T2242&lt;=Parametros!$B$7,M2242,IF(T2242&lt;=Parametros!$B$8,Q2242,P2242))</f>
        <v>225869.161307327</v>
      </c>
      <c r="W2242" s="26" t="n">
        <f aca="false">ROUND(V2242,0)</f>
        <v>225869</v>
      </c>
      <c r="X2242" s="27" t="n">
        <f aca="false">K2242/G2242</f>
        <v>1.48032511840356</v>
      </c>
      <c r="Y2242" s="27" t="n">
        <f aca="false">L2242/G2242</f>
        <v>1.25640689642262</v>
      </c>
    </row>
    <row r="2243" customFormat="false" ht="77.25" hidden="false" customHeight="true" outlineLevel="0" collapsed="false">
      <c r="A2243" s="4" t="s">
        <v>587</v>
      </c>
      <c r="B2243" s="4" t="s">
        <v>95</v>
      </c>
      <c r="C2243" s="4" t="s">
        <v>588</v>
      </c>
      <c r="D2243" s="4" t="s">
        <v>589</v>
      </c>
      <c r="E2243" s="4" t="s">
        <v>98</v>
      </c>
      <c r="F2243" s="4" t="s">
        <v>99</v>
      </c>
      <c r="G2243" s="23" t="n">
        <v>402029</v>
      </c>
      <c r="H2243" s="24" t="n">
        <f aca="false">Parametros!$B$3</f>
        <v>160.42</v>
      </c>
      <c r="I2243" s="24" t="n">
        <f aca="false">Parametros!$B$4</f>
        <v>151.76</v>
      </c>
      <c r="J2243" s="23" t="n">
        <f aca="false">G2243*H2243/I2243</f>
        <v>424970.296389035</v>
      </c>
      <c r="K2243" s="23" t="n">
        <v>595133.71</v>
      </c>
      <c r="L2243" s="23" t="n">
        <v>505155</v>
      </c>
      <c r="M2243" s="23" t="n">
        <f aca="false">MIN(J2243:L2243)</f>
        <v>424970.296389035</v>
      </c>
      <c r="N2243" s="23" t="n">
        <f aca="false">MAX(J2243:L2243)</f>
        <v>595133.71</v>
      </c>
      <c r="O2243" s="23" t="n">
        <f aca="false">MEDIAN(J2243:L2243)</f>
        <v>505155</v>
      </c>
      <c r="P2243" s="23" t="n">
        <f aca="false">AVERAGE(J2243:L2243)</f>
        <v>508419.668796345</v>
      </c>
      <c r="Q2243" s="23" t="n">
        <f aca="false">AVERAGE(M2243,O2243)</f>
        <v>465062.648194518</v>
      </c>
      <c r="R2243" s="23" t="n">
        <f aca="false">AVERAGE(N2243,O2243)</f>
        <v>550144.355</v>
      </c>
      <c r="S2243" s="23" t="n">
        <f aca="false">STDEV(J2243:L2243)</f>
        <v>85128.6695520166</v>
      </c>
      <c r="T2243" s="25" t="n">
        <f aca="false">IF(P2243&gt;0,S2243/P2243,NA())</f>
        <v>0.167437797506052</v>
      </c>
      <c r="U2243" s="4" t="str">
        <f aca="false">IF(T2243&lt;=Parametros!$B$7,"MENOR",IF(T2243&lt;=Parametros!$B$8,"PROMEDIO MENOR-MEDIANA","PROMEDIO"))</f>
        <v>MENOR</v>
      </c>
      <c r="V2243" s="23" t="n">
        <f aca="false">IF(T2243&lt;=Parametros!$B$7,M2243,IF(T2243&lt;=Parametros!$B$8,Q2243,P2243))</f>
        <v>424970.296389035</v>
      </c>
      <c r="W2243" s="26" t="n">
        <f aca="false">ROUND(V2243,0)</f>
        <v>424970</v>
      </c>
      <c r="X2243" s="27" t="n">
        <f aca="false">K2243/G2243</f>
        <v>1.48032532479</v>
      </c>
      <c r="Y2243" s="27" t="n">
        <f aca="false">L2243/G2243</f>
        <v>1.25651383357917</v>
      </c>
    </row>
    <row r="2244" customFormat="false" ht="102.75" hidden="false" customHeight="true" outlineLevel="0" collapsed="false">
      <c r="A2244" s="4" t="s">
        <v>590</v>
      </c>
      <c r="B2244" s="4" t="s">
        <v>95</v>
      </c>
      <c r="C2244" s="4" t="s">
        <v>591</v>
      </c>
      <c r="D2244" s="4" t="s">
        <v>592</v>
      </c>
      <c r="E2244" s="4" t="s">
        <v>98</v>
      </c>
      <c r="F2244" s="4" t="s">
        <v>99</v>
      </c>
      <c r="G2244" s="23" t="n">
        <v>1978375</v>
      </c>
      <c r="H2244" s="24" t="n">
        <f aca="false">Parametros!$B$3</f>
        <v>160.42</v>
      </c>
      <c r="I2244" s="24" t="n">
        <f aca="false">Parametros!$B$4</f>
        <v>151.76</v>
      </c>
      <c r="J2244" s="23" t="n">
        <f aca="false">G2244*H2244/I2244</f>
        <v>2091268.56549816</v>
      </c>
      <c r="K2244" s="23" t="n">
        <v>2928639.73</v>
      </c>
      <c r="L2244" s="23" t="n">
        <v>2485791</v>
      </c>
      <c r="M2244" s="23" t="n">
        <f aca="false">MIN(J2244:L2244)</f>
        <v>2091268.56549816</v>
      </c>
      <c r="N2244" s="23" t="n">
        <f aca="false">MAX(J2244:L2244)</f>
        <v>2928639.73</v>
      </c>
      <c r="O2244" s="23" t="n">
        <f aca="false">MEDIAN(J2244:L2244)</f>
        <v>2485791</v>
      </c>
      <c r="P2244" s="23" t="n">
        <f aca="false">AVERAGE(J2244:L2244)</f>
        <v>2501899.76516605</v>
      </c>
      <c r="Q2244" s="23" t="n">
        <f aca="false">AVERAGE(M2244,O2244)</f>
        <v>2288529.78274908</v>
      </c>
      <c r="R2244" s="23" t="n">
        <f aca="false">AVERAGE(N2244,O2244)</f>
        <v>2707215.365</v>
      </c>
      <c r="S2244" s="23" t="n">
        <f aca="false">STDEV(J2244:L2244)</f>
        <v>418917.934709383</v>
      </c>
      <c r="T2244" s="25" t="n">
        <f aca="false">IF(P2244&gt;0,S2244/P2244,NA())</f>
        <v>0.167439935261187</v>
      </c>
      <c r="U2244" s="4" t="str">
        <f aca="false">IF(T2244&lt;=Parametros!$B$7,"MENOR",IF(T2244&lt;=Parametros!$B$8,"PROMEDIO MENOR-MEDIANA","PROMEDIO"))</f>
        <v>MENOR</v>
      </c>
      <c r="V2244" s="23" t="n">
        <f aca="false">IF(T2244&lt;=Parametros!$B$7,M2244,IF(T2244&lt;=Parametros!$B$8,Q2244,P2244))</f>
        <v>2091268.56549816</v>
      </c>
      <c r="W2244" s="26" t="n">
        <f aca="false">ROUND(V2244,0)</f>
        <v>2091269</v>
      </c>
      <c r="X2244" s="27" t="n">
        <f aca="false">K2244/G2244</f>
        <v>1.48032588867126</v>
      </c>
      <c r="Y2244" s="27" t="n">
        <f aca="false">L2244/G2244</f>
        <v>1.25648120300752</v>
      </c>
    </row>
    <row r="2245" customFormat="false" ht="102.75" hidden="false" customHeight="true" outlineLevel="0" collapsed="false">
      <c r="A2245" s="4" t="s">
        <v>593</v>
      </c>
      <c r="B2245" s="4" t="s">
        <v>95</v>
      </c>
      <c r="C2245" s="4" t="s">
        <v>594</v>
      </c>
      <c r="D2245" s="4" t="s">
        <v>595</v>
      </c>
      <c r="E2245" s="4" t="s">
        <v>98</v>
      </c>
      <c r="F2245" s="4" t="s">
        <v>99</v>
      </c>
      <c r="G2245" s="23" t="n">
        <v>676805</v>
      </c>
      <c r="H2245" s="24" t="n">
        <f aca="false">Parametros!$B$3</f>
        <v>160.42</v>
      </c>
      <c r="I2245" s="24" t="n">
        <f aca="false">Parametros!$B$4</f>
        <v>151.76</v>
      </c>
      <c r="J2245" s="23" t="n">
        <f aca="false">G2245*H2245/I2245</f>
        <v>715426.054955192</v>
      </c>
      <c r="K2245" s="23" t="n">
        <v>1001892.05</v>
      </c>
      <c r="L2245" s="23" t="n">
        <v>850374</v>
      </c>
      <c r="M2245" s="23" t="n">
        <f aca="false">MIN(J2245:L2245)</f>
        <v>715426.054955192</v>
      </c>
      <c r="N2245" s="23" t="n">
        <f aca="false">MAX(J2245:L2245)</f>
        <v>1001892.05</v>
      </c>
      <c r="O2245" s="23" t="n">
        <f aca="false">MEDIAN(J2245:L2245)</f>
        <v>850374</v>
      </c>
      <c r="P2245" s="23" t="n">
        <f aca="false">AVERAGE(J2245:L2245)</f>
        <v>855897.368318398</v>
      </c>
      <c r="Q2245" s="23" t="n">
        <f aca="false">AVERAGE(M2245,O2245)</f>
        <v>782900.027477596</v>
      </c>
      <c r="R2245" s="23" t="n">
        <f aca="false">AVERAGE(N2245,O2245)</f>
        <v>926133.025</v>
      </c>
      <c r="S2245" s="23" t="n">
        <f aca="false">STDEV(J2245:L2245)</f>
        <v>143312.847565871</v>
      </c>
      <c r="T2245" s="25" t="n">
        <f aca="false">IF(P2245&gt;0,S2245/P2245,NA())</f>
        <v>0.167441626613996</v>
      </c>
      <c r="U2245" s="4" t="str">
        <f aca="false">IF(T2245&lt;=Parametros!$B$7,"MENOR",IF(T2245&lt;=Parametros!$B$8,"PROMEDIO MENOR-MEDIANA","PROMEDIO"))</f>
        <v>MENOR</v>
      </c>
      <c r="V2245" s="23" t="n">
        <f aca="false">IF(T2245&lt;=Parametros!$B$7,M2245,IF(T2245&lt;=Parametros!$B$8,Q2245,P2245))</f>
        <v>715426.054955192</v>
      </c>
      <c r="W2245" s="26" t="n">
        <f aca="false">ROUND(V2245,0)</f>
        <v>715426</v>
      </c>
      <c r="X2245" s="27" t="n">
        <f aca="false">K2245/G2245</f>
        <v>1.48032601709503</v>
      </c>
      <c r="Y2245" s="27" t="n">
        <f aca="false">L2245/G2245</f>
        <v>1.25645348364743</v>
      </c>
    </row>
    <row r="2246" customFormat="false" ht="64.5" hidden="false" customHeight="true" outlineLevel="0" collapsed="false">
      <c r="A2246" s="4" t="s">
        <v>596</v>
      </c>
      <c r="B2246" s="4" t="s">
        <v>95</v>
      </c>
      <c r="C2246" s="4" t="s">
        <v>597</v>
      </c>
      <c r="D2246" s="4" t="s">
        <v>598</v>
      </c>
      <c r="E2246" s="4" t="s">
        <v>98</v>
      </c>
      <c r="F2246" s="4" t="s">
        <v>99</v>
      </c>
      <c r="G2246" s="23" t="n">
        <v>599278</v>
      </c>
      <c r="H2246" s="24" t="n">
        <f aca="false">Parametros!$B$3</f>
        <v>160.42</v>
      </c>
      <c r="I2246" s="24" t="n">
        <f aca="false">Parametros!$B$4</f>
        <v>151.76</v>
      </c>
      <c r="J2246" s="23" t="n">
        <f aca="false">G2246*H2246/I2246</f>
        <v>633475.070901423</v>
      </c>
      <c r="K2246" s="23" t="n">
        <v>887126.26</v>
      </c>
      <c r="L2246" s="23" t="n">
        <v>752913</v>
      </c>
      <c r="M2246" s="23" t="n">
        <f aca="false">MIN(J2246:L2246)</f>
        <v>633475.070901423</v>
      </c>
      <c r="N2246" s="23" t="n">
        <f aca="false">MAX(J2246:L2246)</f>
        <v>887126.26</v>
      </c>
      <c r="O2246" s="23" t="n">
        <f aca="false">MEDIAN(J2246:L2246)</f>
        <v>752913</v>
      </c>
      <c r="P2246" s="23" t="n">
        <f aca="false">AVERAGE(J2246:L2246)</f>
        <v>757838.110300475</v>
      </c>
      <c r="Q2246" s="23" t="n">
        <f aca="false">AVERAGE(M2246,O2246)</f>
        <v>693194.035450712</v>
      </c>
      <c r="R2246" s="23" t="n">
        <f aca="false">AVERAGE(N2246,O2246)</f>
        <v>820019.63</v>
      </c>
      <c r="S2246" s="23" t="n">
        <f aca="false">STDEV(J2246:L2246)</f>
        <v>126897.29692308</v>
      </c>
      <c r="T2246" s="25" t="n">
        <f aca="false">IF(P2246&gt;0,S2246/P2246,NA())</f>
        <v>0.16744644429767</v>
      </c>
      <c r="U2246" s="4" t="str">
        <f aca="false">IF(T2246&lt;=Parametros!$B$7,"MENOR",IF(T2246&lt;=Parametros!$B$8,"PROMEDIO MENOR-MEDIANA","PROMEDIO"))</f>
        <v>MENOR</v>
      </c>
      <c r="V2246" s="23" t="n">
        <f aca="false">IF(T2246&lt;=Parametros!$B$7,M2246,IF(T2246&lt;=Parametros!$B$8,Q2246,P2246))</f>
        <v>633475.070901423</v>
      </c>
      <c r="W2246" s="26" t="n">
        <f aca="false">ROUND(V2246,0)</f>
        <v>633475</v>
      </c>
      <c r="X2246" s="27" t="n">
        <f aca="false">K2246/G2246</f>
        <v>1.48032509119307</v>
      </c>
      <c r="Y2246" s="27" t="n">
        <f aca="false">L2246/G2246</f>
        <v>1.25636682808313</v>
      </c>
    </row>
    <row r="2247" customFormat="false" ht="102.75" hidden="false" customHeight="true" outlineLevel="0" collapsed="false">
      <c r="A2247" s="4" t="s">
        <v>599</v>
      </c>
      <c r="B2247" s="4" t="s">
        <v>95</v>
      </c>
      <c r="C2247" s="4" t="s">
        <v>600</v>
      </c>
      <c r="D2247" s="4" t="s">
        <v>601</v>
      </c>
      <c r="E2247" s="4" t="s">
        <v>98</v>
      </c>
      <c r="F2247" s="4" t="s">
        <v>99</v>
      </c>
      <c r="G2247" s="23" t="n">
        <v>220923</v>
      </c>
      <c r="H2247" s="24" t="n">
        <f aca="false">Parametros!$B$3</f>
        <v>160.42</v>
      </c>
      <c r="I2247" s="24" t="n">
        <f aca="false">Parametros!$B$4</f>
        <v>151.76</v>
      </c>
      <c r="J2247" s="23" t="n">
        <f aca="false">G2247*H2247/I2247</f>
        <v>233529.702556668</v>
      </c>
      <c r="K2247" s="23" t="n">
        <v>327038.68</v>
      </c>
      <c r="L2247" s="23" t="n">
        <v>277508</v>
      </c>
      <c r="M2247" s="23" t="n">
        <f aca="false">MIN(J2247:L2247)</f>
        <v>233529.702556668</v>
      </c>
      <c r="N2247" s="23" t="n">
        <f aca="false">MAX(J2247:L2247)</f>
        <v>327038.68</v>
      </c>
      <c r="O2247" s="23" t="n">
        <f aca="false">MEDIAN(J2247:L2247)</f>
        <v>277508</v>
      </c>
      <c r="P2247" s="23" t="n">
        <f aca="false">AVERAGE(J2247:L2247)</f>
        <v>279358.794185556</v>
      </c>
      <c r="Q2247" s="23" t="n">
        <f aca="false">AVERAGE(M2247,O2247)</f>
        <v>255518.851278334</v>
      </c>
      <c r="R2247" s="23" t="n">
        <f aca="false">AVERAGE(N2247,O2247)</f>
        <v>302273.34</v>
      </c>
      <c r="S2247" s="23" t="n">
        <f aca="false">STDEV(J2247:L2247)</f>
        <v>46781.9548005675</v>
      </c>
      <c r="T2247" s="25" t="n">
        <f aca="false">IF(P2247&gt;0,S2247/P2247,NA())</f>
        <v>0.167461901233343</v>
      </c>
      <c r="U2247" s="4" t="str">
        <f aca="false">IF(T2247&lt;=Parametros!$B$7,"MENOR",IF(T2247&lt;=Parametros!$B$8,"PROMEDIO MENOR-MEDIANA","PROMEDIO"))</f>
        <v>MENOR</v>
      </c>
      <c r="V2247" s="23" t="n">
        <f aca="false">IF(T2247&lt;=Parametros!$B$7,M2247,IF(T2247&lt;=Parametros!$B$8,Q2247,P2247))</f>
        <v>233529.702556668</v>
      </c>
      <c r="W2247" s="26" t="n">
        <f aca="false">ROUND(V2247,0)</f>
        <v>233530</v>
      </c>
      <c r="X2247" s="27" t="n">
        <f aca="false">K2247/G2247</f>
        <v>1.4803288023429</v>
      </c>
      <c r="Y2247" s="27" t="n">
        <f aca="false">L2247/G2247</f>
        <v>1.25612996383355</v>
      </c>
    </row>
    <row r="2248" customFormat="false" ht="77.25" hidden="false" customHeight="true" outlineLevel="0" collapsed="false">
      <c r="A2248" s="4" t="s">
        <v>602</v>
      </c>
      <c r="B2248" s="4" t="s">
        <v>95</v>
      </c>
      <c r="C2248" s="4" t="s">
        <v>603</v>
      </c>
      <c r="D2248" s="4" t="s">
        <v>604</v>
      </c>
      <c r="E2248" s="4" t="s">
        <v>98</v>
      </c>
      <c r="F2248" s="4" t="s">
        <v>99</v>
      </c>
      <c r="G2248" s="23" t="n">
        <v>241503</v>
      </c>
      <c r="H2248" s="24" t="n">
        <f aca="false">Parametros!$B$3</f>
        <v>160.42</v>
      </c>
      <c r="I2248" s="24" t="n">
        <f aca="false">Parametros!$B$4</f>
        <v>151.76</v>
      </c>
      <c r="J2248" s="23" t="n">
        <f aca="false">G2248*H2248/I2248</f>
        <v>255284.075250395</v>
      </c>
      <c r="K2248" s="23" t="n">
        <v>357502.93</v>
      </c>
      <c r="L2248" s="23" t="n">
        <v>303450</v>
      </c>
      <c r="M2248" s="23" t="n">
        <f aca="false">MIN(J2248:L2248)</f>
        <v>255284.075250395</v>
      </c>
      <c r="N2248" s="23" t="n">
        <f aca="false">MAX(J2248:L2248)</f>
        <v>357502.93</v>
      </c>
      <c r="O2248" s="23" t="n">
        <f aca="false">MEDIAN(J2248:L2248)</f>
        <v>303450</v>
      </c>
      <c r="P2248" s="23" t="n">
        <f aca="false">AVERAGE(J2248:L2248)</f>
        <v>305412.335083465</v>
      </c>
      <c r="Q2248" s="23" t="n">
        <f aca="false">AVERAGE(M2248,O2248)</f>
        <v>279367.037625198</v>
      </c>
      <c r="R2248" s="23" t="n">
        <f aca="false">AVERAGE(N2248,O2248)</f>
        <v>330476.465</v>
      </c>
      <c r="S2248" s="23" t="n">
        <f aca="false">STDEV(J2248:L2248)</f>
        <v>51137.673351601</v>
      </c>
      <c r="T2248" s="25" t="n">
        <f aca="false">IF(P2248&gt;0,S2248/P2248,NA())</f>
        <v>0.167438140105329</v>
      </c>
      <c r="U2248" s="4" t="str">
        <f aca="false">IF(T2248&lt;=Parametros!$B$7,"MENOR",IF(T2248&lt;=Parametros!$B$8,"PROMEDIO MENOR-MEDIANA","PROMEDIO"))</f>
        <v>MENOR</v>
      </c>
      <c r="V2248" s="23" t="n">
        <f aca="false">IF(T2248&lt;=Parametros!$B$7,M2248,IF(T2248&lt;=Parametros!$B$8,Q2248,P2248))</f>
        <v>255284.075250395</v>
      </c>
      <c r="W2248" s="26" t="n">
        <f aca="false">ROUND(V2248,0)</f>
        <v>255284</v>
      </c>
      <c r="X2248" s="27" t="n">
        <f aca="false">K2248/G2248</f>
        <v>1.48032500631462</v>
      </c>
      <c r="Y2248" s="27" t="n">
        <f aca="false">L2248/G2248</f>
        <v>1.25650613035863</v>
      </c>
    </row>
    <row r="2249" customFormat="false" ht="64.5" hidden="false" customHeight="true" outlineLevel="0" collapsed="false">
      <c r="A2249" s="4" t="s">
        <v>605</v>
      </c>
      <c r="B2249" s="4" t="s">
        <v>95</v>
      </c>
      <c r="C2249" s="4" t="s">
        <v>606</v>
      </c>
      <c r="D2249" s="4" t="s">
        <v>607</v>
      </c>
      <c r="E2249" s="4" t="s">
        <v>98</v>
      </c>
      <c r="F2249" s="4" t="s">
        <v>99</v>
      </c>
      <c r="G2249" s="23" t="n">
        <v>221626</v>
      </c>
      <c r="H2249" s="24" t="n">
        <f aca="false">Parametros!$B$3</f>
        <v>160.42</v>
      </c>
      <c r="I2249" s="24" t="n">
        <f aca="false">Parametros!$B$4</f>
        <v>151.76</v>
      </c>
      <c r="J2249" s="23" t="n">
        <f aca="false">G2249*H2249/I2249</f>
        <v>234272.81839747</v>
      </c>
      <c r="K2249" s="23" t="n">
        <v>328079.17</v>
      </c>
      <c r="L2249" s="23" t="n">
        <v>278460</v>
      </c>
      <c r="M2249" s="23" t="n">
        <f aca="false">MIN(J2249:L2249)</f>
        <v>234272.81839747</v>
      </c>
      <c r="N2249" s="23" t="n">
        <f aca="false">MAX(J2249:L2249)</f>
        <v>328079.17</v>
      </c>
      <c r="O2249" s="23" t="n">
        <f aca="false">MEDIAN(J2249:L2249)</f>
        <v>278460</v>
      </c>
      <c r="P2249" s="23" t="n">
        <f aca="false">AVERAGE(J2249:L2249)</f>
        <v>280270.662799157</v>
      </c>
      <c r="Q2249" s="23" t="n">
        <f aca="false">AVERAGE(M2249,O2249)</f>
        <v>256366.409198735</v>
      </c>
      <c r="R2249" s="23" t="n">
        <f aca="false">AVERAGE(N2249,O2249)</f>
        <v>303269.585</v>
      </c>
      <c r="S2249" s="23" t="n">
        <f aca="false">STDEV(J2249:L2249)</f>
        <v>46929.380723312</v>
      </c>
      <c r="T2249" s="25" t="n">
        <f aca="false">IF(P2249&gt;0,S2249/P2249,NA())</f>
        <v>0.167443071831396</v>
      </c>
      <c r="U2249" s="4" t="str">
        <f aca="false">IF(T2249&lt;=Parametros!$B$7,"MENOR",IF(T2249&lt;=Parametros!$B$8,"PROMEDIO MENOR-MEDIANA","PROMEDIO"))</f>
        <v>MENOR</v>
      </c>
      <c r="V2249" s="23" t="n">
        <f aca="false">IF(T2249&lt;=Parametros!$B$7,M2249,IF(T2249&lt;=Parametros!$B$8,Q2249,P2249))</f>
        <v>234272.81839747</v>
      </c>
      <c r="W2249" s="26" t="n">
        <f aca="false">ROUND(V2249,0)</f>
        <v>234273</v>
      </c>
      <c r="X2249" s="27" t="n">
        <f aca="false">K2249/G2249</f>
        <v>1.48032798498371</v>
      </c>
      <c r="Y2249" s="27" t="n">
        <f aca="false">L2249/G2249</f>
        <v>1.25644103128694</v>
      </c>
    </row>
    <row r="2250" customFormat="false" ht="64.5" hidden="false" customHeight="true" outlineLevel="0" collapsed="false">
      <c r="A2250" s="4" t="s">
        <v>608</v>
      </c>
      <c r="B2250" s="4" t="s">
        <v>95</v>
      </c>
      <c r="C2250" s="4" t="s">
        <v>609</v>
      </c>
      <c r="D2250" s="4" t="s">
        <v>610</v>
      </c>
      <c r="E2250" s="4" t="s">
        <v>98</v>
      </c>
      <c r="F2250" s="4" t="s">
        <v>99</v>
      </c>
      <c r="G2250" s="23" t="n">
        <v>395282</v>
      </c>
      <c r="H2250" s="24" t="n">
        <f aca="false">Parametros!$B$3</f>
        <v>160.42</v>
      </c>
      <c r="I2250" s="24" t="n">
        <f aca="false">Parametros!$B$4</f>
        <v>151.76</v>
      </c>
      <c r="J2250" s="23" t="n">
        <f aca="false">G2250*H2250/I2250</f>
        <v>417838.287032156</v>
      </c>
      <c r="K2250" s="23" t="n">
        <v>585145.78</v>
      </c>
      <c r="L2250" s="23" t="n">
        <v>496587</v>
      </c>
      <c r="M2250" s="23" t="n">
        <f aca="false">MIN(J2250:L2250)</f>
        <v>417838.287032156</v>
      </c>
      <c r="N2250" s="23" t="n">
        <f aca="false">MAX(J2250:L2250)</f>
        <v>585145.78</v>
      </c>
      <c r="O2250" s="23" t="n">
        <f aca="false">MEDIAN(J2250:L2250)</f>
        <v>496587</v>
      </c>
      <c r="P2250" s="23" t="n">
        <f aca="false">AVERAGE(J2250:L2250)</f>
        <v>499857.022344052</v>
      </c>
      <c r="Q2250" s="23" t="n">
        <f aca="false">AVERAGE(M2250,O2250)</f>
        <v>457212.643516078</v>
      </c>
      <c r="R2250" s="23" t="n">
        <f aca="false">AVERAGE(N2250,O2250)</f>
        <v>540866.39</v>
      </c>
      <c r="S2250" s="23" t="n">
        <f aca="false">STDEV(J2250:L2250)</f>
        <v>83701.6671601841</v>
      </c>
      <c r="T2250" s="25" t="n">
        <f aca="false">IF(P2250&gt;0,S2250/P2250,NA())</f>
        <v>0.167451217885606</v>
      </c>
      <c r="U2250" s="4" t="str">
        <f aca="false">IF(T2250&lt;=Parametros!$B$7,"MENOR",IF(T2250&lt;=Parametros!$B$8,"PROMEDIO MENOR-MEDIANA","PROMEDIO"))</f>
        <v>MENOR</v>
      </c>
      <c r="V2250" s="23" t="n">
        <f aca="false">IF(T2250&lt;=Parametros!$B$7,M2250,IF(T2250&lt;=Parametros!$B$8,Q2250,P2250))</f>
        <v>417838.287032156</v>
      </c>
      <c r="W2250" s="26" t="n">
        <f aca="false">ROUND(V2250,0)</f>
        <v>417838</v>
      </c>
      <c r="X2250" s="27" t="n">
        <f aca="false">K2250/G2250</f>
        <v>1.48032488198299</v>
      </c>
      <c r="Y2250" s="27" t="n">
        <f aca="false">L2250/G2250</f>
        <v>1.2562853861294</v>
      </c>
    </row>
    <row r="2251" customFormat="false" ht="77.25" hidden="false" customHeight="true" outlineLevel="0" collapsed="false">
      <c r="A2251" s="4" t="s">
        <v>611</v>
      </c>
      <c r="B2251" s="4" t="s">
        <v>95</v>
      </c>
      <c r="C2251" s="4" t="s">
        <v>612</v>
      </c>
      <c r="D2251" s="4" t="s">
        <v>613</v>
      </c>
      <c r="E2251" s="4" t="s">
        <v>98</v>
      </c>
      <c r="F2251" s="4" t="s">
        <v>99</v>
      </c>
      <c r="G2251" s="23" t="n">
        <v>560581</v>
      </c>
      <c r="H2251" s="24" t="n">
        <f aca="false">Parametros!$B$3</f>
        <v>160.42</v>
      </c>
      <c r="I2251" s="24" t="n">
        <f aca="false">Parametros!$B$4</f>
        <v>151.76</v>
      </c>
      <c r="J2251" s="23" t="n">
        <f aca="false">G2251*H2251/I2251</f>
        <v>592569.873616236</v>
      </c>
      <c r="K2251" s="23" t="n">
        <v>829842.33</v>
      </c>
      <c r="L2251" s="23" t="n">
        <v>704361</v>
      </c>
      <c r="M2251" s="23" t="n">
        <f aca="false">MIN(J2251:L2251)</f>
        <v>592569.873616236</v>
      </c>
      <c r="N2251" s="23" t="n">
        <f aca="false">MAX(J2251:L2251)</f>
        <v>829842.33</v>
      </c>
      <c r="O2251" s="23" t="n">
        <f aca="false">MEDIAN(J2251:L2251)</f>
        <v>704361</v>
      </c>
      <c r="P2251" s="23" t="n">
        <f aca="false">AVERAGE(J2251:L2251)</f>
        <v>708924.401205412</v>
      </c>
      <c r="Q2251" s="23" t="n">
        <f aca="false">AVERAGE(M2251,O2251)</f>
        <v>648465.436808118</v>
      </c>
      <c r="R2251" s="23" t="n">
        <f aca="false">AVERAGE(N2251,O2251)</f>
        <v>767101.665</v>
      </c>
      <c r="S2251" s="23" t="n">
        <f aca="false">STDEV(J2251:L2251)</f>
        <v>118702.034997372</v>
      </c>
      <c r="T2251" s="25" t="n">
        <f aca="false">IF(P2251&gt;0,S2251/P2251,NA())</f>
        <v>0.167439623739201</v>
      </c>
      <c r="U2251" s="4" t="str">
        <f aca="false">IF(T2251&lt;=Parametros!$B$7,"MENOR",IF(T2251&lt;=Parametros!$B$8,"PROMEDIO MENOR-MEDIANA","PROMEDIO"))</f>
        <v>MENOR</v>
      </c>
      <c r="V2251" s="23" t="n">
        <f aca="false">IF(T2251&lt;=Parametros!$B$7,M2251,IF(T2251&lt;=Parametros!$B$8,Q2251,P2251))</f>
        <v>592569.873616236</v>
      </c>
      <c r="W2251" s="26" t="n">
        <f aca="false">ROUND(V2251,0)</f>
        <v>592570</v>
      </c>
      <c r="X2251" s="27" t="n">
        <f aca="false">K2251/G2251</f>
        <v>1.48032546590056</v>
      </c>
      <c r="Y2251" s="27" t="n">
        <f aca="false">L2251/G2251</f>
        <v>1.25648389795587</v>
      </c>
    </row>
    <row r="2252" customFormat="false" ht="77.25" hidden="false" customHeight="true" outlineLevel="0" collapsed="false">
      <c r="A2252" s="4" t="s">
        <v>614</v>
      </c>
      <c r="B2252" s="4" t="s">
        <v>95</v>
      </c>
      <c r="C2252" s="4" t="s">
        <v>615</v>
      </c>
      <c r="D2252" s="4" t="s">
        <v>616</v>
      </c>
      <c r="E2252" s="4" t="s">
        <v>98</v>
      </c>
      <c r="F2252" s="4" t="s">
        <v>99</v>
      </c>
      <c r="G2252" s="23" t="n">
        <v>232558</v>
      </c>
      <c r="H2252" s="24" t="n">
        <f aca="false">Parametros!$B$3</f>
        <v>160.42</v>
      </c>
      <c r="I2252" s="24" t="n">
        <f aca="false">Parametros!$B$4</f>
        <v>151.76</v>
      </c>
      <c r="J2252" s="23" t="n">
        <f aca="false">G2252*H2252/I2252</f>
        <v>245828.639694254</v>
      </c>
      <c r="K2252" s="23" t="n">
        <v>344262.03</v>
      </c>
      <c r="L2252" s="23" t="n">
        <v>292145</v>
      </c>
      <c r="M2252" s="23" t="n">
        <f aca="false">MIN(J2252:L2252)</f>
        <v>245828.639694254</v>
      </c>
      <c r="N2252" s="23" t="n">
        <f aca="false">MAX(J2252:L2252)</f>
        <v>344262.03</v>
      </c>
      <c r="O2252" s="23" t="n">
        <f aca="false">MEDIAN(J2252:L2252)</f>
        <v>292145</v>
      </c>
      <c r="P2252" s="23" t="n">
        <f aca="false">AVERAGE(J2252:L2252)</f>
        <v>294078.556564751</v>
      </c>
      <c r="Q2252" s="23" t="n">
        <f aca="false">AVERAGE(M2252,O2252)</f>
        <v>268986.819847127</v>
      </c>
      <c r="R2252" s="23" t="n">
        <f aca="false">AVERAGE(N2252,O2252)</f>
        <v>318203.515</v>
      </c>
      <c r="S2252" s="23" t="n">
        <f aca="false">STDEV(J2252:L2252)</f>
        <v>49245.1729869299</v>
      </c>
      <c r="T2252" s="25" t="n">
        <f aca="false">IF(P2252&gt;0,S2252/P2252,NA())</f>
        <v>0.167455844323307</v>
      </c>
      <c r="U2252" s="4" t="str">
        <f aca="false">IF(T2252&lt;=Parametros!$B$7,"MENOR",IF(T2252&lt;=Parametros!$B$8,"PROMEDIO MENOR-MEDIANA","PROMEDIO"))</f>
        <v>MENOR</v>
      </c>
      <c r="V2252" s="23" t="n">
        <f aca="false">IF(T2252&lt;=Parametros!$B$7,M2252,IF(T2252&lt;=Parametros!$B$8,Q2252,P2252))</f>
        <v>245828.639694254</v>
      </c>
      <c r="W2252" s="26" t="n">
        <f aca="false">ROUND(V2252,0)</f>
        <v>245829</v>
      </c>
      <c r="X2252" s="27" t="n">
        <f aca="false">K2252/G2252</f>
        <v>1.48032761719657</v>
      </c>
      <c r="Y2252" s="27" t="n">
        <f aca="false">L2252/G2252</f>
        <v>1.25622425373455</v>
      </c>
    </row>
    <row r="2253" customFormat="false" ht="51.75" hidden="false" customHeight="true" outlineLevel="0" collapsed="false">
      <c r="A2253" s="4" t="s">
        <v>617</v>
      </c>
      <c r="B2253" s="4" t="s">
        <v>95</v>
      </c>
      <c r="C2253" s="4" t="s">
        <v>618</v>
      </c>
      <c r="D2253" s="4" t="s">
        <v>619</v>
      </c>
      <c r="E2253" s="4" t="s">
        <v>98</v>
      </c>
      <c r="F2253" s="4" t="s">
        <v>99</v>
      </c>
      <c r="G2253" s="23" t="n">
        <v>289171</v>
      </c>
      <c r="H2253" s="24" t="n">
        <f aca="false">Parametros!$B$3</f>
        <v>160.42</v>
      </c>
      <c r="I2253" s="24" t="n">
        <f aca="false">Parametros!$B$4</f>
        <v>151.76</v>
      </c>
      <c r="J2253" s="23" t="n">
        <f aca="false">G2253*H2253/I2253</f>
        <v>305672.191750132</v>
      </c>
      <c r="K2253" s="23" t="n">
        <v>428067.35</v>
      </c>
      <c r="L2253" s="23" t="n">
        <v>363307</v>
      </c>
      <c r="M2253" s="23" t="n">
        <f aca="false">MIN(J2253:L2253)</f>
        <v>305672.191750132</v>
      </c>
      <c r="N2253" s="23" t="n">
        <f aca="false">MAX(J2253:L2253)</f>
        <v>428067.35</v>
      </c>
      <c r="O2253" s="23" t="n">
        <f aca="false">MEDIAN(J2253:L2253)</f>
        <v>363307</v>
      </c>
      <c r="P2253" s="23" t="n">
        <f aca="false">AVERAGE(J2253:L2253)</f>
        <v>365682.180583377</v>
      </c>
      <c r="Q2253" s="23" t="n">
        <f aca="false">AVERAGE(M2253,O2253)</f>
        <v>334489.595875066</v>
      </c>
      <c r="R2253" s="23" t="n">
        <f aca="false">AVERAGE(N2253,O2253)</f>
        <v>395687.175</v>
      </c>
      <c r="S2253" s="23" t="n">
        <f aca="false">STDEV(J2253:L2253)</f>
        <v>61232.1386434878</v>
      </c>
      <c r="T2253" s="25" t="n">
        <f aca="false">IF(P2253&gt;0,S2253/P2253,NA())</f>
        <v>0.167446328792405</v>
      </c>
      <c r="U2253" s="4" t="str">
        <f aca="false">IF(T2253&lt;=Parametros!$B$7,"MENOR",IF(T2253&lt;=Parametros!$B$8,"PROMEDIO MENOR-MEDIANA","PROMEDIO"))</f>
        <v>MENOR</v>
      </c>
      <c r="V2253" s="23" t="n">
        <f aca="false">IF(T2253&lt;=Parametros!$B$7,M2253,IF(T2253&lt;=Parametros!$B$8,Q2253,P2253))</f>
        <v>305672.191750132</v>
      </c>
      <c r="W2253" s="26" t="n">
        <f aca="false">ROUND(V2253,0)</f>
        <v>305672</v>
      </c>
      <c r="X2253" s="27" t="n">
        <f aca="false">K2253/G2253</f>
        <v>1.48032600087837</v>
      </c>
      <c r="Y2253" s="27" t="n">
        <f aca="false">L2253/G2253</f>
        <v>1.25637425606302</v>
      </c>
    </row>
    <row r="2254" customFormat="false" ht="90" hidden="false" customHeight="true" outlineLevel="0" collapsed="false">
      <c r="A2254" s="4" t="s">
        <v>620</v>
      </c>
      <c r="B2254" s="4" t="s">
        <v>95</v>
      </c>
      <c r="C2254" s="4" t="s">
        <v>621</v>
      </c>
      <c r="D2254" s="4" t="s">
        <v>622</v>
      </c>
      <c r="E2254" s="4" t="s">
        <v>98</v>
      </c>
      <c r="F2254" s="4" t="s">
        <v>99</v>
      </c>
      <c r="G2254" s="23" t="n">
        <v>390164</v>
      </c>
      <c r="H2254" s="24" t="n">
        <f aca="false">Parametros!$B$3</f>
        <v>160.42</v>
      </c>
      <c r="I2254" s="24" t="n">
        <f aca="false">Parametros!$B$4</f>
        <v>151.76</v>
      </c>
      <c r="J2254" s="23" t="n">
        <f aca="false">G2254*H2254/I2254</f>
        <v>412428.234580917</v>
      </c>
      <c r="K2254" s="23" t="n">
        <v>577569.65</v>
      </c>
      <c r="L2254" s="23" t="n">
        <v>490161</v>
      </c>
      <c r="M2254" s="23" t="n">
        <f aca="false">MIN(J2254:L2254)</f>
        <v>412428.234580917</v>
      </c>
      <c r="N2254" s="23" t="n">
        <f aca="false">MAX(J2254:L2254)</f>
        <v>577569.65</v>
      </c>
      <c r="O2254" s="23" t="n">
        <f aca="false">MEDIAN(J2254:L2254)</f>
        <v>490161</v>
      </c>
      <c r="P2254" s="23" t="n">
        <f aca="false">AVERAGE(J2254:L2254)</f>
        <v>493386.294860306</v>
      </c>
      <c r="Q2254" s="23" t="n">
        <f aca="false">AVERAGE(M2254,O2254)</f>
        <v>451294.617290459</v>
      </c>
      <c r="R2254" s="23" t="n">
        <f aca="false">AVERAGE(N2254,O2254)</f>
        <v>533865.325</v>
      </c>
      <c r="S2254" s="23" t="n">
        <f aca="false">STDEV(J2254:L2254)</f>
        <v>82617.9379242574</v>
      </c>
      <c r="T2254" s="25" t="n">
        <f aca="false">IF(P2254&gt;0,S2254/P2254,NA())</f>
        <v>0.167450816499979</v>
      </c>
      <c r="U2254" s="4" t="str">
        <f aca="false">IF(T2254&lt;=Parametros!$B$7,"MENOR",IF(T2254&lt;=Parametros!$B$8,"PROMEDIO MENOR-MEDIANA","PROMEDIO"))</f>
        <v>MENOR</v>
      </c>
      <c r="V2254" s="23" t="n">
        <f aca="false">IF(T2254&lt;=Parametros!$B$7,M2254,IF(T2254&lt;=Parametros!$B$8,Q2254,P2254))</f>
        <v>412428.234580917</v>
      </c>
      <c r="W2254" s="26" t="n">
        <f aca="false">ROUND(V2254,0)</f>
        <v>412428</v>
      </c>
      <c r="X2254" s="27" t="n">
        <f aca="false">K2254/G2254</f>
        <v>1.48032532473524</v>
      </c>
      <c r="Y2254" s="27" t="n">
        <f aca="false">L2254/G2254</f>
        <v>1.25629478885802</v>
      </c>
    </row>
    <row r="2255" customFormat="false" ht="77.25" hidden="false" customHeight="true" outlineLevel="0" collapsed="false">
      <c r="A2255" s="4" t="s">
        <v>623</v>
      </c>
      <c r="B2255" s="4" t="s">
        <v>95</v>
      </c>
      <c r="C2255" s="4" t="s">
        <v>624</v>
      </c>
      <c r="D2255" s="4" t="s">
        <v>625</v>
      </c>
      <c r="E2255" s="4" t="s">
        <v>98</v>
      </c>
      <c r="F2255" s="4" t="s">
        <v>99</v>
      </c>
      <c r="G2255" s="23" t="n">
        <v>535679</v>
      </c>
      <c r="H2255" s="24" t="n">
        <f aca="false">Parametros!$B$3</f>
        <v>160.42</v>
      </c>
      <c r="I2255" s="24" t="n">
        <f aca="false">Parametros!$B$4</f>
        <v>151.76</v>
      </c>
      <c r="J2255" s="23" t="n">
        <f aca="false">G2255*H2255/I2255</f>
        <v>566246.87124407</v>
      </c>
      <c r="K2255" s="23" t="n">
        <v>792979.58</v>
      </c>
      <c r="L2255" s="23" t="n">
        <v>673064</v>
      </c>
      <c r="M2255" s="23" t="n">
        <f aca="false">MIN(J2255:L2255)</f>
        <v>566246.87124407</v>
      </c>
      <c r="N2255" s="23" t="n">
        <f aca="false">MAX(J2255:L2255)</f>
        <v>792979.58</v>
      </c>
      <c r="O2255" s="23" t="n">
        <f aca="false">MEDIAN(J2255:L2255)</f>
        <v>673064</v>
      </c>
      <c r="P2255" s="23" t="n">
        <f aca="false">AVERAGE(J2255:L2255)</f>
        <v>677430.15041469</v>
      </c>
      <c r="Q2255" s="23" t="n">
        <f aca="false">AVERAGE(M2255,O2255)</f>
        <v>619655.435622035</v>
      </c>
      <c r="R2255" s="23" t="n">
        <f aca="false">AVERAGE(N2255,O2255)</f>
        <v>733021.79</v>
      </c>
      <c r="S2255" s="23" t="n">
        <f aca="false">STDEV(J2255:L2255)</f>
        <v>113429.395471514</v>
      </c>
      <c r="T2255" s="25" t="n">
        <f aca="false">IF(P2255&gt;0,S2255/P2255,NA())</f>
        <v>0.167440724925039</v>
      </c>
      <c r="U2255" s="4" t="str">
        <f aca="false">IF(T2255&lt;=Parametros!$B$7,"MENOR",IF(T2255&lt;=Parametros!$B$8,"PROMEDIO MENOR-MEDIANA","PROMEDIO"))</f>
        <v>MENOR</v>
      </c>
      <c r="V2255" s="23" t="n">
        <f aca="false">IF(T2255&lt;=Parametros!$B$7,M2255,IF(T2255&lt;=Parametros!$B$8,Q2255,P2255))</f>
        <v>566246.87124407</v>
      </c>
      <c r="W2255" s="26" t="n">
        <f aca="false">ROUND(V2255,0)</f>
        <v>566247</v>
      </c>
      <c r="X2255" s="27" t="n">
        <f aca="false">K2255/G2255</f>
        <v>1.48032605347606</v>
      </c>
      <c r="Y2255" s="27" t="n">
        <f aca="false">L2255/G2255</f>
        <v>1.25646889275107</v>
      </c>
    </row>
    <row r="2256" customFormat="false" ht="102.75" hidden="false" customHeight="true" outlineLevel="0" collapsed="false">
      <c r="A2256" s="4" t="s">
        <v>626</v>
      </c>
      <c r="B2256" s="4" t="s">
        <v>95</v>
      </c>
      <c r="C2256" s="4" t="s">
        <v>627</v>
      </c>
      <c r="D2256" s="4" t="s">
        <v>628</v>
      </c>
      <c r="E2256" s="4" t="s">
        <v>98</v>
      </c>
      <c r="F2256" s="4" t="s">
        <v>99</v>
      </c>
      <c r="G2256" s="23" t="n">
        <v>120255</v>
      </c>
      <c r="H2256" s="24" t="n">
        <f aca="false">Parametros!$B$3</f>
        <v>160.42</v>
      </c>
      <c r="I2256" s="24" t="n">
        <f aca="false">Parametros!$B$4</f>
        <v>151.76</v>
      </c>
      <c r="J2256" s="23" t="n">
        <f aca="false">G2256*H2256/I2256</f>
        <v>127117.205455983</v>
      </c>
      <c r="K2256" s="23" t="n">
        <v>178017.04</v>
      </c>
      <c r="L2256" s="23" t="n">
        <v>151011</v>
      </c>
      <c r="M2256" s="23" t="n">
        <f aca="false">MIN(J2256:L2256)</f>
        <v>127117.205455983</v>
      </c>
      <c r="N2256" s="23" t="n">
        <f aca="false">MAX(J2256:L2256)</f>
        <v>178017.04</v>
      </c>
      <c r="O2256" s="23" t="n">
        <f aca="false">MEDIAN(J2256:L2256)</f>
        <v>151011</v>
      </c>
      <c r="P2256" s="23" t="n">
        <f aca="false">AVERAGE(J2256:L2256)</f>
        <v>152048.415151994</v>
      </c>
      <c r="Q2256" s="23" t="n">
        <f aca="false">AVERAGE(M2256,O2256)</f>
        <v>139064.102727992</v>
      </c>
      <c r="R2256" s="23" t="n">
        <f aca="false">AVERAGE(N2256,O2256)</f>
        <v>164514.02</v>
      </c>
      <c r="S2256" s="23" t="n">
        <f aca="false">STDEV(J2256:L2256)</f>
        <v>25465.770394792</v>
      </c>
      <c r="T2256" s="25" t="n">
        <f aca="false">IF(P2256&gt;0,S2256/P2256,NA())</f>
        <v>0.167484615800403</v>
      </c>
      <c r="U2256" s="4" t="str">
        <f aca="false">IF(T2256&lt;=Parametros!$B$7,"MENOR",IF(T2256&lt;=Parametros!$B$8,"PROMEDIO MENOR-MEDIANA","PROMEDIO"))</f>
        <v>MENOR</v>
      </c>
      <c r="V2256" s="23" t="n">
        <f aca="false">IF(T2256&lt;=Parametros!$B$7,M2256,IF(T2256&lt;=Parametros!$B$8,Q2256,P2256))</f>
        <v>127117.205455983</v>
      </c>
      <c r="W2256" s="26" t="n">
        <f aca="false">ROUND(V2256,0)</f>
        <v>127117</v>
      </c>
      <c r="X2256" s="27" t="n">
        <f aca="false">K2256/G2256</f>
        <v>1.4803296328635</v>
      </c>
      <c r="Y2256" s="27" t="n">
        <f aca="false">L2256/G2256</f>
        <v>1.25575651740052</v>
      </c>
    </row>
    <row r="2257" customFormat="false" ht="77.25" hidden="false" customHeight="true" outlineLevel="0" collapsed="false">
      <c r="A2257" s="4" t="s">
        <v>629</v>
      </c>
      <c r="B2257" s="4" t="s">
        <v>95</v>
      </c>
      <c r="C2257" s="4" t="s">
        <v>630</v>
      </c>
      <c r="D2257" s="4" t="s">
        <v>631</v>
      </c>
      <c r="E2257" s="4" t="s">
        <v>98</v>
      </c>
      <c r="F2257" s="4" t="s">
        <v>99</v>
      </c>
      <c r="G2257" s="23" t="n">
        <v>130193</v>
      </c>
      <c r="H2257" s="24" t="n">
        <f aca="false">Parametros!$B$3</f>
        <v>160.42</v>
      </c>
      <c r="I2257" s="24" t="n">
        <f aca="false">Parametros!$B$4</f>
        <v>151.76</v>
      </c>
      <c r="J2257" s="23" t="n">
        <f aca="false">G2257*H2257/I2257</f>
        <v>137622.305350554</v>
      </c>
      <c r="K2257" s="23" t="n">
        <v>192728.21</v>
      </c>
      <c r="L2257" s="23" t="n">
        <v>163506</v>
      </c>
      <c r="M2257" s="23" t="n">
        <f aca="false">MIN(J2257:L2257)</f>
        <v>137622.305350554</v>
      </c>
      <c r="N2257" s="23" t="n">
        <f aca="false">MAX(J2257:L2257)</f>
        <v>192728.21</v>
      </c>
      <c r="O2257" s="23" t="n">
        <f aca="false">MEDIAN(J2257:L2257)</f>
        <v>163506</v>
      </c>
      <c r="P2257" s="23" t="n">
        <f aca="false">AVERAGE(J2257:L2257)</f>
        <v>164618.838450185</v>
      </c>
      <c r="Q2257" s="23" t="n">
        <f aca="false">AVERAGE(M2257,O2257)</f>
        <v>150564.152675277</v>
      </c>
      <c r="R2257" s="23" t="n">
        <f aca="false">AVERAGE(N2257,O2257)</f>
        <v>178117.105</v>
      </c>
      <c r="S2257" s="23" t="n">
        <f aca="false">STDEV(J2257:L2257)</f>
        <v>27569.8021188152</v>
      </c>
      <c r="T2257" s="25" t="n">
        <f aca="false">IF(P2257&gt;0,S2257/P2257,NA())</f>
        <v>0.167476592462765</v>
      </c>
      <c r="U2257" s="4" t="str">
        <f aca="false">IF(T2257&lt;=Parametros!$B$7,"MENOR",IF(T2257&lt;=Parametros!$B$8,"PROMEDIO MENOR-MEDIANA","PROMEDIO"))</f>
        <v>MENOR</v>
      </c>
      <c r="V2257" s="23" t="n">
        <f aca="false">IF(T2257&lt;=Parametros!$B$7,M2257,IF(T2257&lt;=Parametros!$B$8,Q2257,P2257))</f>
        <v>137622.305350554</v>
      </c>
      <c r="W2257" s="26" t="n">
        <f aca="false">ROUND(V2257,0)</f>
        <v>137622</v>
      </c>
      <c r="X2257" s="27" t="n">
        <f aca="false">K2257/G2257</f>
        <v>1.48032697610471</v>
      </c>
      <c r="Y2257" s="27" t="n">
        <f aca="false">L2257/G2257</f>
        <v>1.25587397171891</v>
      </c>
    </row>
    <row r="2258" customFormat="false" ht="64.5" hidden="false" customHeight="true" outlineLevel="0" collapsed="false">
      <c r="A2258" s="4" t="s">
        <v>632</v>
      </c>
      <c r="B2258" s="4" t="s">
        <v>95</v>
      </c>
      <c r="C2258" s="4" t="s">
        <v>633</v>
      </c>
      <c r="D2258" s="4" t="s">
        <v>634</v>
      </c>
      <c r="E2258" s="4" t="s">
        <v>98</v>
      </c>
      <c r="F2258" s="4" t="s">
        <v>99</v>
      </c>
      <c r="G2258" s="23" t="n">
        <v>890481</v>
      </c>
      <c r="H2258" s="24" t="n">
        <f aca="false">Parametros!$B$3</f>
        <v>160.42</v>
      </c>
      <c r="I2258" s="24" t="n">
        <f aca="false">Parametros!$B$4</f>
        <v>151.76</v>
      </c>
      <c r="J2258" s="23" t="n">
        <f aca="false">G2258*H2258/I2258</f>
        <v>941295.21626252</v>
      </c>
      <c r="K2258" s="23" t="n">
        <v>1318202.01</v>
      </c>
      <c r="L2258" s="23" t="n">
        <v>1118838</v>
      </c>
      <c r="M2258" s="23" t="n">
        <f aca="false">MIN(J2258:L2258)</f>
        <v>941295.21626252</v>
      </c>
      <c r="N2258" s="23" t="n">
        <f aca="false">MAX(J2258:L2258)</f>
        <v>1318202.01</v>
      </c>
      <c r="O2258" s="23" t="n">
        <f aca="false">MEDIAN(J2258:L2258)</f>
        <v>1118838</v>
      </c>
      <c r="P2258" s="23" t="n">
        <f aca="false">AVERAGE(J2258:L2258)</f>
        <v>1126111.74208751</v>
      </c>
      <c r="Q2258" s="23" t="n">
        <f aca="false">AVERAGE(M2258,O2258)</f>
        <v>1030066.60813126</v>
      </c>
      <c r="R2258" s="23" t="n">
        <f aca="false">AVERAGE(N2258,O2258)</f>
        <v>1218520.005</v>
      </c>
      <c r="S2258" s="23" t="n">
        <f aca="false">STDEV(J2258:L2258)</f>
        <v>188558.646803411</v>
      </c>
      <c r="T2258" s="25" t="n">
        <f aca="false">IF(P2258&gt;0,S2258/P2258,NA())</f>
        <v>0.167442217105271</v>
      </c>
      <c r="U2258" s="4" t="str">
        <f aca="false">IF(T2258&lt;=Parametros!$B$7,"MENOR",IF(T2258&lt;=Parametros!$B$8,"PROMEDIO MENOR-MEDIANA","PROMEDIO"))</f>
        <v>MENOR</v>
      </c>
      <c r="V2258" s="23" t="n">
        <f aca="false">IF(T2258&lt;=Parametros!$B$7,M2258,IF(T2258&lt;=Parametros!$B$8,Q2258,P2258))</f>
        <v>941295.21626252</v>
      </c>
      <c r="W2258" s="26" t="n">
        <f aca="false">ROUND(V2258,0)</f>
        <v>941295</v>
      </c>
      <c r="X2258" s="27" t="n">
        <f aca="false">K2258/G2258</f>
        <v>1.48032581267877</v>
      </c>
      <c r="Y2258" s="27" t="n">
        <f aca="false">L2258/G2258</f>
        <v>1.25644230477686</v>
      </c>
    </row>
    <row r="2259" customFormat="false" ht="90" hidden="false" customHeight="true" outlineLevel="0" collapsed="false">
      <c r="A2259" s="4" t="s">
        <v>635</v>
      </c>
      <c r="B2259" s="4" t="s">
        <v>95</v>
      </c>
      <c r="C2259" s="4" t="s">
        <v>636</v>
      </c>
      <c r="D2259" s="4" t="s">
        <v>637</v>
      </c>
      <c r="E2259" s="4" t="s">
        <v>98</v>
      </c>
      <c r="F2259" s="4" t="s">
        <v>99</v>
      </c>
      <c r="G2259" s="23" t="n">
        <v>68400</v>
      </c>
      <c r="H2259" s="24" t="n">
        <f aca="false">Parametros!$B$3</f>
        <v>160.42</v>
      </c>
      <c r="I2259" s="24" t="n">
        <f aca="false">Parametros!$B$4</f>
        <v>151.76</v>
      </c>
      <c r="J2259" s="23" t="n">
        <f aca="false">G2259*H2259/I2259</f>
        <v>72303.1628887718</v>
      </c>
      <c r="K2259" s="23" t="n">
        <v>101254.87</v>
      </c>
      <c r="L2259" s="23" t="n">
        <v>85918</v>
      </c>
      <c r="M2259" s="23" t="n">
        <f aca="false">MIN(J2259:L2259)</f>
        <v>72303.1628887718</v>
      </c>
      <c r="N2259" s="23" t="n">
        <f aca="false">MAX(J2259:L2259)</f>
        <v>101254.87</v>
      </c>
      <c r="O2259" s="23" t="n">
        <f aca="false">MEDIAN(J2259:L2259)</f>
        <v>85918</v>
      </c>
      <c r="P2259" s="23" t="n">
        <f aca="false">AVERAGE(J2259:L2259)</f>
        <v>86492.0109629239</v>
      </c>
      <c r="Q2259" s="23" t="n">
        <f aca="false">AVERAGE(M2259,O2259)</f>
        <v>79110.5814443859</v>
      </c>
      <c r="R2259" s="23" t="n">
        <f aca="false">AVERAGE(N2259,O2259)</f>
        <v>93586.435</v>
      </c>
      <c r="S2259" s="23" t="n">
        <f aca="false">STDEV(J2259:L2259)</f>
        <v>14484.3865110937</v>
      </c>
      <c r="T2259" s="25" t="n">
        <f aca="false">IF(P2259&gt;0,S2259/P2259,NA())</f>
        <v>0.167465021911708</v>
      </c>
      <c r="U2259" s="4" t="str">
        <f aca="false">IF(T2259&lt;=Parametros!$B$7,"MENOR",IF(T2259&lt;=Parametros!$B$8,"PROMEDIO MENOR-MEDIANA","PROMEDIO"))</f>
        <v>MENOR</v>
      </c>
      <c r="V2259" s="23" t="n">
        <f aca="false">IF(T2259&lt;=Parametros!$B$7,M2259,IF(T2259&lt;=Parametros!$B$8,Q2259,P2259))</f>
        <v>72303.1628887718</v>
      </c>
      <c r="W2259" s="26" t="n">
        <f aca="false">ROUND(V2259,0)</f>
        <v>72303</v>
      </c>
      <c r="X2259" s="27" t="n">
        <f aca="false">K2259/G2259</f>
        <v>1.48033435672515</v>
      </c>
      <c r="Y2259" s="27" t="n">
        <f aca="false">L2259/G2259</f>
        <v>1.25611111111111</v>
      </c>
    </row>
    <row r="2260" customFormat="false" ht="39" hidden="false" customHeight="true" outlineLevel="0" collapsed="false">
      <c r="A2260" s="4" t="s">
        <v>638</v>
      </c>
      <c r="B2260" s="4" t="s">
        <v>95</v>
      </c>
      <c r="C2260" s="4" t="s">
        <v>639</v>
      </c>
      <c r="D2260" s="4" t="s">
        <v>640</v>
      </c>
      <c r="E2260" s="4" t="s">
        <v>98</v>
      </c>
      <c r="F2260" s="4" t="s">
        <v>99</v>
      </c>
      <c r="G2260" s="23" t="n">
        <v>7469850</v>
      </c>
      <c r="H2260" s="24" t="n">
        <f aca="false">Parametros!$B$3</f>
        <v>160.42</v>
      </c>
      <c r="I2260" s="24" t="n">
        <f aca="false">Parametros!$B$4</f>
        <v>151.76</v>
      </c>
      <c r="J2260" s="23" t="n">
        <f aca="false">G2260*H2260/I2260</f>
        <v>7896107.91381128</v>
      </c>
      <c r="K2260" s="23" t="n">
        <v>11057811.06</v>
      </c>
      <c r="L2260" s="23" t="n">
        <v>9386125</v>
      </c>
      <c r="M2260" s="23" t="n">
        <f aca="false">MIN(J2260:L2260)</f>
        <v>7896107.91381128</v>
      </c>
      <c r="N2260" s="23" t="n">
        <f aca="false">MAX(J2260:L2260)</f>
        <v>11057811.06</v>
      </c>
      <c r="O2260" s="23" t="n">
        <f aca="false">MEDIAN(J2260:L2260)</f>
        <v>9386125</v>
      </c>
      <c r="P2260" s="23" t="n">
        <f aca="false">AVERAGE(J2260:L2260)</f>
        <v>9446681.32460376</v>
      </c>
      <c r="Q2260" s="23" t="n">
        <f aca="false">AVERAGE(M2260,O2260)</f>
        <v>8641116.45690564</v>
      </c>
      <c r="R2260" s="23" t="n">
        <f aca="false">AVERAGE(N2260,O2260)</f>
        <v>10221968.03</v>
      </c>
      <c r="S2260" s="23" t="n">
        <f aca="false">STDEV(J2260:L2260)</f>
        <v>1581721.21358097</v>
      </c>
      <c r="T2260" s="25" t="n">
        <f aca="false">IF(P2260&gt;0,S2260/P2260,NA())</f>
        <v>0.167436707054084</v>
      </c>
      <c r="U2260" s="4" t="str">
        <f aca="false">IF(T2260&lt;=Parametros!$B$7,"MENOR",IF(T2260&lt;=Parametros!$B$8,"PROMEDIO MENOR-MEDIANA","PROMEDIO"))</f>
        <v>MENOR</v>
      </c>
      <c r="V2260" s="23" t="n">
        <f aca="false">IF(T2260&lt;=Parametros!$B$7,M2260,IF(T2260&lt;=Parametros!$B$8,Q2260,P2260))</f>
        <v>7896107.91381128</v>
      </c>
      <c r="W2260" s="26" t="n">
        <f aca="false">ROUND(V2260,0)</f>
        <v>7896108</v>
      </c>
      <c r="X2260" s="27" t="n">
        <f aca="false">K2260/G2260</f>
        <v>1.48032571738388</v>
      </c>
      <c r="Y2260" s="27" t="n">
        <f aca="false">L2260/G2260</f>
        <v>1.25653460243512</v>
      </c>
    </row>
    <row r="2261" customFormat="false" ht="64.5" hidden="false" customHeight="true" outlineLevel="0" collapsed="false">
      <c r="A2261" s="4" t="s">
        <v>641</v>
      </c>
      <c r="B2261" s="4" t="s">
        <v>95</v>
      </c>
      <c r="C2261" s="4" t="s">
        <v>642</v>
      </c>
      <c r="D2261" s="4" t="s">
        <v>643</v>
      </c>
      <c r="E2261" s="4" t="s">
        <v>98</v>
      </c>
      <c r="F2261" s="4" t="s">
        <v>99</v>
      </c>
      <c r="G2261" s="23" t="n">
        <v>13339900</v>
      </c>
      <c r="H2261" s="24" t="n">
        <f aca="false">Parametros!$B$3</f>
        <v>160.42</v>
      </c>
      <c r="I2261" s="24" t="n">
        <f aca="false">Parametros!$B$4</f>
        <v>151.76</v>
      </c>
      <c r="J2261" s="23" t="n">
        <f aca="false">G2261*H2261/I2261</f>
        <v>14101125.1845018</v>
      </c>
      <c r="K2261" s="23" t="n">
        <v>19747397.97</v>
      </c>
      <c r="L2261" s="23" t="n">
        <v>16761983</v>
      </c>
      <c r="M2261" s="23" t="n">
        <f aca="false">MIN(J2261:L2261)</f>
        <v>14101125.1845018</v>
      </c>
      <c r="N2261" s="23" t="n">
        <f aca="false">MAX(J2261:L2261)</f>
        <v>19747397.97</v>
      </c>
      <c r="O2261" s="23" t="n">
        <f aca="false">MEDIAN(J2261:L2261)</f>
        <v>16761983</v>
      </c>
      <c r="P2261" s="23" t="n">
        <f aca="false">AVERAGE(J2261:L2261)</f>
        <v>16870168.7181673</v>
      </c>
      <c r="Q2261" s="23" t="n">
        <f aca="false">AVERAGE(M2261,O2261)</f>
        <v>15431554.0922509</v>
      </c>
      <c r="R2261" s="23" t="n">
        <f aca="false">AVERAGE(N2261,O2261)</f>
        <v>18254690.485</v>
      </c>
      <c r="S2261" s="23" t="n">
        <f aca="false">STDEV(J2261:L2261)</f>
        <v>2824690.6386852</v>
      </c>
      <c r="T2261" s="25" t="n">
        <f aca="false">IF(P2261&gt;0,S2261/P2261,NA())</f>
        <v>0.16743701179724</v>
      </c>
      <c r="U2261" s="4" t="str">
        <f aca="false">IF(T2261&lt;=Parametros!$B$7,"MENOR",IF(T2261&lt;=Parametros!$B$8,"PROMEDIO MENOR-MEDIANA","PROMEDIO"))</f>
        <v>MENOR</v>
      </c>
      <c r="V2261" s="23" t="n">
        <f aca="false">IF(T2261&lt;=Parametros!$B$7,M2261,IF(T2261&lt;=Parametros!$B$8,Q2261,P2261))</f>
        <v>14101125.1845018</v>
      </c>
      <c r="W2261" s="26" t="n">
        <f aca="false">ROUND(V2261,0)</f>
        <v>14101125</v>
      </c>
      <c r="X2261" s="27" t="n">
        <f aca="false">K2261/G2261</f>
        <v>1.48032578729975</v>
      </c>
      <c r="Y2261" s="27" t="n">
        <f aca="false">L2261/G2261</f>
        <v>1.25652988403211</v>
      </c>
    </row>
    <row r="2262" customFormat="false" ht="115.5" hidden="false" customHeight="true" outlineLevel="0" collapsed="false">
      <c r="A2262" s="4" t="s">
        <v>644</v>
      </c>
      <c r="B2262" s="4" t="s">
        <v>95</v>
      </c>
      <c r="C2262" s="4" t="s">
        <v>645</v>
      </c>
      <c r="D2262" s="4" t="s">
        <v>646</v>
      </c>
      <c r="E2262" s="4" t="s">
        <v>98</v>
      </c>
      <c r="F2262" s="4" t="s">
        <v>99</v>
      </c>
      <c r="G2262" s="23" t="n">
        <v>11978552</v>
      </c>
      <c r="H2262" s="24" t="n">
        <f aca="false">Parametros!$B$3</f>
        <v>160.42</v>
      </c>
      <c r="I2262" s="24" t="n">
        <f aca="false">Parametros!$B$4</f>
        <v>151.76</v>
      </c>
      <c r="J2262" s="23" t="n">
        <f aca="false">G2262*H2262/I2262</f>
        <v>12662093.5150237</v>
      </c>
      <c r="K2262" s="23" t="n">
        <v>17732159.9</v>
      </c>
      <c r="L2262" s="23" t="n">
        <v>15051477</v>
      </c>
      <c r="M2262" s="23" t="n">
        <f aca="false">MIN(J2262:L2262)</f>
        <v>12662093.5150237</v>
      </c>
      <c r="N2262" s="23" t="n">
        <f aca="false">MAX(J2262:L2262)</f>
        <v>17732159.9</v>
      </c>
      <c r="O2262" s="23" t="n">
        <f aca="false">MEDIAN(J2262:L2262)</f>
        <v>15051477</v>
      </c>
      <c r="P2262" s="23" t="n">
        <f aca="false">AVERAGE(J2262:L2262)</f>
        <v>15148576.8050079</v>
      </c>
      <c r="Q2262" s="23" t="n">
        <f aca="false">AVERAGE(M2262,O2262)</f>
        <v>13856785.2575119</v>
      </c>
      <c r="R2262" s="23" t="n">
        <f aca="false">AVERAGE(N2262,O2262)</f>
        <v>16391818.45</v>
      </c>
      <c r="S2262" s="23" t="n">
        <f aca="false">STDEV(J2262:L2262)</f>
        <v>2536427.52037507</v>
      </c>
      <c r="T2262" s="25" t="n">
        <f aca="false">IF(P2262&gt;0,S2262/P2262,NA())</f>
        <v>0.167436687487142</v>
      </c>
      <c r="U2262" s="4" t="str">
        <f aca="false">IF(T2262&lt;=Parametros!$B$7,"MENOR",IF(T2262&lt;=Parametros!$B$8,"PROMEDIO MENOR-MEDIANA","PROMEDIO"))</f>
        <v>MENOR</v>
      </c>
      <c r="V2262" s="23" t="n">
        <f aca="false">IF(T2262&lt;=Parametros!$B$7,M2262,IF(T2262&lt;=Parametros!$B$8,Q2262,P2262))</f>
        <v>12662093.5150237</v>
      </c>
      <c r="W2262" s="26" t="n">
        <f aca="false">ROUND(V2262,0)</f>
        <v>12662094</v>
      </c>
      <c r="X2262" s="27" t="n">
        <f aca="false">K2262/G2262</f>
        <v>1.48032582736211</v>
      </c>
      <c r="Y2262" s="27" t="n">
        <f aca="false">L2262/G2262</f>
        <v>1.25653559795875</v>
      </c>
    </row>
    <row r="2263" customFormat="false" ht="77.25" hidden="false" customHeight="true" outlineLevel="0" collapsed="false">
      <c r="A2263" s="4" t="s">
        <v>647</v>
      </c>
      <c r="B2263" s="4" t="s">
        <v>95</v>
      </c>
      <c r="C2263" s="4" t="s">
        <v>648</v>
      </c>
      <c r="D2263" s="4" t="s">
        <v>649</v>
      </c>
      <c r="E2263" s="4" t="s">
        <v>98</v>
      </c>
      <c r="F2263" s="4" t="s">
        <v>99</v>
      </c>
      <c r="G2263" s="23" t="n">
        <v>2035384</v>
      </c>
      <c r="H2263" s="24" t="n">
        <f aca="false">Parametros!$B$3</f>
        <v>160.42</v>
      </c>
      <c r="I2263" s="24" t="n">
        <f aca="false">Parametros!$B$4</f>
        <v>151.76</v>
      </c>
      <c r="J2263" s="23" t="n">
        <f aca="false">G2263*H2263/I2263</f>
        <v>2151530.71481286</v>
      </c>
      <c r="K2263" s="23" t="n">
        <v>3013031.75</v>
      </c>
      <c r="L2263" s="23" t="n">
        <v>2557429</v>
      </c>
      <c r="M2263" s="23" t="n">
        <f aca="false">MIN(J2263:L2263)</f>
        <v>2151530.71481286</v>
      </c>
      <c r="N2263" s="23" t="n">
        <f aca="false">MAX(J2263:L2263)</f>
        <v>3013031.75</v>
      </c>
      <c r="O2263" s="23" t="n">
        <f aca="false">MEDIAN(J2263:L2263)</f>
        <v>2557429</v>
      </c>
      <c r="P2263" s="23" t="n">
        <f aca="false">AVERAGE(J2263:L2263)</f>
        <v>2573997.15493762</v>
      </c>
      <c r="Q2263" s="23" t="n">
        <f aca="false">AVERAGE(M2263,O2263)</f>
        <v>2354479.85740643</v>
      </c>
      <c r="R2263" s="23" t="n">
        <f aca="false">AVERAGE(N2263,O2263)</f>
        <v>2785230.375</v>
      </c>
      <c r="S2263" s="23" t="n">
        <f aca="false">STDEV(J2263:L2263)</f>
        <v>430989.427046251</v>
      </c>
      <c r="T2263" s="25" t="n">
        <f aca="false">IF(P2263&gt;0,S2263/P2263,NA())</f>
        <v>0.167439744919491</v>
      </c>
      <c r="U2263" s="4" t="str">
        <f aca="false">IF(T2263&lt;=Parametros!$B$7,"MENOR",IF(T2263&lt;=Parametros!$B$8,"PROMEDIO MENOR-MEDIANA","PROMEDIO"))</f>
        <v>MENOR</v>
      </c>
      <c r="V2263" s="23" t="n">
        <f aca="false">IF(T2263&lt;=Parametros!$B$7,M2263,IF(T2263&lt;=Parametros!$B$8,Q2263,P2263))</f>
        <v>2151530.71481286</v>
      </c>
      <c r="W2263" s="26" t="n">
        <f aca="false">ROUND(V2263,0)</f>
        <v>2151531</v>
      </c>
      <c r="X2263" s="27" t="n">
        <f aca="false">K2263/G2263</f>
        <v>1.48032594832228</v>
      </c>
      <c r="Y2263" s="27" t="n">
        <f aca="false">L2263/G2263</f>
        <v>1.25648477142397</v>
      </c>
    </row>
    <row r="2264" customFormat="false" ht="26.25" hidden="false" customHeight="true" outlineLevel="0" collapsed="false">
      <c r="A2264" s="4" t="s">
        <v>650</v>
      </c>
      <c r="B2264" s="4" t="s">
        <v>95</v>
      </c>
      <c r="C2264" s="4" t="s">
        <v>651</v>
      </c>
      <c r="D2264" s="4" t="s">
        <v>652</v>
      </c>
      <c r="E2264" s="4" t="s">
        <v>98</v>
      </c>
      <c r="F2264" s="4" t="s">
        <v>99</v>
      </c>
      <c r="G2264" s="23" t="n">
        <v>14791500</v>
      </c>
      <c r="H2264" s="24" t="n">
        <f aca="false">Parametros!$B$3</f>
        <v>160.42</v>
      </c>
      <c r="I2264" s="24" t="n">
        <f aca="false">Parametros!$B$4</f>
        <v>151.76</v>
      </c>
      <c r="J2264" s="23" t="n">
        <f aca="false">G2264*H2264/I2264</f>
        <v>15635558.9746969</v>
      </c>
      <c r="K2264" s="23" t="n">
        <v>21896239.64</v>
      </c>
      <c r="L2264" s="23" t="n">
        <v>18586015</v>
      </c>
      <c r="M2264" s="23" t="n">
        <f aca="false">MIN(J2264:L2264)</f>
        <v>15635558.9746969</v>
      </c>
      <c r="N2264" s="23" t="n">
        <f aca="false">MAX(J2264:L2264)</f>
        <v>21896239.64</v>
      </c>
      <c r="O2264" s="23" t="n">
        <f aca="false">MEDIAN(J2264:L2264)</f>
        <v>18586015</v>
      </c>
      <c r="P2264" s="23" t="n">
        <f aca="false">AVERAGE(J2264:L2264)</f>
        <v>18705937.8715656</v>
      </c>
      <c r="Q2264" s="23" t="n">
        <f aca="false">AVERAGE(M2264,O2264)</f>
        <v>17110786.9873484</v>
      </c>
      <c r="R2264" s="23" t="n">
        <f aca="false">AVERAGE(N2264,O2264)</f>
        <v>20241127.32</v>
      </c>
      <c r="S2264" s="23" t="n">
        <f aca="false">STDEV(J2264:L2264)</f>
        <v>3132062.69406736</v>
      </c>
      <c r="T2264" s="25" t="n">
        <f aca="false">IF(P2264&gt;0,S2264/P2264,NA())</f>
        <v>0.167436816885205</v>
      </c>
      <c r="U2264" s="4" t="str">
        <f aca="false">IF(T2264&lt;=Parametros!$B$7,"MENOR",IF(T2264&lt;=Parametros!$B$8,"PROMEDIO MENOR-MEDIANA","PROMEDIO"))</f>
        <v>MENOR</v>
      </c>
      <c r="V2264" s="23" t="n">
        <f aca="false">IF(T2264&lt;=Parametros!$B$7,M2264,IF(T2264&lt;=Parametros!$B$8,Q2264,P2264))</f>
        <v>15635558.9746969</v>
      </c>
      <c r="W2264" s="26" t="n">
        <f aca="false">ROUND(V2264,0)</f>
        <v>15635559</v>
      </c>
      <c r="X2264" s="27" t="n">
        <f aca="false">K2264/G2264</f>
        <v>1.48032583848832</v>
      </c>
      <c r="Y2264" s="27" t="n">
        <f aca="false">L2264/G2264</f>
        <v>1.2565334820674</v>
      </c>
    </row>
    <row r="2265" customFormat="false" ht="39" hidden="false" customHeight="true" outlineLevel="0" collapsed="false">
      <c r="A2265" s="4" t="s">
        <v>653</v>
      </c>
      <c r="B2265" s="4" t="s">
        <v>95</v>
      </c>
      <c r="C2265" s="4" t="s">
        <v>654</v>
      </c>
      <c r="D2265" s="4" t="s">
        <v>655</v>
      </c>
      <c r="E2265" s="4" t="s">
        <v>98</v>
      </c>
      <c r="F2265" s="4" t="s">
        <v>99</v>
      </c>
      <c r="G2265" s="23" t="n">
        <v>1793199</v>
      </c>
      <c r="H2265" s="24" t="n">
        <f aca="false">Parametros!$B$3</f>
        <v>160.42</v>
      </c>
      <c r="I2265" s="24" t="n">
        <f aca="false">Parametros!$B$4</f>
        <v>151.76</v>
      </c>
      <c r="J2265" s="23" t="n">
        <f aca="false">G2265*H2265/I2265</f>
        <v>1895525.72206115</v>
      </c>
      <c r="K2265" s="23" t="n">
        <v>2654519.42</v>
      </c>
      <c r="L2265" s="23" t="n">
        <v>2253146</v>
      </c>
      <c r="M2265" s="23" t="n">
        <f aca="false">MIN(J2265:L2265)</f>
        <v>1895525.72206115</v>
      </c>
      <c r="N2265" s="23" t="n">
        <f aca="false">MAX(J2265:L2265)</f>
        <v>2654519.42</v>
      </c>
      <c r="O2265" s="23" t="n">
        <f aca="false">MEDIAN(J2265:L2265)</f>
        <v>2253146</v>
      </c>
      <c r="P2265" s="23" t="n">
        <f aca="false">AVERAGE(J2265:L2265)</f>
        <v>2267730.38068705</v>
      </c>
      <c r="Q2265" s="23" t="n">
        <f aca="false">AVERAGE(M2265,O2265)</f>
        <v>2074335.86103057</v>
      </c>
      <c r="R2265" s="23" t="n">
        <f aca="false">AVERAGE(N2265,O2265)</f>
        <v>2453832.71</v>
      </c>
      <c r="S2265" s="23" t="n">
        <f aca="false">STDEV(J2265:L2265)</f>
        <v>379706.974518169</v>
      </c>
      <c r="T2265" s="25" t="n">
        <f aca="false">IF(P2265&gt;0,S2265/P2265,NA())</f>
        <v>0.167439206067844</v>
      </c>
      <c r="U2265" s="4" t="str">
        <f aca="false">IF(T2265&lt;=Parametros!$B$7,"MENOR",IF(T2265&lt;=Parametros!$B$8,"PROMEDIO MENOR-MEDIANA","PROMEDIO"))</f>
        <v>MENOR</v>
      </c>
      <c r="V2265" s="23" t="n">
        <f aca="false">IF(T2265&lt;=Parametros!$B$7,M2265,IF(T2265&lt;=Parametros!$B$8,Q2265,P2265))</f>
        <v>1895525.72206115</v>
      </c>
      <c r="W2265" s="26" t="n">
        <f aca="false">ROUND(V2265,0)</f>
        <v>1895526</v>
      </c>
      <c r="X2265" s="27" t="n">
        <f aca="false">K2265/G2265</f>
        <v>1.48032617684931</v>
      </c>
      <c r="Y2265" s="27" t="n">
        <f aca="false">L2265/G2265</f>
        <v>1.25649523560966</v>
      </c>
    </row>
    <row r="2266" customFormat="false" ht="39" hidden="false" customHeight="true" outlineLevel="0" collapsed="false">
      <c r="A2266" s="4" t="s">
        <v>656</v>
      </c>
      <c r="B2266" s="4" t="s">
        <v>95</v>
      </c>
      <c r="C2266" s="4" t="s">
        <v>657</v>
      </c>
      <c r="D2266" s="4" t="s">
        <v>658</v>
      </c>
      <c r="E2266" s="4" t="s">
        <v>98</v>
      </c>
      <c r="F2266" s="4" t="s">
        <v>99</v>
      </c>
      <c r="G2266" s="23" t="n">
        <v>7469850</v>
      </c>
      <c r="H2266" s="24" t="n">
        <f aca="false">Parametros!$B$3</f>
        <v>160.42</v>
      </c>
      <c r="I2266" s="24" t="n">
        <f aca="false">Parametros!$B$4</f>
        <v>151.76</v>
      </c>
      <c r="J2266" s="23" t="n">
        <f aca="false">G2266*H2266/I2266</f>
        <v>7896107.91381128</v>
      </c>
      <c r="K2266" s="23" t="n">
        <v>11057811.06</v>
      </c>
      <c r="L2266" s="23" t="n">
        <v>9386125</v>
      </c>
      <c r="M2266" s="23" t="n">
        <f aca="false">MIN(J2266:L2266)</f>
        <v>7896107.91381128</v>
      </c>
      <c r="N2266" s="23" t="n">
        <f aca="false">MAX(J2266:L2266)</f>
        <v>11057811.06</v>
      </c>
      <c r="O2266" s="23" t="n">
        <f aca="false">MEDIAN(J2266:L2266)</f>
        <v>9386125</v>
      </c>
      <c r="P2266" s="23" t="n">
        <f aca="false">AVERAGE(J2266:L2266)</f>
        <v>9446681.32460376</v>
      </c>
      <c r="Q2266" s="23" t="n">
        <f aca="false">AVERAGE(M2266,O2266)</f>
        <v>8641116.45690564</v>
      </c>
      <c r="R2266" s="23" t="n">
        <f aca="false">AVERAGE(N2266,O2266)</f>
        <v>10221968.03</v>
      </c>
      <c r="S2266" s="23" t="n">
        <f aca="false">STDEV(J2266:L2266)</f>
        <v>1581721.21358097</v>
      </c>
      <c r="T2266" s="25" t="n">
        <f aca="false">IF(P2266&gt;0,S2266/P2266,NA())</f>
        <v>0.167436707054084</v>
      </c>
      <c r="U2266" s="4" t="str">
        <f aca="false">IF(T2266&lt;=Parametros!$B$7,"MENOR",IF(T2266&lt;=Parametros!$B$8,"PROMEDIO MENOR-MEDIANA","PROMEDIO"))</f>
        <v>MENOR</v>
      </c>
      <c r="V2266" s="23" t="n">
        <f aca="false">IF(T2266&lt;=Parametros!$B$7,M2266,IF(T2266&lt;=Parametros!$B$8,Q2266,P2266))</f>
        <v>7896107.91381128</v>
      </c>
      <c r="W2266" s="26" t="n">
        <f aca="false">ROUND(V2266,0)</f>
        <v>7896108</v>
      </c>
      <c r="X2266" s="27" t="n">
        <f aca="false">K2266/G2266</f>
        <v>1.48032571738388</v>
      </c>
      <c r="Y2266" s="27" t="n">
        <f aca="false">L2266/G2266</f>
        <v>1.25653460243512</v>
      </c>
    </row>
    <row r="2267" customFormat="false" ht="51.75" hidden="false" customHeight="true" outlineLevel="0" collapsed="false">
      <c r="A2267" s="4" t="s">
        <v>659</v>
      </c>
      <c r="B2267" s="4" t="s">
        <v>95</v>
      </c>
      <c r="C2267" s="4" t="s">
        <v>660</v>
      </c>
      <c r="D2267" s="4" t="s">
        <v>1152</v>
      </c>
      <c r="E2267" s="4" t="s">
        <v>98</v>
      </c>
      <c r="F2267" s="4" t="s">
        <v>99</v>
      </c>
      <c r="G2267" s="23" t="n">
        <v>3340200</v>
      </c>
      <c r="H2267" s="24" t="n">
        <f aca="false">Parametros!$B$3</f>
        <v>160.42</v>
      </c>
      <c r="I2267" s="24" t="n">
        <f aca="false">Parametros!$B$4</f>
        <v>151.76</v>
      </c>
      <c r="J2267" s="23" t="n">
        <f aca="false">G2267*H2267/I2267</f>
        <v>3530804.45440169</v>
      </c>
      <c r="K2267" s="23" t="n">
        <v>4944584.66</v>
      </c>
      <c r="L2267" s="23" t="n">
        <v>4197011</v>
      </c>
      <c r="M2267" s="23" t="n">
        <f aca="false">MIN(J2267:L2267)</f>
        <v>3530804.45440169</v>
      </c>
      <c r="N2267" s="23" t="n">
        <f aca="false">MAX(J2267:L2267)</f>
        <v>4944584.66</v>
      </c>
      <c r="O2267" s="23" t="n">
        <f aca="false">MEDIAN(J2267:L2267)</f>
        <v>4197011</v>
      </c>
      <c r="P2267" s="23" t="n">
        <f aca="false">AVERAGE(J2267:L2267)</f>
        <v>4224133.37146723</v>
      </c>
      <c r="Q2267" s="23" t="n">
        <f aca="false">AVERAGE(M2267,O2267)</f>
        <v>3863907.72720084</v>
      </c>
      <c r="R2267" s="23" t="n">
        <f aca="false">AVERAGE(N2267,O2267)</f>
        <v>4570797.83</v>
      </c>
      <c r="S2267" s="23" t="n">
        <f aca="false">STDEV(J2267:L2267)</f>
        <v>707280.237749442</v>
      </c>
      <c r="T2267" s="25" t="n">
        <f aca="false">IF(P2267&gt;0,S2267/P2267,NA())</f>
        <v>0.167437951303079</v>
      </c>
      <c r="U2267" s="4" t="str">
        <f aca="false">IF(T2267&lt;=Parametros!$B$7,"MENOR",IF(T2267&lt;=Parametros!$B$8,"PROMEDIO MENOR-MEDIANA","PROMEDIO"))</f>
        <v>MENOR</v>
      </c>
      <c r="V2267" s="23" t="n">
        <f aca="false">IF(T2267&lt;=Parametros!$B$7,M2267,IF(T2267&lt;=Parametros!$B$8,Q2267,P2267))</f>
        <v>3530804.45440169</v>
      </c>
      <c r="W2267" s="26" t="n">
        <f aca="false">ROUND(V2267,0)</f>
        <v>3530804</v>
      </c>
      <c r="X2267" s="27" t="n">
        <f aca="false">K2267/G2267</f>
        <v>1.48032592659122</v>
      </c>
      <c r="Y2267" s="27" t="n">
        <f aca="false">L2267/G2267</f>
        <v>1.25651487934854</v>
      </c>
    </row>
    <row r="2268" customFormat="false" ht="39" hidden="false" customHeight="true" outlineLevel="0" collapsed="false">
      <c r="A2268" s="4" t="s">
        <v>662</v>
      </c>
      <c r="B2268" s="4" t="s">
        <v>95</v>
      </c>
      <c r="C2268" s="4" t="s">
        <v>663</v>
      </c>
      <c r="D2268" s="4" t="s">
        <v>664</v>
      </c>
      <c r="E2268" s="4" t="s">
        <v>98</v>
      </c>
      <c r="F2268" s="4" t="s">
        <v>99</v>
      </c>
      <c r="G2268" s="23" t="n">
        <v>2488050</v>
      </c>
      <c r="H2268" s="24" t="n">
        <f aca="false">Parametros!$B$3</f>
        <v>160.42</v>
      </c>
      <c r="I2268" s="24" t="n">
        <f aca="false">Parametros!$B$4</f>
        <v>151.76</v>
      </c>
      <c r="J2268" s="23" t="n">
        <f aca="false">G2268*H2268/I2268</f>
        <v>2630027.55007907</v>
      </c>
      <c r="K2268" s="23" t="n">
        <v>3683125.13</v>
      </c>
      <c r="L2268" s="23" t="n">
        <v>3126249</v>
      </c>
      <c r="M2268" s="23" t="n">
        <f aca="false">MIN(J2268:L2268)</f>
        <v>2630027.55007907</v>
      </c>
      <c r="N2268" s="23" t="n">
        <f aca="false">MAX(J2268:L2268)</f>
        <v>3683125.13</v>
      </c>
      <c r="O2268" s="23" t="n">
        <f aca="false">MEDIAN(J2268:L2268)</f>
        <v>3126249</v>
      </c>
      <c r="P2268" s="23" t="n">
        <f aca="false">AVERAGE(J2268:L2268)</f>
        <v>3146467.22669302</v>
      </c>
      <c r="Q2268" s="23" t="n">
        <f aca="false">AVERAGE(M2268,O2268)</f>
        <v>2878138.27503954</v>
      </c>
      <c r="R2268" s="23" t="n">
        <f aca="false">AVERAGE(N2268,O2268)</f>
        <v>3404687.065</v>
      </c>
      <c r="S2268" s="23" t="n">
        <f aca="false">STDEV(J2268:L2268)</f>
        <v>526839.834035722</v>
      </c>
      <c r="T2268" s="25" t="n">
        <f aca="false">IF(P2268&gt;0,S2268/P2268,NA())</f>
        <v>0.16743852583821</v>
      </c>
      <c r="U2268" s="4" t="str">
        <f aca="false">IF(T2268&lt;=Parametros!$B$7,"MENOR",IF(T2268&lt;=Parametros!$B$8,"PROMEDIO MENOR-MEDIANA","PROMEDIO"))</f>
        <v>MENOR</v>
      </c>
      <c r="V2268" s="23" t="n">
        <f aca="false">IF(T2268&lt;=Parametros!$B$7,M2268,IF(T2268&lt;=Parametros!$B$8,Q2268,P2268))</f>
        <v>2630027.55007907</v>
      </c>
      <c r="W2268" s="26" t="n">
        <f aca="false">ROUND(V2268,0)</f>
        <v>2630028</v>
      </c>
      <c r="X2268" s="27" t="n">
        <f aca="false">K2268/G2268</f>
        <v>1.48032601032937</v>
      </c>
      <c r="Y2268" s="27" t="n">
        <f aca="false">L2268/G2268</f>
        <v>1.25650569723277</v>
      </c>
    </row>
    <row r="2269" customFormat="false" ht="77.25" hidden="false" customHeight="true" outlineLevel="0" collapsed="false">
      <c r="A2269" s="4" t="s">
        <v>665</v>
      </c>
      <c r="B2269" s="4" t="s">
        <v>95</v>
      </c>
      <c r="C2269" s="4" t="s">
        <v>666</v>
      </c>
      <c r="D2269" s="4" t="s">
        <v>667</v>
      </c>
      <c r="E2269" s="4" t="s">
        <v>98</v>
      </c>
      <c r="F2269" s="4" t="s">
        <v>99</v>
      </c>
      <c r="G2269" s="23" t="n">
        <v>888460</v>
      </c>
      <c r="H2269" s="24" t="n">
        <f aca="false">Parametros!$B$3</f>
        <v>160.42</v>
      </c>
      <c r="I2269" s="24" t="n">
        <f aca="false">Parametros!$B$4</f>
        <v>151.76</v>
      </c>
      <c r="J2269" s="23" t="n">
        <f aca="false">G2269*H2269/I2269</f>
        <v>939158.890353189</v>
      </c>
      <c r="K2269" s="23" t="n">
        <v>1315210.58</v>
      </c>
      <c r="L2269" s="23" t="n">
        <v>1116339</v>
      </c>
      <c r="M2269" s="23" t="n">
        <f aca="false">MIN(J2269:L2269)</f>
        <v>939158.890353189</v>
      </c>
      <c r="N2269" s="23" t="n">
        <f aca="false">MAX(J2269:L2269)</f>
        <v>1315210.58</v>
      </c>
      <c r="O2269" s="23" t="n">
        <f aca="false">MEDIAN(J2269:L2269)</f>
        <v>1116339</v>
      </c>
      <c r="P2269" s="23" t="n">
        <f aca="false">AVERAGE(J2269:L2269)</f>
        <v>1123569.49011773</v>
      </c>
      <c r="Q2269" s="23" t="n">
        <f aca="false">AVERAGE(M2269,O2269)</f>
        <v>1027748.94517659</v>
      </c>
      <c r="R2269" s="23" t="n">
        <f aca="false">AVERAGE(N2269,O2269)</f>
        <v>1215774.79</v>
      </c>
      <c r="S2269" s="23" t="n">
        <f aca="false">STDEV(J2269:L2269)</f>
        <v>188130.083484971</v>
      </c>
      <c r="T2269" s="25" t="n">
        <f aca="false">IF(P2269&gt;0,S2269/P2269,NA())</f>
        <v>0.167439651165019</v>
      </c>
      <c r="U2269" s="4" t="str">
        <f aca="false">IF(T2269&lt;=Parametros!$B$7,"MENOR",IF(T2269&lt;=Parametros!$B$8,"PROMEDIO MENOR-MEDIANA","PROMEDIO"))</f>
        <v>MENOR</v>
      </c>
      <c r="V2269" s="23" t="n">
        <f aca="false">IF(T2269&lt;=Parametros!$B$7,M2269,IF(T2269&lt;=Parametros!$B$8,Q2269,P2269))</f>
        <v>939158.890353189</v>
      </c>
      <c r="W2269" s="26" t="n">
        <f aca="false">ROUND(V2269,0)</f>
        <v>939159</v>
      </c>
      <c r="X2269" s="27" t="n">
        <f aca="false">K2269/G2269</f>
        <v>1.48032615987214</v>
      </c>
      <c r="Y2269" s="27" t="n">
        <f aca="false">L2269/G2269</f>
        <v>1.25648763028161</v>
      </c>
    </row>
    <row r="2270" customFormat="false" ht="77.25" hidden="false" customHeight="true" outlineLevel="0" collapsed="false">
      <c r="A2270" s="4" t="s">
        <v>668</v>
      </c>
      <c r="B2270" s="4" t="s">
        <v>95</v>
      </c>
      <c r="C2270" s="4" t="s">
        <v>669</v>
      </c>
      <c r="D2270" s="4" t="s">
        <v>670</v>
      </c>
      <c r="E2270" s="4" t="s">
        <v>98</v>
      </c>
      <c r="F2270" s="4" t="s">
        <v>99</v>
      </c>
      <c r="G2270" s="23" t="n">
        <v>316766</v>
      </c>
      <c r="H2270" s="24" t="n">
        <f aca="false">Parametros!$B$3</f>
        <v>160.42</v>
      </c>
      <c r="I2270" s="24" t="n">
        <f aca="false">Parametros!$B$4</f>
        <v>151.76</v>
      </c>
      <c r="J2270" s="23" t="n">
        <f aca="false">G2270*H2270/I2270</f>
        <v>334841.866895098</v>
      </c>
      <c r="K2270" s="23" t="n">
        <v>468916.79</v>
      </c>
      <c r="L2270" s="23" t="n">
        <v>397936</v>
      </c>
      <c r="M2270" s="23" t="n">
        <f aca="false">MIN(J2270:L2270)</f>
        <v>334841.866895098</v>
      </c>
      <c r="N2270" s="23" t="n">
        <f aca="false">MAX(J2270:L2270)</f>
        <v>468916.79</v>
      </c>
      <c r="O2270" s="23" t="n">
        <f aca="false">MEDIAN(J2270:L2270)</f>
        <v>397936</v>
      </c>
      <c r="P2270" s="23" t="n">
        <f aca="false">AVERAGE(J2270:L2270)</f>
        <v>400564.885631699</v>
      </c>
      <c r="Q2270" s="23" t="n">
        <f aca="false">AVERAGE(M2270,O2270)</f>
        <v>366388.933447549</v>
      </c>
      <c r="R2270" s="23" t="n">
        <f aca="false">AVERAGE(N2270,O2270)</f>
        <v>433426.395</v>
      </c>
      <c r="S2270" s="23" t="n">
        <f aca="false">STDEV(J2270:L2270)</f>
        <v>67076.1099881679</v>
      </c>
      <c r="T2270" s="25" t="n">
        <f aca="false">IF(P2270&gt;0,S2270/P2270,NA())</f>
        <v>0.167453794364395</v>
      </c>
      <c r="U2270" s="4" t="str">
        <f aca="false">IF(T2270&lt;=Parametros!$B$7,"MENOR",IF(T2270&lt;=Parametros!$B$8,"PROMEDIO MENOR-MEDIANA","PROMEDIO"))</f>
        <v>MENOR</v>
      </c>
      <c r="V2270" s="23" t="n">
        <f aca="false">IF(T2270&lt;=Parametros!$B$7,M2270,IF(T2270&lt;=Parametros!$B$8,Q2270,P2270))</f>
        <v>334841.866895098</v>
      </c>
      <c r="W2270" s="26" t="n">
        <f aca="false">ROUND(V2270,0)</f>
        <v>334842</v>
      </c>
      <c r="X2270" s="27" t="n">
        <f aca="false">K2270/G2270</f>
        <v>1.48032550841946</v>
      </c>
      <c r="Y2270" s="27" t="n">
        <f aca="false">L2270/G2270</f>
        <v>1.2562459354855</v>
      </c>
    </row>
    <row r="2271" customFormat="false" ht="64.5" hidden="false" customHeight="true" outlineLevel="0" collapsed="false">
      <c r="A2271" s="4" t="s">
        <v>671</v>
      </c>
      <c r="B2271" s="4" t="s">
        <v>95</v>
      </c>
      <c r="C2271" s="4" t="s">
        <v>672</v>
      </c>
      <c r="D2271" s="4" t="s">
        <v>673</v>
      </c>
      <c r="E2271" s="4" t="s">
        <v>98</v>
      </c>
      <c r="F2271" s="4" t="s">
        <v>99</v>
      </c>
      <c r="G2271" s="23" t="n">
        <v>2894239</v>
      </c>
      <c r="H2271" s="24" t="n">
        <f aca="false">Parametros!$B$3</f>
        <v>160.42</v>
      </c>
      <c r="I2271" s="24" t="n">
        <f aca="false">Parametros!$B$4</f>
        <v>151.76</v>
      </c>
      <c r="J2271" s="23" t="n">
        <f aca="false">G2271*H2271/I2271</f>
        <v>3059395.23181339</v>
      </c>
      <c r="K2271" s="23" t="n">
        <v>4284417</v>
      </c>
      <c r="L2271" s="23" t="n">
        <v>3636640</v>
      </c>
      <c r="M2271" s="23" t="n">
        <f aca="false">MIN(J2271:L2271)</f>
        <v>3059395.23181339</v>
      </c>
      <c r="N2271" s="23" t="n">
        <f aca="false">MAX(J2271:L2271)</f>
        <v>4284417</v>
      </c>
      <c r="O2271" s="23" t="n">
        <f aca="false">MEDIAN(J2271:L2271)</f>
        <v>3636640</v>
      </c>
      <c r="P2271" s="23" t="n">
        <f aca="false">AVERAGE(J2271:L2271)</f>
        <v>3660150.7439378</v>
      </c>
      <c r="Q2271" s="23" t="n">
        <f aca="false">AVERAGE(M2271,O2271)</f>
        <v>3348017.6159067</v>
      </c>
      <c r="R2271" s="23" t="n">
        <f aca="false">AVERAGE(N2271,O2271)</f>
        <v>3960528.5</v>
      </c>
      <c r="S2271" s="23" t="n">
        <f aca="false">STDEV(J2271:L2271)</f>
        <v>612849.206121003</v>
      </c>
      <c r="T2271" s="25" t="n">
        <f aca="false">IF(P2271&gt;0,S2271/P2271,NA())</f>
        <v>0.167438242027613</v>
      </c>
      <c r="U2271" s="4" t="str">
        <f aca="false">IF(T2271&lt;=Parametros!$B$7,"MENOR",IF(T2271&lt;=Parametros!$B$8,"PROMEDIO MENOR-MEDIANA","PROMEDIO"))</f>
        <v>MENOR</v>
      </c>
      <c r="V2271" s="23" t="n">
        <f aca="false">IF(T2271&lt;=Parametros!$B$7,M2271,IF(T2271&lt;=Parametros!$B$8,Q2271,P2271))</f>
        <v>3059395.23181339</v>
      </c>
      <c r="W2271" s="26" t="n">
        <f aca="false">ROUND(V2271,0)</f>
        <v>3059395</v>
      </c>
      <c r="X2271" s="27" t="n">
        <f aca="false">K2271/G2271</f>
        <v>1.48032591641533</v>
      </c>
      <c r="Y2271" s="27" t="n">
        <f aca="false">L2271/G2271</f>
        <v>1.25650991504157</v>
      </c>
    </row>
    <row r="2272" customFormat="false" ht="51.75" hidden="false" customHeight="true" outlineLevel="0" collapsed="false">
      <c r="A2272" s="4" t="s">
        <v>674</v>
      </c>
      <c r="B2272" s="4" t="s">
        <v>95</v>
      </c>
      <c r="C2272" s="4" t="s">
        <v>675</v>
      </c>
      <c r="D2272" s="4" t="s">
        <v>676</v>
      </c>
      <c r="E2272" s="4" t="s">
        <v>98</v>
      </c>
      <c r="F2272" s="4" t="s">
        <v>99</v>
      </c>
      <c r="G2272" s="23" t="n">
        <v>1696428</v>
      </c>
      <c r="H2272" s="24" t="n">
        <f aca="false">Parametros!$B$3</f>
        <v>160.42</v>
      </c>
      <c r="I2272" s="24" t="n">
        <f aca="false">Parametros!$B$4</f>
        <v>151.76</v>
      </c>
      <c r="J2272" s="23" t="n">
        <f aca="false">G2272*H2272/I2272</f>
        <v>1793232.60253031</v>
      </c>
      <c r="K2272" s="23" t="n">
        <v>2511265.76</v>
      </c>
      <c r="L2272" s="23" t="n">
        <v>2131528</v>
      </c>
      <c r="M2272" s="23" t="n">
        <f aca="false">MIN(J2272:L2272)</f>
        <v>1793232.60253031</v>
      </c>
      <c r="N2272" s="23" t="n">
        <f aca="false">MAX(J2272:L2272)</f>
        <v>2511265.76</v>
      </c>
      <c r="O2272" s="23" t="n">
        <f aca="false">MEDIAN(J2272:L2272)</f>
        <v>2131528</v>
      </c>
      <c r="P2272" s="23" t="n">
        <f aca="false">AVERAGE(J2272:L2272)</f>
        <v>2145342.12084344</v>
      </c>
      <c r="Q2272" s="23" t="n">
        <f aca="false">AVERAGE(M2272,O2272)</f>
        <v>1962380.30126516</v>
      </c>
      <c r="R2272" s="23" t="n">
        <f aca="false">AVERAGE(N2272,O2272)</f>
        <v>2321396.88</v>
      </c>
      <c r="S2272" s="23" t="n">
        <f aca="false">STDEV(J2272:L2272)</f>
        <v>359215.849117881</v>
      </c>
      <c r="T2272" s="25" t="n">
        <f aca="false">IF(P2272&gt;0,S2272/P2272,NA())</f>
        <v>0.167439890182483</v>
      </c>
      <c r="U2272" s="4" t="str">
        <f aca="false">IF(T2272&lt;=Parametros!$B$7,"MENOR",IF(T2272&lt;=Parametros!$B$8,"PROMEDIO MENOR-MEDIANA","PROMEDIO"))</f>
        <v>MENOR</v>
      </c>
      <c r="V2272" s="23" t="n">
        <f aca="false">IF(T2272&lt;=Parametros!$B$7,M2272,IF(T2272&lt;=Parametros!$B$8,Q2272,P2272))</f>
        <v>1793232.60253031</v>
      </c>
      <c r="W2272" s="26" t="n">
        <f aca="false">ROUND(V2272,0)</f>
        <v>1793233</v>
      </c>
      <c r="X2272" s="27" t="n">
        <f aca="false">K2272/G2272</f>
        <v>1.48032557821493</v>
      </c>
      <c r="Y2272" s="27" t="n">
        <f aca="false">L2272/G2272</f>
        <v>1.25648008639329</v>
      </c>
    </row>
    <row r="2273" customFormat="false" ht="77.25" hidden="false" customHeight="true" outlineLevel="0" collapsed="false">
      <c r="A2273" s="4" t="s">
        <v>677</v>
      </c>
      <c r="B2273" s="4" t="s">
        <v>95</v>
      </c>
      <c r="C2273" s="4" t="s">
        <v>678</v>
      </c>
      <c r="D2273" s="4" t="s">
        <v>679</v>
      </c>
      <c r="E2273" s="4" t="s">
        <v>98</v>
      </c>
      <c r="F2273" s="4" t="s">
        <v>99</v>
      </c>
      <c r="G2273" s="23" t="n">
        <v>7801467</v>
      </c>
      <c r="H2273" s="24" t="n">
        <f aca="false">Parametros!$B$3</f>
        <v>160.42</v>
      </c>
      <c r="I2273" s="24" t="n">
        <f aca="false">Parametros!$B$4</f>
        <v>151.76</v>
      </c>
      <c r="J2273" s="23" t="n">
        <f aca="false">G2273*H2273/I2273</f>
        <v>8246648.23497628</v>
      </c>
      <c r="K2273" s="23" t="n">
        <v>11548712.61</v>
      </c>
      <c r="L2273" s="23" t="n">
        <v>9802744</v>
      </c>
      <c r="M2273" s="23" t="n">
        <f aca="false">MIN(J2273:L2273)</f>
        <v>8246648.23497628</v>
      </c>
      <c r="N2273" s="23" t="n">
        <f aca="false">MAX(J2273:L2273)</f>
        <v>11548712.61</v>
      </c>
      <c r="O2273" s="23" t="n">
        <f aca="false">MEDIAN(J2273:L2273)</f>
        <v>9802744</v>
      </c>
      <c r="P2273" s="23" t="n">
        <f aca="false">AVERAGE(J2273:L2273)</f>
        <v>9866034.94832543</v>
      </c>
      <c r="Q2273" s="23" t="n">
        <f aca="false">AVERAGE(M2273,O2273)</f>
        <v>9024696.11748814</v>
      </c>
      <c r="R2273" s="23" t="n">
        <f aca="false">AVERAGE(N2273,O2273)</f>
        <v>10675728.305</v>
      </c>
      <c r="S2273" s="23" t="n">
        <f aca="false">STDEV(J2273:L2273)</f>
        <v>1651941.76419907</v>
      </c>
      <c r="T2273" s="25" t="n">
        <f aca="false">IF(P2273&gt;0,S2273/P2273,NA())</f>
        <v>0.167437250410253</v>
      </c>
      <c r="U2273" s="4" t="str">
        <f aca="false">IF(T2273&lt;=Parametros!$B$7,"MENOR",IF(T2273&lt;=Parametros!$B$8,"PROMEDIO MENOR-MEDIANA","PROMEDIO"))</f>
        <v>MENOR</v>
      </c>
      <c r="V2273" s="23" t="n">
        <f aca="false">IF(T2273&lt;=Parametros!$B$7,M2273,IF(T2273&lt;=Parametros!$B$8,Q2273,P2273))</f>
        <v>8246648.23497628</v>
      </c>
      <c r="W2273" s="26" t="n">
        <f aca="false">ROUND(V2273,0)</f>
        <v>8246648</v>
      </c>
      <c r="X2273" s="27" t="n">
        <f aca="false">K2273/G2273</f>
        <v>1.48032576565408</v>
      </c>
      <c r="Y2273" s="27" t="n">
        <f aca="false">L2273/G2273</f>
        <v>1.2565257277894</v>
      </c>
    </row>
    <row r="2274" customFormat="false" ht="64.5" hidden="false" customHeight="true" outlineLevel="0" collapsed="false">
      <c r="A2274" s="4" t="s">
        <v>680</v>
      </c>
      <c r="B2274" s="4" t="s">
        <v>95</v>
      </c>
      <c r="C2274" s="4" t="s">
        <v>681</v>
      </c>
      <c r="D2274" s="4" t="s">
        <v>682</v>
      </c>
      <c r="E2274" s="4" t="s">
        <v>98</v>
      </c>
      <c r="F2274" s="4" t="s">
        <v>99</v>
      </c>
      <c r="G2274" s="23" t="n">
        <v>316350</v>
      </c>
      <c r="H2274" s="24" t="n">
        <f aca="false">Parametros!$B$3</f>
        <v>160.42</v>
      </c>
      <c r="I2274" s="24" t="n">
        <f aca="false">Parametros!$B$4</f>
        <v>151.76</v>
      </c>
      <c r="J2274" s="23" t="n">
        <f aca="false">G2274*H2274/I2274</f>
        <v>334402.128360569</v>
      </c>
      <c r="K2274" s="23" t="n">
        <v>468300.4</v>
      </c>
      <c r="L2274" s="23" t="n">
        <v>397460</v>
      </c>
      <c r="M2274" s="23" t="n">
        <f aca="false">MIN(J2274:L2274)</f>
        <v>334402.128360569</v>
      </c>
      <c r="N2274" s="23" t="n">
        <f aca="false">MAX(J2274:L2274)</f>
        <v>468300.4</v>
      </c>
      <c r="O2274" s="23" t="n">
        <f aca="false">MEDIAN(J2274:L2274)</f>
        <v>397460</v>
      </c>
      <c r="P2274" s="23" t="n">
        <f aca="false">AVERAGE(J2274:L2274)</f>
        <v>400054.17612019</v>
      </c>
      <c r="Q2274" s="23" t="n">
        <f aca="false">AVERAGE(M2274,O2274)</f>
        <v>365931.064180285</v>
      </c>
      <c r="R2274" s="23" t="n">
        <f aca="false">AVERAGE(N2274,O2274)</f>
        <v>432880.2</v>
      </c>
      <c r="S2274" s="23" t="n">
        <f aca="false">STDEV(J2274:L2274)</f>
        <v>66986.8203403745</v>
      </c>
      <c r="T2274" s="25" t="n">
        <f aca="false">IF(P2274&gt;0,S2274/P2274,NA())</f>
        <v>0.167444372134862</v>
      </c>
      <c r="U2274" s="4" t="str">
        <f aca="false">IF(T2274&lt;=Parametros!$B$7,"MENOR",IF(T2274&lt;=Parametros!$B$8,"PROMEDIO MENOR-MEDIANA","PROMEDIO"))</f>
        <v>MENOR</v>
      </c>
      <c r="V2274" s="23" t="n">
        <f aca="false">IF(T2274&lt;=Parametros!$B$7,M2274,IF(T2274&lt;=Parametros!$B$8,Q2274,P2274))</f>
        <v>334402.128360569</v>
      </c>
      <c r="W2274" s="26" t="n">
        <f aca="false">ROUND(V2274,0)</f>
        <v>334402</v>
      </c>
      <c r="X2274" s="27" t="n">
        <f aca="false">K2274/G2274</f>
        <v>1.48032369211317</v>
      </c>
      <c r="Y2274" s="27" t="n">
        <f aca="false">L2274/G2274</f>
        <v>1.2563932353406</v>
      </c>
    </row>
    <row r="2275" customFormat="false" ht="39" hidden="false" customHeight="true" outlineLevel="0" collapsed="false">
      <c r="A2275" s="4" t="s">
        <v>683</v>
      </c>
      <c r="B2275" s="4" t="s">
        <v>95</v>
      </c>
      <c r="C2275" s="4" t="s">
        <v>684</v>
      </c>
      <c r="D2275" s="4" t="s">
        <v>685</v>
      </c>
      <c r="E2275" s="4" t="s">
        <v>98</v>
      </c>
      <c r="F2275" s="4" t="s">
        <v>99</v>
      </c>
      <c r="G2275" s="23" t="n">
        <v>1566082</v>
      </c>
      <c r="H2275" s="24" t="n">
        <f aca="false">Parametros!$B$3</f>
        <v>160.42</v>
      </c>
      <c r="I2275" s="24" t="n">
        <f aca="false">Parametros!$B$4</f>
        <v>151.76</v>
      </c>
      <c r="J2275" s="23" t="n">
        <f aca="false">G2275*H2275/I2275</f>
        <v>1655448.56642066</v>
      </c>
      <c r="K2275" s="23" t="n">
        <v>2318311.36</v>
      </c>
      <c r="L2275" s="23" t="n">
        <v>1967784</v>
      </c>
      <c r="M2275" s="23" t="n">
        <f aca="false">MIN(J2275:L2275)</f>
        <v>1655448.56642066</v>
      </c>
      <c r="N2275" s="23" t="n">
        <f aca="false">MAX(J2275:L2275)</f>
        <v>2318311.36</v>
      </c>
      <c r="O2275" s="23" t="n">
        <f aca="false">MEDIAN(J2275:L2275)</f>
        <v>1967784</v>
      </c>
      <c r="P2275" s="23" t="n">
        <f aca="false">AVERAGE(J2275:L2275)</f>
        <v>1980514.64214022</v>
      </c>
      <c r="Q2275" s="23" t="n">
        <f aca="false">AVERAGE(M2275,O2275)</f>
        <v>1811616.28321033</v>
      </c>
      <c r="R2275" s="23" t="n">
        <f aca="false">AVERAGE(N2275,O2275)</f>
        <v>2143047.68</v>
      </c>
      <c r="S2275" s="23" t="n">
        <f aca="false">STDEV(J2275:L2275)</f>
        <v>331614.720292883</v>
      </c>
      <c r="T2275" s="25" t="n">
        <f aca="false">IF(P2275&gt;0,S2275/P2275,NA())</f>
        <v>0.167438661263583</v>
      </c>
      <c r="U2275" s="4" t="str">
        <f aca="false">IF(T2275&lt;=Parametros!$B$7,"MENOR",IF(T2275&lt;=Parametros!$B$8,"PROMEDIO MENOR-MEDIANA","PROMEDIO"))</f>
        <v>MENOR</v>
      </c>
      <c r="V2275" s="23" t="n">
        <f aca="false">IF(T2275&lt;=Parametros!$B$7,M2275,IF(T2275&lt;=Parametros!$B$8,Q2275,P2275))</f>
        <v>1655448.56642066</v>
      </c>
      <c r="W2275" s="26" t="n">
        <f aca="false">ROUND(V2275,0)</f>
        <v>1655449</v>
      </c>
      <c r="X2275" s="27" t="n">
        <f aca="false">K2275/G2275</f>
        <v>1.48032565344599</v>
      </c>
      <c r="Y2275" s="27" t="n">
        <f aca="false">L2275/G2275</f>
        <v>1.25650125600064</v>
      </c>
    </row>
    <row r="2276" customFormat="false" ht="64.5" hidden="false" customHeight="true" outlineLevel="0" collapsed="false">
      <c r="A2276" s="4" t="s">
        <v>686</v>
      </c>
      <c r="B2276" s="4" t="s">
        <v>95</v>
      </c>
      <c r="C2276" s="4" t="s">
        <v>687</v>
      </c>
      <c r="D2276" s="4" t="s">
        <v>688</v>
      </c>
      <c r="E2276" s="4" t="s">
        <v>98</v>
      </c>
      <c r="F2276" s="4" t="s">
        <v>99</v>
      </c>
      <c r="G2276" s="23" t="n">
        <v>1705260</v>
      </c>
      <c r="H2276" s="24" t="n">
        <f aca="false">Parametros!$B$3</f>
        <v>160.42</v>
      </c>
      <c r="I2276" s="24" t="n">
        <f aca="false">Parametros!$B$4</f>
        <v>151.76</v>
      </c>
      <c r="J2276" s="23" t="n">
        <f aca="false">G2276*H2276/I2276</f>
        <v>1802568.58987876</v>
      </c>
      <c r="K2276" s="23" t="n">
        <v>2524339.85</v>
      </c>
      <c r="L2276" s="23" t="n">
        <v>2142714</v>
      </c>
      <c r="M2276" s="23" t="n">
        <f aca="false">MIN(J2276:L2276)</f>
        <v>1802568.58987876</v>
      </c>
      <c r="N2276" s="23" t="n">
        <f aca="false">MAX(J2276:L2276)</f>
        <v>2524339.85</v>
      </c>
      <c r="O2276" s="23" t="n">
        <f aca="false">MEDIAN(J2276:L2276)</f>
        <v>2142714</v>
      </c>
      <c r="P2276" s="23" t="n">
        <f aca="false">AVERAGE(J2276:L2276)</f>
        <v>2156540.81329292</v>
      </c>
      <c r="Q2276" s="23" t="n">
        <f aca="false">AVERAGE(M2276,O2276)</f>
        <v>1972641.29493938</v>
      </c>
      <c r="R2276" s="23" t="n">
        <f aca="false">AVERAGE(N2276,O2276)</f>
        <v>2333526.925</v>
      </c>
      <c r="S2276" s="23" t="n">
        <f aca="false">STDEV(J2276:L2276)</f>
        <v>361084.233328776</v>
      </c>
      <c r="T2276" s="25" t="n">
        <f aca="false">IF(P2276&gt;0,S2276/P2276,NA())</f>
        <v>0.167436772400992</v>
      </c>
      <c r="U2276" s="4" t="str">
        <f aca="false">IF(T2276&lt;=Parametros!$B$7,"MENOR",IF(T2276&lt;=Parametros!$B$8,"PROMEDIO MENOR-MEDIANA","PROMEDIO"))</f>
        <v>MENOR</v>
      </c>
      <c r="V2276" s="23" t="n">
        <f aca="false">IF(T2276&lt;=Parametros!$B$7,M2276,IF(T2276&lt;=Parametros!$B$8,Q2276,P2276))</f>
        <v>1802568.58987876</v>
      </c>
      <c r="W2276" s="26" t="n">
        <f aca="false">ROUND(V2276,0)</f>
        <v>1802569</v>
      </c>
      <c r="X2276" s="27" t="n">
        <f aca="false">K2276/G2276</f>
        <v>1.48032549288672</v>
      </c>
      <c r="Y2276" s="27" t="n">
        <f aca="false">L2276/G2276</f>
        <v>1.25653214172619</v>
      </c>
    </row>
    <row r="2277" customFormat="false" ht="64.5" hidden="false" customHeight="true" outlineLevel="0" collapsed="false">
      <c r="A2277" s="4" t="s">
        <v>689</v>
      </c>
      <c r="B2277" s="4" t="s">
        <v>95</v>
      </c>
      <c r="C2277" s="4" t="s">
        <v>690</v>
      </c>
      <c r="D2277" s="4" t="s">
        <v>691</v>
      </c>
      <c r="E2277" s="4" t="s">
        <v>98</v>
      </c>
      <c r="F2277" s="4" t="s">
        <v>99</v>
      </c>
      <c r="G2277" s="23" t="n">
        <v>41800</v>
      </c>
      <c r="H2277" s="24" t="n">
        <f aca="false">Parametros!$B$3</f>
        <v>160.42</v>
      </c>
      <c r="I2277" s="24" t="n">
        <f aca="false">Parametros!$B$4</f>
        <v>151.76</v>
      </c>
      <c r="J2277" s="23" t="n">
        <f aca="false">G2277*H2277/I2277</f>
        <v>44185.266209805</v>
      </c>
      <c r="K2277" s="23" t="n">
        <v>61877.11</v>
      </c>
      <c r="L2277" s="23" t="n">
        <v>52479</v>
      </c>
      <c r="M2277" s="23" t="n">
        <f aca="false">MIN(J2277:L2277)</f>
        <v>44185.266209805</v>
      </c>
      <c r="N2277" s="23" t="n">
        <f aca="false">MAX(J2277:L2277)</f>
        <v>61877.11</v>
      </c>
      <c r="O2277" s="23" t="n">
        <f aca="false">MEDIAN(J2277:L2277)</f>
        <v>52479</v>
      </c>
      <c r="P2277" s="23" t="n">
        <f aca="false">AVERAGE(J2277:L2277)</f>
        <v>52847.1254032683</v>
      </c>
      <c r="Q2277" s="23" t="n">
        <f aca="false">AVERAGE(M2277,O2277)</f>
        <v>48332.1331049025</v>
      </c>
      <c r="R2277" s="23" t="n">
        <f aca="false">AVERAGE(N2277,O2277)</f>
        <v>57178.055</v>
      </c>
      <c r="S2277" s="23" t="n">
        <f aca="false">STDEV(J2277:L2277)</f>
        <v>8851.66489472824</v>
      </c>
      <c r="T2277" s="25" t="n">
        <f aca="false">IF(P2277&gt;0,S2277/P2277,NA())</f>
        <v>0.167495674120069</v>
      </c>
      <c r="U2277" s="4" t="str">
        <f aca="false">IF(T2277&lt;=Parametros!$B$7,"MENOR",IF(T2277&lt;=Parametros!$B$8,"PROMEDIO MENOR-MEDIANA","PROMEDIO"))</f>
        <v>MENOR</v>
      </c>
      <c r="V2277" s="23" t="n">
        <f aca="false">IF(T2277&lt;=Parametros!$B$7,M2277,IF(T2277&lt;=Parametros!$B$8,Q2277,P2277))</f>
        <v>44185.266209805</v>
      </c>
      <c r="W2277" s="26" t="n">
        <f aca="false">ROUND(V2277,0)</f>
        <v>44185</v>
      </c>
      <c r="X2277" s="27" t="n">
        <f aca="false">K2277/G2277</f>
        <v>1.48031363636364</v>
      </c>
      <c r="Y2277" s="27" t="n">
        <f aca="false">L2277/G2277</f>
        <v>1.25547846889952</v>
      </c>
    </row>
    <row r="2278" customFormat="false" ht="51.75" hidden="false" customHeight="true" outlineLevel="0" collapsed="false">
      <c r="A2278" s="4" t="s">
        <v>692</v>
      </c>
      <c r="B2278" s="4" t="s">
        <v>95</v>
      </c>
      <c r="C2278" s="4" t="s">
        <v>693</v>
      </c>
      <c r="D2278" s="4" t="s">
        <v>694</v>
      </c>
      <c r="E2278" s="4" t="s">
        <v>98</v>
      </c>
      <c r="F2278" s="4" t="s">
        <v>99</v>
      </c>
      <c r="G2278" s="23" t="n">
        <v>226665</v>
      </c>
      <c r="H2278" s="24" t="n">
        <f aca="false">Parametros!$B$3</f>
        <v>160.42</v>
      </c>
      <c r="I2278" s="24" t="n">
        <f aca="false">Parametros!$B$4</f>
        <v>151.76</v>
      </c>
      <c r="J2278" s="23" t="n">
        <f aca="false">G2278*H2278/I2278</f>
        <v>239599.3628097</v>
      </c>
      <c r="K2278" s="23" t="n">
        <v>335537.96</v>
      </c>
      <c r="L2278" s="23" t="n">
        <v>284767</v>
      </c>
      <c r="M2278" s="23" t="n">
        <f aca="false">MIN(J2278:L2278)</f>
        <v>239599.3628097</v>
      </c>
      <c r="N2278" s="23" t="n">
        <f aca="false">MAX(J2278:L2278)</f>
        <v>335537.96</v>
      </c>
      <c r="O2278" s="23" t="n">
        <f aca="false">MEDIAN(J2278:L2278)</f>
        <v>284767</v>
      </c>
      <c r="P2278" s="23" t="n">
        <f aca="false">AVERAGE(J2278:L2278)</f>
        <v>286634.7742699</v>
      </c>
      <c r="Q2278" s="23" t="n">
        <f aca="false">AVERAGE(M2278,O2278)</f>
        <v>262183.18140485</v>
      </c>
      <c r="R2278" s="23" t="n">
        <f aca="false">AVERAGE(N2278,O2278)</f>
        <v>310152.48</v>
      </c>
      <c r="S2278" s="23" t="n">
        <f aca="false">STDEV(J2278:L2278)</f>
        <v>47996.5628274896</v>
      </c>
      <c r="T2278" s="25" t="n">
        <f aca="false">IF(P2278&gt;0,S2278/P2278,NA())</f>
        <v>0.167448499400479</v>
      </c>
      <c r="U2278" s="4" t="str">
        <f aca="false">IF(T2278&lt;=Parametros!$B$7,"MENOR",IF(T2278&lt;=Parametros!$B$8,"PROMEDIO MENOR-MEDIANA","PROMEDIO"))</f>
        <v>MENOR</v>
      </c>
      <c r="V2278" s="23" t="n">
        <f aca="false">IF(T2278&lt;=Parametros!$B$7,M2278,IF(T2278&lt;=Parametros!$B$8,Q2278,P2278))</f>
        <v>239599.3628097</v>
      </c>
      <c r="W2278" s="26" t="n">
        <f aca="false">ROUND(V2278,0)</f>
        <v>239599</v>
      </c>
      <c r="X2278" s="27" t="n">
        <f aca="false">K2278/G2278</f>
        <v>1.48032541415746</v>
      </c>
      <c r="Y2278" s="27" t="n">
        <f aca="false">L2278/G2278</f>
        <v>1.25633423775175</v>
      </c>
    </row>
    <row r="2279" customFormat="false" ht="51.75" hidden="false" customHeight="true" outlineLevel="0" collapsed="false">
      <c r="A2279" s="4" t="s">
        <v>695</v>
      </c>
      <c r="B2279" s="4" t="s">
        <v>95</v>
      </c>
      <c r="C2279" s="4" t="s">
        <v>696</v>
      </c>
      <c r="D2279" s="4" t="s">
        <v>697</v>
      </c>
      <c r="E2279" s="4" t="s">
        <v>98</v>
      </c>
      <c r="F2279" s="4" t="s">
        <v>99</v>
      </c>
      <c r="G2279" s="23" t="n">
        <v>75051</v>
      </c>
      <c r="H2279" s="24" t="n">
        <f aca="false">Parametros!$B$3</f>
        <v>160.42</v>
      </c>
      <c r="I2279" s="24" t="n">
        <f aca="false">Parametros!$B$4</f>
        <v>151.76</v>
      </c>
      <c r="J2279" s="23" t="n">
        <f aca="false">G2279*H2279/I2279</f>
        <v>79333.6941222984</v>
      </c>
      <c r="K2279" s="23" t="n">
        <v>111100.01</v>
      </c>
      <c r="L2279" s="23" t="n">
        <v>94248</v>
      </c>
      <c r="M2279" s="23" t="n">
        <f aca="false">MIN(J2279:L2279)</f>
        <v>79333.6941222984</v>
      </c>
      <c r="N2279" s="23" t="n">
        <f aca="false">MAX(J2279:L2279)</f>
        <v>111100.01</v>
      </c>
      <c r="O2279" s="23" t="n">
        <f aca="false">MEDIAN(J2279:L2279)</f>
        <v>94248</v>
      </c>
      <c r="P2279" s="23" t="n">
        <f aca="false">AVERAGE(J2279:L2279)</f>
        <v>94893.9013740995</v>
      </c>
      <c r="Q2279" s="23" t="n">
        <f aca="false">AVERAGE(M2279,O2279)</f>
        <v>86790.8470611492</v>
      </c>
      <c r="R2279" s="23" t="n">
        <f aca="false">AVERAGE(N2279,O2279)</f>
        <v>102674.005</v>
      </c>
      <c r="S2279" s="23" t="n">
        <f aca="false">STDEV(J2279:L2279)</f>
        <v>15893.0046734177</v>
      </c>
      <c r="T2279" s="25" t="n">
        <f aca="false">IF(P2279&gt;0,S2279/P2279,NA())</f>
        <v>0.167481834377984</v>
      </c>
      <c r="U2279" s="4" t="str">
        <f aca="false">IF(T2279&lt;=Parametros!$B$7,"MENOR",IF(T2279&lt;=Parametros!$B$8,"PROMEDIO MENOR-MEDIANA","PROMEDIO"))</f>
        <v>MENOR</v>
      </c>
      <c r="V2279" s="23" t="n">
        <f aca="false">IF(T2279&lt;=Parametros!$B$7,M2279,IF(T2279&lt;=Parametros!$B$8,Q2279,P2279))</f>
        <v>79333.6941222984</v>
      </c>
      <c r="W2279" s="26" t="n">
        <f aca="false">ROUND(V2279,0)</f>
        <v>79334</v>
      </c>
      <c r="X2279" s="27" t="n">
        <f aca="false">K2279/G2279</f>
        <v>1.48032684441247</v>
      </c>
      <c r="Y2279" s="27" t="n">
        <f aca="false">L2279/G2279</f>
        <v>1.25578606547548</v>
      </c>
    </row>
    <row r="2280" customFormat="false" ht="64.5" hidden="false" customHeight="true" outlineLevel="0" collapsed="false">
      <c r="A2280" s="4" t="s">
        <v>698</v>
      </c>
      <c r="B2280" s="4" t="s">
        <v>95</v>
      </c>
      <c r="C2280" s="4" t="s">
        <v>699</v>
      </c>
      <c r="D2280" s="4" t="s">
        <v>700</v>
      </c>
      <c r="E2280" s="4" t="s">
        <v>98</v>
      </c>
      <c r="F2280" s="4" t="s">
        <v>99</v>
      </c>
      <c r="G2280" s="23" t="n">
        <v>944431</v>
      </c>
      <c r="H2280" s="24" t="n">
        <f aca="false">Parametros!$B$3</f>
        <v>160.42</v>
      </c>
      <c r="I2280" s="24" t="n">
        <f aca="false">Parametros!$B$4</f>
        <v>151.76</v>
      </c>
      <c r="J2280" s="23" t="n">
        <f aca="false">G2280*H2280/I2280</f>
        <v>998323.807459146</v>
      </c>
      <c r="K2280" s="23" t="n">
        <v>1398065.88</v>
      </c>
      <c r="L2280" s="23" t="n">
        <v>1186668</v>
      </c>
      <c r="M2280" s="23" t="n">
        <f aca="false">MIN(J2280:L2280)</f>
        <v>998323.807459146</v>
      </c>
      <c r="N2280" s="23" t="n">
        <f aca="false">MAX(J2280:L2280)</f>
        <v>1398065.88</v>
      </c>
      <c r="O2280" s="23" t="n">
        <f aca="false">MEDIAN(J2280:L2280)</f>
        <v>1186668</v>
      </c>
      <c r="P2280" s="23" t="n">
        <f aca="false">AVERAGE(J2280:L2280)</f>
        <v>1194352.56248638</v>
      </c>
      <c r="Q2280" s="23" t="n">
        <f aca="false">AVERAGE(M2280,O2280)</f>
        <v>1092495.90372957</v>
      </c>
      <c r="R2280" s="23" t="n">
        <f aca="false">AVERAGE(N2280,O2280)</f>
        <v>1292366.94</v>
      </c>
      <c r="S2280" s="23" t="n">
        <f aca="false">STDEV(J2280:L2280)</f>
        <v>199981.800460116</v>
      </c>
      <c r="T2280" s="25" t="n">
        <f aca="false">IF(P2280&gt;0,S2280/P2280,NA())</f>
        <v>0.16743950382942</v>
      </c>
      <c r="U2280" s="4" t="str">
        <f aca="false">IF(T2280&lt;=Parametros!$B$7,"MENOR",IF(T2280&lt;=Parametros!$B$8,"PROMEDIO MENOR-MEDIANA","PROMEDIO"))</f>
        <v>MENOR</v>
      </c>
      <c r="V2280" s="23" t="n">
        <f aca="false">IF(T2280&lt;=Parametros!$B$7,M2280,IF(T2280&lt;=Parametros!$B$8,Q2280,P2280))</f>
        <v>998323.807459146</v>
      </c>
      <c r="W2280" s="26" t="n">
        <f aca="false">ROUND(V2280,0)</f>
        <v>998324</v>
      </c>
      <c r="X2280" s="27" t="n">
        <f aca="false">K2280/G2280</f>
        <v>1.48032612228951</v>
      </c>
      <c r="Y2280" s="27" t="n">
        <f aca="false">L2280/G2280</f>
        <v>1.25648988650309</v>
      </c>
    </row>
    <row r="2281" customFormat="false" ht="51.75" hidden="false" customHeight="true" outlineLevel="0" collapsed="false">
      <c r="A2281" s="4" t="s">
        <v>701</v>
      </c>
      <c r="B2281" s="4" t="s">
        <v>95</v>
      </c>
      <c r="C2281" s="4" t="s">
        <v>702</v>
      </c>
      <c r="D2281" s="4" t="s">
        <v>703</v>
      </c>
      <c r="E2281" s="4" t="s">
        <v>98</v>
      </c>
      <c r="F2281" s="4" t="s">
        <v>99</v>
      </c>
      <c r="G2281" s="23" t="n">
        <v>1452738</v>
      </c>
      <c r="H2281" s="24" t="n">
        <f aca="false">Parametros!$B$3</f>
        <v>160.42</v>
      </c>
      <c r="I2281" s="24" t="n">
        <f aca="false">Parametros!$B$4</f>
        <v>151.76</v>
      </c>
      <c r="J2281" s="23" t="n">
        <f aca="false">G2281*H2281/I2281</f>
        <v>1535636.72878229</v>
      </c>
      <c r="K2281" s="23" t="n">
        <v>2150525.42</v>
      </c>
      <c r="L2281" s="23" t="n">
        <v>1825341</v>
      </c>
      <c r="M2281" s="23" t="n">
        <f aca="false">MIN(J2281:L2281)</f>
        <v>1535636.72878229</v>
      </c>
      <c r="N2281" s="23" t="n">
        <f aca="false">MAX(J2281:L2281)</f>
        <v>2150525.42</v>
      </c>
      <c r="O2281" s="23" t="n">
        <f aca="false">MEDIAN(J2281:L2281)</f>
        <v>1825341</v>
      </c>
      <c r="P2281" s="23" t="n">
        <f aca="false">AVERAGE(J2281:L2281)</f>
        <v>1837167.71626076</v>
      </c>
      <c r="Q2281" s="23" t="n">
        <f aca="false">AVERAGE(M2281,O2281)</f>
        <v>1680488.86439114</v>
      </c>
      <c r="R2281" s="23" t="n">
        <f aca="false">AVERAGE(N2281,O2281)</f>
        <v>1987933.21</v>
      </c>
      <c r="S2281" s="23" t="n">
        <f aca="false">STDEV(J2281:L2281)</f>
        <v>307614.903832685</v>
      </c>
      <c r="T2281" s="25" t="n">
        <f aca="false">IF(P2281&gt;0,S2281/P2281,NA())</f>
        <v>0.167439750388594</v>
      </c>
      <c r="U2281" s="4" t="str">
        <f aca="false">IF(T2281&lt;=Parametros!$B$7,"MENOR",IF(T2281&lt;=Parametros!$B$8,"PROMEDIO MENOR-MEDIANA","PROMEDIO"))</f>
        <v>MENOR</v>
      </c>
      <c r="V2281" s="23" t="n">
        <f aca="false">IF(T2281&lt;=Parametros!$B$7,M2281,IF(T2281&lt;=Parametros!$B$8,Q2281,P2281))</f>
        <v>1535636.72878229</v>
      </c>
      <c r="W2281" s="26" t="n">
        <f aca="false">ROUND(V2281,0)</f>
        <v>1535637</v>
      </c>
      <c r="X2281" s="27" t="n">
        <f aca="false">K2281/G2281</f>
        <v>1.48032571599284</v>
      </c>
      <c r="Y2281" s="27" t="n">
        <f aca="false">L2281/G2281</f>
        <v>1.25648327502963</v>
      </c>
    </row>
    <row r="2282" customFormat="false" ht="102.75" hidden="false" customHeight="true" outlineLevel="0" collapsed="false">
      <c r="A2282" s="4" t="s">
        <v>704</v>
      </c>
      <c r="B2282" s="4" t="s">
        <v>95</v>
      </c>
      <c r="C2282" s="4" t="s">
        <v>705</v>
      </c>
      <c r="D2282" s="4" t="s">
        <v>1153</v>
      </c>
      <c r="E2282" s="4" t="s">
        <v>98</v>
      </c>
      <c r="F2282" s="4" t="s">
        <v>99</v>
      </c>
      <c r="G2282" s="23" t="n">
        <v>15797178</v>
      </c>
      <c r="H2282" s="24" t="n">
        <f aca="false">Parametros!$B$3</f>
        <v>160.42</v>
      </c>
      <c r="I2282" s="24" t="n">
        <f aca="false">Parametros!$B$4</f>
        <v>151.76</v>
      </c>
      <c r="J2282" s="23" t="n">
        <f aca="false">G2282*H2282/I2282</f>
        <v>16698624.7677912</v>
      </c>
      <c r="K2282" s="23" t="n">
        <v>23384970.21</v>
      </c>
      <c r="L2282" s="23" t="n">
        <v>19849676</v>
      </c>
      <c r="M2282" s="23" t="n">
        <f aca="false">MIN(J2282:L2282)</f>
        <v>16698624.7677912</v>
      </c>
      <c r="N2282" s="23" t="n">
        <f aca="false">MAX(J2282:L2282)</f>
        <v>23384970.21</v>
      </c>
      <c r="O2282" s="23" t="n">
        <f aca="false">MEDIAN(J2282:L2282)</f>
        <v>19849676</v>
      </c>
      <c r="P2282" s="23" t="n">
        <f aca="false">AVERAGE(J2282:L2282)</f>
        <v>19977756.9925971</v>
      </c>
      <c r="Q2282" s="23" t="n">
        <f aca="false">AVERAGE(M2282,O2282)</f>
        <v>18274150.3838956</v>
      </c>
      <c r="R2282" s="23" t="n">
        <f aca="false">AVERAGE(N2282,O2282)</f>
        <v>21617323.105</v>
      </c>
      <c r="S2282" s="23" t="n">
        <f aca="false">STDEV(J2282:L2282)</f>
        <v>3345012.31666416</v>
      </c>
      <c r="T2282" s="25" t="n">
        <f aca="false">IF(P2282&gt;0,S2282/P2282,NA())</f>
        <v>0.167436830766521</v>
      </c>
      <c r="U2282" s="4" t="str">
        <f aca="false">IF(T2282&lt;=Parametros!$B$7,"MENOR",IF(T2282&lt;=Parametros!$B$8,"PROMEDIO MENOR-MEDIANA","PROMEDIO"))</f>
        <v>MENOR</v>
      </c>
      <c r="V2282" s="23" t="n">
        <f aca="false">IF(T2282&lt;=Parametros!$B$7,M2282,IF(T2282&lt;=Parametros!$B$8,Q2282,P2282))</f>
        <v>16698624.7677912</v>
      </c>
      <c r="W2282" s="26" t="n">
        <f aca="false">ROUND(V2282,0)</f>
        <v>16698625</v>
      </c>
      <c r="X2282" s="27" t="n">
        <f aca="false">K2282/G2282</f>
        <v>1.48032580312762</v>
      </c>
      <c r="Y2282" s="27" t="n">
        <f aca="false">L2282/G2282</f>
        <v>1.25653303393809</v>
      </c>
    </row>
    <row r="2283" customFormat="false" ht="51.75" hidden="false" customHeight="true" outlineLevel="0" collapsed="false">
      <c r="A2283" s="4" t="s">
        <v>707</v>
      </c>
      <c r="B2283" s="4" t="s">
        <v>95</v>
      </c>
      <c r="C2283" s="4" t="s">
        <v>708</v>
      </c>
      <c r="D2283" s="4" t="s">
        <v>709</v>
      </c>
      <c r="E2283" s="4" t="s">
        <v>98</v>
      </c>
      <c r="F2283" s="4" t="s">
        <v>99</v>
      </c>
      <c r="G2283" s="23" t="n">
        <v>391029</v>
      </c>
      <c r="H2283" s="24" t="n">
        <f aca="false">Parametros!$B$3</f>
        <v>160.42</v>
      </c>
      <c r="I2283" s="24" t="n">
        <f aca="false">Parametros!$B$4</f>
        <v>151.76</v>
      </c>
      <c r="J2283" s="23" t="n">
        <f aca="false">G2283*H2283/I2283</f>
        <v>413342.594754876</v>
      </c>
      <c r="K2283" s="23" t="n">
        <v>578850.48</v>
      </c>
      <c r="L2283" s="23" t="n">
        <v>491232</v>
      </c>
      <c r="M2283" s="23" t="n">
        <f aca="false">MIN(J2283:L2283)</f>
        <v>413342.594754876</v>
      </c>
      <c r="N2283" s="23" t="n">
        <f aca="false">MAX(J2283:L2283)</f>
        <v>578850.48</v>
      </c>
      <c r="O2283" s="23" t="n">
        <f aca="false">MEDIAN(J2283:L2283)</f>
        <v>491232</v>
      </c>
      <c r="P2283" s="23" t="n">
        <f aca="false">AVERAGE(J2283:L2283)</f>
        <v>494475.024918292</v>
      </c>
      <c r="Q2283" s="23" t="n">
        <f aca="false">AVERAGE(M2283,O2283)</f>
        <v>452287.297377438</v>
      </c>
      <c r="R2283" s="23" t="n">
        <f aca="false">AVERAGE(N2283,O2283)</f>
        <v>535041.24</v>
      </c>
      <c r="S2283" s="23" t="n">
        <f aca="false">STDEV(J2283:L2283)</f>
        <v>82801.5877114912</v>
      </c>
      <c r="T2283" s="25" t="n">
        <f aca="false">IF(P2283&gt;0,S2283/P2283,NA())</f>
        <v>0.167453528568351</v>
      </c>
      <c r="U2283" s="4" t="str">
        <f aca="false">IF(T2283&lt;=Parametros!$B$7,"MENOR",IF(T2283&lt;=Parametros!$B$8,"PROMEDIO MENOR-MEDIANA","PROMEDIO"))</f>
        <v>MENOR</v>
      </c>
      <c r="V2283" s="23" t="n">
        <f aca="false">IF(T2283&lt;=Parametros!$B$7,M2283,IF(T2283&lt;=Parametros!$B$8,Q2283,P2283))</f>
        <v>413342.594754876</v>
      </c>
      <c r="W2283" s="26" t="n">
        <f aca="false">ROUND(V2283,0)</f>
        <v>413343</v>
      </c>
      <c r="X2283" s="27" t="n">
        <f aca="false">K2283/G2283</f>
        <v>1.48032621621414</v>
      </c>
      <c r="Y2283" s="27" t="n">
        <f aca="false">L2283/G2283</f>
        <v>1.25625465118955</v>
      </c>
    </row>
    <row r="2284" customFormat="false" ht="15" hidden="false" customHeight="true" outlineLevel="0" collapsed="false">
      <c r="A2284" s="22" t="s">
        <v>710</v>
      </c>
      <c r="B2284" s="22" t="s">
        <v>711</v>
      </c>
      <c r="C2284" s="22"/>
      <c r="D2284" s="22"/>
      <c r="E2284" s="22"/>
      <c r="F2284" s="22"/>
      <c r="G2284" s="22"/>
      <c r="H2284" s="22"/>
      <c r="I2284" s="22"/>
      <c r="J2284" s="22"/>
      <c r="K2284" s="22"/>
      <c r="L2284" s="22"/>
      <c r="M2284" s="22"/>
      <c r="N2284" s="22"/>
      <c r="O2284" s="22"/>
      <c r="P2284" s="22"/>
      <c r="Q2284" s="22"/>
      <c r="R2284" s="22"/>
      <c r="S2284" s="22"/>
      <c r="T2284" s="22"/>
      <c r="U2284" s="22"/>
      <c r="V2284" s="22"/>
      <c r="W2284" s="22"/>
    </row>
    <row r="2285" customFormat="false" ht="51.75" hidden="false" customHeight="true" outlineLevel="0" collapsed="false">
      <c r="A2285" s="4" t="s">
        <v>712</v>
      </c>
      <c r="B2285" s="4" t="s">
        <v>95</v>
      </c>
      <c r="C2285" s="4" t="s">
        <v>713</v>
      </c>
      <c r="D2285" s="4" t="s">
        <v>714</v>
      </c>
      <c r="E2285" s="4" t="s">
        <v>98</v>
      </c>
      <c r="F2285" s="4" t="s">
        <v>99</v>
      </c>
      <c r="G2285" s="23" t="n">
        <v>2092103</v>
      </c>
      <c r="H2285" s="24" t="n">
        <f aca="false">Parametros!$B$3</f>
        <v>160.42</v>
      </c>
      <c r="I2285" s="24" t="n">
        <f aca="false">Parametros!$B$4</f>
        <v>151.76</v>
      </c>
      <c r="J2285" s="23" t="n">
        <f aca="false">G2285*H2285/I2285</f>
        <v>2211486.31562994</v>
      </c>
      <c r="K2285" s="23" t="n">
        <v>3096993.99</v>
      </c>
      <c r="L2285" s="23" t="n">
        <v>2628710</v>
      </c>
      <c r="M2285" s="23" t="n">
        <f aca="false">MIN(J2285:L2285)</f>
        <v>2211486.31562994</v>
      </c>
      <c r="N2285" s="23" t="n">
        <f aca="false">MAX(J2285:L2285)</f>
        <v>3096993.99</v>
      </c>
      <c r="O2285" s="23" t="n">
        <f aca="false">MEDIAN(J2285:L2285)</f>
        <v>2628710</v>
      </c>
      <c r="P2285" s="23" t="n">
        <f aca="false">AVERAGE(J2285:L2285)</f>
        <v>2645730.10187665</v>
      </c>
      <c r="Q2285" s="23" t="n">
        <f aca="false">AVERAGE(M2285,O2285)</f>
        <v>2420098.15781497</v>
      </c>
      <c r="R2285" s="23" t="n">
        <f aca="false">AVERAGE(N2285,O2285)</f>
        <v>2862851.995</v>
      </c>
      <c r="S2285" s="23" t="n">
        <f aca="false">STDEV(J2285:L2285)</f>
        <v>442999.123298214</v>
      </c>
      <c r="T2285" s="25" t="n">
        <f aca="false">IF(P2285&gt;0,S2285/P2285,NA())</f>
        <v>0.167439272427671</v>
      </c>
      <c r="U2285" s="4" t="str">
        <f aca="false">IF(T2285&lt;=Parametros!$B$7,"MENOR",IF(T2285&lt;=Parametros!$B$8,"PROMEDIO MENOR-MEDIANA","PROMEDIO"))</f>
        <v>MENOR</v>
      </c>
      <c r="V2285" s="23" t="n">
        <f aca="false">IF(T2285&lt;=Parametros!$B$7,M2285,IF(T2285&lt;=Parametros!$B$8,Q2285,P2285))</f>
        <v>2211486.31562994</v>
      </c>
      <c r="W2285" s="26" t="n">
        <f aca="false">ROUND(V2285,0)</f>
        <v>2211486</v>
      </c>
      <c r="X2285" s="27" t="n">
        <f aca="false">K2285/G2285</f>
        <v>1.48032577267945</v>
      </c>
      <c r="Y2285" s="27" t="n">
        <f aca="false">L2285/G2285</f>
        <v>1.25649167368911</v>
      </c>
    </row>
    <row r="2286" customFormat="false" ht="39" hidden="false" customHeight="true" outlineLevel="0" collapsed="false">
      <c r="A2286" s="4" t="s">
        <v>715</v>
      </c>
      <c r="B2286" s="4" t="s">
        <v>95</v>
      </c>
      <c r="C2286" s="4" t="s">
        <v>716</v>
      </c>
      <c r="D2286" s="4" t="s">
        <v>717</v>
      </c>
      <c r="E2286" s="4" t="s">
        <v>98</v>
      </c>
      <c r="F2286" s="4" t="s">
        <v>99</v>
      </c>
      <c r="G2286" s="23" t="n">
        <v>91200</v>
      </c>
      <c r="H2286" s="24" t="n">
        <f aca="false">Parametros!$B$3</f>
        <v>160.42</v>
      </c>
      <c r="I2286" s="24" t="n">
        <f aca="false">Parametros!$B$4</f>
        <v>151.76</v>
      </c>
      <c r="J2286" s="23" t="n">
        <f aca="false">G2286*H2286/I2286</f>
        <v>96404.217185029</v>
      </c>
      <c r="K2286" s="23" t="n">
        <v>135006.02</v>
      </c>
      <c r="L2286" s="23" t="n">
        <v>114478</v>
      </c>
      <c r="M2286" s="23" t="n">
        <f aca="false">MIN(J2286:L2286)</f>
        <v>96404.217185029</v>
      </c>
      <c r="N2286" s="23" t="n">
        <f aca="false">MAX(J2286:L2286)</f>
        <v>135006.02</v>
      </c>
      <c r="O2286" s="23" t="n">
        <f aca="false">MEDIAN(J2286:L2286)</f>
        <v>114478</v>
      </c>
      <c r="P2286" s="23" t="n">
        <f aca="false">AVERAGE(J2286:L2286)</f>
        <v>115296.079061676</v>
      </c>
      <c r="Q2286" s="23" t="n">
        <f aca="false">AVERAGE(M2286,O2286)</f>
        <v>105441.108592515</v>
      </c>
      <c r="R2286" s="23" t="n">
        <f aca="false">AVERAGE(N2286,O2286)</f>
        <v>124742.01</v>
      </c>
      <c r="S2286" s="23" t="n">
        <f aca="false">STDEV(J2286:L2286)</f>
        <v>19313.9000503482</v>
      </c>
      <c r="T2286" s="25" t="n">
        <f aca="false">IF(P2286&gt;0,S2286/P2286,NA())</f>
        <v>0.167515671023092</v>
      </c>
      <c r="U2286" s="4" t="str">
        <f aca="false">IF(T2286&lt;=Parametros!$B$7,"MENOR",IF(T2286&lt;=Parametros!$B$8,"PROMEDIO MENOR-MEDIANA","PROMEDIO"))</f>
        <v>MENOR</v>
      </c>
      <c r="V2286" s="23" t="n">
        <f aca="false">IF(T2286&lt;=Parametros!$B$7,M2286,IF(T2286&lt;=Parametros!$B$8,Q2286,P2286))</f>
        <v>96404.217185029</v>
      </c>
      <c r="W2286" s="26" t="n">
        <f aca="false">ROUND(V2286,0)</f>
        <v>96404</v>
      </c>
      <c r="X2286" s="27" t="n">
        <f aca="false">K2286/G2286</f>
        <v>1.48032916666667</v>
      </c>
      <c r="Y2286" s="27" t="n">
        <f aca="false">L2286/G2286</f>
        <v>1.25524122807018</v>
      </c>
    </row>
    <row r="2287" customFormat="false" ht="51.75" hidden="false" customHeight="true" outlineLevel="0" collapsed="false">
      <c r="A2287" s="4" t="s">
        <v>718</v>
      </c>
      <c r="B2287" s="4" t="s">
        <v>95</v>
      </c>
      <c r="C2287" s="4" t="s">
        <v>719</v>
      </c>
      <c r="D2287" s="4" t="s">
        <v>720</v>
      </c>
      <c r="E2287" s="4" t="s">
        <v>98</v>
      </c>
      <c r="F2287" s="4" t="s">
        <v>99</v>
      </c>
      <c r="G2287" s="23" t="n">
        <v>91200</v>
      </c>
      <c r="H2287" s="24" t="n">
        <f aca="false">Parametros!$B$3</f>
        <v>160.42</v>
      </c>
      <c r="I2287" s="24" t="n">
        <f aca="false">Parametros!$B$4</f>
        <v>151.76</v>
      </c>
      <c r="J2287" s="23" t="n">
        <f aca="false">G2287*H2287/I2287</f>
        <v>96404.217185029</v>
      </c>
      <c r="K2287" s="23" t="n">
        <v>135006.02</v>
      </c>
      <c r="L2287" s="23" t="n">
        <v>114478</v>
      </c>
      <c r="M2287" s="23" t="n">
        <f aca="false">MIN(J2287:L2287)</f>
        <v>96404.217185029</v>
      </c>
      <c r="N2287" s="23" t="n">
        <f aca="false">MAX(J2287:L2287)</f>
        <v>135006.02</v>
      </c>
      <c r="O2287" s="23" t="n">
        <f aca="false">MEDIAN(J2287:L2287)</f>
        <v>114478</v>
      </c>
      <c r="P2287" s="23" t="n">
        <f aca="false">AVERAGE(J2287:L2287)</f>
        <v>115296.079061676</v>
      </c>
      <c r="Q2287" s="23" t="n">
        <f aca="false">AVERAGE(M2287,O2287)</f>
        <v>105441.108592515</v>
      </c>
      <c r="R2287" s="23" t="n">
        <f aca="false">AVERAGE(N2287,O2287)</f>
        <v>124742.01</v>
      </c>
      <c r="S2287" s="23" t="n">
        <f aca="false">STDEV(J2287:L2287)</f>
        <v>19313.9000503482</v>
      </c>
      <c r="T2287" s="25" t="n">
        <f aca="false">IF(P2287&gt;0,S2287/P2287,NA())</f>
        <v>0.167515671023092</v>
      </c>
      <c r="U2287" s="4" t="str">
        <f aca="false">IF(T2287&lt;=Parametros!$B$7,"MENOR",IF(T2287&lt;=Parametros!$B$8,"PROMEDIO MENOR-MEDIANA","PROMEDIO"))</f>
        <v>MENOR</v>
      </c>
      <c r="V2287" s="23" t="n">
        <f aca="false">IF(T2287&lt;=Parametros!$B$7,M2287,IF(T2287&lt;=Parametros!$B$8,Q2287,P2287))</f>
        <v>96404.217185029</v>
      </c>
      <c r="W2287" s="26" t="n">
        <f aca="false">ROUND(V2287,0)</f>
        <v>96404</v>
      </c>
      <c r="X2287" s="27" t="n">
        <f aca="false">K2287/G2287</f>
        <v>1.48032916666667</v>
      </c>
      <c r="Y2287" s="27" t="n">
        <f aca="false">L2287/G2287</f>
        <v>1.25524122807018</v>
      </c>
    </row>
    <row r="2288" customFormat="false" ht="51.75" hidden="false" customHeight="true" outlineLevel="0" collapsed="false">
      <c r="A2288" s="4" t="s">
        <v>721</v>
      </c>
      <c r="B2288" s="4" t="s">
        <v>95</v>
      </c>
      <c r="C2288" s="4" t="s">
        <v>722</v>
      </c>
      <c r="D2288" s="4" t="s">
        <v>723</v>
      </c>
      <c r="E2288" s="4" t="s">
        <v>98</v>
      </c>
      <c r="F2288" s="4" t="s">
        <v>99</v>
      </c>
      <c r="G2288" s="23" t="n">
        <v>1126995</v>
      </c>
      <c r="H2288" s="24" t="n">
        <f aca="false">Parametros!$B$3</f>
        <v>160.42</v>
      </c>
      <c r="I2288" s="24" t="n">
        <f aca="false">Parametros!$B$4</f>
        <v>151.76</v>
      </c>
      <c r="J2288" s="23" t="n">
        <f aca="false">G2288*H2288/I2288</f>
        <v>1191305.60028993</v>
      </c>
      <c r="K2288" s="23" t="n">
        <v>1668319.66</v>
      </c>
      <c r="L2288" s="23" t="n">
        <v>1416100</v>
      </c>
      <c r="M2288" s="23" t="n">
        <f aca="false">MIN(J2288:L2288)</f>
        <v>1191305.60028993</v>
      </c>
      <c r="N2288" s="23" t="n">
        <f aca="false">MAX(J2288:L2288)</f>
        <v>1668319.66</v>
      </c>
      <c r="O2288" s="23" t="n">
        <f aca="false">MEDIAN(J2288:L2288)</f>
        <v>1416100</v>
      </c>
      <c r="P2288" s="23" t="n">
        <f aca="false">AVERAGE(J2288:L2288)</f>
        <v>1425241.75342998</v>
      </c>
      <c r="Q2288" s="23" t="n">
        <f aca="false">AVERAGE(M2288,O2288)</f>
        <v>1303702.80014497</v>
      </c>
      <c r="R2288" s="23" t="n">
        <f aca="false">AVERAGE(N2288,O2288)</f>
        <v>1542209.83</v>
      </c>
      <c r="S2288" s="23" t="n">
        <f aca="false">STDEV(J2288:L2288)</f>
        <v>238638.391781585</v>
      </c>
      <c r="T2288" s="25" t="n">
        <f aca="false">IF(P2288&gt;0,S2288/P2288,NA())</f>
        <v>0.167437132126728</v>
      </c>
      <c r="U2288" s="4" t="str">
        <f aca="false">IF(T2288&lt;=Parametros!$B$7,"MENOR",IF(T2288&lt;=Parametros!$B$8,"PROMEDIO MENOR-MEDIANA","PROMEDIO"))</f>
        <v>MENOR</v>
      </c>
      <c r="V2288" s="23" t="n">
        <f aca="false">IF(T2288&lt;=Parametros!$B$7,M2288,IF(T2288&lt;=Parametros!$B$8,Q2288,P2288))</f>
        <v>1191305.60028993</v>
      </c>
      <c r="W2288" s="26" t="n">
        <f aca="false">ROUND(V2288,0)</f>
        <v>1191306</v>
      </c>
      <c r="X2288" s="27" t="n">
        <f aca="false">K2288/G2288</f>
        <v>1.48032569798446</v>
      </c>
      <c r="Y2288" s="27" t="n">
        <f aca="false">L2288/G2288</f>
        <v>1.25652731378578</v>
      </c>
    </row>
    <row r="2289" customFormat="false" ht="51.75" hidden="false" customHeight="true" outlineLevel="0" collapsed="false">
      <c r="A2289" s="4" t="s">
        <v>724</v>
      </c>
      <c r="B2289" s="4" t="s">
        <v>95</v>
      </c>
      <c r="C2289" s="4" t="s">
        <v>725</v>
      </c>
      <c r="D2289" s="4" t="s">
        <v>1154</v>
      </c>
      <c r="E2289" s="4" t="s">
        <v>98</v>
      </c>
      <c r="F2289" s="4" t="s">
        <v>99</v>
      </c>
      <c r="G2289" s="23" t="n">
        <v>491150</v>
      </c>
      <c r="H2289" s="24" t="n">
        <f aca="false">Parametros!$B$3</f>
        <v>160.42</v>
      </c>
      <c r="I2289" s="24" t="n">
        <f aca="false">Parametros!$B$4</f>
        <v>151.76</v>
      </c>
      <c r="J2289" s="23" t="n">
        <f aca="false">G2289*H2289/I2289</f>
        <v>519176.877965208</v>
      </c>
      <c r="K2289" s="23" t="n">
        <v>727062.06</v>
      </c>
      <c r="L2289" s="23" t="n">
        <v>617134</v>
      </c>
      <c r="M2289" s="23" t="n">
        <f aca="false">MIN(J2289:L2289)</f>
        <v>519176.877965208</v>
      </c>
      <c r="N2289" s="23" t="n">
        <f aca="false">MAX(J2289:L2289)</f>
        <v>727062.06</v>
      </c>
      <c r="O2289" s="23" t="n">
        <f aca="false">MEDIAN(J2289:L2289)</f>
        <v>617134</v>
      </c>
      <c r="P2289" s="23" t="n">
        <f aca="false">AVERAGE(J2289:L2289)</f>
        <v>621124.312655069</v>
      </c>
      <c r="Q2289" s="23" t="n">
        <f aca="false">AVERAGE(M2289,O2289)</f>
        <v>568155.438982604</v>
      </c>
      <c r="R2289" s="23" t="n">
        <f aca="false">AVERAGE(N2289,O2289)</f>
        <v>672098.03</v>
      </c>
      <c r="S2289" s="23" t="n">
        <f aca="false">STDEV(J2289:L2289)</f>
        <v>104000.020065977</v>
      </c>
      <c r="T2289" s="25" t="n">
        <f aca="false">IF(P2289&gt;0,S2289/P2289,NA())</f>
        <v>0.167438333916469</v>
      </c>
      <c r="U2289" s="4" t="str">
        <f aca="false">IF(T2289&lt;=Parametros!$B$7,"MENOR",IF(T2289&lt;=Parametros!$B$8,"PROMEDIO MENOR-MEDIANA","PROMEDIO"))</f>
        <v>MENOR</v>
      </c>
      <c r="V2289" s="23" t="n">
        <f aca="false">IF(T2289&lt;=Parametros!$B$7,M2289,IF(T2289&lt;=Parametros!$B$8,Q2289,P2289))</f>
        <v>519176.877965208</v>
      </c>
      <c r="W2289" s="26" t="n">
        <f aca="false">ROUND(V2289,0)</f>
        <v>519177</v>
      </c>
      <c r="X2289" s="27" t="n">
        <f aca="false">K2289/G2289</f>
        <v>1.48032588822152</v>
      </c>
      <c r="Y2289" s="27" t="n">
        <f aca="false">L2289/G2289</f>
        <v>1.25650819505243</v>
      </c>
    </row>
    <row r="2290" customFormat="false" ht="64.5" hidden="false" customHeight="true" outlineLevel="0" collapsed="false">
      <c r="A2290" s="4" t="s">
        <v>727</v>
      </c>
      <c r="B2290" s="4" t="s">
        <v>95</v>
      </c>
      <c r="C2290" s="4" t="s">
        <v>728</v>
      </c>
      <c r="D2290" s="4" t="s">
        <v>729</v>
      </c>
      <c r="E2290" s="4" t="s">
        <v>98</v>
      </c>
      <c r="F2290" s="4" t="s">
        <v>99</v>
      </c>
      <c r="G2290" s="23" t="n">
        <v>249850</v>
      </c>
      <c r="H2290" s="24" t="n">
        <f aca="false">Parametros!$B$3</f>
        <v>160.42</v>
      </c>
      <c r="I2290" s="24" t="n">
        <f aca="false">Parametros!$B$4</f>
        <v>151.76</v>
      </c>
      <c r="J2290" s="23" t="n">
        <f aca="false">G2290*H2290/I2290</f>
        <v>264107.386663152</v>
      </c>
      <c r="K2290" s="23" t="n">
        <v>369858.84</v>
      </c>
      <c r="L2290" s="23" t="n">
        <v>313922</v>
      </c>
      <c r="M2290" s="23" t="n">
        <f aca="false">MIN(J2290:L2290)</f>
        <v>264107.386663152</v>
      </c>
      <c r="N2290" s="23" t="n">
        <f aca="false">MAX(J2290:L2290)</f>
        <v>369858.84</v>
      </c>
      <c r="O2290" s="23" t="n">
        <f aca="false">MEDIAN(J2290:L2290)</f>
        <v>313922</v>
      </c>
      <c r="P2290" s="23" t="n">
        <f aca="false">AVERAGE(J2290:L2290)</f>
        <v>315962.742221051</v>
      </c>
      <c r="Q2290" s="23" t="n">
        <f aca="false">AVERAGE(M2290,O2290)</f>
        <v>289014.693331576</v>
      </c>
      <c r="R2290" s="23" t="n">
        <f aca="false">AVERAGE(N2290,O2290)</f>
        <v>341890.42</v>
      </c>
      <c r="S2290" s="23" t="n">
        <f aca="false">STDEV(J2290:L2290)</f>
        <v>52905.2543923895</v>
      </c>
      <c r="T2290" s="25" t="n">
        <f aca="false">IF(P2290&gt;0,S2290/P2290,NA())</f>
        <v>0.167441433190805</v>
      </c>
      <c r="U2290" s="4" t="str">
        <f aca="false">IF(T2290&lt;=Parametros!$B$7,"MENOR",IF(T2290&lt;=Parametros!$B$8,"PROMEDIO MENOR-MEDIANA","PROMEDIO"))</f>
        <v>MENOR</v>
      </c>
      <c r="V2290" s="23" t="n">
        <f aca="false">IF(T2290&lt;=Parametros!$B$7,M2290,IF(T2290&lt;=Parametros!$B$8,Q2290,P2290))</f>
        <v>264107.386663152</v>
      </c>
      <c r="W2290" s="26" t="n">
        <f aca="false">ROUND(V2290,0)</f>
        <v>264107</v>
      </c>
      <c r="X2290" s="27" t="n">
        <f aca="false">K2290/G2290</f>
        <v>1.48032355413248</v>
      </c>
      <c r="Y2290" s="27" t="n">
        <f aca="false">L2290/G2290</f>
        <v>1.25644186511907</v>
      </c>
    </row>
    <row r="2291" customFormat="false" ht="51.75" hidden="false" customHeight="true" outlineLevel="0" collapsed="false">
      <c r="A2291" s="4" t="s">
        <v>730</v>
      </c>
      <c r="B2291" s="4" t="s">
        <v>95</v>
      </c>
      <c r="C2291" s="4" t="s">
        <v>731</v>
      </c>
      <c r="D2291" s="4" t="s">
        <v>732</v>
      </c>
      <c r="E2291" s="4" t="s">
        <v>98</v>
      </c>
      <c r="F2291" s="4" t="s">
        <v>99</v>
      </c>
      <c r="G2291" s="23" t="n">
        <v>454100</v>
      </c>
      <c r="H2291" s="24" t="n">
        <f aca="false">Parametros!$B$3</f>
        <v>160.42</v>
      </c>
      <c r="I2291" s="24" t="n">
        <f aca="false">Parametros!$B$4</f>
        <v>151.76</v>
      </c>
      <c r="J2291" s="23" t="n">
        <f aca="false">G2291*H2291/I2291</f>
        <v>480012.66473379</v>
      </c>
      <c r="K2291" s="23" t="n">
        <v>672215.38</v>
      </c>
      <c r="L2291" s="23" t="n">
        <v>570486</v>
      </c>
      <c r="M2291" s="23" t="n">
        <f aca="false">MIN(J2291:L2291)</f>
        <v>480012.66473379</v>
      </c>
      <c r="N2291" s="23" t="n">
        <f aca="false">MAX(J2291:L2291)</f>
        <v>672215.38</v>
      </c>
      <c r="O2291" s="23" t="n">
        <f aca="false">MEDIAN(J2291:L2291)</f>
        <v>570486</v>
      </c>
      <c r="P2291" s="23" t="n">
        <f aca="false">AVERAGE(J2291:L2291)</f>
        <v>574238.014911263</v>
      </c>
      <c r="Q2291" s="23" t="n">
        <f aca="false">AVERAGE(M2291,O2291)</f>
        <v>525249.332366895</v>
      </c>
      <c r="R2291" s="23" t="n">
        <f aca="false">AVERAGE(N2291,O2291)</f>
        <v>621350.69</v>
      </c>
      <c r="S2291" s="23" t="n">
        <f aca="false">STDEV(J2291:L2291)</f>
        <v>96156.2746306588</v>
      </c>
      <c r="T2291" s="25" t="n">
        <f aca="false">IF(P2291&gt;0,S2291/P2291,NA())</f>
        <v>0.167450207289947</v>
      </c>
      <c r="U2291" s="4" t="str">
        <f aca="false">IF(T2291&lt;=Parametros!$B$7,"MENOR",IF(T2291&lt;=Parametros!$B$8,"PROMEDIO MENOR-MEDIANA","PROMEDIO"))</f>
        <v>MENOR</v>
      </c>
      <c r="V2291" s="23" t="n">
        <f aca="false">IF(T2291&lt;=Parametros!$B$7,M2291,IF(T2291&lt;=Parametros!$B$8,Q2291,P2291))</f>
        <v>480012.66473379</v>
      </c>
      <c r="W2291" s="26" t="n">
        <f aca="false">ROUND(V2291,0)</f>
        <v>480013</v>
      </c>
      <c r="X2291" s="27" t="n">
        <f aca="false">K2291/G2291</f>
        <v>1.48032455406298</v>
      </c>
      <c r="Y2291" s="27" t="n">
        <f aca="false">L2291/G2291</f>
        <v>1.25630037436688</v>
      </c>
    </row>
    <row r="2292" customFormat="false" ht="64.5" hidden="false" customHeight="true" outlineLevel="0" collapsed="false">
      <c r="A2292" s="4" t="s">
        <v>733</v>
      </c>
      <c r="B2292" s="4" t="s">
        <v>95</v>
      </c>
      <c r="C2292" s="4" t="s">
        <v>734</v>
      </c>
      <c r="D2292" s="4" t="s">
        <v>1167</v>
      </c>
      <c r="E2292" s="4" t="s">
        <v>98</v>
      </c>
      <c r="F2292" s="4" t="s">
        <v>99</v>
      </c>
      <c r="G2292" s="23" t="n">
        <v>33250</v>
      </c>
      <c r="H2292" s="24" t="n">
        <f aca="false">Parametros!$B$3</f>
        <v>160.42</v>
      </c>
      <c r="I2292" s="24" t="n">
        <f aca="false">Parametros!$B$4</f>
        <v>151.76</v>
      </c>
      <c r="J2292" s="23" t="n">
        <f aca="false">G2292*H2292/I2292</f>
        <v>35147.3708487085</v>
      </c>
      <c r="K2292" s="23" t="n">
        <v>49221.49</v>
      </c>
      <c r="L2292" s="23" t="n">
        <v>41769</v>
      </c>
      <c r="M2292" s="23" t="n">
        <f aca="false">MIN(J2292:L2292)</f>
        <v>35147.3708487085</v>
      </c>
      <c r="N2292" s="23" t="n">
        <f aca="false">MAX(J2292:L2292)</f>
        <v>49221.49</v>
      </c>
      <c r="O2292" s="23" t="n">
        <f aca="false">MEDIAN(J2292:L2292)</f>
        <v>41769</v>
      </c>
      <c r="P2292" s="23" t="n">
        <f aca="false">AVERAGE(J2292:L2292)</f>
        <v>42045.9536162362</v>
      </c>
      <c r="Q2292" s="23" t="n">
        <f aca="false">AVERAGE(M2292,O2292)</f>
        <v>38458.1854243543</v>
      </c>
      <c r="R2292" s="23" t="n">
        <f aca="false">AVERAGE(N2292,O2292)</f>
        <v>45495.245</v>
      </c>
      <c r="S2292" s="23" t="n">
        <f aca="false">STDEV(J2292:L2292)</f>
        <v>7041.14585492641</v>
      </c>
      <c r="T2292" s="25" t="n">
        <f aca="false">IF(P2292&gt;0,S2292/P2292,NA())</f>
        <v>0.16746310285153</v>
      </c>
      <c r="U2292" s="4" t="str">
        <f aca="false">IF(T2292&lt;=Parametros!$B$7,"MENOR",IF(T2292&lt;=Parametros!$B$8,"PROMEDIO MENOR-MEDIANA","PROMEDIO"))</f>
        <v>MENOR</v>
      </c>
      <c r="V2292" s="23" t="n">
        <f aca="false">IF(T2292&lt;=Parametros!$B$7,M2292,IF(T2292&lt;=Parametros!$B$8,Q2292,P2292))</f>
        <v>35147.3708487085</v>
      </c>
      <c r="W2292" s="26" t="n">
        <f aca="false">ROUND(V2292,0)</f>
        <v>35147</v>
      </c>
      <c r="X2292" s="27" t="n">
        <f aca="false">K2292/G2292</f>
        <v>1.48034556390977</v>
      </c>
      <c r="Y2292" s="27" t="n">
        <f aca="false">L2292/G2292</f>
        <v>1.25621052631579</v>
      </c>
    </row>
    <row r="2293" customFormat="false" ht="64.5" hidden="false" customHeight="true" outlineLevel="0" collapsed="false">
      <c r="A2293" s="4" t="s">
        <v>736</v>
      </c>
      <c r="B2293" s="4" t="s">
        <v>95</v>
      </c>
      <c r="C2293" s="4" t="s">
        <v>737</v>
      </c>
      <c r="D2293" s="4" t="s">
        <v>1155</v>
      </c>
      <c r="E2293" s="4" t="s">
        <v>98</v>
      </c>
      <c r="F2293" s="4" t="s">
        <v>99</v>
      </c>
      <c r="G2293" s="23" t="n">
        <v>28376</v>
      </c>
      <c r="H2293" s="24" t="n">
        <f aca="false">Parametros!$B$3</f>
        <v>160.42</v>
      </c>
      <c r="I2293" s="24" t="n">
        <f aca="false">Parametros!$B$4</f>
        <v>151.76</v>
      </c>
      <c r="J2293" s="23" t="n">
        <f aca="false">G2293*H2293/I2293</f>
        <v>29995.241960991</v>
      </c>
      <c r="K2293" s="23" t="n">
        <v>42005.86</v>
      </c>
      <c r="L2293" s="23" t="n">
        <v>35581</v>
      </c>
      <c r="M2293" s="23" t="n">
        <f aca="false">MIN(J2293:L2293)</f>
        <v>29995.241960991</v>
      </c>
      <c r="N2293" s="23" t="n">
        <f aca="false">MAX(J2293:L2293)</f>
        <v>42005.86</v>
      </c>
      <c r="O2293" s="23" t="n">
        <f aca="false">MEDIAN(J2293:L2293)</f>
        <v>35581</v>
      </c>
      <c r="P2293" s="23" t="n">
        <f aca="false">AVERAGE(J2293:L2293)</f>
        <v>35860.7006536637</v>
      </c>
      <c r="Q2293" s="23" t="n">
        <f aca="false">AVERAGE(M2293,O2293)</f>
        <v>32788.1209804955</v>
      </c>
      <c r="R2293" s="23" t="n">
        <f aca="false">AVERAGE(N2293,O2293)</f>
        <v>38793.43</v>
      </c>
      <c r="S2293" s="23" t="n">
        <f aca="false">STDEV(J2293:L2293)</f>
        <v>6010.19223997759</v>
      </c>
      <c r="T2293" s="25" t="n">
        <f aca="false">IF(P2293&gt;0,S2293/P2293,NA())</f>
        <v>0.167598293687091</v>
      </c>
      <c r="U2293" s="4" t="str">
        <f aca="false">IF(T2293&lt;=Parametros!$B$7,"MENOR",IF(T2293&lt;=Parametros!$B$8,"PROMEDIO MENOR-MEDIANA","PROMEDIO"))</f>
        <v>MENOR</v>
      </c>
      <c r="V2293" s="23" t="n">
        <f aca="false">IF(T2293&lt;=Parametros!$B$7,M2293,IF(T2293&lt;=Parametros!$B$8,Q2293,P2293))</f>
        <v>29995.241960991</v>
      </c>
      <c r="W2293" s="26" t="n">
        <f aca="false">ROUND(V2293,0)</f>
        <v>29995</v>
      </c>
      <c r="X2293" s="27" t="n">
        <f aca="false">K2293/G2293</f>
        <v>1.4803305610375</v>
      </c>
      <c r="Y2293" s="27" t="n">
        <f aca="false">L2293/G2293</f>
        <v>1.25391175641387</v>
      </c>
    </row>
    <row r="2294" customFormat="false" ht="64.5" hidden="false" customHeight="true" outlineLevel="0" collapsed="false">
      <c r="A2294" s="4" t="s">
        <v>739</v>
      </c>
      <c r="B2294" s="4" t="s">
        <v>95</v>
      </c>
      <c r="C2294" s="4" t="s">
        <v>740</v>
      </c>
      <c r="D2294" s="4" t="s">
        <v>1155</v>
      </c>
      <c r="E2294" s="4" t="s">
        <v>98</v>
      </c>
      <c r="F2294" s="4" t="s">
        <v>99</v>
      </c>
      <c r="G2294" s="23" t="n">
        <v>33250</v>
      </c>
      <c r="H2294" s="24" t="n">
        <f aca="false">Parametros!$B$3</f>
        <v>160.42</v>
      </c>
      <c r="I2294" s="24" t="n">
        <f aca="false">Parametros!$B$4</f>
        <v>151.76</v>
      </c>
      <c r="J2294" s="23" t="n">
        <f aca="false">G2294*H2294/I2294</f>
        <v>35147.3708487085</v>
      </c>
      <c r="K2294" s="23" t="n">
        <v>49221.49</v>
      </c>
      <c r="L2294" s="23" t="n">
        <v>41769</v>
      </c>
      <c r="M2294" s="23" t="n">
        <f aca="false">MIN(J2294:L2294)</f>
        <v>35147.3708487085</v>
      </c>
      <c r="N2294" s="23" t="n">
        <f aca="false">MAX(J2294:L2294)</f>
        <v>49221.49</v>
      </c>
      <c r="O2294" s="23" t="n">
        <f aca="false">MEDIAN(J2294:L2294)</f>
        <v>41769</v>
      </c>
      <c r="P2294" s="23" t="n">
        <f aca="false">AVERAGE(J2294:L2294)</f>
        <v>42045.9536162362</v>
      </c>
      <c r="Q2294" s="23" t="n">
        <f aca="false">AVERAGE(M2294,O2294)</f>
        <v>38458.1854243543</v>
      </c>
      <c r="R2294" s="23" t="n">
        <f aca="false">AVERAGE(N2294,O2294)</f>
        <v>45495.245</v>
      </c>
      <c r="S2294" s="23" t="n">
        <f aca="false">STDEV(J2294:L2294)</f>
        <v>7041.14585492641</v>
      </c>
      <c r="T2294" s="25" t="n">
        <f aca="false">IF(P2294&gt;0,S2294/P2294,NA())</f>
        <v>0.16746310285153</v>
      </c>
      <c r="U2294" s="4" t="str">
        <f aca="false">IF(T2294&lt;=Parametros!$B$7,"MENOR",IF(T2294&lt;=Parametros!$B$8,"PROMEDIO MENOR-MEDIANA","PROMEDIO"))</f>
        <v>MENOR</v>
      </c>
      <c r="V2294" s="23" t="n">
        <f aca="false">IF(T2294&lt;=Parametros!$B$7,M2294,IF(T2294&lt;=Parametros!$B$8,Q2294,P2294))</f>
        <v>35147.3708487085</v>
      </c>
      <c r="W2294" s="26" t="n">
        <f aca="false">ROUND(V2294,0)</f>
        <v>35147</v>
      </c>
      <c r="X2294" s="27" t="n">
        <f aca="false">K2294/G2294</f>
        <v>1.48034556390977</v>
      </c>
      <c r="Y2294" s="27" t="n">
        <f aca="false">L2294/G2294</f>
        <v>1.25621052631579</v>
      </c>
    </row>
    <row r="2295" customFormat="false" ht="64.5" hidden="false" customHeight="true" outlineLevel="0" collapsed="false">
      <c r="A2295" s="4" t="s">
        <v>741</v>
      </c>
      <c r="B2295" s="4" t="s">
        <v>95</v>
      </c>
      <c r="C2295" s="4" t="s">
        <v>742</v>
      </c>
      <c r="D2295" s="4" t="s">
        <v>738</v>
      </c>
      <c r="E2295" s="4" t="s">
        <v>98</v>
      </c>
      <c r="F2295" s="4" t="s">
        <v>99</v>
      </c>
      <c r="G2295" s="23" t="n">
        <v>30400</v>
      </c>
      <c r="H2295" s="24" t="n">
        <f aca="false">Parametros!$B$3</f>
        <v>160.42</v>
      </c>
      <c r="I2295" s="24" t="n">
        <f aca="false">Parametros!$B$4</f>
        <v>151.76</v>
      </c>
      <c r="J2295" s="23" t="n">
        <f aca="false">G2295*H2295/I2295</f>
        <v>32134.7390616763</v>
      </c>
      <c r="K2295" s="23" t="n">
        <v>45001.54</v>
      </c>
      <c r="L2295" s="23" t="n">
        <v>38080</v>
      </c>
      <c r="M2295" s="23" t="n">
        <f aca="false">MIN(J2295:L2295)</f>
        <v>32134.7390616763</v>
      </c>
      <c r="N2295" s="23" t="n">
        <f aca="false">MAX(J2295:L2295)</f>
        <v>45001.54</v>
      </c>
      <c r="O2295" s="23" t="n">
        <f aca="false">MEDIAN(J2295:L2295)</f>
        <v>38080</v>
      </c>
      <c r="P2295" s="23" t="n">
        <f aca="false">AVERAGE(J2295:L2295)</f>
        <v>38405.4263538921</v>
      </c>
      <c r="Q2295" s="23" t="n">
        <f aca="false">AVERAGE(M2295,O2295)</f>
        <v>35107.3695308382</v>
      </c>
      <c r="R2295" s="23" t="n">
        <f aca="false">AVERAGE(N2295,O2295)</f>
        <v>41540.77</v>
      </c>
      <c r="S2295" s="23" t="n">
        <f aca="false">STDEV(J2295:L2295)</f>
        <v>6439.57050823014</v>
      </c>
      <c r="T2295" s="25" t="n">
        <f aca="false">IF(P2295&gt;0,S2295/P2295,NA())</f>
        <v>0.167673454498118</v>
      </c>
      <c r="U2295" s="4" t="str">
        <f aca="false">IF(T2295&lt;=Parametros!$B$7,"MENOR",IF(T2295&lt;=Parametros!$B$8,"PROMEDIO MENOR-MEDIANA","PROMEDIO"))</f>
        <v>MENOR</v>
      </c>
      <c r="V2295" s="23" t="n">
        <f aca="false">IF(T2295&lt;=Parametros!$B$7,M2295,IF(T2295&lt;=Parametros!$B$8,Q2295,P2295))</f>
        <v>32134.7390616763</v>
      </c>
      <c r="W2295" s="26" t="n">
        <f aca="false">ROUND(V2295,0)</f>
        <v>32135</v>
      </c>
      <c r="X2295" s="27" t="n">
        <f aca="false">K2295/G2295</f>
        <v>1.48031381578947</v>
      </c>
      <c r="Y2295" s="27" t="n">
        <f aca="false">L2295/G2295</f>
        <v>1.25263157894737</v>
      </c>
    </row>
    <row r="2296" customFormat="false" ht="64.5" hidden="false" customHeight="true" outlineLevel="0" collapsed="false">
      <c r="A2296" s="4" t="s">
        <v>743</v>
      </c>
      <c r="B2296" s="4" t="s">
        <v>95</v>
      </c>
      <c r="C2296" s="4" t="s">
        <v>744</v>
      </c>
      <c r="D2296" s="4" t="s">
        <v>738</v>
      </c>
      <c r="E2296" s="4" t="s">
        <v>98</v>
      </c>
      <c r="F2296" s="4" t="s">
        <v>99</v>
      </c>
      <c r="G2296" s="23" t="n">
        <v>223161</v>
      </c>
      <c r="H2296" s="24" t="n">
        <f aca="false">Parametros!$B$3</f>
        <v>160.42</v>
      </c>
      <c r="I2296" s="24" t="n">
        <f aca="false">Parametros!$B$4</f>
        <v>151.76</v>
      </c>
      <c r="J2296" s="23" t="n">
        <f aca="false">G2296*H2296/I2296</f>
        <v>235895.411307327</v>
      </c>
      <c r="K2296" s="23" t="n">
        <v>330351.02</v>
      </c>
      <c r="L2296" s="23" t="n">
        <v>280364</v>
      </c>
      <c r="M2296" s="23" t="n">
        <f aca="false">MIN(J2296:L2296)</f>
        <v>235895.411307327</v>
      </c>
      <c r="N2296" s="23" t="n">
        <f aca="false">MAX(J2296:L2296)</f>
        <v>330351.02</v>
      </c>
      <c r="O2296" s="23" t="n">
        <f aca="false">MEDIAN(J2296:L2296)</f>
        <v>280364</v>
      </c>
      <c r="P2296" s="23" t="n">
        <f aca="false">AVERAGE(J2296:L2296)</f>
        <v>282203.477102442</v>
      </c>
      <c r="Q2296" s="23" t="n">
        <f aca="false">AVERAGE(M2296,O2296)</f>
        <v>258129.705653664</v>
      </c>
      <c r="R2296" s="23" t="n">
        <f aca="false">AVERAGE(N2296,O2296)</f>
        <v>305357.51</v>
      </c>
      <c r="S2296" s="23" t="n">
        <f aca="false">STDEV(J2296:L2296)</f>
        <v>47254.6639008641</v>
      </c>
      <c r="T2296" s="25" t="n">
        <f aca="false">IF(P2296&gt;0,S2296/P2296,NA())</f>
        <v>0.167448907384335</v>
      </c>
      <c r="U2296" s="4" t="str">
        <f aca="false">IF(T2296&lt;=Parametros!$B$7,"MENOR",IF(T2296&lt;=Parametros!$B$8,"PROMEDIO MENOR-MEDIANA","PROMEDIO"))</f>
        <v>MENOR</v>
      </c>
      <c r="V2296" s="23" t="n">
        <f aca="false">IF(T2296&lt;=Parametros!$B$7,M2296,IF(T2296&lt;=Parametros!$B$8,Q2296,P2296))</f>
        <v>235895.411307327</v>
      </c>
      <c r="W2296" s="26" t="n">
        <f aca="false">ROUND(V2296,0)</f>
        <v>235895</v>
      </c>
      <c r="X2296" s="27" t="n">
        <f aca="false">K2296/G2296</f>
        <v>1.4803259530115</v>
      </c>
      <c r="Y2296" s="27" t="n">
        <f aca="false">L2296/G2296</f>
        <v>1.25633063124829</v>
      </c>
    </row>
    <row r="2297" customFormat="false" ht="64.5" hidden="false" customHeight="true" outlineLevel="0" collapsed="false">
      <c r="A2297" s="4" t="s">
        <v>745</v>
      </c>
      <c r="B2297" s="4" t="s">
        <v>95</v>
      </c>
      <c r="C2297" s="4" t="s">
        <v>746</v>
      </c>
      <c r="D2297" s="4" t="s">
        <v>1371</v>
      </c>
      <c r="E2297" s="4" t="s">
        <v>98</v>
      </c>
      <c r="F2297" s="4" t="s">
        <v>99</v>
      </c>
      <c r="G2297" s="23" t="n">
        <v>176701</v>
      </c>
      <c r="H2297" s="24" t="n">
        <f aca="false">Parametros!$B$3</f>
        <v>160.42</v>
      </c>
      <c r="I2297" s="24" t="n">
        <f aca="false">Parametros!$B$4</f>
        <v>151.76</v>
      </c>
      <c r="J2297" s="23" t="n">
        <f aca="false">G2297*H2297/I2297</f>
        <v>186784.227859779</v>
      </c>
      <c r="K2297" s="23" t="n">
        <v>261574.96</v>
      </c>
      <c r="L2297" s="23" t="n">
        <v>221935</v>
      </c>
      <c r="M2297" s="23" t="n">
        <f aca="false">MIN(J2297:L2297)</f>
        <v>186784.227859779</v>
      </c>
      <c r="N2297" s="23" t="n">
        <f aca="false">MAX(J2297:L2297)</f>
        <v>261574.96</v>
      </c>
      <c r="O2297" s="23" t="n">
        <f aca="false">MEDIAN(J2297:L2297)</f>
        <v>221935</v>
      </c>
      <c r="P2297" s="23" t="n">
        <f aca="false">AVERAGE(J2297:L2297)</f>
        <v>223431.39595326</v>
      </c>
      <c r="Q2297" s="23" t="n">
        <f aca="false">AVERAGE(M2297,O2297)</f>
        <v>204359.613929889</v>
      </c>
      <c r="R2297" s="23" t="n">
        <f aca="false">AVERAGE(N2297,O2297)</f>
        <v>241754.98</v>
      </c>
      <c r="S2297" s="23" t="n">
        <f aca="false">STDEV(J2297:L2297)</f>
        <v>37417.8139948646</v>
      </c>
      <c r="T2297" s="25" t="n">
        <f aca="false">IF(P2297&gt;0,S2297/P2297,NA())</f>
        <v>0.167468917406273</v>
      </c>
      <c r="U2297" s="4" t="str">
        <f aca="false">IF(T2297&lt;=Parametros!$B$7,"MENOR",IF(T2297&lt;=Parametros!$B$8,"PROMEDIO MENOR-MEDIANA","PROMEDIO"))</f>
        <v>MENOR</v>
      </c>
      <c r="V2297" s="23" t="n">
        <f aca="false">IF(T2297&lt;=Parametros!$B$7,M2297,IF(T2297&lt;=Parametros!$B$8,Q2297,P2297))</f>
        <v>186784.227859779</v>
      </c>
      <c r="W2297" s="26" t="n">
        <f aca="false">ROUND(V2297,0)</f>
        <v>186784</v>
      </c>
      <c r="X2297" s="27" t="n">
        <f aca="false">K2297/G2297</f>
        <v>1.48032529527281</v>
      </c>
      <c r="Y2297" s="27" t="n">
        <f aca="false">L2297/G2297</f>
        <v>1.25599176009191</v>
      </c>
    </row>
    <row r="2298" customFormat="false" ht="64.5" hidden="false" customHeight="true" outlineLevel="0" collapsed="false">
      <c r="A2298" s="4" t="s">
        <v>747</v>
      </c>
      <c r="B2298" s="4" t="s">
        <v>95</v>
      </c>
      <c r="C2298" s="4" t="s">
        <v>748</v>
      </c>
      <c r="D2298" s="4" t="s">
        <v>749</v>
      </c>
      <c r="E2298" s="4" t="s">
        <v>98</v>
      </c>
      <c r="F2298" s="4" t="s">
        <v>99</v>
      </c>
      <c r="G2298" s="23" t="n">
        <v>526587</v>
      </c>
      <c r="H2298" s="24" t="n">
        <f aca="false">Parametros!$B$3</f>
        <v>160.42</v>
      </c>
      <c r="I2298" s="24" t="n">
        <f aca="false">Parametros!$B$4</f>
        <v>151.76</v>
      </c>
      <c r="J2298" s="23" t="n">
        <f aca="false">G2298*H2298/I2298</f>
        <v>556636.047311545</v>
      </c>
      <c r="K2298" s="23" t="n">
        <v>779520.97</v>
      </c>
      <c r="L2298" s="23" t="n">
        <v>661640</v>
      </c>
      <c r="M2298" s="23" t="n">
        <f aca="false">MIN(J2298:L2298)</f>
        <v>556636.047311545</v>
      </c>
      <c r="N2298" s="23" t="n">
        <f aca="false">MAX(J2298:L2298)</f>
        <v>779520.97</v>
      </c>
      <c r="O2298" s="23" t="n">
        <f aca="false">MEDIAN(J2298:L2298)</f>
        <v>661640</v>
      </c>
      <c r="P2298" s="23" t="n">
        <f aca="false">AVERAGE(J2298:L2298)</f>
        <v>665932.339103848</v>
      </c>
      <c r="Q2298" s="23" t="n">
        <f aca="false">AVERAGE(M2298,O2298)</f>
        <v>609138.023655772</v>
      </c>
      <c r="R2298" s="23" t="n">
        <f aca="false">AVERAGE(N2298,O2298)</f>
        <v>720580.485</v>
      </c>
      <c r="S2298" s="23" t="n">
        <f aca="false">STDEV(J2298:L2298)</f>
        <v>111504.440816034</v>
      </c>
      <c r="T2298" s="25" t="n">
        <f aca="false">IF(P2298&gt;0,S2298/P2298,NA())</f>
        <v>0.16744109614212</v>
      </c>
      <c r="U2298" s="4" t="str">
        <f aca="false">IF(T2298&lt;=Parametros!$B$7,"MENOR",IF(T2298&lt;=Parametros!$B$8,"PROMEDIO MENOR-MEDIANA","PROMEDIO"))</f>
        <v>MENOR</v>
      </c>
      <c r="V2298" s="23" t="n">
        <f aca="false">IF(T2298&lt;=Parametros!$B$7,M2298,IF(T2298&lt;=Parametros!$B$8,Q2298,P2298))</f>
        <v>556636.047311545</v>
      </c>
      <c r="W2298" s="26" t="n">
        <f aca="false">ROUND(V2298,0)</f>
        <v>556636</v>
      </c>
      <c r="X2298" s="27" t="n">
        <f aca="false">K2298/G2298</f>
        <v>1.48032703048119</v>
      </c>
      <c r="Y2298" s="27" t="n">
        <f aca="false">L2298/G2298</f>
        <v>1.25646854176043</v>
      </c>
    </row>
    <row r="2299" customFormat="false" ht="64.5" hidden="false" customHeight="true" outlineLevel="0" collapsed="false">
      <c r="A2299" s="4" t="s">
        <v>750</v>
      </c>
      <c r="B2299" s="4" t="s">
        <v>95</v>
      </c>
      <c r="C2299" s="4" t="s">
        <v>751</v>
      </c>
      <c r="D2299" s="4" t="s">
        <v>749</v>
      </c>
      <c r="E2299" s="4" t="s">
        <v>98</v>
      </c>
      <c r="F2299" s="4" t="s">
        <v>99</v>
      </c>
      <c r="G2299" s="23" t="n">
        <v>526587</v>
      </c>
      <c r="H2299" s="24" t="n">
        <f aca="false">Parametros!$B$3</f>
        <v>160.42</v>
      </c>
      <c r="I2299" s="24" t="n">
        <f aca="false">Parametros!$B$4</f>
        <v>151.76</v>
      </c>
      <c r="J2299" s="23" t="n">
        <f aca="false">G2299*H2299/I2299</f>
        <v>556636.047311545</v>
      </c>
      <c r="K2299" s="23" t="n">
        <v>779520.97</v>
      </c>
      <c r="L2299" s="23" t="n">
        <v>661640</v>
      </c>
      <c r="M2299" s="23" t="n">
        <f aca="false">MIN(J2299:L2299)</f>
        <v>556636.047311545</v>
      </c>
      <c r="N2299" s="23" t="n">
        <f aca="false">MAX(J2299:L2299)</f>
        <v>779520.97</v>
      </c>
      <c r="O2299" s="23" t="n">
        <f aca="false">MEDIAN(J2299:L2299)</f>
        <v>661640</v>
      </c>
      <c r="P2299" s="23" t="n">
        <f aca="false">AVERAGE(J2299:L2299)</f>
        <v>665932.339103848</v>
      </c>
      <c r="Q2299" s="23" t="n">
        <f aca="false">AVERAGE(M2299,O2299)</f>
        <v>609138.023655772</v>
      </c>
      <c r="R2299" s="23" t="n">
        <f aca="false">AVERAGE(N2299,O2299)</f>
        <v>720580.485</v>
      </c>
      <c r="S2299" s="23" t="n">
        <f aca="false">STDEV(J2299:L2299)</f>
        <v>111504.440816034</v>
      </c>
      <c r="T2299" s="25" t="n">
        <f aca="false">IF(P2299&gt;0,S2299/P2299,NA())</f>
        <v>0.16744109614212</v>
      </c>
      <c r="U2299" s="4" t="str">
        <f aca="false">IF(T2299&lt;=Parametros!$B$7,"MENOR",IF(T2299&lt;=Parametros!$B$8,"PROMEDIO MENOR-MEDIANA","PROMEDIO"))</f>
        <v>MENOR</v>
      </c>
      <c r="V2299" s="23" t="n">
        <f aca="false">IF(T2299&lt;=Parametros!$B$7,M2299,IF(T2299&lt;=Parametros!$B$8,Q2299,P2299))</f>
        <v>556636.047311545</v>
      </c>
      <c r="W2299" s="26" t="n">
        <f aca="false">ROUND(V2299,0)</f>
        <v>556636</v>
      </c>
      <c r="X2299" s="27" t="n">
        <f aca="false">K2299/G2299</f>
        <v>1.48032703048119</v>
      </c>
      <c r="Y2299" s="27" t="n">
        <f aca="false">L2299/G2299</f>
        <v>1.25646854176043</v>
      </c>
    </row>
    <row r="2300" customFormat="false" ht="64.5" hidden="false" customHeight="true" outlineLevel="0" collapsed="false">
      <c r="A2300" s="4" t="s">
        <v>752</v>
      </c>
      <c r="B2300" s="4" t="s">
        <v>95</v>
      </c>
      <c r="C2300" s="4" t="s">
        <v>753</v>
      </c>
      <c r="D2300" s="4" t="s">
        <v>754</v>
      </c>
      <c r="E2300" s="4" t="s">
        <v>98</v>
      </c>
      <c r="F2300" s="4" t="s">
        <v>99</v>
      </c>
      <c r="G2300" s="23" t="n">
        <v>1647405</v>
      </c>
      <c r="H2300" s="24" t="n">
        <f aca="false">Parametros!$B$3</f>
        <v>160.42</v>
      </c>
      <c r="I2300" s="24" t="n">
        <f aca="false">Parametros!$B$4</f>
        <v>151.76</v>
      </c>
      <c r="J2300" s="23" t="n">
        <f aca="false">G2300*H2300/I2300</f>
        <v>1741412.164602</v>
      </c>
      <c r="K2300" s="23" t="n">
        <v>2438696.69</v>
      </c>
      <c r="L2300" s="23" t="n">
        <v>2070005</v>
      </c>
      <c r="M2300" s="23" t="n">
        <f aca="false">MIN(J2300:L2300)</f>
        <v>1741412.164602</v>
      </c>
      <c r="N2300" s="23" t="n">
        <f aca="false">MAX(J2300:L2300)</f>
        <v>2438696.69</v>
      </c>
      <c r="O2300" s="23" t="n">
        <f aca="false">MEDIAN(J2300:L2300)</f>
        <v>2070005</v>
      </c>
      <c r="P2300" s="23" t="n">
        <f aca="false">AVERAGE(J2300:L2300)</f>
        <v>2083371.28486733</v>
      </c>
      <c r="Q2300" s="23" t="n">
        <f aca="false">AVERAGE(M2300,O2300)</f>
        <v>1905708.582301</v>
      </c>
      <c r="R2300" s="23" t="n">
        <f aca="false">AVERAGE(N2300,O2300)</f>
        <v>2254350.845</v>
      </c>
      <c r="S2300" s="23" t="n">
        <f aca="false">STDEV(J2300:L2300)</f>
        <v>348834.374049123</v>
      </c>
      <c r="T2300" s="25" t="n">
        <f aca="false">IF(P2300&gt;0,S2300/P2300,NA())</f>
        <v>0.167437449379713</v>
      </c>
      <c r="U2300" s="4" t="str">
        <f aca="false">IF(T2300&lt;=Parametros!$B$7,"MENOR",IF(T2300&lt;=Parametros!$B$8,"PROMEDIO MENOR-MEDIANA","PROMEDIO"))</f>
        <v>MENOR</v>
      </c>
      <c r="V2300" s="23" t="n">
        <f aca="false">IF(T2300&lt;=Parametros!$B$7,M2300,IF(T2300&lt;=Parametros!$B$8,Q2300,P2300))</f>
        <v>1741412.164602</v>
      </c>
      <c r="W2300" s="26" t="n">
        <f aca="false">ROUND(V2300,0)</f>
        <v>1741412</v>
      </c>
      <c r="X2300" s="27" t="n">
        <f aca="false">K2300/G2300</f>
        <v>1.48032614323739</v>
      </c>
      <c r="Y2300" s="27" t="n">
        <f aca="false">L2300/G2300</f>
        <v>1.25652465544295</v>
      </c>
    </row>
    <row r="2301" customFormat="false" ht="64.5" hidden="false" customHeight="true" outlineLevel="0" collapsed="false">
      <c r="A2301" s="4" t="s">
        <v>755</v>
      </c>
      <c r="B2301" s="4" t="s">
        <v>95</v>
      </c>
      <c r="C2301" s="4" t="s">
        <v>756</v>
      </c>
      <c r="D2301" s="4" t="s">
        <v>757</v>
      </c>
      <c r="E2301" s="4" t="s">
        <v>98</v>
      </c>
      <c r="F2301" s="4" t="s">
        <v>99</v>
      </c>
      <c r="G2301" s="23" t="n">
        <v>42750</v>
      </c>
      <c r="H2301" s="24" t="n">
        <f aca="false">Parametros!$B$3</f>
        <v>160.42</v>
      </c>
      <c r="I2301" s="24" t="n">
        <f aca="false">Parametros!$B$4</f>
        <v>151.76</v>
      </c>
      <c r="J2301" s="23" t="n">
        <f aca="false">G2301*H2301/I2301</f>
        <v>45189.4768054823</v>
      </c>
      <c r="K2301" s="23" t="n">
        <v>63283.76</v>
      </c>
      <c r="L2301" s="23" t="n">
        <v>53669</v>
      </c>
      <c r="M2301" s="23" t="n">
        <f aca="false">MIN(J2301:L2301)</f>
        <v>45189.4768054823</v>
      </c>
      <c r="N2301" s="23" t="n">
        <f aca="false">MAX(J2301:L2301)</f>
        <v>63283.76</v>
      </c>
      <c r="O2301" s="23" t="n">
        <f aca="false">MEDIAN(J2301:L2301)</f>
        <v>53669</v>
      </c>
      <c r="P2301" s="23" t="n">
        <f aca="false">AVERAGE(J2301:L2301)</f>
        <v>54047.4122684941</v>
      </c>
      <c r="Q2301" s="23" t="n">
        <f aca="false">AVERAGE(M2301,O2301)</f>
        <v>49429.2384027412</v>
      </c>
      <c r="R2301" s="23" t="n">
        <f aca="false">AVERAGE(N2301,O2301)</f>
        <v>58476.38</v>
      </c>
      <c r="S2301" s="23" t="n">
        <f aca="false">STDEV(J2301:L2301)</f>
        <v>9053.0750557234</v>
      </c>
      <c r="T2301" s="25" t="n">
        <f aca="false">IF(P2301&gt;0,S2301/P2301,NA())</f>
        <v>0.167502470067391</v>
      </c>
      <c r="U2301" s="4" t="str">
        <f aca="false">IF(T2301&lt;=Parametros!$B$7,"MENOR",IF(T2301&lt;=Parametros!$B$8,"PROMEDIO MENOR-MEDIANA","PROMEDIO"))</f>
        <v>MENOR</v>
      </c>
      <c r="V2301" s="23" t="n">
        <f aca="false">IF(T2301&lt;=Parametros!$B$7,M2301,IF(T2301&lt;=Parametros!$B$8,Q2301,P2301))</f>
        <v>45189.4768054823</v>
      </c>
      <c r="W2301" s="26" t="n">
        <f aca="false">ROUND(V2301,0)</f>
        <v>45189</v>
      </c>
      <c r="X2301" s="27" t="n">
        <f aca="false">K2301/G2301</f>
        <v>1.48032187134503</v>
      </c>
      <c r="Y2301" s="27" t="n">
        <f aca="false">L2301/G2301</f>
        <v>1.25541520467836</v>
      </c>
    </row>
    <row r="2302" customFormat="false" ht="77.25" hidden="false" customHeight="true" outlineLevel="0" collapsed="false">
      <c r="A2302" s="4" t="s">
        <v>758</v>
      </c>
      <c r="B2302" s="4" t="s">
        <v>95</v>
      </c>
      <c r="C2302" s="4" t="s">
        <v>759</v>
      </c>
      <c r="D2302" s="4" t="s">
        <v>760</v>
      </c>
      <c r="E2302" s="4" t="s">
        <v>98</v>
      </c>
      <c r="F2302" s="4" t="s">
        <v>99</v>
      </c>
      <c r="G2302" s="23" t="n">
        <v>899991</v>
      </c>
      <c r="H2302" s="24" t="n">
        <f aca="false">Parametros!$B$3</f>
        <v>160.42</v>
      </c>
      <c r="I2302" s="24" t="n">
        <f aca="false">Parametros!$B$4</f>
        <v>151.76</v>
      </c>
      <c r="J2302" s="23" t="n">
        <f aca="false">G2302*H2302/I2302</f>
        <v>951347.892857143</v>
      </c>
      <c r="K2302" s="23" t="n">
        <v>1332279.83</v>
      </c>
      <c r="L2302" s="23" t="n">
        <v>1130857</v>
      </c>
      <c r="M2302" s="23" t="n">
        <f aca="false">MIN(J2302:L2302)</f>
        <v>951347.892857143</v>
      </c>
      <c r="N2302" s="23" t="n">
        <f aca="false">MAX(J2302:L2302)</f>
        <v>1332279.83</v>
      </c>
      <c r="O2302" s="23" t="n">
        <f aca="false">MEDIAN(J2302:L2302)</f>
        <v>1130857</v>
      </c>
      <c r="P2302" s="23" t="n">
        <f aca="false">AVERAGE(J2302:L2302)</f>
        <v>1138161.57428571</v>
      </c>
      <c r="Q2302" s="23" t="n">
        <f aca="false">AVERAGE(M2302,O2302)</f>
        <v>1041102.44642857</v>
      </c>
      <c r="R2302" s="23" t="n">
        <f aca="false">AVERAGE(N2302,O2302)</f>
        <v>1231568.415</v>
      </c>
      <c r="S2302" s="23" t="n">
        <f aca="false">STDEV(J2302:L2302)</f>
        <v>190570.991465055</v>
      </c>
      <c r="T2302" s="25" t="n">
        <f aca="false">IF(P2302&gt;0,S2302/P2302,NA())</f>
        <v>0.167437555238722</v>
      </c>
      <c r="U2302" s="4" t="str">
        <f aca="false">IF(T2302&lt;=Parametros!$B$7,"MENOR",IF(T2302&lt;=Parametros!$B$8,"PROMEDIO MENOR-MEDIANA","PROMEDIO"))</f>
        <v>MENOR</v>
      </c>
      <c r="V2302" s="23" t="n">
        <f aca="false">IF(T2302&lt;=Parametros!$B$7,M2302,IF(T2302&lt;=Parametros!$B$8,Q2302,P2302))</f>
        <v>951347.892857143</v>
      </c>
      <c r="W2302" s="26" t="n">
        <f aca="false">ROUND(V2302,0)</f>
        <v>951348</v>
      </c>
      <c r="X2302" s="27" t="n">
        <f aca="false">K2302/G2302</f>
        <v>1.48032572547948</v>
      </c>
      <c r="Y2302" s="27" t="n">
        <f aca="false">L2302/G2302</f>
        <v>1.25652034298121</v>
      </c>
    </row>
    <row r="2303" customFormat="false" ht="77.25" hidden="false" customHeight="true" outlineLevel="0" collapsed="false">
      <c r="A2303" s="4" t="s">
        <v>761</v>
      </c>
      <c r="B2303" s="4" t="s">
        <v>95</v>
      </c>
      <c r="C2303" s="4" t="s">
        <v>762</v>
      </c>
      <c r="D2303" s="4" t="s">
        <v>763</v>
      </c>
      <c r="E2303" s="4" t="s">
        <v>98</v>
      </c>
      <c r="F2303" s="4" t="s">
        <v>99</v>
      </c>
      <c r="G2303" s="23" t="n">
        <v>324567</v>
      </c>
      <c r="H2303" s="24" t="n">
        <f aca="false">Parametros!$B$3</f>
        <v>160.42</v>
      </c>
      <c r="I2303" s="24" t="n">
        <f aca="false">Parametros!$B$4</f>
        <v>151.76</v>
      </c>
      <c r="J2303" s="23" t="n">
        <f aca="false">G2303*H2303/I2303</f>
        <v>343088.021481286</v>
      </c>
      <c r="K2303" s="23" t="n">
        <v>480465.47</v>
      </c>
      <c r="L2303" s="23" t="n">
        <v>407813</v>
      </c>
      <c r="M2303" s="23" t="n">
        <f aca="false">MIN(J2303:L2303)</f>
        <v>343088.021481286</v>
      </c>
      <c r="N2303" s="23" t="n">
        <f aca="false">MAX(J2303:L2303)</f>
        <v>480465.47</v>
      </c>
      <c r="O2303" s="23" t="n">
        <f aca="false">MEDIAN(J2303:L2303)</f>
        <v>407813</v>
      </c>
      <c r="P2303" s="23" t="n">
        <f aca="false">AVERAGE(J2303:L2303)</f>
        <v>410455.497160429</v>
      </c>
      <c r="Q2303" s="23" t="n">
        <f aca="false">AVERAGE(M2303,O2303)</f>
        <v>375450.510740643</v>
      </c>
      <c r="R2303" s="23" t="n">
        <f aca="false">AVERAGE(N2303,O2303)</f>
        <v>444139.235</v>
      </c>
      <c r="S2303" s="23" t="n">
        <f aca="false">STDEV(J2303:L2303)</f>
        <v>68726.8356161559</v>
      </c>
      <c r="T2303" s="25" t="n">
        <f aca="false">IF(P2303&gt;0,S2303/P2303,NA())</f>
        <v>0.167440407283164</v>
      </c>
      <c r="U2303" s="4" t="str">
        <f aca="false">IF(T2303&lt;=Parametros!$B$7,"MENOR",IF(T2303&lt;=Parametros!$B$8,"PROMEDIO MENOR-MEDIANA","PROMEDIO"))</f>
        <v>MENOR</v>
      </c>
      <c r="V2303" s="23" t="n">
        <f aca="false">IF(T2303&lt;=Parametros!$B$7,M2303,IF(T2303&lt;=Parametros!$B$8,Q2303,P2303))</f>
        <v>343088.021481286</v>
      </c>
      <c r="W2303" s="26" t="n">
        <f aca="false">ROUND(V2303,0)</f>
        <v>343088</v>
      </c>
      <c r="X2303" s="27" t="n">
        <f aca="false">K2303/G2303</f>
        <v>1.48032754408181</v>
      </c>
      <c r="Y2303" s="27" t="n">
        <f aca="false">L2303/G2303</f>
        <v>1.25648325307256</v>
      </c>
    </row>
    <row r="2304" customFormat="false" ht="102.75" hidden="false" customHeight="true" outlineLevel="0" collapsed="false">
      <c r="A2304" s="4" t="s">
        <v>764</v>
      </c>
      <c r="B2304" s="4" t="s">
        <v>95</v>
      </c>
      <c r="C2304" s="4" t="s">
        <v>765</v>
      </c>
      <c r="D2304" s="4" t="s">
        <v>1372</v>
      </c>
      <c r="E2304" s="4" t="s">
        <v>98</v>
      </c>
      <c r="F2304" s="4" t="s">
        <v>99</v>
      </c>
      <c r="G2304" s="23" t="n">
        <v>4195286</v>
      </c>
      <c r="H2304" s="24" t="n">
        <f aca="false">Parametros!$B$3</f>
        <v>160.42</v>
      </c>
      <c r="I2304" s="24" t="n">
        <f aca="false">Parametros!$B$4</f>
        <v>151.76</v>
      </c>
      <c r="J2304" s="23" t="n">
        <f aca="false">G2304*H2304/I2304</f>
        <v>4434684.89799684</v>
      </c>
      <c r="K2304" s="23" t="n">
        <v>6210389.96</v>
      </c>
      <c r="L2304" s="23" t="n">
        <v>5271462</v>
      </c>
      <c r="M2304" s="23" t="n">
        <f aca="false">MIN(J2304:L2304)</f>
        <v>4434684.89799684</v>
      </c>
      <c r="N2304" s="23" t="n">
        <f aca="false">MAX(J2304:L2304)</f>
        <v>6210389.96</v>
      </c>
      <c r="O2304" s="23" t="n">
        <f aca="false">MEDIAN(J2304:L2304)</f>
        <v>5271462</v>
      </c>
      <c r="P2304" s="23" t="n">
        <f aca="false">AVERAGE(J2304:L2304)</f>
        <v>5305512.28599895</v>
      </c>
      <c r="Q2304" s="23" t="n">
        <f aca="false">AVERAGE(M2304,O2304)</f>
        <v>4853073.44899842</v>
      </c>
      <c r="R2304" s="23" t="n">
        <f aca="false">AVERAGE(N2304,O2304)</f>
        <v>5740925.98</v>
      </c>
      <c r="S2304" s="23" t="n">
        <f aca="false">STDEV(J2304:L2304)</f>
        <v>888342.098117821</v>
      </c>
      <c r="T2304" s="25" t="n">
        <f aca="false">IF(P2304&gt;0,S2304/P2304,NA())</f>
        <v>0.167437572515311</v>
      </c>
      <c r="U2304" s="4" t="str">
        <f aca="false">IF(T2304&lt;=Parametros!$B$7,"MENOR",IF(T2304&lt;=Parametros!$B$8,"PROMEDIO MENOR-MEDIANA","PROMEDIO"))</f>
        <v>MENOR</v>
      </c>
      <c r="V2304" s="23" t="n">
        <f aca="false">IF(T2304&lt;=Parametros!$B$7,M2304,IF(T2304&lt;=Parametros!$B$8,Q2304,P2304))</f>
        <v>4434684.89799684</v>
      </c>
      <c r="W2304" s="26" t="n">
        <f aca="false">ROUND(V2304,0)</f>
        <v>4434685</v>
      </c>
      <c r="X2304" s="27" t="n">
        <f aca="false">K2304/G2304</f>
        <v>1.48032576563314</v>
      </c>
      <c r="Y2304" s="27" t="n">
        <f aca="false">L2304/G2304</f>
        <v>1.25652029444476</v>
      </c>
    </row>
    <row r="2305" customFormat="false" ht="77.25" hidden="false" customHeight="true" outlineLevel="0" collapsed="false">
      <c r="A2305" s="4" t="s">
        <v>767</v>
      </c>
      <c r="B2305" s="4" t="s">
        <v>95</v>
      </c>
      <c r="C2305" s="4" t="s">
        <v>768</v>
      </c>
      <c r="D2305" s="4" t="s">
        <v>769</v>
      </c>
      <c r="E2305" s="4" t="s">
        <v>98</v>
      </c>
      <c r="F2305" s="4" t="s">
        <v>99</v>
      </c>
      <c r="G2305" s="23" t="n">
        <v>26600</v>
      </c>
      <c r="H2305" s="24" t="n">
        <f aca="false">Parametros!$B$3</f>
        <v>160.42</v>
      </c>
      <c r="I2305" s="24" t="n">
        <f aca="false">Parametros!$B$4</f>
        <v>151.76</v>
      </c>
      <c r="J2305" s="23" t="n">
        <f aca="false">G2305*H2305/I2305</f>
        <v>28117.8966789668</v>
      </c>
      <c r="K2305" s="23" t="n">
        <v>39376.34</v>
      </c>
      <c r="L2305" s="23" t="n">
        <v>33320</v>
      </c>
      <c r="M2305" s="23" t="n">
        <f aca="false">MIN(J2305:L2305)</f>
        <v>28117.8966789668</v>
      </c>
      <c r="N2305" s="23" t="n">
        <f aca="false">MAX(J2305:L2305)</f>
        <v>39376.34</v>
      </c>
      <c r="O2305" s="23" t="n">
        <f aca="false">MEDIAN(J2305:L2305)</f>
        <v>33320</v>
      </c>
      <c r="P2305" s="23" t="n">
        <f aca="false">AVERAGE(J2305:L2305)</f>
        <v>33604.7455596556</v>
      </c>
      <c r="Q2305" s="23" t="n">
        <f aca="false">AVERAGE(M2305,O2305)</f>
        <v>30718.9483394834</v>
      </c>
      <c r="R2305" s="23" t="n">
        <f aca="false">AVERAGE(N2305,O2305)</f>
        <v>36348.17</v>
      </c>
      <c r="S2305" s="23" t="n">
        <f aca="false">STDEV(J2305:L2305)</f>
        <v>5634.62035354087</v>
      </c>
      <c r="T2305" s="25" t="n">
        <f aca="false">IF(P2305&gt;0,S2305/P2305,NA())</f>
        <v>0.16767335266795</v>
      </c>
      <c r="U2305" s="4" t="str">
        <f aca="false">IF(T2305&lt;=Parametros!$B$7,"MENOR",IF(T2305&lt;=Parametros!$B$8,"PROMEDIO MENOR-MEDIANA","PROMEDIO"))</f>
        <v>MENOR</v>
      </c>
      <c r="V2305" s="23" t="n">
        <f aca="false">IF(T2305&lt;=Parametros!$B$7,M2305,IF(T2305&lt;=Parametros!$B$8,Q2305,P2305))</f>
        <v>28117.8966789668</v>
      </c>
      <c r="W2305" s="26" t="n">
        <f aca="false">ROUND(V2305,0)</f>
        <v>28118</v>
      </c>
      <c r="X2305" s="27" t="n">
        <f aca="false">K2305/G2305</f>
        <v>1.48031353383459</v>
      </c>
      <c r="Y2305" s="27" t="n">
        <f aca="false">L2305/G2305</f>
        <v>1.25263157894737</v>
      </c>
    </row>
    <row r="2306" customFormat="false" ht="77.25" hidden="false" customHeight="true" outlineLevel="0" collapsed="false">
      <c r="A2306" s="4" t="s">
        <v>770</v>
      </c>
      <c r="B2306" s="4" t="s">
        <v>95</v>
      </c>
      <c r="C2306" s="4" t="s">
        <v>771</v>
      </c>
      <c r="D2306" s="4" t="s">
        <v>1365</v>
      </c>
      <c r="E2306" s="4" t="s">
        <v>98</v>
      </c>
      <c r="F2306" s="4" t="s">
        <v>99</v>
      </c>
      <c r="G2306" s="23" t="n">
        <v>635680</v>
      </c>
      <c r="H2306" s="24" t="n">
        <f aca="false">Parametros!$B$3</f>
        <v>160.42</v>
      </c>
      <c r="I2306" s="24" t="n">
        <f aca="false">Parametros!$B$4</f>
        <v>151.76</v>
      </c>
      <c r="J2306" s="23" t="n">
        <f aca="false">G2306*H2306/I2306</f>
        <v>671954.306800211</v>
      </c>
      <c r="K2306" s="23" t="n">
        <v>941013.03</v>
      </c>
      <c r="L2306" s="23" t="n">
        <v>798728</v>
      </c>
      <c r="M2306" s="23" t="n">
        <f aca="false">MIN(J2306:L2306)</f>
        <v>671954.306800211</v>
      </c>
      <c r="N2306" s="23" t="n">
        <f aca="false">MAX(J2306:L2306)</f>
        <v>941013.03</v>
      </c>
      <c r="O2306" s="23" t="n">
        <f aca="false">MEDIAN(J2306:L2306)</f>
        <v>798728</v>
      </c>
      <c r="P2306" s="23" t="n">
        <f aca="false">AVERAGE(J2306:L2306)</f>
        <v>803898.44560007</v>
      </c>
      <c r="Q2306" s="23" t="n">
        <f aca="false">AVERAGE(M2306,O2306)</f>
        <v>735341.153400105</v>
      </c>
      <c r="R2306" s="23" t="n">
        <f aca="false">AVERAGE(N2306,O2306)</f>
        <v>869870.515</v>
      </c>
      <c r="S2306" s="23" t="n">
        <f aca="false">STDEV(J2306:L2306)</f>
        <v>134603.860506498</v>
      </c>
      <c r="T2306" s="25" t="n">
        <f aca="false">IF(P2306&gt;0,S2306/P2306,NA())</f>
        <v>0.167438886395685</v>
      </c>
      <c r="U2306" s="4" t="str">
        <f aca="false">IF(T2306&lt;=Parametros!$B$7,"MENOR",IF(T2306&lt;=Parametros!$B$8,"PROMEDIO MENOR-MEDIANA","PROMEDIO"))</f>
        <v>MENOR</v>
      </c>
      <c r="V2306" s="23" t="n">
        <f aca="false">IF(T2306&lt;=Parametros!$B$7,M2306,IF(T2306&lt;=Parametros!$B$8,Q2306,P2306))</f>
        <v>671954.306800211</v>
      </c>
      <c r="W2306" s="26" t="n">
        <f aca="false">ROUND(V2306,0)</f>
        <v>671954</v>
      </c>
      <c r="X2306" s="27" t="n">
        <f aca="false">K2306/G2306</f>
        <v>1.48032505348603</v>
      </c>
      <c r="Y2306" s="27" t="n">
        <f aca="false">L2306/G2306</f>
        <v>1.25649383337528</v>
      </c>
    </row>
    <row r="2307" customFormat="false" ht="102.75" hidden="false" customHeight="true" outlineLevel="0" collapsed="false">
      <c r="A2307" s="4" t="s">
        <v>773</v>
      </c>
      <c r="B2307" s="4" t="s">
        <v>95</v>
      </c>
      <c r="C2307" s="4" t="s">
        <v>774</v>
      </c>
      <c r="D2307" s="4" t="s">
        <v>1175</v>
      </c>
      <c r="E2307" s="4" t="s">
        <v>98</v>
      </c>
      <c r="F2307" s="4" t="s">
        <v>99</v>
      </c>
      <c r="G2307" s="23" t="n">
        <v>110789</v>
      </c>
      <c r="H2307" s="24" t="n">
        <f aca="false">Parametros!$B$3</f>
        <v>160.42</v>
      </c>
      <c r="I2307" s="24" t="n">
        <f aca="false">Parametros!$B$4</f>
        <v>151.76</v>
      </c>
      <c r="J2307" s="23" t="n">
        <f aca="false">G2307*H2307/I2307</f>
        <v>117111.039667897</v>
      </c>
      <c r="K2307" s="23" t="n">
        <v>164004.24</v>
      </c>
      <c r="L2307" s="23" t="n">
        <v>139111</v>
      </c>
      <c r="M2307" s="23" t="n">
        <f aca="false">MIN(J2307:L2307)</f>
        <v>117111.039667897</v>
      </c>
      <c r="N2307" s="23" t="n">
        <f aca="false">MAX(J2307:L2307)</f>
        <v>164004.24</v>
      </c>
      <c r="O2307" s="23" t="n">
        <f aca="false">MEDIAN(J2307:L2307)</f>
        <v>139111</v>
      </c>
      <c r="P2307" s="23" t="n">
        <f aca="false">AVERAGE(J2307:L2307)</f>
        <v>140075.426555966</v>
      </c>
      <c r="Q2307" s="23" t="n">
        <f aca="false">AVERAGE(M2307,O2307)</f>
        <v>128111.019833948</v>
      </c>
      <c r="R2307" s="23" t="n">
        <f aca="false">AVERAGE(N2307,O2307)</f>
        <v>151557.62</v>
      </c>
      <c r="S2307" s="23" t="n">
        <f aca="false">STDEV(J2307:L2307)</f>
        <v>23461.471571133</v>
      </c>
      <c r="T2307" s="25" t="n">
        <f aca="false">IF(P2307&gt;0,S2307/P2307,NA())</f>
        <v>0.167491701777965</v>
      </c>
      <c r="U2307" s="4" t="str">
        <f aca="false">IF(T2307&lt;=Parametros!$B$7,"MENOR",IF(T2307&lt;=Parametros!$B$8,"PROMEDIO MENOR-MEDIANA","PROMEDIO"))</f>
        <v>MENOR</v>
      </c>
      <c r="V2307" s="23" t="n">
        <f aca="false">IF(T2307&lt;=Parametros!$B$7,M2307,IF(T2307&lt;=Parametros!$B$8,Q2307,P2307))</f>
        <v>117111.039667897</v>
      </c>
      <c r="W2307" s="26" t="n">
        <f aca="false">ROUND(V2307,0)</f>
        <v>117111</v>
      </c>
      <c r="X2307" s="27" t="n">
        <f aca="false">K2307/G2307</f>
        <v>1.48032963561364</v>
      </c>
      <c r="Y2307" s="27" t="n">
        <f aca="false">L2307/G2307</f>
        <v>1.25563909774436</v>
      </c>
    </row>
    <row r="2308" customFormat="false" ht="90" hidden="false" customHeight="true" outlineLevel="0" collapsed="false">
      <c r="A2308" s="4" t="s">
        <v>776</v>
      </c>
      <c r="B2308" s="4" t="s">
        <v>95</v>
      </c>
      <c r="C2308" s="4" t="s">
        <v>777</v>
      </c>
      <c r="D2308" s="4" t="s">
        <v>1366</v>
      </c>
      <c r="E2308" s="4" t="s">
        <v>98</v>
      </c>
      <c r="F2308" s="4" t="s">
        <v>99</v>
      </c>
      <c r="G2308" s="23" t="n">
        <v>141991</v>
      </c>
      <c r="H2308" s="24" t="n">
        <f aca="false">Parametros!$B$3</f>
        <v>160.42</v>
      </c>
      <c r="I2308" s="24" t="n">
        <f aca="false">Parametros!$B$4</f>
        <v>151.76</v>
      </c>
      <c r="J2308" s="23" t="n">
        <f aca="false">G2308*H2308/I2308</f>
        <v>150093.543885082</v>
      </c>
      <c r="K2308" s="23" t="n">
        <v>210193.3</v>
      </c>
      <c r="L2308" s="23" t="n">
        <v>178381</v>
      </c>
      <c r="M2308" s="23" t="n">
        <f aca="false">MIN(J2308:L2308)</f>
        <v>150093.543885082</v>
      </c>
      <c r="N2308" s="23" t="n">
        <f aca="false">MAX(J2308:L2308)</f>
        <v>210193.3</v>
      </c>
      <c r="O2308" s="23" t="n">
        <f aca="false">MEDIAN(J2308:L2308)</f>
        <v>178381</v>
      </c>
      <c r="P2308" s="23" t="n">
        <f aca="false">AVERAGE(J2308:L2308)</f>
        <v>179555.947961694</v>
      </c>
      <c r="Q2308" s="23" t="n">
        <f aca="false">AVERAGE(M2308,O2308)</f>
        <v>164237.271942541</v>
      </c>
      <c r="R2308" s="23" t="n">
        <f aca="false">AVERAGE(N2308,O2308)</f>
        <v>194287.15</v>
      </c>
      <c r="S2308" s="23" t="n">
        <f aca="false">STDEV(J2308:L2308)</f>
        <v>30067.100763171</v>
      </c>
      <c r="T2308" s="25" t="n">
        <f aca="false">IF(P2308&gt;0,S2308/P2308,NA())</f>
        <v>0.167452546710318</v>
      </c>
      <c r="U2308" s="4" t="str">
        <f aca="false">IF(T2308&lt;=Parametros!$B$7,"MENOR",IF(T2308&lt;=Parametros!$B$8,"PROMEDIO MENOR-MEDIANA","PROMEDIO"))</f>
        <v>MENOR</v>
      </c>
      <c r="V2308" s="23" t="n">
        <f aca="false">IF(T2308&lt;=Parametros!$B$7,M2308,IF(T2308&lt;=Parametros!$B$8,Q2308,P2308))</f>
        <v>150093.543885082</v>
      </c>
      <c r="W2308" s="26" t="n">
        <f aca="false">ROUND(V2308,0)</f>
        <v>150094</v>
      </c>
      <c r="X2308" s="27" t="n">
        <f aca="false">K2308/G2308</f>
        <v>1.48032833066885</v>
      </c>
      <c r="Y2308" s="27" t="n">
        <f aca="false">L2308/G2308</f>
        <v>1.25628384897634</v>
      </c>
    </row>
    <row r="2309" customFormat="false" ht="90" hidden="false" customHeight="true" outlineLevel="0" collapsed="false">
      <c r="A2309" s="4" t="s">
        <v>779</v>
      </c>
      <c r="B2309" s="4" t="s">
        <v>95</v>
      </c>
      <c r="C2309" s="4" t="s">
        <v>780</v>
      </c>
      <c r="D2309" s="4" t="s">
        <v>1366</v>
      </c>
      <c r="E2309" s="4" t="s">
        <v>98</v>
      </c>
      <c r="F2309" s="4" t="s">
        <v>99</v>
      </c>
      <c r="G2309" s="23" t="n">
        <v>141991</v>
      </c>
      <c r="H2309" s="24" t="n">
        <f aca="false">Parametros!$B$3</f>
        <v>160.42</v>
      </c>
      <c r="I2309" s="24" t="n">
        <f aca="false">Parametros!$B$4</f>
        <v>151.76</v>
      </c>
      <c r="J2309" s="23" t="n">
        <f aca="false">G2309*H2309/I2309</f>
        <v>150093.543885082</v>
      </c>
      <c r="K2309" s="23" t="n">
        <v>210193.3</v>
      </c>
      <c r="L2309" s="23" t="n">
        <v>178381</v>
      </c>
      <c r="M2309" s="23" t="n">
        <f aca="false">MIN(J2309:L2309)</f>
        <v>150093.543885082</v>
      </c>
      <c r="N2309" s="23" t="n">
        <f aca="false">MAX(J2309:L2309)</f>
        <v>210193.3</v>
      </c>
      <c r="O2309" s="23" t="n">
        <f aca="false">MEDIAN(J2309:L2309)</f>
        <v>178381</v>
      </c>
      <c r="P2309" s="23" t="n">
        <f aca="false">AVERAGE(J2309:L2309)</f>
        <v>179555.947961694</v>
      </c>
      <c r="Q2309" s="23" t="n">
        <f aca="false">AVERAGE(M2309,O2309)</f>
        <v>164237.271942541</v>
      </c>
      <c r="R2309" s="23" t="n">
        <f aca="false">AVERAGE(N2309,O2309)</f>
        <v>194287.15</v>
      </c>
      <c r="S2309" s="23" t="n">
        <f aca="false">STDEV(J2309:L2309)</f>
        <v>30067.100763171</v>
      </c>
      <c r="T2309" s="25" t="n">
        <f aca="false">IF(P2309&gt;0,S2309/P2309,NA())</f>
        <v>0.167452546710318</v>
      </c>
      <c r="U2309" s="4" t="str">
        <f aca="false">IF(T2309&lt;=Parametros!$B$7,"MENOR",IF(T2309&lt;=Parametros!$B$8,"PROMEDIO MENOR-MEDIANA","PROMEDIO"))</f>
        <v>MENOR</v>
      </c>
      <c r="V2309" s="23" t="n">
        <f aca="false">IF(T2309&lt;=Parametros!$B$7,M2309,IF(T2309&lt;=Parametros!$B$8,Q2309,P2309))</f>
        <v>150093.543885082</v>
      </c>
      <c r="W2309" s="26" t="n">
        <f aca="false">ROUND(V2309,0)</f>
        <v>150094</v>
      </c>
      <c r="X2309" s="27" t="n">
        <f aca="false">K2309/G2309</f>
        <v>1.48032833066885</v>
      </c>
      <c r="Y2309" s="27" t="n">
        <f aca="false">L2309/G2309</f>
        <v>1.25628384897634</v>
      </c>
    </row>
    <row r="2310" customFormat="false" ht="90" hidden="false" customHeight="true" outlineLevel="0" collapsed="false">
      <c r="A2310" s="4" t="s">
        <v>781</v>
      </c>
      <c r="B2310" s="4" t="s">
        <v>95</v>
      </c>
      <c r="C2310" s="4" t="s">
        <v>782</v>
      </c>
      <c r="D2310" s="4" t="s">
        <v>1373</v>
      </c>
      <c r="E2310" s="4" t="s">
        <v>98</v>
      </c>
      <c r="F2310" s="4" t="s">
        <v>99</v>
      </c>
      <c r="G2310" s="23" t="n">
        <v>334222</v>
      </c>
      <c r="H2310" s="24" t="n">
        <f aca="false">Parametros!$B$3</f>
        <v>160.42</v>
      </c>
      <c r="I2310" s="24" t="n">
        <f aca="false">Parametros!$B$4</f>
        <v>151.76</v>
      </c>
      <c r="J2310" s="23" t="n">
        <f aca="false">G2310*H2310/I2310</f>
        <v>353293.972324723</v>
      </c>
      <c r="K2310" s="23" t="n">
        <v>494756.76</v>
      </c>
      <c r="L2310" s="23" t="n">
        <v>419951</v>
      </c>
      <c r="M2310" s="23" t="n">
        <f aca="false">MIN(J2310:L2310)</f>
        <v>353293.972324723</v>
      </c>
      <c r="N2310" s="23" t="n">
        <f aca="false">MAX(J2310:L2310)</f>
        <v>494756.76</v>
      </c>
      <c r="O2310" s="23" t="n">
        <f aca="false">MEDIAN(J2310:L2310)</f>
        <v>419951</v>
      </c>
      <c r="P2310" s="23" t="n">
        <f aca="false">AVERAGE(J2310:L2310)</f>
        <v>422667.244108241</v>
      </c>
      <c r="Q2310" s="23" t="n">
        <f aca="false">AVERAGE(M2310,O2310)</f>
        <v>386622.486162362</v>
      </c>
      <c r="R2310" s="23" t="n">
        <f aca="false">AVERAGE(N2310,O2310)</f>
        <v>457353.88</v>
      </c>
      <c r="S2310" s="23" t="n">
        <f aca="false">STDEV(J2310:L2310)</f>
        <v>70770.4992264204</v>
      </c>
      <c r="T2310" s="25" t="n">
        <f aca="false">IF(P2310&gt;0,S2310/P2310,NA())</f>
        <v>0.167437860901037</v>
      </c>
      <c r="U2310" s="4" t="str">
        <f aca="false">IF(T2310&lt;=Parametros!$B$7,"MENOR",IF(T2310&lt;=Parametros!$B$8,"PROMEDIO MENOR-MEDIANA","PROMEDIO"))</f>
        <v>MENOR</v>
      </c>
      <c r="V2310" s="23" t="n">
        <f aca="false">IF(T2310&lt;=Parametros!$B$7,M2310,IF(T2310&lt;=Parametros!$B$8,Q2310,P2310))</f>
        <v>353293.972324723</v>
      </c>
      <c r="W2310" s="26" t="n">
        <f aca="false">ROUND(V2310,0)</f>
        <v>353294</v>
      </c>
      <c r="X2310" s="27" t="n">
        <f aca="false">K2310/G2310</f>
        <v>1.48032373691738</v>
      </c>
      <c r="Y2310" s="27" t="n">
        <f aca="false">L2310/G2310</f>
        <v>1.25650316256859</v>
      </c>
    </row>
    <row r="2311" customFormat="false" ht="90" hidden="false" customHeight="true" outlineLevel="0" collapsed="false">
      <c r="A2311" s="4" t="s">
        <v>784</v>
      </c>
      <c r="B2311" s="4" t="s">
        <v>95</v>
      </c>
      <c r="C2311" s="4" t="s">
        <v>785</v>
      </c>
      <c r="D2311" s="4" t="s">
        <v>1367</v>
      </c>
      <c r="E2311" s="4" t="s">
        <v>98</v>
      </c>
      <c r="F2311" s="4" t="s">
        <v>99</v>
      </c>
      <c r="G2311" s="23" t="n">
        <v>327750</v>
      </c>
      <c r="H2311" s="24" t="n">
        <f aca="false">Parametros!$B$3</f>
        <v>160.42</v>
      </c>
      <c r="I2311" s="24" t="n">
        <f aca="false">Parametros!$B$4</f>
        <v>151.76</v>
      </c>
      <c r="J2311" s="23" t="n">
        <f aca="false">G2311*H2311/I2311</f>
        <v>346452.655508698</v>
      </c>
      <c r="K2311" s="23" t="n">
        <v>485177.39</v>
      </c>
      <c r="L2311" s="23" t="n">
        <v>411740</v>
      </c>
      <c r="M2311" s="23" t="n">
        <f aca="false">MIN(J2311:L2311)</f>
        <v>346452.655508698</v>
      </c>
      <c r="N2311" s="23" t="n">
        <f aca="false">MAX(J2311:L2311)</f>
        <v>485177.39</v>
      </c>
      <c r="O2311" s="23" t="n">
        <f aca="false">MEDIAN(J2311:L2311)</f>
        <v>411740</v>
      </c>
      <c r="P2311" s="23" t="n">
        <f aca="false">AVERAGE(J2311:L2311)</f>
        <v>414456.681836233</v>
      </c>
      <c r="Q2311" s="23" t="n">
        <f aca="false">AVERAGE(M2311,O2311)</f>
        <v>379096.327754349</v>
      </c>
      <c r="R2311" s="23" t="n">
        <f aca="false">AVERAGE(N2311,O2311)</f>
        <v>448458.695</v>
      </c>
      <c r="S2311" s="23" t="n">
        <f aca="false">STDEV(J2311:L2311)</f>
        <v>69402.2568802345</v>
      </c>
      <c r="T2311" s="25" t="n">
        <f aca="false">IF(P2311&gt;0,S2311/P2311,NA())</f>
        <v>0.167453584226826</v>
      </c>
      <c r="U2311" s="4" t="str">
        <f aca="false">IF(T2311&lt;=Parametros!$B$7,"MENOR",IF(T2311&lt;=Parametros!$B$8,"PROMEDIO MENOR-MEDIANA","PROMEDIO"))</f>
        <v>MENOR</v>
      </c>
      <c r="V2311" s="23" t="n">
        <f aca="false">IF(T2311&lt;=Parametros!$B$7,M2311,IF(T2311&lt;=Parametros!$B$8,Q2311,P2311))</f>
        <v>346452.655508698</v>
      </c>
      <c r="W2311" s="26" t="n">
        <f aca="false">ROUND(V2311,0)</f>
        <v>346453</v>
      </c>
      <c r="X2311" s="27" t="n">
        <f aca="false">K2311/G2311</f>
        <v>1.48032765827613</v>
      </c>
      <c r="Y2311" s="27" t="n">
        <f aca="false">L2311/G2311</f>
        <v>1.25626239511823</v>
      </c>
    </row>
    <row r="2312" customFormat="false" ht="77.25" hidden="false" customHeight="true" outlineLevel="0" collapsed="false">
      <c r="A2312" s="4" t="s">
        <v>786</v>
      </c>
      <c r="B2312" s="4" t="s">
        <v>95</v>
      </c>
      <c r="C2312" s="4" t="s">
        <v>787</v>
      </c>
      <c r="D2312" s="4" t="s">
        <v>1368</v>
      </c>
      <c r="E2312" s="4" t="s">
        <v>98</v>
      </c>
      <c r="F2312" s="4" t="s">
        <v>99</v>
      </c>
      <c r="G2312" s="23" t="n">
        <v>2371111</v>
      </c>
      <c r="H2312" s="24" t="n">
        <f aca="false">Parametros!$B$3</f>
        <v>160.42</v>
      </c>
      <c r="I2312" s="24" t="n">
        <f aca="false">Parametros!$B$4</f>
        <v>151.76</v>
      </c>
      <c r="J2312" s="23" t="n">
        <f aca="false">G2312*H2312/I2312</f>
        <v>2506415.5681339</v>
      </c>
      <c r="K2312" s="23" t="n">
        <v>3510016.53</v>
      </c>
      <c r="L2312" s="23" t="n">
        <v>2979284</v>
      </c>
      <c r="M2312" s="23" t="n">
        <f aca="false">MIN(J2312:L2312)</f>
        <v>2506415.5681339</v>
      </c>
      <c r="N2312" s="23" t="n">
        <f aca="false">MAX(J2312:L2312)</f>
        <v>3510016.53</v>
      </c>
      <c r="O2312" s="23" t="n">
        <f aca="false">MEDIAN(J2312:L2312)</f>
        <v>2979284</v>
      </c>
      <c r="P2312" s="23" t="n">
        <f aca="false">AVERAGE(J2312:L2312)</f>
        <v>2998572.0327113</v>
      </c>
      <c r="Q2312" s="23" t="n">
        <f aca="false">AVERAGE(M2312,O2312)</f>
        <v>2742849.78406695</v>
      </c>
      <c r="R2312" s="23" t="n">
        <f aca="false">AVERAGE(N2312,O2312)</f>
        <v>3244650.265</v>
      </c>
      <c r="S2312" s="23" t="n">
        <f aca="false">STDEV(J2312:L2312)</f>
        <v>502078.423972836</v>
      </c>
      <c r="T2312" s="25" t="n">
        <f aca="false">IF(P2312&gt;0,S2312/P2312,NA())</f>
        <v>0.167439173878661</v>
      </c>
      <c r="U2312" s="4" t="str">
        <f aca="false">IF(T2312&lt;=Parametros!$B$7,"MENOR",IF(T2312&lt;=Parametros!$B$8,"PROMEDIO MENOR-MEDIANA","PROMEDIO"))</f>
        <v>MENOR</v>
      </c>
      <c r="V2312" s="23" t="n">
        <f aca="false">IF(T2312&lt;=Parametros!$B$7,M2312,IF(T2312&lt;=Parametros!$B$8,Q2312,P2312))</f>
        <v>2506415.5681339</v>
      </c>
      <c r="W2312" s="26" t="n">
        <f aca="false">ROUND(V2312,0)</f>
        <v>2506416</v>
      </c>
      <c r="X2312" s="27" t="n">
        <f aca="false">K2312/G2312</f>
        <v>1.48032569120552</v>
      </c>
      <c r="Y2312" s="27" t="n">
        <f aca="false">L2312/G2312</f>
        <v>1.25649284238486</v>
      </c>
    </row>
    <row r="2313" customFormat="false" ht="64.5" hidden="false" customHeight="true" outlineLevel="0" collapsed="false">
      <c r="A2313" s="4" t="s">
        <v>789</v>
      </c>
      <c r="B2313" s="4" t="s">
        <v>95</v>
      </c>
      <c r="C2313" s="4" t="s">
        <v>790</v>
      </c>
      <c r="D2313" s="4" t="s">
        <v>791</v>
      </c>
      <c r="E2313" s="4" t="s">
        <v>98</v>
      </c>
      <c r="F2313" s="4" t="s">
        <v>99</v>
      </c>
      <c r="G2313" s="23" t="n">
        <v>1352982</v>
      </c>
      <c r="H2313" s="24" t="n">
        <f aca="false">Parametros!$B$3</f>
        <v>160.42</v>
      </c>
      <c r="I2313" s="24" t="n">
        <f aca="false">Parametros!$B$4</f>
        <v>151.76</v>
      </c>
      <c r="J2313" s="23" t="n">
        <f aca="false">G2313*H2313/I2313</f>
        <v>1430188.27385345</v>
      </c>
      <c r="K2313" s="23" t="n">
        <v>2002853.88</v>
      </c>
      <c r="L2313" s="23" t="n">
        <v>1700034</v>
      </c>
      <c r="M2313" s="23" t="n">
        <f aca="false">MIN(J2313:L2313)</f>
        <v>1430188.27385345</v>
      </c>
      <c r="N2313" s="23" t="n">
        <f aca="false">MAX(J2313:L2313)</f>
        <v>2002853.88</v>
      </c>
      <c r="O2313" s="23" t="n">
        <f aca="false">MEDIAN(J2313:L2313)</f>
        <v>1700034</v>
      </c>
      <c r="P2313" s="23" t="n">
        <f aca="false">AVERAGE(J2313:L2313)</f>
        <v>1711025.38461782</v>
      </c>
      <c r="Q2313" s="23" t="n">
        <f aca="false">AVERAGE(M2313,O2313)</f>
        <v>1565111.13692673</v>
      </c>
      <c r="R2313" s="23" t="n">
        <f aca="false">AVERAGE(N2313,O2313)</f>
        <v>1851443.94</v>
      </c>
      <c r="S2313" s="23" t="n">
        <f aca="false">STDEV(J2313:L2313)</f>
        <v>286490.980691645</v>
      </c>
      <c r="T2313" s="25" t="n">
        <f aca="false">IF(P2313&gt;0,S2313/P2313,NA())</f>
        <v>0.167438182546682</v>
      </c>
      <c r="U2313" s="4" t="str">
        <f aca="false">IF(T2313&lt;=Parametros!$B$7,"MENOR",IF(T2313&lt;=Parametros!$B$8,"PROMEDIO MENOR-MEDIANA","PROMEDIO"))</f>
        <v>MENOR</v>
      </c>
      <c r="V2313" s="23" t="n">
        <f aca="false">IF(T2313&lt;=Parametros!$B$7,M2313,IF(T2313&lt;=Parametros!$B$8,Q2313,P2313))</f>
        <v>1430188.27385345</v>
      </c>
      <c r="W2313" s="26" t="n">
        <f aca="false">ROUND(V2313,0)</f>
        <v>1430188</v>
      </c>
      <c r="X2313" s="27" t="n">
        <f aca="false">K2313/G2313</f>
        <v>1.48032559191475</v>
      </c>
      <c r="Y2313" s="27" t="n">
        <f aca="false">L2313/G2313</f>
        <v>1.25650895577325</v>
      </c>
    </row>
    <row r="2314" customFormat="false" ht="39" hidden="false" customHeight="true" outlineLevel="0" collapsed="false">
      <c r="A2314" s="4" t="s">
        <v>792</v>
      </c>
      <c r="B2314" s="4" t="s">
        <v>95</v>
      </c>
      <c r="C2314" s="4" t="s">
        <v>793</v>
      </c>
      <c r="D2314" s="4" t="s">
        <v>794</v>
      </c>
      <c r="E2314" s="4" t="s">
        <v>98</v>
      </c>
      <c r="F2314" s="4" t="s">
        <v>99</v>
      </c>
      <c r="G2314" s="23" t="n">
        <v>2198483</v>
      </c>
      <c r="H2314" s="24" t="n">
        <f aca="false">Parametros!$B$3</f>
        <v>160.42</v>
      </c>
      <c r="I2314" s="24" t="n">
        <f aca="false">Parametros!$B$4</f>
        <v>151.76</v>
      </c>
      <c r="J2314" s="23" t="n">
        <f aca="false">G2314*H2314/I2314</f>
        <v>2323936.76107011</v>
      </c>
      <c r="K2314" s="23" t="n">
        <v>3254471.09</v>
      </c>
      <c r="L2314" s="23" t="n">
        <v>2762466</v>
      </c>
      <c r="M2314" s="23" t="n">
        <f aca="false">MIN(J2314:L2314)</f>
        <v>2323936.76107011</v>
      </c>
      <c r="N2314" s="23" t="n">
        <f aca="false">MAX(J2314:L2314)</f>
        <v>3254471.09</v>
      </c>
      <c r="O2314" s="23" t="n">
        <f aca="false">MEDIAN(J2314:L2314)</f>
        <v>2762466</v>
      </c>
      <c r="P2314" s="23" t="n">
        <f aca="false">AVERAGE(J2314:L2314)</f>
        <v>2780291.28369004</v>
      </c>
      <c r="Q2314" s="23" t="n">
        <f aca="false">AVERAGE(M2314,O2314)</f>
        <v>2543201.38053506</v>
      </c>
      <c r="R2314" s="23" t="n">
        <f aca="false">AVERAGE(N2314,O2314)</f>
        <v>3008468.545</v>
      </c>
      <c r="S2314" s="23" t="n">
        <f aca="false">STDEV(J2314:L2314)</f>
        <v>465523.189415117</v>
      </c>
      <c r="T2314" s="25" t="n">
        <f aca="false">IF(P2314&gt;0,S2314/P2314,NA())</f>
        <v>0.16743684093318</v>
      </c>
      <c r="U2314" s="4" t="str">
        <f aca="false">IF(T2314&lt;=Parametros!$B$7,"MENOR",IF(T2314&lt;=Parametros!$B$8,"PROMEDIO MENOR-MEDIANA","PROMEDIO"))</f>
        <v>MENOR</v>
      </c>
      <c r="V2314" s="23" t="n">
        <f aca="false">IF(T2314&lt;=Parametros!$B$7,M2314,IF(T2314&lt;=Parametros!$B$8,Q2314,P2314))</f>
        <v>2323936.76107011</v>
      </c>
      <c r="W2314" s="26" t="n">
        <f aca="false">ROUND(V2314,0)</f>
        <v>2323937</v>
      </c>
      <c r="X2314" s="27" t="n">
        <f aca="false">K2314/G2314</f>
        <v>1.48032579283078</v>
      </c>
      <c r="Y2314" s="27" t="n">
        <f aca="false">L2314/G2314</f>
        <v>1.25653280011717</v>
      </c>
    </row>
    <row r="2315" customFormat="false" ht="26.25" hidden="false" customHeight="true" outlineLevel="0" collapsed="false">
      <c r="A2315" s="4" t="s">
        <v>795</v>
      </c>
      <c r="B2315" s="4" t="s">
        <v>95</v>
      </c>
      <c r="C2315" s="4" t="s">
        <v>796</v>
      </c>
      <c r="D2315" s="4" t="s">
        <v>797</v>
      </c>
      <c r="E2315" s="4" t="s">
        <v>98</v>
      </c>
      <c r="F2315" s="4" t="s">
        <v>99</v>
      </c>
      <c r="G2315" s="23" t="n">
        <v>192185</v>
      </c>
      <c r="H2315" s="24" t="n">
        <f aca="false">Parametros!$B$3</f>
        <v>160.42</v>
      </c>
      <c r="I2315" s="24" t="n">
        <f aca="false">Parametros!$B$4</f>
        <v>151.76</v>
      </c>
      <c r="J2315" s="23" t="n">
        <f aca="false">G2315*H2315/I2315</f>
        <v>203151.803505535</v>
      </c>
      <c r="K2315" s="23" t="n">
        <v>284497.01</v>
      </c>
      <c r="L2315" s="23" t="n">
        <v>241451</v>
      </c>
      <c r="M2315" s="23" t="n">
        <f aca="false">MIN(J2315:L2315)</f>
        <v>203151.803505535</v>
      </c>
      <c r="N2315" s="23" t="n">
        <f aca="false">MAX(J2315:L2315)</f>
        <v>284497.01</v>
      </c>
      <c r="O2315" s="23" t="n">
        <f aca="false">MEDIAN(J2315:L2315)</f>
        <v>241451</v>
      </c>
      <c r="P2315" s="23" t="n">
        <f aca="false">AVERAGE(J2315:L2315)</f>
        <v>243033.271168512</v>
      </c>
      <c r="Q2315" s="23" t="n">
        <f aca="false">AVERAGE(M2315,O2315)</f>
        <v>222301.401752768</v>
      </c>
      <c r="R2315" s="23" t="n">
        <f aca="false">AVERAGE(N2315,O2315)</f>
        <v>262974.005</v>
      </c>
      <c r="S2315" s="23" t="n">
        <f aca="false">STDEV(J2315:L2315)</f>
        <v>40695.6796410235</v>
      </c>
      <c r="T2315" s="25" t="n">
        <f aca="false">IF(P2315&gt;0,S2315/P2315,NA())</f>
        <v>0.167449005831002</v>
      </c>
      <c r="U2315" s="4" t="str">
        <f aca="false">IF(T2315&lt;=Parametros!$B$7,"MENOR",IF(T2315&lt;=Parametros!$B$8,"PROMEDIO MENOR-MEDIANA","PROMEDIO"))</f>
        <v>MENOR</v>
      </c>
      <c r="V2315" s="23" t="n">
        <f aca="false">IF(T2315&lt;=Parametros!$B$7,M2315,IF(T2315&lt;=Parametros!$B$8,Q2315,P2315))</f>
        <v>203151.803505535</v>
      </c>
      <c r="W2315" s="26" t="n">
        <f aca="false">ROUND(V2315,0)</f>
        <v>203152</v>
      </c>
      <c r="X2315" s="27" t="n">
        <f aca="false">K2315/G2315</f>
        <v>1.48032890183937</v>
      </c>
      <c r="Y2315" s="27" t="n">
        <f aca="false">L2315/G2315</f>
        <v>1.25634674922601</v>
      </c>
    </row>
    <row r="2316" customFormat="false" ht="15" hidden="false" customHeight="true" outlineLevel="0" collapsed="false">
      <c r="A2316" s="22" t="s">
        <v>798</v>
      </c>
      <c r="B2316" s="22" t="s">
        <v>799</v>
      </c>
      <c r="C2316" s="22"/>
      <c r="D2316" s="22"/>
      <c r="E2316" s="22"/>
      <c r="F2316" s="22"/>
      <c r="G2316" s="22"/>
      <c r="H2316" s="22"/>
      <c r="I2316" s="22"/>
      <c r="J2316" s="22"/>
      <c r="K2316" s="22"/>
      <c r="L2316" s="22"/>
      <c r="M2316" s="22"/>
      <c r="N2316" s="22"/>
      <c r="O2316" s="22"/>
      <c r="P2316" s="22"/>
      <c r="Q2316" s="22"/>
      <c r="R2316" s="22"/>
      <c r="S2316" s="22"/>
      <c r="T2316" s="22"/>
      <c r="U2316" s="22"/>
      <c r="V2316" s="22"/>
      <c r="W2316" s="22"/>
    </row>
    <row r="2317" customFormat="false" ht="39" hidden="false" customHeight="true" outlineLevel="0" collapsed="false">
      <c r="A2317" s="4" t="s">
        <v>800</v>
      </c>
      <c r="B2317" s="4" t="s">
        <v>95</v>
      </c>
      <c r="C2317" s="4" t="s">
        <v>801</v>
      </c>
      <c r="D2317" s="4" t="s">
        <v>802</v>
      </c>
      <c r="E2317" s="4" t="s">
        <v>98</v>
      </c>
      <c r="F2317" s="4" t="s">
        <v>99</v>
      </c>
      <c r="G2317" s="23" t="n">
        <v>46711</v>
      </c>
      <c r="H2317" s="24" t="n">
        <f aca="false">Parametros!$B$3</f>
        <v>160.42</v>
      </c>
      <c r="I2317" s="24" t="n">
        <f aca="false">Parametros!$B$4</f>
        <v>151.76</v>
      </c>
      <c r="J2317" s="23" t="n">
        <f aca="false">G2317*H2317/I2317</f>
        <v>49376.5064575646</v>
      </c>
      <c r="K2317" s="23" t="n">
        <v>69147.87</v>
      </c>
      <c r="L2317" s="23" t="n">
        <v>58667</v>
      </c>
      <c r="M2317" s="23" t="n">
        <f aca="false">MIN(J2317:L2317)</f>
        <v>49376.5064575646</v>
      </c>
      <c r="N2317" s="23" t="n">
        <f aca="false">MAX(J2317:L2317)</f>
        <v>69147.87</v>
      </c>
      <c r="O2317" s="23" t="n">
        <f aca="false">MEDIAN(J2317:L2317)</f>
        <v>58667</v>
      </c>
      <c r="P2317" s="23" t="n">
        <f aca="false">AVERAGE(J2317:L2317)</f>
        <v>59063.7921525215</v>
      </c>
      <c r="Q2317" s="23" t="n">
        <f aca="false">AVERAGE(M2317,O2317)</f>
        <v>54021.7532287823</v>
      </c>
      <c r="R2317" s="23" t="n">
        <f aca="false">AVERAGE(N2317,O2317)</f>
        <v>63907.435</v>
      </c>
      <c r="S2317" s="23" t="n">
        <f aca="false">STDEV(J2317:L2317)</f>
        <v>9891.65239436835</v>
      </c>
      <c r="T2317" s="25" t="n">
        <f aca="false">IF(P2317&gt;0,S2317/P2317,NA())</f>
        <v>0.167474048547797</v>
      </c>
      <c r="U2317" s="4" t="str">
        <f aca="false">IF(T2317&lt;=Parametros!$B$7,"MENOR",IF(T2317&lt;=Parametros!$B$8,"PROMEDIO MENOR-MEDIANA","PROMEDIO"))</f>
        <v>MENOR</v>
      </c>
      <c r="V2317" s="23" t="n">
        <f aca="false">IF(T2317&lt;=Parametros!$B$7,M2317,IF(T2317&lt;=Parametros!$B$8,Q2317,P2317))</f>
        <v>49376.5064575646</v>
      </c>
      <c r="W2317" s="26" t="n">
        <f aca="false">ROUND(V2317,0)</f>
        <v>49377</v>
      </c>
      <c r="X2317" s="27" t="n">
        <f aca="false">K2317/G2317</f>
        <v>1.48033375436193</v>
      </c>
      <c r="Y2317" s="27" t="n">
        <f aca="false">L2317/G2317</f>
        <v>1.25595684100105</v>
      </c>
    </row>
    <row r="2318" customFormat="false" ht="64.5" hidden="false" customHeight="true" outlineLevel="0" collapsed="false">
      <c r="A2318" s="4" t="s">
        <v>803</v>
      </c>
      <c r="B2318" s="4" t="s">
        <v>95</v>
      </c>
      <c r="C2318" s="4" t="s">
        <v>838</v>
      </c>
      <c r="D2318" s="4" t="s">
        <v>839</v>
      </c>
      <c r="E2318" s="4" t="s">
        <v>98</v>
      </c>
      <c r="F2318" s="4" t="s">
        <v>99</v>
      </c>
      <c r="G2318" s="23" t="n">
        <v>2787050</v>
      </c>
      <c r="H2318" s="24" t="n">
        <f aca="false">Parametros!$B$3</f>
        <v>160.42</v>
      </c>
      <c r="I2318" s="24" t="n">
        <f aca="false">Parametros!$B$4</f>
        <v>151.76</v>
      </c>
      <c r="J2318" s="23" t="n">
        <f aca="false">G2318*H2318/I2318</f>
        <v>2946089.62177122</v>
      </c>
      <c r="K2318" s="23" t="n">
        <v>4125742.49</v>
      </c>
      <c r="L2318" s="23" t="n">
        <v>3501932</v>
      </c>
      <c r="M2318" s="23" t="n">
        <f aca="false">MIN(J2318:L2318)</f>
        <v>2946089.62177122</v>
      </c>
      <c r="N2318" s="23" t="n">
        <f aca="false">MAX(J2318:L2318)</f>
        <v>4125742.49</v>
      </c>
      <c r="O2318" s="23" t="n">
        <f aca="false">MEDIAN(J2318:L2318)</f>
        <v>3501932</v>
      </c>
      <c r="P2318" s="23" t="n">
        <f aca="false">AVERAGE(J2318:L2318)</f>
        <v>3524588.03725707</v>
      </c>
      <c r="Q2318" s="23" t="n">
        <f aca="false">AVERAGE(M2318,O2318)</f>
        <v>3224010.81088561</v>
      </c>
      <c r="R2318" s="23" t="n">
        <f aca="false">AVERAGE(N2318,O2318)</f>
        <v>3813837.245</v>
      </c>
      <c r="S2318" s="23" t="n">
        <f aca="false">STDEV(J2318:L2318)</f>
        <v>590152.687360012</v>
      </c>
      <c r="T2318" s="25" t="n">
        <f aca="false">IF(P2318&gt;0,S2318/P2318,NA())</f>
        <v>0.167438770466714</v>
      </c>
      <c r="U2318" s="4" t="str">
        <f aca="false">IF(T2318&lt;=Parametros!$B$7,"MENOR",IF(T2318&lt;=Parametros!$B$8,"PROMEDIO MENOR-MEDIANA","PROMEDIO"))</f>
        <v>MENOR</v>
      </c>
      <c r="V2318" s="23" t="n">
        <f aca="false">IF(T2318&lt;=Parametros!$B$7,M2318,IF(T2318&lt;=Parametros!$B$8,Q2318,P2318))</f>
        <v>2946089.62177122</v>
      </c>
      <c r="W2318" s="26" t="n">
        <f aca="false">ROUND(V2318,0)</f>
        <v>2946090</v>
      </c>
      <c r="X2318" s="27" t="n">
        <f aca="false">K2318/G2318</f>
        <v>1.48032596831776</v>
      </c>
      <c r="Y2318" s="27" t="n">
        <f aca="false">L2318/G2318</f>
        <v>1.25650131859852</v>
      </c>
    </row>
    <row r="2319" customFormat="false" ht="64.5" hidden="false" customHeight="true" outlineLevel="0" collapsed="false">
      <c r="A2319" s="4" t="s">
        <v>806</v>
      </c>
      <c r="B2319" s="4" t="s">
        <v>95</v>
      </c>
      <c r="C2319" s="4" t="s">
        <v>841</v>
      </c>
      <c r="D2319" s="4" t="s">
        <v>842</v>
      </c>
      <c r="E2319" s="4" t="s">
        <v>98</v>
      </c>
      <c r="F2319" s="4" t="s">
        <v>99</v>
      </c>
      <c r="G2319" s="23" t="n">
        <v>794200</v>
      </c>
      <c r="H2319" s="24" t="n">
        <f aca="false">Parametros!$B$3</f>
        <v>160.42</v>
      </c>
      <c r="I2319" s="24" t="n">
        <f aca="false">Parametros!$B$4</f>
        <v>151.76</v>
      </c>
      <c r="J2319" s="23" t="n">
        <f aca="false">G2319*H2319/I2319</f>
        <v>839520.057986294</v>
      </c>
      <c r="K2319" s="23" t="n">
        <v>1175675</v>
      </c>
      <c r="L2319" s="23" t="n">
        <v>997934</v>
      </c>
      <c r="M2319" s="23" t="n">
        <f aca="false">MIN(J2319:L2319)</f>
        <v>839520.057986294</v>
      </c>
      <c r="N2319" s="23" t="n">
        <f aca="false">MAX(J2319:L2319)</f>
        <v>1175675</v>
      </c>
      <c r="O2319" s="23" t="n">
        <f aca="false">MEDIAN(J2319:L2319)</f>
        <v>997934</v>
      </c>
      <c r="P2319" s="23" t="n">
        <f aca="false">AVERAGE(J2319:L2319)</f>
        <v>1004376.3526621</v>
      </c>
      <c r="Q2319" s="23" t="n">
        <f aca="false">AVERAGE(M2319,O2319)</f>
        <v>918727.028993147</v>
      </c>
      <c r="R2319" s="23" t="n">
        <f aca="false">AVERAGE(N2319,O2319)</f>
        <v>1086804.5</v>
      </c>
      <c r="S2319" s="23" t="n">
        <f aca="false">STDEV(J2319:L2319)</f>
        <v>168170.0454627</v>
      </c>
      <c r="T2319" s="25" t="n">
        <f aca="false">IF(P2319&gt;0,S2319/P2319,NA())</f>
        <v>0.167437280872818</v>
      </c>
      <c r="U2319" s="4" t="str">
        <f aca="false">IF(T2319&lt;=Parametros!$B$7,"MENOR",IF(T2319&lt;=Parametros!$B$8,"PROMEDIO MENOR-MEDIANA","PROMEDIO"))</f>
        <v>MENOR</v>
      </c>
      <c r="V2319" s="23" t="n">
        <f aca="false">IF(T2319&lt;=Parametros!$B$7,M2319,IF(T2319&lt;=Parametros!$B$8,Q2319,P2319))</f>
        <v>839520.057986294</v>
      </c>
      <c r="W2319" s="26" t="n">
        <f aca="false">ROUND(V2319,0)</f>
        <v>839520</v>
      </c>
      <c r="X2319" s="27" t="n">
        <f aca="false">K2319/G2319</f>
        <v>1.48032611432888</v>
      </c>
      <c r="Y2319" s="27" t="n">
        <f aca="false">L2319/G2319</f>
        <v>1.25652732309242</v>
      </c>
    </row>
    <row r="2320" customFormat="false" ht="51.75" hidden="false" customHeight="true" outlineLevel="0" collapsed="false">
      <c r="A2320" s="4" t="s">
        <v>809</v>
      </c>
      <c r="B2320" s="4" t="s">
        <v>95</v>
      </c>
      <c r="C2320" s="4" t="s">
        <v>844</v>
      </c>
      <c r="D2320" s="4" t="s">
        <v>845</v>
      </c>
      <c r="E2320" s="4" t="s">
        <v>98</v>
      </c>
      <c r="F2320" s="4" t="s">
        <v>99</v>
      </c>
      <c r="G2320" s="23" t="n">
        <v>312550</v>
      </c>
      <c r="H2320" s="24" t="n">
        <f aca="false">Parametros!$B$3</f>
        <v>160.42</v>
      </c>
      <c r="I2320" s="24" t="n">
        <f aca="false">Parametros!$B$4</f>
        <v>151.76</v>
      </c>
      <c r="J2320" s="23" t="n">
        <f aca="false">G2320*H2320/I2320</f>
        <v>330385.28597786</v>
      </c>
      <c r="K2320" s="23" t="n">
        <v>462675.21</v>
      </c>
      <c r="L2320" s="23" t="n">
        <v>392700</v>
      </c>
      <c r="M2320" s="23" t="n">
        <f aca="false">MIN(J2320:L2320)</f>
        <v>330385.28597786</v>
      </c>
      <c r="N2320" s="23" t="n">
        <f aca="false">MAX(J2320:L2320)</f>
        <v>462675.21</v>
      </c>
      <c r="O2320" s="23" t="n">
        <f aca="false">MEDIAN(J2320:L2320)</f>
        <v>392700</v>
      </c>
      <c r="P2320" s="23" t="n">
        <f aca="false">AVERAGE(J2320:L2320)</f>
        <v>395253.498659287</v>
      </c>
      <c r="Q2320" s="23" t="n">
        <f aca="false">AVERAGE(M2320,O2320)</f>
        <v>361542.64298893</v>
      </c>
      <c r="R2320" s="23" t="n">
        <f aca="false">AVERAGE(N2320,O2320)</f>
        <v>427687.605</v>
      </c>
      <c r="S2320" s="23" t="n">
        <f aca="false">STDEV(J2320:L2320)</f>
        <v>66181.9179685671</v>
      </c>
      <c r="T2320" s="25" t="n">
        <f aca="false">IF(P2320&gt;0,S2320/P2320,NA())</f>
        <v>0.167441700561939</v>
      </c>
      <c r="U2320" s="4" t="str">
        <f aca="false">IF(T2320&lt;=Parametros!$B$7,"MENOR",IF(T2320&lt;=Parametros!$B$8,"PROMEDIO MENOR-MEDIANA","PROMEDIO"))</f>
        <v>MENOR</v>
      </c>
      <c r="V2320" s="23" t="n">
        <f aca="false">IF(T2320&lt;=Parametros!$B$7,M2320,IF(T2320&lt;=Parametros!$B$8,Q2320,P2320))</f>
        <v>330385.28597786</v>
      </c>
      <c r="W2320" s="26" t="n">
        <f aca="false">ROUND(V2320,0)</f>
        <v>330385</v>
      </c>
      <c r="X2320" s="27" t="n">
        <f aca="false">K2320/G2320</f>
        <v>1.48032382018877</v>
      </c>
      <c r="Y2320" s="27" t="n">
        <f aca="false">L2320/G2320</f>
        <v>1.25643896976484</v>
      </c>
    </row>
    <row r="2321" customFormat="false" ht="51.75" hidden="false" customHeight="true" outlineLevel="0" collapsed="false">
      <c r="A2321" s="4" t="s">
        <v>812</v>
      </c>
      <c r="B2321" s="4" t="s">
        <v>95</v>
      </c>
      <c r="C2321" s="4" t="s">
        <v>847</v>
      </c>
      <c r="D2321" s="4" t="s">
        <v>845</v>
      </c>
      <c r="E2321" s="4" t="s">
        <v>98</v>
      </c>
      <c r="F2321" s="4" t="s">
        <v>99</v>
      </c>
      <c r="G2321" s="23" t="n">
        <v>219995</v>
      </c>
      <c r="H2321" s="24" t="n">
        <f aca="false">Parametros!$B$3</f>
        <v>160.42</v>
      </c>
      <c r="I2321" s="24" t="n">
        <f aca="false">Parametros!$B$4</f>
        <v>151.76</v>
      </c>
      <c r="J2321" s="23" t="n">
        <f aca="false">G2321*H2321/I2321</f>
        <v>232548.747364259</v>
      </c>
      <c r="K2321" s="23" t="n">
        <v>325664.54</v>
      </c>
      <c r="L2321" s="23" t="n">
        <v>276318</v>
      </c>
      <c r="M2321" s="23" t="n">
        <f aca="false">MIN(J2321:L2321)</f>
        <v>232548.747364259</v>
      </c>
      <c r="N2321" s="23" t="n">
        <f aca="false">MAX(J2321:L2321)</f>
        <v>325664.54</v>
      </c>
      <c r="O2321" s="23" t="n">
        <f aca="false">MEDIAN(J2321:L2321)</f>
        <v>276318</v>
      </c>
      <c r="P2321" s="23" t="n">
        <f aca="false">AVERAGE(J2321:L2321)</f>
        <v>278177.095788087</v>
      </c>
      <c r="Q2321" s="23" t="n">
        <f aca="false">AVERAGE(M2321,O2321)</f>
        <v>254433.37368213</v>
      </c>
      <c r="R2321" s="23" t="n">
        <f aca="false">AVERAGE(N2321,O2321)</f>
        <v>300991.27</v>
      </c>
      <c r="S2321" s="23" t="n">
        <f aca="false">STDEV(J2321:L2321)</f>
        <v>46585.7262196</v>
      </c>
      <c r="T2321" s="25" t="n">
        <f aca="false">IF(P2321&gt;0,S2321/P2321,NA())</f>
        <v>0.167467871816049</v>
      </c>
      <c r="U2321" s="4" t="str">
        <f aca="false">IF(T2321&lt;=Parametros!$B$7,"MENOR",IF(T2321&lt;=Parametros!$B$8,"PROMEDIO MENOR-MEDIANA","PROMEDIO"))</f>
        <v>MENOR</v>
      </c>
      <c r="V2321" s="23" t="n">
        <f aca="false">IF(T2321&lt;=Parametros!$B$7,M2321,IF(T2321&lt;=Parametros!$B$8,Q2321,P2321))</f>
        <v>232548.747364259</v>
      </c>
      <c r="W2321" s="26" t="n">
        <f aca="false">ROUND(V2321,0)</f>
        <v>232549</v>
      </c>
      <c r="X2321" s="27" t="n">
        <f aca="false">K2321/G2321</f>
        <v>1.48032700743199</v>
      </c>
      <c r="Y2321" s="27" t="n">
        <f aca="false">L2321/G2321</f>
        <v>1.25601945498761</v>
      </c>
    </row>
    <row r="2322" customFormat="false" ht="51.75" hidden="false" customHeight="true" outlineLevel="0" collapsed="false">
      <c r="A2322" s="4" t="s">
        <v>815</v>
      </c>
      <c r="B2322" s="4" t="s">
        <v>95</v>
      </c>
      <c r="C2322" s="4" t="s">
        <v>849</v>
      </c>
      <c r="D2322" s="4" t="s">
        <v>850</v>
      </c>
      <c r="E2322" s="4" t="s">
        <v>98</v>
      </c>
      <c r="F2322" s="4" t="s">
        <v>99</v>
      </c>
      <c r="G2322" s="23" t="n">
        <v>2679737</v>
      </c>
      <c r="H2322" s="24" t="n">
        <f aca="false">Parametros!$B$3</f>
        <v>160.42</v>
      </c>
      <c r="I2322" s="24" t="n">
        <f aca="false">Parametros!$B$4</f>
        <v>151.76</v>
      </c>
      <c r="J2322" s="23" t="n">
        <f aca="false">G2322*H2322/I2322</f>
        <v>2832652.93581972</v>
      </c>
      <c r="K2322" s="23" t="n">
        <v>3966884.18</v>
      </c>
      <c r="L2322" s="23" t="n">
        <v>3367105</v>
      </c>
      <c r="M2322" s="23" t="n">
        <f aca="false">MIN(J2322:L2322)</f>
        <v>2832652.93581972</v>
      </c>
      <c r="N2322" s="23" t="n">
        <f aca="false">MAX(J2322:L2322)</f>
        <v>3966884.18</v>
      </c>
      <c r="O2322" s="23" t="n">
        <f aca="false">MEDIAN(J2322:L2322)</f>
        <v>3367105</v>
      </c>
      <c r="P2322" s="23" t="n">
        <f aca="false">AVERAGE(J2322:L2322)</f>
        <v>3388880.70527324</v>
      </c>
      <c r="Q2322" s="23" t="n">
        <f aca="false">AVERAGE(M2322,O2322)</f>
        <v>3099878.96790986</v>
      </c>
      <c r="R2322" s="23" t="n">
        <f aca="false">AVERAGE(N2322,O2322)</f>
        <v>3666994.59</v>
      </c>
      <c r="S2322" s="23" t="n">
        <f aca="false">STDEV(J2322:L2322)</f>
        <v>567429.083519517</v>
      </c>
      <c r="T2322" s="25" t="n">
        <f aca="false">IF(P2322&gt;0,S2322/P2322,NA())</f>
        <v>0.167438494555614</v>
      </c>
      <c r="U2322" s="4" t="str">
        <f aca="false">IF(T2322&lt;=Parametros!$B$7,"MENOR",IF(T2322&lt;=Parametros!$B$8,"PROMEDIO MENOR-MEDIANA","PROMEDIO"))</f>
        <v>MENOR</v>
      </c>
      <c r="V2322" s="23" t="n">
        <f aca="false">IF(T2322&lt;=Parametros!$B$7,M2322,IF(T2322&lt;=Parametros!$B$8,Q2322,P2322))</f>
        <v>2832652.93581972</v>
      </c>
      <c r="W2322" s="26" t="n">
        <f aca="false">ROUND(V2322,0)</f>
        <v>2832653</v>
      </c>
      <c r="X2322" s="27" t="n">
        <f aca="false">K2322/G2322</f>
        <v>1.48032593497048</v>
      </c>
      <c r="Y2322" s="27" t="n">
        <f aca="false">L2322/G2322</f>
        <v>1.25650576903629</v>
      </c>
    </row>
    <row r="2323" customFormat="false" ht="39" hidden="false" customHeight="true" outlineLevel="0" collapsed="false">
      <c r="A2323" s="4" t="s">
        <v>818</v>
      </c>
      <c r="B2323" s="4" t="s">
        <v>95</v>
      </c>
      <c r="C2323" s="4" t="s">
        <v>852</v>
      </c>
      <c r="D2323" s="4" t="s">
        <v>853</v>
      </c>
      <c r="E2323" s="4" t="s">
        <v>98</v>
      </c>
      <c r="F2323" s="4" t="s">
        <v>99</v>
      </c>
      <c r="G2323" s="23" t="n">
        <v>342785</v>
      </c>
      <c r="H2323" s="24" t="n">
        <f aca="false">Parametros!$B$3</f>
        <v>160.42</v>
      </c>
      <c r="I2323" s="24" t="n">
        <f aca="false">Parametros!$B$4</f>
        <v>151.76</v>
      </c>
      <c r="J2323" s="23" t="n">
        <f aca="false">G2323*H2323/I2323</f>
        <v>362345.609515024</v>
      </c>
      <c r="K2323" s="23" t="n">
        <v>507433.59</v>
      </c>
      <c r="L2323" s="23" t="n">
        <v>430661</v>
      </c>
      <c r="M2323" s="23" t="n">
        <f aca="false">MIN(J2323:L2323)</f>
        <v>362345.609515024</v>
      </c>
      <c r="N2323" s="23" t="n">
        <f aca="false">MAX(J2323:L2323)</f>
        <v>507433.59</v>
      </c>
      <c r="O2323" s="23" t="n">
        <f aca="false">MEDIAN(J2323:L2323)</f>
        <v>430661</v>
      </c>
      <c r="P2323" s="23" t="n">
        <f aca="false">AVERAGE(J2323:L2323)</f>
        <v>433480.066505008</v>
      </c>
      <c r="Q2323" s="23" t="n">
        <f aca="false">AVERAGE(M2323,O2323)</f>
        <v>396503.304757512</v>
      </c>
      <c r="R2323" s="23" t="n">
        <f aca="false">AVERAGE(N2323,O2323)</f>
        <v>469047.295</v>
      </c>
      <c r="S2323" s="23" t="n">
        <f aca="false">STDEV(J2323:L2323)</f>
        <v>72585.0595664973</v>
      </c>
      <c r="T2323" s="25" t="n">
        <f aca="false">IF(P2323&gt;0,S2323/P2323,NA())</f>
        <v>0.167447283451173</v>
      </c>
      <c r="U2323" s="4" t="str">
        <f aca="false">IF(T2323&lt;=Parametros!$B$7,"MENOR",IF(T2323&lt;=Parametros!$B$8,"PROMEDIO MENOR-MEDIANA","PROMEDIO"))</f>
        <v>MENOR</v>
      </c>
      <c r="V2323" s="23" t="n">
        <f aca="false">IF(T2323&lt;=Parametros!$B$7,M2323,IF(T2323&lt;=Parametros!$B$8,Q2323,P2323))</f>
        <v>362345.609515024</v>
      </c>
      <c r="W2323" s="26" t="n">
        <f aca="false">ROUND(V2323,0)</f>
        <v>362346</v>
      </c>
      <c r="X2323" s="27" t="n">
        <f aca="false">K2323/G2323</f>
        <v>1.48032612278834</v>
      </c>
      <c r="Y2323" s="27" t="n">
        <f aca="false">L2323/G2323</f>
        <v>1.25635894219409</v>
      </c>
    </row>
    <row r="2324" customFormat="false" ht="39" hidden="false" customHeight="true" outlineLevel="0" collapsed="false">
      <c r="A2324" s="4" t="s">
        <v>821</v>
      </c>
      <c r="B2324" s="4" t="s">
        <v>95</v>
      </c>
      <c r="C2324" s="4" t="s">
        <v>855</v>
      </c>
      <c r="D2324" s="4" t="s">
        <v>856</v>
      </c>
      <c r="E2324" s="4" t="s">
        <v>98</v>
      </c>
      <c r="F2324" s="4" t="s">
        <v>99</v>
      </c>
      <c r="G2324" s="23" t="n">
        <v>246511</v>
      </c>
      <c r="H2324" s="24" t="n">
        <f aca="false">Parametros!$B$3</f>
        <v>160.42</v>
      </c>
      <c r="I2324" s="24" t="n">
        <f aca="false">Parametros!$B$4</f>
        <v>151.76</v>
      </c>
      <c r="J2324" s="23" t="n">
        <f aca="false">G2324*H2324/I2324</f>
        <v>260577.850685293</v>
      </c>
      <c r="K2324" s="23" t="n">
        <v>364916.48</v>
      </c>
      <c r="L2324" s="23" t="n">
        <v>309638</v>
      </c>
      <c r="M2324" s="23" t="n">
        <f aca="false">MIN(J2324:L2324)</f>
        <v>260577.850685293</v>
      </c>
      <c r="N2324" s="23" t="n">
        <f aca="false">MAX(J2324:L2324)</f>
        <v>364916.48</v>
      </c>
      <c r="O2324" s="23" t="n">
        <f aca="false">MEDIAN(J2324:L2324)</f>
        <v>309638</v>
      </c>
      <c r="P2324" s="23" t="n">
        <f aca="false">AVERAGE(J2324:L2324)</f>
        <v>311710.776895098</v>
      </c>
      <c r="Q2324" s="23" t="n">
        <f aca="false">AVERAGE(M2324,O2324)</f>
        <v>285107.925342646</v>
      </c>
      <c r="R2324" s="23" t="n">
        <f aca="false">AVERAGE(N2324,O2324)</f>
        <v>337277.24</v>
      </c>
      <c r="S2324" s="23" t="n">
        <f aca="false">STDEV(J2324:L2324)</f>
        <v>52200.1886477493</v>
      </c>
      <c r="T2324" s="25" t="n">
        <f aca="false">IF(P2324&gt;0,S2324/P2324,NA())</f>
        <v>0.167463535164576</v>
      </c>
      <c r="U2324" s="4" t="str">
        <f aca="false">IF(T2324&lt;=Parametros!$B$7,"MENOR",IF(T2324&lt;=Parametros!$B$8,"PROMEDIO MENOR-MEDIANA","PROMEDIO"))</f>
        <v>MENOR</v>
      </c>
      <c r="V2324" s="23" t="n">
        <f aca="false">IF(T2324&lt;=Parametros!$B$7,M2324,IF(T2324&lt;=Parametros!$B$8,Q2324,P2324))</f>
        <v>260577.850685293</v>
      </c>
      <c r="W2324" s="26" t="n">
        <f aca="false">ROUND(V2324,0)</f>
        <v>260578</v>
      </c>
      <c r="X2324" s="27" t="n">
        <f aca="false">K2324/G2324</f>
        <v>1.48032534045134</v>
      </c>
      <c r="Y2324" s="27" t="n">
        <f aca="false">L2324/G2324</f>
        <v>1.25608187869913</v>
      </c>
    </row>
    <row r="2325" customFormat="false" ht="39" hidden="false" customHeight="true" outlineLevel="0" collapsed="false">
      <c r="A2325" s="4" t="s">
        <v>824</v>
      </c>
      <c r="B2325" s="4" t="s">
        <v>95</v>
      </c>
      <c r="C2325" s="4" t="s">
        <v>858</v>
      </c>
      <c r="D2325" s="4" t="s">
        <v>859</v>
      </c>
      <c r="E2325" s="4" t="s">
        <v>98</v>
      </c>
      <c r="F2325" s="4" t="s">
        <v>99</v>
      </c>
      <c r="G2325" s="23" t="n">
        <v>238609</v>
      </c>
      <c r="H2325" s="24" t="n">
        <f aca="false">Parametros!$B$3</f>
        <v>160.42</v>
      </c>
      <c r="I2325" s="24" t="n">
        <f aca="false">Parametros!$B$4</f>
        <v>151.76</v>
      </c>
      <c r="J2325" s="23" t="n">
        <f aca="false">G2325*H2325/I2325</f>
        <v>252224.932656827</v>
      </c>
      <c r="K2325" s="23" t="n">
        <v>353219.36</v>
      </c>
      <c r="L2325" s="23" t="n">
        <v>299761</v>
      </c>
      <c r="M2325" s="23" t="n">
        <f aca="false">MIN(J2325:L2325)</f>
        <v>252224.932656827</v>
      </c>
      <c r="N2325" s="23" t="n">
        <f aca="false">MAX(J2325:L2325)</f>
        <v>353219.36</v>
      </c>
      <c r="O2325" s="23" t="n">
        <f aca="false">MEDIAN(J2325:L2325)</f>
        <v>299761</v>
      </c>
      <c r="P2325" s="23" t="n">
        <f aca="false">AVERAGE(J2325:L2325)</f>
        <v>301735.097552276</v>
      </c>
      <c r="Q2325" s="23" t="n">
        <f aca="false">AVERAGE(M2325,O2325)</f>
        <v>275992.966328413</v>
      </c>
      <c r="R2325" s="23" t="n">
        <f aca="false">AVERAGE(N2325,O2325)</f>
        <v>326490.18</v>
      </c>
      <c r="S2325" s="23" t="n">
        <f aca="false">STDEV(J2325:L2325)</f>
        <v>50526.1455531026</v>
      </c>
      <c r="T2325" s="25" t="n">
        <f aca="false">IF(P2325&gt;0,S2325/P2325,NA())</f>
        <v>0.167451999992639</v>
      </c>
      <c r="U2325" s="4" t="str">
        <f aca="false">IF(T2325&lt;=Parametros!$B$7,"MENOR",IF(T2325&lt;=Parametros!$B$8,"PROMEDIO MENOR-MEDIANA","PROMEDIO"))</f>
        <v>MENOR</v>
      </c>
      <c r="V2325" s="23" t="n">
        <f aca="false">IF(T2325&lt;=Parametros!$B$7,M2325,IF(T2325&lt;=Parametros!$B$8,Q2325,P2325))</f>
        <v>252224.932656827</v>
      </c>
      <c r="W2325" s="26" t="n">
        <f aca="false">ROUND(V2325,0)</f>
        <v>252225</v>
      </c>
      <c r="X2325" s="27" t="n">
        <f aca="false">K2325/G2325</f>
        <v>1.48032706226504</v>
      </c>
      <c r="Y2325" s="27" t="n">
        <f aca="false">L2325/G2325</f>
        <v>1.25628538739109</v>
      </c>
    </row>
    <row r="2326" customFormat="false" ht="51.75" hidden="false" customHeight="true" outlineLevel="0" collapsed="false">
      <c r="A2326" s="4" t="s">
        <v>827</v>
      </c>
      <c r="B2326" s="4" t="s">
        <v>95</v>
      </c>
      <c r="C2326" s="4" t="s">
        <v>861</v>
      </c>
      <c r="D2326" s="4" t="s">
        <v>862</v>
      </c>
      <c r="E2326" s="4" t="s">
        <v>98</v>
      </c>
      <c r="F2326" s="4" t="s">
        <v>99</v>
      </c>
      <c r="G2326" s="23" t="n">
        <v>447000</v>
      </c>
      <c r="H2326" s="24" t="n">
        <f aca="false">Parametros!$B$3</f>
        <v>160.42</v>
      </c>
      <c r="I2326" s="24" t="n">
        <f aca="false">Parametros!$B$4</f>
        <v>151.76</v>
      </c>
      <c r="J2326" s="23" t="n">
        <f aca="false">G2326*H2326/I2326</f>
        <v>472507.511860833</v>
      </c>
      <c r="K2326" s="23" t="n">
        <v>661705.78</v>
      </c>
      <c r="L2326" s="23" t="n">
        <v>561561</v>
      </c>
      <c r="M2326" s="23" t="n">
        <f aca="false">MIN(J2326:L2326)</f>
        <v>472507.511860833</v>
      </c>
      <c r="N2326" s="23" t="n">
        <f aca="false">MAX(J2326:L2326)</f>
        <v>661705.78</v>
      </c>
      <c r="O2326" s="23" t="n">
        <f aca="false">MEDIAN(J2326:L2326)</f>
        <v>561561</v>
      </c>
      <c r="P2326" s="23" t="n">
        <f aca="false">AVERAGE(J2326:L2326)</f>
        <v>565258.097286944</v>
      </c>
      <c r="Q2326" s="23" t="n">
        <f aca="false">AVERAGE(M2326,O2326)</f>
        <v>517034.255930416</v>
      </c>
      <c r="R2326" s="23" t="n">
        <f aca="false">AVERAGE(N2326,O2326)</f>
        <v>611633.39</v>
      </c>
      <c r="S2326" s="23" t="n">
        <f aca="false">STDEV(J2326:L2326)</f>
        <v>94653.3019127008</v>
      </c>
      <c r="T2326" s="25" t="n">
        <f aca="false">IF(P2326&gt;0,S2326/P2326,NA())</f>
        <v>0.167451474586576</v>
      </c>
      <c r="U2326" s="4" t="str">
        <f aca="false">IF(T2326&lt;=Parametros!$B$7,"MENOR",IF(T2326&lt;=Parametros!$B$8,"PROMEDIO MENOR-MEDIANA","PROMEDIO"))</f>
        <v>MENOR</v>
      </c>
      <c r="V2326" s="23" t="n">
        <f aca="false">IF(T2326&lt;=Parametros!$B$7,M2326,IF(T2326&lt;=Parametros!$B$8,Q2326,P2326))</f>
        <v>472507.511860833</v>
      </c>
      <c r="W2326" s="26" t="n">
        <f aca="false">ROUND(V2326,0)</f>
        <v>472508</v>
      </c>
      <c r="X2326" s="27" t="n">
        <f aca="false">K2326/G2326</f>
        <v>1.48032612975392</v>
      </c>
      <c r="Y2326" s="27" t="n">
        <f aca="false">L2326/G2326</f>
        <v>1.25628859060403</v>
      </c>
    </row>
    <row r="2327" customFormat="false" ht="51.75" hidden="false" customHeight="true" outlineLevel="0" collapsed="false">
      <c r="A2327" s="4" t="s">
        <v>830</v>
      </c>
      <c r="B2327" s="4" t="s">
        <v>95</v>
      </c>
      <c r="C2327" s="4" t="s">
        <v>864</v>
      </c>
      <c r="D2327" s="4" t="s">
        <v>865</v>
      </c>
      <c r="E2327" s="4" t="s">
        <v>98</v>
      </c>
      <c r="F2327" s="4" t="s">
        <v>99</v>
      </c>
      <c r="G2327" s="23" t="n">
        <v>506238</v>
      </c>
      <c r="H2327" s="24" t="n">
        <f aca="false">Parametros!$B$3</f>
        <v>160.42</v>
      </c>
      <c r="I2327" s="24" t="n">
        <f aca="false">Parametros!$B$4</f>
        <v>151.76</v>
      </c>
      <c r="J2327" s="23" t="n">
        <f aca="false">G2327*H2327/I2327</f>
        <v>535125.856352135</v>
      </c>
      <c r="K2327" s="23" t="n">
        <v>749397.42</v>
      </c>
      <c r="L2327" s="23" t="n">
        <v>636055</v>
      </c>
      <c r="M2327" s="23" t="n">
        <f aca="false">MIN(J2327:L2327)</f>
        <v>535125.856352135</v>
      </c>
      <c r="N2327" s="23" t="n">
        <f aca="false">MAX(J2327:L2327)</f>
        <v>749397.42</v>
      </c>
      <c r="O2327" s="23" t="n">
        <f aca="false">MEDIAN(J2327:L2327)</f>
        <v>636055</v>
      </c>
      <c r="P2327" s="23" t="n">
        <f aca="false">AVERAGE(J2327:L2327)</f>
        <v>640192.758784045</v>
      </c>
      <c r="Q2327" s="23" t="n">
        <f aca="false">AVERAGE(M2327,O2327)</f>
        <v>585590.428176068</v>
      </c>
      <c r="R2327" s="23" t="n">
        <f aca="false">AVERAGE(N2327,O2327)</f>
        <v>692726.21</v>
      </c>
      <c r="S2327" s="23" t="n">
        <f aca="false">STDEV(J2327:L2327)</f>
        <v>107195.692697242</v>
      </c>
      <c r="T2327" s="25" t="n">
        <f aca="false">IF(P2327&gt;0,S2327/P2327,NA())</f>
        <v>0.167442838467659</v>
      </c>
      <c r="U2327" s="4" t="str">
        <f aca="false">IF(T2327&lt;=Parametros!$B$7,"MENOR",IF(T2327&lt;=Parametros!$B$8,"PROMEDIO MENOR-MEDIANA","PROMEDIO"))</f>
        <v>MENOR</v>
      </c>
      <c r="V2327" s="23" t="n">
        <f aca="false">IF(T2327&lt;=Parametros!$B$7,M2327,IF(T2327&lt;=Parametros!$B$8,Q2327,P2327))</f>
        <v>535125.856352135</v>
      </c>
      <c r="W2327" s="26" t="n">
        <f aca="false">ROUND(V2327,0)</f>
        <v>535126</v>
      </c>
      <c r="X2327" s="27" t="n">
        <f aca="false">K2327/G2327</f>
        <v>1.48032628921574</v>
      </c>
      <c r="Y2327" s="27" t="n">
        <f aca="false">L2327/G2327</f>
        <v>1.25643472042794</v>
      </c>
    </row>
    <row r="2328" customFormat="false" ht="26.25" hidden="false" customHeight="true" outlineLevel="0" collapsed="false">
      <c r="A2328" s="4" t="s">
        <v>833</v>
      </c>
      <c r="B2328" s="4" t="s">
        <v>95</v>
      </c>
      <c r="C2328" s="4" t="s">
        <v>867</v>
      </c>
      <c r="D2328" s="4" t="s">
        <v>868</v>
      </c>
      <c r="E2328" s="4" t="s">
        <v>98</v>
      </c>
      <c r="F2328" s="4" t="s">
        <v>99</v>
      </c>
      <c r="G2328" s="23" t="n">
        <v>8398950</v>
      </c>
      <c r="H2328" s="24" t="n">
        <f aca="false">Parametros!$B$3</f>
        <v>160.42</v>
      </c>
      <c r="I2328" s="24" t="n">
        <f aca="false">Parametros!$B$4</f>
        <v>151.76</v>
      </c>
      <c r="J2328" s="23" t="n">
        <f aca="false">G2328*H2328/I2328</f>
        <v>8878225.87638377</v>
      </c>
      <c r="K2328" s="23" t="n">
        <v>12433182.49</v>
      </c>
      <c r="L2328" s="23" t="n">
        <v>10553515</v>
      </c>
      <c r="M2328" s="23" t="n">
        <f aca="false">MIN(J2328:L2328)</f>
        <v>8878225.87638377</v>
      </c>
      <c r="N2328" s="23" t="n">
        <f aca="false">MAX(J2328:L2328)</f>
        <v>12433182.49</v>
      </c>
      <c r="O2328" s="23" t="n">
        <f aca="false">MEDIAN(J2328:L2328)</f>
        <v>10553515</v>
      </c>
      <c r="P2328" s="23" t="n">
        <f aca="false">AVERAGE(J2328:L2328)</f>
        <v>10621641.1221279</v>
      </c>
      <c r="Q2328" s="23" t="n">
        <f aca="false">AVERAGE(M2328,O2328)</f>
        <v>9715870.43819188</v>
      </c>
      <c r="R2328" s="23" t="n">
        <f aca="false">AVERAGE(N2328,O2328)</f>
        <v>11493348.745</v>
      </c>
      <c r="S2328" s="23" t="n">
        <f aca="false">STDEV(J2328:L2328)</f>
        <v>1778457.19868671</v>
      </c>
      <c r="T2328" s="25" t="n">
        <f aca="false">IF(P2328&gt;0,S2328/P2328,NA())</f>
        <v>0.167437138784672</v>
      </c>
      <c r="U2328" s="4" t="str">
        <f aca="false">IF(T2328&lt;=Parametros!$B$7,"MENOR",IF(T2328&lt;=Parametros!$B$8,"PROMEDIO MENOR-MEDIANA","PROMEDIO"))</f>
        <v>MENOR</v>
      </c>
      <c r="V2328" s="23" t="n">
        <f aca="false">IF(T2328&lt;=Parametros!$B$7,M2328,IF(T2328&lt;=Parametros!$B$8,Q2328,P2328))</f>
        <v>8878225.87638377</v>
      </c>
      <c r="W2328" s="26" t="n">
        <f aca="false">ROUND(V2328,0)</f>
        <v>8878226</v>
      </c>
      <c r="X2328" s="27" t="n">
        <f aca="false">K2328/G2328</f>
        <v>1.48032581334572</v>
      </c>
      <c r="Y2328" s="27" t="n">
        <f aca="false">L2328/G2328</f>
        <v>1.25652789932075</v>
      </c>
    </row>
    <row r="2329" customFormat="false" ht="26.25" hidden="false" customHeight="true" outlineLevel="0" collapsed="false">
      <c r="A2329" s="4" t="s">
        <v>835</v>
      </c>
      <c r="B2329" s="4" t="s">
        <v>95</v>
      </c>
      <c r="C2329" s="4" t="s">
        <v>870</v>
      </c>
      <c r="D2329" s="4" t="s">
        <v>868</v>
      </c>
      <c r="E2329" s="4" t="s">
        <v>98</v>
      </c>
      <c r="F2329" s="4" t="s">
        <v>99</v>
      </c>
      <c r="G2329" s="23" t="n">
        <v>7348250</v>
      </c>
      <c r="H2329" s="24" t="n">
        <f aca="false">Parametros!$B$3</f>
        <v>160.42</v>
      </c>
      <c r="I2329" s="24" t="n">
        <f aca="false">Parametros!$B$4</f>
        <v>151.76</v>
      </c>
      <c r="J2329" s="23" t="n">
        <f aca="false">G2329*H2329/I2329</f>
        <v>7767568.95756458</v>
      </c>
      <c r="K2329" s="23" t="n">
        <v>10877803.51</v>
      </c>
      <c r="L2329" s="23" t="n">
        <v>9233329</v>
      </c>
      <c r="M2329" s="23" t="n">
        <f aca="false">MIN(J2329:L2329)</f>
        <v>7767568.95756458</v>
      </c>
      <c r="N2329" s="23" t="n">
        <f aca="false">MAX(J2329:L2329)</f>
        <v>10877803.51</v>
      </c>
      <c r="O2329" s="23" t="n">
        <f aca="false">MEDIAN(J2329:L2329)</f>
        <v>9233329</v>
      </c>
      <c r="P2329" s="23" t="n">
        <f aca="false">AVERAGE(J2329:L2329)</f>
        <v>9292900.48918819</v>
      </c>
      <c r="Q2329" s="23" t="n">
        <f aca="false">AVERAGE(M2329,O2329)</f>
        <v>8500448.97878229</v>
      </c>
      <c r="R2329" s="23" t="n">
        <f aca="false">AVERAGE(N2329,O2329)</f>
        <v>10055566.255</v>
      </c>
      <c r="S2329" s="23" t="n">
        <f aca="false">STDEV(J2329:L2329)</f>
        <v>1555972.78720865</v>
      </c>
      <c r="T2329" s="25" t="n">
        <f aca="false">IF(P2329&gt;0,S2329/P2329,NA())</f>
        <v>0.167436721077445</v>
      </c>
      <c r="U2329" s="4" t="str">
        <f aca="false">IF(T2329&lt;=Parametros!$B$7,"MENOR",IF(T2329&lt;=Parametros!$B$8,"PROMEDIO MENOR-MEDIANA","PROMEDIO"))</f>
        <v>MENOR</v>
      </c>
      <c r="V2329" s="23" t="n">
        <f aca="false">IF(T2329&lt;=Parametros!$B$7,M2329,IF(T2329&lt;=Parametros!$B$8,Q2329,P2329))</f>
        <v>7767568.95756458</v>
      </c>
      <c r="W2329" s="26" t="n">
        <f aca="false">ROUND(V2329,0)</f>
        <v>7767569</v>
      </c>
      <c r="X2329" s="27" t="n">
        <f aca="false">K2329/G2329</f>
        <v>1.48032572517266</v>
      </c>
      <c r="Y2329" s="27" t="n">
        <f aca="false">L2329/G2329</f>
        <v>1.25653441295547</v>
      </c>
    </row>
    <row r="2330" customFormat="false" ht="64.5" hidden="false" customHeight="true" outlineLevel="0" collapsed="false">
      <c r="A2330" s="4" t="s">
        <v>837</v>
      </c>
      <c r="B2330" s="4" t="s">
        <v>95</v>
      </c>
      <c r="C2330" s="4" t="s">
        <v>872</v>
      </c>
      <c r="D2330" s="4" t="s">
        <v>873</v>
      </c>
      <c r="E2330" s="4" t="s">
        <v>98</v>
      </c>
      <c r="F2330" s="4" t="s">
        <v>99</v>
      </c>
      <c r="G2330" s="23" t="n">
        <v>339602</v>
      </c>
      <c r="H2330" s="24" t="n">
        <f aca="false">Parametros!$B$3</f>
        <v>160.42</v>
      </c>
      <c r="I2330" s="24" t="n">
        <f aca="false">Parametros!$B$4</f>
        <v>151.76</v>
      </c>
      <c r="J2330" s="23" t="n">
        <f aca="false">G2330*H2330/I2330</f>
        <v>358980.975487612</v>
      </c>
      <c r="K2330" s="23" t="n">
        <v>502721.66</v>
      </c>
      <c r="L2330" s="23" t="n">
        <v>426615</v>
      </c>
      <c r="M2330" s="23" t="n">
        <f aca="false">MIN(J2330:L2330)</f>
        <v>358980.975487612</v>
      </c>
      <c r="N2330" s="23" t="n">
        <f aca="false">MAX(J2330:L2330)</f>
        <v>502721.66</v>
      </c>
      <c r="O2330" s="23" t="n">
        <f aca="false">MEDIAN(J2330:L2330)</f>
        <v>426615</v>
      </c>
      <c r="P2330" s="23" t="n">
        <f aca="false">AVERAGE(J2330:L2330)</f>
        <v>429439.211829204</v>
      </c>
      <c r="Q2330" s="23" t="n">
        <f aca="false">AVERAGE(M2330,O2330)</f>
        <v>392797.987743806</v>
      </c>
      <c r="R2330" s="23" t="n">
        <f aca="false">AVERAGE(N2330,O2330)</f>
        <v>464668.33</v>
      </c>
      <c r="S2330" s="23" t="n">
        <f aca="false">STDEV(J2330:L2330)</f>
        <v>71911.9477233417</v>
      </c>
      <c r="T2330" s="25" t="n">
        <f aca="false">IF(P2330&gt;0,S2330/P2330,NA())</f>
        <v>0.167455476217534</v>
      </c>
      <c r="U2330" s="4" t="str">
        <f aca="false">IF(T2330&lt;=Parametros!$B$7,"MENOR",IF(T2330&lt;=Parametros!$B$8,"PROMEDIO MENOR-MEDIANA","PROMEDIO"))</f>
        <v>MENOR</v>
      </c>
      <c r="V2330" s="23" t="n">
        <f aca="false">IF(T2330&lt;=Parametros!$B$7,M2330,IF(T2330&lt;=Parametros!$B$8,Q2330,P2330))</f>
        <v>358980.975487612</v>
      </c>
      <c r="W2330" s="26" t="n">
        <f aca="false">ROUND(V2330,0)</f>
        <v>358981</v>
      </c>
      <c r="X2330" s="27" t="n">
        <f aca="false">K2330/G2330</f>
        <v>1.48032596981172</v>
      </c>
      <c r="Y2330" s="27" t="n">
        <f aca="false">L2330/G2330</f>
        <v>1.25622051695809</v>
      </c>
    </row>
    <row r="2331" customFormat="false" ht="64.5" hidden="false" customHeight="true" outlineLevel="0" collapsed="false">
      <c r="A2331" s="4" t="s">
        <v>840</v>
      </c>
      <c r="B2331" s="4" t="s">
        <v>95</v>
      </c>
      <c r="C2331" s="4" t="s">
        <v>875</v>
      </c>
      <c r="D2331" s="4" t="s">
        <v>873</v>
      </c>
      <c r="E2331" s="4" t="s">
        <v>98</v>
      </c>
      <c r="F2331" s="4" t="s">
        <v>99</v>
      </c>
      <c r="G2331" s="23" t="n">
        <v>276973</v>
      </c>
      <c r="H2331" s="24" t="n">
        <f aca="false">Parametros!$B$3</f>
        <v>160.42</v>
      </c>
      <c r="I2331" s="24" t="n">
        <f aca="false">Parametros!$B$4</f>
        <v>151.76</v>
      </c>
      <c r="J2331" s="23" t="n">
        <f aca="false">G2331*H2331/I2331</f>
        <v>292778.127701634</v>
      </c>
      <c r="K2331" s="23" t="n">
        <v>410009.9</v>
      </c>
      <c r="L2331" s="23" t="n">
        <v>347956</v>
      </c>
      <c r="M2331" s="23" t="n">
        <f aca="false">MIN(J2331:L2331)</f>
        <v>292778.127701634</v>
      </c>
      <c r="N2331" s="23" t="n">
        <f aca="false">MAX(J2331:L2331)</f>
        <v>410009.9</v>
      </c>
      <c r="O2331" s="23" t="n">
        <f aca="false">MEDIAN(J2331:L2331)</f>
        <v>347956</v>
      </c>
      <c r="P2331" s="23" t="n">
        <f aca="false">AVERAGE(J2331:L2331)</f>
        <v>350248.009233878</v>
      </c>
      <c r="Q2331" s="23" t="n">
        <f aca="false">AVERAGE(M2331,O2331)</f>
        <v>320367.063850817</v>
      </c>
      <c r="R2331" s="23" t="n">
        <f aca="false">AVERAGE(N2331,O2331)</f>
        <v>378982.95</v>
      </c>
      <c r="S2331" s="23" t="n">
        <f aca="false">STDEV(J2331:L2331)</f>
        <v>58649.484983247</v>
      </c>
      <c r="T2331" s="25" t="n">
        <f aca="false">IF(P2331&gt;0,S2331/P2331,NA())</f>
        <v>0.167451301469308</v>
      </c>
      <c r="U2331" s="4" t="str">
        <f aca="false">IF(T2331&lt;=Parametros!$B$7,"MENOR",IF(T2331&lt;=Parametros!$B$8,"PROMEDIO MENOR-MEDIANA","PROMEDIO"))</f>
        <v>MENOR</v>
      </c>
      <c r="V2331" s="23" t="n">
        <f aca="false">IF(T2331&lt;=Parametros!$B$7,M2331,IF(T2331&lt;=Parametros!$B$8,Q2331,P2331))</f>
        <v>292778.127701634</v>
      </c>
      <c r="W2331" s="26" t="n">
        <f aca="false">ROUND(V2331,0)</f>
        <v>292778</v>
      </c>
      <c r="X2331" s="27" t="n">
        <f aca="false">K2331/G2331</f>
        <v>1.48032443595585</v>
      </c>
      <c r="Y2331" s="27" t="n">
        <f aca="false">L2331/G2331</f>
        <v>1.25628129817708</v>
      </c>
    </row>
    <row r="2332" customFormat="false" ht="39" hidden="false" customHeight="true" outlineLevel="0" collapsed="false">
      <c r="A2332" s="4" t="s">
        <v>843</v>
      </c>
      <c r="B2332" s="4" t="s">
        <v>95</v>
      </c>
      <c r="C2332" s="4" t="s">
        <v>877</v>
      </c>
      <c r="D2332" s="4" t="s">
        <v>878</v>
      </c>
      <c r="E2332" s="4" t="s">
        <v>98</v>
      </c>
      <c r="F2332" s="4" t="s">
        <v>99</v>
      </c>
      <c r="G2332" s="23" t="n">
        <v>619774</v>
      </c>
      <c r="H2332" s="24" t="n">
        <f aca="false">Parametros!$B$3</f>
        <v>160.42</v>
      </c>
      <c r="I2332" s="24" t="n">
        <f aca="false">Parametros!$B$4</f>
        <v>151.76</v>
      </c>
      <c r="J2332" s="23" t="n">
        <f aca="false">G2332*H2332/I2332</f>
        <v>655140.650237217</v>
      </c>
      <c r="K2332" s="23" t="n">
        <v>917467.52</v>
      </c>
      <c r="L2332" s="23" t="n">
        <v>778736</v>
      </c>
      <c r="M2332" s="23" t="n">
        <f aca="false">MIN(J2332:L2332)</f>
        <v>655140.650237217</v>
      </c>
      <c r="N2332" s="23" t="n">
        <f aca="false">MAX(J2332:L2332)</f>
        <v>917467.52</v>
      </c>
      <c r="O2332" s="23" t="n">
        <f aca="false">MEDIAN(J2332:L2332)</f>
        <v>778736</v>
      </c>
      <c r="P2332" s="23" t="n">
        <f aca="false">AVERAGE(J2332:L2332)</f>
        <v>783781.390079072</v>
      </c>
      <c r="Q2332" s="23" t="n">
        <f aca="false">AVERAGE(M2332,O2332)</f>
        <v>716938.325118608</v>
      </c>
      <c r="R2332" s="23" t="n">
        <f aca="false">AVERAGE(N2332,O2332)</f>
        <v>848101.76</v>
      </c>
      <c r="S2332" s="23" t="n">
        <f aca="false">STDEV(J2332:L2332)</f>
        <v>131236.194019305</v>
      </c>
      <c r="T2332" s="25" t="n">
        <f aca="false">IF(P2332&gt;0,S2332/P2332,NA())</f>
        <v>0.167439793391962</v>
      </c>
      <c r="U2332" s="4" t="str">
        <f aca="false">IF(T2332&lt;=Parametros!$B$7,"MENOR",IF(T2332&lt;=Parametros!$B$8,"PROMEDIO MENOR-MEDIANA","PROMEDIO"))</f>
        <v>MENOR</v>
      </c>
      <c r="V2332" s="23" t="n">
        <f aca="false">IF(T2332&lt;=Parametros!$B$7,M2332,IF(T2332&lt;=Parametros!$B$8,Q2332,P2332))</f>
        <v>655140.650237217</v>
      </c>
      <c r="W2332" s="26" t="n">
        <f aca="false">ROUND(V2332,0)</f>
        <v>655141</v>
      </c>
      <c r="X2332" s="27" t="n">
        <f aca="false">K2332/G2332</f>
        <v>1.48032592525663</v>
      </c>
      <c r="Y2332" s="27" t="n">
        <f aca="false">L2332/G2332</f>
        <v>1.25648381506807</v>
      </c>
    </row>
    <row r="2333" customFormat="false" ht="39" hidden="false" customHeight="true" outlineLevel="0" collapsed="false">
      <c r="A2333" s="4" t="s">
        <v>846</v>
      </c>
      <c r="B2333" s="4" t="s">
        <v>95</v>
      </c>
      <c r="C2333" s="4" t="s">
        <v>880</v>
      </c>
      <c r="D2333" s="4" t="s">
        <v>878</v>
      </c>
      <c r="E2333" s="4" t="s">
        <v>98</v>
      </c>
      <c r="F2333" s="4" t="s">
        <v>99</v>
      </c>
      <c r="G2333" s="23" t="n">
        <v>619774</v>
      </c>
      <c r="H2333" s="24" t="n">
        <f aca="false">Parametros!$B$3</f>
        <v>160.42</v>
      </c>
      <c r="I2333" s="24" t="n">
        <f aca="false">Parametros!$B$4</f>
        <v>151.76</v>
      </c>
      <c r="J2333" s="23" t="n">
        <f aca="false">G2333*H2333/I2333</f>
        <v>655140.650237217</v>
      </c>
      <c r="K2333" s="23" t="n">
        <v>917467.52</v>
      </c>
      <c r="L2333" s="23" t="n">
        <v>778736</v>
      </c>
      <c r="M2333" s="23" t="n">
        <f aca="false">MIN(J2333:L2333)</f>
        <v>655140.650237217</v>
      </c>
      <c r="N2333" s="23" t="n">
        <f aca="false">MAX(J2333:L2333)</f>
        <v>917467.52</v>
      </c>
      <c r="O2333" s="23" t="n">
        <f aca="false">MEDIAN(J2333:L2333)</f>
        <v>778736</v>
      </c>
      <c r="P2333" s="23" t="n">
        <f aca="false">AVERAGE(J2333:L2333)</f>
        <v>783781.390079072</v>
      </c>
      <c r="Q2333" s="23" t="n">
        <f aca="false">AVERAGE(M2333,O2333)</f>
        <v>716938.325118608</v>
      </c>
      <c r="R2333" s="23" t="n">
        <f aca="false">AVERAGE(N2333,O2333)</f>
        <v>848101.76</v>
      </c>
      <c r="S2333" s="23" t="n">
        <f aca="false">STDEV(J2333:L2333)</f>
        <v>131236.194019305</v>
      </c>
      <c r="T2333" s="25" t="n">
        <f aca="false">IF(P2333&gt;0,S2333/P2333,NA())</f>
        <v>0.167439793391962</v>
      </c>
      <c r="U2333" s="4" t="str">
        <f aca="false">IF(T2333&lt;=Parametros!$B$7,"MENOR",IF(T2333&lt;=Parametros!$B$8,"PROMEDIO MENOR-MEDIANA","PROMEDIO"))</f>
        <v>MENOR</v>
      </c>
      <c r="V2333" s="23" t="n">
        <f aca="false">IF(T2333&lt;=Parametros!$B$7,M2333,IF(T2333&lt;=Parametros!$B$8,Q2333,P2333))</f>
        <v>655140.650237217</v>
      </c>
      <c r="W2333" s="26" t="n">
        <f aca="false">ROUND(V2333,0)</f>
        <v>655141</v>
      </c>
      <c r="X2333" s="27" t="n">
        <f aca="false">K2333/G2333</f>
        <v>1.48032592525663</v>
      </c>
      <c r="Y2333" s="27" t="n">
        <f aca="false">L2333/G2333</f>
        <v>1.25648381506807</v>
      </c>
    </row>
    <row r="2334" customFormat="false" ht="39" hidden="false" customHeight="true" outlineLevel="0" collapsed="false">
      <c r="A2334" s="4" t="s">
        <v>848</v>
      </c>
      <c r="B2334" s="4" t="s">
        <v>95</v>
      </c>
      <c r="C2334" s="4" t="s">
        <v>888</v>
      </c>
      <c r="D2334" s="4" t="s">
        <v>889</v>
      </c>
      <c r="E2334" s="4" t="s">
        <v>98</v>
      </c>
      <c r="F2334" s="4" t="s">
        <v>99</v>
      </c>
      <c r="G2334" s="23" t="n">
        <v>2674424</v>
      </c>
      <c r="H2334" s="24" t="n">
        <f aca="false">Parametros!$B$3</f>
        <v>160.42</v>
      </c>
      <c r="I2334" s="24" t="n">
        <f aca="false">Parametros!$B$4</f>
        <v>151.76</v>
      </c>
      <c r="J2334" s="23" t="n">
        <f aca="false">G2334*H2334/I2334</f>
        <v>2827036.75593042</v>
      </c>
      <c r="K2334" s="23" t="n">
        <v>3959018.24</v>
      </c>
      <c r="L2334" s="23" t="n">
        <v>3360441</v>
      </c>
      <c r="M2334" s="23" t="n">
        <f aca="false">MIN(J2334:L2334)</f>
        <v>2827036.75593042</v>
      </c>
      <c r="N2334" s="23" t="n">
        <f aca="false">MAX(J2334:L2334)</f>
        <v>3959018.24</v>
      </c>
      <c r="O2334" s="23" t="n">
        <f aca="false">MEDIAN(J2334:L2334)</f>
        <v>3360441</v>
      </c>
      <c r="P2334" s="23" t="n">
        <f aca="false">AVERAGE(J2334:L2334)</f>
        <v>3382165.33197681</v>
      </c>
      <c r="Q2334" s="23" t="n">
        <f aca="false">AVERAGE(M2334,O2334)</f>
        <v>3093738.87796521</v>
      </c>
      <c r="R2334" s="23" t="n">
        <f aca="false">AVERAGE(N2334,O2334)</f>
        <v>3659729.62</v>
      </c>
      <c r="S2334" s="23" t="n">
        <f aca="false">STDEV(J2334:L2334)</f>
        <v>566303.346289754</v>
      </c>
      <c r="T2334" s="25" t="n">
        <f aca="false">IF(P2334&gt;0,S2334/P2334,NA())</f>
        <v>0.167438102725381</v>
      </c>
      <c r="U2334" s="4" t="str">
        <f aca="false">IF(T2334&lt;=Parametros!$B$7,"MENOR",IF(T2334&lt;=Parametros!$B$8,"PROMEDIO MENOR-MEDIANA","PROMEDIO"))</f>
        <v>MENOR</v>
      </c>
      <c r="V2334" s="23" t="n">
        <f aca="false">IF(T2334&lt;=Parametros!$B$7,M2334,IF(T2334&lt;=Parametros!$B$8,Q2334,P2334))</f>
        <v>2827036.75593042</v>
      </c>
      <c r="W2334" s="26" t="n">
        <f aca="false">ROUND(V2334,0)</f>
        <v>2827037</v>
      </c>
      <c r="X2334" s="27" t="n">
        <f aca="false">K2334/G2334</f>
        <v>1.48032557290841</v>
      </c>
      <c r="Y2334" s="27" t="n">
        <f aca="false">L2334/G2334</f>
        <v>1.25651018686641</v>
      </c>
    </row>
    <row r="2335" customFormat="false" ht="51.75" hidden="false" customHeight="true" outlineLevel="0" collapsed="false">
      <c r="A2335" s="4" t="s">
        <v>851</v>
      </c>
      <c r="B2335" s="4" t="s">
        <v>95</v>
      </c>
      <c r="C2335" s="4" t="s">
        <v>891</v>
      </c>
      <c r="D2335" s="4" t="s">
        <v>892</v>
      </c>
      <c r="E2335" s="4" t="s">
        <v>98</v>
      </c>
      <c r="F2335" s="4" t="s">
        <v>99</v>
      </c>
      <c r="G2335" s="23" t="n">
        <v>43699</v>
      </c>
      <c r="H2335" s="24" t="n">
        <f aca="false">Parametros!$B$3</f>
        <v>160.42</v>
      </c>
      <c r="I2335" s="24" t="n">
        <f aca="false">Parametros!$B$4</f>
        <v>151.76</v>
      </c>
      <c r="J2335" s="23" t="n">
        <f aca="false">G2335*H2335/I2335</f>
        <v>46192.6303373748</v>
      </c>
      <c r="K2335" s="23" t="n">
        <v>64689</v>
      </c>
      <c r="L2335" s="23" t="n">
        <v>54859</v>
      </c>
      <c r="M2335" s="23" t="n">
        <f aca="false">MIN(J2335:L2335)</f>
        <v>46192.6303373748</v>
      </c>
      <c r="N2335" s="23" t="n">
        <f aca="false">MAX(J2335:L2335)</f>
        <v>64689</v>
      </c>
      <c r="O2335" s="23" t="n">
        <f aca="false">MEDIAN(J2335:L2335)</f>
        <v>54859</v>
      </c>
      <c r="P2335" s="23" t="n">
        <f aca="false">AVERAGE(J2335:L2335)</f>
        <v>55246.8767791249</v>
      </c>
      <c r="Q2335" s="23" t="n">
        <f aca="false">AVERAGE(M2335,O2335)</f>
        <v>50525.8151686874</v>
      </c>
      <c r="R2335" s="23" t="n">
        <f aca="false">AVERAGE(N2335,O2335)</f>
        <v>59774</v>
      </c>
      <c r="S2335" s="23" t="n">
        <f aca="false">STDEV(J2335:L2335)</f>
        <v>9254.28327699983</v>
      </c>
      <c r="T2335" s="25" t="n">
        <f aca="false">IF(P2335&gt;0,S2335/P2335,NA())</f>
        <v>0.167507808884801</v>
      </c>
      <c r="U2335" s="4" t="str">
        <f aca="false">IF(T2335&lt;=Parametros!$B$7,"MENOR",IF(T2335&lt;=Parametros!$B$8,"PROMEDIO MENOR-MEDIANA","PROMEDIO"))</f>
        <v>MENOR</v>
      </c>
      <c r="V2335" s="23" t="n">
        <f aca="false">IF(T2335&lt;=Parametros!$B$7,M2335,IF(T2335&lt;=Parametros!$B$8,Q2335,P2335))</f>
        <v>46192.6303373748</v>
      </c>
      <c r="W2335" s="26" t="n">
        <f aca="false">ROUND(V2335,0)</f>
        <v>46193</v>
      </c>
      <c r="X2335" s="27" t="n">
        <f aca="false">K2335/G2335</f>
        <v>1.48033135769697</v>
      </c>
      <c r="Y2335" s="27" t="n">
        <f aca="false">L2335/G2335</f>
        <v>1.25538341838486</v>
      </c>
    </row>
    <row r="2336" customFormat="false" ht="51.75" hidden="false" customHeight="true" outlineLevel="0" collapsed="false">
      <c r="A2336" s="4" t="s">
        <v>854</v>
      </c>
      <c r="B2336" s="4" t="s">
        <v>95</v>
      </c>
      <c r="C2336" s="4" t="s">
        <v>894</v>
      </c>
      <c r="D2336" s="4" t="s">
        <v>895</v>
      </c>
      <c r="E2336" s="4" t="s">
        <v>98</v>
      </c>
      <c r="F2336" s="4" t="s">
        <v>99</v>
      </c>
      <c r="G2336" s="23" t="n">
        <v>142014</v>
      </c>
      <c r="H2336" s="24" t="n">
        <f aca="false">Parametros!$B$3</f>
        <v>160.42</v>
      </c>
      <c r="I2336" s="24" t="n">
        <f aca="false">Parametros!$B$4</f>
        <v>151.76</v>
      </c>
      <c r="J2336" s="23" t="n">
        <f aca="false">G2336*H2336/I2336</f>
        <v>150117.856352135</v>
      </c>
      <c r="K2336" s="23" t="n">
        <v>210227.23</v>
      </c>
      <c r="L2336" s="23" t="n">
        <v>178381</v>
      </c>
      <c r="M2336" s="23" t="n">
        <f aca="false">MIN(J2336:L2336)</f>
        <v>150117.856352135</v>
      </c>
      <c r="N2336" s="23" t="n">
        <f aca="false">MAX(J2336:L2336)</f>
        <v>210227.23</v>
      </c>
      <c r="O2336" s="23" t="n">
        <f aca="false">MEDIAN(J2336:L2336)</f>
        <v>178381</v>
      </c>
      <c r="P2336" s="23" t="n">
        <f aca="false">AVERAGE(J2336:L2336)</f>
        <v>179575.362117378</v>
      </c>
      <c r="Q2336" s="23" t="n">
        <f aca="false">AVERAGE(M2336,O2336)</f>
        <v>164249.428176067</v>
      </c>
      <c r="R2336" s="23" t="n">
        <f aca="false">AVERAGE(N2336,O2336)</f>
        <v>194304.115</v>
      </c>
      <c r="S2336" s="23" t="n">
        <f aca="false">STDEV(J2336:L2336)</f>
        <v>30072.4803721814</v>
      </c>
      <c r="T2336" s="25" t="n">
        <f aca="false">IF(P2336&gt;0,S2336/P2336,NA())</f>
        <v>0.167464400559163</v>
      </c>
      <c r="U2336" s="4" t="str">
        <f aca="false">IF(T2336&lt;=Parametros!$B$7,"MENOR",IF(T2336&lt;=Parametros!$B$8,"PROMEDIO MENOR-MEDIANA","PROMEDIO"))</f>
        <v>MENOR</v>
      </c>
      <c r="V2336" s="23" t="n">
        <f aca="false">IF(T2336&lt;=Parametros!$B$7,M2336,IF(T2336&lt;=Parametros!$B$8,Q2336,P2336))</f>
        <v>150117.856352135</v>
      </c>
      <c r="W2336" s="26" t="n">
        <f aca="false">ROUND(V2336,0)</f>
        <v>150118</v>
      </c>
      <c r="X2336" s="27" t="n">
        <f aca="false">K2336/G2336</f>
        <v>1.48032750292225</v>
      </c>
      <c r="Y2336" s="27" t="n">
        <f aca="false">L2336/G2336</f>
        <v>1.25608038644077</v>
      </c>
    </row>
    <row r="2337" customFormat="false" ht="39" hidden="false" customHeight="true" outlineLevel="0" collapsed="false">
      <c r="A2337" s="4" t="s">
        <v>857</v>
      </c>
      <c r="B2337" s="4" t="s">
        <v>95</v>
      </c>
      <c r="C2337" s="4" t="s">
        <v>897</v>
      </c>
      <c r="D2337" s="4" t="s">
        <v>898</v>
      </c>
      <c r="E2337" s="4" t="s">
        <v>98</v>
      </c>
      <c r="F2337" s="4" t="s">
        <v>99</v>
      </c>
      <c r="G2337" s="23" t="n">
        <v>209821</v>
      </c>
      <c r="H2337" s="24" t="n">
        <f aca="false">Parametros!$B$3</f>
        <v>160.42</v>
      </c>
      <c r="I2337" s="24" t="n">
        <f aca="false">Parametros!$B$4</f>
        <v>151.76</v>
      </c>
      <c r="J2337" s="23" t="n">
        <f aca="false">G2337*H2337/I2337</f>
        <v>221794.180416447</v>
      </c>
      <c r="K2337" s="23" t="n">
        <v>310602.77</v>
      </c>
      <c r="L2337" s="23" t="n">
        <v>263585</v>
      </c>
      <c r="M2337" s="23" t="n">
        <f aca="false">MIN(J2337:L2337)</f>
        <v>221794.180416447</v>
      </c>
      <c r="N2337" s="23" t="n">
        <f aca="false">MAX(J2337:L2337)</f>
        <v>310602.77</v>
      </c>
      <c r="O2337" s="23" t="n">
        <f aca="false">MEDIAN(J2337:L2337)</f>
        <v>263585</v>
      </c>
      <c r="P2337" s="23" t="n">
        <f aca="false">AVERAGE(J2337:L2337)</f>
        <v>265327.316805482</v>
      </c>
      <c r="Q2337" s="23" t="n">
        <f aca="false">AVERAGE(M2337,O2337)</f>
        <v>242689.590208224</v>
      </c>
      <c r="R2337" s="23" t="n">
        <f aca="false">AVERAGE(N2337,O2337)</f>
        <v>287093.885</v>
      </c>
      <c r="S2337" s="23" t="n">
        <f aca="false">STDEV(J2337:L2337)</f>
        <v>44429.9240022194</v>
      </c>
      <c r="T2337" s="25" t="n">
        <f aca="false">IF(P2337&gt;0,S2337/P2337,NA())</f>
        <v>0.167453259382229</v>
      </c>
      <c r="U2337" s="4" t="str">
        <f aca="false">IF(T2337&lt;=Parametros!$B$7,"MENOR",IF(T2337&lt;=Parametros!$B$8,"PROMEDIO MENOR-MEDIANA","PROMEDIO"))</f>
        <v>MENOR</v>
      </c>
      <c r="V2337" s="23" t="n">
        <f aca="false">IF(T2337&lt;=Parametros!$B$7,M2337,IF(T2337&lt;=Parametros!$B$8,Q2337,P2337))</f>
        <v>221794.180416447</v>
      </c>
      <c r="W2337" s="26" t="n">
        <f aca="false">ROUND(V2337,0)</f>
        <v>221794</v>
      </c>
      <c r="X2337" s="27" t="n">
        <f aca="false">K2337/G2337</f>
        <v>1.48032260831852</v>
      </c>
      <c r="Y2337" s="27" t="n">
        <f aca="false">L2337/G2337</f>
        <v>1.25623745954885</v>
      </c>
    </row>
    <row r="2338" customFormat="false" ht="39" hidden="false" customHeight="true" outlineLevel="0" collapsed="false">
      <c r="A2338" s="4" t="s">
        <v>860</v>
      </c>
      <c r="B2338" s="4" t="s">
        <v>95</v>
      </c>
      <c r="C2338" s="4" t="s">
        <v>900</v>
      </c>
      <c r="D2338" s="4" t="s">
        <v>901</v>
      </c>
      <c r="E2338" s="4" t="s">
        <v>98</v>
      </c>
      <c r="F2338" s="4" t="s">
        <v>99</v>
      </c>
      <c r="G2338" s="23" t="n">
        <v>135850</v>
      </c>
      <c r="H2338" s="24" t="n">
        <f aca="false">Parametros!$B$3</f>
        <v>160.42</v>
      </c>
      <c r="I2338" s="24" t="n">
        <f aca="false">Parametros!$B$4</f>
        <v>151.76</v>
      </c>
      <c r="J2338" s="23" t="n">
        <f aca="false">G2338*H2338/I2338</f>
        <v>143602.115181866</v>
      </c>
      <c r="K2338" s="23" t="n">
        <v>201101.67</v>
      </c>
      <c r="L2338" s="23" t="n">
        <v>170646</v>
      </c>
      <c r="M2338" s="23" t="n">
        <f aca="false">MIN(J2338:L2338)</f>
        <v>143602.115181866</v>
      </c>
      <c r="N2338" s="23" t="n">
        <f aca="false">MAX(J2338:L2338)</f>
        <v>201101.67</v>
      </c>
      <c r="O2338" s="23" t="n">
        <f aca="false">MEDIAN(J2338:L2338)</f>
        <v>170646</v>
      </c>
      <c r="P2338" s="23" t="n">
        <f aca="false">AVERAGE(J2338:L2338)</f>
        <v>171783.261727289</v>
      </c>
      <c r="Q2338" s="23" t="n">
        <f aca="false">AVERAGE(M2338,O2338)</f>
        <v>157124.057590933</v>
      </c>
      <c r="R2338" s="23" t="n">
        <f aca="false">AVERAGE(N2338,O2338)</f>
        <v>185873.835</v>
      </c>
      <c r="S2338" s="23" t="n">
        <f aca="false">STDEV(J2338:L2338)</f>
        <v>28766.6425612751</v>
      </c>
      <c r="T2338" s="25" t="n">
        <f aca="false">IF(P2338&gt;0,S2338/P2338,NA())</f>
        <v>0.167458937919941</v>
      </c>
      <c r="U2338" s="4" t="str">
        <f aca="false">IF(T2338&lt;=Parametros!$B$7,"MENOR",IF(T2338&lt;=Parametros!$B$8,"PROMEDIO MENOR-MEDIANA","PROMEDIO"))</f>
        <v>MENOR</v>
      </c>
      <c r="V2338" s="23" t="n">
        <f aca="false">IF(T2338&lt;=Parametros!$B$7,M2338,IF(T2338&lt;=Parametros!$B$8,Q2338,P2338))</f>
        <v>143602.115181866</v>
      </c>
      <c r="W2338" s="26" t="n">
        <f aca="false">ROUND(V2338,0)</f>
        <v>143602</v>
      </c>
      <c r="X2338" s="27" t="n">
        <f aca="false">K2338/G2338</f>
        <v>1.48032145748988</v>
      </c>
      <c r="Y2338" s="27" t="n">
        <f aca="false">L2338/G2338</f>
        <v>1.25613544350386</v>
      </c>
    </row>
    <row r="2339" customFormat="false" ht="51.75" hidden="false" customHeight="true" outlineLevel="0" collapsed="false">
      <c r="A2339" s="4" t="s">
        <v>863</v>
      </c>
      <c r="B2339" s="4" t="s">
        <v>95</v>
      </c>
      <c r="C2339" s="4" t="s">
        <v>903</v>
      </c>
      <c r="D2339" s="4" t="s">
        <v>904</v>
      </c>
      <c r="E2339" s="4" t="s">
        <v>98</v>
      </c>
      <c r="F2339" s="4" t="s">
        <v>99</v>
      </c>
      <c r="G2339" s="23" t="n">
        <v>95000</v>
      </c>
      <c r="H2339" s="24" t="n">
        <f aca="false">Parametros!$B$3</f>
        <v>160.42</v>
      </c>
      <c r="I2339" s="24" t="n">
        <f aca="false">Parametros!$B$4</f>
        <v>151.76</v>
      </c>
      <c r="J2339" s="23" t="n">
        <f aca="false">G2339*H2339/I2339</f>
        <v>100421.059567739</v>
      </c>
      <c r="K2339" s="23" t="n">
        <v>140631.21</v>
      </c>
      <c r="L2339" s="23" t="n">
        <v>119357</v>
      </c>
      <c r="M2339" s="23" t="n">
        <f aca="false">MIN(J2339:L2339)</f>
        <v>100421.059567739</v>
      </c>
      <c r="N2339" s="23" t="n">
        <f aca="false">MAX(J2339:L2339)</f>
        <v>140631.21</v>
      </c>
      <c r="O2339" s="23" t="n">
        <f aca="false">MEDIAN(J2339:L2339)</f>
        <v>119357</v>
      </c>
      <c r="P2339" s="23" t="n">
        <f aca="false">AVERAGE(J2339:L2339)</f>
        <v>120136.423189246</v>
      </c>
      <c r="Q2339" s="23" t="n">
        <f aca="false">AVERAGE(M2339,O2339)</f>
        <v>109889.029783869</v>
      </c>
      <c r="R2339" s="23" t="n">
        <f aca="false">AVERAGE(N2339,O2339)</f>
        <v>129994.105</v>
      </c>
      <c r="S2339" s="23" t="n">
        <f aca="false">STDEV(J2339:L2339)</f>
        <v>20116.4031284727</v>
      </c>
      <c r="T2339" s="25" t="n">
        <f aca="false">IF(P2339&gt;0,S2339/P2339,NA())</f>
        <v>0.167446329717875</v>
      </c>
      <c r="U2339" s="4" t="str">
        <f aca="false">IF(T2339&lt;=Parametros!$B$7,"MENOR",IF(T2339&lt;=Parametros!$B$8,"PROMEDIO MENOR-MEDIANA","PROMEDIO"))</f>
        <v>MENOR</v>
      </c>
      <c r="V2339" s="23" t="n">
        <f aca="false">IF(T2339&lt;=Parametros!$B$7,M2339,IF(T2339&lt;=Parametros!$B$8,Q2339,P2339))</f>
        <v>100421.059567739</v>
      </c>
      <c r="W2339" s="26" t="n">
        <f aca="false">ROUND(V2339,0)</f>
        <v>100421</v>
      </c>
      <c r="X2339" s="27" t="n">
        <f aca="false">K2339/G2339</f>
        <v>1.48032852631579</v>
      </c>
      <c r="Y2339" s="27" t="n">
        <f aca="false">L2339/G2339</f>
        <v>1.25638947368421</v>
      </c>
    </row>
    <row r="2340" customFormat="false" ht="39" hidden="false" customHeight="true" outlineLevel="0" collapsed="false">
      <c r="A2340" s="4" t="s">
        <v>866</v>
      </c>
      <c r="B2340" s="4" t="s">
        <v>95</v>
      </c>
      <c r="C2340" s="4" t="s">
        <v>906</v>
      </c>
      <c r="D2340" s="4" t="s">
        <v>907</v>
      </c>
      <c r="E2340" s="4" t="s">
        <v>98</v>
      </c>
      <c r="F2340" s="4" t="s">
        <v>99</v>
      </c>
      <c r="G2340" s="23" t="n">
        <v>33768</v>
      </c>
      <c r="H2340" s="24" t="n">
        <f aca="false">Parametros!$B$3</f>
        <v>160.42</v>
      </c>
      <c r="I2340" s="24" t="n">
        <f aca="false">Parametros!$B$4</f>
        <v>151.76</v>
      </c>
      <c r="J2340" s="23" t="n">
        <f aca="false">G2340*H2340/I2340</f>
        <v>35694.9298892989</v>
      </c>
      <c r="K2340" s="23" t="n">
        <v>49987.73</v>
      </c>
      <c r="L2340" s="23" t="n">
        <v>42364</v>
      </c>
      <c r="M2340" s="23" t="n">
        <f aca="false">MIN(J2340:L2340)</f>
        <v>35694.9298892989</v>
      </c>
      <c r="N2340" s="23" t="n">
        <f aca="false">MAX(J2340:L2340)</f>
        <v>49987.73</v>
      </c>
      <c r="O2340" s="23" t="n">
        <f aca="false">MEDIAN(J2340:L2340)</f>
        <v>42364</v>
      </c>
      <c r="P2340" s="23" t="n">
        <f aca="false">AVERAGE(J2340:L2340)</f>
        <v>42682.2199630996</v>
      </c>
      <c r="Q2340" s="23" t="n">
        <f aca="false">AVERAGE(M2340,O2340)</f>
        <v>39029.4649446494</v>
      </c>
      <c r="R2340" s="23" t="n">
        <f aca="false">AVERAGE(N2340,O2340)</f>
        <v>46175.865</v>
      </c>
      <c r="S2340" s="23" t="n">
        <f aca="false">STDEV(J2340:L2340)</f>
        <v>7151.71180276448</v>
      </c>
      <c r="T2340" s="25" t="n">
        <f aca="false">IF(P2340&gt;0,S2340/P2340,NA())</f>
        <v>0.167557165699146</v>
      </c>
      <c r="U2340" s="4" t="str">
        <f aca="false">IF(T2340&lt;=Parametros!$B$7,"MENOR",IF(T2340&lt;=Parametros!$B$8,"PROMEDIO MENOR-MEDIANA","PROMEDIO"))</f>
        <v>MENOR</v>
      </c>
      <c r="V2340" s="23" t="n">
        <f aca="false">IF(T2340&lt;=Parametros!$B$7,M2340,IF(T2340&lt;=Parametros!$B$8,Q2340,P2340))</f>
        <v>35694.9298892989</v>
      </c>
      <c r="W2340" s="26" t="n">
        <f aca="false">ROUND(V2340,0)</f>
        <v>35695</v>
      </c>
      <c r="X2340" s="27" t="n">
        <f aca="false">K2340/G2340</f>
        <v>1.48032841743663</v>
      </c>
      <c r="Y2340" s="27" t="n">
        <f aca="false">L2340/G2340</f>
        <v>1.25456053067993</v>
      </c>
    </row>
    <row r="2341" customFormat="false" ht="51.75" hidden="false" customHeight="true" outlineLevel="0" collapsed="false">
      <c r="A2341" s="4" t="s">
        <v>869</v>
      </c>
      <c r="B2341" s="4" t="s">
        <v>95</v>
      </c>
      <c r="C2341" s="4" t="s">
        <v>909</v>
      </c>
      <c r="D2341" s="4" t="s">
        <v>910</v>
      </c>
      <c r="E2341" s="4" t="s">
        <v>98</v>
      </c>
      <c r="F2341" s="4" t="s">
        <v>99</v>
      </c>
      <c r="G2341" s="23" t="n">
        <v>4750</v>
      </c>
      <c r="H2341" s="24" t="n">
        <f aca="false">Parametros!$B$3</f>
        <v>160.42</v>
      </c>
      <c r="I2341" s="24" t="n">
        <f aca="false">Parametros!$B$4</f>
        <v>151.76</v>
      </c>
      <c r="J2341" s="23" t="n">
        <f aca="false">G2341*H2341/I2341</f>
        <v>5021.05297838693</v>
      </c>
      <c r="K2341" s="23" t="n">
        <v>7031.84</v>
      </c>
      <c r="L2341" s="23" t="n">
        <v>5950</v>
      </c>
      <c r="M2341" s="23" t="n">
        <f aca="false">MIN(J2341:L2341)</f>
        <v>5021.05297838693</v>
      </c>
      <c r="N2341" s="23" t="n">
        <f aca="false">MAX(J2341:L2341)</f>
        <v>7031.84</v>
      </c>
      <c r="O2341" s="23" t="n">
        <f aca="false">MEDIAN(J2341:L2341)</f>
        <v>5950</v>
      </c>
      <c r="P2341" s="23" t="n">
        <f aca="false">AVERAGE(J2341:L2341)</f>
        <v>6000.96432612898</v>
      </c>
      <c r="Q2341" s="23" t="n">
        <f aca="false">AVERAGE(M2341,O2341)</f>
        <v>5485.52648919346</v>
      </c>
      <c r="R2341" s="23" t="n">
        <f aca="false">AVERAGE(N2341,O2341)</f>
        <v>6490.92</v>
      </c>
      <c r="S2341" s="23" t="n">
        <f aca="false">STDEV(J2341:L2341)</f>
        <v>1006.36183029526</v>
      </c>
      <c r="T2341" s="25" t="n">
        <f aca="false">IF(P2341&gt;0,S2341/P2341,NA())</f>
        <v>0.167700018797551</v>
      </c>
      <c r="U2341" s="4" t="str">
        <f aca="false">IF(T2341&lt;=Parametros!$B$7,"MENOR",IF(T2341&lt;=Parametros!$B$8,"PROMEDIO MENOR-MEDIANA","PROMEDIO"))</f>
        <v>MENOR</v>
      </c>
      <c r="V2341" s="23" t="n">
        <f aca="false">IF(T2341&lt;=Parametros!$B$7,M2341,IF(T2341&lt;=Parametros!$B$8,Q2341,P2341))</f>
        <v>5021.05297838693</v>
      </c>
      <c r="W2341" s="26" t="n">
        <f aca="false">ROUND(V2341,0)</f>
        <v>5021</v>
      </c>
      <c r="X2341" s="27" t="n">
        <f aca="false">K2341/G2341</f>
        <v>1.48038736842105</v>
      </c>
      <c r="Y2341" s="27" t="n">
        <f aca="false">L2341/G2341</f>
        <v>1.25263157894737</v>
      </c>
    </row>
    <row r="2342" customFormat="false" ht="51.75" hidden="false" customHeight="true" outlineLevel="0" collapsed="false">
      <c r="A2342" s="4" t="s">
        <v>871</v>
      </c>
      <c r="B2342" s="4" t="s">
        <v>95</v>
      </c>
      <c r="C2342" s="4" t="s">
        <v>912</v>
      </c>
      <c r="D2342" s="4" t="s">
        <v>913</v>
      </c>
      <c r="E2342" s="4" t="s">
        <v>98</v>
      </c>
      <c r="F2342" s="4" t="s">
        <v>99</v>
      </c>
      <c r="G2342" s="23" t="n">
        <v>37999</v>
      </c>
      <c r="H2342" s="24" t="n">
        <f aca="false">Parametros!$B$3</f>
        <v>160.42</v>
      </c>
      <c r="I2342" s="24" t="n">
        <f aca="false">Parametros!$B$4</f>
        <v>151.76</v>
      </c>
      <c r="J2342" s="23" t="n">
        <f aca="false">G2342*H2342/I2342</f>
        <v>40167.3667633105</v>
      </c>
      <c r="K2342" s="23" t="n">
        <v>56250.51</v>
      </c>
      <c r="L2342" s="23" t="n">
        <v>47719</v>
      </c>
      <c r="M2342" s="23" t="n">
        <f aca="false">MIN(J2342:L2342)</f>
        <v>40167.3667633105</v>
      </c>
      <c r="N2342" s="23" t="n">
        <f aca="false">MAX(J2342:L2342)</f>
        <v>56250.51</v>
      </c>
      <c r="O2342" s="23" t="n">
        <f aca="false">MEDIAN(J2342:L2342)</f>
        <v>47719</v>
      </c>
      <c r="P2342" s="23" t="n">
        <f aca="false">AVERAGE(J2342:L2342)</f>
        <v>48045.6255877702</v>
      </c>
      <c r="Q2342" s="23" t="n">
        <f aca="false">AVERAGE(M2342,O2342)</f>
        <v>43943.1833816552</v>
      </c>
      <c r="R2342" s="23" t="n">
        <f aca="false">AVERAGE(N2342,O2342)</f>
        <v>51984.755</v>
      </c>
      <c r="S2342" s="23" t="n">
        <f aca="false">STDEV(J2342:L2342)</f>
        <v>8046.54505355607</v>
      </c>
      <c r="T2342" s="25" t="n">
        <f aca="false">IF(P2342&gt;0,S2342/P2342,NA())</f>
        <v>0.167477162699371</v>
      </c>
      <c r="U2342" s="4" t="str">
        <f aca="false">IF(T2342&lt;=Parametros!$B$7,"MENOR",IF(T2342&lt;=Parametros!$B$8,"PROMEDIO MENOR-MEDIANA","PROMEDIO"))</f>
        <v>MENOR</v>
      </c>
      <c r="V2342" s="23" t="n">
        <f aca="false">IF(T2342&lt;=Parametros!$B$7,M2342,IF(T2342&lt;=Parametros!$B$8,Q2342,P2342))</f>
        <v>40167.3667633105</v>
      </c>
      <c r="W2342" s="26" t="n">
        <f aca="false">ROUND(V2342,0)</f>
        <v>40167</v>
      </c>
      <c r="X2342" s="27" t="n">
        <f aca="false">K2342/G2342</f>
        <v>1.48031553461933</v>
      </c>
      <c r="Y2342" s="27" t="n">
        <f aca="false">L2342/G2342</f>
        <v>1.25579620516329</v>
      </c>
    </row>
    <row r="2343" customFormat="false" ht="51.75" hidden="false" customHeight="true" outlineLevel="0" collapsed="false">
      <c r="A2343" s="4" t="s">
        <v>874</v>
      </c>
      <c r="B2343" s="4" t="s">
        <v>95</v>
      </c>
      <c r="C2343" s="4" t="s">
        <v>915</v>
      </c>
      <c r="D2343" s="4" t="s">
        <v>916</v>
      </c>
      <c r="E2343" s="4" t="s">
        <v>98</v>
      </c>
      <c r="F2343" s="4" t="s">
        <v>99</v>
      </c>
      <c r="G2343" s="23" t="n">
        <v>24700</v>
      </c>
      <c r="H2343" s="24" t="n">
        <f aca="false">Parametros!$B$3</f>
        <v>160.42</v>
      </c>
      <c r="I2343" s="24" t="n">
        <f aca="false">Parametros!$B$4</f>
        <v>151.76</v>
      </c>
      <c r="J2343" s="23" t="n">
        <f aca="false">G2343*H2343/I2343</f>
        <v>26109.475487612</v>
      </c>
      <c r="K2343" s="23" t="n">
        <v>36564.45</v>
      </c>
      <c r="L2343" s="23" t="n">
        <v>30940</v>
      </c>
      <c r="M2343" s="23" t="n">
        <f aca="false">MIN(J2343:L2343)</f>
        <v>26109.475487612</v>
      </c>
      <c r="N2343" s="23" t="n">
        <f aca="false">MAX(J2343:L2343)</f>
        <v>36564.45</v>
      </c>
      <c r="O2343" s="23" t="n">
        <f aca="false">MEDIAN(J2343:L2343)</f>
        <v>30940</v>
      </c>
      <c r="P2343" s="23" t="n">
        <f aca="false">AVERAGE(J2343:L2343)</f>
        <v>31204.641829204</v>
      </c>
      <c r="Q2343" s="23" t="n">
        <f aca="false">AVERAGE(M2343,O2343)</f>
        <v>28524.737743806</v>
      </c>
      <c r="R2343" s="23" t="n">
        <f aca="false">AVERAGE(N2343,O2343)</f>
        <v>33752.225</v>
      </c>
      <c r="S2343" s="23" t="n">
        <f aca="false">STDEV(J2343:L2343)</f>
        <v>5232.50890940416</v>
      </c>
      <c r="T2343" s="25" t="n">
        <f aca="false">IF(P2343&gt;0,S2343/P2343,NA())</f>
        <v>0.167683671488488</v>
      </c>
      <c r="U2343" s="4" t="str">
        <f aca="false">IF(T2343&lt;=Parametros!$B$7,"MENOR",IF(T2343&lt;=Parametros!$B$8,"PROMEDIO MENOR-MEDIANA","PROMEDIO"))</f>
        <v>MENOR</v>
      </c>
      <c r="V2343" s="23" t="n">
        <f aca="false">IF(T2343&lt;=Parametros!$B$7,M2343,IF(T2343&lt;=Parametros!$B$8,Q2343,P2343))</f>
        <v>26109.475487612</v>
      </c>
      <c r="W2343" s="26" t="n">
        <f aca="false">ROUND(V2343,0)</f>
        <v>26109</v>
      </c>
      <c r="X2343" s="27" t="n">
        <f aca="false">K2343/G2343</f>
        <v>1.48034210526316</v>
      </c>
      <c r="Y2343" s="27" t="n">
        <f aca="false">L2343/G2343</f>
        <v>1.25263157894737</v>
      </c>
    </row>
    <row r="2344" customFormat="false" ht="51.75" hidden="false" customHeight="true" outlineLevel="0" collapsed="false">
      <c r="A2344" s="4" t="s">
        <v>876</v>
      </c>
      <c r="B2344" s="4" t="s">
        <v>95</v>
      </c>
      <c r="C2344" s="4" t="s">
        <v>918</v>
      </c>
      <c r="D2344" s="4" t="s">
        <v>919</v>
      </c>
      <c r="E2344" s="4" t="s">
        <v>98</v>
      </c>
      <c r="F2344" s="4" t="s">
        <v>99</v>
      </c>
      <c r="G2344" s="23" t="n">
        <v>95000</v>
      </c>
      <c r="H2344" s="24" t="n">
        <f aca="false">Parametros!$B$3</f>
        <v>160.42</v>
      </c>
      <c r="I2344" s="24" t="n">
        <f aca="false">Parametros!$B$4</f>
        <v>151.76</v>
      </c>
      <c r="J2344" s="23" t="n">
        <f aca="false">G2344*H2344/I2344</f>
        <v>100421.059567739</v>
      </c>
      <c r="K2344" s="23" t="n">
        <v>140631.21</v>
      </c>
      <c r="L2344" s="23" t="n">
        <v>119357</v>
      </c>
      <c r="M2344" s="23" t="n">
        <f aca="false">MIN(J2344:L2344)</f>
        <v>100421.059567739</v>
      </c>
      <c r="N2344" s="23" t="n">
        <f aca="false">MAX(J2344:L2344)</f>
        <v>140631.21</v>
      </c>
      <c r="O2344" s="23" t="n">
        <f aca="false">MEDIAN(J2344:L2344)</f>
        <v>119357</v>
      </c>
      <c r="P2344" s="23" t="n">
        <f aca="false">AVERAGE(J2344:L2344)</f>
        <v>120136.423189246</v>
      </c>
      <c r="Q2344" s="23" t="n">
        <f aca="false">AVERAGE(M2344,O2344)</f>
        <v>109889.029783869</v>
      </c>
      <c r="R2344" s="23" t="n">
        <f aca="false">AVERAGE(N2344,O2344)</f>
        <v>129994.105</v>
      </c>
      <c r="S2344" s="23" t="n">
        <f aca="false">STDEV(J2344:L2344)</f>
        <v>20116.4031284727</v>
      </c>
      <c r="T2344" s="25" t="n">
        <f aca="false">IF(P2344&gt;0,S2344/P2344,NA())</f>
        <v>0.167446329717875</v>
      </c>
      <c r="U2344" s="4" t="str">
        <f aca="false">IF(T2344&lt;=Parametros!$B$7,"MENOR",IF(T2344&lt;=Parametros!$B$8,"PROMEDIO MENOR-MEDIANA","PROMEDIO"))</f>
        <v>MENOR</v>
      </c>
      <c r="V2344" s="23" t="n">
        <f aca="false">IF(T2344&lt;=Parametros!$B$7,M2344,IF(T2344&lt;=Parametros!$B$8,Q2344,P2344))</f>
        <v>100421.059567739</v>
      </c>
      <c r="W2344" s="26" t="n">
        <f aca="false">ROUND(V2344,0)</f>
        <v>100421</v>
      </c>
      <c r="X2344" s="27" t="n">
        <f aca="false">K2344/G2344</f>
        <v>1.48032852631579</v>
      </c>
      <c r="Y2344" s="27" t="n">
        <f aca="false">L2344/G2344</f>
        <v>1.25638947368421</v>
      </c>
    </row>
    <row r="2345" customFormat="false" ht="51.75" hidden="false" customHeight="true" outlineLevel="0" collapsed="false">
      <c r="A2345" s="4" t="s">
        <v>879</v>
      </c>
      <c r="B2345" s="4" t="s">
        <v>95</v>
      </c>
      <c r="C2345" s="4" t="s">
        <v>921</v>
      </c>
      <c r="D2345" s="4" t="s">
        <v>922</v>
      </c>
      <c r="E2345" s="4" t="s">
        <v>98</v>
      </c>
      <c r="F2345" s="4" t="s">
        <v>99</v>
      </c>
      <c r="G2345" s="23" t="n">
        <v>10450</v>
      </c>
      <c r="H2345" s="24" t="n">
        <f aca="false">Parametros!$B$3</f>
        <v>160.42</v>
      </c>
      <c r="I2345" s="24" t="n">
        <f aca="false">Parametros!$B$4</f>
        <v>151.76</v>
      </c>
      <c r="J2345" s="23" t="n">
        <f aca="false">G2345*H2345/I2345</f>
        <v>11046.3165524512</v>
      </c>
      <c r="K2345" s="23" t="n">
        <v>15468.92</v>
      </c>
      <c r="L2345" s="23" t="n">
        <v>13090</v>
      </c>
      <c r="M2345" s="23" t="n">
        <f aca="false">MIN(J2345:L2345)</f>
        <v>11046.3165524512</v>
      </c>
      <c r="N2345" s="23" t="n">
        <f aca="false">MAX(J2345:L2345)</f>
        <v>15468.92</v>
      </c>
      <c r="O2345" s="23" t="n">
        <f aca="false">MEDIAN(J2345:L2345)</f>
        <v>13090</v>
      </c>
      <c r="P2345" s="23" t="n">
        <f aca="false">AVERAGE(J2345:L2345)</f>
        <v>13201.7455174837</v>
      </c>
      <c r="Q2345" s="23" t="n">
        <f aca="false">AVERAGE(M2345,O2345)</f>
        <v>12068.1582762256</v>
      </c>
      <c r="R2345" s="23" t="n">
        <f aca="false">AVERAGE(N2345,O2345)</f>
        <v>14279.46</v>
      </c>
      <c r="S2345" s="23" t="n">
        <f aca="false">STDEV(J2345:L2345)</f>
        <v>2213.41830865199</v>
      </c>
      <c r="T2345" s="25" t="n">
        <f aca="false">IF(P2345&gt;0,S2345/P2345,NA())</f>
        <v>0.167661034347363</v>
      </c>
      <c r="U2345" s="4" t="str">
        <f aca="false">IF(T2345&lt;=Parametros!$B$7,"MENOR",IF(T2345&lt;=Parametros!$B$8,"PROMEDIO MENOR-MEDIANA","PROMEDIO"))</f>
        <v>MENOR</v>
      </c>
      <c r="V2345" s="23" t="n">
        <f aca="false">IF(T2345&lt;=Parametros!$B$7,M2345,IF(T2345&lt;=Parametros!$B$8,Q2345,P2345))</f>
        <v>11046.3165524512</v>
      </c>
      <c r="W2345" s="26" t="n">
        <f aca="false">ROUND(V2345,0)</f>
        <v>11046</v>
      </c>
      <c r="X2345" s="27" t="n">
        <f aca="false">K2345/G2345</f>
        <v>1.48027942583732</v>
      </c>
      <c r="Y2345" s="27" t="n">
        <f aca="false">L2345/G2345</f>
        <v>1.25263157894737</v>
      </c>
    </row>
    <row r="2346" customFormat="false" ht="51.75" hidden="false" customHeight="true" outlineLevel="0" collapsed="false">
      <c r="A2346" s="4" t="s">
        <v>881</v>
      </c>
      <c r="B2346" s="4" t="s">
        <v>95</v>
      </c>
      <c r="C2346" s="4" t="s">
        <v>924</v>
      </c>
      <c r="D2346" s="4" t="s">
        <v>925</v>
      </c>
      <c r="E2346" s="4" t="s">
        <v>98</v>
      </c>
      <c r="F2346" s="4" t="s">
        <v>99</v>
      </c>
      <c r="G2346" s="23" t="n">
        <v>1113090</v>
      </c>
      <c r="H2346" s="24" t="n">
        <f aca="false">Parametros!$B$3</f>
        <v>160.42</v>
      </c>
      <c r="I2346" s="24" t="n">
        <f aca="false">Parametros!$B$4</f>
        <v>151.76</v>
      </c>
      <c r="J2346" s="23" t="n">
        <f aca="false">G2346*H2346/I2346</f>
        <v>1176607.12836057</v>
      </c>
      <c r="K2346" s="23" t="n">
        <v>1647735.9</v>
      </c>
      <c r="L2346" s="23" t="n">
        <v>1398607</v>
      </c>
      <c r="M2346" s="23" t="n">
        <f aca="false">MIN(J2346:L2346)</f>
        <v>1176607.12836057</v>
      </c>
      <c r="N2346" s="23" t="n">
        <f aca="false">MAX(J2346:L2346)</f>
        <v>1647735.9</v>
      </c>
      <c r="O2346" s="23" t="n">
        <f aca="false">MEDIAN(J2346:L2346)</f>
        <v>1398607</v>
      </c>
      <c r="P2346" s="23" t="n">
        <f aca="false">AVERAGE(J2346:L2346)</f>
        <v>1407650.00945352</v>
      </c>
      <c r="Q2346" s="23" t="n">
        <f aca="false">AVERAGE(M2346,O2346)</f>
        <v>1287607.06418028</v>
      </c>
      <c r="R2346" s="23" t="n">
        <f aca="false">AVERAGE(N2346,O2346)</f>
        <v>1523171.45</v>
      </c>
      <c r="S2346" s="23" t="n">
        <f aca="false">STDEV(J2346:L2346)</f>
        <v>235694.530869094</v>
      </c>
      <c r="T2346" s="25" t="n">
        <f aca="false">IF(P2346&gt;0,S2346/P2346,NA())</f>
        <v>0.167438304469301</v>
      </c>
      <c r="U2346" s="4" t="str">
        <f aca="false">IF(T2346&lt;=Parametros!$B$7,"MENOR",IF(T2346&lt;=Parametros!$B$8,"PROMEDIO MENOR-MEDIANA","PROMEDIO"))</f>
        <v>MENOR</v>
      </c>
      <c r="V2346" s="23" t="n">
        <f aca="false">IF(T2346&lt;=Parametros!$B$7,M2346,IF(T2346&lt;=Parametros!$B$8,Q2346,P2346))</f>
        <v>1176607.12836057</v>
      </c>
      <c r="W2346" s="26" t="n">
        <f aca="false">ROUND(V2346,0)</f>
        <v>1176607</v>
      </c>
      <c r="X2346" s="27" t="n">
        <f aca="false">K2346/G2346</f>
        <v>1.48032584966175</v>
      </c>
      <c r="Y2346" s="27" t="n">
        <f aca="false">L2346/G2346</f>
        <v>1.25650845843553</v>
      </c>
    </row>
    <row r="2347" customFormat="false" ht="51.75" hidden="false" customHeight="true" outlineLevel="0" collapsed="false">
      <c r="A2347" s="4" t="s">
        <v>884</v>
      </c>
      <c r="B2347" s="4" t="s">
        <v>95</v>
      </c>
      <c r="C2347" s="4" t="s">
        <v>927</v>
      </c>
      <c r="D2347" s="4" t="s">
        <v>925</v>
      </c>
      <c r="E2347" s="4" t="s">
        <v>98</v>
      </c>
      <c r="F2347" s="4" t="s">
        <v>99</v>
      </c>
      <c r="G2347" s="23" t="n">
        <v>1113090</v>
      </c>
      <c r="H2347" s="24" t="n">
        <f aca="false">Parametros!$B$3</f>
        <v>160.42</v>
      </c>
      <c r="I2347" s="24" t="n">
        <f aca="false">Parametros!$B$4</f>
        <v>151.76</v>
      </c>
      <c r="J2347" s="23" t="n">
        <f aca="false">G2347*H2347/I2347</f>
        <v>1176607.12836057</v>
      </c>
      <c r="K2347" s="23" t="n">
        <v>1647735.9</v>
      </c>
      <c r="L2347" s="23" t="n">
        <v>1398607</v>
      </c>
      <c r="M2347" s="23" t="n">
        <f aca="false">MIN(J2347:L2347)</f>
        <v>1176607.12836057</v>
      </c>
      <c r="N2347" s="23" t="n">
        <f aca="false">MAX(J2347:L2347)</f>
        <v>1647735.9</v>
      </c>
      <c r="O2347" s="23" t="n">
        <f aca="false">MEDIAN(J2347:L2347)</f>
        <v>1398607</v>
      </c>
      <c r="P2347" s="23" t="n">
        <f aca="false">AVERAGE(J2347:L2347)</f>
        <v>1407650.00945352</v>
      </c>
      <c r="Q2347" s="23" t="n">
        <f aca="false">AVERAGE(M2347,O2347)</f>
        <v>1287607.06418028</v>
      </c>
      <c r="R2347" s="23" t="n">
        <f aca="false">AVERAGE(N2347,O2347)</f>
        <v>1523171.45</v>
      </c>
      <c r="S2347" s="23" t="n">
        <f aca="false">STDEV(J2347:L2347)</f>
        <v>235694.530869094</v>
      </c>
      <c r="T2347" s="25" t="n">
        <f aca="false">IF(P2347&gt;0,S2347/P2347,NA())</f>
        <v>0.167438304469301</v>
      </c>
      <c r="U2347" s="4" t="str">
        <f aca="false">IF(T2347&lt;=Parametros!$B$7,"MENOR",IF(T2347&lt;=Parametros!$B$8,"PROMEDIO MENOR-MEDIANA","PROMEDIO"))</f>
        <v>MENOR</v>
      </c>
      <c r="V2347" s="23" t="n">
        <f aca="false">IF(T2347&lt;=Parametros!$B$7,M2347,IF(T2347&lt;=Parametros!$B$8,Q2347,P2347))</f>
        <v>1176607.12836057</v>
      </c>
      <c r="W2347" s="26" t="n">
        <f aca="false">ROUND(V2347,0)</f>
        <v>1176607</v>
      </c>
      <c r="X2347" s="27" t="n">
        <f aca="false">K2347/G2347</f>
        <v>1.48032584966175</v>
      </c>
      <c r="Y2347" s="27" t="n">
        <f aca="false">L2347/G2347</f>
        <v>1.25650845843553</v>
      </c>
    </row>
    <row r="2348" customFormat="false" ht="51.75" hidden="false" customHeight="true" outlineLevel="0" collapsed="false">
      <c r="A2348" s="4" t="s">
        <v>887</v>
      </c>
      <c r="B2348" s="4" t="s">
        <v>95</v>
      </c>
      <c r="C2348" s="4" t="s">
        <v>929</v>
      </c>
      <c r="D2348" s="4" t="s">
        <v>925</v>
      </c>
      <c r="E2348" s="4" t="s">
        <v>98</v>
      </c>
      <c r="F2348" s="4" t="s">
        <v>99</v>
      </c>
      <c r="G2348" s="23" t="n">
        <v>1113090</v>
      </c>
      <c r="H2348" s="24" t="n">
        <f aca="false">Parametros!$B$3</f>
        <v>160.42</v>
      </c>
      <c r="I2348" s="24" t="n">
        <f aca="false">Parametros!$B$4</f>
        <v>151.76</v>
      </c>
      <c r="J2348" s="23" t="n">
        <f aca="false">G2348*H2348/I2348</f>
        <v>1176607.12836057</v>
      </c>
      <c r="K2348" s="23" t="n">
        <v>1647735.9</v>
      </c>
      <c r="L2348" s="23" t="n">
        <v>1398607</v>
      </c>
      <c r="M2348" s="23" t="n">
        <f aca="false">MIN(J2348:L2348)</f>
        <v>1176607.12836057</v>
      </c>
      <c r="N2348" s="23" t="n">
        <f aca="false">MAX(J2348:L2348)</f>
        <v>1647735.9</v>
      </c>
      <c r="O2348" s="23" t="n">
        <f aca="false">MEDIAN(J2348:L2348)</f>
        <v>1398607</v>
      </c>
      <c r="P2348" s="23" t="n">
        <f aca="false">AVERAGE(J2348:L2348)</f>
        <v>1407650.00945352</v>
      </c>
      <c r="Q2348" s="23" t="n">
        <f aca="false">AVERAGE(M2348,O2348)</f>
        <v>1287607.06418028</v>
      </c>
      <c r="R2348" s="23" t="n">
        <f aca="false">AVERAGE(N2348,O2348)</f>
        <v>1523171.45</v>
      </c>
      <c r="S2348" s="23" t="n">
        <f aca="false">STDEV(J2348:L2348)</f>
        <v>235694.530869094</v>
      </c>
      <c r="T2348" s="25" t="n">
        <f aca="false">IF(P2348&gt;0,S2348/P2348,NA())</f>
        <v>0.167438304469301</v>
      </c>
      <c r="U2348" s="4" t="str">
        <f aca="false">IF(T2348&lt;=Parametros!$B$7,"MENOR",IF(T2348&lt;=Parametros!$B$8,"PROMEDIO MENOR-MEDIANA","PROMEDIO"))</f>
        <v>MENOR</v>
      </c>
      <c r="V2348" s="23" t="n">
        <f aca="false">IF(T2348&lt;=Parametros!$B$7,M2348,IF(T2348&lt;=Parametros!$B$8,Q2348,P2348))</f>
        <v>1176607.12836057</v>
      </c>
      <c r="W2348" s="26" t="n">
        <f aca="false">ROUND(V2348,0)</f>
        <v>1176607</v>
      </c>
      <c r="X2348" s="27" t="n">
        <f aca="false">K2348/G2348</f>
        <v>1.48032584966175</v>
      </c>
      <c r="Y2348" s="27" t="n">
        <f aca="false">L2348/G2348</f>
        <v>1.25650845843553</v>
      </c>
    </row>
    <row r="2349" customFormat="false" ht="51.75" hidden="false" customHeight="true" outlineLevel="0" collapsed="false">
      <c r="A2349" s="4" t="s">
        <v>890</v>
      </c>
      <c r="B2349" s="4" t="s">
        <v>95</v>
      </c>
      <c r="C2349" s="4" t="s">
        <v>931</v>
      </c>
      <c r="D2349" s="4" t="s">
        <v>925</v>
      </c>
      <c r="E2349" s="4" t="s">
        <v>98</v>
      </c>
      <c r="F2349" s="4" t="s">
        <v>99</v>
      </c>
      <c r="G2349" s="23" t="n">
        <v>1113090</v>
      </c>
      <c r="H2349" s="24" t="n">
        <f aca="false">Parametros!$B$3</f>
        <v>160.42</v>
      </c>
      <c r="I2349" s="24" t="n">
        <f aca="false">Parametros!$B$4</f>
        <v>151.76</v>
      </c>
      <c r="J2349" s="23" t="n">
        <f aca="false">G2349*H2349/I2349</f>
        <v>1176607.12836057</v>
      </c>
      <c r="K2349" s="23" t="n">
        <v>1647735.9</v>
      </c>
      <c r="L2349" s="23" t="n">
        <v>1398607</v>
      </c>
      <c r="M2349" s="23" t="n">
        <f aca="false">MIN(J2349:L2349)</f>
        <v>1176607.12836057</v>
      </c>
      <c r="N2349" s="23" t="n">
        <f aca="false">MAX(J2349:L2349)</f>
        <v>1647735.9</v>
      </c>
      <c r="O2349" s="23" t="n">
        <f aca="false">MEDIAN(J2349:L2349)</f>
        <v>1398607</v>
      </c>
      <c r="P2349" s="23" t="n">
        <f aca="false">AVERAGE(J2349:L2349)</f>
        <v>1407650.00945352</v>
      </c>
      <c r="Q2349" s="23" t="n">
        <f aca="false">AVERAGE(M2349,O2349)</f>
        <v>1287607.06418028</v>
      </c>
      <c r="R2349" s="23" t="n">
        <f aca="false">AVERAGE(N2349,O2349)</f>
        <v>1523171.45</v>
      </c>
      <c r="S2349" s="23" t="n">
        <f aca="false">STDEV(J2349:L2349)</f>
        <v>235694.530869094</v>
      </c>
      <c r="T2349" s="25" t="n">
        <f aca="false">IF(P2349&gt;0,S2349/P2349,NA())</f>
        <v>0.167438304469301</v>
      </c>
      <c r="U2349" s="4" t="str">
        <f aca="false">IF(T2349&lt;=Parametros!$B$7,"MENOR",IF(T2349&lt;=Parametros!$B$8,"PROMEDIO MENOR-MEDIANA","PROMEDIO"))</f>
        <v>MENOR</v>
      </c>
      <c r="V2349" s="23" t="n">
        <f aca="false">IF(T2349&lt;=Parametros!$B$7,M2349,IF(T2349&lt;=Parametros!$B$8,Q2349,P2349))</f>
        <v>1176607.12836057</v>
      </c>
      <c r="W2349" s="26" t="n">
        <f aca="false">ROUND(V2349,0)</f>
        <v>1176607</v>
      </c>
      <c r="X2349" s="27" t="n">
        <f aca="false">K2349/G2349</f>
        <v>1.48032584966175</v>
      </c>
      <c r="Y2349" s="27" t="n">
        <f aca="false">L2349/G2349</f>
        <v>1.25650845843553</v>
      </c>
    </row>
    <row r="2350" customFormat="false" ht="51.75" hidden="false" customHeight="true" outlineLevel="0" collapsed="false">
      <c r="A2350" s="4" t="s">
        <v>893</v>
      </c>
      <c r="B2350" s="4" t="s">
        <v>95</v>
      </c>
      <c r="C2350" s="4" t="s">
        <v>933</v>
      </c>
      <c r="D2350" s="4" t="s">
        <v>934</v>
      </c>
      <c r="E2350" s="4" t="s">
        <v>98</v>
      </c>
      <c r="F2350" s="4" t="s">
        <v>99</v>
      </c>
      <c r="G2350" s="23" t="n">
        <v>3800</v>
      </c>
      <c r="H2350" s="24" t="n">
        <f aca="false">Parametros!$B$3</f>
        <v>160.42</v>
      </c>
      <c r="I2350" s="24" t="n">
        <f aca="false">Parametros!$B$4</f>
        <v>151.76</v>
      </c>
      <c r="J2350" s="23" t="n">
        <f aca="false">G2350*H2350/I2350</f>
        <v>4016.84238270954</v>
      </c>
      <c r="K2350" s="23" t="n">
        <v>5625.19</v>
      </c>
      <c r="L2350" s="23" t="n">
        <v>4760</v>
      </c>
      <c r="M2350" s="23" t="n">
        <f aca="false">MIN(J2350:L2350)</f>
        <v>4016.84238270954</v>
      </c>
      <c r="N2350" s="23" t="n">
        <f aca="false">MAX(J2350:L2350)</f>
        <v>5625.19</v>
      </c>
      <c r="O2350" s="23" t="n">
        <f aca="false">MEDIAN(J2350:L2350)</f>
        <v>4760</v>
      </c>
      <c r="P2350" s="23" t="n">
        <f aca="false">AVERAGE(J2350:L2350)</f>
        <v>4800.67746090318</v>
      </c>
      <c r="Q2350" s="23" t="n">
        <f aca="false">AVERAGE(M2350,O2350)</f>
        <v>4388.42119135477</v>
      </c>
      <c r="R2350" s="23" t="n">
        <f aca="false">AVERAGE(N2350,O2350)</f>
        <v>5192.595</v>
      </c>
      <c r="S2350" s="23" t="n">
        <f aca="false">STDEV(J2350:L2350)</f>
        <v>804.94503314209</v>
      </c>
      <c r="T2350" s="25" t="n">
        <f aca="false">IF(P2350&gt;0,S2350/P2350,NA())</f>
        <v>0.167673216894403</v>
      </c>
      <c r="U2350" s="4" t="str">
        <f aca="false">IF(T2350&lt;=Parametros!$B$7,"MENOR",IF(T2350&lt;=Parametros!$B$8,"PROMEDIO MENOR-MEDIANA","PROMEDIO"))</f>
        <v>MENOR</v>
      </c>
      <c r="V2350" s="23" t="n">
        <f aca="false">IF(T2350&lt;=Parametros!$B$7,M2350,IF(T2350&lt;=Parametros!$B$8,Q2350,P2350))</f>
        <v>4016.84238270954</v>
      </c>
      <c r="W2350" s="26" t="n">
        <f aca="false">ROUND(V2350,0)</f>
        <v>4017</v>
      </c>
      <c r="X2350" s="27" t="n">
        <f aca="false">K2350/G2350</f>
        <v>1.48031315789474</v>
      </c>
      <c r="Y2350" s="27" t="n">
        <f aca="false">L2350/G2350</f>
        <v>1.25263157894737</v>
      </c>
    </row>
    <row r="2351" customFormat="false" ht="51.75" hidden="false" customHeight="true" outlineLevel="0" collapsed="false">
      <c r="A2351" s="4" t="s">
        <v>896</v>
      </c>
      <c r="B2351" s="4" t="s">
        <v>95</v>
      </c>
      <c r="C2351" s="4" t="s">
        <v>936</v>
      </c>
      <c r="D2351" s="4" t="s">
        <v>937</v>
      </c>
      <c r="E2351" s="4" t="s">
        <v>98</v>
      </c>
      <c r="F2351" s="4" t="s">
        <v>99</v>
      </c>
      <c r="G2351" s="23" t="n">
        <v>546156</v>
      </c>
      <c r="H2351" s="24" t="n">
        <f aca="false">Parametros!$B$3</f>
        <v>160.42</v>
      </c>
      <c r="I2351" s="24" t="n">
        <f aca="false">Parametros!$B$4</f>
        <v>151.76</v>
      </c>
      <c r="J2351" s="23" t="n">
        <f aca="false">G2351*H2351/I2351</f>
        <v>577321.728518714</v>
      </c>
      <c r="K2351" s="23" t="n">
        <v>808489.5</v>
      </c>
      <c r="L2351" s="23" t="n">
        <v>686154</v>
      </c>
      <c r="M2351" s="23" t="n">
        <f aca="false">MIN(J2351:L2351)</f>
        <v>577321.728518714</v>
      </c>
      <c r="N2351" s="23" t="n">
        <f aca="false">MAX(J2351:L2351)</f>
        <v>808489.5</v>
      </c>
      <c r="O2351" s="23" t="n">
        <f aca="false">MEDIAN(J2351:L2351)</f>
        <v>686154</v>
      </c>
      <c r="P2351" s="23" t="n">
        <f aca="false">AVERAGE(J2351:L2351)</f>
        <v>690655.076172905</v>
      </c>
      <c r="Q2351" s="23" t="n">
        <f aca="false">AVERAGE(M2351,O2351)</f>
        <v>631737.864259357</v>
      </c>
      <c r="R2351" s="23" t="n">
        <f aca="false">AVERAGE(N2351,O2351)</f>
        <v>747321.75</v>
      </c>
      <c r="S2351" s="23" t="n">
        <f aca="false">STDEV(J2351:L2351)</f>
        <v>115649.597526069</v>
      </c>
      <c r="T2351" s="25" t="n">
        <f aca="false">IF(P2351&gt;0,S2351/P2351,NA())</f>
        <v>0.167449138529341</v>
      </c>
      <c r="U2351" s="4" t="str">
        <f aca="false">IF(T2351&lt;=Parametros!$B$7,"MENOR",IF(T2351&lt;=Parametros!$B$8,"PROMEDIO MENOR-MEDIANA","PROMEDIO"))</f>
        <v>MENOR</v>
      </c>
      <c r="V2351" s="23" t="n">
        <f aca="false">IF(T2351&lt;=Parametros!$B$7,M2351,IF(T2351&lt;=Parametros!$B$8,Q2351,P2351))</f>
        <v>577321.728518714</v>
      </c>
      <c r="W2351" s="26" t="n">
        <f aca="false">ROUND(V2351,0)</f>
        <v>577322</v>
      </c>
      <c r="X2351" s="27" t="n">
        <f aca="false">K2351/G2351</f>
        <v>1.48032704941445</v>
      </c>
      <c r="Y2351" s="27" t="n">
        <f aca="false">L2351/G2351</f>
        <v>1.25633335530508</v>
      </c>
    </row>
    <row r="2352" customFormat="false" ht="51.75" hidden="false" customHeight="true" outlineLevel="0" collapsed="false">
      <c r="A2352" s="4" t="s">
        <v>899</v>
      </c>
      <c r="B2352" s="4" t="s">
        <v>95</v>
      </c>
      <c r="C2352" s="4" t="s">
        <v>939</v>
      </c>
      <c r="D2352" s="4" t="s">
        <v>940</v>
      </c>
      <c r="E2352" s="4" t="s">
        <v>98</v>
      </c>
      <c r="F2352" s="4" t="s">
        <v>99</v>
      </c>
      <c r="G2352" s="23" t="n">
        <v>221352</v>
      </c>
      <c r="H2352" s="24" t="n">
        <f aca="false">Parametros!$B$3</f>
        <v>160.42</v>
      </c>
      <c r="I2352" s="24" t="n">
        <f aca="false">Parametros!$B$4</f>
        <v>151.76</v>
      </c>
      <c r="J2352" s="23" t="n">
        <f aca="false">G2352*H2352/I2352</f>
        <v>233983.182920401</v>
      </c>
      <c r="K2352" s="23" t="n">
        <v>327673.44</v>
      </c>
      <c r="L2352" s="23" t="n">
        <v>278103</v>
      </c>
      <c r="M2352" s="23" t="n">
        <f aca="false">MIN(J2352:L2352)</f>
        <v>233983.182920401</v>
      </c>
      <c r="N2352" s="23" t="n">
        <f aca="false">MAX(J2352:L2352)</f>
        <v>327673.44</v>
      </c>
      <c r="O2352" s="23" t="n">
        <f aca="false">MEDIAN(J2352:L2352)</f>
        <v>278103</v>
      </c>
      <c r="P2352" s="23" t="n">
        <f aca="false">AVERAGE(J2352:L2352)</f>
        <v>279919.8743068</v>
      </c>
      <c r="Q2352" s="23" t="n">
        <f aca="false">AVERAGE(M2352,O2352)</f>
        <v>256043.0914602</v>
      </c>
      <c r="R2352" s="23" t="n">
        <f aca="false">AVERAGE(N2352,O2352)</f>
        <v>302888.22</v>
      </c>
      <c r="S2352" s="23" t="n">
        <f aca="false">STDEV(J2352:L2352)</f>
        <v>46871.5461884435</v>
      </c>
      <c r="T2352" s="25" t="n">
        <f aca="false">IF(P2352&gt;0,S2352/P2352,NA())</f>
        <v>0.167446296210718</v>
      </c>
      <c r="U2352" s="4" t="str">
        <f aca="false">IF(T2352&lt;=Parametros!$B$7,"MENOR",IF(T2352&lt;=Parametros!$B$8,"PROMEDIO MENOR-MEDIANA","PROMEDIO"))</f>
        <v>MENOR</v>
      </c>
      <c r="V2352" s="23" t="n">
        <f aca="false">IF(T2352&lt;=Parametros!$B$7,M2352,IF(T2352&lt;=Parametros!$B$8,Q2352,P2352))</f>
        <v>233983.182920401</v>
      </c>
      <c r="W2352" s="26" t="n">
        <f aca="false">ROUND(V2352,0)</f>
        <v>233983</v>
      </c>
      <c r="X2352" s="27" t="n">
        <f aca="false">K2352/G2352</f>
        <v>1.48032744226391</v>
      </c>
      <c r="Y2352" s="27" t="n">
        <f aca="false">L2352/G2352</f>
        <v>1.2563834977773</v>
      </c>
    </row>
    <row r="2353" customFormat="false" ht="51.75" hidden="false" customHeight="true" outlineLevel="0" collapsed="false">
      <c r="A2353" s="4" t="s">
        <v>902</v>
      </c>
      <c r="B2353" s="4" t="s">
        <v>95</v>
      </c>
      <c r="C2353" s="4" t="s">
        <v>942</v>
      </c>
      <c r="D2353" s="4" t="s">
        <v>943</v>
      </c>
      <c r="E2353" s="4" t="s">
        <v>98</v>
      </c>
      <c r="F2353" s="4" t="s">
        <v>99</v>
      </c>
      <c r="G2353" s="23" t="n">
        <v>794986</v>
      </c>
      <c r="H2353" s="24" t="n">
        <f aca="false">Parametros!$B$3</f>
        <v>160.42</v>
      </c>
      <c r="I2353" s="24" t="n">
        <f aca="false">Parametros!$B$4</f>
        <v>151.76</v>
      </c>
      <c r="J2353" s="23" t="n">
        <f aca="false">G2353*H2353/I2353</f>
        <v>840350.910121244</v>
      </c>
      <c r="K2353" s="23" t="n">
        <v>1176838.49</v>
      </c>
      <c r="L2353" s="23" t="n">
        <v>998886</v>
      </c>
      <c r="M2353" s="23" t="n">
        <f aca="false">MIN(J2353:L2353)</f>
        <v>840350.910121244</v>
      </c>
      <c r="N2353" s="23" t="n">
        <f aca="false">MAX(J2353:L2353)</f>
        <v>1176838.49</v>
      </c>
      <c r="O2353" s="23" t="n">
        <f aca="false">MEDIAN(J2353:L2353)</f>
        <v>998886</v>
      </c>
      <c r="P2353" s="23" t="n">
        <f aca="false">AVERAGE(J2353:L2353)</f>
        <v>1005358.46670708</v>
      </c>
      <c r="Q2353" s="23" t="n">
        <f aca="false">AVERAGE(M2353,O2353)</f>
        <v>919618.455060622</v>
      </c>
      <c r="R2353" s="23" t="n">
        <f aca="false">AVERAGE(N2353,O2353)</f>
        <v>1087862.245</v>
      </c>
      <c r="S2353" s="23" t="n">
        <f aca="false">STDEV(J2353:L2353)</f>
        <v>168337.13931311</v>
      </c>
      <c r="T2353" s="25" t="n">
        <f aca="false">IF(P2353&gt;0,S2353/P2353,NA())</f>
        <v>0.167439918086606</v>
      </c>
      <c r="U2353" s="4" t="str">
        <f aca="false">IF(T2353&lt;=Parametros!$B$7,"MENOR",IF(T2353&lt;=Parametros!$B$8,"PROMEDIO MENOR-MEDIANA","PROMEDIO"))</f>
        <v>MENOR</v>
      </c>
      <c r="V2353" s="23" t="n">
        <f aca="false">IF(T2353&lt;=Parametros!$B$7,M2353,IF(T2353&lt;=Parametros!$B$8,Q2353,P2353))</f>
        <v>840350.910121244</v>
      </c>
      <c r="W2353" s="26" t="n">
        <f aca="false">ROUND(V2353,0)</f>
        <v>840351</v>
      </c>
      <c r="X2353" s="27" t="n">
        <f aca="false">K2353/G2353</f>
        <v>1.48032605605633</v>
      </c>
      <c r="Y2353" s="27" t="n">
        <f aca="false">L2353/G2353</f>
        <v>1.25648250409441</v>
      </c>
    </row>
    <row r="2354" customFormat="false" ht="51.75" hidden="false" customHeight="true" outlineLevel="0" collapsed="false">
      <c r="A2354" s="4" t="s">
        <v>905</v>
      </c>
      <c r="B2354" s="4" t="s">
        <v>95</v>
      </c>
      <c r="C2354" s="4" t="s">
        <v>945</v>
      </c>
      <c r="D2354" s="4" t="s">
        <v>946</v>
      </c>
      <c r="E2354" s="4" t="s">
        <v>98</v>
      </c>
      <c r="F2354" s="4" t="s">
        <v>99</v>
      </c>
      <c r="G2354" s="23" t="n">
        <v>33463</v>
      </c>
      <c r="H2354" s="24" t="n">
        <f aca="false">Parametros!$B$3</f>
        <v>160.42</v>
      </c>
      <c r="I2354" s="24" t="n">
        <f aca="false">Parametros!$B$4</f>
        <v>151.76</v>
      </c>
      <c r="J2354" s="23" t="n">
        <f aca="false">G2354*H2354/I2354</f>
        <v>35372.5254348972</v>
      </c>
      <c r="K2354" s="23" t="n">
        <v>49536.75</v>
      </c>
      <c r="L2354" s="23" t="n">
        <v>42007</v>
      </c>
      <c r="M2354" s="23" t="n">
        <f aca="false">MIN(J2354:L2354)</f>
        <v>35372.5254348972</v>
      </c>
      <c r="N2354" s="23" t="n">
        <f aca="false">MAX(J2354:L2354)</f>
        <v>49536.75</v>
      </c>
      <c r="O2354" s="23" t="n">
        <f aca="false">MEDIAN(J2354:L2354)</f>
        <v>42007</v>
      </c>
      <c r="P2354" s="23" t="n">
        <f aca="false">AVERAGE(J2354:L2354)</f>
        <v>42305.4251449657</v>
      </c>
      <c r="Q2354" s="23" t="n">
        <f aca="false">AVERAGE(M2354,O2354)</f>
        <v>38689.7627174486</v>
      </c>
      <c r="R2354" s="23" t="n">
        <f aca="false">AVERAGE(N2354,O2354)</f>
        <v>45771.875</v>
      </c>
      <c r="S2354" s="23" t="n">
        <f aca="false">STDEV(J2354:L2354)</f>
        <v>7086.82633892113</v>
      </c>
      <c r="T2354" s="25" t="n">
        <f aca="false">IF(P2354&gt;0,S2354/P2354,NA())</f>
        <v>0.16751578112351</v>
      </c>
      <c r="U2354" s="4" t="str">
        <f aca="false">IF(T2354&lt;=Parametros!$B$7,"MENOR",IF(T2354&lt;=Parametros!$B$8,"PROMEDIO MENOR-MEDIANA","PROMEDIO"))</f>
        <v>MENOR</v>
      </c>
      <c r="V2354" s="23" t="n">
        <f aca="false">IF(T2354&lt;=Parametros!$B$7,M2354,IF(T2354&lt;=Parametros!$B$8,Q2354,P2354))</f>
        <v>35372.5254348972</v>
      </c>
      <c r="W2354" s="26" t="n">
        <f aca="false">ROUND(V2354,0)</f>
        <v>35373</v>
      </c>
      <c r="X2354" s="27" t="n">
        <f aca="false">K2354/G2354</f>
        <v>1.48034396198787</v>
      </c>
      <c r="Y2354" s="27" t="n">
        <f aca="false">L2354/G2354</f>
        <v>1.25532677883035</v>
      </c>
    </row>
    <row r="2355" customFormat="false" ht="39" hidden="false" customHeight="true" outlineLevel="0" collapsed="false">
      <c r="A2355" s="4" t="s">
        <v>908</v>
      </c>
      <c r="B2355" s="4" t="s">
        <v>95</v>
      </c>
      <c r="C2355" s="4" t="s">
        <v>948</v>
      </c>
      <c r="D2355" s="4" t="s">
        <v>949</v>
      </c>
      <c r="E2355" s="4" t="s">
        <v>98</v>
      </c>
      <c r="F2355" s="4" t="s">
        <v>99</v>
      </c>
      <c r="G2355" s="23" t="n">
        <v>390927</v>
      </c>
      <c r="H2355" s="24" t="n">
        <f aca="false">Parametros!$B$3</f>
        <v>160.42</v>
      </c>
      <c r="I2355" s="24" t="n">
        <f aca="false">Parametros!$B$4</f>
        <v>151.76</v>
      </c>
      <c r="J2355" s="23" t="n">
        <f aca="false">G2355*H2355/I2355</f>
        <v>413234.774248814</v>
      </c>
      <c r="K2355" s="23" t="n">
        <v>578699.21</v>
      </c>
      <c r="L2355" s="23" t="n">
        <v>491113</v>
      </c>
      <c r="M2355" s="23" t="n">
        <f aca="false">MIN(J2355:L2355)</f>
        <v>413234.774248814</v>
      </c>
      <c r="N2355" s="23" t="n">
        <f aca="false">MAX(J2355:L2355)</f>
        <v>578699.21</v>
      </c>
      <c r="O2355" s="23" t="n">
        <f aca="false">MEDIAN(J2355:L2355)</f>
        <v>491113</v>
      </c>
      <c r="P2355" s="23" t="n">
        <f aca="false">AVERAGE(J2355:L2355)</f>
        <v>494348.994749605</v>
      </c>
      <c r="Q2355" s="23" t="n">
        <f aca="false">AVERAGE(M2355,O2355)</f>
        <v>452173.887124407</v>
      </c>
      <c r="R2355" s="23" t="n">
        <f aca="false">AVERAGE(N2355,O2355)</f>
        <v>534906.105</v>
      </c>
      <c r="S2355" s="23" t="n">
        <f aca="false">STDEV(J2355:L2355)</f>
        <v>82779.6691291358</v>
      </c>
      <c r="T2355" s="25" t="n">
        <f aca="false">IF(P2355&gt;0,S2355/P2355,NA())</f>
        <v>0.167451881177719</v>
      </c>
      <c r="U2355" s="4" t="str">
        <f aca="false">IF(T2355&lt;=Parametros!$B$7,"MENOR",IF(T2355&lt;=Parametros!$B$8,"PROMEDIO MENOR-MEDIANA","PROMEDIO"))</f>
        <v>MENOR</v>
      </c>
      <c r="V2355" s="23" t="n">
        <f aca="false">IF(T2355&lt;=Parametros!$B$7,M2355,IF(T2355&lt;=Parametros!$B$8,Q2355,P2355))</f>
        <v>413234.774248814</v>
      </c>
      <c r="W2355" s="26" t="n">
        <f aca="false">ROUND(V2355,0)</f>
        <v>413235</v>
      </c>
      <c r="X2355" s="27" t="n">
        <f aca="false">K2355/G2355</f>
        <v>1.48032550834299</v>
      </c>
      <c r="Y2355" s="27" t="n">
        <f aca="false">L2355/G2355</f>
        <v>1.25627802633228</v>
      </c>
    </row>
    <row r="2356" customFormat="false" ht="64.5" hidden="false" customHeight="true" outlineLevel="0" collapsed="false">
      <c r="A2356" s="4" t="s">
        <v>911</v>
      </c>
      <c r="B2356" s="4" t="s">
        <v>95</v>
      </c>
      <c r="C2356" s="4" t="s">
        <v>951</v>
      </c>
      <c r="D2356" s="4" t="s">
        <v>952</v>
      </c>
      <c r="E2356" s="4" t="s">
        <v>98</v>
      </c>
      <c r="F2356" s="4" t="s">
        <v>99</v>
      </c>
      <c r="G2356" s="23" t="n">
        <v>124366</v>
      </c>
      <c r="H2356" s="24" t="n">
        <f aca="false">Parametros!$B$3</f>
        <v>160.42</v>
      </c>
      <c r="I2356" s="24" t="n">
        <f aca="false">Parametros!$B$4</f>
        <v>151.76</v>
      </c>
      <c r="J2356" s="23" t="n">
        <f aca="false">G2356*H2356/I2356</f>
        <v>131462.794675804</v>
      </c>
      <c r="K2356" s="23" t="n">
        <v>184101.69</v>
      </c>
      <c r="L2356" s="23" t="n">
        <v>156247</v>
      </c>
      <c r="M2356" s="23" t="n">
        <f aca="false">MIN(J2356:L2356)</f>
        <v>131462.794675804</v>
      </c>
      <c r="N2356" s="23" t="n">
        <f aca="false">MAX(J2356:L2356)</f>
        <v>184101.69</v>
      </c>
      <c r="O2356" s="23" t="n">
        <f aca="false">MEDIAN(J2356:L2356)</f>
        <v>156247</v>
      </c>
      <c r="P2356" s="23" t="n">
        <f aca="false">AVERAGE(J2356:L2356)</f>
        <v>157270.494891935</v>
      </c>
      <c r="Q2356" s="23" t="n">
        <f aca="false">AVERAGE(M2356,O2356)</f>
        <v>143854.897337902</v>
      </c>
      <c r="R2356" s="23" t="n">
        <f aca="false">AVERAGE(N2356,O2356)</f>
        <v>170174.345</v>
      </c>
      <c r="S2356" s="23" t="n">
        <f aca="false">STDEV(J2356:L2356)</f>
        <v>26334.3688282685</v>
      </c>
      <c r="T2356" s="25" t="n">
        <f aca="false">IF(P2356&gt;0,S2356/P2356,NA())</f>
        <v>0.167446340436353</v>
      </c>
      <c r="U2356" s="4" t="str">
        <f aca="false">IF(T2356&lt;=Parametros!$B$7,"MENOR",IF(T2356&lt;=Parametros!$B$8,"PROMEDIO MENOR-MEDIANA","PROMEDIO"))</f>
        <v>MENOR</v>
      </c>
      <c r="V2356" s="23" t="n">
        <f aca="false">IF(T2356&lt;=Parametros!$B$7,M2356,IF(T2356&lt;=Parametros!$B$8,Q2356,P2356))</f>
        <v>131462.794675804</v>
      </c>
      <c r="W2356" s="26" t="n">
        <f aca="false">ROUND(V2356,0)</f>
        <v>131463</v>
      </c>
      <c r="X2356" s="27" t="n">
        <f aca="false">K2356/G2356</f>
        <v>1.48032171172185</v>
      </c>
      <c r="Y2356" s="27" t="n">
        <f aca="false">L2356/G2356</f>
        <v>1.25634819806056</v>
      </c>
    </row>
    <row r="2357" customFormat="false" ht="64.5" hidden="false" customHeight="true" outlineLevel="0" collapsed="false">
      <c r="A2357" s="4" t="s">
        <v>914</v>
      </c>
      <c r="B2357" s="4" t="s">
        <v>95</v>
      </c>
      <c r="C2357" s="4" t="s">
        <v>954</v>
      </c>
      <c r="D2357" s="4" t="s">
        <v>955</v>
      </c>
      <c r="E2357" s="4" t="s">
        <v>98</v>
      </c>
      <c r="F2357" s="4" t="s">
        <v>99</v>
      </c>
      <c r="G2357" s="23" t="n">
        <v>124366</v>
      </c>
      <c r="H2357" s="24" t="n">
        <f aca="false">Parametros!$B$3</f>
        <v>160.42</v>
      </c>
      <c r="I2357" s="24" t="n">
        <f aca="false">Parametros!$B$4</f>
        <v>151.76</v>
      </c>
      <c r="J2357" s="23" t="n">
        <f aca="false">G2357*H2357/I2357</f>
        <v>131462.794675804</v>
      </c>
      <c r="K2357" s="23" t="n">
        <v>184101.69</v>
      </c>
      <c r="L2357" s="23" t="n">
        <v>156247</v>
      </c>
      <c r="M2357" s="23" t="n">
        <f aca="false">MIN(J2357:L2357)</f>
        <v>131462.794675804</v>
      </c>
      <c r="N2357" s="23" t="n">
        <f aca="false">MAX(J2357:L2357)</f>
        <v>184101.69</v>
      </c>
      <c r="O2357" s="23" t="n">
        <f aca="false">MEDIAN(J2357:L2357)</f>
        <v>156247</v>
      </c>
      <c r="P2357" s="23" t="n">
        <f aca="false">AVERAGE(J2357:L2357)</f>
        <v>157270.494891935</v>
      </c>
      <c r="Q2357" s="23" t="n">
        <f aca="false">AVERAGE(M2357,O2357)</f>
        <v>143854.897337902</v>
      </c>
      <c r="R2357" s="23" t="n">
        <f aca="false">AVERAGE(N2357,O2357)</f>
        <v>170174.345</v>
      </c>
      <c r="S2357" s="23" t="n">
        <f aca="false">STDEV(J2357:L2357)</f>
        <v>26334.3688282685</v>
      </c>
      <c r="T2357" s="25" t="n">
        <f aca="false">IF(P2357&gt;0,S2357/P2357,NA())</f>
        <v>0.167446340436353</v>
      </c>
      <c r="U2357" s="4" t="str">
        <f aca="false">IF(T2357&lt;=Parametros!$B$7,"MENOR",IF(T2357&lt;=Parametros!$B$8,"PROMEDIO MENOR-MEDIANA","PROMEDIO"))</f>
        <v>MENOR</v>
      </c>
      <c r="V2357" s="23" t="n">
        <f aca="false">IF(T2357&lt;=Parametros!$B$7,M2357,IF(T2357&lt;=Parametros!$B$8,Q2357,P2357))</f>
        <v>131462.794675804</v>
      </c>
      <c r="W2357" s="26" t="n">
        <f aca="false">ROUND(V2357,0)</f>
        <v>131463</v>
      </c>
      <c r="X2357" s="27" t="n">
        <f aca="false">K2357/G2357</f>
        <v>1.48032171172185</v>
      </c>
      <c r="Y2357" s="27" t="n">
        <f aca="false">L2357/G2357</f>
        <v>1.25634819806056</v>
      </c>
    </row>
    <row r="2358" customFormat="false" ht="39" hidden="false" customHeight="true" outlineLevel="0" collapsed="false">
      <c r="A2358" s="4" t="s">
        <v>917</v>
      </c>
      <c r="B2358" s="4" t="s">
        <v>95</v>
      </c>
      <c r="C2358" s="4" t="s">
        <v>957</v>
      </c>
      <c r="D2358" s="4" t="s">
        <v>958</v>
      </c>
      <c r="E2358" s="4" t="s">
        <v>98</v>
      </c>
      <c r="F2358" s="4" t="s">
        <v>99</v>
      </c>
      <c r="G2358" s="23" t="n">
        <v>124366</v>
      </c>
      <c r="H2358" s="24" t="n">
        <f aca="false">Parametros!$B$3</f>
        <v>160.42</v>
      </c>
      <c r="I2358" s="24" t="n">
        <f aca="false">Parametros!$B$4</f>
        <v>151.76</v>
      </c>
      <c r="J2358" s="23" t="n">
        <f aca="false">G2358*H2358/I2358</f>
        <v>131462.794675804</v>
      </c>
      <c r="K2358" s="23" t="n">
        <v>184101.69</v>
      </c>
      <c r="L2358" s="23" t="n">
        <v>156247</v>
      </c>
      <c r="M2358" s="23" t="n">
        <f aca="false">MIN(J2358:L2358)</f>
        <v>131462.794675804</v>
      </c>
      <c r="N2358" s="23" t="n">
        <f aca="false">MAX(J2358:L2358)</f>
        <v>184101.69</v>
      </c>
      <c r="O2358" s="23" t="n">
        <f aca="false">MEDIAN(J2358:L2358)</f>
        <v>156247</v>
      </c>
      <c r="P2358" s="23" t="n">
        <f aca="false">AVERAGE(J2358:L2358)</f>
        <v>157270.494891935</v>
      </c>
      <c r="Q2358" s="23" t="n">
        <f aca="false">AVERAGE(M2358,O2358)</f>
        <v>143854.897337902</v>
      </c>
      <c r="R2358" s="23" t="n">
        <f aca="false">AVERAGE(N2358,O2358)</f>
        <v>170174.345</v>
      </c>
      <c r="S2358" s="23" t="n">
        <f aca="false">STDEV(J2358:L2358)</f>
        <v>26334.3688282685</v>
      </c>
      <c r="T2358" s="25" t="n">
        <f aca="false">IF(P2358&gt;0,S2358/P2358,NA())</f>
        <v>0.167446340436353</v>
      </c>
      <c r="U2358" s="4" t="str">
        <f aca="false">IF(T2358&lt;=Parametros!$B$7,"MENOR",IF(T2358&lt;=Parametros!$B$8,"PROMEDIO MENOR-MEDIANA","PROMEDIO"))</f>
        <v>MENOR</v>
      </c>
      <c r="V2358" s="23" t="n">
        <f aca="false">IF(T2358&lt;=Parametros!$B$7,M2358,IF(T2358&lt;=Parametros!$B$8,Q2358,P2358))</f>
        <v>131462.794675804</v>
      </c>
      <c r="W2358" s="26" t="n">
        <f aca="false">ROUND(V2358,0)</f>
        <v>131463</v>
      </c>
      <c r="X2358" s="27" t="n">
        <f aca="false">K2358/G2358</f>
        <v>1.48032171172185</v>
      </c>
      <c r="Y2358" s="27" t="n">
        <f aca="false">L2358/G2358</f>
        <v>1.25634819806056</v>
      </c>
    </row>
    <row r="2359" customFormat="false" ht="39" hidden="false" customHeight="true" outlineLevel="0" collapsed="false">
      <c r="A2359" s="4" t="s">
        <v>920</v>
      </c>
      <c r="B2359" s="4" t="s">
        <v>95</v>
      </c>
      <c r="C2359" s="4" t="s">
        <v>960</v>
      </c>
      <c r="D2359" s="4" t="s">
        <v>958</v>
      </c>
      <c r="E2359" s="4" t="s">
        <v>98</v>
      </c>
      <c r="F2359" s="4" t="s">
        <v>99</v>
      </c>
      <c r="G2359" s="23" t="n">
        <v>124366</v>
      </c>
      <c r="H2359" s="24" t="n">
        <f aca="false">Parametros!$B$3</f>
        <v>160.42</v>
      </c>
      <c r="I2359" s="24" t="n">
        <f aca="false">Parametros!$B$4</f>
        <v>151.76</v>
      </c>
      <c r="J2359" s="23" t="n">
        <f aca="false">G2359*H2359/I2359</f>
        <v>131462.794675804</v>
      </c>
      <c r="K2359" s="23" t="n">
        <v>184101.69</v>
      </c>
      <c r="L2359" s="23" t="n">
        <v>156247</v>
      </c>
      <c r="M2359" s="23" t="n">
        <f aca="false">MIN(J2359:L2359)</f>
        <v>131462.794675804</v>
      </c>
      <c r="N2359" s="23" t="n">
        <f aca="false">MAX(J2359:L2359)</f>
        <v>184101.69</v>
      </c>
      <c r="O2359" s="23" t="n">
        <f aca="false">MEDIAN(J2359:L2359)</f>
        <v>156247</v>
      </c>
      <c r="P2359" s="23" t="n">
        <f aca="false">AVERAGE(J2359:L2359)</f>
        <v>157270.494891935</v>
      </c>
      <c r="Q2359" s="23" t="n">
        <f aca="false">AVERAGE(M2359,O2359)</f>
        <v>143854.897337902</v>
      </c>
      <c r="R2359" s="23" t="n">
        <f aca="false">AVERAGE(N2359,O2359)</f>
        <v>170174.345</v>
      </c>
      <c r="S2359" s="23" t="n">
        <f aca="false">STDEV(J2359:L2359)</f>
        <v>26334.3688282685</v>
      </c>
      <c r="T2359" s="25" t="n">
        <f aca="false">IF(P2359&gt;0,S2359/P2359,NA())</f>
        <v>0.167446340436353</v>
      </c>
      <c r="U2359" s="4" t="str">
        <f aca="false">IF(T2359&lt;=Parametros!$B$7,"MENOR",IF(T2359&lt;=Parametros!$B$8,"PROMEDIO MENOR-MEDIANA","PROMEDIO"))</f>
        <v>MENOR</v>
      </c>
      <c r="V2359" s="23" t="n">
        <f aca="false">IF(T2359&lt;=Parametros!$B$7,M2359,IF(T2359&lt;=Parametros!$B$8,Q2359,P2359))</f>
        <v>131462.794675804</v>
      </c>
      <c r="W2359" s="26" t="n">
        <f aca="false">ROUND(V2359,0)</f>
        <v>131463</v>
      </c>
      <c r="X2359" s="27" t="n">
        <f aca="false">K2359/G2359</f>
        <v>1.48032171172185</v>
      </c>
      <c r="Y2359" s="27" t="n">
        <f aca="false">L2359/G2359</f>
        <v>1.25634819806056</v>
      </c>
    </row>
    <row r="2360" customFormat="false" ht="15" hidden="false" customHeight="true" outlineLevel="0" collapsed="false">
      <c r="A2360" s="22" t="s">
        <v>961</v>
      </c>
      <c r="B2360" s="22" t="s">
        <v>962</v>
      </c>
      <c r="C2360" s="22"/>
      <c r="D2360" s="22"/>
      <c r="E2360" s="22"/>
      <c r="F2360" s="22"/>
      <c r="G2360" s="22"/>
      <c r="H2360" s="22"/>
      <c r="I2360" s="22"/>
      <c r="J2360" s="22"/>
      <c r="K2360" s="22"/>
      <c r="L2360" s="22"/>
      <c r="M2360" s="22"/>
      <c r="N2360" s="22"/>
      <c r="O2360" s="22"/>
      <c r="P2360" s="22"/>
      <c r="Q2360" s="22"/>
      <c r="R2360" s="22"/>
      <c r="S2360" s="22"/>
      <c r="T2360" s="22"/>
      <c r="U2360" s="22"/>
      <c r="V2360" s="22"/>
      <c r="W2360" s="22"/>
    </row>
    <row r="2361" customFormat="false" ht="39" hidden="false" customHeight="true" outlineLevel="0" collapsed="false">
      <c r="A2361" s="4" t="s">
        <v>963</v>
      </c>
      <c r="B2361" s="4" t="s">
        <v>95</v>
      </c>
      <c r="C2361" s="4" t="s">
        <v>964</v>
      </c>
      <c r="D2361" s="4" t="s">
        <v>965</v>
      </c>
      <c r="E2361" s="4" t="s">
        <v>98</v>
      </c>
      <c r="F2361" s="4" t="s">
        <v>99</v>
      </c>
      <c r="G2361" s="23" t="n">
        <v>699664</v>
      </c>
      <c r="H2361" s="24" t="n">
        <f aca="false">Parametros!$B$3</f>
        <v>160.42</v>
      </c>
      <c r="I2361" s="24" t="n">
        <f aca="false">Parametros!$B$4</f>
        <v>151.76</v>
      </c>
      <c r="J2361" s="23" t="n">
        <f aca="false">G2361*H2361/I2361</f>
        <v>739589.47601476</v>
      </c>
      <c r="K2361" s="23" t="n">
        <v>1035730.86</v>
      </c>
      <c r="L2361" s="23" t="n">
        <v>879053</v>
      </c>
      <c r="M2361" s="23" t="n">
        <f aca="false">MIN(J2361:L2361)</f>
        <v>739589.47601476</v>
      </c>
      <c r="N2361" s="23" t="n">
        <f aca="false">MAX(J2361:L2361)</f>
        <v>1035730.86</v>
      </c>
      <c r="O2361" s="23" t="n">
        <f aca="false">MEDIAN(J2361:L2361)</f>
        <v>879053</v>
      </c>
      <c r="P2361" s="23" t="n">
        <f aca="false">AVERAGE(J2361:L2361)</f>
        <v>884791.11200492</v>
      </c>
      <c r="Q2361" s="23" t="n">
        <f aca="false">AVERAGE(M2361,O2361)</f>
        <v>809321.23800738</v>
      </c>
      <c r="R2361" s="23" t="n">
        <f aca="false">AVERAGE(N2361,O2361)</f>
        <v>957391.93</v>
      </c>
      <c r="S2361" s="23" t="n">
        <f aca="false">STDEV(J2361:L2361)</f>
        <v>148154.055881738</v>
      </c>
      <c r="T2361" s="25" t="n">
        <f aca="false">IF(P2361&gt;0,S2361/P2361,NA())</f>
        <v>0.167445235233007</v>
      </c>
      <c r="U2361" s="4" t="str">
        <f aca="false">IF(T2361&lt;=Parametros!$B$7,"MENOR",IF(T2361&lt;=Parametros!$B$8,"PROMEDIO MENOR-MEDIANA","PROMEDIO"))</f>
        <v>MENOR</v>
      </c>
      <c r="V2361" s="23" t="n">
        <f aca="false">IF(T2361&lt;=Parametros!$B$7,M2361,IF(T2361&lt;=Parametros!$B$8,Q2361,P2361))</f>
        <v>739589.47601476</v>
      </c>
      <c r="W2361" s="26" t="n">
        <f aca="false">ROUND(V2361,0)</f>
        <v>739589</v>
      </c>
      <c r="X2361" s="27" t="n">
        <f aca="false">K2361/G2361</f>
        <v>1.4803260707997</v>
      </c>
      <c r="Y2361" s="27" t="n">
        <f aca="false">L2361/G2361</f>
        <v>1.25639306867296</v>
      </c>
    </row>
    <row r="2362" customFormat="false" ht="51.75" hidden="false" customHeight="true" outlineLevel="0" collapsed="false">
      <c r="A2362" s="4" t="s">
        <v>966</v>
      </c>
      <c r="B2362" s="4" t="s">
        <v>95</v>
      </c>
      <c r="C2362" s="4" t="s">
        <v>967</v>
      </c>
      <c r="D2362" s="4" t="s">
        <v>968</v>
      </c>
      <c r="E2362" s="4" t="s">
        <v>98</v>
      </c>
      <c r="F2362" s="4" t="s">
        <v>99</v>
      </c>
      <c r="G2362" s="23" t="n">
        <v>969988</v>
      </c>
      <c r="H2362" s="24" t="n">
        <f aca="false">Parametros!$B$3</f>
        <v>160.42</v>
      </c>
      <c r="I2362" s="24" t="n">
        <f aca="false">Parametros!$B$4</f>
        <v>151.76</v>
      </c>
      <c r="J2362" s="23" t="n">
        <f aca="false">G2362*H2362/I2362</f>
        <v>1025339.18661044</v>
      </c>
      <c r="K2362" s="23" t="n">
        <v>1435898.44</v>
      </c>
      <c r="L2362" s="23" t="n">
        <v>1218798</v>
      </c>
      <c r="M2362" s="23" t="n">
        <f aca="false">MIN(J2362:L2362)</f>
        <v>1025339.18661044</v>
      </c>
      <c r="N2362" s="23" t="n">
        <f aca="false">MAX(J2362:L2362)</f>
        <v>1435898.44</v>
      </c>
      <c r="O2362" s="23" t="n">
        <f aca="false">MEDIAN(J2362:L2362)</f>
        <v>1218798</v>
      </c>
      <c r="P2362" s="23" t="n">
        <f aca="false">AVERAGE(J2362:L2362)</f>
        <v>1226678.54220348</v>
      </c>
      <c r="Q2362" s="23" t="n">
        <f aca="false">AVERAGE(M2362,O2362)</f>
        <v>1122068.59330522</v>
      </c>
      <c r="R2362" s="23" t="n">
        <f aca="false">AVERAGE(N2362,O2362)</f>
        <v>1327348.22</v>
      </c>
      <c r="S2362" s="23" t="n">
        <f aca="false">STDEV(J2362:L2362)</f>
        <v>205393.043565293</v>
      </c>
      <c r="T2362" s="25" t="n">
        <f aca="false">IF(P2362&gt;0,S2362/P2362,NA())</f>
        <v>0.167438360172459</v>
      </c>
      <c r="U2362" s="4" t="str">
        <f aca="false">IF(T2362&lt;=Parametros!$B$7,"MENOR",IF(T2362&lt;=Parametros!$B$8,"PROMEDIO MENOR-MEDIANA","PROMEDIO"))</f>
        <v>MENOR</v>
      </c>
      <c r="V2362" s="23" t="n">
        <f aca="false">IF(T2362&lt;=Parametros!$B$7,M2362,IF(T2362&lt;=Parametros!$B$8,Q2362,P2362))</f>
        <v>1025339.18661044</v>
      </c>
      <c r="W2362" s="26" t="n">
        <f aca="false">ROUND(V2362,0)</f>
        <v>1025339</v>
      </c>
      <c r="X2362" s="27" t="n">
        <f aca="false">K2362/G2362</f>
        <v>1.48032598341423</v>
      </c>
      <c r="Y2362" s="27" t="n">
        <f aca="false">L2362/G2362</f>
        <v>1.25650832793808</v>
      </c>
    </row>
    <row r="2363" customFormat="false" ht="77.25" hidden="false" customHeight="true" outlineLevel="0" collapsed="false">
      <c r="A2363" s="4" t="s">
        <v>969</v>
      </c>
      <c r="B2363" s="4" t="s">
        <v>95</v>
      </c>
      <c r="C2363" s="4" t="s">
        <v>970</v>
      </c>
      <c r="D2363" s="4" t="s">
        <v>971</v>
      </c>
      <c r="E2363" s="4" t="s">
        <v>98</v>
      </c>
      <c r="F2363" s="4" t="s">
        <v>99</v>
      </c>
      <c r="G2363" s="23" t="n">
        <v>386603</v>
      </c>
      <c r="H2363" s="24" t="n">
        <f aca="false">Parametros!$B$3</f>
        <v>160.42</v>
      </c>
      <c r="I2363" s="24" t="n">
        <f aca="false">Parametros!$B$4</f>
        <v>151.76</v>
      </c>
      <c r="J2363" s="23" t="n">
        <f aca="false">G2363*H2363/I2363</f>
        <v>408664.030442804</v>
      </c>
      <c r="K2363" s="23" t="n">
        <v>572297.89</v>
      </c>
      <c r="L2363" s="23" t="n">
        <v>485758</v>
      </c>
      <c r="M2363" s="23" t="n">
        <f aca="false">MIN(J2363:L2363)</f>
        <v>408664.030442804</v>
      </c>
      <c r="N2363" s="23" t="n">
        <f aca="false">MAX(J2363:L2363)</f>
        <v>572297.89</v>
      </c>
      <c r="O2363" s="23" t="n">
        <f aca="false">MEDIAN(J2363:L2363)</f>
        <v>485758</v>
      </c>
      <c r="P2363" s="23" t="n">
        <f aca="false">AVERAGE(J2363:L2363)</f>
        <v>488906.640147602</v>
      </c>
      <c r="Q2363" s="23" t="n">
        <f aca="false">AVERAGE(M2363,O2363)</f>
        <v>447211.015221402</v>
      </c>
      <c r="R2363" s="23" t="n">
        <f aca="false">AVERAGE(N2363,O2363)</f>
        <v>529027.945</v>
      </c>
      <c r="S2363" s="23" t="n">
        <f aca="false">STDEV(J2363:L2363)</f>
        <v>81862.356730553</v>
      </c>
      <c r="T2363" s="25" t="n">
        <f aca="false">IF(P2363&gt;0,S2363/P2363,NA())</f>
        <v>0.167439650044104</v>
      </c>
      <c r="U2363" s="4" t="str">
        <f aca="false">IF(T2363&lt;=Parametros!$B$7,"MENOR",IF(T2363&lt;=Parametros!$B$8,"PROMEDIO MENOR-MEDIANA","PROMEDIO"))</f>
        <v>MENOR</v>
      </c>
      <c r="V2363" s="23" t="n">
        <f aca="false">IF(T2363&lt;=Parametros!$B$7,M2363,IF(T2363&lt;=Parametros!$B$8,Q2363,P2363))</f>
        <v>408664.030442804</v>
      </c>
      <c r="W2363" s="26" t="n">
        <f aca="false">ROUND(V2363,0)</f>
        <v>408664</v>
      </c>
      <c r="X2363" s="27" t="n">
        <f aca="false">K2363/G2363</f>
        <v>1.48032449308464</v>
      </c>
      <c r="Y2363" s="27" t="n">
        <f aca="false">L2363/G2363</f>
        <v>1.25647757518695</v>
      </c>
    </row>
    <row r="2364" customFormat="false" ht="51.75" hidden="false" customHeight="true" outlineLevel="0" collapsed="false">
      <c r="A2364" s="4" t="s">
        <v>972</v>
      </c>
      <c r="B2364" s="4" t="s">
        <v>95</v>
      </c>
      <c r="C2364" s="4" t="s">
        <v>973</v>
      </c>
      <c r="D2364" s="4" t="s">
        <v>974</v>
      </c>
      <c r="E2364" s="4" t="s">
        <v>98</v>
      </c>
      <c r="F2364" s="4" t="s">
        <v>99</v>
      </c>
      <c r="G2364" s="23" t="n">
        <v>15901</v>
      </c>
      <c r="H2364" s="24" t="n">
        <f aca="false">Parametros!$B$3</f>
        <v>160.42</v>
      </c>
      <c r="I2364" s="24" t="n">
        <f aca="false">Parametros!$B$4</f>
        <v>151.76</v>
      </c>
      <c r="J2364" s="23" t="n">
        <f aca="false">G2364*H2364/I2364</f>
        <v>16808.3712440696</v>
      </c>
      <c r="K2364" s="23" t="n">
        <v>23538.44</v>
      </c>
      <c r="L2364" s="23" t="n">
        <v>19873</v>
      </c>
      <c r="M2364" s="23" t="n">
        <f aca="false">MIN(J2364:L2364)</f>
        <v>16808.3712440696</v>
      </c>
      <c r="N2364" s="23" t="n">
        <f aca="false">MAX(J2364:L2364)</f>
        <v>23538.44</v>
      </c>
      <c r="O2364" s="23" t="n">
        <f aca="false">MEDIAN(J2364:L2364)</f>
        <v>19873</v>
      </c>
      <c r="P2364" s="23" t="n">
        <f aca="false">AVERAGE(J2364:L2364)</f>
        <v>20073.2704146899</v>
      </c>
      <c r="Q2364" s="23" t="n">
        <f aca="false">AVERAGE(M2364,O2364)</f>
        <v>18340.6856220348</v>
      </c>
      <c r="R2364" s="23" t="n">
        <f aca="false">AVERAGE(N2364,O2364)</f>
        <v>21705.72</v>
      </c>
      <c r="S2364" s="23" t="n">
        <f aca="false">STDEV(J2364:L2364)</f>
        <v>3369.5010823767</v>
      </c>
      <c r="T2364" s="25" t="n">
        <f aca="false">IF(P2364&gt;0,S2364/P2364,NA())</f>
        <v>0.16786009517965</v>
      </c>
      <c r="U2364" s="4" t="str">
        <f aca="false">IF(T2364&lt;=Parametros!$B$7,"MENOR",IF(T2364&lt;=Parametros!$B$8,"PROMEDIO MENOR-MEDIANA","PROMEDIO"))</f>
        <v>MENOR</v>
      </c>
      <c r="V2364" s="23" t="n">
        <f aca="false">IF(T2364&lt;=Parametros!$B$7,M2364,IF(T2364&lt;=Parametros!$B$8,Q2364,P2364))</f>
        <v>16808.3712440696</v>
      </c>
      <c r="W2364" s="26" t="n">
        <f aca="false">ROUND(V2364,0)</f>
        <v>16808</v>
      </c>
      <c r="X2364" s="27" t="n">
        <f aca="false">K2364/G2364</f>
        <v>1.48031193006729</v>
      </c>
      <c r="Y2364" s="27" t="n">
        <f aca="false">L2364/G2364</f>
        <v>1.24979561033897</v>
      </c>
    </row>
    <row r="2365" customFormat="false" ht="51.75" hidden="false" customHeight="true" outlineLevel="0" collapsed="false">
      <c r="A2365" s="4" t="s">
        <v>975</v>
      </c>
      <c r="B2365" s="4" t="s">
        <v>95</v>
      </c>
      <c r="C2365" s="4" t="s">
        <v>976</v>
      </c>
      <c r="D2365" s="4" t="s">
        <v>977</v>
      </c>
      <c r="E2365" s="4" t="s">
        <v>98</v>
      </c>
      <c r="F2365" s="4" t="s">
        <v>99</v>
      </c>
      <c r="G2365" s="23" t="n">
        <v>206719</v>
      </c>
      <c r="H2365" s="24" t="n">
        <f aca="false">Parametros!$B$3</f>
        <v>160.42</v>
      </c>
      <c r="I2365" s="24" t="n">
        <f aca="false">Parametros!$B$4</f>
        <v>151.76</v>
      </c>
      <c r="J2365" s="23" t="n">
        <f aca="false">G2365*H2365/I2365</f>
        <v>218515.168555614</v>
      </c>
      <c r="K2365" s="23" t="n">
        <v>306011</v>
      </c>
      <c r="L2365" s="23" t="n">
        <v>259658</v>
      </c>
      <c r="M2365" s="23" t="n">
        <f aca="false">MIN(J2365:L2365)</f>
        <v>218515.168555614</v>
      </c>
      <c r="N2365" s="23" t="n">
        <f aca="false">MAX(J2365:L2365)</f>
        <v>306011</v>
      </c>
      <c r="O2365" s="23" t="n">
        <f aca="false">MEDIAN(J2365:L2365)</f>
        <v>259658</v>
      </c>
      <c r="P2365" s="23" t="n">
        <f aca="false">AVERAGE(J2365:L2365)</f>
        <v>261394.722851871</v>
      </c>
      <c r="Q2365" s="23" t="n">
        <f aca="false">AVERAGE(M2365,O2365)</f>
        <v>239086.584277807</v>
      </c>
      <c r="R2365" s="23" t="n">
        <f aca="false">AVERAGE(N2365,O2365)</f>
        <v>282834.5</v>
      </c>
      <c r="S2365" s="23" t="n">
        <f aca="false">STDEV(J2365:L2365)</f>
        <v>43773.7625151672</v>
      </c>
      <c r="T2365" s="25" t="n">
        <f aca="false">IF(P2365&gt;0,S2365/P2365,NA())</f>
        <v>0.167462303896522</v>
      </c>
      <c r="U2365" s="4" t="str">
        <f aca="false">IF(T2365&lt;=Parametros!$B$7,"MENOR",IF(T2365&lt;=Parametros!$B$8,"PROMEDIO MENOR-MEDIANA","PROMEDIO"))</f>
        <v>MENOR</v>
      </c>
      <c r="V2365" s="23" t="n">
        <f aca="false">IF(T2365&lt;=Parametros!$B$7,M2365,IF(T2365&lt;=Parametros!$B$8,Q2365,P2365))</f>
        <v>218515.168555614</v>
      </c>
      <c r="W2365" s="26" t="n">
        <f aca="false">ROUND(V2365,0)</f>
        <v>218515</v>
      </c>
      <c r="X2365" s="27" t="n">
        <f aca="false">K2365/G2365</f>
        <v>1.48032353097683</v>
      </c>
      <c r="Y2365" s="27" t="n">
        <f aca="false">L2365/G2365</f>
        <v>1.25609160261031</v>
      </c>
    </row>
    <row r="2366" customFormat="false" ht="51.75" hidden="false" customHeight="true" outlineLevel="0" collapsed="false">
      <c r="A2366" s="4" t="s">
        <v>978</v>
      </c>
      <c r="B2366" s="4" t="s">
        <v>95</v>
      </c>
      <c r="C2366" s="4" t="s">
        <v>979</v>
      </c>
      <c r="D2366" s="4" t="s">
        <v>980</v>
      </c>
      <c r="E2366" s="4" t="s">
        <v>98</v>
      </c>
      <c r="F2366" s="4" t="s">
        <v>99</v>
      </c>
      <c r="G2366" s="23" t="n">
        <v>1990417</v>
      </c>
      <c r="H2366" s="24" t="n">
        <f aca="false">Parametros!$B$3</f>
        <v>160.42</v>
      </c>
      <c r="I2366" s="24" t="n">
        <f aca="false">Parametros!$B$4</f>
        <v>151.76</v>
      </c>
      <c r="J2366" s="23" t="n">
        <f aca="false">G2366*H2366/I2366</f>
        <v>2103997.7275962</v>
      </c>
      <c r="K2366" s="23" t="n">
        <v>2946465.33</v>
      </c>
      <c r="L2366" s="23" t="n">
        <v>2501023</v>
      </c>
      <c r="M2366" s="23" t="n">
        <f aca="false">MIN(J2366:L2366)</f>
        <v>2103997.7275962</v>
      </c>
      <c r="N2366" s="23" t="n">
        <f aca="false">MAX(J2366:L2366)</f>
        <v>2946465.33</v>
      </c>
      <c r="O2366" s="23" t="n">
        <f aca="false">MEDIAN(J2366:L2366)</f>
        <v>2501023</v>
      </c>
      <c r="P2366" s="23" t="n">
        <f aca="false">AVERAGE(J2366:L2366)</f>
        <v>2517162.01919874</v>
      </c>
      <c r="Q2366" s="23" t="n">
        <f aca="false">AVERAGE(M2366,O2366)</f>
        <v>2302510.3637981</v>
      </c>
      <c r="R2366" s="23" t="n">
        <f aca="false">AVERAGE(N2366,O2366)</f>
        <v>2723744.165</v>
      </c>
      <c r="S2366" s="23" t="n">
        <f aca="false">STDEV(J2366:L2366)</f>
        <v>421465.616901928</v>
      </c>
      <c r="T2366" s="25" t="n">
        <f aca="false">IF(P2366&gt;0,S2366/P2366,NA())</f>
        <v>0.167436825157599</v>
      </c>
      <c r="U2366" s="4" t="str">
        <f aca="false">IF(T2366&lt;=Parametros!$B$7,"MENOR",IF(T2366&lt;=Parametros!$B$8,"PROMEDIO MENOR-MEDIANA","PROMEDIO"))</f>
        <v>MENOR</v>
      </c>
      <c r="V2366" s="23" t="n">
        <f aca="false">IF(T2366&lt;=Parametros!$B$7,M2366,IF(T2366&lt;=Parametros!$B$8,Q2366,P2366))</f>
        <v>2103997.7275962</v>
      </c>
      <c r="W2366" s="26" t="n">
        <f aca="false">ROUND(V2366,0)</f>
        <v>2103998</v>
      </c>
      <c r="X2366" s="27" t="n">
        <f aca="false">K2366/G2366</f>
        <v>1.4803256453296</v>
      </c>
      <c r="Y2366" s="27" t="n">
        <f aca="false">L2366/G2366</f>
        <v>1.2565321739113</v>
      </c>
    </row>
    <row r="2367" customFormat="false" ht="64.5" hidden="false" customHeight="true" outlineLevel="0" collapsed="false">
      <c r="A2367" s="4" t="s">
        <v>981</v>
      </c>
      <c r="B2367" s="4" t="s">
        <v>95</v>
      </c>
      <c r="C2367" s="4" t="s">
        <v>982</v>
      </c>
      <c r="D2367" s="4" t="s">
        <v>983</v>
      </c>
      <c r="E2367" s="4" t="s">
        <v>98</v>
      </c>
      <c r="F2367" s="4" t="s">
        <v>99</v>
      </c>
      <c r="G2367" s="23" t="n">
        <v>503197</v>
      </c>
      <c r="H2367" s="24" t="n">
        <f aca="false">Parametros!$B$3</f>
        <v>160.42</v>
      </c>
      <c r="I2367" s="24" t="n">
        <f aca="false">Parametros!$B$4</f>
        <v>151.76</v>
      </c>
      <c r="J2367" s="23" t="n">
        <f aca="false">G2367*H2367/I2367</f>
        <v>531911.325382182</v>
      </c>
      <c r="K2367" s="23" t="n">
        <v>744896.14</v>
      </c>
      <c r="L2367" s="23" t="n">
        <v>632247</v>
      </c>
      <c r="M2367" s="23" t="n">
        <f aca="false">MIN(J2367:L2367)</f>
        <v>531911.325382182</v>
      </c>
      <c r="N2367" s="23" t="n">
        <f aca="false">MAX(J2367:L2367)</f>
        <v>744896.14</v>
      </c>
      <c r="O2367" s="23" t="n">
        <f aca="false">MEDIAN(J2367:L2367)</f>
        <v>632247</v>
      </c>
      <c r="P2367" s="23" t="n">
        <f aca="false">AVERAGE(J2367:L2367)</f>
        <v>636351.488460728</v>
      </c>
      <c r="Q2367" s="23" t="n">
        <f aca="false">AVERAGE(M2367,O2367)</f>
        <v>582079.162691091</v>
      </c>
      <c r="R2367" s="23" t="n">
        <f aca="false">AVERAGE(N2367,O2367)</f>
        <v>688571.57</v>
      </c>
      <c r="S2367" s="23" t="n">
        <f aca="false">STDEV(J2367:L2367)</f>
        <v>106551.714831765</v>
      </c>
      <c r="T2367" s="25" t="n">
        <f aca="false">IF(P2367&gt;0,S2367/P2367,NA())</f>
        <v>0.167441605408205</v>
      </c>
      <c r="U2367" s="4" t="str">
        <f aca="false">IF(T2367&lt;=Parametros!$B$7,"MENOR",IF(T2367&lt;=Parametros!$B$8,"PROMEDIO MENOR-MEDIANA","PROMEDIO"))</f>
        <v>MENOR</v>
      </c>
      <c r="V2367" s="23" t="n">
        <f aca="false">IF(T2367&lt;=Parametros!$B$7,M2367,IF(T2367&lt;=Parametros!$B$8,Q2367,P2367))</f>
        <v>531911.325382182</v>
      </c>
      <c r="W2367" s="26" t="n">
        <f aca="false">ROUND(V2367,0)</f>
        <v>531911</v>
      </c>
      <c r="X2367" s="27" t="n">
        <f aca="false">K2367/G2367</f>
        <v>1.48032706872259</v>
      </c>
      <c r="Y2367" s="27" t="n">
        <f aca="false">L2367/G2367</f>
        <v>1.25646019352262</v>
      </c>
    </row>
    <row r="2368" customFormat="false" ht="64.5" hidden="false" customHeight="true" outlineLevel="0" collapsed="false">
      <c r="A2368" s="4" t="s">
        <v>984</v>
      </c>
      <c r="B2368" s="4" t="s">
        <v>95</v>
      </c>
      <c r="C2368" s="4" t="s">
        <v>985</v>
      </c>
      <c r="D2368" s="4" t="s">
        <v>986</v>
      </c>
      <c r="E2368" s="4" t="s">
        <v>98</v>
      </c>
      <c r="F2368" s="4" t="s">
        <v>99</v>
      </c>
      <c r="G2368" s="23" t="n">
        <v>1197578</v>
      </c>
      <c r="H2368" s="24" t="n">
        <f aca="false">Parametros!$B$3</f>
        <v>160.42</v>
      </c>
      <c r="I2368" s="24" t="n">
        <f aca="false">Parametros!$B$4</f>
        <v>151.76</v>
      </c>
      <c r="J2368" s="23" t="n">
        <f aca="false">G2368*H2368/I2368</f>
        <v>1265916.33342119</v>
      </c>
      <c r="K2368" s="23" t="n">
        <v>1772806.29</v>
      </c>
      <c r="L2368" s="23" t="n">
        <v>1504755</v>
      </c>
      <c r="M2368" s="23" t="n">
        <f aca="false">MIN(J2368:L2368)</f>
        <v>1265916.33342119</v>
      </c>
      <c r="N2368" s="23" t="n">
        <f aca="false">MAX(J2368:L2368)</f>
        <v>1772806.29</v>
      </c>
      <c r="O2368" s="23" t="n">
        <f aca="false">MEDIAN(J2368:L2368)</f>
        <v>1504755</v>
      </c>
      <c r="P2368" s="23" t="n">
        <f aca="false">AVERAGE(J2368:L2368)</f>
        <v>1514492.5411404</v>
      </c>
      <c r="Q2368" s="23" t="n">
        <f aca="false">AVERAGE(M2368,O2368)</f>
        <v>1385335.6667106</v>
      </c>
      <c r="R2368" s="23" t="n">
        <f aca="false">AVERAGE(N2368,O2368)</f>
        <v>1638780.645</v>
      </c>
      <c r="S2368" s="23" t="n">
        <f aca="false">STDEV(J2368:L2368)</f>
        <v>253585.235770366</v>
      </c>
      <c r="T2368" s="25" t="n">
        <f aca="false">IF(P2368&gt;0,S2368/P2368,NA())</f>
        <v>0.167439078689301</v>
      </c>
      <c r="U2368" s="4" t="str">
        <f aca="false">IF(T2368&lt;=Parametros!$B$7,"MENOR",IF(T2368&lt;=Parametros!$B$8,"PROMEDIO MENOR-MEDIANA","PROMEDIO"))</f>
        <v>MENOR</v>
      </c>
      <c r="V2368" s="23" t="n">
        <f aca="false">IF(T2368&lt;=Parametros!$B$7,M2368,IF(T2368&lt;=Parametros!$B$8,Q2368,P2368))</f>
        <v>1265916.33342119</v>
      </c>
      <c r="W2368" s="26" t="n">
        <f aca="false">ROUND(V2368,0)</f>
        <v>1265916</v>
      </c>
      <c r="X2368" s="27" t="n">
        <f aca="false">K2368/G2368</f>
        <v>1.48032636705083</v>
      </c>
      <c r="Y2368" s="27" t="n">
        <f aca="false">L2368/G2368</f>
        <v>1.25649853287218</v>
      </c>
    </row>
    <row r="2369" customFormat="false" ht="64.5" hidden="false" customHeight="true" outlineLevel="0" collapsed="false">
      <c r="A2369" s="4" t="s">
        <v>987</v>
      </c>
      <c r="B2369" s="4" t="s">
        <v>95</v>
      </c>
      <c r="C2369" s="4" t="s">
        <v>988</v>
      </c>
      <c r="D2369" s="4" t="s">
        <v>1169</v>
      </c>
      <c r="E2369" s="4" t="s">
        <v>98</v>
      </c>
      <c r="F2369" s="4" t="s">
        <v>99</v>
      </c>
      <c r="G2369" s="23" t="n">
        <v>629100</v>
      </c>
      <c r="H2369" s="24" t="n">
        <f aca="false">Parametros!$B$3</f>
        <v>160.42</v>
      </c>
      <c r="I2369" s="24" t="n">
        <f aca="false">Parametros!$B$4</f>
        <v>151.76</v>
      </c>
      <c r="J2369" s="23" t="n">
        <f aca="false">G2369*H2369/I2369</f>
        <v>664998.827095414</v>
      </c>
      <c r="K2369" s="23" t="n">
        <v>931272.5</v>
      </c>
      <c r="L2369" s="23" t="n">
        <v>790398</v>
      </c>
      <c r="M2369" s="23" t="n">
        <f aca="false">MIN(J2369:L2369)</f>
        <v>664998.827095414</v>
      </c>
      <c r="N2369" s="23" t="n">
        <f aca="false">MAX(J2369:L2369)</f>
        <v>931272.5</v>
      </c>
      <c r="O2369" s="23" t="n">
        <f aca="false">MEDIAN(J2369:L2369)</f>
        <v>790398</v>
      </c>
      <c r="P2369" s="23" t="n">
        <f aca="false">AVERAGE(J2369:L2369)</f>
        <v>795556.442365138</v>
      </c>
      <c r="Q2369" s="23" t="n">
        <f aca="false">AVERAGE(M2369,O2369)</f>
        <v>727698.413547707</v>
      </c>
      <c r="R2369" s="23" t="n">
        <f aca="false">AVERAGE(N2369,O2369)</f>
        <v>860835.25</v>
      </c>
      <c r="S2369" s="23" t="n">
        <f aca="false">STDEV(J2369:L2369)</f>
        <v>133211.765119491</v>
      </c>
      <c r="T2369" s="25" t="n">
        <f aca="false">IF(P2369&gt;0,S2369/P2369,NA())</f>
        <v>0.1674447695043</v>
      </c>
      <c r="U2369" s="4" t="str">
        <f aca="false">IF(T2369&lt;=Parametros!$B$7,"MENOR",IF(T2369&lt;=Parametros!$B$8,"PROMEDIO MENOR-MEDIANA","PROMEDIO"))</f>
        <v>MENOR</v>
      </c>
      <c r="V2369" s="23" t="n">
        <f aca="false">IF(T2369&lt;=Parametros!$B$7,M2369,IF(T2369&lt;=Parametros!$B$8,Q2369,P2369))</f>
        <v>664998.827095414</v>
      </c>
      <c r="W2369" s="26" t="n">
        <f aca="false">ROUND(V2369,0)</f>
        <v>664999</v>
      </c>
      <c r="X2369" s="27" t="n">
        <f aca="false">K2369/G2369</f>
        <v>1.48032506755683</v>
      </c>
      <c r="Y2369" s="27" t="n">
        <f aca="false">L2369/G2369</f>
        <v>1.25639484978541</v>
      </c>
    </row>
    <row r="2370" customFormat="false" ht="64.5" hidden="false" customHeight="true" outlineLevel="0" collapsed="false">
      <c r="A2370" s="4" t="s">
        <v>990</v>
      </c>
      <c r="B2370" s="4" t="s">
        <v>95</v>
      </c>
      <c r="C2370" s="4" t="s">
        <v>991</v>
      </c>
      <c r="D2370" s="4" t="s">
        <v>992</v>
      </c>
      <c r="E2370" s="4" t="s">
        <v>98</v>
      </c>
      <c r="F2370" s="4" t="s">
        <v>99</v>
      </c>
      <c r="G2370" s="23" t="n">
        <v>230571</v>
      </c>
      <c r="H2370" s="24" t="n">
        <f aca="false">Parametros!$B$3</f>
        <v>160.42</v>
      </c>
      <c r="I2370" s="24" t="n">
        <f aca="false">Parametros!$B$4</f>
        <v>151.76</v>
      </c>
      <c r="J2370" s="23" t="n">
        <f aca="false">G2370*H2370/I2370</f>
        <v>243728.253953611</v>
      </c>
      <c r="K2370" s="23" t="n">
        <v>341320.07</v>
      </c>
      <c r="L2370" s="23" t="n">
        <v>289646</v>
      </c>
      <c r="M2370" s="23" t="n">
        <f aca="false">MIN(J2370:L2370)</f>
        <v>243728.253953611</v>
      </c>
      <c r="N2370" s="23" t="n">
        <f aca="false">MAX(J2370:L2370)</f>
        <v>341320.07</v>
      </c>
      <c r="O2370" s="23" t="n">
        <f aca="false">MEDIAN(J2370:L2370)</f>
        <v>289646</v>
      </c>
      <c r="P2370" s="23" t="n">
        <f aca="false">AVERAGE(J2370:L2370)</f>
        <v>291564.774651204</v>
      </c>
      <c r="Q2370" s="23" t="n">
        <f aca="false">AVERAGE(M2370,O2370)</f>
        <v>266687.126976806</v>
      </c>
      <c r="R2370" s="23" t="n">
        <f aca="false">AVERAGE(N2370,O2370)</f>
        <v>315483.035</v>
      </c>
      <c r="S2370" s="23" t="n">
        <f aca="false">STDEV(J2370:L2370)</f>
        <v>48824.1939199168</v>
      </c>
      <c r="T2370" s="25" t="n">
        <f aca="false">IF(P2370&gt;0,S2370/P2370,NA())</f>
        <v>0.167455735962359</v>
      </c>
      <c r="U2370" s="4" t="str">
        <f aca="false">IF(T2370&lt;=Parametros!$B$7,"MENOR",IF(T2370&lt;=Parametros!$B$8,"PROMEDIO MENOR-MEDIANA","PROMEDIO"))</f>
        <v>MENOR</v>
      </c>
      <c r="V2370" s="23" t="n">
        <f aca="false">IF(T2370&lt;=Parametros!$B$7,M2370,IF(T2370&lt;=Parametros!$B$8,Q2370,P2370))</f>
        <v>243728.253953611</v>
      </c>
      <c r="W2370" s="26" t="n">
        <f aca="false">ROUND(V2370,0)</f>
        <v>243728</v>
      </c>
      <c r="X2370" s="27" t="n">
        <f aca="false">K2370/G2370</f>
        <v>1.48032523604443</v>
      </c>
      <c r="Y2370" s="27" t="n">
        <f aca="false">L2370/G2370</f>
        <v>1.25621175256212</v>
      </c>
    </row>
    <row r="2371" customFormat="false" ht="39" hidden="false" customHeight="true" outlineLevel="0" collapsed="false">
      <c r="A2371" s="4" t="s">
        <v>993</v>
      </c>
      <c r="B2371" s="4" t="s">
        <v>95</v>
      </c>
      <c r="C2371" s="4" t="s">
        <v>994</v>
      </c>
      <c r="D2371" s="4" t="s">
        <v>995</v>
      </c>
      <c r="E2371" s="4" t="s">
        <v>98</v>
      </c>
      <c r="F2371" s="4" t="s">
        <v>99</v>
      </c>
      <c r="G2371" s="23" t="n">
        <v>23750</v>
      </c>
      <c r="H2371" s="24" t="n">
        <f aca="false">Parametros!$B$3</f>
        <v>160.42</v>
      </c>
      <c r="I2371" s="24" t="n">
        <f aca="false">Parametros!$B$4</f>
        <v>151.76</v>
      </c>
      <c r="J2371" s="23" t="n">
        <f aca="false">G2371*H2371/I2371</f>
        <v>25105.2648919346</v>
      </c>
      <c r="K2371" s="23" t="n">
        <v>35157.8</v>
      </c>
      <c r="L2371" s="23" t="n">
        <v>29750</v>
      </c>
      <c r="M2371" s="23" t="n">
        <f aca="false">MIN(J2371:L2371)</f>
        <v>25105.2648919346</v>
      </c>
      <c r="N2371" s="23" t="n">
        <f aca="false">MAX(J2371:L2371)</f>
        <v>35157.8</v>
      </c>
      <c r="O2371" s="23" t="n">
        <f aca="false">MEDIAN(J2371:L2371)</f>
        <v>29750</v>
      </c>
      <c r="P2371" s="23" t="n">
        <f aca="false">AVERAGE(J2371:L2371)</f>
        <v>30004.3549639782</v>
      </c>
      <c r="Q2371" s="23" t="n">
        <f aca="false">AVERAGE(M2371,O2371)</f>
        <v>27427.6324459673</v>
      </c>
      <c r="R2371" s="23" t="n">
        <f aca="false">AVERAGE(N2371,O2371)</f>
        <v>32453.9</v>
      </c>
      <c r="S2371" s="23" t="n">
        <f aca="false">STDEV(J2371:L2371)</f>
        <v>5031.09211409382</v>
      </c>
      <c r="T2371" s="25" t="n">
        <f aca="false">IF(P2371&gt;0,S2371/P2371,NA())</f>
        <v>0.167678729308925</v>
      </c>
      <c r="U2371" s="4" t="str">
        <f aca="false">IF(T2371&lt;=Parametros!$B$7,"MENOR",IF(T2371&lt;=Parametros!$B$8,"PROMEDIO MENOR-MEDIANA","PROMEDIO"))</f>
        <v>MENOR</v>
      </c>
      <c r="V2371" s="23" t="n">
        <f aca="false">IF(T2371&lt;=Parametros!$B$7,M2371,IF(T2371&lt;=Parametros!$B$8,Q2371,P2371))</f>
        <v>25105.2648919346</v>
      </c>
      <c r="W2371" s="26" t="n">
        <f aca="false">ROUND(V2371,0)</f>
        <v>25105</v>
      </c>
      <c r="X2371" s="27" t="n">
        <f aca="false">K2371/G2371</f>
        <v>1.48032842105263</v>
      </c>
      <c r="Y2371" s="27" t="n">
        <f aca="false">L2371/G2371</f>
        <v>1.25263157894737</v>
      </c>
    </row>
    <row r="2372" customFormat="false" ht="39" hidden="false" customHeight="true" outlineLevel="0" collapsed="false">
      <c r="A2372" s="4" t="s">
        <v>996</v>
      </c>
      <c r="B2372" s="4" t="s">
        <v>95</v>
      </c>
      <c r="C2372" s="4" t="s">
        <v>997</v>
      </c>
      <c r="D2372" s="4" t="s">
        <v>998</v>
      </c>
      <c r="E2372" s="4" t="s">
        <v>98</v>
      </c>
      <c r="F2372" s="4" t="s">
        <v>99</v>
      </c>
      <c r="G2372" s="23" t="n">
        <v>31350</v>
      </c>
      <c r="H2372" s="24" t="n">
        <f aca="false">Parametros!$B$3</f>
        <v>160.42</v>
      </c>
      <c r="I2372" s="24" t="n">
        <f aca="false">Parametros!$B$4</f>
        <v>151.76</v>
      </c>
      <c r="J2372" s="23" t="n">
        <f aca="false">G2372*H2372/I2372</f>
        <v>33138.9496573537</v>
      </c>
      <c r="K2372" s="23" t="n">
        <v>46408.19</v>
      </c>
      <c r="L2372" s="23" t="n">
        <v>39389</v>
      </c>
      <c r="M2372" s="23" t="n">
        <f aca="false">MIN(J2372:L2372)</f>
        <v>33138.9496573537</v>
      </c>
      <c r="N2372" s="23" t="n">
        <f aca="false">MAX(J2372:L2372)</f>
        <v>46408.19</v>
      </c>
      <c r="O2372" s="23" t="n">
        <f aca="false">MEDIAN(J2372:L2372)</f>
        <v>39389</v>
      </c>
      <c r="P2372" s="23" t="n">
        <f aca="false">AVERAGE(J2372:L2372)</f>
        <v>39645.3798857846</v>
      </c>
      <c r="Q2372" s="23" t="n">
        <f aca="false">AVERAGE(M2372,O2372)</f>
        <v>36263.9748286769</v>
      </c>
      <c r="R2372" s="23" t="n">
        <f aca="false">AVERAGE(N2372,O2372)</f>
        <v>42898.595</v>
      </c>
      <c r="S2372" s="23" t="n">
        <f aca="false">STDEV(J2372:L2372)</f>
        <v>6638.33433943366</v>
      </c>
      <c r="T2372" s="25" t="n">
        <f aca="false">IF(P2372&gt;0,S2372/P2372,NA())</f>
        <v>0.167442823314046</v>
      </c>
      <c r="U2372" s="4" t="str">
        <f aca="false">IF(T2372&lt;=Parametros!$B$7,"MENOR",IF(T2372&lt;=Parametros!$B$8,"PROMEDIO MENOR-MEDIANA","PROMEDIO"))</f>
        <v>MENOR</v>
      </c>
      <c r="V2372" s="23" t="n">
        <f aca="false">IF(T2372&lt;=Parametros!$B$7,M2372,IF(T2372&lt;=Parametros!$B$8,Q2372,P2372))</f>
        <v>33138.9496573537</v>
      </c>
      <c r="W2372" s="26" t="n">
        <f aca="false">ROUND(V2372,0)</f>
        <v>33139</v>
      </c>
      <c r="X2372" s="27" t="n">
        <f aca="false">K2372/G2372</f>
        <v>1.48032503987241</v>
      </c>
      <c r="Y2372" s="27" t="n">
        <f aca="false">L2372/G2372</f>
        <v>1.25642743221691</v>
      </c>
    </row>
    <row r="2373" customFormat="false" ht="51.75" hidden="false" customHeight="true" outlineLevel="0" collapsed="false">
      <c r="A2373" s="4" t="s">
        <v>999</v>
      </c>
      <c r="B2373" s="4" t="s">
        <v>95</v>
      </c>
      <c r="C2373" s="4" t="s">
        <v>1000</v>
      </c>
      <c r="D2373" s="4" t="s">
        <v>1001</v>
      </c>
      <c r="E2373" s="4" t="s">
        <v>98</v>
      </c>
      <c r="F2373" s="4" t="s">
        <v>99</v>
      </c>
      <c r="G2373" s="23" t="n">
        <v>231564</v>
      </c>
      <c r="H2373" s="24" t="n">
        <f aca="false">Parametros!$B$3</f>
        <v>160.42</v>
      </c>
      <c r="I2373" s="24" t="n">
        <f aca="false">Parametros!$B$4</f>
        <v>151.76</v>
      </c>
      <c r="J2373" s="23" t="n">
        <f aca="false">G2373*H2373/I2373</f>
        <v>244777.91829204</v>
      </c>
      <c r="K2373" s="23" t="n">
        <v>342790.34</v>
      </c>
      <c r="L2373" s="23" t="n">
        <v>290955</v>
      </c>
      <c r="M2373" s="23" t="n">
        <f aca="false">MIN(J2373:L2373)</f>
        <v>244777.91829204</v>
      </c>
      <c r="N2373" s="23" t="n">
        <f aca="false">MAX(J2373:L2373)</f>
        <v>342790.34</v>
      </c>
      <c r="O2373" s="23" t="n">
        <f aca="false">MEDIAN(J2373:L2373)</f>
        <v>290955</v>
      </c>
      <c r="P2373" s="23" t="n">
        <f aca="false">AVERAGE(J2373:L2373)</f>
        <v>292841.086097347</v>
      </c>
      <c r="Q2373" s="23" t="n">
        <f aca="false">AVERAGE(M2373,O2373)</f>
        <v>267866.45914602</v>
      </c>
      <c r="R2373" s="23" t="n">
        <f aca="false">AVERAGE(N2373,O2373)</f>
        <v>316872.67</v>
      </c>
      <c r="S2373" s="23" t="n">
        <f aca="false">STDEV(J2373:L2373)</f>
        <v>49033.4242414264</v>
      </c>
      <c r="T2373" s="25" t="n">
        <f aca="false">IF(P2373&gt;0,S2373/P2373,NA())</f>
        <v>0.167440385141608</v>
      </c>
      <c r="U2373" s="4" t="str">
        <f aca="false">IF(T2373&lt;=Parametros!$B$7,"MENOR",IF(T2373&lt;=Parametros!$B$8,"PROMEDIO MENOR-MEDIANA","PROMEDIO"))</f>
        <v>MENOR</v>
      </c>
      <c r="V2373" s="23" t="n">
        <f aca="false">IF(T2373&lt;=Parametros!$B$7,M2373,IF(T2373&lt;=Parametros!$B$8,Q2373,P2373))</f>
        <v>244777.91829204</v>
      </c>
      <c r="W2373" s="26" t="n">
        <f aca="false">ROUND(V2373,0)</f>
        <v>244778</v>
      </c>
      <c r="X2373" s="27" t="n">
        <f aca="false">K2373/G2373</f>
        <v>1.48032656198718</v>
      </c>
      <c r="Y2373" s="27" t="n">
        <f aca="false">L2373/G2373</f>
        <v>1.25647769083277</v>
      </c>
    </row>
    <row r="2374" customFormat="false" ht="64.5" hidden="false" customHeight="true" outlineLevel="0" collapsed="false">
      <c r="A2374" s="4" t="s">
        <v>1002</v>
      </c>
      <c r="B2374" s="4" t="s">
        <v>95</v>
      </c>
      <c r="C2374" s="4" t="s">
        <v>1003</v>
      </c>
      <c r="D2374" s="4" t="s">
        <v>1004</v>
      </c>
      <c r="E2374" s="4" t="s">
        <v>98</v>
      </c>
      <c r="F2374" s="4" t="s">
        <v>99</v>
      </c>
      <c r="G2374" s="23" t="n">
        <v>1038563</v>
      </c>
      <c r="H2374" s="24" t="n">
        <f aca="false">Parametros!$B$3</f>
        <v>160.42</v>
      </c>
      <c r="I2374" s="24" t="n">
        <f aca="false">Parametros!$B$4</f>
        <v>151.76</v>
      </c>
      <c r="J2374" s="23" t="n">
        <f aca="false">G2374*H2374/I2374</f>
        <v>1097827.33566157</v>
      </c>
      <c r="K2374" s="23" t="n">
        <v>1537412.02</v>
      </c>
      <c r="L2374" s="23" t="n">
        <v>1304954</v>
      </c>
      <c r="M2374" s="23" t="n">
        <f aca="false">MIN(J2374:L2374)</f>
        <v>1097827.33566157</v>
      </c>
      <c r="N2374" s="23" t="n">
        <f aca="false">MAX(J2374:L2374)</f>
        <v>1537412.02</v>
      </c>
      <c r="O2374" s="23" t="n">
        <f aca="false">MEDIAN(J2374:L2374)</f>
        <v>1304954</v>
      </c>
      <c r="P2374" s="23" t="n">
        <f aca="false">AVERAGE(J2374:L2374)</f>
        <v>1313397.78522052</v>
      </c>
      <c r="Q2374" s="23" t="n">
        <f aca="false">AVERAGE(M2374,O2374)</f>
        <v>1201390.66783079</v>
      </c>
      <c r="R2374" s="23" t="n">
        <f aca="false">AVERAGE(N2374,O2374)</f>
        <v>1421183.01</v>
      </c>
      <c r="S2374" s="23" t="n">
        <f aca="false">STDEV(J2374:L2374)</f>
        <v>219913.953190485</v>
      </c>
      <c r="T2374" s="25" t="n">
        <f aca="false">IF(P2374&gt;0,S2374/P2374,NA())</f>
        <v>0.167438955406462</v>
      </c>
      <c r="U2374" s="4" t="str">
        <f aca="false">IF(T2374&lt;=Parametros!$B$7,"MENOR",IF(T2374&lt;=Parametros!$B$8,"PROMEDIO MENOR-MEDIANA","PROMEDIO"))</f>
        <v>MENOR</v>
      </c>
      <c r="V2374" s="23" t="n">
        <f aca="false">IF(T2374&lt;=Parametros!$B$7,M2374,IF(T2374&lt;=Parametros!$B$8,Q2374,P2374))</f>
        <v>1097827.33566157</v>
      </c>
      <c r="W2374" s="26" t="n">
        <f aca="false">ROUND(V2374,0)</f>
        <v>1097827</v>
      </c>
      <c r="X2374" s="27" t="n">
        <f aca="false">K2374/G2374</f>
        <v>1.48032620072157</v>
      </c>
      <c r="Y2374" s="27" t="n">
        <f aca="false">L2374/G2374</f>
        <v>1.25649960570519</v>
      </c>
    </row>
    <row r="2375" customFormat="false" ht="77.25" hidden="false" customHeight="true" outlineLevel="0" collapsed="false">
      <c r="A2375" s="4" t="s">
        <v>1005</v>
      </c>
      <c r="B2375" s="4" t="s">
        <v>95</v>
      </c>
      <c r="C2375" s="4" t="s">
        <v>1006</v>
      </c>
      <c r="D2375" s="4" t="s">
        <v>1160</v>
      </c>
      <c r="E2375" s="4" t="s">
        <v>98</v>
      </c>
      <c r="F2375" s="4" t="s">
        <v>99</v>
      </c>
      <c r="G2375" s="23" t="n">
        <v>158650</v>
      </c>
      <c r="H2375" s="24" t="n">
        <f aca="false">Parametros!$B$3</f>
        <v>160.42</v>
      </c>
      <c r="I2375" s="24" t="n">
        <f aca="false">Parametros!$B$4</f>
        <v>151.76</v>
      </c>
      <c r="J2375" s="23" t="n">
        <f aca="false">G2375*H2375/I2375</f>
        <v>167703.169478123</v>
      </c>
      <c r="K2375" s="23" t="n">
        <v>234854.24</v>
      </c>
      <c r="L2375" s="23" t="n">
        <v>199325</v>
      </c>
      <c r="M2375" s="23" t="n">
        <f aca="false">MIN(J2375:L2375)</f>
        <v>167703.169478123</v>
      </c>
      <c r="N2375" s="23" t="n">
        <f aca="false">MAX(J2375:L2375)</f>
        <v>234854.24</v>
      </c>
      <c r="O2375" s="23" t="n">
        <f aca="false">MEDIAN(J2375:L2375)</f>
        <v>199325</v>
      </c>
      <c r="P2375" s="23" t="n">
        <f aca="false">AVERAGE(J2375:L2375)</f>
        <v>200627.469826041</v>
      </c>
      <c r="Q2375" s="23" t="n">
        <f aca="false">AVERAGE(M2375,O2375)</f>
        <v>183514.084739062</v>
      </c>
      <c r="R2375" s="23" t="n">
        <f aca="false">AVERAGE(N2375,O2375)</f>
        <v>217089.62</v>
      </c>
      <c r="S2375" s="23" t="n">
        <f aca="false">STDEV(J2375:L2375)</f>
        <v>33594.4770579083</v>
      </c>
      <c r="T2375" s="25" t="n">
        <f aca="false">IF(P2375&gt;0,S2375/P2375,NA())</f>
        <v>0.167447045447152</v>
      </c>
      <c r="U2375" s="4" t="str">
        <f aca="false">IF(T2375&lt;=Parametros!$B$7,"MENOR",IF(T2375&lt;=Parametros!$B$8,"PROMEDIO MENOR-MEDIANA","PROMEDIO"))</f>
        <v>MENOR</v>
      </c>
      <c r="V2375" s="23" t="n">
        <f aca="false">IF(T2375&lt;=Parametros!$B$7,M2375,IF(T2375&lt;=Parametros!$B$8,Q2375,P2375))</f>
        <v>167703.169478123</v>
      </c>
      <c r="W2375" s="26" t="n">
        <f aca="false">ROUND(V2375,0)</f>
        <v>167703</v>
      </c>
      <c r="X2375" s="27" t="n">
        <f aca="false">K2375/G2375</f>
        <v>1.48032927828553</v>
      </c>
      <c r="Y2375" s="27" t="n">
        <f aca="false">L2375/G2375</f>
        <v>1.25638197289631</v>
      </c>
    </row>
    <row r="2376" customFormat="false" ht="51.75" hidden="false" customHeight="true" outlineLevel="0" collapsed="false">
      <c r="A2376" s="4" t="s">
        <v>1008</v>
      </c>
      <c r="B2376" s="4" t="s">
        <v>95</v>
      </c>
      <c r="C2376" s="4" t="s">
        <v>1009</v>
      </c>
      <c r="D2376" s="4" t="s">
        <v>1010</v>
      </c>
      <c r="E2376" s="4" t="s">
        <v>98</v>
      </c>
      <c r="F2376" s="4" t="s">
        <v>99</v>
      </c>
      <c r="G2376" s="23" t="n">
        <v>6124042</v>
      </c>
      <c r="H2376" s="24" t="n">
        <f aca="false">Parametros!$B$3</f>
        <v>160.42</v>
      </c>
      <c r="I2376" s="24" t="n">
        <f aca="false">Parametros!$B$4</f>
        <v>151.76</v>
      </c>
      <c r="J2376" s="23" t="n">
        <f aca="false">G2376*H2376/I2376</f>
        <v>6473503.01555087</v>
      </c>
      <c r="K2376" s="23" t="n">
        <v>9065577.05</v>
      </c>
      <c r="L2376" s="23" t="n">
        <v>7695016</v>
      </c>
      <c r="M2376" s="23" t="n">
        <f aca="false">MIN(J2376:L2376)</f>
        <v>6473503.01555087</v>
      </c>
      <c r="N2376" s="23" t="n">
        <f aca="false">MAX(J2376:L2376)</f>
        <v>9065577.05</v>
      </c>
      <c r="O2376" s="23" t="n">
        <f aca="false">MEDIAN(J2376:L2376)</f>
        <v>7695016</v>
      </c>
      <c r="P2376" s="23" t="n">
        <f aca="false">AVERAGE(J2376:L2376)</f>
        <v>7744698.68851696</v>
      </c>
      <c r="Q2376" s="23" t="n">
        <f aca="false">AVERAGE(M2376,O2376)</f>
        <v>7084259.50777544</v>
      </c>
      <c r="R2376" s="23" t="n">
        <f aca="false">AVERAGE(N2376,O2376)</f>
        <v>8380296.525</v>
      </c>
      <c r="S2376" s="23" t="n">
        <f aca="false">STDEV(J2376:L2376)</f>
        <v>1296751.02744129</v>
      </c>
      <c r="T2376" s="25" t="n">
        <f aca="false">IF(P2376&gt;0,S2376/P2376,NA())</f>
        <v>0.167437247024727</v>
      </c>
      <c r="U2376" s="4" t="str">
        <f aca="false">IF(T2376&lt;=Parametros!$B$7,"MENOR",IF(T2376&lt;=Parametros!$B$8,"PROMEDIO MENOR-MEDIANA","PROMEDIO"))</f>
        <v>MENOR</v>
      </c>
      <c r="V2376" s="23" t="n">
        <f aca="false">IF(T2376&lt;=Parametros!$B$7,M2376,IF(T2376&lt;=Parametros!$B$8,Q2376,P2376))</f>
        <v>6473503.01555087</v>
      </c>
      <c r="W2376" s="26" t="n">
        <f aca="false">ROUND(V2376,0)</f>
        <v>6473503</v>
      </c>
      <c r="X2376" s="27" t="n">
        <f aca="false">K2376/G2376</f>
        <v>1.48032574727606</v>
      </c>
      <c r="Y2376" s="27" t="n">
        <f aca="false">L2376/G2376</f>
        <v>1.25652567372987</v>
      </c>
    </row>
    <row r="2377" customFormat="false" ht="51.75" hidden="false" customHeight="true" outlineLevel="0" collapsed="false">
      <c r="A2377" s="4" t="s">
        <v>1011</v>
      </c>
      <c r="B2377" s="4" t="s">
        <v>95</v>
      </c>
      <c r="C2377" s="4" t="s">
        <v>1012</v>
      </c>
      <c r="D2377" s="4" t="s">
        <v>1010</v>
      </c>
      <c r="E2377" s="4" t="s">
        <v>98</v>
      </c>
      <c r="F2377" s="4" t="s">
        <v>99</v>
      </c>
      <c r="G2377" s="23" t="n">
        <v>2201356</v>
      </c>
      <c r="H2377" s="24" t="n">
        <f aca="false">Parametros!$B$3</f>
        <v>160.42</v>
      </c>
      <c r="I2377" s="24" t="n">
        <f aca="false">Parametros!$B$4</f>
        <v>151.76</v>
      </c>
      <c r="J2377" s="23" t="n">
        <f aca="false">G2377*H2377/I2377</f>
        <v>2326973.7053242</v>
      </c>
      <c r="K2377" s="23" t="n">
        <v>3258723.56</v>
      </c>
      <c r="L2377" s="23" t="n">
        <v>2766036</v>
      </c>
      <c r="M2377" s="23" t="n">
        <f aca="false">MIN(J2377:L2377)</f>
        <v>2326973.7053242</v>
      </c>
      <c r="N2377" s="23" t="n">
        <f aca="false">MAX(J2377:L2377)</f>
        <v>3258723.56</v>
      </c>
      <c r="O2377" s="23" t="n">
        <f aca="false">MEDIAN(J2377:L2377)</f>
        <v>2766036</v>
      </c>
      <c r="P2377" s="23" t="n">
        <f aca="false">AVERAGE(J2377:L2377)</f>
        <v>2783911.0884414</v>
      </c>
      <c r="Q2377" s="23" t="n">
        <f aca="false">AVERAGE(M2377,O2377)</f>
        <v>2546504.8526621</v>
      </c>
      <c r="R2377" s="23" t="n">
        <f aca="false">AVERAGE(N2377,O2377)</f>
        <v>3012379.78</v>
      </c>
      <c r="S2377" s="23" t="n">
        <f aca="false">STDEV(J2377:L2377)</f>
        <v>466132.048900509</v>
      </c>
      <c r="T2377" s="25" t="n">
        <f aca="false">IF(P2377&gt;0,S2377/P2377,NA())</f>
        <v>0.167437836228267</v>
      </c>
      <c r="U2377" s="4" t="str">
        <f aca="false">IF(T2377&lt;=Parametros!$B$7,"MENOR",IF(T2377&lt;=Parametros!$B$8,"PROMEDIO MENOR-MEDIANA","PROMEDIO"))</f>
        <v>MENOR</v>
      </c>
      <c r="V2377" s="23" t="n">
        <f aca="false">IF(T2377&lt;=Parametros!$B$7,M2377,IF(T2377&lt;=Parametros!$B$8,Q2377,P2377))</f>
        <v>2326973.7053242</v>
      </c>
      <c r="W2377" s="26" t="n">
        <f aca="false">ROUND(V2377,0)</f>
        <v>2326974</v>
      </c>
      <c r="X2377" s="27" t="n">
        <f aca="false">K2377/G2377</f>
        <v>1.48032556297119</v>
      </c>
      <c r="Y2377" s="27" t="n">
        <f aca="false">L2377/G2377</f>
        <v>1.25651462098815</v>
      </c>
    </row>
    <row r="2378" customFormat="false" ht="51.75" hidden="false" customHeight="true" outlineLevel="0" collapsed="false">
      <c r="A2378" s="4" t="s">
        <v>1013</v>
      </c>
      <c r="B2378" s="4" t="s">
        <v>95</v>
      </c>
      <c r="C2378" s="4" t="s">
        <v>1014</v>
      </c>
      <c r="D2378" s="4" t="s">
        <v>1015</v>
      </c>
      <c r="E2378" s="4" t="s">
        <v>98</v>
      </c>
      <c r="F2378" s="4" t="s">
        <v>99</v>
      </c>
      <c r="G2378" s="23" t="n">
        <v>1981717</v>
      </c>
      <c r="H2378" s="24" t="n">
        <f aca="false">Parametros!$B$3</f>
        <v>160.42</v>
      </c>
      <c r="I2378" s="24" t="n">
        <f aca="false">Parametros!$B$4</f>
        <v>151.76</v>
      </c>
      <c r="J2378" s="23" t="n">
        <f aca="false">G2378*H2378/I2378</f>
        <v>2094801.27266737</v>
      </c>
      <c r="K2378" s="23" t="n">
        <v>2933586.34</v>
      </c>
      <c r="L2378" s="23" t="n">
        <v>2490075</v>
      </c>
      <c r="M2378" s="23" t="n">
        <f aca="false">MIN(J2378:L2378)</f>
        <v>2094801.27266737</v>
      </c>
      <c r="N2378" s="23" t="n">
        <f aca="false">MAX(J2378:L2378)</f>
        <v>2933586.34</v>
      </c>
      <c r="O2378" s="23" t="n">
        <f aca="false">MEDIAN(J2378:L2378)</f>
        <v>2490075</v>
      </c>
      <c r="P2378" s="23" t="n">
        <f aca="false">AVERAGE(J2378:L2378)</f>
        <v>2506154.20422246</v>
      </c>
      <c r="Q2378" s="23" t="n">
        <f aca="false">AVERAGE(M2378,O2378)</f>
        <v>2292438.13633369</v>
      </c>
      <c r="R2378" s="23" t="n">
        <f aca="false">AVERAGE(N2378,O2378)</f>
        <v>2711830.67</v>
      </c>
      <c r="S2378" s="23" t="n">
        <f aca="false">STDEV(J2378:L2378)</f>
        <v>419623.644354524</v>
      </c>
      <c r="T2378" s="25" t="n">
        <f aca="false">IF(P2378&gt;0,S2378/P2378,NA())</f>
        <v>0.167437280454462</v>
      </c>
      <c r="U2378" s="4" t="str">
        <f aca="false">IF(T2378&lt;=Parametros!$B$7,"MENOR",IF(T2378&lt;=Parametros!$B$8,"PROMEDIO MENOR-MEDIANA","PROMEDIO"))</f>
        <v>MENOR</v>
      </c>
      <c r="V2378" s="23" t="n">
        <f aca="false">IF(T2378&lt;=Parametros!$B$7,M2378,IF(T2378&lt;=Parametros!$B$8,Q2378,P2378))</f>
        <v>2094801.27266737</v>
      </c>
      <c r="W2378" s="26" t="n">
        <f aca="false">ROUND(V2378,0)</f>
        <v>2094801</v>
      </c>
      <c r="X2378" s="27" t="n">
        <f aca="false">K2378/G2378</f>
        <v>1.48032556616308</v>
      </c>
      <c r="Y2378" s="27" t="n">
        <f aca="false">L2378/G2378</f>
        <v>1.25652401427651</v>
      </c>
    </row>
    <row r="2379" customFormat="false" ht="64.5" hidden="false" customHeight="true" outlineLevel="0" collapsed="false">
      <c r="A2379" s="4" t="s">
        <v>1016</v>
      </c>
      <c r="B2379" s="4" t="s">
        <v>95</v>
      </c>
      <c r="C2379" s="4" t="s">
        <v>1017</v>
      </c>
      <c r="D2379" s="4" t="s">
        <v>1018</v>
      </c>
      <c r="E2379" s="4" t="s">
        <v>98</v>
      </c>
      <c r="F2379" s="4" t="s">
        <v>99</v>
      </c>
      <c r="G2379" s="23" t="n">
        <v>1124033</v>
      </c>
      <c r="H2379" s="24" t="n">
        <f aca="false">Parametros!$B$3</f>
        <v>160.42</v>
      </c>
      <c r="I2379" s="24" t="n">
        <f aca="false">Parametros!$B$4</f>
        <v>151.76</v>
      </c>
      <c r="J2379" s="23" t="n">
        <f aca="false">G2379*H2379/I2379</f>
        <v>1188174.57735899</v>
      </c>
      <c r="K2379" s="23" t="n">
        <v>1663935.72</v>
      </c>
      <c r="L2379" s="23" t="n">
        <v>1412292</v>
      </c>
      <c r="M2379" s="23" t="n">
        <f aca="false">MIN(J2379:L2379)</f>
        <v>1188174.57735899</v>
      </c>
      <c r="N2379" s="23" t="n">
        <f aca="false">MAX(J2379:L2379)</f>
        <v>1663935.72</v>
      </c>
      <c r="O2379" s="23" t="n">
        <f aca="false">MEDIAN(J2379:L2379)</f>
        <v>1412292</v>
      </c>
      <c r="P2379" s="23" t="n">
        <f aca="false">AVERAGE(J2379:L2379)</f>
        <v>1421467.432453</v>
      </c>
      <c r="Q2379" s="23" t="n">
        <f aca="false">AVERAGE(M2379,O2379)</f>
        <v>1300233.28867949</v>
      </c>
      <c r="R2379" s="23" t="n">
        <f aca="false">AVERAGE(N2379,O2379)</f>
        <v>1538113.86</v>
      </c>
      <c r="S2379" s="23" t="n">
        <f aca="false">STDEV(J2379:L2379)</f>
        <v>238013.250959469</v>
      </c>
      <c r="T2379" s="25" t="n">
        <f aca="false">IF(P2379&gt;0,S2379/P2379,NA())</f>
        <v>0.167441930448406</v>
      </c>
      <c r="U2379" s="4" t="str">
        <f aca="false">IF(T2379&lt;=Parametros!$B$7,"MENOR",IF(T2379&lt;=Parametros!$B$8,"PROMEDIO MENOR-MEDIANA","PROMEDIO"))</f>
        <v>MENOR</v>
      </c>
      <c r="V2379" s="23" t="n">
        <f aca="false">IF(T2379&lt;=Parametros!$B$7,M2379,IF(T2379&lt;=Parametros!$B$8,Q2379,P2379))</f>
        <v>1188174.57735899</v>
      </c>
      <c r="W2379" s="26" t="n">
        <f aca="false">ROUND(V2379,0)</f>
        <v>1188175</v>
      </c>
      <c r="X2379" s="27" t="n">
        <f aca="false">K2379/G2379</f>
        <v>1.48032639611115</v>
      </c>
      <c r="Y2379" s="27" t="n">
        <f aca="false">L2379/G2379</f>
        <v>1.25645065580815</v>
      </c>
    </row>
    <row r="2380" customFormat="false" ht="64.5" hidden="false" customHeight="true" outlineLevel="0" collapsed="false">
      <c r="A2380" s="4" t="s">
        <v>1019</v>
      </c>
      <c r="B2380" s="4" t="s">
        <v>95</v>
      </c>
      <c r="C2380" s="4" t="s">
        <v>1020</v>
      </c>
      <c r="D2380" s="4" t="s">
        <v>1018</v>
      </c>
      <c r="E2380" s="4" t="s">
        <v>98</v>
      </c>
      <c r="F2380" s="4" t="s">
        <v>99</v>
      </c>
      <c r="G2380" s="23" t="n">
        <v>3227993</v>
      </c>
      <c r="H2380" s="24" t="n">
        <f aca="false">Parametros!$B$3</f>
        <v>160.42</v>
      </c>
      <c r="I2380" s="24" t="n">
        <f aca="false">Parametros!$B$4</f>
        <v>151.76</v>
      </c>
      <c r="J2380" s="23" t="n">
        <f aca="false">G2380*H2380/I2380</f>
        <v>3412194.49828677</v>
      </c>
      <c r="K2380" s="23" t="n">
        <v>4778481.04</v>
      </c>
      <c r="L2380" s="23" t="n">
        <v>4055996</v>
      </c>
      <c r="M2380" s="23" t="n">
        <f aca="false">MIN(J2380:L2380)</f>
        <v>3412194.49828677</v>
      </c>
      <c r="N2380" s="23" t="n">
        <f aca="false">MAX(J2380:L2380)</f>
        <v>4778481.04</v>
      </c>
      <c r="O2380" s="23" t="n">
        <f aca="false">MEDIAN(J2380:L2380)</f>
        <v>4055996</v>
      </c>
      <c r="P2380" s="23" t="n">
        <f aca="false">AVERAGE(J2380:L2380)</f>
        <v>4082223.84609559</v>
      </c>
      <c r="Q2380" s="23" t="n">
        <f aca="false">AVERAGE(M2380,O2380)</f>
        <v>3734095.24914338</v>
      </c>
      <c r="R2380" s="23" t="n">
        <f aca="false">AVERAGE(N2380,O2380)</f>
        <v>4417238.52</v>
      </c>
      <c r="S2380" s="23" t="n">
        <f aca="false">STDEV(J2380:L2380)</f>
        <v>683520.777628439</v>
      </c>
      <c r="T2380" s="25" t="n">
        <f aca="false">IF(P2380&gt;0,S2380/P2380,NA())</f>
        <v>0.167438338366032</v>
      </c>
      <c r="U2380" s="4" t="str">
        <f aca="false">IF(T2380&lt;=Parametros!$B$7,"MENOR",IF(T2380&lt;=Parametros!$B$8,"PROMEDIO MENOR-MEDIANA","PROMEDIO"))</f>
        <v>MENOR</v>
      </c>
      <c r="V2380" s="23" t="n">
        <f aca="false">IF(T2380&lt;=Parametros!$B$7,M2380,IF(T2380&lt;=Parametros!$B$8,Q2380,P2380))</f>
        <v>3412194.49828677</v>
      </c>
      <c r="W2380" s="26" t="n">
        <f aca="false">ROUND(V2380,0)</f>
        <v>3412194</v>
      </c>
      <c r="X2380" s="27" t="n">
        <f aca="false">K2380/G2380</f>
        <v>1.48032571322181</v>
      </c>
      <c r="Y2380" s="27" t="n">
        <f aca="false">L2380/G2380</f>
        <v>1.25650706181829</v>
      </c>
    </row>
    <row r="2381" customFormat="false" ht="39" hidden="false" customHeight="true" outlineLevel="0" collapsed="false">
      <c r="A2381" s="4" t="s">
        <v>1021</v>
      </c>
      <c r="B2381" s="4" t="s">
        <v>95</v>
      </c>
      <c r="C2381" s="4" t="s">
        <v>1022</v>
      </c>
      <c r="D2381" s="4" t="s">
        <v>1023</v>
      </c>
      <c r="E2381" s="4" t="s">
        <v>98</v>
      </c>
      <c r="F2381" s="4" t="s">
        <v>99</v>
      </c>
      <c r="G2381" s="23" t="n">
        <v>309084</v>
      </c>
      <c r="H2381" s="24" t="n">
        <f aca="false">Parametros!$B$3</f>
        <v>160.42</v>
      </c>
      <c r="I2381" s="24" t="n">
        <f aca="false">Parametros!$B$4</f>
        <v>151.76</v>
      </c>
      <c r="J2381" s="23" t="n">
        <f aca="false">G2381*H2381/I2381</f>
        <v>326721.502899315</v>
      </c>
      <c r="K2381" s="23" t="n">
        <v>457544.82</v>
      </c>
      <c r="L2381" s="23" t="n">
        <v>388297</v>
      </c>
      <c r="M2381" s="23" t="n">
        <f aca="false">MIN(J2381:L2381)</f>
        <v>326721.502899315</v>
      </c>
      <c r="N2381" s="23" t="n">
        <f aca="false">MAX(J2381:L2381)</f>
        <v>457544.82</v>
      </c>
      <c r="O2381" s="23" t="n">
        <f aca="false">MEDIAN(J2381:L2381)</f>
        <v>388297</v>
      </c>
      <c r="P2381" s="23" t="n">
        <f aca="false">AVERAGE(J2381:L2381)</f>
        <v>390854.440966438</v>
      </c>
      <c r="Q2381" s="23" t="n">
        <f aca="false">AVERAGE(M2381,O2381)</f>
        <v>357509.251449657</v>
      </c>
      <c r="R2381" s="23" t="n">
        <f aca="false">AVERAGE(N2381,O2381)</f>
        <v>422920.91</v>
      </c>
      <c r="S2381" s="23" t="n">
        <f aca="false">STDEV(J2381:L2381)</f>
        <v>65449.1440167802</v>
      </c>
      <c r="T2381" s="25" t="n">
        <f aca="false">IF(P2381&gt;0,S2381/P2381,NA())</f>
        <v>0.167451452911597</v>
      </c>
      <c r="U2381" s="4" t="str">
        <f aca="false">IF(T2381&lt;=Parametros!$B$7,"MENOR",IF(T2381&lt;=Parametros!$B$8,"PROMEDIO MENOR-MEDIANA","PROMEDIO"))</f>
        <v>MENOR</v>
      </c>
      <c r="V2381" s="23" t="n">
        <f aca="false">IF(T2381&lt;=Parametros!$B$7,M2381,IF(T2381&lt;=Parametros!$B$8,Q2381,P2381))</f>
        <v>326721.502899315</v>
      </c>
      <c r="W2381" s="26" t="n">
        <f aca="false">ROUND(V2381,0)</f>
        <v>326722</v>
      </c>
      <c r="X2381" s="27" t="n">
        <f aca="false">K2381/G2381</f>
        <v>1.48032515432698</v>
      </c>
      <c r="Y2381" s="27" t="n">
        <f aca="false">L2381/G2381</f>
        <v>1.25628308162182</v>
      </c>
    </row>
    <row r="2382" customFormat="false" ht="51.75" hidden="false" customHeight="true" outlineLevel="0" collapsed="false">
      <c r="A2382" s="4" t="s">
        <v>1024</v>
      </c>
      <c r="B2382" s="4" t="s">
        <v>95</v>
      </c>
      <c r="C2382" s="4" t="s">
        <v>1025</v>
      </c>
      <c r="D2382" s="4" t="s">
        <v>1026</v>
      </c>
      <c r="E2382" s="4" t="s">
        <v>98</v>
      </c>
      <c r="F2382" s="4" t="s">
        <v>99</v>
      </c>
      <c r="G2382" s="23" t="n">
        <v>30400</v>
      </c>
      <c r="H2382" s="24" t="n">
        <f aca="false">Parametros!$B$3</f>
        <v>160.42</v>
      </c>
      <c r="I2382" s="24" t="n">
        <f aca="false">Parametros!$B$4</f>
        <v>151.76</v>
      </c>
      <c r="J2382" s="23" t="n">
        <f aca="false">G2382*H2382/I2382</f>
        <v>32134.7390616763</v>
      </c>
      <c r="K2382" s="23" t="n">
        <v>45001.54</v>
      </c>
      <c r="L2382" s="23" t="n">
        <v>38080</v>
      </c>
      <c r="M2382" s="23" t="n">
        <f aca="false">MIN(J2382:L2382)</f>
        <v>32134.7390616763</v>
      </c>
      <c r="N2382" s="23" t="n">
        <f aca="false">MAX(J2382:L2382)</f>
        <v>45001.54</v>
      </c>
      <c r="O2382" s="23" t="n">
        <f aca="false">MEDIAN(J2382:L2382)</f>
        <v>38080</v>
      </c>
      <c r="P2382" s="23" t="n">
        <f aca="false">AVERAGE(J2382:L2382)</f>
        <v>38405.4263538921</v>
      </c>
      <c r="Q2382" s="23" t="n">
        <f aca="false">AVERAGE(M2382,O2382)</f>
        <v>35107.3695308382</v>
      </c>
      <c r="R2382" s="23" t="n">
        <f aca="false">AVERAGE(N2382,O2382)</f>
        <v>41540.77</v>
      </c>
      <c r="S2382" s="23" t="n">
        <f aca="false">STDEV(J2382:L2382)</f>
        <v>6439.57050823014</v>
      </c>
      <c r="T2382" s="25" t="n">
        <f aca="false">IF(P2382&gt;0,S2382/P2382,NA())</f>
        <v>0.167673454498118</v>
      </c>
      <c r="U2382" s="4" t="str">
        <f aca="false">IF(T2382&lt;=Parametros!$B$7,"MENOR",IF(T2382&lt;=Parametros!$B$8,"PROMEDIO MENOR-MEDIANA","PROMEDIO"))</f>
        <v>MENOR</v>
      </c>
      <c r="V2382" s="23" t="n">
        <f aca="false">IF(T2382&lt;=Parametros!$B$7,M2382,IF(T2382&lt;=Parametros!$B$8,Q2382,P2382))</f>
        <v>32134.7390616763</v>
      </c>
      <c r="W2382" s="26" t="n">
        <f aca="false">ROUND(V2382,0)</f>
        <v>32135</v>
      </c>
      <c r="X2382" s="27" t="n">
        <f aca="false">K2382/G2382</f>
        <v>1.48031381578947</v>
      </c>
      <c r="Y2382" s="27" t="n">
        <f aca="false">L2382/G2382</f>
        <v>1.25263157894737</v>
      </c>
    </row>
    <row r="2383" customFormat="false" ht="39" hidden="false" customHeight="true" outlineLevel="0" collapsed="false">
      <c r="A2383" s="4" t="s">
        <v>1027</v>
      </c>
      <c r="B2383" s="4" t="s">
        <v>95</v>
      </c>
      <c r="C2383" s="4" t="s">
        <v>1028</v>
      </c>
      <c r="D2383" s="4" t="s">
        <v>1029</v>
      </c>
      <c r="E2383" s="4" t="s">
        <v>98</v>
      </c>
      <c r="F2383" s="4" t="s">
        <v>99</v>
      </c>
      <c r="G2383" s="23" t="n">
        <v>73822</v>
      </c>
      <c r="H2383" s="24" t="n">
        <f aca="false">Parametros!$B$3</f>
        <v>160.42</v>
      </c>
      <c r="I2383" s="24" t="n">
        <f aca="false">Parametros!$B$4</f>
        <v>151.76</v>
      </c>
      <c r="J2383" s="23" t="n">
        <f aca="false">G2383*H2383/I2383</f>
        <v>78034.5627306273</v>
      </c>
      <c r="K2383" s="23" t="n">
        <v>109280.56</v>
      </c>
      <c r="L2383" s="23" t="n">
        <v>92701</v>
      </c>
      <c r="M2383" s="23" t="n">
        <f aca="false">MIN(J2383:L2383)</f>
        <v>78034.5627306273</v>
      </c>
      <c r="N2383" s="23" t="n">
        <f aca="false">MAX(J2383:L2383)</f>
        <v>109280.56</v>
      </c>
      <c r="O2383" s="23" t="n">
        <f aca="false">MEDIAN(J2383:L2383)</f>
        <v>92701</v>
      </c>
      <c r="P2383" s="23" t="n">
        <f aca="false">AVERAGE(J2383:L2383)</f>
        <v>93338.7075768758</v>
      </c>
      <c r="Q2383" s="23" t="n">
        <f aca="false">AVERAGE(M2383,O2383)</f>
        <v>85367.7813653137</v>
      </c>
      <c r="R2383" s="23" t="n">
        <f aca="false">AVERAGE(N2383,O2383)</f>
        <v>100990.78</v>
      </c>
      <c r="S2383" s="23" t="n">
        <f aca="false">STDEV(J2383:L2383)</f>
        <v>15632.7569403038</v>
      </c>
      <c r="T2383" s="25" t="n">
        <f aca="false">IF(P2383&gt;0,S2383/P2383,NA())</f>
        <v>0.167484180423521</v>
      </c>
      <c r="U2383" s="4" t="str">
        <f aca="false">IF(T2383&lt;=Parametros!$B$7,"MENOR",IF(T2383&lt;=Parametros!$B$8,"PROMEDIO MENOR-MEDIANA","PROMEDIO"))</f>
        <v>MENOR</v>
      </c>
      <c r="V2383" s="23" t="n">
        <f aca="false">IF(T2383&lt;=Parametros!$B$7,M2383,IF(T2383&lt;=Parametros!$B$8,Q2383,P2383))</f>
        <v>78034.5627306273</v>
      </c>
      <c r="W2383" s="26" t="n">
        <f aca="false">ROUND(V2383,0)</f>
        <v>78035</v>
      </c>
      <c r="X2383" s="27" t="n">
        <f aca="false">K2383/G2383</f>
        <v>1.48032510633686</v>
      </c>
      <c r="Y2383" s="27" t="n">
        <f aca="false">L2383/G2383</f>
        <v>1.25573677223592</v>
      </c>
    </row>
    <row r="2384" customFormat="false" ht="26.25" hidden="false" customHeight="true" outlineLevel="0" collapsed="false">
      <c r="A2384" s="4" t="s">
        <v>1030</v>
      </c>
      <c r="B2384" s="4" t="s">
        <v>95</v>
      </c>
      <c r="C2384" s="4" t="s">
        <v>1031</v>
      </c>
      <c r="D2384" s="4" t="s">
        <v>1163</v>
      </c>
      <c r="E2384" s="4" t="s">
        <v>98</v>
      </c>
      <c r="F2384" s="4" t="s">
        <v>99</v>
      </c>
      <c r="G2384" s="23" t="n">
        <v>548971</v>
      </c>
      <c r="H2384" s="24" t="n">
        <f aca="false">Parametros!$B$3</f>
        <v>160.42</v>
      </c>
      <c r="I2384" s="24" t="n">
        <f aca="false">Parametros!$B$4</f>
        <v>151.76</v>
      </c>
      <c r="J2384" s="23" t="n">
        <f aca="false">G2384*H2384/I2384</f>
        <v>580297.363073274</v>
      </c>
      <c r="K2384" s="23" t="n">
        <v>812655.74</v>
      </c>
      <c r="L2384" s="23" t="n">
        <v>689724</v>
      </c>
      <c r="M2384" s="23" t="n">
        <f aca="false">MIN(J2384:L2384)</f>
        <v>580297.363073274</v>
      </c>
      <c r="N2384" s="23" t="n">
        <f aca="false">MAX(J2384:L2384)</f>
        <v>812655.74</v>
      </c>
      <c r="O2384" s="23" t="n">
        <f aca="false">MEDIAN(J2384:L2384)</f>
        <v>689724</v>
      </c>
      <c r="P2384" s="23" t="n">
        <f aca="false">AVERAGE(J2384:L2384)</f>
        <v>694225.701024425</v>
      </c>
      <c r="Q2384" s="23" t="n">
        <f aca="false">AVERAGE(M2384,O2384)</f>
        <v>635010.681536637</v>
      </c>
      <c r="R2384" s="23" t="n">
        <f aca="false">AVERAGE(N2384,O2384)</f>
        <v>751189.87</v>
      </c>
      <c r="S2384" s="23" t="n">
        <f aca="false">STDEV(J2384:L2384)</f>
        <v>116244.581878428</v>
      </c>
      <c r="T2384" s="25" t="n">
        <f aca="false">IF(P2384&gt;0,S2384/P2384,NA())</f>
        <v>0.167444941474932</v>
      </c>
      <c r="U2384" s="4" t="str">
        <f aca="false">IF(T2384&lt;=Parametros!$B$7,"MENOR",IF(T2384&lt;=Parametros!$B$8,"PROMEDIO MENOR-MEDIANA","PROMEDIO"))</f>
        <v>MENOR</v>
      </c>
      <c r="V2384" s="23" t="n">
        <f aca="false">IF(T2384&lt;=Parametros!$B$7,M2384,IF(T2384&lt;=Parametros!$B$8,Q2384,P2384))</f>
        <v>580297.363073274</v>
      </c>
      <c r="W2384" s="26" t="n">
        <f aca="false">ROUND(V2384,0)</f>
        <v>580297</v>
      </c>
      <c r="X2384" s="27" t="n">
        <f aca="false">K2384/G2384</f>
        <v>1.4803254452421</v>
      </c>
      <c r="Y2384" s="27" t="n">
        <f aca="false">L2384/G2384</f>
        <v>1.25639423576109</v>
      </c>
    </row>
    <row r="2385" customFormat="false" ht="26.25" hidden="false" customHeight="true" outlineLevel="0" collapsed="false">
      <c r="A2385" s="4" t="s">
        <v>1033</v>
      </c>
      <c r="B2385" s="4" t="s">
        <v>95</v>
      </c>
      <c r="C2385" s="4" t="s">
        <v>1034</v>
      </c>
      <c r="D2385" s="4" t="s">
        <v>1164</v>
      </c>
      <c r="E2385" s="4" t="s">
        <v>98</v>
      </c>
      <c r="F2385" s="4" t="s">
        <v>99</v>
      </c>
      <c r="G2385" s="23" t="n">
        <v>548971</v>
      </c>
      <c r="H2385" s="24" t="n">
        <f aca="false">Parametros!$B$3</f>
        <v>160.42</v>
      </c>
      <c r="I2385" s="24" t="n">
        <f aca="false">Parametros!$B$4</f>
        <v>151.76</v>
      </c>
      <c r="J2385" s="23" t="n">
        <f aca="false">G2385*H2385/I2385</f>
        <v>580297.363073274</v>
      </c>
      <c r="K2385" s="23" t="n">
        <v>812655.74</v>
      </c>
      <c r="L2385" s="23" t="n">
        <v>689724</v>
      </c>
      <c r="M2385" s="23" t="n">
        <f aca="false">MIN(J2385:L2385)</f>
        <v>580297.363073274</v>
      </c>
      <c r="N2385" s="23" t="n">
        <f aca="false">MAX(J2385:L2385)</f>
        <v>812655.74</v>
      </c>
      <c r="O2385" s="23" t="n">
        <f aca="false">MEDIAN(J2385:L2385)</f>
        <v>689724</v>
      </c>
      <c r="P2385" s="23" t="n">
        <f aca="false">AVERAGE(J2385:L2385)</f>
        <v>694225.701024425</v>
      </c>
      <c r="Q2385" s="23" t="n">
        <f aca="false">AVERAGE(M2385,O2385)</f>
        <v>635010.681536637</v>
      </c>
      <c r="R2385" s="23" t="n">
        <f aca="false">AVERAGE(N2385,O2385)</f>
        <v>751189.87</v>
      </c>
      <c r="S2385" s="23" t="n">
        <f aca="false">STDEV(J2385:L2385)</f>
        <v>116244.581878428</v>
      </c>
      <c r="T2385" s="25" t="n">
        <f aca="false">IF(P2385&gt;0,S2385/P2385,NA())</f>
        <v>0.167444941474932</v>
      </c>
      <c r="U2385" s="4" t="str">
        <f aca="false">IF(T2385&lt;=Parametros!$B$7,"MENOR",IF(T2385&lt;=Parametros!$B$8,"PROMEDIO MENOR-MEDIANA","PROMEDIO"))</f>
        <v>MENOR</v>
      </c>
      <c r="V2385" s="23" t="n">
        <f aca="false">IF(T2385&lt;=Parametros!$B$7,M2385,IF(T2385&lt;=Parametros!$B$8,Q2385,P2385))</f>
        <v>580297.363073274</v>
      </c>
      <c r="W2385" s="26" t="n">
        <f aca="false">ROUND(V2385,0)</f>
        <v>580297</v>
      </c>
      <c r="X2385" s="27" t="n">
        <f aca="false">K2385/G2385</f>
        <v>1.4803254452421</v>
      </c>
      <c r="Y2385" s="27" t="n">
        <f aca="false">L2385/G2385</f>
        <v>1.25639423576109</v>
      </c>
    </row>
    <row r="2386" customFormat="false" ht="51.75" hidden="false" customHeight="true" outlineLevel="0" collapsed="false">
      <c r="A2386" s="4" t="s">
        <v>1036</v>
      </c>
      <c r="B2386" s="4" t="s">
        <v>95</v>
      </c>
      <c r="C2386" s="4" t="s">
        <v>1037</v>
      </c>
      <c r="D2386" s="4" t="s">
        <v>1038</v>
      </c>
      <c r="E2386" s="4" t="s">
        <v>98</v>
      </c>
      <c r="F2386" s="4" t="s">
        <v>99</v>
      </c>
      <c r="G2386" s="23" t="n">
        <v>110337</v>
      </c>
      <c r="H2386" s="24" t="n">
        <f aca="false">Parametros!$B$3</f>
        <v>160.42</v>
      </c>
      <c r="I2386" s="24" t="n">
        <f aca="false">Parametros!$B$4</f>
        <v>151.76</v>
      </c>
      <c r="J2386" s="23" t="n">
        <f aca="false">G2386*H2386/I2386</f>
        <v>116633.246837111</v>
      </c>
      <c r="K2386" s="23" t="n">
        <v>163334.14</v>
      </c>
      <c r="L2386" s="23" t="n">
        <v>138635</v>
      </c>
      <c r="M2386" s="23" t="n">
        <f aca="false">MIN(J2386:L2386)</f>
        <v>116633.246837111</v>
      </c>
      <c r="N2386" s="23" t="n">
        <f aca="false">MAX(J2386:L2386)</f>
        <v>163334.14</v>
      </c>
      <c r="O2386" s="23" t="n">
        <f aca="false">MEDIAN(J2386:L2386)</f>
        <v>138635</v>
      </c>
      <c r="P2386" s="23" t="n">
        <f aca="false">AVERAGE(J2386:L2386)</f>
        <v>139534.128945704</v>
      </c>
      <c r="Q2386" s="23" t="n">
        <f aca="false">AVERAGE(M2386,O2386)</f>
        <v>127634.123418556</v>
      </c>
      <c r="R2386" s="23" t="n">
        <f aca="false">AVERAGE(N2386,O2386)</f>
        <v>150984.57</v>
      </c>
      <c r="S2386" s="23" t="n">
        <f aca="false">STDEV(J2386:L2386)</f>
        <v>23363.4261228665</v>
      </c>
      <c r="T2386" s="25" t="n">
        <f aca="false">IF(P2386&gt;0,S2386/P2386,NA())</f>
        <v>0.167438792927555</v>
      </c>
      <c r="U2386" s="4" t="str">
        <f aca="false">IF(T2386&lt;=Parametros!$B$7,"MENOR",IF(T2386&lt;=Parametros!$B$8,"PROMEDIO MENOR-MEDIANA","PROMEDIO"))</f>
        <v>MENOR</v>
      </c>
      <c r="V2386" s="23" t="n">
        <f aca="false">IF(T2386&lt;=Parametros!$B$7,M2386,IF(T2386&lt;=Parametros!$B$8,Q2386,P2386))</f>
        <v>116633.246837111</v>
      </c>
      <c r="W2386" s="26" t="n">
        <f aca="false">ROUND(V2386,0)</f>
        <v>116633</v>
      </c>
      <c r="X2386" s="27" t="n">
        <f aca="false">K2386/G2386</f>
        <v>1.48032065399639</v>
      </c>
      <c r="Y2386" s="27" t="n">
        <f aca="false">L2386/G2386</f>
        <v>1.2564688182568</v>
      </c>
    </row>
    <row r="2387" customFormat="false" ht="64.5" hidden="false" customHeight="true" outlineLevel="0" collapsed="false">
      <c r="A2387" s="4" t="s">
        <v>1039</v>
      </c>
      <c r="B2387" s="4" t="s">
        <v>95</v>
      </c>
      <c r="C2387" s="4" t="s">
        <v>1040</v>
      </c>
      <c r="D2387" s="4" t="s">
        <v>1041</v>
      </c>
      <c r="E2387" s="4" t="s">
        <v>98</v>
      </c>
      <c r="F2387" s="4" t="s">
        <v>99</v>
      </c>
      <c r="G2387" s="23" t="n">
        <v>243962</v>
      </c>
      <c r="H2387" s="24" t="n">
        <f aca="false">Parametros!$B$3</f>
        <v>160.42</v>
      </c>
      <c r="I2387" s="24" t="n">
        <f aca="false">Parametros!$B$4</f>
        <v>151.76</v>
      </c>
      <c r="J2387" s="23" t="n">
        <f aca="false">G2387*H2387/I2387</f>
        <v>257883.395097522</v>
      </c>
      <c r="K2387" s="23" t="n">
        <v>361143.26</v>
      </c>
      <c r="L2387" s="23" t="n">
        <v>306544</v>
      </c>
      <c r="M2387" s="23" t="n">
        <f aca="false">MIN(J2387:L2387)</f>
        <v>257883.395097522</v>
      </c>
      <c r="N2387" s="23" t="n">
        <f aca="false">MAX(J2387:L2387)</f>
        <v>361143.26</v>
      </c>
      <c r="O2387" s="23" t="n">
        <f aca="false">MEDIAN(J2387:L2387)</f>
        <v>306544</v>
      </c>
      <c r="P2387" s="23" t="n">
        <f aca="false">AVERAGE(J2387:L2387)</f>
        <v>308523.551699174</v>
      </c>
      <c r="Q2387" s="23" t="n">
        <f aca="false">AVERAGE(M2387,O2387)</f>
        <v>282213.697548761</v>
      </c>
      <c r="R2387" s="23" t="n">
        <f aca="false">AVERAGE(N2387,O2387)</f>
        <v>333843.63</v>
      </c>
      <c r="S2387" s="23" t="n">
        <f aca="false">STDEV(J2387:L2387)</f>
        <v>51658.3864790293</v>
      </c>
      <c r="T2387" s="25" t="n">
        <f aca="false">IF(P2387&gt;0,S2387/P2387,NA())</f>
        <v>0.16743741667216</v>
      </c>
      <c r="U2387" s="4" t="str">
        <f aca="false">IF(T2387&lt;=Parametros!$B$7,"MENOR",IF(T2387&lt;=Parametros!$B$8,"PROMEDIO MENOR-MEDIANA","PROMEDIO"))</f>
        <v>MENOR</v>
      </c>
      <c r="V2387" s="23" t="n">
        <f aca="false">IF(T2387&lt;=Parametros!$B$7,M2387,IF(T2387&lt;=Parametros!$B$8,Q2387,P2387))</f>
        <v>257883.395097522</v>
      </c>
      <c r="W2387" s="26" t="n">
        <f aca="false">ROUND(V2387,0)</f>
        <v>257883</v>
      </c>
      <c r="X2387" s="27" t="n">
        <f aca="false">K2387/G2387</f>
        <v>1.48032587042244</v>
      </c>
      <c r="Y2387" s="27" t="n">
        <f aca="false">L2387/G2387</f>
        <v>1.25652355694739</v>
      </c>
    </row>
    <row r="2388" customFormat="false" ht="77.25" hidden="false" customHeight="true" outlineLevel="0" collapsed="false">
      <c r="A2388" s="4" t="s">
        <v>1042</v>
      </c>
      <c r="B2388" s="4" t="s">
        <v>95</v>
      </c>
      <c r="C2388" s="4" t="s">
        <v>1043</v>
      </c>
      <c r="D2388" s="4" t="s">
        <v>1044</v>
      </c>
      <c r="E2388" s="4" t="s">
        <v>98</v>
      </c>
      <c r="F2388" s="4" t="s">
        <v>99</v>
      </c>
      <c r="G2388" s="23" t="n">
        <v>237518</v>
      </c>
      <c r="H2388" s="24" t="n">
        <f aca="false">Parametros!$B$3</f>
        <v>160.42</v>
      </c>
      <c r="I2388" s="24" t="n">
        <f aca="false">Parametros!$B$4</f>
        <v>151.76</v>
      </c>
      <c r="J2388" s="23" t="n">
        <f aca="false">G2388*H2388/I2388</f>
        <v>251071.676067475</v>
      </c>
      <c r="K2388" s="23" t="n">
        <v>351603.47</v>
      </c>
      <c r="L2388" s="23" t="n">
        <v>298333</v>
      </c>
      <c r="M2388" s="23" t="n">
        <f aca="false">MIN(J2388:L2388)</f>
        <v>251071.676067475</v>
      </c>
      <c r="N2388" s="23" t="n">
        <f aca="false">MAX(J2388:L2388)</f>
        <v>351603.47</v>
      </c>
      <c r="O2388" s="23" t="n">
        <f aca="false">MEDIAN(J2388:L2388)</f>
        <v>298333</v>
      </c>
      <c r="P2388" s="23" t="n">
        <f aca="false">AVERAGE(J2388:L2388)</f>
        <v>300336.048689158</v>
      </c>
      <c r="Q2388" s="23" t="n">
        <f aca="false">AVERAGE(M2388,O2388)</f>
        <v>274702.338033738</v>
      </c>
      <c r="R2388" s="23" t="n">
        <f aca="false">AVERAGE(N2388,O2388)</f>
        <v>324968.235</v>
      </c>
      <c r="S2388" s="23" t="n">
        <f aca="false">STDEV(J2388:L2388)</f>
        <v>50295.8204114544</v>
      </c>
      <c r="T2388" s="25" t="n">
        <f aca="false">IF(P2388&gt;0,S2388/P2388,NA())</f>
        <v>0.167465146561576</v>
      </c>
      <c r="U2388" s="4" t="str">
        <f aca="false">IF(T2388&lt;=Parametros!$B$7,"MENOR",IF(T2388&lt;=Parametros!$B$8,"PROMEDIO MENOR-MEDIANA","PROMEDIO"))</f>
        <v>MENOR</v>
      </c>
      <c r="V2388" s="23" t="n">
        <f aca="false">IF(T2388&lt;=Parametros!$B$7,M2388,IF(T2388&lt;=Parametros!$B$8,Q2388,P2388))</f>
        <v>251071.676067475</v>
      </c>
      <c r="W2388" s="26" t="n">
        <f aca="false">ROUND(V2388,0)</f>
        <v>251072</v>
      </c>
      <c r="X2388" s="27" t="n">
        <f aca="false">K2388/G2388</f>
        <v>1.4803234702212</v>
      </c>
      <c r="Y2388" s="27" t="n">
        <f aca="false">L2388/G2388</f>
        <v>1.2560437524735</v>
      </c>
    </row>
    <row r="2389" customFormat="false" ht="51.75" hidden="false" customHeight="true" outlineLevel="0" collapsed="false">
      <c r="A2389" s="4" t="s">
        <v>1045</v>
      </c>
      <c r="B2389" s="4" t="s">
        <v>95</v>
      </c>
      <c r="C2389" s="4" t="s">
        <v>1046</v>
      </c>
      <c r="D2389" s="4" t="s">
        <v>1047</v>
      </c>
      <c r="E2389" s="4" t="s">
        <v>98</v>
      </c>
      <c r="F2389" s="4" t="s">
        <v>99</v>
      </c>
      <c r="G2389" s="23" t="n">
        <v>284051</v>
      </c>
      <c r="H2389" s="24" t="n">
        <f aca="false">Parametros!$B$3</f>
        <v>160.42</v>
      </c>
      <c r="I2389" s="24" t="n">
        <f aca="false">Parametros!$B$4</f>
        <v>151.76</v>
      </c>
      <c r="J2389" s="23" t="n">
        <f aca="false">G2389*H2389/I2389</f>
        <v>300260.025171323</v>
      </c>
      <c r="K2389" s="23" t="n">
        <v>420488.39</v>
      </c>
      <c r="L2389" s="23" t="n">
        <v>356881</v>
      </c>
      <c r="M2389" s="23" t="n">
        <f aca="false">MIN(J2389:L2389)</f>
        <v>300260.025171323</v>
      </c>
      <c r="N2389" s="23" t="n">
        <f aca="false">MAX(J2389:L2389)</f>
        <v>420488.39</v>
      </c>
      <c r="O2389" s="23" t="n">
        <f aca="false">MEDIAN(J2389:L2389)</f>
        <v>356881</v>
      </c>
      <c r="P2389" s="23" t="n">
        <f aca="false">AVERAGE(J2389:L2389)</f>
        <v>359209.805057108</v>
      </c>
      <c r="Q2389" s="23" t="n">
        <f aca="false">AVERAGE(M2389,O2389)</f>
        <v>328570.512585662</v>
      </c>
      <c r="R2389" s="23" t="n">
        <f aca="false">AVERAGE(N2389,O2389)</f>
        <v>388684.695</v>
      </c>
      <c r="S2389" s="23" t="n">
        <f aca="false">STDEV(J2389:L2389)</f>
        <v>60148.0043483561</v>
      </c>
      <c r="T2389" s="25" t="n">
        <f aca="false">IF(P2389&gt;0,S2389/P2389,NA())</f>
        <v>0.167445330003711</v>
      </c>
      <c r="U2389" s="4" t="str">
        <f aca="false">IF(T2389&lt;=Parametros!$B$7,"MENOR",IF(T2389&lt;=Parametros!$B$8,"PROMEDIO MENOR-MEDIANA","PROMEDIO"))</f>
        <v>MENOR</v>
      </c>
      <c r="V2389" s="23" t="n">
        <f aca="false">IF(T2389&lt;=Parametros!$B$7,M2389,IF(T2389&lt;=Parametros!$B$8,Q2389,P2389))</f>
        <v>300260.025171323</v>
      </c>
      <c r="W2389" s="26" t="n">
        <f aca="false">ROUND(V2389,0)</f>
        <v>300260</v>
      </c>
      <c r="X2389" s="27" t="n">
        <f aca="false">K2389/G2389</f>
        <v>1.48032708914948</v>
      </c>
      <c r="Y2389" s="27" t="n">
        <f aca="false">L2389/G2389</f>
        <v>1.25639761873748</v>
      </c>
    </row>
    <row r="2390" customFormat="false" ht="64.5" hidden="false" customHeight="true" outlineLevel="0" collapsed="false">
      <c r="A2390" s="4" t="s">
        <v>1048</v>
      </c>
      <c r="B2390" s="4" t="s">
        <v>95</v>
      </c>
      <c r="C2390" s="4" t="s">
        <v>1049</v>
      </c>
      <c r="D2390" s="4" t="s">
        <v>1050</v>
      </c>
      <c r="E2390" s="4" t="s">
        <v>98</v>
      </c>
      <c r="F2390" s="4" t="s">
        <v>99</v>
      </c>
      <c r="G2390" s="23" t="n">
        <v>152000</v>
      </c>
      <c r="H2390" s="24" t="n">
        <f aca="false">Parametros!$B$3</f>
        <v>160.42</v>
      </c>
      <c r="I2390" s="24" t="n">
        <f aca="false">Parametros!$B$4</f>
        <v>151.76</v>
      </c>
      <c r="J2390" s="23" t="n">
        <f aca="false">G2390*H2390/I2390</f>
        <v>160673.695308382</v>
      </c>
      <c r="K2390" s="23" t="n">
        <v>225009.09</v>
      </c>
      <c r="L2390" s="23" t="n">
        <v>190876</v>
      </c>
      <c r="M2390" s="23" t="n">
        <f aca="false">MIN(J2390:L2390)</f>
        <v>160673.695308382</v>
      </c>
      <c r="N2390" s="23" t="n">
        <f aca="false">MAX(J2390:L2390)</f>
        <v>225009.09</v>
      </c>
      <c r="O2390" s="23" t="n">
        <f aca="false">MEDIAN(J2390:L2390)</f>
        <v>190876</v>
      </c>
      <c r="P2390" s="23" t="n">
        <f aca="false">AVERAGE(J2390:L2390)</f>
        <v>192186.261769461</v>
      </c>
      <c r="Q2390" s="23" t="n">
        <f aca="false">AVERAGE(M2390,O2390)</f>
        <v>175774.847654191</v>
      </c>
      <c r="R2390" s="23" t="n">
        <f aca="false">AVERAGE(N2390,O2390)</f>
        <v>207942.545</v>
      </c>
      <c r="S2390" s="23" t="n">
        <f aca="false">STDEV(J2390:L2390)</f>
        <v>32187.7048259108</v>
      </c>
      <c r="T2390" s="25" t="n">
        <f aca="false">IF(P2390&gt;0,S2390/P2390,NA())</f>
        <v>0.167481819613735</v>
      </c>
      <c r="U2390" s="4" t="str">
        <f aca="false">IF(T2390&lt;=Parametros!$B$7,"MENOR",IF(T2390&lt;=Parametros!$B$8,"PROMEDIO MENOR-MEDIANA","PROMEDIO"))</f>
        <v>MENOR</v>
      </c>
      <c r="V2390" s="23" t="n">
        <f aca="false">IF(T2390&lt;=Parametros!$B$7,M2390,IF(T2390&lt;=Parametros!$B$8,Q2390,P2390))</f>
        <v>160673.695308382</v>
      </c>
      <c r="W2390" s="26" t="n">
        <f aca="false">ROUND(V2390,0)</f>
        <v>160674</v>
      </c>
      <c r="X2390" s="27" t="n">
        <f aca="false">K2390/G2390</f>
        <v>1.48032296052632</v>
      </c>
      <c r="Y2390" s="27" t="n">
        <f aca="false">L2390/G2390</f>
        <v>1.25576315789474</v>
      </c>
    </row>
    <row r="2391" customFormat="false" ht="39" hidden="false" customHeight="true" outlineLevel="0" collapsed="false">
      <c r="A2391" s="4" t="s">
        <v>1051</v>
      </c>
      <c r="B2391" s="4" t="s">
        <v>95</v>
      </c>
      <c r="C2391" s="4" t="s">
        <v>1052</v>
      </c>
      <c r="D2391" s="4" t="s">
        <v>1053</v>
      </c>
      <c r="E2391" s="4" t="s">
        <v>98</v>
      </c>
      <c r="F2391" s="4" t="s">
        <v>99</v>
      </c>
      <c r="G2391" s="23" t="n">
        <v>1578766</v>
      </c>
      <c r="H2391" s="24" t="n">
        <f aca="false">Parametros!$B$3</f>
        <v>160.42</v>
      </c>
      <c r="I2391" s="24" t="n">
        <f aca="false">Parametros!$B$4</f>
        <v>151.76</v>
      </c>
      <c r="J2391" s="23" t="n">
        <f aca="false">G2391*H2391/I2391</f>
        <v>1668856.36346863</v>
      </c>
      <c r="K2391" s="23" t="n">
        <v>2337088.39</v>
      </c>
      <c r="L2391" s="23" t="n">
        <v>1983730</v>
      </c>
      <c r="M2391" s="23" t="n">
        <f aca="false">MIN(J2391:L2391)</f>
        <v>1668856.36346863</v>
      </c>
      <c r="N2391" s="23" t="n">
        <f aca="false">MAX(J2391:L2391)</f>
        <v>2337088.39</v>
      </c>
      <c r="O2391" s="23" t="n">
        <f aca="false">MEDIAN(J2391:L2391)</f>
        <v>1983730</v>
      </c>
      <c r="P2391" s="23" t="n">
        <f aca="false">AVERAGE(J2391:L2391)</f>
        <v>1996558.25115621</v>
      </c>
      <c r="Q2391" s="23" t="n">
        <f aca="false">AVERAGE(M2391,O2391)</f>
        <v>1826293.18173432</v>
      </c>
      <c r="R2391" s="23" t="n">
        <f aca="false">AVERAGE(N2391,O2391)</f>
        <v>2160409.195</v>
      </c>
      <c r="S2391" s="23" t="n">
        <f aca="false">STDEV(J2391:L2391)</f>
        <v>334300.663088408</v>
      </c>
      <c r="T2391" s="25" t="n">
        <f aca="false">IF(P2391&gt;0,S2391/P2391,NA())</f>
        <v>0.16743847212813</v>
      </c>
      <c r="U2391" s="4" t="str">
        <f aca="false">IF(T2391&lt;=Parametros!$B$7,"MENOR",IF(T2391&lt;=Parametros!$B$8,"PROMEDIO MENOR-MEDIANA","PROMEDIO"))</f>
        <v>MENOR</v>
      </c>
      <c r="V2391" s="23" t="n">
        <f aca="false">IF(T2391&lt;=Parametros!$B$7,M2391,IF(T2391&lt;=Parametros!$B$8,Q2391,P2391))</f>
        <v>1668856.36346863</v>
      </c>
      <c r="W2391" s="26" t="n">
        <f aca="false">ROUND(V2391,0)</f>
        <v>1668856</v>
      </c>
      <c r="X2391" s="27" t="n">
        <f aca="false">K2391/G2391</f>
        <v>1.48032602044888</v>
      </c>
      <c r="Y2391" s="27" t="n">
        <f aca="false">L2391/G2391</f>
        <v>1.25650666406548</v>
      </c>
    </row>
    <row r="2392" customFormat="false" ht="39" hidden="false" customHeight="true" outlineLevel="0" collapsed="false">
      <c r="A2392" s="4" t="s">
        <v>1054</v>
      </c>
      <c r="B2392" s="4" t="s">
        <v>95</v>
      </c>
      <c r="C2392" s="4" t="s">
        <v>1055</v>
      </c>
      <c r="D2392" s="4" t="s">
        <v>1056</v>
      </c>
      <c r="E2392" s="4" t="s">
        <v>98</v>
      </c>
      <c r="F2392" s="4" t="s">
        <v>99</v>
      </c>
      <c r="G2392" s="23" t="n">
        <v>152950</v>
      </c>
      <c r="H2392" s="24" t="n">
        <f aca="false">Parametros!$B$3</f>
        <v>160.42</v>
      </c>
      <c r="I2392" s="24" t="n">
        <f aca="false">Parametros!$B$4</f>
        <v>151.76</v>
      </c>
      <c r="J2392" s="23" t="n">
        <f aca="false">G2392*H2392/I2392</f>
        <v>161677.905904059</v>
      </c>
      <c r="K2392" s="23" t="n">
        <v>226415.74</v>
      </c>
      <c r="L2392" s="23" t="n">
        <v>192185</v>
      </c>
      <c r="M2392" s="23" t="n">
        <f aca="false">MIN(J2392:L2392)</f>
        <v>161677.905904059</v>
      </c>
      <c r="N2392" s="23" t="n">
        <f aca="false">MAX(J2392:L2392)</f>
        <v>226415.74</v>
      </c>
      <c r="O2392" s="23" t="n">
        <f aca="false">MEDIAN(J2392:L2392)</f>
        <v>192185</v>
      </c>
      <c r="P2392" s="23" t="n">
        <f aca="false">AVERAGE(J2392:L2392)</f>
        <v>193426.215301353</v>
      </c>
      <c r="Q2392" s="23" t="n">
        <f aca="false">AVERAGE(M2392,O2392)</f>
        <v>176931.45295203</v>
      </c>
      <c r="R2392" s="23" t="n">
        <f aca="false">AVERAGE(N2392,O2392)</f>
        <v>209300.37</v>
      </c>
      <c r="S2392" s="23" t="n">
        <f aca="false">STDEV(J2392:L2392)</f>
        <v>32386.7604497058</v>
      </c>
      <c r="T2392" s="25" t="n">
        <f aca="false">IF(P2392&gt;0,S2392/P2392,NA())</f>
        <v>0.167437285578111</v>
      </c>
      <c r="U2392" s="4" t="str">
        <f aca="false">IF(T2392&lt;=Parametros!$B$7,"MENOR",IF(T2392&lt;=Parametros!$B$8,"PROMEDIO MENOR-MEDIANA","PROMEDIO"))</f>
        <v>MENOR</v>
      </c>
      <c r="V2392" s="23" t="n">
        <f aca="false">IF(T2392&lt;=Parametros!$B$7,M2392,IF(T2392&lt;=Parametros!$B$8,Q2392,P2392))</f>
        <v>161677.905904059</v>
      </c>
      <c r="W2392" s="26" t="n">
        <f aca="false">ROUND(V2392,0)</f>
        <v>161678</v>
      </c>
      <c r="X2392" s="27" t="n">
        <f aca="false">K2392/G2392</f>
        <v>1.48032520431514</v>
      </c>
      <c r="Y2392" s="27" t="n">
        <f aca="false">L2392/G2392</f>
        <v>1.25652173913043</v>
      </c>
    </row>
    <row r="2393" customFormat="false" ht="39" hidden="false" customHeight="true" outlineLevel="0" collapsed="false">
      <c r="A2393" s="4" t="s">
        <v>1057</v>
      </c>
      <c r="B2393" s="4" t="s">
        <v>95</v>
      </c>
      <c r="C2393" s="4" t="s">
        <v>1058</v>
      </c>
      <c r="D2393" s="4" t="s">
        <v>1059</v>
      </c>
      <c r="E2393" s="4" t="s">
        <v>98</v>
      </c>
      <c r="F2393" s="4" t="s">
        <v>99</v>
      </c>
      <c r="G2393" s="23" t="n">
        <v>1116911</v>
      </c>
      <c r="H2393" s="24" t="n">
        <f aca="false">Parametros!$B$3</f>
        <v>160.42</v>
      </c>
      <c r="I2393" s="24" t="n">
        <f aca="false">Parametros!$B$4</f>
        <v>151.76</v>
      </c>
      <c r="J2393" s="23" t="n">
        <f aca="false">G2393*H2393/I2393</f>
        <v>1180646.16908276</v>
      </c>
      <c r="K2393" s="23" t="n">
        <v>1653392.19</v>
      </c>
      <c r="L2393" s="23" t="n">
        <v>1403367</v>
      </c>
      <c r="M2393" s="23" t="n">
        <f aca="false">MIN(J2393:L2393)</f>
        <v>1180646.16908276</v>
      </c>
      <c r="N2393" s="23" t="n">
        <f aca="false">MAX(J2393:L2393)</f>
        <v>1653392.19</v>
      </c>
      <c r="O2393" s="23" t="n">
        <f aca="false">MEDIAN(J2393:L2393)</f>
        <v>1403367</v>
      </c>
      <c r="P2393" s="23" t="n">
        <f aca="false">AVERAGE(J2393:L2393)</f>
        <v>1412468.45302759</v>
      </c>
      <c r="Q2393" s="23" t="n">
        <f aca="false">AVERAGE(M2393,O2393)</f>
        <v>1292006.58454138</v>
      </c>
      <c r="R2393" s="23" t="n">
        <f aca="false">AVERAGE(N2393,O2393)</f>
        <v>1528379.595</v>
      </c>
      <c r="S2393" s="23" t="n">
        <f aca="false">STDEV(J2393:L2393)</f>
        <v>236504.391943745</v>
      </c>
      <c r="T2393" s="25" t="n">
        <f aca="false">IF(P2393&gt;0,S2393/P2393,NA())</f>
        <v>0.16744047729831</v>
      </c>
      <c r="U2393" s="4" t="str">
        <f aca="false">IF(T2393&lt;=Parametros!$B$7,"MENOR",IF(T2393&lt;=Parametros!$B$8,"PROMEDIO MENOR-MEDIANA","PROMEDIO"))</f>
        <v>MENOR</v>
      </c>
      <c r="V2393" s="23" t="n">
        <f aca="false">IF(T2393&lt;=Parametros!$B$7,M2393,IF(T2393&lt;=Parametros!$B$8,Q2393,P2393))</f>
        <v>1180646.16908276</v>
      </c>
      <c r="W2393" s="26" t="n">
        <f aca="false">ROUND(V2393,0)</f>
        <v>1180646</v>
      </c>
      <c r="X2393" s="27" t="n">
        <f aca="false">K2393/G2393</f>
        <v>1.48032581826126</v>
      </c>
      <c r="Y2393" s="27" t="n">
        <f aca="false">L2393/G2393</f>
        <v>1.25647164366722</v>
      </c>
    </row>
    <row r="2394" customFormat="false" ht="39" hidden="false" customHeight="true" outlineLevel="0" collapsed="false">
      <c r="A2394" s="4" t="s">
        <v>1060</v>
      </c>
      <c r="B2394" s="4" t="s">
        <v>95</v>
      </c>
      <c r="C2394" s="4" t="s">
        <v>1061</v>
      </c>
      <c r="D2394" s="4" t="s">
        <v>1062</v>
      </c>
      <c r="E2394" s="4" t="s">
        <v>98</v>
      </c>
      <c r="F2394" s="4" t="s">
        <v>99</v>
      </c>
      <c r="G2394" s="23" t="n">
        <v>526587</v>
      </c>
      <c r="H2394" s="24" t="n">
        <f aca="false">Parametros!$B$3</f>
        <v>160.42</v>
      </c>
      <c r="I2394" s="24" t="n">
        <f aca="false">Parametros!$B$4</f>
        <v>151.76</v>
      </c>
      <c r="J2394" s="23" t="n">
        <f aca="false">G2394*H2394/I2394</f>
        <v>556636.047311545</v>
      </c>
      <c r="K2394" s="23" t="n">
        <v>779520.97</v>
      </c>
      <c r="L2394" s="23" t="n">
        <v>661640</v>
      </c>
      <c r="M2394" s="23" t="n">
        <f aca="false">MIN(J2394:L2394)</f>
        <v>556636.047311545</v>
      </c>
      <c r="N2394" s="23" t="n">
        <f aca="false">MAX(J2394:L2394)</f>
        <v>779520.97</v>
      </c>
      <c r="O2394" s="23" t="n">
        <f aca="false">MEDIAN(J2394:L2394)</f>
        <v>661640</v>
      </c>
      <c r="P2394" s="23" t="n">
        <f aca="false">AVERAGE(J2394:L2394)</f>
        <v>665932.339103848</v>
      </c>
      <c r="Q2394" s="23" t="n">
        <f aca="false">AVERAGE(M2394,O2394)</f>
        <v>609138.023655772</v>
      </c>
      <c r="R2394" s="23" t="n">
        <f aca="false">AVERAGE(N2394,O2394)</f>
        <v>720580.485</v>
      </c>
      <c r="S2394" s="23" t="n">
        <f aca="false">STDEV(J2394:L2394)</f>
        <v>111504.440816034</v>
      </c>
      <c r="T2394" s="25" t="n">
        <f aca="false">IF(P2394&gt;0,S2394/P2394,NA())</f>
        <v>0.16744109614212</v>
      </c>
      <c r="U2394" s="4" t="str">
        <f aca="false">IF(T2394&lt;=Parametros!$B$7,"MENOR",IF(T2394&lt;=Parametros!$B$8,"PROMEDIO MENOR-MEDIANA","PROMEDIO"))</f>
        <v>MENOR</v>
      </c>
      <c r="V2394" s="23" t="n">
        <f aca="false">IF(T2394&lt;=Parametros!$B$7,M2394,IF(T2394&lt;=Parametros!$B$8,Q2394,P2394))</f>
        <v>556636.047311545</v>
      </c>
      <c r="W2394" s="26" t="n">
        <f aca="false">ROUND(V2394,0)</f>
        <v>556636</v>
      </c>
      <c r="X2394" s="27" t="n">
        <f aca="false">K2394/G2394</f>
        <v>1.48032703048119</v>
      </c>
      <c r="Y2394" s="27" t="n">
        <f aca="false">L2394/G2394</f>
        <v>1.25646854176043</v>
      </c>
    </row>
    <row r="2395" customFormat="false" ht="39" hidden="false" customHeight="true" outlineLevel="0" collapsed="false">
      <c r="A2395" s="4" t="s">
        <v>1063</v>
      </c>
      <c r="B2395" s="4" t="s">
        <v>95</v>
      </c>
      <c r="C2395" s="4" t="s">
        <v>1064</v>
      </c>
      <c r="D2395" s="4" t="s">
        <v>1165</v>
      </c>
      <c r="E2395" s="4" t="s">
        <v>98</v>
      </c>
      <c r="F2395" s="4" t="s">
        <v>99</v>
      </c>
      <c r="G2395" s="23" t="n">
        <v>2038518</v>
      </c>
      <c r="H2395" s="24" t="n">
        <f aca="false">Parametros!$B$3</f>
        <v>160.42</v>
      </c>
      <c r="I2395" s="24" t="n">
        <f aca="false">Parametros!$B$4</f>
        <v>151.76</v>
      </c>
      <c r="J2395" s="23" t="n">
        <f aca="false">G2395*H2395/I2395</f>
        <v>2154843.55271481</v>
      </c>
      <c r="K2395" s="23" t="n">
        <v>3017670.16</v>
      </c>
      <c r="L2395" s="23" t="n">
        <v>2561356</v>
      </c>
      <c r="M2395" s="23" t="n">
        <f aca="false">MIN(J2395:L2395)</f>
        <v>2154843.55271481</v>
      </c>
      <c r="N2395" s="23" t="n">
        <f aca="false">MAX(J2395:L2395)</f>
        <v>3017670.16</v>
      </c>
      <c r="O2395" s="23" t="n">
        <f aca="false">MEDIAN(J2395:L2395)</f>
        <v>2561356</v>
      </c>
      <c r="P2395" s="23" t="n">
        <f aca="false">AVERAGE(J2395:L2395)</f>
        <v>2577956.57090494</v>
      </c>
      <c r="Q2395" s="23" t="n">
        <f aca="false">AVERAGE(M2395,O2395)</f>
        <v>2358099.77635741</v>
      </c>
      <c r="R2395" s="23" t="n">
        <f aca="false">AVERAGE(N2395,O2395)</f>
        <v>2789513.08</v>
      </c>
      <c r="S2395" s="23" t="n">
        <f aca="false">STDEV(J2395:L2395)</f>
        <v>431652.780340396</v>
      </c>
      <c r="T2395" s="25" t="n">
        <f aca="false">IF(P2395&gt;0,S2395/P2395,NA())</f>
        <v>0.167439896083615</v>
      </c>
      <c r="U2395" s="4" t="str">
        <f aca="false">IF(T2395&lt;=Parametros!$B$7,"MENOR",IF(T2395&lt;=Parametros!$B$8,"PROMEDIO MENOR-MEDIANA","PROMEDIO"))</f>
        <v>MENOR</v>
      </c>
      <c r="V2395" s="23" t="n">
        <f aca="false">IF(T2395&lt;=Parametros!$B$7,M2395,IF(T2395&lt;=Parametros!$B$8,Q2395,P2395))</f>
        <v>2154843.55271481</v>
      </c>
      <c r="W2395" s="26" t="n">
        <f aca="false">ROUND(V2395,0)</f>
        <v>2154844</v>
      </c>
      <c r="X2395" s="27" t="n">
        <f aca="false">K2395/G2395</f>
        <v>1.48032549136186</v>
      </c>
      <c r="Y2395" s="27" t="n">
        <f aca="false">L2395/G2395</f>
        <v>1.25647946204056</v>
      </c>
    </row>
    <row r="2396" customFormat="false" ht="39" hidden="false" customHeight="true" outlineLevel="0" collapsed="false">
      <c r="A2396" s="4" t="s">
        <v>1066</v>
      </c>
      <c r="B2396" s="4" t="s">
        <v>95</v>
      </c>
      <c r="C2396" s="4" t="s">
        <v>1067</v>
      </c>
      <c r="D2396" s="4" t="s">
        <v>1068</v>
      </c>
      <c r="E2396" s="4" t="s">
        <v>98</v>
      </c>
      <c r="F2396" s="4" t="s">
        <v>99</v>
      </c>
      <c r="G2396" s="23" t="n">
        <v>2108858</v>
      </c>
      <c r="H2396" s="24" t="n">
        <f aca="false">Parametros!$B$3</f>
        <v>160.42</v>
      </c>
      <c r="I2396" s="24" t="n">
        <f aca="false">Parametros!$B$4</f>
        <v>151.76</v>
      </c>
      <c r="J2396" s="23" t="n">
        <f aca="false">G2396*H2396/I2396</f>
        <v>2229197.41934634</v>
      </c>
      <c r="K2396" s="23" t="n">
        <v>3121796.3</v>
      </c>
      <c r="L2396" s="23" t="n">
        <v>2649773</v>
      </c>
      <c r="M2396" s="23" t="n">
        <f aca="false">MIN(J2396:L2396)</f>
        <v>2229197.41934634</v>
      </c>
      <c r="N2396" s="23" t="n">
        <f aca="false">MAX(J2396:L2396)</f>
        <v>3121796.3</v>
      </c>
      <c r="O2396" s="23" t="n">
        <f aca="false">MEDIAN(J2396:L2396)</f>
        <v>2649773</v>
      </c>
      <c r="P2396" s="23" t="n">
        <f aca="false">AVERAGE(J2396:L2396)</f>
        <v>2666922.23978211</v>
      </c>
      <c r="Q2396" s="23" t="n">
        <f aca="false">AVERAGE(M2396,O2396)</f>
        <v>2439485.20967317</v>
      </c>
      <c r="R2396" s="23" t="n">
        <f aca="false">AVERAGE(N2396,O2396)</f>
        <v>2885784.65</v>
      </c>
      <c r="S2396" s="23" t="n">
        <f aca="false">STDEV(J2396:L2396)</f>
        <v>446546.484427849</v>
      </c>
      <c r="T2396" s="25" t="n">
        <f aca="false">IF(P2396&gt;0,S2396/P2396,NA())</f>
        <v>0.16743888433145</v>
      </c>
      <c r="U2396" s="4" t="str">
        <f aca="false">IF(T2396&lt;=Parametros!$B$7,"MENOR",IF(T2396&lt;=Parametros!$B$8,"PROMEDIO MENOR-MEDIANA","PROMEDIO"))</f>
        <v>MENOR</v>
      </c>
      <c r="V2396" s="23" t="n">
        <f aca="false">IF(T2396&lt;=Parametros!$B$7,M2396,IF(T2396&lt;=Parametros!$B$8,Q2396,P2396))</f>
        <v>2229197.41934634</v>
      </c>
      <c r="W2396" s="26" t="n">
        <f aca="false">ROUND(V2396,0)</f>
        <v>2229197</v>
      </c>
      <c r="X2396" s="27" t="n">
        <f aca="false">K2396/G2396</f>
        <v>1.48032551267084</v>
      </c>
      <c r="Y2396" s="27" t="n">
        <f aca="false">L2396/G2396</f>
        <v>1.25649664415527</v>
      </c>
    </row>
    <row r="2397" customFormat="false" ht="51.75" hidden="false" customHeight="true" outlineLevel="0" collapsed="false">
      <c r="A2397" s="4" t="s">
        <v>1069</v>
      </c>
      <c r="B2397" s="4" t="s">
        <v>95</v>
      </c>
      <c r="C2397" s="4" t="s">
        <v>1070</v>
      </c>
      <c r="D2397" s="4" t="s">
        <v>1071</v>
      </c>
      <c r="E2397" s="4" t="s">
        <v>98</v>
      </c>
      <c r="F2397" s="4" t="s">
        <v>99</v>
      </c>
      <c r="G2397" s="23" t="n">
        <v>1208401</v>
      </c>
      <c r="H2397" s="24" t="n">
        <f aca="false">Parametros!$B$3</f>
        <v>160.42</v>
      </c>
      <c r="I2397" s="24" t="n">
        <f aca="false">Parametros!$B$4</f>
        <v>151.76</v>
      </c>
      <c r="J2397" s="23" t="n">
        <f aca="false">G2397*H2397/I2397</f>
        <v>1277356.93476542</v>
      </c>
      <c r="K2397" s="23" t="n">
        <v>1788826.57</v>
      </c>
      <c r="L2397" s="23" t="n">
        <v>1518321</v>
      </c>
      <c r="M2397" s="23" t="n">
        <f aca="false">MIN(J2397:L2397)</f>
        <v>1277356.93476542</v>
      </c>
      <c r="N2397" s="23" t="n">
        <f aca="false">MAX(J2397:L2397)</f>
        <v>1788826.57</v>
      </c>
      <c r="O2397" s="23" t="n">
        <f aca="false">MEDIAN(J2397:L2397)</f>
        <v>1518321</v>
      </c>
      <c r="P2397" s="23" t="n">
        <f aca="false">AVERAGE(J2397:L2397)</f>
        <v>1528168.16825514</v>
      </c>
      <c r="Q2397" s="23" t="n">
        <f aca="false">AVERAGE(M2397,O2397)</f>
        <v>1397838.96738271</v>
      </c>
      <c r="R2397" s="23" t="n">
        <f aca="false">AVERAGE(N2397,O2397)</f>
        <v>1653573.785</v>
      </c>
      <c r="S2397" s="23" t="n">
        <f aca="false">STDEV(J2397:L2397)</f>
        <v>255876.96649705</v>
      </c>
      <c r="T2397" s="25" t="n">
        <f aca="false">IF(P2397&gt;0,S2397/P2397,NA())</f>
        <v>0.167440319601219</v>
      </c>
      <c r="U2397" s="4" t="str">
        <f aca="false">IF(T2397&lt;=Parametros!$B$7,"MENOR",IF(T2397&lt;=Parametros!$B$8,"PROMEDIO MENOR-MEDIANA","PROMEDIO"))</f>
        <v>MENOR</v>
      </c>
      <c r="V2397" s="23" t="n">
        <f aca="false">IF(T2397&lt;=Parametros!$B$7,M2397,IF(T2397&lt;=Parametros!$B$8,Q2397,P2397))</f>
        <v>1277356.93476542</v>
      </c>
      <c r="W2397" s="26" t="n">
        <f aca="false">ROUND(V2397,0)</f>
        <v>1277357</v>
      </c>
      <c r="X2397" s="27" t="n">
        <f aca="false">K2397/G2397</f>
        <v>1.4803252976454</v>
      </c>
      <c r="Y2397" s="27" t="n">
        <f aca="false">L2397/G2397</f>
        <v>1.25647115485671</v>
      </c>
    </row>
    <row r="2398" customFormat="false" ht="51.75" hidden="false" customHeight="true" outlineLevel="0" collapsed="false">
      <c r="A2398" s="4" t="s">
        <v>1072</v>
      </c>
      <c r="B2398" s="4" t="s">
        <v>95</v>
      </c>
      <c r="C2398" s="4" t="s">
        <v>1073</v>
      </c>
      <c r="D2398" s="4" t="s">
        <v>1074</v>
      </c>
      <c r="E2398" s="4" t="s">
        <v>98</v>
      </c>
      <c r="F2398" s="4" t="s">
        <v>99</v>
      </c>
      <c r="G2398" s="23" t="n">
        <v>638846</v>
      </c>
      <c r="H2398" s="24" t="n">
        <f aca="false">Parametros!$B$3</f>
        <v>160.42</v>
      </c>
      <c r="I2398" s="24" t="n">
        <f aca="false">Parametros!$B$4</f>
        <v>151.76</v>
      </c>
      <c r="J2398" s="23" t="n">
        <f aca="false">G2398*H2398/I2398</f>
        <v>675300.970743279</v>
      </c>
      <c r="K2398" s="23" t="n">
        <v>945700.93</v>
      </c>
      <c r="L2398" s="23" t="n">
        <v>802655</v>
      </c>
      <c r="M2398" s="23" t="n">
        <f aca="false">MIN(J2398:L2398)</f>
        <v>675300.970743279</v>
      </c>
      <c r="N2398" s="23" t="n">
        <f aca="false">MAX(J2398:L2398)</f>
        <v>945700.93</v>
      </c>
      <c r="O2398" s="23" t="n">
        <f aca="false">MEDIAN(J2398:L2398)</f>
        <v>802655</v>
      </c>
      <c r="P2398" s="23" t="n">
        <f aca="false">AVERAGE(J2398:L2398)</f>
        <v>807885.633581093</v>
      </c>
      <c r="Q2398" s="23" t="n">
        <f aca="false">AVERAGE(M2398,O2398)</f>
        <v>738977.98537164</v>
      </c>
      <c r="R2398" s="23" t="n">
        <f aca="false">AVERAGE(N2398,O2398)</f>
        <v>874177.965</v>
      </c>
      <c r="S2398" s="23" t="n">
        <f aca="false">STDEV(J2398:L2398)</f>
        <v>135275.84461852</v>
      </c>
      <c r="T2398" s="25" t="n">
        <f aca="false">IF(P2398&gt;0,S2398/P2398,NA())</f>
        <v>0.16744430027662</v>
      </c>
      <c r="U2398" s="4" t="str">
        <f aca="false">IF(T2398&lt;=Parametros!$B$7,"MENOR",IF(T2398&lt;=Parametros!$B$8,"PROMEDIO MENOR-MEDIANA","PROMEDIO"))</f>
        <v>MENOR</v>
      </c>
      <c r="V2398" s="23" t="n">
        <f aca="false">IF(T2398&lt;=Parametros!$B$7,M2398,IF(T2398&lt;=Parametros!$B$8,Q2398,P2398))</f>
        <v>675300.970743279</v>
      </c>
      <c r="W2398" s="26" t="n">
        <f aca="false">ROUND(V2398,0)</f>
        <v>675301</v>
      </c>
      <c r="X2398" s="27" t="n">
        <f aca="false">K2398/G2398</f>
        <v>1.48032691759829</v>
      </c>
      <c r="Y2398" s="27" t="n">
        <f aca="false">L2398/G2398</f>
        <v>1.25641390882936</v>
      </c>
    </row>
    <row r="2399" customFormat="false" ht="39" hidden="false" customHeight="true" outlineLevel="0" collapsed="false">
      <c r="A2399" s="4" t="s">
        <v>1075</v>
      </c>
      <c r="B2399" s="4" t="s">
        <v>95</v>
      </c>
      <c r="C2399" s="4" t="s">
        <v>1076</v>
      </c>
      <c r="D2399" s="4" t="s">
        <v>1077</v>
      </c>
      <c r="E2399" s="4" t="s">
        <v>98</v>
      </c>
      <c r="F2399" s="4" t="s">
        <v>99</v>
      </c>
      <c r="G2399" s="23" t="n">
        <v>292460</v>
      </c>
      <c r="H2399" s="24" t="n">
        <f aca="false">Parametros!$B$3</f>
        <v>160.42</v>
      </c>
      <c r="I2399" s="24" t="n">
        <f aca="false">Parametros!$B$4</f>
        <v>151.76</v>
      </c>
      <c r="J2399" s="23" t="n">
        <f aca="false">G2399*H2399/I2399</f>
        <v>309148.874538745</v>
      </c>
      <c r="K2399" s="23" t="n">
        <v>432936.2</v>
      </c>
      <c r="L2399" s="23" t="n">
        <v>367472</v>
      </c>
      <c r="M2399" s="23" t="n">
        <f aca="false">MIN(J2399:L2399)</f>
        <v>309148.874538745</v>
      </c>
      <c r="N2399" s="23" t="n">
        <f aca="false">MAX(J2399:L2399)</f>
        <v>432936.2</v>
      </c>
      <c r="O2399" s="23" t="n">
        <f aca="false">MEDIAN(J2399:L2399)</f>
        <v>367472</v>
      </c>
      <c r="P2399" s="23" t="n">
        <f aca="false">AVERAGE(J2399:L2399)</f>
        <v>369852.358179582</v>
      </c>
      <c r="Q2399" s="23" t="n">
        <f aca="false">AVERAGE(M2399,O2399)</f>
        <v>338310.437269373</v>
      </c>
      <c r="R2399" s="23" t="n">
        <f aca="false">AVERAGE(N2399,O2399)</f>
        <v>400204.1</v>
      </c>
      <c r="S2399" s="23" t="n">
        <f aca="false">STDEV(J2399:L2399)</f>
        <v>61927.9828915004</v>
      </c>
      <c r="T2399" s="25" t="n">
        <f aca="false">IF(P2399&gt;0,S2399/P2399,NA())</f>
        <v>0.16743974053947</v>
      </c>
      <c r="U2399" s="4" t="str">
        <f aca="false">IF(T2399&lt;=Parametros!$B$7,"MENOR",IF(T2399&lt;=Parametros!$B$8,"PROMEDIO MENOR-MEDIANA","PROMEDIO"))</f>
        <v>MENOR</v>
      </c>
      <c r="V2399" s="23" t="n">
        <f aca="false">IF(T2399&lt;=Parametros!$B$7,M2399,IF(T2399&lt;=Parametros!$B$8,Q2399,P2399))</f>
        <v>309148.874538745</v>
      </c>
      <c r="W2399" s="26" t="n">
        <f aca="false">ROUND(V2399,0)</f>
        <v>309149</v>
      </c>
      <c r="X2399" s="27" t="n">
        <f aca="false">K2399/G2399</f>
        <v>1.48032619845449</v>
      </c>
      <c r="Y2399" s="27" t="n">
        <f aca="false">L2399/G2399</f>
        <v>1.25648635710866</v>
      </c>
    </row>
    <row r="2400" customFormat="false" ht="51.75" hidden="false" customHeight="true" outlineLevel="0" collapsed="false">
      <c r="A2400" s="4" t="s">
        <v>1078</v>
      </c>
      <c r="B2400" s="4" t="s">
        <v>95</v>
      </c>
      <c r="C2400" s="4" t="s">
        <v>1079</v>
      </c>
      <c r="D2400" s="4" t="s">
        <v>1080</v>
      </c>
      <c r="E2400" s="4" t="s">
        <v>98</v>
      </c>
      <c r="F2400" s="4" t="s">
        <v>99</v>
      </c>
      <c r="G2400" s="23" t="n">
        <v>3734630</v>
      </c>
      <c r="H2400" s="24" t="n">
        <f aca="false">Parametros!$B$3</f>
        <v>160.42</v>
      </c>
      <c r="I2400" s="24" t="n">
        <f aca="false">Parametros!$B$4</f>
        <v>151.76</v>
      </c>
      <c r="J2400" s="23" t="n">
        <f aca="false">G2400*H2400/I2400</f>
        <v>3947742.12308909</v>
      </c>
      <c r="K2400" s="23" t="n">
        <v>5528469.4</v>
      </c>
      <c r="L2400" s="23" t="n">
        <v>4692646</v>
      </c>
      <c r="M2400" s="23" t="n">
        <f aca="false">MIN(J2400:L2400)</f>
        <v>3947742.12308909</v>
      </c>
      <c r="N2400" s="23" t="n">
        <f aca="false">MAX(J2400:L2400)</f>
        <v>5528469.4</v>
      </c>
      <c r="O2400" s="23" t="n">
        <f aca="false">MEDIAN(J2400:L2400)</f>
        <v>4692646</v>
      </c>
      <c r="P2400" s="23" t="n">
        <f aca="false">AVERAGE(J2400:L2400)</f>
        <v>4722952.50769636</v>
      </c>
      <c r="Q2400" s="23" t="n">
        <f aca="false">AVERAGE(M2400,O2400)</f>
        <v>4320194.06154454</v>
      </c>
      <c r="R2400" s="23" t="n">
        <f aca="false">AVERAGE(N2400,O2400)</f>
        <v>5110557.7</v>
      </c>
      <c r="S2400" s="23" t="n">
        <f aca="false">STDEV(J2400:L2400)</f>
        <v>790799.30721967</v>
      </c>
      <c r="T2400" s="25" t="n">
        <f aca="false">IF(P2400&gt;0,S2400/P2400,NA())</f>
        <v>0.167437488717282</v>
      </c>
      <c r="U2400" s="4" t="str">
        <f aca="false">IF(T2400&lt;=Parametros!$B$7,"MENOR",IF(T2400&lt;=Parametros!$B$8,"PROMEDIO MENOR-MEDIANA","PROMEDIO"))</f>
        <v>MENOR</v>
      </c>
      <c r="V2400" s="23" t="n">
        <f aca="false">IF(T2400&lt;=Parametros!$B$7,M2400,IF(T2400&lt;=Parametros!$B$8,Q2400,P2400))</f>
        <v>3947742.12308909</v>
      </c>
      <c r="W2400" s="26" t="n">
        <f aca="false">ROUND(V2400,0)</f>
        <v>3947742</v>
      </c>
      <c r="X2400" s="27" t="n">
        <f aca="false">K2400/G2400</f>
        <v>1.48032586896158</v>
      </c>
      <c r="Y2400" s="27" t="n">
        <f aca="false">L2400/G2400</f>
        <v>1.25652233286832</v>
      </c>
    </row>
    <row r="2401" customFormat="false" ht="51.75" hidden="false" customHeight="true" outlineLevel="0" collapsed="false">
      <c r="A2401" s="4" t="s">
        <v>1081</v>
      </c>
      <c r="B2401" s="4" t="s">
        <v>95</v>
      </c>
      <c r="C2401" s="4" t="s">
        <v>1082</v>
      </c>
      <c r="D2401" s="4" t="s">
        <v>1080</v>
      </c>
      <c r="E2401" s="4" t="s">
        <v>98</v>
      </c>
      <c r="F2401" s="4" t="s">
        <v>99</v>
      </c>
      <c r="G2401" s="23" t="n">
        <v>2131456</v>
      </c>
      <c r="H2401" s="24" t="n">
        <f aca="false">Parametros!$B$3</f>
        <v>160.42</v>
      </c>
      <c r="I2401" s="24" t="n">
        <f aca="false">Parametros!$B$4</f>
        <v>151.76</v>
      </c>
      <c r="J2401" s="23" t="n">
        <f aca="false">G2401*H2401/I2401</f>
        <v>2253084.94675804</v>
      </c>
      <c r="K2401" s="23" t="n">
        <v>3155249.15</v>
      </c>
      <c r="L2401" s="23" t="n">
        <v>2678214</v>
      </c>
      <c r="M2401" s="23" t="n">
        <f aca="false">MIN(J2401:L2401)</f>
        <v>2253084.94675804</v>
      </c>
      <c r="N2401" s="23" t="n">
        <f aca="false">MAX(J2401:L2401)</f>
        <v>3155249.15</v>
      </c>
      <c r="O2401" s="23" t="n">
        <f aca="false">MEDIAN(J2401:L2401)</f>
        <v>2678214</v>
      </c>
      <c r="P2401" s="23" t="n">
        <f aca="false">AVERAGE(J2401:L2401)</f>
        <v>2695516.03225268</v>
      </c>
      <c r="Q2401" s="23" t="n">
        <f aca="false">AVERAGE(M2401,O2401)</f>
        <v>2465649.47337902</v>
      </c>
      <c r="R2401" s="23" t="n">
        <f aca="false">AVERAGE(N2401,O2401)</f>
        <v>2916731.575</v>
      </c>
      <c r="S2401" s="23" t="n">
        <f aca="false">STDEV(J2401:L2401)</f>
        <v>451330.901493411</v>
      </c>
      <c r="T2401" s="25" t="n">
        <f aca="false">IF(P2401&gt;0,S2401/P2401,NA())</f>
        <v>0.167437661691898</v>
      </c>
      <c r="U2401" s="4" t="str">
        <f aca="false">IF(T2401&lt;=Parametros!$B$7,"MENOR",IF(T2401&lt;=Parametros!$B$8,"PROMEDIO MENOR-MEDIANA","PROMEDIO"))</f>
        <v>MENOR</v>
      </c>
      <c r="V2401" s="23" t="n">
        <f aca="false">IF(T2401&lt;=Parametros!$B$7,M2401,IF(T2401&lt;=Parametros!$B$8,Q2401,P2401))</f>
        <v>2253084.94675804</v>
      </c>
      <c r="W2401" s="26" t="n">
        <f aca="false">ROUND(V2401,0)</f>
        <v>2253085</v>
      </c>
      <c r="X2401" s="27" t="n">
        <f aca="false">K2401/G2401</f>
        <v>1.48032572570112</v>
      </c>
      <c r="Y2401" s="27" t="n">
        <f aca="false">L2401/G2401</f>
        <v>1.25651854882296</v>
      </c>
    </row>
    <row r="2402" customFormat="false" ht="51.75" hidden="false" customHeight="true" outlineLevel="0" collapsed="false">
      <c r="A2402" s="4" t="s">
        <v>1083</v>
      </c>
      <c r="B2402" s="4" t="s">
        <v>95</v>
      </c>
      <c r="C2402" s="4" t="s">
        <v>1084</v>
      </c>
      <c r="D2402" s="4" t="s">
        <v>1085</v>
      </c>
      <c r="E2402" s="4" t="s">
        <v>98</v>
      </c>
      <c r="F2402" s="4" t="s">
        <v>99</v>
      </c>
      <c r="G2402" s="23" t="n">
        <v>1441150</v>
      </c>
      <c r="H2402" s="24" t="n">
        <f aca="false">Parametros!$B$3</f>
        <v>160.42</v>
      </c>
      <c r="I2402" s="24" t="n">
        <f aca="false">Parametros!$B$4</f>
        <v>151.76</v>
      </c>
      <c r="J2402" s="23" t="n">
        <f aca="false">G2402*H2402/I2402</f>
        <v>1523387.47364259</v>
      </c>
      <c r="K2402" s="23" t="n">
        <v>2133371.34</v>
      </c>
      <c r="L2402" s="23" t="n">
        <v>1810823</v>
      </c>
      <c r="M2402" s="23" t="n">
        <f aca="false">MIN(J2402:L2402)</f>
        <v>1523387.47364259</v>
      </c>
      <c r="N2402" s="23" t="n">
        <f aca="false">MAX(J2402:L2402)</f>
        <v>2133371.34</v>
      </c>
      <c r="O2402" s="23" t="n">
        <f aca="false">MEDIAN(J2402:L2402)</f>
        <v>1810823</v>
      </c>
      <c r="P2402" s="23" t="n">
        <f aca="false">AVERAGE(J2402:L2402)</f>
        <v>1822527.2712142</v>
      </c>
      <c r="Q2402" s="23" t="n">
        <f aca="false">AVERAGE(M2402,O2402)</f>
        <v>1667105.2368213</v>
      </c>
      <c r="R2402" s="23" t="n">
        <f aca="false">AVERAGE(N2402,O2402)</f>
        <v>1972097.17</v>
      </c>
      <c r="S2402" s="23" t="n">
        <f aca="false">STDEV(J2402:L2402)</f>
        <v>305160.32143379</v>
      </c>
      <c r="T2402" s="25" t="n">
        <f aca="false">IF(P2402&gt;0,S2402/P2402,NA())</f>
        <v>0.167438000107668</v>
      </c>
      <c r="U2402" s="4" t="str">
        <f aca="false">IF(T2402&lt;=Parametros!$B$7,"MENOR",IF(T2402&lt;=Parametros!$B$8,"PROMEDIO MENOR-MEDIANA","PROMEDIO"))</f>
        <v>MENOR</v>
      </c>
      <c r="V2402" s="23" t="n">
        <f aca="false">IF(T2402&lt;=Parametros!$B$7,M2402,IF(T2402&lt;=Parametros!$B$8,Q2402,P2402))</f>
        <v>1523387.47364259</v>
      </c>
      <c r="W2402" s="26" t="n">
        <f aca="false">ROUND(V2402,0)</f>
        <v>1523387</v>
      </c>
      <c r="X2402" s="27" t="n">
        <f aca="false">K2402/G2402</f>
        <v>1.4803256704715</v>
      </c>
      <c r="Y2402" s="27" t="n">
        <f aca="false">L2402/G2402</f>
        <v>1.25651250737258</v>
      </c>
    </row>
    <row r="2403" customFormat="false" ht="51.75" hidden="false" customHeight="true" outlineLevel="0" collapsed="false">
      <c r="A2403" s="4" t="s">
        <v>1086</v>
      </c>
      <c r="B2403" s="4" t="s">
        <v>95</v>
      </c>
      <c r="C2403" s="4" t="s">
        <v>1087</v>
      </c>
      <c r="D2403" s="4" t="s">
        <v>1088</v>
      </c>
      <c r="E2403" s="4" t="s">
        <v>98</v>
      </c>
      <c r="F2403" s="4" t="s">
        <v>99</v>
      </c>
      <c r="G2403" s="23" t="n">
        <v>1447831</v>
      </c>
      <c r="H2403" s="24" t="n">
        <f aca="false">Parametros!$B$3</f>
        <v>160.42</v>
      </c>
      <c r="I2403" s="24" t="n">
        <f aca="false">Parametros!$B$4</f>
        <v>151.76</v>
      </c>
      <c r="J2403" s="23" t="n">
        <f aca="false">G2403*H2403/I2403</f>
        <v>1530449.71678967</v>
      </c>
      <c r="K2403" s="23" t="n">
        <v>2143261.72</v>
      </c>
      <c r="L2403" s="23" t="n">
        <v>1819153</v>
      </c>
      <c r="M2403" s="23" t="n">
        <f aca="false">MIN(J2403:L2403)</f>
        <v>1530449.71678967</v>
      </c>
      <c r="N2403" s="23" t="n">
        <f aca="false">MAX(J2403:L2403)</f>
        <v>2143261.72</v>
      </c>
      <c r="O2403" s="23" t="n">
        <f aca="false">MEDIAN(J2403:L2403)</f>
        <v>1819153</v>
      </c>
      <c r="P2403" s="23" t="n">
        <f aca="false">AVERAGE(J2403:L2403)</f>
        <v>1830954.81226322</v>
      </c>
      <c r="Q2403" s="23" t="n">
        <f aca="false">AVERAGE(M2403,O2403)</f>
        <v>1674801.35839483</v>
      </c>
      <c r="R2403" s="23" t="n">
        <f aca="false">AVERAGE(N2403,O2403)</f>
        <v>1981207.36</v>
      </c>
      <c r="S2403" s="23" t="n">
        <f aca="false">STDEV(J2403:L2403)</f>
        <v>306576.417715367</v>
      </c>
      <c r="T2403" s="25" t="n">
        <f aca="false">IF(P2403&gt;0,S2403/P2403,NA())</f>
        <v>0.167440734015938</v>
      </c>
      <c r="U2403" s="4" t="str">
        <f aca="false">IF(T2403&lt;=Parametros!$B$7,"MENOR",IF(T2403&lt;=Parametros!$B$8,"PROMEDIO MENOR-MEDIANA","PROMEDIO"))</f>
        <v>MENOR</v>
      </c>
      <c r="V2403" s="23" t="n">
        <f aca="false">IF(T2403&lt;=Parametros!$B$7,M2403,IF(T2403&lt;=Parametros!$B$8,Q2403,P2403))</f>
        <v>1530449.71678967</v>
      </c>
      <c r="W2403" s="26" t="n">
        <f aca="false">ROUND(V2403,0)</f>
        <v>1530450</v>
      </c>
      <c r="X2403" s="27" t="n">
        <f aca="false">K2403/G2403</f>
        <v>1.48032589438961</v>
      </c>
      <c r="Y2403" s="27" t="n">
        <f aca="false">L2403/G2403</f>
        <v>1.25646777835258</v>
      </c>
    </row>
    <row r="2404" customFormat="false" ht="39" hidden="false" customHeight="true" outlineLevel="0" collapsed="false">
      <c r="A2404" s="4" t="s">
        <v>1089</v>
      </c>
      <c r="B2404" s="4" t="s">
        <v>95</v>
      </c>
      <c r="C2404" s="4" t="s">
        <v>1090</v>
      </c>
      <c r="D2404" s="4" t="s">
        <v>1091</v>
      </c>
      <c r="E2404" s="4" t="s">
        <v>98</v>
      </c>
      <c r="F2404" s="4" t="s">
        <v>99</v>
      </c>
      <c r="G2404" s="23" t="n">
        <v>43699</v>
      </c>
      <c r="H2404" s="24" t="n">
        <f aca="false">Parametros!$B$3</f>
        <v>160.42</v>
      </c>
      <c r="I2404" s="24" t="n">
        <f aca="false">Parametros!$B$4</f>
        <v>151.76</v>
      </c>
      <c r="J2404" s="23" t="n">
        <f aca="false">G2404*H2404/I2404</f>
        <v>46192.6303373748</v>
      </c>
      <c r="K2404" s="23" t="n">
        <v>64689</v>
      </c>
      <c r="L2404" s="23" t="n">
        <v>54859</v>
      </c>
      <c r="M2404" s="23" t="n">
        <f aca="false">MIN(J2404:L2404)</f>
        <v>46192.6303373748</v>
      </c>
      <c r="N2404" s="23" t="n">
        <f aca="false">MAX(J2404:L2404)</f>
        <v>64689</v>
      </c>
      <c r="O2404" s="23" t="n">
        <f aca="false">MEDIAN(J2404:L2404)</f>
        <v>54859</v>
      </c>
      <c r="P2404" s="23" t="n">
        <f aca="false">AVERAGE(J2404:L2404)</f>
        <v>55246.8767791249</v>
      </c>
      <c r="Q2404" s="23" t="n">
        <f aca="false">AVERAGE(M2404,O2404)</f>
        <v>50525.8151686874</v>
      </c>
      <c r="R2404" s="23" t="n">
        <f aca="false">AVERAGE(N2404,O2404)</f>
        <v>59774</v>
      </c>
      <c r="S2404" s="23" t="n">
        <f aca="false">STDEV(J2404:L2404)</f>
        <v>9254.28327699983</v>
      </c>
      <c r="T2404" s="25" t="n">
        <f aca="false">IF(P2404&gt;0,S2404/P2404,NA())</f>
        <v>0.167507808884801</v>
      </c>
      <c r="U2404" s="4" t="str">
        <f aca="false">IF(T2404&lt;=Parametros!$B$7,"MENOR",IF(T2404&lt;=Parametros!$B$8,"PROMEDIO MENOR-MEDIANA","PROMEDIO"))</f>
        <v>MENOR</v>
      </c>
      <c r="V2404" s="23" t="n">
        <f aca="false">IF(T2404&lt;=Parametros!$B$7,M2404,IF(T2404&lt;=Parametros!$B$8,Q2404,P2404))</f>
        <v>46192.6303373748</v>
      </c>
      <c r="W2404" s="26" t="n">
        <f aca="false">ROUND(V2404,0)</f>
        <v>46193</v>
      </c>
      <c r="X2404" s="27" t="n">
        <f aca="false">K2404/G2404</f>
        <v>1.48033135769697</v>
      </c>
      <c r="Y2404" s="27" t="n">
        <f aca="false">L2404/G2404</f>
        <v>1.25538341838486</v>
      </c>
    </row>
    <row r="2405" customFormat="false" ht="51.75" hidden="false" customHeight="true" outlineLevel="0" collapsed="false">
      <c r="A2405" s="4" t="s">
        <v>1092</v>
      </c>
      <c r="B2405" s="4" t="s">
        <v>95</v>
      </c>
      <c r="C2405" s="4" t="s">
        <v>1093</v>
      </c>
      <c r="D2405" s="4" t="s">
        <v>1094</v>
      </c>
      <c r="E2405" s="4" t="s">
        <v>98</v>
      </c>
      <c r="F2405" s="4" t="s">
        <v>99</v>
      </c>
      <c r="G2405" s="23" t="n">
        <v>3734279</v>
      </c>
      <c r="H2405" s="24" t="n">
        <f aca="false">Parametros!$B$3</f>
        <v>160.42</v>
      </c>
      <c r="I2405" s="24" t="n">
        <f aca="false">Parametros!$B$4</f>
        <v>151.76</v>
      </c>
      <c r="J2405" s="23" t="n">
        <f aca="false">G2405*H2405/I2405</f>
        <v>3947371.09370058</v>
      </c>
      <c r="K2405" s="23" t="n">
        <v>5527949.15</v>
      </c>
      <c r="L2405" s="23" t="n">
        <v>4692170</v>
      </c>
      <c r="M2405" s="23" t="n">
        <f aca="false">MIN(J2405:L2405)</f>
        <v>3947371.09370058</v>
      </c>
      <c r="N2405" s="23" t="n">
        <f aca="false">MAX(J2405:L2405)</f>
        <v>5527949.15</v>
      </c>
      <c r="O2405" s="23" t="n">
        <f aca="false">MEDIAN(J2405:L2405)</f>
        <v>4692170</v>
      </c>
      <c r="P2405" s="23" t="n">
        <f aca="false">AVERAGE(J2405:L2405)</f>
        <v>4722496.74790019</v>
      </c>
      <c r="Q2405" s="23" t="n">
        <f aca="false">AVERAGE(M2405,O2405)</f>
        <v>4319770.54685029</v>
      </c>
      <c r="R2405" s="23" t="n">
        <f aca="false">AVERAGE(N2405,O2405)</f>
        <v>5110059.575</v>
      </c>
      <c r="S2405" s="23" t="n">
        <f aca="false">STDEV(J2405:L2405)</f>
        <v>790725.320033743</v>
      </c>
      <c r="T2405" s="25" t="n">
        <f aca="false">IF(P2405&gt;0,S2405/P2405,NA())</f>
        <v>0.167437980848866</v>
      </c>
      <c r="U2405" s="4" t="str">
        <f aca="false">IF(T2405&lt;=Parametros!$B$7,"MENOR",IF(T2405&lt;=Parametros!$B$8,"PROMEDIO MENOR-MEDIANA","PROMEDIO"))</f>
        <v>MENOR</v>
      </c>
      <c r="V2405" s="23" t="n">
        <f aca="false">IF(T2405&lt;=Parametros!$B$7,M2405,IF(T2405&lt;=Parametros!$B$8,Q2405,P2405))</f>
        <v>3947371.09370058</v>
      </c>
      <c r="W2405" s="26" t="n">
        <f aca="false">ROUND(V2405,0)</f>
        <v>3947371</v>
      </c>
      <c r="X2405" s="27" t="n">
        <f aca="false">K2405/G2405</f>
        <v>1.48032569339356</v>
      </c>
      <c r="Y2405" s="27" t="n">
        <f aca="false">L2405/G2405</f>
        <v>1.25651297077696</v>
      </c>
    </row>
    <row r="2406" customFormat="false" ht="39" hidden="false" customHeight="true" outlineLevel="0" collapsed="false">
      <c r="A2406" s="4" t="s">
        <v>1095</v>
      </c>
      <c r="B2406" s="4" t="s">
        <v>95</v>
      </c>
      <c r="C2406" s="4" t="s">
        <v>1096</v>
      </c>
      <c r="D2406" s="4" t="s">
        <v>1097</v>
      </c>
      <c r="E2406" s="4" t="s">
        <v>98</v>
      </c>
      <c r="F2406" s="4" t="s">
        <v>99</v>
      </c>
      <c r="G2406" s="23" t="n">
        <v>85466</v>
      </c>
      <c r="H2406" s="24" t="n">
        <f aca="false">Parametros!$B$3</f>
        <v>160.42</v>
      </c>
      <c r="I2406" s="24" t="n">
        <f aca="false">Parametros!$B$4</f>
        <v>151.76</v>
      </c>
      <c r="J2406" s="23" t="n">
        <f aca="false">G2406*H2406/I2406</f>
        <v>90343.0134422773</v>
      </c>
      <c r="K2406" s="23" t="n">
        <v>126518.04</v>
      </c>
      <c r="L2406" s="23" t="n">
        <v>107338</v>
      </c>
      <c r="M2406" s="23" t="n">
        <f aca="false">MIN(J2406:L2406)</f>
        <v>90343.0134422773</v>
      </c>
      <c r="N2406" s="23" t="n">
        <f aca="false">MAX(J2406:L2406)</f>
        <v>126518.04</v>
      </c>
      <c r="O2406" s="23" t="n">
        <f aca="false">MEDIAN(J2406:L2406)</f>
        <v>107338</v>
      </c>
      <c r="P2406" s="23" t="n">
        <f aca="false">AVERAGE(J2406:L2406)</f>
        <v>108066.351147426</v>
      </c>
      <c r="Q2406" s="23" t="n">
        <f aca="false">AVERAGE(M2406,O2406)</f>
        <v>98840.5067211386</v>
      </c>
      <c r="R2406" s="23" t="n">
        <f aca="false">AVERAGE(N2406,O2406)</f>
        <v>116928.02</v>
      </c>
      <c r="S2406" s="23" t="n">
        <f aca="false">STDEV(J2406:L2406)</f>
        <v>18098.5084512082</v>
      </c>
      <c r="T2406" s="25" t="n">
        <f aca="false">IF(P2406&gt;0,S2406/P2406,NA())</f>
        <v>0.167475891052506</v>
      </c>
      <c r="U2406" s="4" t="str">
        <f aca="false">IF(T2406&lt;=Parametros!$B$7,"MENOR",IF(T2406&lt;=Parametros!$B$8,"PROMEDIO MENOR-MEDIANA","PROMEDIO"))</f>
        <v>MENOR</v>
      </c>
      <c r="V2406" s="23" t="n">
        <f aca="false">IF(T2406&lt;=Parametros!$B$7,M2406,IF(T2406&lt;=Parametros!$B$8,Q2406,P2406))</f>
        <v>90343.0134422773</v>
      </c>
      <c r="W2406" s="26" t="n">
        <f aca="false">ROUND(V2406,0)</f>
        <v>90343</v>
      </c>
      <c r="X2406" s="27" t="n">
        <f aca="false">K2406/G2406</f>
        <v>1.48033182786137</v>
      </c>
      <c r="Y2406" s="27" t="n">
        <f aca="false">L2406/G2406</f>
        <v>1.25591463271944</v>
      </c>
    </row>
    <row r="2407" customFormat="false" ht="39" hidden="false" customHeight="true" outlineLevel="0" collapsed="false">
      <c r="A2407" s="4" t="s">
        <v>1098</v>
      </c>
      <c r="B2407" s="4" t="s">
        <v>95</v>
      </c>
      <c r="C2407" s="4" t="s">
        <v>1099</v>
      </c>
      <c r="D2407" s="4" t="s">
        <v>1100</v>
      </c>
      <c r="E2407" s="4" t="s">
        <v>98</v>
      </c>
      <c r="F2407" s="4" t="s">
        <v>99</v>
      </c>
      <c r="G2407" s="23" t="n">
        <v>78850</v>
      </c>
      <c r="H2407" s="24" t="n">
        <f aca="false">Parametros!$B$3</f>
        <v>160.42</v>
      </c>
      <c r="I2407" s="24" t="n">
        <f aca="false">Parametros!$B$4</f>
        <v>151.76</v>
      </c>
      <c r="J2407" s="23" t="n">
        <f aca="false">G2407*H2407/I2407</f>
        <v>83349.479441223</v>
      </c>
      <c r="K2407" s="23" t="n">
        <v>116723.79</v>
      </c>
      <c r="L2407" s="23" t="n">
        <v>99008</v>
      </c>
      <c r="M2407" s="23" t="n">
        <f aca="false">MIN(J2407:L2407)</f>
        <v>83349.479441223</v>
      </c>
      <c r="N2407" s="23" t="n">
        <f aca="false">MAX(J2407:L2407)</f>
        <v>116723.79</v>
      </c>
      <c r="O2407" s="23" t="n">
        <f aca="false">MEDIAN(J2407:L2407)</f>
        <v>99008</v>
      </c>
      <c r="P2407" s="23" t="n">
        <f aca="false">AVERAGE(J2407:L2407)</f>
        <v>99693.7564804077</v>
      </c>
      <c r="Q2407" s="23" t="n">
        <f aca="false">AVERAGE(M2407,O2407)</f>
        <v>91178.7397206115</v>
      </c>
      <c r="R2407" s="23" t="n">
        <f aca="false">AVERAGE(N2407,O2407)</f>
        <v>107865.895</v>
      </c>
      <c r="S2407" s="23" t="n">
        <f aca="false">STDEV(J2407:L2407)</f>
        <v>16697.7198377874</v>
      </c>
      <c r="T2407" s="25" t="n">
        <f aca="false">IF(P2407&gt;0,S2407/P2407,NA())</f>
        <v>0.167490126034813</v>
      </c>
      <c r="U2407" s="4" t="str">
        <f aca="false">IF(T2407&lt;=Parametros!$B$7,"MENOR",IF(T2407&lt;=Parametros!$B$8,"PROMEDIO MENOR-MEDIANA","PROMEDIO"))</f>
        <v>MENOR</v>
      </c>
      <c r="V2407" s="23" t="n">
        <f aca="false">IF(T2407&lt;=Parametros!$B$7,M2407,IF(T2407&lt;=Parametros!$B$8,Q2407,P2407))</f>
        <v>83349.479441223</v>
      </c>
      <c r="W2407" s="26" t="n">
        <f aca="false">ROUND(V2407,0)</f>
        <v>83349</v>
      </c>
      <c r="X2407" s="27" t="n">
        <f aca="false">K2407/G2407</f>
        <v>1.48032707672796</v>
      </c>
      <c r="Y2407" s="27" t="n">
        <f aca="false">L2407/G2407</f>
        <v>1.25564996829423</v>
      </c>
    </row>
    <row r="2410" customFormat="false" ht="15" hidden="false" customHeight="true" outlineLevel="0" collapsed="false">
      <c r="A2410" s="20" t="s">
        <v>1374</v>
      </c>
      <c r="B2410" s="20"/>
      <c r="C2410" s="20"/>
      <c r="D2410" s="20"/>
      <c r="E2410" s="20"/>
      <c r="F2410" s="20"/>
      <c r="G2410" s="20"/>
      <c r="H2410" s="20"/>
      <c r="I2410" s="20"/>
      <c r="J2410" s="20"/>
      <c r="K2410" s="20"/>
      <c r="L2410" s="20"/>
      <c r="M2410" s="20"/>
      <c r="N2410" s="20"/>
      <c r="O2410" s="20"/>
      <c r="P2410" s="20"/>
      <c r="Q2410" s="20"/>
      <c r="R2410" s="20"/>
      <c r="S2410" s="20"/>
      <c r="T2410" s="20"/>
      <c r="U2410" s="20"/>
      <c r="V2410" s="20"/>
      <c r="W2410" s="20"/>
    </row>
    <row r="2411" customFormat="false" ht="77.25" hidden="false" customHeight="true" outlineLevel="0" collapsed="false">
      <c r="A2411" s="21" t="s">
        <v>67</v>
      </c>
      <c r="B2411" s="21" t="s">
        <v>68</v>
      </c>
      <c r="C2411" s="21" t="s">
        <v>69</v>
      </c>
      <c r="D2411" s="21" t="s">
        <v>70</v>
      </c>
      <c r="E2411" s="21" t="s">
        <v>71</v>
      </c>
      <c r="F2411" s="21" t="s">
        <v>72</v>
      </c>
      <c r="G2411" s="21" t="s">
        <v>73</v>
      </c>
      <c r="H2411" s="21" t="s">
        <v>74</v>
      </c>
      <c r="I2411" s="21" t="s">
        <v>75</v>
      </c>
      <c r="J2411" s="21" t="s">
        <v>76</v>
      </c>
      <c r="K2411" s="21" t="s">
        <v>77</v>
      </c>
      <c r="L2411" s="21" t="s">
        <v>78</v>
      </c>
      <c r="M2411" s="21" t="s">
        <v>79</v>
      </c>
      <c r="N2411" s="21" t="s">
        <v>80</v>
      </c>
      <c r="O2411" s="21" t="s">
        <v>81</v>
      </c>
      <c r="P2411" s="21" t="s">
        <v>82</v>
      </c>
      <c r="Q2411" s="21" t="s">
        <v>83</v>
      </c>
      <c r="R2411" s="21" t="s">
        <v>84</v>
      </c>
      <c r="S2411" s="21" t="s">
        <v>85</v>
      </c>
      <c r="T2411" s="21" t="s">
        <v>86</v>
      </c>
      <c r="U2411" s="21" t="s">
        <v>87</v>
      </c>
      <c r="V2411" s="21" t="s">
        <v>88</v>
      </c>
      <c r="W2411" s="21" t="s">
        <v>89</v>
      </c>
      <c r="X2411" s="21" t="s">
        <v>90</v>
      </c>
      <c r="Y2411" s="21" t="s">
        <v>91</v>
      </c>
    </row>
    <row r="2412" customFormat="false" ht="15" hidden="false" customHeight="true" outlineLevel="0" collapsed="false">
      <c r="A2412" s="22" t="s">
        <v>92</v>
      </c>
      <c r="B2412" s="22" t="s">
        <v>93</v>
      </c>
      <c r="C2412" s="22"/>
      <c r="D2412" s="22"/>
      <c r="E2412" s="22"/>
      <c r="F2412" s="22"/>
      <c r="G2412" s="22"/>
      <c r="H2412" s="22"/>
      <c r="I2412" s="22"/>
      <c r="J2412" s="22"/>
      <c r="K2412" s="22"/>
      <c r="L2412" s="22"/>
      <c r="M2412" s="22"/>
      <c r="N2412" s="22"/>
      <c r="O2412" s="22"/>
      <c r="P2412" s="22"/>
      <c r="Q2412" s="22"/>
      <c r="R2412" s="22"/>
      <c r="S2412" s="22"/>
      <c r="T2412" s="22"/>
      <c r="U2412" s="22"/>
      <c r="V2412" s="22"/>
      <c r="W2412" s="22"/>
    </row>
    <row r="2413" customFormat="false" ht="128.25" hidden="false" customHeight="true" outlineLevel="0" collapsed="false">
      <c r="A2413" s="4" t="s">
        <v>94</v>
      </c>
      <c r="B2413" s="4" t="s">
        <v>95</v>
      </c>
      <c r="C2413" s="4" t="s">
        <v>96</v>
      </c>
      <c r="D2413" s="4" t="s">
        <v>97</v>
      </c>
      <c r="E2413" s="4" t="s">
        <v>98</v>
      </c>
      <c r="F2413" s="4" t="s">
        <v>99</v>
      </c>
      <c r="G2413" s="23" t="n">
        <v>858762</v>
      </c>
      <c r="H2413" s="24" t="n">
        <f aca="false">Parametros!$B$3</f>
        <v>160.42</v>
      </c>
      <c r="I2413" s="24" t="n">
        <f aca="false">Parametros!$B$4</f>
        <v>151.76</v>
      </c>
      <c r="J2413" s="23" t="n">
        <f aca="false">G2413*H2413/I2413</f>
        <v>907766.210068529</v>
      </c>
      <c r="K2413" s="23" t="n">
        <v>1294789.76</v>
      </c>
      <c r="L2413" s="23" t="n">
        <v>1078973</v>
      </c>
      <c r="M2413" s="23" t="n">
        <f aca="false">MIN(J2413:L2413)</f>
        <v>907766.210068529</v>
      </c>
      <c r="N2413" s="23" t="n">
        <f aca="false">MAX(J2413:L2413)</f>
        <v>1294789.76</v>
      </c>
      <c r="O2413" s="23" t="n">
        <f aca="false">MEDIAN(J2413:L2413)</f>
        <v>1078973</v>
      </c>
      <c r="P2413" s="23" t="n">
        <f aca="false">AVERAGE(J2413:L2413)</f>
        <v>1093842.99002284</v>
      </c>
      <c r="Q2413" s="23" t="n">
        <f aca="false">AVERAGE(M2413,O2413)</f>
        <v>993369.605034265</v>
      </c>
      <c r="R2413" s="23" t="n">
        <f aca="false">AVERAGE(N2413,O2413)</f>
        <v>1186881.38</v>
      </c>
      <c r="S2413" s="23" t="n">
        <f aca="false">STDEV(J2413:L2413)</f>
        <v>193939.796078188</v>
      </c>
      <c r="T2413" s="25" t="n">
        <f aca="false">IF(P2413&gt;0,S2413/P2413,NA())</f>
        <v>0.177301310925929</v>
      </c>
      <c r="U2413" s="4" t="str">
        <f aca="false">IF(T2413&lt;=Parametros!$B$7,"MENOR",IF(T2413&lt;=Parametros!$B$8,"PROMEDIO MENOR-MEDIANA","PROMEDIO"))</f>
        <v>MENOR</v>
      </c>
      <c r="V2413" s="23" t="n">
        <f aca="false">IF(T2413&lt;=Parametros!$B$7,M2413,IF(T2413&lt;=Parametros!$B$8,Q2413,P2413))</f>
        <v>907766.210068529</v>
      </c>
      <c r="W2413" s="26" t="n">
        <f aca="false">ROUND(V2413,0)</f>
        <v>907766</v>
      </c>
      <c r="X2413" s="27" t="n">
        <f aca="false">K2413/G2413</f>
        <v>1.50773993260065</v>
      </c>
      <c r="Y2413" s="27" t="n">
        <f aca="false">L2413/G2413</f>
        <v>1.25642844001015</v>
      </c>
    </row>
    <row r="2414" customFormat="false" ht="90" hidden="false" customHeight="true" outlineLevel="0" collapsed="false">
      <c r="A2414" s="4" t="s">
        <v>100</v>
      </c>
      <c r="B2414" s="4" t="s">
        <v>95</v>
      </c>
      <c r="C2414" s="4" t="s">
        <v>101</v>
      </c>
      <c r="D2414" s="4" t="s">
        <v>102</v>
      </c>
      <c r="E2414" s="4" t="s">
        <v>98</v>
      </c>
      <c r="F2414" s="4" t="s">
        <v>99</v>
      </c>
      <c r="G2414" s="23" t="n">
        <v>716963</v>
      </c>
      <c r="H2414" s="24" t="n">
        <f aca="false">Parametros!$B$3</f>
        <v>160.42</v>
      </c>
      <c r="I2414" s="24" t="n">
        <f aca="false">Parametros!$B$4</f>
        <v>151.76</v>
      </c>
      <c r="J2414" s="23" t="n">
        <f aca="false">G2414*H2414/I2414</f>
        <v>757875.622430153</v>
      </c>
      <c r="K2414" s="23" t="n">
        <v>1080993.41</v>
      </c>
      <c r="L2414" s="23" t="n">
        <v>900830</v>
      </c>
      <c r="M2414" s="23" t="n">
        <f aca="false">MIN(J2414:L2414)</f>
        <v>757875.622430153</v>
      </c>
      <c r="N2414" s="23" t="n">
        <f aca="false">MAX(J2414:L2414)</f>
        <v>1080993.41</v>
      </c>
      <c r="O2414" s="23" t="n">
        <f aca="false">MEDIAN(J2414:L2414)</f>
        <v>900830</v>
      </c>
      <c r="P2414" s="23" t="n">
        <f aca="false">AVERAGE(J2414:L2414)</f>
        <v>913233.010810051</v>
      </c>
      <c r="Q2414" s="23" t="n">
        <f aca="false">AVERAGE(M2414,O2414)</f>
        <v>829352.811215076</v>
      </c>
      <c r="R2414" s="23" t="n">
        <f aca="false">AVERAGE(N2414,O2414)</f>
        <v>990911.705</v>
      </c>
      <c r="S2414" s="23" t="n">
        <f aca="false">STDEV(J2414:L2414)</f>
        <v>161915.571113077</v>
      </c>
      <c r="T2414" s="25" t="n">
        <f aca="false">IF(P2414&gt;0,S2414/P2414,NA())</f>
        <v>0.177299297327695</v>
      </c>
      <c r="U2414" s="4" t="str">
        <f aca="false">IF(T2414&lt;=Parametros!$B$7,"MENOR",IF(T2414&lt;=Parametros!$B$8,"PROMEDIO MENOR-MEDIANA","PROMEDIO"))</f>
        <v>MENOR</v>
      </c>
      <c r="V2414" s="23" t="n">
        <f aca="false">IF(T2414&lt;=Parametros!$B$7,M2414,IF(T2414&lt;=Parametros!$B$8,Q2414,P2414))</f>
        <v>757875.622430153</v>
      </c>
      <c r="W2414" s="26" t="n">
        <f aca="false">ROUND(V2414,0)</f>
        <v>757876</v>
      </c>
      <c r="X2414" s="27" t="n">
        <f aca="false">K2414/G2414</f>
        <v>1.50773946493752</v>
      </c>
      <c r="Y2414" s="27" t="n">
        <f aca="false">L2414/G2414</f>
        <v>1.25645256449775</v>
      </c>
    </row>
    <row r="2415" customFormat="false" ht="90" hidden="false" customHeight="true" outlineLevel="0" collapsed="false">
      <c r="A2415" s="4" t="s">
        <v>103</v>
      </c>
      <c r="B2415" s="4" t="s">
        <v>95</v>
      </c>
      <c r="C2415" s="4" t="s">
        <v>104</v>
      </c>
      <c r="D2415" s="4" t="s">
        <v>1375</v>
      </c>
      <c r="E2415" s="4" t="s">
        <v>98</v>
      </c>
      <c r="F2415" s="4" t="s">
        <v>99</v>
      </c>
      <c r="G2415" s="23" t="n">
        <v>738424</v>
      </c>
      <c r="H2415" s="24" t="n">
        <f aca="false">Parametros!$B$3</f>
        <v>160.42</v>
      </c>
      <c r="I2415" s="24" t="n">
        <f aca="false">Parametros!$B$4</f>
        <v>151.76</v>
      </c>
      <c r="J2415" s="23" t="n">
        <f aca="false">G2415*H2415/I2415</f>
        <v>780561.268318398</v>
      </c>
      <c r="K2415" s="23" t="n">
        <v>1113350.84</v>
      </c>
      <c r="L2415" s="23" t="n">
        <v>927843</v>
      </c>
      <c r="M2415" s="23" t="n">
        <f aca="false">MIN(J2415:L2415)</f>
        <v>780561.268318398</v>
      </c>
      <c r="N2415" s="23" t="n">
        <f aca="false">MAX(J2415:L2415)</f>
        <v>1113350.84</v>
      </c>
      <c r="O2415" s="23" t="n">
        <f aca="false">MEDIAN(J2415:L2415)</f>
        <v>927843</v>
      </c>
      <c r="P2415" s="23" t="n">
        <f aca="false">AVERAGE(J2415:L2415)</f>
        <v>940585.036106133</v>
      </c>
      <c r="Q2415" s="23" t="n">
        <f aca="false">AVERAGE(M2415,O2415)</f>
        <v>854202.134159199</v>
      </c>
      <c r="R2415" s="23" t="n">
        <f aca="false">AVERAGE(N2415,O2415)</f>
        <v>1020596.92</v>
      </c>
      <c r="S2415" s="23" t="n">
        <f aca="false">STDEV(J2415:L2415)</f>
        <v>166760.290141579</v>
      </c>
      <c r="T2415" s="25" t="n">
        <f aca="false">IF(P2415&gt;0,S2415/P2415,NA())</f>
        <v>0.177294219810193</v>
      </c>
      <c r="U2415" s="4" t="str">
        <f aca="false">IF(T2415&lt;=Parametros!$B$7,"MENOR",IF(T2415&lt;=Parametros!$B$8,"PROMEDIO MENOR-MEDIANA","PROMEDIO"))</f>
        <v>MENOR</v>
      </c>
      <c r="V2415" s="23" t="n">
        <f aca="false">IF(T2415&lt;=Parametros!$B$7,M2415,IF(T2415&lt;=Parametros!$B$8,Q2415,P2415))</f>
        <v>780561.268318398</v>
      </c>
      <c r="W2415" s="26" t="n">
        <f aca="false">ROUND(V2415,0)</f>
        <v>780561</v>
      </c>
      <c r="X2415" s="27" t="n">
        <f aca="false">K2415/G2415</f>
        <v>1.50773923924466</v>
      </c>
      <c r="Y2415" s="27" t="n">
        <f aca="false">L2415/G2415</f>
        <v>1.25651793549505</v>
      </c>
    </row>
    <row r="2416" customFormat="false" ht="51.75" hidden="false" customHeight="true" outlineLevel="0" collapsed="false">
      <c r="A2416" s="4" t="s">
        <v>106</v>
      </c>
      <c r="B2416" s="4" t="s">
        <v>95</v>
      </c>
      <c r="C2416" s="4" t="s">
        <v>107</v>
      </c>
      <c r="D2416" s="4" t="s">
        <v>108</v>
      </c>
      <c r="E2416" s="4" t="s">
        <v>98</v>
      </c>
      <c r="F2416" s="4" t="s">
        <v>99</v>
      </c>
      <c r="G2416" s="23" t="n">
        <v>17100</v>
      </c>
      <c r="H2416" s="24" t="n">
        <f aca="false">Parametros!$B$3</f>
        <v>160.42</v>
      </c>
      <c r="I2416" s="24" t="n">
        <f aca="false">Parametros!$B$4</f>
        <v>151.76</v>
      </c>
      <c r="J2416" s="23" t="n">
        <f aca="false">G2416*H2416/I2416</f>
        <v>18075.7907221929</v>
      </c>
      <c r="K2416" s="23" t="n">
        <v>25782.85</v>
      </c>
      <c r="L2416" s="23" t="n">
        <v>21420</v>
      </c>
      <c r="M2416" s="23" t="n">
        <f aca="false">MIN(J2416:L2416)</f>
        <v>18075.7907221929</v>
      </c>
      <c r="N2416" s="23" t="n">
        <f aca="false">MAX(J2416:L2416)</f>
        <v>25782.85</v>
      </c>
      <c r="O2416" s="23" t="n">
        <f aca="false">MEDIAN(J2416:L2416)</f>
        <v>21420</v>
      </c>
      <c r="P2416" s="23" t="n">
        <f aca="false">AVERAGE(J2416:L2416)</f>
        <v>21759.5469073976</v>
      </c>
      <c r="Q2416" s="23" t="n">
        <f aca="false">AVERAGE(M2416,O2416)</f>
        <v>19747.8953610965</v>
      </c>
      <c r="R2416" s="23" t="n">
        <f aca="false">AVERAGE(N2416,O2416)</f>
        <v>23601.425</v>
      </c>
      <c r="S2416" s="23" t="n">
        <f aca="false">STDEV(J2416:L2416)</f>
        <v>3864.73281801607</v>
      </c>
      <c r="T2416" s="25" t="n">
        <f aca="false">IF(P2416&gt;0,S2416/P2416,NA())</f>
        <v>0.177610904972574</v>
      </c>
      <c r="U2416" s="4" t="str">
        <f aca="false">IF(T2416&lt;=Parametros!$B$7,"MENOR",IF(T2416&lt;=Parametros!$B$8,"PROMEDIO MENOR-MEDIANA","PROMEDIO"))</f>
        <v>MENOR</v>
      </c>
      <c r="V2416" s="23" t="n">
        <f aca="false">IF(T2416&lt;=Parametros!$B$7,M2416,IF(T2416&lt;=Parametros!$B$8,Q2416,P2416))</f>
        <v>18075.7907221929</v>
      </c>
      <c r="W2416" s="26" t="n">
        <f aca="false">ROUND(V2416,0)</f>
        <v>18076</v>
      </c>
      <c r="X2416" s="27" t="n">
        <f aca="false">K2416/G2416</f>
        <v>1.50776900584795</v>
      </c>
      <c r="Y2416" s="27" t="n">
        <f aca="false">L2416/G2416</f>
        <v>1.25263157894737</v>
      </c>
    </row>
    <row r="2417" customFormat="false" ht="77.25" hidden="false" customHeight="true" outlineLevel="0" collapsed="false">
      <c r="A2417" s="4" t="s">
        <v>109</v>
      </c>
      <c r="B2417" s="4" t="s">
        <v>95</v>
      </c>
      <c r="C2417" s="4" t="s">
        <v>110</v>
      </c>
      <c r="D2417" s="4" t="s">
        <v>111</v>
      </c>
      <c r="E2417" s="4" t="s">
        <v>112</v>
      </c>
      <c r="F2417" s="4" t="s">
        <v>99</v>
      </c>
      <c r="G2417" s="23" t="n">
        <v>599278</v>
      </c>
      <c r="H2417" s="24" t="n">
        <f aca="false">Parametros!$B$3</f>
        <v>160.42</v>
      </c>
      <c r="I2417" s="24" t="n">
        <f aca="false">Parametros!$B$4</f>
        <v>151.76</v>
      </c>
      <c r="J2417" s="23" t="n">
        <f aca="false">G2417*H2417/I2417</f>
        <v>633475.070901423</v>
      </c>
      <c r="K2417" s="23" t="n">
        <v>903554.53</v>
      </c>
      <c r="L2417" s="23" t="n">
        <v>752913</v>
      </c>
      <c r="M2417" s="23" t="n">
        <f aca="false">MIN(J2417:L2417)</f>
        <v>633475.070901423</v>
      </c>
      <c r="N2417" s="23" t="n">
        <f aca="false">MAX(J2417:L2417)</f>
        <v>903554.53</v>
      </c>
      <c r="O2417" s="23" t="n">
        <f aca="false">MEDIAN(J2417:L2417)</f>
        <v>752913</v>
      </c>
      <c r="P2417" s="23" t="n">
        <f aca="false">AVERAGE(J2417:L2417)</f>
        <v>763314.200300474</v>
      </c>
      <c r="Q2417" s="23" t="n">
        <f aca="false">AVERAGE(M2417,O2417)</f>
        <v>693194.035450712</v>
      </c>
      <c r="R2417" s="23" t="n">
        <f aca="false">AVERAGE(N2417,O2417)</f>
        <v>828233.765</v>
      </c>
      <c r="S2417" s="23" t="n">
        <f aca="false">STDEV(J2417:L2417)</f>
        <v>135339.821495792</v>
      </c>
      <c r="T2417" s="25" t="n">
        <f aca="false">IF(P2417&gt;0,S2417/P2417,NA())</f>
        <v>0.177305520377476</v>
      </c>
      <c r="U2417" s="4" t="str">
        <f aca="false">IF(T2417&lt;=Parametros!$B$7,"MENOR",IF(T2417&lt;=Parametros!$B$8,"PROMEDIO MENOR-MEDIANA","PROMEDIO"))</f>
        <v>MENOR</v>
      </c>
      <c r="V2417" s="23" t="n">
        <f aca="false">IF(T2417&lt;=Parametros!$B$7,M2417,IF(T2417&lt;=Parametros!$B$8,Q2417,P2417))</f>
        <v>633475.070901423</v>
      </c>
      <c r="W2417" s="26" t="n">
        <f aca="false">ROUND(V2417,0)</f>
        <v>633475</v>
      </c>
      <c r="X2417" s="27" t="n">
        <f aca="false">K2417/G2417</f>
        <v>1.5077385286962</v>
      </c>
      <c r="Y2417" s="27" t="n">
        <f aca="false">L2417/G2417</f>
        <v>1.25636682808313</v>
      </c>
    </row>
    <row r="2418" customFormat="false" ht="77.25" hidden="false" customHeight="true" outlineLevel="0" collapsed="false">
      <c r="A2418" s="4" t="s">
        <v>113</v>
      </c>
      <c r="B2418" s="4" t="s">
        <v>95</v>
      </c>
      <c r="C2418" s="4" t="s">
        <v>120</v>
      </c>
      <c r="D2418" s="4" t="s">
        <v>121</v>
      </c>
      <c r="E2418" s="4" t="s">
        <v>112</v>
      </c>
      <c r="F2418" s="4" t="s">
        <v>99</v>
      </c>
      <c r="G2418" s="23" t="n">
        <v>378435</v>
      </c>
      <c r="H2418" s="24" t="n">
        <f aca="false">Parametros!$B$3</f>
        <v>160.42</v>
      </c>
      <c r="I2418" s="24" t="n">
        <f aca="false">Parametros!$B$4</f>
        <v>151.76</v>
      </c>
      <c r="J2418" s="23" t="n">
        <f aca="false">G2418*H2418/I2418</f>
        <v>400029.933447549</v>
      </c>
      <c r="K2418" s="23" t="n">
        <v>570581.97</v>
      </c>
      <c r="L2418" s="23" t="n">
        <v>475405</v>
      </c>
      <c r="M2418" s="23" t="n">
        <f aca="false">MIN(J2418:L2418)</f>
        <v>400029.933447549</v>
      </c>
      <c r="N2418" s="23" t="n">
        <f aca="false">MAX(J2418:L2418)</f>
        <v>570581.97</v>
      </c>
      <c r="O2418" s="23" t="n">
        <f aca="false">MEDIAN(J2418:L2418)</f>
        <v>475405</v>
      </c>
      <c r="P2418" s="23" t="n">
        <f aca="false">AVERAGE(J2418:L2418)</f>
        <v>482005.634482516</v>
      </c>
      <c r="Q2418" s="23" t="n">
        <f aca="false">AVERAGE(M2418,O2418)</f>
        <v>437717.466723774</v>
      </c>
      <c r="R2418" s="23" t="n">
        <f aca="false">AVERAGE(N2418,O2418)</f>
        <v>522993.485</v>
      </c>
      <c r="S2418" s="23" t="n">
        <f aca="false">STDEV(J2418:L2418)</f>
        <v>85467.3948048377</v>
      </c>
      <c r="T2418" s="25" t="n">
        <f aca="false">IF(P2418&gt;0,S2418/P2418,NA())</f>
        <v>0.177316173692857</v>
      </c>
      <c r="U2418" s="4" t="str">
        <f aca="false">IF(T2418&lt;=Parametros!$B$7,"MENOR",IF(T2418&lt;=Parametros!$B$8,"PROMEDIO MENOR-MEDIANA","PROMEDIO"))</f>
        <v>MENOR</v>
      </c>
      <c r="V2418" s="23" t="n">
        <f aca="false">IF(T2418&lt;=Parametros!$B$7,M2418,IF(T2418&lt;=Parametros!$B$8,Q2418,P2418))</f>
        <v>400029.933447549</v>
      </c>
      <c r="W2418" s="26" t="n">
        <f aca="false">ROUND(V2418,0)</f>
        <v>400030</v>
      </c>
      <c r="X2418" s="27" t="n">
        <f aca="false">K2418/G2418</f>
        <v>1.50774101232708</v>
      </c>
      <c r="Y2418" s="27" t="n">
        <f aca="false">L2418/G2418</f>
        <v>1.25623951273006</v>
      </c>
    </row>
    <row r="2419" customFormat="false" ht="64.5" hidden="false" customHeight="true" outlineLevel="0" collapsed="false">
      <c r="A2419" s="4" t="s">
        <v>116</v>
      </c>
      <c r="B2419" s="4" t="s">
        <v>95</v>
      </c>
      <c r="C2419" s="4" t="s">
        <v>123</v>
      </c>
      <c r="D2419" s="4" t="s">
        <v>124</v>
      </c>
      <c r="E2419" s="4" t="s">
        <v>98</v>
      </c>
      <c r="F2419" s="4" t="s">
        <v>99</v>
      </c>
      <c r="G2419" s="23" t="n">
        <v>1972773</v>
      </c>
      <c r="H2419" s="24" t="n">
        <f aca="false">Parametros!$B$3</f>
        <v>160.42</v>
      </c>
      <c r="I2419" s="24" t="n">
        <f aca="false">Parametros!$B$4</f>
        <v>151.76</v>
      </c>
      <c r="J2419" s="23" t="n">
        <f aca="false">G2419*H2419/I2419</f>
        <v>2085346.89417501</v>
      </c>
      <c r="K2419" s="23" t="n">
        <v>2974427.35</v>
      </c>
      <c r="L2419" s="23" t="n">
        <v>2478770</v>
      </c>
      <c r="M2419" s="23" t="n">
        <f aca="false">MIN(J2419:L2419)</f>
        <v>2085346.89417501</v>
      </c>
      <c r="N2419" s="23" t="n">
        <f aca="false">MAX(J2419:L2419)</f>
        <v>2974427.35</v>
      </c>
      <c r="O2419" s="23" t="n">
        <f aca="false">MEDIAN(J2419:L2419)</f>
        <v>2478770</v>
      </c>
      <c r="P2419" s="23" t="n">
        <f aca="false">AVERAGE(J2419:L2419)</f>
        <v>2512848.08139167</v>
      </c>
      <c r="Q2419" s="23" t="n">
        <f aca="false">AVERAGE(M2419,O2419)</f>
        <v>2282058.44708751</v>
      </c>
      <c r="R2419" s="23" t="n">
        <f aca="false">AVERAGE(N2419,O2419)</f>
        <v>2726598.675</v>
      </c>
      <c r="S2419" s="23" t="n">
        <f aca="false">STDEV(J2419:L2419)</f>
        <v>445518.79977841</v>
      </c>
      <c r="T2419" s="25" t="n">
        <f aca="false">IF(P2419&gt;0,S2419/P2419,NA())</f>
        <v>0.17729635272327</v>
      </c>
      <c r="U2419" s="4" t="str">
        <f aca="false">IF(T2419&lt;=Parametros!$B$7,"MENOR",IF(T2419&lt;=Parametros!$B$8,"PROMEDIO MENOR-MEDIANA","PROMEDIO"))</f>
        <v>MENOR</v>
      </c>
      <c r="V2419" s="23" t="n">
        <f aca="false">IF(T2419&lt;=Parametros!$B$7,M2419,IF(T2419&lt;=Parametros!$B$8,Q2419,P2419))</f>
        <v>2085346.89417501</v>
      </c>
      <c r="W2419" s="26" t="n">
        <f aca="false">ROUND(V2419,0)</f>
        <v>2085347</v>
      </c>
      <c r="X2419" s="27" t="n">
        <f aca="false">K2419/G2419</f>
        <v>1.50773928373918</v>
      </c>
      <c r="Y2419" s="27" t="n">
        <f aca="false">L2419/G2419</f>
        <v>1.2564902297426</v>
      </c>
    </row>
    <row r="2420" customFormat="false" ht="64.5" hidden="false" customHeight="true" outlineLevel="0" collapsed="false">
      <c r="A2420" s="4" t="s">
        <v>119</v>
      </c>
      <c r="B2420" s="4" t="s">
        <v>95</v>
      </c>
      <c r="C2420" s="4" t="s">
        <v>126</v>
      </c>
      <c r="D2420" s="4" t="s">
        <v>127</v>
      </c>
      <c r="E2420" s="4" t="s">
        <v>98</v>
      </c>
      <c r="F2420" s="4" t="s">
        <v>99</v>
      </c>
      <c r="G2420" s="23" t="n">
        <v>886990</v>
      </c>
      <c r="H2420" s="24" t="n">
        <f aca="false">Parametros!$B$3</f>
        <v>160.42</v>
      </c>
      <c r="I2420" s="24" t="n">
        <f aca="false">Parametros!$B$4</f>
        <v>151.76</v>
      </c>
      <c r="J2420" s="23" t="n">
        <f aca="false">G2420*H2420/I2420</f>
        <v>937605.006589352</v>
      </c>
      <c r="K2420" s="23" t="n">
        <v>1337350.32</v>
      </c>
      <c r="L2420" s="23" t="n">
        <v>1114435</v>
      </c>
      <c r="M2420" s="23" t="n">
        <f aca="false">MIN(J2420:L2420)</f>
        <v>937605.006589352</v>
      </c>
      <c r="N2420" s="23" t="n">
        <f aca="false">MAX(J2420:L2420)</f>
        <v>1337350.32</v>
      </c>
      <c r="O2420" s="23" t="n">
        <f aca="false">MEDIAN(J2420:L2420)</f>
        <v>1114435</v>
      </c>
      <c r="P2420" s="23" t="n">
        <f aca="false">AVERAGE(J2420:L2420)</f>
        <v>1129796.77552978</v>
      </c>
      <c r="Q2420" s="23" t="n">
        <f aca="false">AVERAGE(M2420,O2420)</f>
        <v>1026020.00329468</v>
      </c>
      <c r="R2420" s="23" t="n">
        <f aca="false">AVERAGE(N2420,O2420)</f>
        <v>1225892.66</v>
      </c>
      <c r="S2420" s="23" t="n">
        <f aca="false">STDEV(J2420:L2420)</f>
        <v>200314.919586672</v>
      </c>
      <c r="T2420" s="25" t="n">
        <f aca="false">IF(P2420&gt;0,S2420/P2420,NA())</f>
        <v>0.177301727111711</v>
      </c>
      <c r="U2420" s="4" t="str">
        <f aca="false">IF(T2420&lt;=Parametros!$B$7,"MENOR",IF(T2420&lt;=Parametros!$B$8,"PROMEDIO MENOR-MEDIANA","PROMEDIO"))</f>
        <v>MENOR</v>
      </c>
      <c r="V2420" s="23" t="n">
        <f aca="false">IF(T2420&lt;=Parametros!$B$7,M2420,IF(T2420&lt;=Parametros!$B$8,Q2420,P2420))</f>
        <v>937605.006589352</v>
      </c>
      <c r="W2420" s="26" t="n">
        <f aca="false">ROUND(V2420,0)</f>
        <v>937605</v>
      </c>
      <c r="X2420" s="27" t="n">
        <f aca="false">K2420/G2420</f>
        <v>1.50774001961691</v>
      </c>
      <c r="Y2420" s="27" t="n">
        <f aca="false">L2420/G2420</f>
        <v>1.25642340950856</v>
      </c>
    </row>
    <row r="2421" customFormat="false" ht="15" hidden="false" customHeight="true" outlineLevel="0" collapsed="false">
      <c r="A2421" s="22" t="s">
        <v>213</v>
      </c>
      <c r="B2421" s="22" t="s">
        <v>214</v>
      </c>
      <c r="C2421" s="22"/>
      <c r="D2421" s="22"/>
      <c r="E2421" s="22"/>
      <c r="F2421" s="22"/>
      <c r="G2421" s="22"/>
      <c r="H2421" s="22"/>
      <c r="I2421" s="22"/>
      <c r="J2421" s="22"/>
      <c r="K2421" s="22"/>
      <c r="L2421" s="22"/>
      <c r="M2421" s="22"/>
      <c r="N2421" s="22"/>
      <c r="O2421" s="22"/>
      <c r="P2421" s="22"/>
      <c r="Q2421" s="22"/>
      <c r="R2421" s="22"/>
      <c r="S2421" s="22"/>
      <c r="T2421" s="22"/>
      <c r="U2421" s="22"/>
      <c r="V2421" s="22"/>
      <c r="W2421" s="22"/>
    </row>
    <row r="2422" customFormat="false" ht="51.75" hidden="false" customHeight="true" outlineLevel="0" collapsed="false">
      <c r="A2422" s="4" t="s">
        <v>215</v>
      </c>
      <c r="B2422" s="4" t="s">
        <v>95</v>
      </c>
      <c r="C2422" s="4" t="s">
        <v>291</v>
      </c>
      <c r="D2422" s="4" t="s">
        <v>1186</v>
      </c>
      <c r="E2422" s="4" t="s">
        <v>98</v>
      </c>
      <c r="F2422" s="4" t="s">
        <v>99</v>
      </c>
      <c r="G2422" s="23" t="n">
        <v>757548</v>
      </c>
      <c r="H2422" s="24" t="n">
        <f aca="false">Parametros!$B$3</f>
        <v>160.42</v>
      </c>
      <c r="I2422" s="24" t="n">
        <f aca="false">Parametros!$B$4</f>
        <v>151.76</v>
      </c>
      <c r="J2422" s="23" t="n">
        <f aca="false">G2422*H2422/I2422</f>
        <v>800776.556141276</v>
      </c>
      <c r="K2422" s="23" t="n">
        <v>1142184.84</v>
      </c>
      <c r="L2422" s="23" t="n">
        <v>951881</v>
      </c>
      <c r="M2422" s="23" t="n">
        <f aca="false">MIN(J2422:L2422)</f>
        <v>800776.556141276</v>
      </c>
      <c r="N2422" s="23" t="n">
        <f aca="false">MAX(J2422:L2422)</f>
        <v>1142184.84</v>
      </c>
      <c r="O2422" s="23" t="n">
        <f aca="false">MEDIAN(J2422:L2422)</f>
        <v>951881</v>
      </c>
      <c r="P2422" s="23" t="n">
        <f aca="false">AVERAGE(J2422:L2422)</f>
        <v>964947.465380425</v>
      </c>
      <c r="Q2422" s="23" t="n">
        <f aca="false">AVERAGE(M2422,O2422)</f>
        <v>876328.778070638</v>
      </c>
      <c r="R2422" s="23" t="n">
        <f aca="false">AVERAGE(N2422,O2422)</f>
        <v>1047032.92</v>
      </c>
      <c r="S2422" s="23" t="n">
        <f aca="false">STDEV(J2422:L2422)</f>
        <v>171078.793133437</v>
      </c>
      <c r="T2422" s="25" t="n">
        <f aca="false">IF(P2422&gt;0,S2422/P2422,NA())</f>
        <v>0.177293375309287</v>
      </c>
      <c r="U2422" s="4" t="str">
        <f aca="false">IF(T2422&lt;=Parametros!$B$7,"MENOR",IF(T2422&lt;=Parametros!$B$8,"PROMEDIO MENOR-MEDIANA","PROMEDIO"))</f>
        <v>MENOR</v>
      </c>
      <c r="V2422" s="23" t="n">
        <f aca="false">IF(T2422&lt;=Parametros!$B$7,M2422,IF(T2422&lt;=Parametros!$B$8,Q2422,P2422))</f>
        <v>800776.556141276</v>
      </c>
      <c r="W2422" s="26" t="n">
        <f aca="false">ROUND(V2422,0)</f>
        <v>800777</v>
      </c>
      <c r="X2422" s="27" t="n">
        <f aca="false">K2422/G2422</f>
        <v>1.50773923236547</v>
      </c>
      <c r="Y2422" s="27" t="n">
        <f aca="false">L2422/G2422</f>
        <v>1.25652895922107</v>
      </c>
    </row>
    <row r="2423" customFormat="false" ht="51.75" hidden="false" customHeight="true" outlineLevel="0" collapsed="false">
      <c r="A2423" s="4" t="s">
        <v>218</v>
      </c>
      <c r="B2423" s="4" t="s">
        <v>95</v>
      </c>
      <c r="C2423" s="4" t="s">
        <v>1376</v>
      </c>
      <c r="D2423" s="4" t="s">
        <v>1377</v>
      </c>
      <c r="E2423" s="4" t="s">
        <v>98</v>
      </c>
      <c r="F2423" s="4" t="s">
        <v>99</v>
      </c>
      <c r="G2423" s="23" t="n">
        <v>585372</v>
      </c>
      <c r="H2423" s="24" t="n">
        <f aca="false">Parametros!$B$3</f>
        <v>160.42</v>
      </c>
      <c r="I2423" s="24" t="n">
        <f aca="false">Parametros!$B$4</f>
        <v>151.76</v>
      </c>
      <c r="J2423" s="23" t="n">
        <f aca="false">G2423*H2423/I2423</f>
        <v>618775.541908276</v>
      </c>
      <c r="K2423" s="23" t="n">
        <v>882588.14</v>
      </c>
      <c r="L2423" s="23" t="n">
        <v>735539</v>
      </c>
      <c r="M2423" s="23" t="n">
        <f aca="false">MIN(J2423:L2423)</f>
        <v>618775.541908276</v>
      </c>
      <c r="N2423" s="23" t="n">
        <f aca="false">MAX(J2423:L2423)</f>
        <v>882588.14</v>
      </c>
      <c r="O2423" s="23" t="n">
        <f aca="false">MEDIAN(J2423:L2423)</f>
        <v>735539</v>
      </c>
      <c r="P2423" s="23" t="n">
        <f aca="false">AVERAGE(J2423:L2423)</f>
        <v>745634.227302759</v>
      </c>
      <c r="Q2423" s="23" t="n">
        <f aca="false">AVERAGE(M2423,O2423)</f>
        <v>677157.270954138</v>
      </c>
      <c r="R2423" s="23" t="n">
        <f aca="false">AVERAGE(N2423,O2423)</f>
        <v>809063.57</v>
      </c>
      <c r="S2423" s="23" t="n">
        <f aca="false">STDEV(J2423:L2423)</f>
        <v>132195.714524704</v>
      </c>
      <c r="T2423" s="25" t="n">
        <f aca="false">IF(P2423&gt;0,S2423/P2423,NA())</f>
        <v>0.177292980504538</v>
      </c>
      <c r="U2423" s="4" t="str">
        <f aca="false">IF(T2423&lt;=Parametros!$B$7,"MENOR",IF(T2423&lt;=Parametros!$B$8,"PROMEDIO MENOR-MEDIANA","PROMEDIO"))</f>
        <v>MENOR</v>
      </c>
      <c r="V2423" s="23" t="n">
        <f aca="false">IF(T2423&lt;=Parametros!$B$7,M2423,IF(T2423&lt;=Parametros!$B$8,Q2423,P2423))</f>
        <v>618775.541908276</v>
      </c>
      <c r="W2423" s="26" t="n">
        <f aca="false">ROUND(V2423,0)</f>
        <v>618776</v>
      </c>
      <c r="X2423" s="27" t="n">
        <f aca="false">K2423/G2423</f>
        <v>1.50773890790813</v>
      </c>
      <c r="Y2423" s="27" t="n">
        <f aca="false">L2423/G2423</f>
        <v>1.25653259807439</v>
      </c>
    </row>
    <row r="2424" customFormat="false" ht="39" hidden="false" customHeight="true" outlineLevel="0" collapsed="false">
      <c r="A2424" s="4" t="s">
        <v>221</v>
      </c>
      <c r="B2424" s="4" t="s">
        <v>95</v>
      </c>
      <c r="C2424" s="4" t="s">
        <v>1378</v>
      </c>
      <c r="D2424" s="4" t="s">
        <v>1379</v>
      </c>
      <c r="E2424" s="4" t="s">
        <v>112</v>
      </c>
      <c r="F2424" s="4" t="s">
        <v>99</v>
      </c>
      <c r="G2424" s="23" t="n">
        <v>429726</v>
      </c>
      <c r="H2424" s="24" t="n">
        <f aca="false">Parametros!$B$3</f>
        <v>160.42</v>
      </c>
      <c r="I2424" s="24" t="n">
        <f aca="false">Parametros!$B$4</f>
        <v>151.76</v>
      </c>
      <c r="J2424" s="23" t="n">
        <f aca="false">G2424*H2424/I2424</f>
        <v>454247.792040063</v>
      </c>
      <c r="K2424" s="23" t="n">
        <v>647914.68</v>
      </c>
      <c r="L2424" s="23" t="n">
        <v>539903</v>
      </c>
      <c r="M2424" s="23" t="n">
        <f aca="false">MIN(J2424:L2424)</f>
        <v>454247.792040063</v>
      </c>
      <c r="N2424" s="23" t="n">
        <f aca="false">MAX(J2424:L2424)</f>
        <v>647914.68</v>
      </c>
      <c r="O2424" s="23" t="n">
        <f aca="false">MEDIAN(J2424:L2424)</f>
        <v>539903</v>
      </c>
      <c r="P2424" s="23" t="n">
        <f aca="false">AVERAGE(J2424:L2424)</f>
        <v>547355.157346688</v>
      </c>
      <c r="Q2424" s="23" t="n">
        <f aca="false">AVERAGE(M2424,O2424)</f>
        <v>497075.396020032</v>
      </c>
      <c r="R2424" s="23" t="n">
        <f aca="false">AVERAGE(N2424,O2424)</f>
        <v>593908.84</v>
      </c>
      <c r="S2424" s="23" t="n">
        <f aca="false">STDEV(J2424:L2424)</f>
        <v>97048.2707721344</v>
      </c>
      <c r="T2424" s="25" t="n">
        <f aca="false">IF(P2424&gt;0,S2424/P2424,NA())</f>
        <v>0.177304021839453</v>
      </c>
      <c r="U2424" s="4" t="str">
        <f aca="false">IF(T2424&lt;=Parametros!$B$7,"MENOR",IF(T2424&lt;=Parametros!$B$8,"PROMEDIO MENOR-MEDIANA","PROMEDIO"))</f>
        <v>MENOR</v>
      </c>
      <c r="V2424" s="23" t="n">
        <f aca="false">IF(T2424&lt;=Parametros!$B$7,M2424,IF(T2424&lt;=Parametros!$B$8,Q2424,P2424))</f>
        <v>454247.792040063</v>
      </c>
      <c r="W2424" s="26" t="n">
        <f aca="false">ROUND(V2424,0)</f>
        <v>454248</v>
      </c>
      <c r="X2424" s="27" t="n">
        <f aca="false">K2424/G2424</f>
        <v>1.50773907094288</v>
      </c>
      <c r="Y2424" s="27" t="n">
        <f aca="false">L2424/G2424</f>
        <v>1.25638895482238</v>
      </c>
    </row>
    <row r="2425" customFormat="false" ht="77.25" hidden="false" customHeight="true" outlineLevel="0" collapsed="false">
      <c r="A2425" s="4" t="s">
        <v>223</v>
      </c>
      <c r="B2425" s="4" t="s">
        <v>95</v>
      </c>
      <c r="C2425" s="4" t="s">
        <v>1187</v>
      </c>
      <c r="D2425" s="4" t="s">
        <v>1188</v>
      </c>
      <c r="E2425" s="4" t="s">
        <v>112</v>
      </c>
      <c r="F2425" s="4" t="s">
        <v>99</v>
      </c>
      <c r="G2425" s="23" t="n">
        <v>1201168</v>
      </c>
      <c r="H2425" s="24" t="n">
        <f aca="false">Parametros!$B$3</f>
        <v>160.42</v>
      </c>
      <c r="I2425" s="24" t="n">
        <f aca="false">Parametros!$B$4</f>
        <v>151.76</v>
      </c>
      <c r="J2425" s="23" t="n">
        <f aca="false">G2425*H2425/I2425</f>
        <v>1269711.19240907</v>
      </c>
      <c r="K2425" s="23" t="n">
        <v>1811048.62</v>
      </c>
      <c r="L2425" s="23" t="n">
        <v>1509277</v>
      </c>
      <c r="M2425" s="23" t="n">
        <f aca="false">MIN(J2425:L2425)</f>
        <v>1269711.19240907</v>
      </c>
      <c r="N2425" s="23" t="n">
        <f aca="false">MAX(J2425:L2425)</f>
        <v>1811048.62</v>
      </c>
      <c r="O2425" s="23" t="n">
        <f aca="false">MEDIAN(J2425:L2425)</f>
        <v>1509277</v>
      </c>
      <c r="P2425" s="23" t="n">
        <f aca="false">AVERAGE(J2425:L2425)</f>
        <v>1530012.27080302</v>
      </c>
      <c r="Q2425" s="23" t="n">
        <f aca="false">AVERAGE(M2425,O2425)</f>
        <v>1389494.09620453</v>
      </c>
      <c r="R2425" s="23" t="n">
        <f aca="false">AVERAGE(N2425,O2425)</f>
        <v>1660162.81</v>
      </c>
      <c r="S2425" s="23" t="n">
        <f aca="false">STDEV(J2425:L2425)</f>
        <v>271263.73922651</v>
      </c>
      <c r="T2425" s="25" t="n">
        <f aca="false">IF(P2425&gt;0,S2425/P2425,NA())</f>
        <v>0.177295139655408</v>
      </c>
      <c r="U2425" s="4" t="str">
        <f aca="false">IF(T2425&lt;=Parametros!$B$7,"MENOR",IF(T2425&lt;=Parametros!$B$8,"PROMEDIO MENOR-MEDIANA","PROMEDIO"))</f>
        <v>MENOR</v>
      </c>
      <c r="V2425" s="23" t="n">
        <f aca="false">IF(T2425&lt;=Parametros!$B$7,M2425,IF(T2425&lt;=Parametros!$B$8,Q2425,P2425))</f>
        <v>1269711.19240907</v>
      </c>
      <c r="W2425" s="26" t="n">
        <f aca="false">ROUND(V2425,0)</f>
        <v>1269711</v>
      </c>
      <c r="X2425" s="27" t="n">
        <f aca="false">K2425/G2425</f>
        <v>1.50773965007393</v>
      </c>
      <c r="Y2425" s="27" t="n">
        <f aca="false">L2425/G2425</f>
        <v>1.25650783237649</v>
      </c>
    </row>
    <row r="2426" customFormat="false" ht="77.25" hidden="false" customHeight="true" outlineLevel="0" collapsed="false">
      <c r="A2426" s="4" t="s">
        <v>226</v>
      </c>
      <c r="B2426" s="4" t="s">
        <v>95</v>
      </c>
      <c r="C2426" s="4" t="s">
        <v>1189</v>
      </c>
      <c r="D2426" s="4" t="s">
        <v>1190</v>
      </c>
      <c r="E2426" s="4" t="s">
        <v>112</v>
      </c>
      <c r="F2426" s="4" t="s">
        <v>99</v>
      </c>
      <c r="G2426" s="23" t="n">
        <v>261259</v>
      </c>
      <c r="H2426" s="24" t="n">
        <f aca="false">Parametros!$B$3</f>
        <v>160.42</v>
      </c>
      <c r="I2426" s="24" t="n">
        <f aca="false">Parametros!$B$4</f>
        <v>151.76</v>
      </c>
      <c r="J2426" s="23" t="n">
        <f aca="false">G2426*H2426/I2426</f>
        <v>276167.427385345</v>
      </c>
      <c r="K2426" s="23" t="n">
        <v>393910.56</v>
      </c>
      <c r="L2426" s="23" t="n">
        <v>328202</v>
      </c>
      <c r="M2426" s="23" t="n">
        <f aca="false">MIN(J2426:L2426)</f>
        <v>276167.427385345</v>
      </c>
      <c r="N2426" s="23" t="n">
        <f aca="false">MAX(J2426:L2426)</f>
        <v>393910.56</v>
      </c>
      <c r="O2426" s="23" t="n">
        <f aca="false">MEDIAN(J2426:L2426)</f>
        <v>328202</v>
      </c>
      <c r="P2426" s="23" t="n">
        <f aca="false">AVERAGE(J2426:L2426)</f>
        <v>332759.995795115</v>
      </c>
      <c r="Q2426" s="23" t="n">
        <f aca="false">AVERAGE(M2426,O2426)</f>
        <v>302184.713692673</v>
      </c>
      <c r="R2426" s="23" t="n">
        <f aca="false">AVERAGE(N2426,O2426)</f>
        <v>361056.28</v>
      </c>
      <c r="S2426" s="23" t="n">
        <f aca="false">STDEV(J2426:L2426)</f>
        <v>59003.7525393873</v>
      </c>
      <c r="T2426" s="25" t="n">
        <f aca="false">IF(P2426&gt;0,S2426/P2426,NA())</f>
        <v>0.177316243794271</v>
      </c>
      <c r="U2426" s="4" t="str">
        <f aca="false">IF(T2426&lt;=Parametros!$B$7,"MENOR",IF(T2426&lt;=Parametros!$B$8,"PROMEDIO MENOR-MEDIANA","PROMEDIO"))</f>
        <v>MENOR</v>
      </c>
      <c r="V2426" s="23" t="n">
        <f aca="false">IF(T2426&lt;=Parametros!$B$7,M2426,IF(T2426&lt;=Parametros!$B$8,Q2426,P2426))</f>
        <v>276167.427385345</v>
      </c>
      <c r="W2426" s="26" t="n">
        <f aca="false">ROUND(V2426,0)</f>
        <v>276167</v>
      </c>
      <c r="X2426" s="27" t="n">
        <f aca="false">K2426/G2426</f>
        <v>1.50773967595375</v>
      </c>
      <c r="Y2426" s="27" t="n">
        <f aca="false">L2426/G2426</f>
        <v>1.25623232118319</v>
      </c>
    </row>
    <row r="2427" customFormat="false" ht="51.75" hidden="false" customHeight="true" outlineLevel="0" collapsed="false">
      <c r="A2427" s="4" t="s">
        <v>229</v>
      </c>
      <c r="B2427" s="4" t="s">
        <v>95</v>
      </c>
      <c r="C2427" s="4" t="s">
        <v>1191</v>
      </c>
      <c r="D2427" s="4" t="s">
        <v>1192</v>
      </c>
      <c r="E2427" s="4" t="s">
        <v>112</v>
      </c>
      <c r="F2427" s="4" t="s">
        <v>99</v>
      </c>
      <c r="G2427" s="23" t="n">
        <v>302183</v>
      </c>
      <c r="H2427" s="24" t="n">
        <f aca="false">Parametros!$B$3</f>
        <v>160.42</v>
      </c>
      <c r="I2427" s="24" t="n">
        <f aca="false">Parametros!$B$4</f>
        <v>151.76</v>
      </c>
      <c r="J2427" s="23" t="n">
        <f aca="false">G2427*H2427/I2427</f>
        <v>319426.705719557</v>
      </c>
      <c r="K2427" s="23" t="n">
        <v>455613.16</v>
      </c>
      <c r="L2427" s="23" t="n">
        <v>379610</v>
      </c>
      <c r="M2427" s="23" t="n">
        <f aca="false">MIN(J2427:L2427)</f>
        <v>319426.705719557</v>
      </c>
      <c r="N2427" s="23" t="n">
        <f aca="false">MAX(J2427:L2427)</f>
        <v>455613.16</v>
      </c>
      <c r="O2427" s="23" t="n">
        <f aca="false">MEDIAN(J2427:L2427)</f>
        <v>379610</v>
      </c>
      <c r="P2427" s="23" t="n">
        <f aca="false">AVERAGE(J2427:L2427)</f>
        <v>384883.288573186</v>
      </c>
      <c r="Q2427" s="23" t="n">
        <f aca="false">AVERAGE(M2427,O2427)</f>
        <v>349518.352859779</v>
      </c>
      <c r="R2427" s="23" t="n">
        <f aca="false">AVERAGE(N2427,O2427)</f>
        <v>417611.58</v>
      </c>
      <c r="S2427" s="23" t="n">
        <f aca="false">STDEV(J2427:L2427)</f>
        <v>68246.1959500444</v>
      </c>
      <c r="T2427" s="25" t="n">
        <f aca="false">IF(P2427&gt;0,S2427/P2427,NA())</f>
        <v>0.177316599541233</v>
      </c>
      <c r="U2427" s="4" t="str">
        <f aca="false">IF(T2427&lt;=Parametros!$B$7,"MENOR",IF(T2427&lt;=Parametros!$B$8,"PROMEDIO MENOR-MEDIANA","PROMEDIO"))</f>
        <v>MENOR</v>
      </c>
      <c r="V2427" s="23" t="n">
        <f aca="false">IF(T2427&lt;=Parametros!$B$7,M2427,IF(T2427&lt;=Parametros!$B$8,Q2427,P2427))</f>
        <v>319426.705719557</v>
      </c>
      <c r="W2427" s="26" t="n">
        <f aca="false">ROUND(V2427,0)</f>
        <v>319427</v>
      </c>
      <c r="X2427" s="27" t="n">
        <f aca="false">K2427/G2427</f>
        <v>1.50773921762641</v>
      </c>
      <c r="Y2427" s="27" t="n">
        <f aca="false">L2427/G2427</f>
        <v>1.25622553221061</v>
      </c>
    </row>
    <row r="2428" customFormat="false" ht="51.75" hidden="false" customHeight="true" outlineLevel="0" collapsed="false">
      <c r="A2428" s="4" t="s">
        <v>231</v>
      </c>
      <c r="B2428" s="4" t="s">
        <v>95</v>
      </c>
      <c r="C2428" s="4" t="s">
        <v>1380</v>
      </c>
      <c r="D2428" s="4" t="s">
        <v>1381</v>
      </c>
      <c r="E2428" s="4" t="s">
        <v>112</v>
      </c>
      <c r="F2428" s="4" t="s">
        <v>99</v>
      </c>
      <c r="G2428" s="23" t="n">
        <v>350727</v>
      </c>
      <c r="H2428" s="24" t="n">
        <f aca="false">Parametros!$B$3</f>
        <v>160.42</v>
      </c>
      <c r="I2428" s="24" t="n">
        <f aca="false">Parametros!$B$4</f>
        <v>151.76</v>
      </c>
      <c r="J2428" s="23" t="n">
        <f aca="false">G2428*H2428/I2428</f>
        <v>370740.810094887</v>
      </c>
      <c r="K2428" s="23" t="n">
        <v>528804.71</v>
      </c>
      <c r="L2428" s="23" t="n">
        <v>440657</v>
      </c>
      <c r="M2428" s="23" t="n">
        <f aca="false">MIN(J2428:L2428)</f>
        <v>370740.810094887</v>
      </c>
      <c r="N2428" s="23" t="n">
        <f aca="false">MAX(J2428:L2428)</f>
        <v>528804.71</v>
      </c>
      <c r="O2428" s="23" t="n">
        <f aca="false">MEDIAN(J2428:L2428)</f>
        <v>440657</v>
      </c>
      <c r="P2428" s="23" t="n">
        <f aca="false">AVERAGE(J2428:L2428)</f>
        <v>446734.173364962</v>
      </c>
      <c r="Q2428" s="23" t="n">
        <f aca="false">AVERAGE(M2428,O2428)</f>
        <v>405698.905047443</v>
      </c>
      <c r="R2428" s="23" t="n">
        <f aca="false">AVERAGE(N2428,O2428)</f>
        <v>484730.855</v>
      </c>
      <c r="S2428" s="23" t="n">
        <f aca="false">STDEV(J2428:L2428)</f>
        <v>79206.9955268111</v>
      </c>
      <c r="T2428" s="25" t="n">
        <f aca="false">IF(P2428&gt;0,S2428/P2428,NA())</f>
        <v>0.177302297986732</v>
      </c>
      <c r="U2428" s="4" t="str">
        <f aca="false">IF(T2428&lt;=Parametros!$B$7,"MENOR",IF(T2428&lt;=Parametros!$B$8,"PROMEDIO MENOR-MEDIANA","PROMEDIO"))</f>
        <v>MENOR</v>
      </c>
      <c r="V2428" s="23" t="n">
        <f aca="false">IF(T2428&lt;=Parametros!$B$7,M2428,IF(T2428&lt;=Parametros!$B$8,Q2428,P2428))</f>
        <v>370740.810094887</v>
      </c>
      <c r="W2428" s="26" t="n">
        <f aca="false">ROUND(V2428,0)</f>
        <v>370741</v>
      </c>
      <c r="X2428" s="27" t="n">
        <f aca="false">K2428/G2428</f>
        <v>1.50773881109809</v>
      </c>
      <c r="Y2428" s="27" t="n">
        <f aca="false">L2428/G2428</f>
        <v>1.25641025641026</v>
      </c>
    </row>
    <row r="2429" customFormat="false" ht="64.5" hidden="false" customHeight="true" outlineLevel="0" collapsed="false">
      <c r="A2429" s="4" t="s">
        <v>234</v>
      </c>
      <c r="B2429" s="4" t="s">
        <v>95</v>
      </c>
      <c r="C2429" s="4" t="s">
        <v>1193</v>
      </c>
      <c r="D2429" s="4" t="s">
        <v>1382</v>
      </c>
      <c r="E2429" s="4" t="s">
        <v>112</v>
      </c>
      <c r="F2429" s="4" t="s">
        <v>99</v>
      </c>
      <c r="G2429" s="23" t="n">
        <v>110620</v>
      </c>
      <c r="H2429" s="24" t="n">
        <f aca="false">Parametros!$B$3</f>
        <v>160.42</v>
      </c>
      <c r="I2429" s="24" t="n">
        <f aca="false">Parametros!$B$4</f>
        <v>151.76</v>
      </c>
      <c r="J2429" s="23" t="n">
        <f aca="false">G2429*H2429/I2429</f>
        <v>116932.395888245</v>
      </c>
      <c r="K2429" s="23" t="n">
        <v>166786.5</v>
      </c>
      <c r="L2429" s="23" t="n">
        <v>138992</v>
      </c>
      <c r="M2429" s="23" t="n">
        <f aca="false">MIN(J2429:L2429)</f>
        <v>116932.395888245</v>
      </c>
      <c r="N2429" s="23" t="n">
        <f aca="false">MAX(J2429:L2429)</f>
        <v>166786.5</v>
      </c>
      <c r="O2429" s="23" t="n">
        <f aca="false">MEDIAN(J2429:L2429)</f>
        <v>138992</v>
      </c>
      <c r="P2429" s="23" t="n">
        <f aca="false">AVERAGE(J2429:L2429)</f>
        <v>140903.631962748</v>
      </c>
      <c r="Q2429" s="23" t="n">
        <f aca="false">AVERAGE(M2429,O2429)</f>
        <v>127962.197944122</v>
      </c>
      <c r="R2429" s="23" t="n">
        <f aca="false">AVERAGE(N2429,O2429)</f>
        <v>152889.25</v>
      </c>
      <c r="S2429" s="23" t="n">
        <f aca="false">STDEV(J2429:L2429)</f>
        <v>24981.9670315848</v>
      </c>
      <c r="T2429" s="25" t="n">
        <f aca="false">IF(P2429&gt;0,S2429/P2429,NA())</f>
        <v>0.177298247629198</v>
      </c>
      <c r="U2429" s="4" t="str">
        <f aca="false">IF(T2429&lt;=Parametros!$B$7,"MENOR",IF(T2429&lt;=Parametros!$B$8,"PROMEDIO MENOR-MEDIANA","PROMEDIO"))</f>
        <v>MENOR</v>
      </c>
      <c r="V2429" s="23" t="n">
        <f aca="false">IF(T2429&lt;=Parametros!$B$7,M2429,IF(T2429&lt;=Parametros!$B$8,Q2429,P2429))</f>
        <v>116932.395888245</v>
      </c>
      <c r="W2429" s="26" t="n">
        <f aca="false">ROUND(V2429,0)</f>
        <v>116932</v>
      </c>
      <c r="X2429" s="27" t="n">
        <f aca="false">K2429/G2429</f>
        <v>1.50774272283493</v>
      </c>
      <c r="Y2429" s="27" t="n">
        <f aca="false">L2429/G2429</f>
        <v>1.25648164888809</v>
      </c>
    </row>
    <row r="2430" customFormat="false" ht="51.75" hidden="false" customHeight="true" outlineLevel="0" collapsed="false">
      <c r="A2430" s="4" t="s">
        <v>236</v>
      </c>
      <c r="B2430" s="4" t="s">
        <v>95</v>
      </c>
      <c r="C2430" s="4" t="s">
        <v>1383</v>
      </c>
      <c r="D2430" s="4" t="s">
        <v>1384</v>
      </c>
      <c r="E2430" s="4" t="s">
        <v>112</v>
      </c>
      <c r="F2430" s="4" t="s">
        <v>99</v>
      </c>
      <c r="G2430" s="23" t="n">
        <v>53200</v>
      </c>
      <c r="H2430" s="24" t="n">
        <f aca="false">Parametros!$B$3</f>
        <v>160.42</v>
      </c>
      <c r="I2430" s="24" t="n">
        <f aca="false">Parametros!$B$4</f>
        <v>151.76</v>
      </c>
      <c r="J2430" s="23" t="n">
        <f aca="false">G2430*H2430/I2430</f>
        <v>56235.7933579336</v>
      </c>
      <c r="K2430" s="23" t="n">
        <v>80211.07</v>
      </c>
      <c r="L2430" s="23" t="n">
        <v>66759</v>
      </c>
      <c r="M2430" s="23" t="n">
        <f aca="false">MIN(J2430:L2430)</f>
        <v>56235.7933579336</v>
      </c>
      <c r="N2430" s="23" t="n">
        <f aca="false">MAX(J2430:L2430)</f>
        <v>80211.07</v>
      </c>
      <c r="O2430" s="23" t="n">
        <f aca="false">MEDIAN(J2430:L2430)</f>
        <v>66759</v>
      </c>
      <c r="P2430" s="23" t="n">
        <f aca="false">AVERAGE(J2430:L2430)</f>
        <v>67735.2877859779</v>
      </c>
      <c r="Q2430" s="23" t="n">
        <f aca="false">AVERAGE(M2430,O2430)</f>
        <v>61497.3966789668</v>
      </c>
      <c r="R2430" s="23" t="n">
        <f aca="false">AVERAGE(N2430,O2430)</f>
        <v>73485.035</v>
      </c>
      <c r="S2430" s="23" t="n">
        <f aca="false">STDEV(J2430:L2430)</f>
        <v>12017.4176051551</v>
      </c>
      <c r="T2430" s="25" t="n">
        <f aca="false">IF(P2430&gt;0,S2430/P2430,NA())</f>
        <v>0.177417384615333</v>
      </c>
      <c r="U2430" s="4" t="str">
        <f aca="false">IF(T2430&lt;=Parametros!$B$7,"MENOR",IF(T2430&lt;=Parametros!$B$8,"PROMEDIO MENOR-MEDIANA","PROMEDIO"))</f>
        <v>MENOR</v>
      </c>
      <c r="V2430" s="23" t="n">
        <f aca="false">IF(T2430&lt;=Parametros!$B$7,M2430,IF(T2430&lt;=Parametros!$B$8,Q2430,P2430))</f>
        <v>56235.7933579336</v>
      </c>
      <c r="W2430" s="26" t="n">
        <f aca="false">ROUND(V2430,0)</f>
        <v>56236</v>
      </c>
      <c r="X2430" s="27" t="n">
        <f aca="false">K2430/G2430</f>
        <v>1.50772687969925</v>
      </c>
      <c r="Y2430" s="27" t="n">
        <f aca="false">L2430/G2430</f>
        <v>1.25486842105263</v>
      </c>
    </row>
    <row r="2431" customFormat="false" ht="51.75" hidden="false" customHeight="true" outlineLevel="0" collapsed="false">
      <c r="A2431" s="4" t="s">
        <v>239</v>
      </c>
      <c r="B2431" s="4" t="s">
        <v>95</v>
      </c>
      <c r="C2431" s="4" t="s">
        <v>1198</v>
      </c>
      <c r="D2431" s="4" t="s">
        <v>1199</v>
      </c>
      <c r="E2431" s="4" t="s">
        <v>98</v>
      </c>
      <c r="F2431" s="4" t="s">
        <v>99</v>
      </c>
      <c r="G2431" s="23" t="n">
        <v>413437</v>
      </c>
      <c r="H2431" s="24" t="n">
        <f aca="false">Parametros!$B$3</f>
        <v>160.42</v>
      </c>
      <c r="I2431" s="24" t="n">
        <f aca="false">Parametros!$B$4</f>
        <v>151.76</v>
      </c>
      <c r="J2431" s="23" t="n">
        <f aca="false">G2431*H2431/I2431</f>
        <v>437029.280047443</v>
      </c>
      <c r="K2431" s="23" t="n">
        <v>623355.75</v>
      </c>
      <c r="L2431" s="23" t="n">
        <v>519435</v>
      </c>
      <c r="M2431" s="23" t="n">
        <f aca="false">MIN(J2431:L2431)</f>
        <v>437029.280047443</v>
      </c>
      <c r="N2431" s="23" t="n">
        <f aca="false">MAX(J2431:L2431)</f>
        <v>623355.75</v>
      </c>
      <c r="O2431" s="23" t="n">
        <f aca="false">MEDIAN(J2431:L2431)</f>
        <v>519435</v>
      </c>
      <c r="P2431" s="23" t="n">
        <f aca="false">AVERAGE(J2431:L2431)</f>
        <v>526606.676682481</v>
      </c>
      <c r="Q2431" s="23" t="n">
        <f aca="false">AVERAGE(M2431,O2431)</f>
        <v>478232.140023722</v>
      </c>
      <c r="R2431" s="23" t="n">
        <f aca="false">AVERAGE(N2431,O2431)</f>
        <v>571395.375</v>
      </c>
      <c r="S2431" s="23" t="n">
        <f aca="false">STDEV(J2431:L2431)</f>
        <v>93370.0329927852</v>
      </c>
      <c r="T2431" s="25" t="n">
        <f aca="false">IF(P2431&gt;0,S2431/P2431,NA())</f>
        <v>0.17730506871086</v>
      </c>
      <c r="U2431" s="4" t="str">
        <f aca="false">IF(T2431&lt;=Parametros!$B$7,"MENOR",IF(T2431&lt;=Parametros!$B$8,"PROMEDIO MENOR-MEDIANA","PROMEDIO"))</f>
        <v>MENOR</v>
      </c>
      <c r="V2431" s="23" t="n">
        <f aca="false">IF(T2431&lt;=Parametros!$B$7,M2431,IF(T2431&lt;=Parametros!$B$8,Q2431,P2431))</f>
        <v>437029.280047443</v>
      </c>
      <c r="W2431" s="26" t="n">
        <f aca="false">ROUND(V2431,0)</f>
        <v>437029</v>
      </c>
      <c r="X2431" s="27" t="n">
        <f aca="false">K2431/G2431</f>
        <v>1.50774059893043</v>
      </c>
      <c r="Y2431" s="27" t="n">
        <f aca="false">L2431/G2431</f>
        <v>1.25638247181554</v>
      </c>
    </row>
    <row r="2432" customFormat="false" ht="39" hidden="false" customHeight="true" outlineLevel="0" collapsed="false">
      <c r="A2432" s="4" t="s">
        <v>242</v>
      </c>
      <c r="B2432" s="4" t="s">
        <v>95</v>
      </c>
      <c r="C2432" s="4" t="s">
        <v>1385</v>
      </c>
      <c r="D2432" s="4" t="s">
        <v>1202</v>
      </c>
      <c r="E2432" s="4" t="s">
        <v>98</v>
      </c>
      <c r="F2432" s="4" t="s">
        <v>99</v>
      </c>
      <c r="G2432" s="23" t="n">
        <v>1391376</v>
      </c>
      <c r="H2432" s="24" t="n">
        <f aca="false">Parametros!$B$3</f>
        <v>160.42</v>
      </c>
      <c r="I2432" s="24" t="n">
        <f aca="false">Parametros!$B$4</f>
        <v>151.76</v>
      </c>
      <c r="J2432" s="23" t="n">
        <f aca="false">G2432*H2432/I2432</f>
        <v>1470773.18081181</v>
      </c>
      <c r="K2432" s="23" t="n">
        <v>2097832.07</v>
      </c>
      <c r="L2432" s="23" t="n">
        <v>1748229</v>
      </c>
      <c r="M2432" s="23" t="n">
        <f aca="false">MIN(J2432:L2432)</f>
        <v>1470773.18081181</v>
      </c>
      <c r="N2432" s="23" t="n">
        <f aca="false">MAX(J2432:L2432)</f>
        <v>2097832.07</v>
      </c>
      <c r="O2432" s="23" t="n">
        <f aca="false">MEDIAN(J2432:L2432)</f>
        <v>1748229</v>
      </c>
      <c r="P2432" s="23" t="n">
        <f aca="false">AVERAGE(J2432:L2432)</f>
        <v>1772278.08360394</v>
      </c>
      <c r="Q2432" s="23" t="n">
        <f aca="false">AVERAGE(M2432,O2432)</f>
        <v>1609501.0904059</v>
      </c>
      <c r="R2432" s="23" t="n">
        <f aca="false">AVERAGE(N2432,O2432)</f>
        <v>1923030.535</v>
      </c>
      <c r="S2432" s="23" t="n">
        <f aca="false">STDEV(J2432:L2432)</f>
        <v>314220.434478924</v>
      </c>
      <c r="T2432" s="25" t="n">
        <f aca="false">IF(P2432&gt;0,S2432/P2432,NA())</f>
        <v>0.177297477966864</v>
      </c>
      <c r="U2432" s="4" t="str">
        <f aca="false">IF(T2432&lt;=Parametros!$B$7,"MENOR",IF(T2432&lt;=Parametros!$B$8,"PROMEDIO MENOR-MEDIANA","PROMEDIO"))</f>
        <v>MENOR</v>
      </c>
      <c r="V2432" s="23" t="n">
        <f aca="false">IF(T2432&lt;=Parametros!$B$7,M2432,IF(T2432&lt;=Parametros!$B$8,Q2432,P2432))</f>
        <v>1470773.18081181</v>
      </c>
      <c r="W2432" s="26" t="n">
        <f aca="false">ROUND(V2432,0)</f>
        <v>1470773</v>
      </c>
      <c r="X2432" s="27" t="n">
        <f aca="false">K2432/G2432</f>
        <v>1.50773915174619</v>
      </c>
      <c r="Y2432" s="27" t="n">
        <f aca="false">L2432/G2432</f>
        <v>1.25647488529341</v>
      </c>
    </row>
    <row r="2433" customFormat="false" ht="15" hidden="false" customHeight="true" outlineLevel="0" collapsed="false">
      <c r="A2433" s="22" t="s">
        <v>346</v>
      </c>
      <c r="B2433" s="22" t="s">
        <v>347</v>
      </c>
      <c r="C2433" s="22"/>
      <c r="D2433" s="22"/>
      <c r="E2433" s="22"/>
      <c r="F2433" s="22"/>
      <c r="G2433" s="22"/>
      <c r="H2433" s="22"/>
      <c r="I2433" s="22"/>
      <c r="J2433" s="22"/>
      <c r="K2433" s="22"/>
      <c r="L2433" s="22"/>
      <c r="M2433" s="22"/>
      <c r="N2433" s="22"/>
      <c r="O2433" s="22"/>
      <c r="P2433" s="22"/>
      <c r="Q2433" s="22"/>
      <c r="R2433" s="22"/>
      <c r="S2433" s="22"/>
      <c r="T2433" s="22"/>
      <c r="U2433" s="22"/>
      <c r="V2433" s="22"/>
      <c r="W2433" s="22"/>
    </row>
    <row r="2434" customFormat="false" ht="39" hidden="false" customHeight="true" outlineLevel="0" collapsed="false">
      <c r="A2434" s="4" t="s">
        <v>348</v>
      </c>
      <c r="B2434" s="4" t="s">
        <v>95</v>
      </c>
      <c r="C2434" s="4" t="s">
        <v>349</v>
      </c>
      <c r="D2434" s="4" t="s">
        <v>350</v>
      </c>
      <c r="E2434" s="4" t="s">
        <v>98</v>
      </c>
      <c r="F2434" s="4" t="s">
        <v>99</v>
      </c>
      <c r="G2434" s="23" t="n">
        <v>549084</v>
      </c>
      <c r="H2434" s="24" t="n">
        <f aca="false">Parametros!$B$3</f>
        <v>160.42</v>
      </c>
      <c r="I2434" s="24" t="n">
        <f aca="false">Parametros!$B$4</f>
        <v>151.76</v>
      </c>
      <c r="J2434" s="23" t="n">
        <f aca="false">G2434*H2434/I2434</f>
        <v>580416.81128097</v>
      </c>
      <c r="K2434" s="23" t="n">
        <v>827874.82</v>
      </c>
      <c r="L2434" s="23" t="n">
        <v>689843</v>
      </c>
      <c r="M2434" s="23" t="n">
        <f aca="false">MIN(J2434:L2434)</f>
        <v>580416.81128097</v>
      </c>
      <c r="N2434" s="23" t="n">
        <f aca="false">MAX(J2434:L2434)</f>
        <v>827874.82</v>
      </c>
      <c r="O2434" s="23" t="n">
        <f aca="false">MEDIAN(J2434:L2434)</f>
        <v>689843</v>
      </c>
      <c r="P2434" s="23" t="n">
        <f aca="false">AVERAGE(J2434:L2434)</f>
        <v>699378.21042699</v>
      </c>
      <c r="Q2434" s="23" t="n">
        <f aca="false">AVERAGE(M2434,O2434)</f>
        <v>635129.905640485</v>
      </c>
      <c r="R2434" s="23" t="n">
        <f aca="false">AVERAGE(N2434,O2434)</f>
        <v>758858.91</v>
      </c>
      <c r="S2434" s="23" t="n">
        <f aca="false">STDEV(J2434:L2434)</f>
        <v>124004.260806684</v>
      </c>
      <c r="T2434" s="25" t="n">
        <f aca="false">IF(P2434&gt;0,S2434/P2434,NA())</f>
        <v>0.177306440146278</v>
      </c>
      <c r="U2434" s="4" t="str">
        <f aca="false">IF(T2434&lt;=Parametros!$B$7,"MENOR",IF(T2434&lt;=Parametros!$B$8,"PROMEDIO MENOR-MEDIANA","PROMEDIO"))</f>
        <v>MENOR</v>
      </c>
      <c r="V2434" s="23" t="n">
        <f aca="false">IF(T2434&lt;=Parametros!$B$7,M2434,IF(T2434&lt;=Parametros!$B$8,Q2434,P2434))</f>
        <v>580416.81128097</v>
      </c>
      <c r="W2434" s="26" t="n">
        <f aca="false">ROUND(V2434,0)</f>
        <v>580417</v>
      </c>
      <c r="X2434" s="27" t="n">
        <f aca="false">K2434/G2434</f>
        <v>1.50773801458429</v>
      </c>
      <c r="Y2434" s="27" t="n">
        <f aca="false">L2434/G2434</f>
        <v>1.25635239781163</v>
      </c>
    </row>
    <row r="2435" customFormat="false" ht="51.75" hidden="false" customHeight="true" outlineLevel="0" collapsed="false">
      <c r="A2435" s="4" t="s">
        <v>351</v>
      </c>
      <c r="B2435" s="4" t="s">
        <v>95</v>
      </c>
      <c r="C2435" s="4" t="s">
        <v>352</v>
      </c>
      <c r="D2435" s="4" t="s">
        <v>353</v>
      </c>
      <c r="E2435" s="4" t="s">
        <v>112</v>
      </c>
      <c r="F2435" s="4" t="s">
        <v>99</v>
      </c>
      <c r="G2435" s="23" t="n">
        <v>96771</v>
      </c>
      <c r="H2435" s="24" t="n">
        <f aca="false">Parametros!$B$3</f>
        <v>160.42</v>
      </c>
      <c r="I2435" s="24" t="n">
        <f aca="false">Parametros!$B$4</f>
        <v>151.76</v>
      </c>
      <c r="J2435" s="23" t="n">
        <f aca="false">G2435*H2435/I2435</f>
        <v>102293.119530838</v>
      </c>
      <c r="K2435" s="23" t="n">
        <v>145905.07</v>
      </c>
      <c r="L2435" s="23" t="n">
        <v>121499</v>
      </c>
      <c r="M2435" s="23" t="n">
        <f aca="false">MIN(J2435:L2435)</f>
        <v>102293.119530838</v>
      </c>
      <c r="N2435" s="23" t="n">
        <f aca="false">MAX(J2435:L2435)</f>
        <v>145905.07</v>
      </c>
      <c r="O2435" s="23" t="n">
        <f aca="false">MEDIAN(J2435:L2435)</f>
        <v>121499</v>
      </c>
      <c r="P2435" s="23" t="n">
        <f aca="false">AVERAGE(J2435:L2435)</f>
        <v>123232.396510279</v>
      </c>
      <c r="Q2435" s="23" t="n">
        <f aca="false">AVERAGE(M2435,O2435)</f>
        <v>111896.059765419</v>
      </c>
      <c r="R2435" s="23" t="n">
        <f aca="false">AVERAGE(N2435,O2435)</f>
        <v>133702.035</v>
      </c>
      <c r="S2435" s="23" t="n">
        <f aca="false">STDEV(J2435:L2435)</f>
        <v>21857.5857204665</v>
      </c>
      <c r="T2435" s="25" t="n">
        <f aca="false">IF(P2435&gt;0,S2435/P2435,NA())</f>
        <v>0.177368827836139</v>
      </c>
      <c r="U2435" s="4" t="str">
        <f aca="false">IF(T2435&lt;=Parametros!$B$7,"MENOR",IF(T2435&lt;=Parametros!$B$8,"PROMEDIO MENOR-MEDIANA","PROMEDIO"))</f>
        <v>MENOR</v>
      </c>
      <c r="V2435" s="23" t="n">
        <f aca="false">IF(T2435&lt;=Parametros!$B$7,M2435,IF(T2435&lt;=Parametros!$B$8,Q2435,P2435))</f>
        <v>102293.119530838</v>
      </c>
      <c r="W2435" s="26" t="n">
        <f aca="false">ROUND(V2435,0)</f>
        <v>102293</v>
      </c>
      <c r="X2435" s="27" t="n">
        <f aca="false">K2435/G2435</f>
        <v>1.50773547860413</v>
      </c>
      <c r="Y2435" s="27" t="n">
        <f aca="false">L2435/G2435</f>
        <v>1.25553109919294</v>
      </c>
    </row>
    <row r="2436" customFormat="false" ht="51.75" hidden="false" customHeight="true" outlineLevel="0" collapsed="false">
      <c r="A2436" s="4" t="s">
        <v>354</v>
      </c>
      <c r="B2436" s="4" t="s">
        <v>95</v>
      </c>
      <c r="C2436" s="4" t="s">
        <v>355</v>
      </c>
      <c r="D2436" s="4" t="s">
        <v>356</v>
      </c>
      <c r="E2436" s="4" t="s">
        <v>98</v>
      </c>
      <c r="F2436" s="4" t="s">
        <v>99</v>
      </c>
      <c r="G2436" s="23" t="n">
        <v>526587</v>
      </c>
      <c r="H2436" s="24" t="n">
        <f aca="false">Parametros!$B$3</f>
        <v>160.42</v>
      </c>
      <c r="I2436" s="24" t="n">
        <f aca="false">Parametros!$B$4</f>
        <v>151.76</v>
      </c>
      <c r="J2436" s="23" t="n">
        <f aca="false">G2436*H2436/I2436</f>
        <v>556636.047311545</v>
      </c>
      <c r="K2436" s="23" t="n">
        <v>793956.54</v>
      </c>
      <c r="L2436" s="23" t="n">
        <v>661640</v>
      </c>
      <c r="M2436" s="23" t="n">
        <f aca="false">MIN(J2436:L2436)</f>
        <v>556636.047311545</v>
      </c>
      <c r="N2436" s="23" t="n">
        <f aca="false">MAX(J2436:L2436)</f>
        <v>793956.54</v>
      </c>
      <c r="O2436" s="23" t="n">
        <f aca="false">MEDIAN(J2436:L2436)</f>
        <v>661640</v>
      </c>
      <c r="P2436" s="23" t="n">
        <f aca="false">AVERAGE(J2436:L2436)</f>
        <v>670744.195770515</v>
      </c>
      <c r="Q2436" s="23" t="n">
        <f aca="false">AVERAGE(M2436,O2436)</f>
        <v>609138.023655772</v>
      </c>
      <c r="R2436" s="23" t="n">
        <f aca="false">AVERAGE(N2436,O2436)</f>
        <v>727798.27</v>
      </c>
      <c r="S2436" s="23" t="n">
        <f aca="false">STDEV(J2436:L2436)</f>
        <v>118921.902305436</v>
      </c>
      <c r="T2436" s="25" t="n">
        <f aca="false">IF(P2436&gt;0,S2436/P2436,NA())</f>
        <v>0.177298444109271</v>
      </c>
      <c r="U2436" s="4" t="str">
        <f aca="false">IF(T2436&lt;=Parametros!$B$7,"MENOR",IF(T2436&lt;=Parametros!$B$8,"PROMEDIO MENOR-MEDIANA","PROMEDIO"))</f>
        <v>MENOR</v>
      </c>
      <c r="V2436" s="23" t="n">
        <f aca="false">IF(T2436&lt;=Parametros!$B$7,M2436,IF(T2436&lt;=Parametros!$B$8,Q2436,P2436))</f>
        <v>556636.047311545</v>
      </c>
      <c r="W2436" s="26" t="n">
        <f aca="false">ROUND(V2436,0)</f>
        <v>556636</v>
      </c>
      <c r="X2436" s="27" t="n">
        <f aca="false">K2436/G2436</f>
        <v>1.50774048732688</v>
      </c>
      <c r="Y2436" s="27" t="n">
        <f aca="false">L2436/G2436</f>
        <v>1.25646854176043</v>
      </c>
    </row>
    <row r="2437" customFormat="false" ht="39" hidden="false" customHeight="true" outlineLevel="0" collapsed="false">
      <c r="A2437" s="4" t="s">
        <v>357</v>
      </c>
      <c r="B2437" s="4" t="s">
        <v>95</v>
      </c>
      <c r="C2437" s="4" t="s">
        <v>358</v>
      </c>
      <c r="D2437" s="4" t="s">
        <v>359</v>
      </c>
      <c r="E2437" s="4" t="s">
        <v>98</v>
      </c>
      <c r="F2437" s="4" t="s">
        <v>99</v>
      </c>
      <c r="G2437" s="23" t="n">
        <v>3855231</v>
      </c>
      <c r="H2437" s="24" t="n">
        <f aca="false">Parametros!$B$3</f>
        <v>160.42</v>
      </c>
      <c r="I2437" s="24" t="n">
        <f aca="false">Parametros!$B$4</f>
        <v>151.76</v>
      </c>
      <c r="J2437" s="23" t="n">
        <f aca="false">G2437*H2437/I2437</f>
        <v>4075225.07261466</v>
      </c>
      <c r="K2437" s="23" t="n">
        <v>5812683.35</v>
      </c>
      <c r="L2437" s="23" t="n">
        <v>4844133</v>
      </c>
      <c r="M2437" s="23" t="n">
        <f aca="false">MIN(J2437:L2437)</f>
        <v>4075225.07261466</v>
      </c>
      <c r="N2437" s="23" t="n">
        <f aca="false">MAX(J2437:L2437)</f>
        <v>5812683.35</v>
      </c>
      <c r="O2437" s="23" t="n">
        <f aca="false">MEDIAN(J2437:L2437)</f>
        <v>4844133</v>
      </c>
      <c r="P2437" s="23" t="n">
        <f aca="false">AVERAGE(J2437:L2437)</f>
        <v>4910680.47420489</v>
      </c>
      <c r="Q2437" s="23" t="n">
        <f aca="false">AVERAGE(M2437,O2437)</f>
        <v>4459679.03630733</v>
      </c>
      <c r="R2437" s="23" t="n">
        <f aca="false">AVERAGE(N2437,O2437)</f>
        <v>5328408.175</v>
      </c>
      <c r="S2437" s="23" t="n">
        <f aca="false">STDEV(J2437:L2437)</f>
        <v>870638.697253918</v>
      </c>
      <c r="T2437" s="25" t="n">
        <f aca="false">IF(P2437&gt;0,S2437/P2437,NA())</f>
        <v>0.177294919070231</v>
      </c>
      <c r="U2437" s="4" t="str">
        <f aca="false">IF(T2437&lt;=Parametros!$B$7,"MENOR",IF(T2437&lt;=Parametros!$B$8,"PROMEDIO MENOR-MEDIANA","PROMEDIO"))</f>
        <v>MENOR</v>
      </c>
      <c r="V2437" s="23" t="n">
        <f aca="false">IF(T2437&lt;=Parametros!$B$7,M2437,IF(T2437&lt;=Parametros!$B$8,Q2437,P2437))</f>
        <v>4075225.07261466</v>
      </c>
      <c r="W2437" s="26" t="n">
        <f aca="false">ROUND(V2437,0)</f>
        <v>4075225</v>
      </c>
      <c r="X2437" s="27" t="n">
        <f aca="false">K2437/G2437</f>
        <v>1.50773931575047</v>
      </c>
      <c r="Y2437" s="27" t="n">
        <f aca="false">L2437/G2437</f>
        <v>1.2565091430319</v>
      </c>
    </row>
    <row r="2438" customFormat="false" ht="51.75" hidden="false" customHeight="true" outlineLevel="0" collapsed="false">
      <c r="A2438" s="4" t="s">
        <v>360</v>
      </c>
      <c r="B2438" s="4" t="s">
        <v>95</v>
      </c>
      <c r="C2438" s="4" t="s">
        <v>361</v>
      </c>
      <c r="D2438" s="4" t="s">
        <v>362</v>
      </c>
      <c r="E2438" s="4" t="s">
        <v>112</v>
      </c>
      <c r="F2438" s="4" t="s">
        <v>99</v>
      </c>
      <c r="G2438" s="23" t="n">
        <v>1642550</v>
      </c>
      <c r="H2438" s="24" t="n">
        <f aca="false">Parametros!$B$3</f>
        <v>160.42</v>
      </c>
      <c r="I2438" s="24" t="n">
        <f aca="false">Parametros!$B$4</f>
        <v>151.76</v>
      </c>
      <c r="J2438" s="23" t="n">
        <f aca="false">G2438*H2438/I2438</f>
        <v>1736280.1199262</v>
      </c>
      <c r="K2438" s="23" t="n">
        <v>2476537.29</v>
      </c>
      <c r="L2438" s="23" t="n">
        <v>2063817</v>
      </c>
      <c r="M2438" s="23" t="n">
        <f aca="false">MIN(J2438:L2438)</f>
        <v>1736280.1199262</v>
      </c>
      <c r="N2438" s="23" t="n">
        <f aca="false">MAX(J2438:L2438)</f>
        <v>2476537.29</v>
      </c>
      <c r="O2438" s="23" t="n">
        <f aca="false">MEDIAN(J2438:L2438)</f>
        <v>2063817</v>
      </c>
      <c r="P2438" s="23" t="n">
        <f aca="false">AVERAGE(J2438:L2438)</f>
        <v>2092211.4699754</v>
      </c>
      <c r="Q2438" s="23" t="n">
        <f aca="false">AVERAGE(M2438,O2438)</f>
        <v>1900048.5599631</v>
      </c>
      <c r="R2438" s="23" t="n">
        <f aca="false">AVERAGE(N2438,O2438)</f>
        <v>2270177.145</v>
      </c>
      <c r="S2438" s="23" t="n">
        <f aca="false">STDEV(J2438:L2438)</f>
        <v>370944.542897326</v>
      </c>
      <c r="T2438" s="25" t="n">
        <f aca="false">IF(P2438&gt;0,S2438/P2438,NA())</f>
        <v>0.17729782491905</v>
      </c>
      <c r="U2438" s="4" t="str">
        <f aca="false">IF(T2438&lt;=Parametros!$B$7,"MENOR",IF(T2438&lt;=Parametros!$B$8,"PROMEDIO MENOR-MEDIANA","PROMEDIO"))</f>
        <v>MENOR</v>
      </c>
      <c r="V2438" s="23" t="n">
        <f aca="false">IF(T2438&lt;=Parametros!$B$7,M2438,IF(T2438&lt;=Parametros!$B$8,Q2438,P2438))</f>
        <v>1736280.1199262</v>
      </c>
      <c r="W2438" s="26" t="n">
        <f aca="false">ROUND(V2438,0)</f>
        <v>1736280</v>
      </c>
      <c r="X2438" s="27" t="n">
        <f aca="false">K2438/G2438</f>
        <v>1.50773936257648</v>
      </c>
      <c r="Y2438" s="27" t="n">
        <f aca="false">L2438/G2438</f>
        <v>1.25647134029406</v>
      </c>
    </row>
    <row r="2439" customFormat="false" ht="51.75" hidden="false" customHeight="true" outlineLevel="0" collapsed="false">
      <c r="A2439" s="4" t="s">
        <v>363</v>
      </c>
      <c r="B2439" s="4" t="s">
        <v>95</v>
      </c>
      <c r="C2439" s="4" t="s">
        <v>364</v>
      </c>
      <c r="D2439" s="4" t="s">
        <v>365</v>
      </c>
      <c r="E2439" s="4" t="s">
        <v>98</v>
      </c>
      <c r="F2439" s="4" t="s">
        <v>99</v>
      </c>
      <c r="G2439" s="23" t="n">
        <v>1156354</v>
      </c>
      <c r="H2439" s="24" t="n">
        <f aca="false">Parametros!$B$3</f>
        <v>160.42</v>
      </c>
      <c r="I2439" s="24" t="n">
        <f aca="false">Parametros!$B$4</f>
        <v>151.76</v>
      </c>
      <c r="J2439" s="23" t="n">
        <f aca="false">G2439*H2439/I2439</f>
        <v>1222339.9359515</v>
      </c>
      <c r="K2439" s="23" t="n">
        <v>1743479.88</v>
      </c>
      <c r="L2439" s="23" t="n">
        <v>1452990</v>
      </c>
      <c r="M2439" s="23" t="n">
        <f aca="false">MIN(J2439:L2439)</f>
        <v>1222339.9359515</v>
      </c>
      <c r="N2439" s="23" t="n">
        <f aca="false">MAX(J2439:L2439)</f>
        <v>1743479.88</v>
      </c>
      <c r="O2439" s="23" t="n">
        <f aca="false">MEDIAN(J2439:L2439)</f>
        <v>1452990</v>
      </c>
      <c r="P2439" s="23" t="n">
        <f aca="false">AVERAGE(J2439:L2439)</f>
        <v>1472936.60531717</v>
      </c>
      <c r="Q2439" s="23" t="n">
        <f aca="false">AVERAGE(M2439,O2439)</f>
        <v>1337664.96797575</v>
      </c>
      <c r="R2439" s="23" t="n">
        <f aca="false">AVERAGE(N2439,O2439)</f>
        <v>1598234.94</v>
      </c>
      <c r="S2439" s="23" t="n">
        <f aca="false">STDEV(J2439:L2439)</f>
        <v>261141.935771482</v>
      </c>
      <c r="T2439" s="25" t="n">
        <f aca="false">IF(P2439&gt;0,S2439/P2439,NA())</f>
        <v>0.177293397983853</v>
      </c>
      <c r="U2439" s="4" t="str">
        <f aca="false">IF(T2439&lt;=Parametros!$B$7,"MENOR",IF(T2439&lt;=Parametros!$B$8,"PROMEDIO MENOR-MEDIANA","PROMEDIO"))</f>
        <v>MENOR</v>
      </c>
      <c r="V2439" s="23" t="n">
        <f aca="false">IF(T2439&lt;=Parametros!$B$7,M2439,IF(T2439&lt;=Parametros!$B$8,Q2439,P2439))</f>
        <v>1222339.9359515</v>
      </c>
      <c r="W2439" s="26" t="n">
        <f aca="false">ROUND(V2439,0)</f>
        <v>1222340</v>
      </c>
      <c r="X2439" s="27" t="n">
        <f aca="false">K2439/G2439</f>
        <v>1.50773887581139</v>
      </c>
      <c r="Y2439" s="27" t="n">
        <f aca="false">L2439/G2439</f>
        <v>1.25652698049213</v>
      </c>
    </row>
    <row r="2440" customFormat="false" ht="39" hidden="false" customHeight="true" outlineLevel="0" collapsed="false">
      <c r="A2440" s="4" t="s">
        <v>366</v>
      </c>
      <c r="B2440" s="4" t="s">
        <v>95</v>
      </c>
      <c r="C2440" s="4" t="s">
        <v>367</v>
      </c>
      <c r="D2440" s="4" t="s">
        <v>368</v>
      </c>
      <c r="E2440" s="4" t="s">
        <v>98</v>
      </c>
      <c r="F2440" s="4" t="s">
        <v>99</v>
      </c>
      <c r="G2440" s="23" t="n">
        <v>286130</v>
      </c>
      <c r="H2440" s="24" t="n">
        <f aca="false">Parametros!$B$3</f>
        <v>160.42</v>
      </c>
      <c r="I2440" s="24" t="n">
        <f aca="false">Parametros!$B$4</f>
        <v>151.76</v>
      </c>
      <c r="J2440" s="23" t="n">
        <f aca="false">G2440*H2440/I2440</f>
        <v>302457.660780179</v>
      </c>
      <c r="K2440" s="23" t="n">
        <v>431409.88</v>
      </c>
      <c r="L2440" s="23" t="n">
        <v>359499</v>
      </c>
      <c r="M2440" s="23" t="n">
        <f aca="false">MIN(J2440:L2440)</f>
        <v>302457.660780179</v>
      </c>
      <c r="N2440" s="23" t="n">
        <f aca="false">MAX(J2440:L2440)</f>
        <v>431409.88</v>
      </c>
      <c r="O2440" s="23" t="n">
        <f aca="false">MEDIAN(J2440:L2440)</f>
        <v>359499</v>
      </c>
      <c r="P2440" s="23" t="n">
        <f aca="false">AVERAGE(J2440:L2440)</f>
        <v>364455.513593393</v>
      </c>
      <c r="Q2440" s="23" t="n">
        <f aca="false">AVERAGE(M2440,O2440)</f>
        <v>330978.33039009</v>
      </c>
      <c r="R2440" s="23" t="n">
        <f aca="false">AVERAGE(N2440,O2440)</f>
        <v>395454.44</v>
      </c>
      <c r="S2440" s="23" t="n">
        <f aca="false">STDEV(J2440:L2440)</f>
        <v>64618.836113631</v>
      </c>
      <c r="T2440" s="25" t="n">
        <f aca="false">IF(P2440&gt;0,S2440/P2440,NA())</f>
        <v>0.177302396872841</v>
      </c>
      <c r="U2440" s="4" t="str">
        <f aca="false">IF(T2440&lt;=Parametros!$B$7,"MENOR",IF(T2440&lt;=Parametros!$B$8,"PROMEDIO MENOR-MEDIANA","PROMEDIO"))</f>
        <v>MENOR</v>
      </c>
      <c r="V2440" s="23" t="n">
        <f aca="false">IF(T2440&lt;=Parametros!$B$7,M2440,IF(T2440&lt;=Parametros!$B$8,Q2440,P2440))</f>
        <v>302457.660780179</v>
      </c>
      <c r="W2440" s="26" t="n">
        <f aca="false">ROUND(V2440,0)</f>
        <v>302458</v>
      </c>
      <c r="X2440" s="27" t="n">
        <f aca="false">K2440/G2440</f>
        <v>1.5077408171111</v>
      </c>
      <c r="Y2440" s="27" t="n">
        <f aca="false">L2440/G2440</f>
        <v>1.25641841121169</v>
      </c>
    </row>
    <row r="2441" customFormat="false" ht="51.75" hidden="false" customHeight="true" outlineLevel="0" collapsed="false">
      <c r="A2441" s="4" t="s">
        <v>369</v>
      </c>
      <c r="B2441" s="4" t="s">
        <v>95</v>
      </c>
      <c r="C2441" s="4" t="s">
        <v>370</v>
      </c>
      <c r="D2441" s="4" t="s">
        <v>371</v>
      </c>
      <c r="E2441" s="4" t="s">
        <v>98</v>
      </c>
      <c r="F2441" s="4" t="s">
        <v>99</v>
      </c>
      <c r="G2441" s="23" t="n">
        <v>536037</v>
      </c>
      <c r="H2441" s="24" t="n">
        <f aca="false">Parametros!$B$3</f>
        <v>160.42</v>
      </c>
      <c r="I2441" s="24" t="n">
        <f aca="false">Parametros!$B$4</f>
        <v>151.76</v>
      </c>
      <c r="J2441" s="23" t="n">
        <f aca="false">G2441*H2441/I2441</f>
        <v>566625.300079072</v>
      </c>
      <c r="K2441" s="23" t="n">
        <v>808204.35</v>
      </c>
      <c r="L2441" s="23" t="n">
        <v>673540</v>
      </c>
      <c r="M2441" s="23" t="n">
        <f aca="false">MIN(J2441:L2441)</f>
        <v>566625.300079072</v>
      </c>
      <c r="N2441" s="23" t="n">
        <f aca="false">MAX(J2441:L2441)</f>
        <v>808204.35</v>
      </c>
      <c r="O2441" s="23" t="n">
        <f aca="false">MEDIAN(J2441:L2441)</f>
        <v>673540</v>
      </c>
      <c r="P2441" s="23" t="n">
        <f aca="false">AVERAGE(J2441:L2441)</f>
        <v>682789.883359691</v>
      </c>
      <c r="Q2441" s="23" t="n">
        <f aca="false">AVERAGE(M2441,O2441)</f>
        <v>620082.650039536</v>
      </c>
      <c r="R2441" s="23" t="n">
        <f aca="false">AVERAGE(N2441,O2441)</f>
        <v>740872.175</v>
      </c>
      <c r="S2441" s="23" t="n">
        <f aca="false">STDEV(J2441:L2441)</f>
        <v>121054.861929624</v>
      </c>
      <c r="T2441" s="25" t="n">
        <f aca="false">IF(P2441&gt;0,S2441/P2441,NA())</f>
        <v>0.17729445746028</v>
      </c>
      <c r="U2441" s="4" t="str">
        <f aca="false">IF(T2441&lt;=Parametros!$B$7,"MENOR",IF(T2441&lt;=Parametros!$B$8,"PROMEDIO MENOR-MEDIANA","PROMEDIO"))</f>
        <v>MENOR</v>
      </c>
      <c r="V2441" s="23" t="n">
        <f aca="false">IF(T2441&lt;=Parametros!$B$7,M2441,IF(T2441&lt;=Parametros!$B$8,Q2441,P2441))</f>
        <v>566625.300079072</v>
      </c>
      <c r="W2441" s="26" t="n">
        <f aca="false">ROUND(V2441,0)</f>
        <v>566625</v>
      </c>
      <c r="X2441" s="27" t="n">
        <f aca="false">K2441/G2441</f>
        <v>1.50773985750984</v>
      </c>
      <c r="Y2441" s="27" t="n">
        <f aca="false">L2441/G2441</f>
        <v>1.25651774037986</v>
      </c>
    </row>
    <row r="2442" customFormat="false" ht="77.25" hidden="false" customHeight="true" outlineLevel="0" collapsed="false">
      <c r="A2442" s="4" t="s">
        <v>372</v>
      </c>
      <c r="B2442" s="4" t="s">
        <v>95</v>
      </c>
      <c r="C2442" s="4" t="s">
        <v>373</v>
      </c>
      <c r="D2442" s="4" t="s">
        <v>374</v>
      </c>
      <c r="E2442" s="4" t="s">
        <v>98</v>
      </c>
      <c r="F2442" s="4" t="s">
        <v>99</v>
      </c>
      <c r="G2442" s="23" t="n">
        <v>518447</v>
      </c>
      <c r="H2442" s="24" t="n">
        <f aca="false">Parametros!$B$3</f>
        <v>160.42</v>
      </c>
      <c r="I2442" s="24" t="n">
        <f aca="false">Parametros!$B$4</f>
        <v>151.76</v>
      </c>
      <c r="J2442" s="23" t="n">
        <f aca="false">G2442*H2442/I2442</f>
        <v>548031.548102267</v>
      </c>
      <c r="K2442" s="23" t="n">
        <v>781682.83</v>
      </c>
      <c r="L2442" s="23" t="n">
        <v>651406</v>
      </c>
      <c r="M2442" s="23" t="n">
        <f aca="false">MIN(J2442:L2442)</f>
        <v>548031.548102267</v>
      </c>
      <c r="N2442" s="23" t="n">
        <f aca="false">MAX(J2442:L2442)</f>
        <v>781682.83</v>
      </c>
      <c r="O2442" s="23" t="n">
        <f aca="false">MEDIAN(J2442:L2442)</f>
        <v>651406</v>
      </c>
      <c r="P2442" s="23" t="n">
        <f aca="false">AVERAGE(J2442:L2442)</f>
        <v>660373.459367422</v>
      </c>
      <c r="Q2442" s="23" t="n">
        <f aca="false">AVERAGE(M2442,O2442)</f>
        <v>599718.774051133</v>
      </c>
      <c r="R2442" s="23" t="n">
        <f aca="false">AVERAGE(N2442,O2442)</f>
        <v>716544.415</v>
      </c>
      <c r="S2442" s="23" t="n">
        <f aca="false">STDEV(J2442:L2442)</f>
        <v>117083.482518856</v>
      </c>
      <c r="T2442" s="25" t="n">
        <f aca="false">IF(P2442&gt;0,S2442/P2442,NA())</f>
        <v>0.177298891798304</v>
      </c>
      <c r="U2442" s="4" t="str">
        <f aca="false">IF(T2442&lt;=Parametros!$B$7,"MENOR",IF(T2442&lt;=Parametros!$B$8,"PROMEDIO MENOR-MEDIANA","PROMEDIO"))</f>
        <v>MENOR</v>
      </c>
      <c r="V2442" s="23" t="n">
        <f aca="false">IF(T2442&lt;=Parametros!$B$7,M2442,IF(T2442&lt;=Parametros!$B$8,Q2442,P2442))</f>
        <v>548031.548102267</v>
      </c>
      <c r="W2442" s="26" t="n">
        <f aca="false">ROUND(V2442,0)</f>
        <v>548032</v>
      </c>
      <c r="X2442" s="27" t="n">
        <f aca="false">K2442/G2442</f>
        <v>1.50773913244748</v>
      </c>
      <c r="Y2442" s="27" t="n">
        <f aca="false">L2442/G2442</f>
        <v>1.25645630122269</v>
      </c>
    </row>
    <row r="2443" customFormat="false" ht="51.75" hidden="false" customHeight="true" outlineLevel="0" collapsed="false">
      <c r="A2443" s="4" t="s">
        <v>375</v>
      </c>
      <c r="B2443" s="4" t="s">
        <v>95</v>
      </c>
      <c r="C2443" s="4" t="s">
        <v>376</v>
      </c>
      <c r="D2443" s="4" t="s">
        <v>377</v>
      </c>
      <c r="E2443" s="4" t="s">
        <v>98</v>
      </c>
      <c r="F2443" s="4" t="s">
        <v>99</v>
      </c>
      <c r="G2443" s="23" t="n">
        <v>210160</v>
      </c>
      <c r="H2443" s="24" t="n">
        <f aca="false">Parametros!$B$3</f>
        <v>160.42</v>
      </c>
      <c r="I2443" s="24" t="n">
        <f aca="false">Parametros!$B$4</f>
        <v>151.76</v>
      </c>
      <c r="J2443" s="23" t="n">
        <f aca="false">G2443*H2443/I2443</f>
        <v>222152.525039536</v>
      </c>
      <c r="K2443" s="23" t="n">
        <v>316865.83</v>
      </c>
      <c r="L2443" s="23" t="n">
        <v>264061</v>
      </c>
      <c r="M2443" s="23" t="n">
        <f aca="false">MIN(J2443:L2443)</f>
        <v>222152.525039536</v>
      </c>
      <c r="N2443" s="23" t="n">
        <f aca="false">MAX(J2443:L2443)</f>
        <v>316865.83</v>
      </c>
      <c r="O2443" s="23" t="n">
        <f aca="false">MEDIAN(J2443:L2443)</f>
        <v>264061</v>
      </c>
      <c r="P2443" s="23" t="n">
        <f aca="false">AVERAGE(J2443:L2443)</f>
        <v>267693.118346512</v>
      </c>
      <c r="Q2443" s="23" t="n">
        <f aca="false">AVERAGE(M2443,O2443)</f>
        <v>243106.762519768</v>
      </c>
      <c r="R2443" s="23" t="n">
        <f aca="false">AVERAGE(N2443,O2443)</f>
        <v>290463.415</v>
      </c>
      <c r="S2443" s="23" t="n">
        <f aca="false">STDEV(J2443:L2443)</f>
        <v>47461.002379804</v>
      </c>
      <c r="T2443" s="25" t="n">
        <f aca="false">IF(P2443&gt;0,S2443/P2443,NA())</f>
        <v>0.177296311063061</v>
      </c>
      <c r="U2443" s="4" t="str">
        <f aca="false">IF(T2443&lt;=Parametros!$B$7,"MENOR",IF(T2443&lt;=Parametros!$B$8,"PROMEDIO MENOR-MEDIANA","PROMEDIO"))</f>
        <v>MENOR</v>
      </c>
      <c r="V2443" s="23" t="n">
        <f aca="false">IF(T2443&lt;=Parametros!$B$7,M2443,IF(T2443&lt;=Parametros!$B$8,Q2443,P2443))</f>
        <v>222152.525039536</v>
      </c>
      <c r="W2443" s="26" t="n">
        <f aca="false">ROUND(V2443,0)</f>
        <v>222153</v>
      </c>
      <c r="X2443" s="27" t="n">
        <f aca="false">K2443/G2443</f>
        <v>1.50773615340693</v>
      </c>
      <c r="Y2443" s="27" t="n">
        <f aca="false">L2443/G2443</f>
        <v>1.25647601827179</v>
      </c>
    </row>
    <row r="2444" customFormat="false" ht="39" hidden="false" customHeight="true" outlineLevel="0" collapsed="false">
      <c r="A2444" s="4" t="s">
        <v>378</v>
      </c>
      <c r="B2444" s="4" t="s">
        <v>95</v>
      </c>
      <c r="C2444" s="4" t="s">
        <v>379</v>
      </c>
      <c r="D2444" s="4" t="s">
        <v>380</v>
      </c>
      <c r="E2444" s="4" t="s">
        <v>98</v>
      </c>
      <c r="F2444" s="4" t="s">
        <v>99</v>
      </c>
      <c r="G2444" s="23" t="n">
        <v>944103</v>
      </c>
      <c r="H2444" s="24" t="n">
        <f aca="false">Parametros!$B$3</f>
        <v>160.42</v>
      </c>
      <c r="I2444" s="24" t="n">
        <f aca="false">Parametros!$B$4</f>
        <v>151.76</v>
      </c>
      <c r="J2444" s="23" t="n">
        <f aca="false">G2444*H2444/I2444</f>
        <v>997977.090537691</v>
      </c>
      <c r="K2444" s="23" t="n">
        <v>1423460.66</v>
      </c>
      <c r="L2444" s="23" t="n">
        <v>1186192</v>
      </c>
      <c r="M2444" s="23" t="n">
        <f aca="false">MIN(J2444:L2444)</f>
        <v>997977.090537691</v>
      </c>
      <c r="N2444" s="23" t="n">
        <f aca="false">MAX(J2444:L2444)</f>
        <v>1423460.66</v>
      </c>
      <c r="O2444" s="23" t="n">
        <f aca="false">MEDIAN(J2444:L2444)</f>
        <v>1186192</v>
      </c>
      <c r="P2444" s="23" t="n">
        <f aca="false">AVERAGE(J2444:L2444)</f>
        <v>1202543.25017923</v>
      </c>
      <c r="Q2444" s="23" t="n">
        <f aca="false">AVERAGE(M2444,O2444)</f>
        <v>1092084.54526885</v>
      </c>
      <c r="R2444" s="23" t="n">
        <f aca="false">AVERAGE(N2444,O2444)</f>
        <v>1304826.33</v>
      </c>
      <c r="S2444" s="23" t="n">
        <f aca="false">STDEV(J2444:L2444)</f>
        <v>213212.545379991</v>
      </c>
      <c r="T2444" s="25" t="n">
        <f aca="false">IF(P2444&gt;0,S2444/P2444,NA())</f>
        <v>0.177301353068352</v>
      </c>
      <c r="U2444" s="4" t="str">
        <f aca="false">IF(T2444&lt;=Parametros!$B$7,"MENOR",IF(T2444&lt;=Parametros!$B$8,"PROMEDIO MENOR-MEDIANA","PROMEDIO"))</f>
        <v>MENOR</v>
      </c>
      <c r="V2444" s="23" t="n">
        <f aca="false">IF(T2444&lt;=Parametros!$B$7,M2444,IF(T2444&lt;=Parametros!$B$8,Q2444,P2444))</f>
        <v>997977.090537691</v>
      </c>
      <c r="W2444" s="26" t="n">
        <f aca="false">ROUND(V2444,0)</f>
        <v>997977</v>
      </c>
      <c r="X2444" s="27" t="n">
        <f aca="false">K2444/G2444</f>
        <v>1.50773873189684</v>
      </c>
      <c r="Y2444" s="27" t="n">
        <f aca="false">L2444/G2444</f>
        <v>1.25642223359104</v>
      </c>
    </row>
    <row r="2445" customFormat="false" ht="51.75" hidden="false" customHeight="true" outlineLevel="0" collapsed="false">
      <c r="A2445" s="4" t="s">
        <v>381</v>
      </c>
      <c r="B2445" s="4" t="s">
        <v>95</v>
      </c>
      <c r="C2445" s="4" t="s">
        <v>382</v>
      </c>
      <c r="D2445" s="4" t="s">
        <v>383</v>
      </c>
      <c r="E2445" s="4" t="s">
        <v>98</v>
      </c>
      <c r="F2445" s="4" t="s">
        <v>99</v>
      </c>
      <c r="G2445" s="23" t="n">
        <v>775410</v>
      </c>
      <c r="H2445" s="24" t="n">
        <f aca="false">Parametros!$B$3</f>
        <v>160.42</v>
      </c>
      <c r="I2445" s="24" t="n">
        <f aca="false">Parametros!$B$4</f>
        <v>151.76</v>
      </c>
      <c r="J2445" s="23" t="n">
        <f aca="false">G2445*H2445/I2445</f>
        <v>819657.82946758</v>
      </c>
      <c r="K2445" s="23" t="n">
        <v>1169116.73</v>
      </c>
      <c r="L2445" s="23" t="n">
        <v>974253</v>
      </c>
      <c r="M2445" s="23" t="n">
        <f aca="false">MIN(J2445:L2445)</f>
        <v>819657.82946758</v>
      </c>
      <c r="N2445" s="23" t="n">
        <f aca="false">MAX(J2445:L2445)</f>
        <v>1169116.73</v>
      </c>
      <c r="O2445" s="23" t="n">
        <f aca="false">MEDIAN(J2445:L2445)</f>
        <v>974253</v>
      </c>
      <c r="P2445" s="23" t="n">
        <f aca="false">AVERAGE(J2445:L2445)</f>
        <v>987675.85315586</v>
      </c>
      <c r="Q2445" s="23" t="n">
        <f aca="false">AVERAGE(M2445,O2445)</f>
        <v>896955.41473379</v>
      </c>
      <c r="R2445" s="23" t="n">
        <f aca="false">AVERAGE(N2445,O2445)</f>
        <v>1071684.865</v>
      </c>
      <c r="S2445" s="23" t="n">
        <f aca="false">STDEV(J2445:L2445)</f>
        <v>175115.706121595</v>
      </c>
      <c r="T2445" s="25" t="n">
        <f aca="false">IF(P2445&gt;0,S2445/P2445,NA())</f>
        <v>0.177300787056865</v>
      </c>
      <c r="U2445" s="4" t="str">
        <f aca="false">IF(T2445&lt;=Parametros!$B$7,"MENOR",IF(T2445&lt;=Parametros!$B$8,"PROMEDIO MENOR-MEDIANA","PROMEDIO"))</f>
        <v>MENOR</v>
      </c>
      <c r="V2445" s="23" t="n">
        <f aca="false">IF(T2445&lt;=Parametros!$B$7,M2445,IF(T2445&lt;=Parametros!$B$8,Q2445,P2445))</f>
        <v>819657.82946758</v>
      </c>
      <c r="W2445" s="26" t="n">
        <f aca="false">ROUND(V2445,0)</f>
        <v>819658</v>
      </c>
      <c r="X2445" s="27" t="n">
        <f aca="false">K2445/G2445</f>
        <v>1.50774007299364</v>
      </c>
      <c r="Y2445" s="27" t="n">
        <f aca="false">L2445/G2445</f>
        <v>1.25643595001354</v>
      </c>
    </row>
    <row r="2446" customFormat="false" ht="39" hidden="false" customHeight="true" outlineLevel="0" collapsed="false">
      <c r="A2446" s="4" t="s">
        <v>384</v>
      </c>
      <c r="B2446" s="4" t="s">
        <v>95</v>
      </c>
      <c r="C2446" s="4" t="s">
        <v>385</v>
      </c>
      <c r="D2446" s="4" t="s">
        <v>386</v>
      </c>
      <c r="E2446" s="4" t="s">
        <v>98</v>
      </c>
      <c r="F2446" s="4" t="s">
        <v>99</v>
      </c>
      <c r="G2446" s="23" t="n">
        <v>3854683</v>
      </c>
      <c r="H2446" s="24" t="n">
        <f aca="false">Parametros!$B$3</f>
        <v>160.42</v>
      </c>
      <c r="I2446" s="24" t="n">
        <f aca="false">Parametros!$B$4</f>
        <v>151.76</v>
      </c>
      <c r="J2446" s="23" t="n">
        <f aca="false">G2446*H2446/I2446</f>
        <v>4074645.80166052</v>
      </c>
      <c r="K2446" s="23" t="n">
        <v>5811856.85</v>
      </c>
      <c r="L2446" s="23" t="n">
        <v>4843538</v>
      </c>
      <c r="M2446" s="23" t="n">
        <f aca="false">MIN(J2446:L2446)</f>
        <v>4074645.80166052</v>
      </c>
      <c r="N2446" s="23" t="n">
        <f aca="false">MAX(J2446:L2446)</f>
        <v>5811856.85</v>
      </c>
      <c r="O2446" s="23" t="n">
        <f aca="false">MEDIAN(J2446:L2446)</f>
        <v>4843538</v>
      </c>
      <c r="P2446" s="23" t="n">
        <f aca="false">AVERAGE(J2446:L2446)</f>
        <v>4910013.55055351</v>
      </c>
      <c r="Q2446" s="23" t="n">
        <f aca="false">AVERAGE(M2446,O2446)</f>
        <v>4459091.90083026</v>
      </c>
      <c r="R2446" s="23" t="n">
        <f aca="false">AVERAGE(N2446,O2446)</f>
        <v>5327697.425</v>
      </c>
      <c r="S2446" s="23" t="n">
        <f aca="false">STDEV(J2446:L2446)</f>
        <v>870511.23239981</v>
      </c>
      <c r="T2446" s="25" t="n">
        <f aca="false">IF(P2446&gt;0,S2446/P2446,NA())</f>
        <v>0.177293040729323</v>
      </c>
      <c r="U2446" s="4" t="str">
        <f aca="false">IF(T2446&lt;=Parametros!$B$7,"MENOR",IF(T2446&lt;=Parametros!$B$8,"PROMEDIO MENOR-MEDIANA","PROMEDIO"))</f>
        <v>MENOR</v>
      </c>
      <c r="V2446" s="23" t="n">
        <f aca="false">IF(T2446&lt;=Parametros!$B$7,M2446,IF(T2446&lt;=Parametros!$B$8,Q2446,P2446))</f>
        <v>4074645.80166052</v>
      </c>
      <c r="W2446" s="26" t="n">
        <f aca="false">ROUND(V2446,0)</f>
        <v>4074646</v>
      </c>
      <c r="X2446" s="27" t="n">
        <f aca="false">K2446/G2446</f>
        <v>1.5077392485971</v>
      </c>
      <c r="Y2446" s="27" t="n">
        <f aca="false">L2446/G2446</f>
        <v>1.25653341662596</v>
      </c>
    </row>
    <row r="2447" customFormat="false" ht="51.75" hidden="false" customHeight="true" outlineLevel="0" collapsed="false">
      <c r="A2447" s="4" t="s">
        <v>387</v>
      </c>
      <c r="B2447" s="4" t="s">
        <v>95</v>
      </c>
      <c r="C2447" s="4" t="s">
        <v>388</v>
      </c>
      <c r="D2447" s="4" t="s">
        <v>389</v>
      </c>
      <c r="E2447" s="4" t="s">
        <v>98</v>
      </c>
      <c r="F2447" s="4" t="s">
        <v>99</v>
      </c>
      <c r="G2447" s="23" t="n">
        <v>888121</v>
      </c>
      <c r="H2447" s="24" t="n">
        <f aca="false">Parametros!$B$3</f>
        <v>160.42</v>
      </c>
      <c r="I2447" s="24" t="n">
        <f aca="false">Parametros!$B$4</f>
        <v>151.76</v>
      </c>
      <c r="J2447" s="23" t="n">
        <f aca="false">G2447*H2447/I2447</f>
        <v>938800.5457301</v>
      </c>
      <c r="K2447" s="23" t="n">
        <v>1339055.16</v>
      </c>
      <c r="L2447" s="23" t="n">
        <v>1115863</v>
      </c>
      <c r="M2447" s="23" t="n">
        <f aca="false">MIN(J2447:L2447)</f>
        <v>938800.5457301</v>
      </c>
      <c r="N2447" s="23" t="n">
        <f aca="false">MAX(J2447:L2447)</f>
        <v>1339055.16</v>
      </c>
      <c r="O2447" s="23" t="n">
        <f aca="false">MEDIAN(J2447:L2447)</f>
        <v>1115863</v>
      </c>
      <c r="P2447" s="23" t="n">
        <f aca="false">AVERAGE(J2447:L2447)</f>
        <v>1131239.5685767</v>
      </c>
      <c r="Q2447" s="23" t="n">
        <f aca="false">AVERAGE(M2447,O2447)</f>
        <v>1027331.77286505</v>
      </c>
      <c r="R2447" s="23" t="n">
        <f aca="false">AVERAGE(N2447,O2447)</f>
        <v>1227459.08</v>
      </c>
      <c r="S2447" s="23" t="n">
        <f aca="false">STDEV(J2447:L2447)</f>
        <v>200569.858670195</v>
      </c>
      <c r="T2447" s="25" t="n">
        <f aca="false">IF(P2447&gt;0,S2447/P2447,NA())</f>
        <v>0.177300957499699</v>
      </c>
      <c r="U2447" s="4" t="str">
        <f aca="false">IF(T2447&lt;=Parametros!$B$7,"MENOR",IF(T2447&lt;=Parametros!$B$8,"PROMEDIO MENOR-MEDIANA","PROMEDIO"))</f>
        <v>MENOR</v>
      </c>
      <c r="V2447" s="23" t="n">
        <f aca="false">IF(T2447&lt;=Parametros!$B$7,M2447,IF(T2447&lt;=Parametros!$B$8,Q2447,P2447))</f>
        <v>938800.5457301</v>
      </c>
      <c r="W2447" s="26" t="n">
        <f aca="false">ROUND(V2447,0)</f>
        <v>938801</v>
      </c>
      <c r="X2447" s="27" t="n">
        <f aca="false">K2447/G2447</f>
        <v>1.50773955350679</v>
      </c>
      <c r="Y2447" s="27" t="n">
        <f aca="false">L2447/G2447</f>
        <v>1.25643127456732</v>
      </c>
    </row>
    <row r="2448" customFormat="false" ht="39" hidden="false" customHeight="true" outlineLevel="0" collapsed="false">
      <c r="A2448" s="4" t="s">
        <v>390</v>
      </c>
      <c r="B2448" s="4" t="s">
        <v>95</v>
      </c>
      <c r="C2448" s="4" t="s">
        <v>391</v>
      </c>
      <c r="D2448" s="4" t="s">
        <v>392</v>
      </c>
      <c r="E2448" s="4" t="s">
        <v>98</v>
      </c>
      <c r="F2448" s="4" t="s">
        <v>99</v>
      </c>
      <c r="G2448" s="23" t="n">
        <v>2655522</v>
      </c>
      <c r="H2448" s="24" t="n">
        <f aca="false">Parametros!$B$3</f>
        <v>160.42</v>
      </c>
      <c r="I2448" s="24" t="n">
        <f aca="false">Parametros!$B$4</f>
        <v>151.76</v>
      </c>
      <c r="J2448" s="23" t="n">
        <f aca="false">G2448*H2448/I2448</f>
        <v>2807056.13626779</v>
      </c>
      <c r="K2448" s="23" t="n">
        <v>4003834.9</v>
      </c>
      <c r="L2448" s="23" t="n">
        <v>3336760</v>
      </c>
      <c r="M2448" s="23" t="n">
        <f aca="false">MIN(J2448:L2448)</f>
        <v>2807056.13626779</v>
      </c>
      <c r="N2448" s="23" t="n">
        <f aca="false">MAX(J2448:L2448)</f>
        <v>4003834.9</v>
      </c>
      <c r="O2448" s="23" t="n">
        <f aca="false">MEDIAN(J2448:L2448)</f>
        <v>3336760</v>
      </c>
      <c r="P2448" s="23" t="n">
        <f aca="false">AVERAGE(J2448:L2448)</f>
        <v>3382550.3454226</v>
      </c>
      <c r="Q2448" s="23" t="n">
        <f aca="false">AVERAGE(M2448,O2448)</f>
        <v>3071908.0681339</v>
      </c>
      <c r="R2448" s="23" t="n">
        <f aca="false">AVERAGE(N2448,O2448)</f>
        <v>3670297.45</v>
      </c>
      <c r="S2448" s="23" t="n">
        <f aca="false">STDEV(J2448:L2448)</f>
        <v>599701.941909928</v>
      </c>
      <c r="T2448" s="25" t="n">
        <f aca="false">IF(P2448&gt;0,S2448/P2448,NA())</f>
        <v>0.177292835484761</v>
      </c>
      <c r="U2448" s="4" t="str">
        <f aca="false">IF(T2448&lt;=Parametros!$B$7,"MENOR",IF(T2448&lt;=Parametros!$B$8,"PROMEDIO MENOR-MEDIANA","PROMEDIO"))</f>
        <v>MENOR</v>
      </c>
      <c r="V2448" s="23" t="n">
        <f aca="false">IF(T2448&lt;=Parametros!$B$7,M2448,IF(T2448&lt;=Parametros!$B$8,Q2448,P2448))</f>
        <v>2807056.13626779</v>
      </c>
      <c r="W2448" s="26" t="n">
        <f aca="false">ROUND(V2448,0)</f>
        <v>2807056</v>
      </c>
      <c r="X2448" s="27" t="n">
        <f aca="false">K2448/G2448</f>
        <v>1.50773930699877</v>
      </c>
      <c r="Y2448" s="27" t="n">
        <f aca="false">L2448/G2448</f>
        <v>1.25653637966471</v>
      </c>
    </row>
    <row r="2449" customFormat="false" ht="51.75" hidden="false" customHeight="true" outlineLevel="0" collapsed="false">
      <c r="A2449" s="4" t="s">
        <v>393</v>
      </c>
      <c r="B2449" s="4" t="s">
        <v>95</v>
      </c>
      <c r="C2449" s="4" t="s">
        <v>394</v>
      </c>
      <c r="D2449" s="4" t="s">
        <v>395</v>
      </c>
      <c r="E2449" s="4" t="s">
        <v>98</v>
      </c>
      <c r="F2449" s="4" t="s">
        <v>99</v>
      </c>
      <c r="G2449" s="23" t="n">
        <v>265050</v>
      </c>
      <c r="H2449" s="24" t="n">
        <f aca="false">Parametros!$B$3</f>
        <v>160.42</v>
      </c>
      <c r="I2449" s="24" t="n">
        <f aca="false">Parametros!$B$4</f>
        <v>151.76</v>
      </c>
      <c r="J2449" s="23" t="n">
        <f aca="false">G2449*H2449/I2449</f>
        <v>280174.756193991</v>
      </c>
      <c r="K2449" s="23" t="n">
        <v>399626.97</v>
      </c>
      <c r="L2449" s="23" t="n">
        <v>332962</v>
      </c>
      <c r="M2449" s="23" t="n">
        <f aca="false">MIN(J2449:L2449)</f>
        <v>280174.756193991</v>
      </c>
      <c r="N2449" s="23" t="n">
        <f aca="false">MAX(J2449:L2449)</f>
        <v>399626.97</v>
      </c>
      <c r="O2449" s="23" t="n">
        <f aca="false">MEDIAN(J2449:L2449)</f>
        <v>332962</v>
      </c>
      <c r="P2449" s="23" t="n">
        <f aca="false">AVERAGE(J2449:L2449)</f>
        <v>337587.90873133</v>
      </c>
      <c r="Q2449" s="23" t="n">
        <f aca="false">AVERAGE(M2449,O2449)</f>
        <v>306568.378096995</v>
      </c>
      <c r="R2449" s="23" t="n">
        <f aca="false">AVERAGE(N2449,O2449)</f>
        <v>366294.485</v>
      </c>
      <c r="S2449" s="23" t="n">
        <f aca="false">STDEV(J2449:L2449)</f>
        <v>59860.3133927822</v>
      </c>
      <c r="T2449" s="25" t="n">
        <f aca="false">IF(P2449&gt;0,S2449/P2449,NA())</f>
        <v>0.177317705535544</v>
      </c>
      <c r="U2449" s="4" t="str">
        <f aca="false">IF(T2449&lt;=Parametros!$B$7,"MENOR",IF(T2449&lt;=Parametros!$B$8,"PROMEDIO MENOR-MEDIANA","PROMEDIO"))</f>
        <v>MENOR</v>
      </c>
      <c r="V2449" s="23" t="n">
        <f aca="false">IF(T2449&lt;=Parametros!$B$7,M2449,IF(T2449&lt;=Parametros!$B$8,Q2449,P2449))</f>
        <v>280174.756193991</v>
      </c>
      <c r="W2449" s="26" t="n">
        <f aca="false">ROUND(V2449,0)</f>
        <v>280175</v>
      </c>
      <c r="X2449" s="27" t="n">
        <f aca="false">K2449/G2449</f>
        <v>1.50774182229768</v>
      </c>
      <c r="Y2449" s="27" t="n">
        <f aca="false">L2449/G2449</f>
        <v>1.25622335408414</v>
      </c>
    </row>
    <row r="2450" customFormat="false" ht="51.75" hidden="false" customHeight="true" outlineLevel="0" collapsed="false">
      <c r="A2450" s="4" t="s">
        <v>396</v>
      </c>
      <c r="B2450" s="4" t="s">
        <v>95</v>
      </c>
      <c r="C2450" s="4" t="s">
        <v>397</v>
      </c>
      <c r="D2450" s="4" t="s">
        <v>398</v>
      </c>
      <c r="E2450" s="4" t="s">
        <v>98</v>
      </c>
      <c r="F2450" s="4" t="s">
        <v>99</v>
      </c>
      <c r="G2450" s="23" t="n">
        <v>2770403</v>
      </c>
      <c r="H2450" s="24" t="n">
        <f aca="false">Parametros!$B$3</f>
        <v>160.42</v>
      </c>
      <c r="I2450" s="24" t="n">
        <f aca="false">Parametros!$B$4</f>
        <v>151.76</v>
      </c>
      <c r="J2450" s="23" t="n">
        <f aca="false">G2450*H2450/I2450</f>
        <v>2928492.6809436</v>
      </c>
      <c r="K2450" s="23" t="n">
        <v>4177044.79</v>
      </c>
      <c r="L2450" s="23" t="n">
        <v>3481107</v>
      </c>
      <c r="M2450" s="23" t="n">
        <f aca="false">MIN(J2450:L2450)</f>
        <v>2928492.6809436</v>
      </c>
      <c r="N2450" s="23" t="n">
        <f aca="false">MAX(J2450:L2450)</f>
        <v>4177044.79</v>
      </c>
      <c r="O2450" s="23" t="n">
        <f aca="false">MEDIAN(J2450:L2450)</f>
        <v>3481107</v>
      </c>
      <c r="P2450" s="23" t="n">
        <f aca="false">AVERAGE(J2450:L2450)</f>
        <v>3528881.49031453</v>
      </c>
      <c r="Q2450" s="23" t="n">
        <f aca="false">AVERAGE(M2450,O2450)</f>
        <v>3204799.8404718</v>
      </c>
      <c r="R2450" s="23" t="n">
        <f aca="false">AVERAGE(N2450,O2450)</f>
        <v>3829075.895</v>
      </c>
      <c r="S2450" s="23" t="n">
        <f aca="false">STDEV(J2450:L2450)</f>
        <v>625645.581540307</v>
      </c>
      <c r="T2450" s="25" t="n">
        <f aca="false">IF(P2450&gt;0,S2450/P2450,NA())</f>
        <v>0.177292885368203</v>
      </c>
      <c r="U2450" s="4" t="str">
        <f aca="false">IF(T2450&lt;=Parametros!$B$7,"MENOR",IF(T2450&lt;=Parametros!$B$8,"PROMEDIO MENOR-MEDIANA","PROMEDIO"))</f>
        <v>MENOR</v>
      </c>
      <c r="V2450" s="23" t="n">
        <f aca="false">IF(T2450&lt;=Parametros!$B$7,M2450,IF(T2450&lt;=Parametros!$B$8,Q2450,P2450))</f>
        <v>2928492.6809436</v>
      </c>
      <c r="W2450" s="26" t="n">
        <f aca="false">ROUND(V2450,0)</f>
        <v>2928493</v>
      </c>
      <c r="X2450" s="27" t="n">
        <f aca="false">K2450/G2450</f>
        <v>1.50773905096118</v>
      </c>
      <c r="Y2450" s="27" t="n">
        <f aca="false">L2450/G2450</f>
        <v>1.25653451862419</v>
      </c>
    </row>
    <row r="2451" customFormat="false" ht="51.75" hidden="false" customHeight="true" outlineLevel="0" collapsed="false">
      <c r="A2451" s="4" t="s">
        <v>399</v>
      </c>
      <c r="B2451" s="4" t="s">
        <v>95</v>
      </c>
      <c r="C2451" s="4" t="s">
        <v>400</v>
      </c>
      <c r="D2451" s="4" t="s">
        <v>401</v>
      </c>
      <c r="E2451" s="4" t="s">
        <v>98</v>
      </c>
      <c r="F2451" s="4" t="s">
        <v>99</v>
      </c>
      <c r="G2451" s="23" t="n">
        <v>1151460</v>
      </c>
      <c r="H2451" s="24" t="n">
        <f aca="false">Parametros!$B$3</f>
        <v>160.42</v>
      </c>
      <c r="I2451" s="24" t="n">
        <f aca="false">Parametros!$B$4</f>
        <v>151.76</v>
      </c>
      <c r="J2451" s="23" t="n">
        <f aca="false">G2451*H2451/I2451</f>
        <v>1217166.66578809</v>
      </c>
      <c r="K2451" s="23" t="n">
        <v>1736101.83</v>
      </c>
      <c r="L2451" s="23" t="n">
        <v>1446802</v>
      </c>
      <c r="M2451" s="23" t="n">
        <f aca="false">MIN(J2451:L2451)</f>
        <v>1217166.66578809</v>
      </c>
      <c r="N2451" s="23" t="n">
        <f aca="false">MAX(J2451:L2451)</f>
        <v>1736101.83</v>
      </c>
      <c r="O2451" s="23" t="n">
        <f aca="false">MEDIAN(J2451:L2451)</f>
        <v>1446802</v>
      </c>
      <c r="P2451" s="23" t="n">
        <f aca="false">AVERAGE(J2451:L2451)</f>
        <v>1466690.1652627</v>
      </c>
      <c r="Q2451" s="23" t="n">
        <f aca="false">AVERAGE(M2451,O2451)</f>
        <v>1331984.33289404</v>
      </c>
      <c r="R2451" s="23" t="n">
        <f aca="false">AVERAGE(N2451,O2451)</f>
        <v>1591451.915</v>
      </c>
      <c r="S2451" s="23" t="n">
        <f aca="false">STDEV(J2451:L2451)</f>
        <v>260038.613482784</v>
      </c>
      <c r="T2451" s="25" t="n">
        <f aca="false">IF(P2451&gt;0,S2451/P2451,NA())</f>
        <v>0.177296214048186</v>
      </c>
      <c r="U2451" s="4" t="str">
        <f aca="false">IF(T2451&lt;=Parametros!$B$7,"MENOR",IF(T2451&lt;=Parametros!$B$8,"PROMEDIO MENOR-MEDIANA","PROMEDIO"))</f>
        <v>MENOR</v>
      </c>
      <c r="V2451" s="23" t="n">
        <f aca="false">IF(T2451&lt;=Parametros!$B$7,M2451,IF(T2451&lt;=Parametros!$B$8,Q2451,P2451))</f>
        <v>1217166.66578809</v>
      </c>
      <c r="W2451" s="26" t="n">
        <f aca="false">ROUND(V2451,0)</f>
        <v>1217167</v>
      </c>
      <c r="X2451" s="27" t="n">
        <f aca="false">K2451/G2451</f>
        <v>1.50773959147517</v>
      </c>
      <c r="Y2451" s="27" t="n">
        <f aca="false">L2451/G2451</f>
        <v>1.25649349521477</v>
      </c>
    </row>
    <row r="2452" customFormat="false" ht="39" hidden="false" customHeight="true" outlineLevel="0" collapsed="false">
      <c r="A2452" s="4" t="s">
        <v>402</v>
      </c>
      <c r="B2452" s="4" t="s">
        <v>95</v>
      </c>
      <c r="C2452" s="4" t="s">
        <v>403</v>
      </c>
      <c r="D2452" s="4" t="s">
        <v>404</v>
      </c>
      <c r="E2452" s="4" t="s">
        <v>98</v>
      </c>
      <c r="F2452" s="4" t="s">
        <v>99</v>
      </c>
      <c r="G2452" s="23" t="n">
        <v>2199186</v>
      </c>
      <c r="H2452" s="24" t="n">
        <f aca="false">Parametros!$B$3</f>
        <v>160.42</v>
      </c>
      <c r="I2452" s="24" t="n">
        <f aca="false">Parametros!$B$4</f>
        <v>151.76</v>
      </c>
      <c r="J2452" s="23" t="n">
        <f aca="false">G2452*H2452/I2452</f>
        <v>2324679.87691091</v>
      </c>
      <c r="K2452" s="23" t="n">
        <v>3315798.84</v>
      </c>
      <c r="L2452" s="23" t="n">
        <v>2763299</v>
      </c>
      <c r="M2452" s="23" t="n">
        <f aca="false">MIN(J2452:L2452)</f>
        <v>2324679.87691091</v>
      </c>
      <c r="N2452" s="23" t="n">
        <f aca="false">MAX(J2452:L2452)</f>
        <v>3315798.84</v>
      </c>
      <c r="O2452" s="23" t="n">
        <f aca="false">MEDIAN(J2452:L2452)</f>
        <v>2763299</v>
      </c>
      <c r="P2452" s="23" t="n">
        <f aca="false">AVERAGE(J2452:L2452)</f>
        <v>2801259.2389703</v>
      </c>
      <c r="Q2452" s="23" t="n">
        <f aca="false">AVERAGE(M2452,O2452)</f>
        <v>2543989.43845546</v>
      </c>
      <c r="R2452" s="23" t="n">
        <f aca="false">AVERAGE(N2452,O2452)</f>
        <v>3039548.92</v>
      </c>
      <c r="S2452" s="23" t="n">
        <f aca="false">STDEV(J2452:L2452)</f>
        <v>496648.703366584</v>
      </c>
      <c r="T2452" s="25" t="n">
        <f aca="false">IF(P2452&gt;0,S2452/P2452,NA())</f>
        <v>0.177294802443612</v>
      </c>
      <c r="U2452" s="4" t="str">
        <f aca="false">IF(T2452&lt;=Parametros!$B$7,"MENOR",IF(T2452&lt;=Parametros!$B$8,"PROMEDIO MENOR-MEDIANA","PROMEDIO"))</f>
        <v>MENOR</v>
      </c>
      <c r="V2452" s="23" t="n">
        <f aca="false">IF(T2452&lt;=Parametros!$B$7,M2452,IF(T2452&lt;=Parametros!$B$8,Q2452,P2452))</f>
        <v>2324679.87691091</v>
      </c>
      <c r="W2452" s="26" t="n">
        <f aca="false">ROUND(V2452,0)</f>
        <v>2324680</v>
      </c>
      <c r="X2452" s="27" t="n">
        <f aca="false">K2452/G2452</f>
        <v>1.50773915439622</v>
      </c>
      <c r="Y2452" s="27" t="n">
        <f aca="false">L2452/G2452</f>
        <v>1.25650990866621</v>
      </c>
    </row>
    <row r="2453" customFormat="false" ht="51.75" hidden="false" customHeight="true" outlineLevel="0" collapsed="false">
      <c r="A2453" s="4" t="s">
        <v>405</v>
      </c>
      <c r="B2453" s="4" t="s">
        <v>95</v>
      </c>
      <c r="C2453" s="4" t="s">
        <v>406</v>
      </c>
      <c r="D2453" s="4" t="s">
        <v>407</v>
      </c>
      <c r="E2453" s="4" t="s">
        <v>98</v>
      </c>
      <c r="F2453" s="4" t="s">
        <v>99</v>
      </c>
      <c r="G2453" s="23" t="n">
        <v>269907</v>
      </c>
      <c r="H2453" s="24" t="n">
        <f aca="false">Parametros!$B$3</f>
        <v>160.42</v>
      </c>
      <c r="I2453" s="24" t="n">
        <f aca="false">Parametros!$B$4</f>
        <v>151.76</v>
      </c>
      <c r="J2453" s="23" t="n">
        <f aca="false">G2453*H2453/I2453</f>
        <v>285308.914997364</v>
      </c>
      <c r="K2453" s="23" t="n">
        <v>406948.86</v>
      </c>
      <c r="L2453" s="23" t="n">
        <v>339031</v>
      </c>
      <c r="M2453" s="23" t="n">
        <f aca="false">MIN(J2453:L2453)</f>
        <v>285308.914997364</v>
      </c>
      <c r="N2453" s="23" t="n">
        <f aca="false">MAX(J2453:L2453)</f>
        <v>406948.86</v>
      </c>
      <c r="O2453" s="23" t="n">
        <f aca="false">MEDIAN(J2453:L2453)</f>
        <v>339031</v>
      </c>
      <c r="P2453" s="23" t="n">
        <f aca="false">AVERAGE(J2453:L2453)</f>
        <v>343762.924999121</v>
      </c>
      <c r="Q2453" s="23" t="n">
        <f aca="false">AVERAGE(M2453,O2453)</f>
        <v>312169.957498682</v>
      </c>
      <c r="R2453" s="23" t="n">
        <f aca="false">AVERAGE(N2453,O2453)</f>
        <v>372989.93</v>
      </c>
      <c r="S2453" s="23" t="n">
        <f aca="false">STDEV(J2453:L2453)</f>
        <v>60957.8739024668</v>
      </c>
      <c r="T2453" s="25" t="n">
        <f aca="false">IF(P2453&gt;0,S2453/P2453,NA())</f>
        <v>0.177325329375245</v>
      </c>
      <c r="U2453" s="4" t="str">
        <f aca="false">IF(T2453&lt;=Parametros!$B$7,"MENOR",IF(T2453&lt;=Parametros!$B$8,"PROMEDIO MENOR-MEDIANA","PROMEDIO"))</f>
        <v>MENOR</v>
      </c>
      <c r="V2453" s="23" t="n">
        <f aca="false">IF(T2453&lt;=Parametros!$B$7,M2453,IF(T2453&lt;=Parametros!$B$8,Q2453,P2453))</f>
        <v>285308.914997364</v>
      </c>
      <c r="W2453" s="26" t="n">
        <f aca="false">ROUND(V2453,0)</f>
        <v>285309</v>
      </c>
      <c r="X2453" s="27" t="n">
        <f aca="false">K2453/G2453</f>
        <v>1.5077373317476</v>
      </c>
      <c r="Y2453" s="27" t="n">
        <f aca="false">L2453/G2453</f>
        <v>1.25610302808004</v>
      </c>
    </row>
    <row r="2454" customFormat="false" ht="51.75" hidden="false" customHeight="true" outlineLevel="0" collapsed="false">
      <c r="A2454" s="4" t="s">
        <v>408</v>
      </c>
      <c r="B2454" s="4" t="s">
        <v>95</v>
      </c>
      <c r="C2454" s="4" t="s">
        <v>409</v>
      </c>
      <c r="D2454" s="4" t="s">
        <v>410</v>
      </c>
      <c r="E2454" s="4" t="s">
        <v>98</v>
      </c>
      <c r="F2454" s="4" t="s">
        <v>99</v>
      </c>
      <c r="G2454" s="23" t="n">
        <v>269907</v>
      </c>
      <c r="H2454" s="24" t="n">
        <f aca="false">Parametros!$B$3</f>
        <v>160.42</v>
      </c>
      <c r="I2454" s="24" t="n">
        <f aca="false">Parametros!$B$4</f>
        <v>151.76</v>
      </c>
      <c r="J2454" s="23" t="n">
        <f aca="false">G2454*H2454/I2454</f>
        <v>285308.914997364</v>
      </c>
      <c r="K2454" s="23" t="n">
        <v>406948.86</v>
      </c>
      <c r="L2454" s="23" t="n">
        <v>339031</v>
      </c>
      <c r="M2454" s="23" t="n">
        <f aca="false">MIN(J2454:L2454)</f>
        <v>285308.914997364</v>
      </c>
      <c r="N2454" s="23" t="n">
        <f aca="false">MAX(J2454:L2454)</f>
        <v>406948.86</v>
      </c>
      <c r="O2454" s="23" t="n">
        <f aca="false">MEDIAN(J2454:L2454)</f>
        <v>339031</v>
      </c>
      <c r="P2454" s="23" t="n">
        <f aca="false">AVERAGE(J2454:L2454)</f>
        <v>343762.924999121</v>
      </c>
      <c r="Q2454" s="23" t="n">
        <f aca="false">AVERAGE(M2454,O2454)</f>
        <v>312169.957498682</v>
      </c>
      <c r="R2454" s="23" t="n">
        <f aca="false">AVERAGE(N2454,O2454)</f>
        <v>372989.93</v>
      </c>
      <c r="S2454" s="23" t="n">
        <f aca="false">STDEV(J2454:L2454)</f>
        <v>60957.8739024668</v>
      </c>
      <c r="T2454" s="25" t="n">
        <f aca="false">IF(P2454&gt;0,S2454/P2454,NA())</f>
        <v>0.177325329375245</v>
      </c>
      <c r="U2454" s="4" t="str">
        <f aca="false">IF(T2454&lt;=Parametros!$B$7,"MENOR",IF(T2454&lt;=Parametros!$B$8,"PROMEDIO MENOR-MEDIANA","PROMEDIO"))</f>
        <v>MENOR</v>
      </c>
      <c r="V2454" s="23" t="n">
        <f aca="false">IF(T2454&lt;=Parametros!$B$7,M2454,IF(T2454&lt;=Parametros!$B$8,Q2454,P2454))</f>
        <v>285308.914997364</v>
      </c>
      <c r="W2454" s="26" t="n">
        <f aca="false">ROUND(V2454,0)</f>
        <v>285309</v>
      </c>
      <c r="X2454" s="27" t="n">
        <f aca="false">K2454/G2454</f>
        <v>1.5077373317476</v>
      </c>
      <c r="Y2454" s="27" t="n">
        <f aca="false">L2454/G2454</f>
        <v>1.25610302808004</v>
      </c>
    </row>
    <row r="2455" customFormat="false" ht="102.75" hidden="false" customHeight="true" outlineLevel="0" collapsed="false">
      <c r="A2455" s="4" t="s">
        <v>411</v>
      </c>
      <c r="B2455" s="4" t="s">
        <v>95</v>
      </c>
      <c r="C2455" s="4" t="s">
        <v>412</v>
      </c>
      <c r="D2455" s="4" t="s">
        <v>413</v>
      </c>
      <c r="E2455" s="4" t="s">
        <v>98</v>
      </c>
      <c r="F2455" s="4" t="s">
        <v>99</v>
      </c>
      <c r="G2455" s="23" t="n">
        <v>86450</v>
      </c>
      <c r="H2455" s="24" t="n">
        <f aca="false">Parametros!$B$3</f>
        <v>160.42</v>
      </c>
      <c r="I2455" s="24" t="n">
        <f aca="false">Parametros!$B$4</f>
        <v>151.76</v>
      </c>
      <c r="J2455" s="23" t="n">
        <f aca="false">G2455*H2455/I2455</f>
        <v>91383.1642066421</v>
      </c>
      <c r="K2455" s="23" t="n">
        <v>130344.07</v>
      </c>
      <c r="L2455" s="23" t="n">
        <v>108528</v>
      </c>
      <c r="M2455" s="23" t="n">
        <f aca="false">MIN(J2455:L2455)</f>
        <v>91383.1642066421</v>
      </c>
      <c r="N2455" s="23" t="n">
        <f aca="false">MAX(J2455:L2455)</f>
        <v>130344.07</v>
      </c>
      <c r="O2455" s="23" t="n">
        <f aca="false">MEDIAN(J2455:L2455)</f>
        <v>108528</v>
      </c>
      <c r="P2455" s="23" t="n">
        <f aca="false">AVERAGE(J2455:L2455)</f>
        <v>110085.078068881</v>
      </c>
      <c r="Q2455" s="23" t="n">
        <f aca="false">AVERAGE(M2455,O2455)</f>
        <v>99955.582103321</v>
      </c>
      <c r="R2455" s="23" t="n">
        <f aca="false">AVERAGE(N2455,O2455)</f>
        <v>119436.035</v>
      </c>
      <c r="S2455" s="23" t="n">
        <f aca="false">STDEV(J2455:L2455)</f>
        <v>19527.0687545307</v>
      </c>
      <c r="T2455" s="25" t="n">
        <f aca="false">IF(P2455&gt;0,S2455/P2455,NA())</f>
        <v>0.177381613358284</v>
      </c>
      <c r="U2455" s="4" t="str">
        <f aca="false">IF(T2455&lt;=Parametros!$B$7,"MENOR",IF(T2455&lt;=Parametros!$B$8,"PROMEDIO MENOR-MEDIANA","PROMEDIO"))</f>
        <v>MENOR</v>
      </c>
      <c r="V2455" s="23" t="n">
        <f aca="false">IF(T2455&lt;=Parametros!$B$7,M2455,IF(T2455&lt;=Parametros!$B$8,Q2455,P2455))</f>
        <v>91383.1642066421</v>
      </c>
      <c r="W2455" s="26" t="n">
        <f aca="false">ROUND(V2455,0)</f>
        <v>91383</v>
      </c>
      <c r="X2455" s="27" t="n">
        <f aca="false">K2455/G2455</f>
        <v>1.50773938692886</v>
      </c>
      <c r="Y2455" s="27" t="n">
        <f aca="false">L2455/G2455</f>
        <v>1.25538461538462</v>
      </c>
    </row>
    <row r="2456" customFormat="false" ht="51.75" hidden="false" customHeight="true" outlineLevel="0" collapsed="false">
      <c r="A2456" s="4" t="s">
        <v>414</v>
      </c>
      <c r="B2456" s="4" t="s">
        <v>95</v>
      </c>
      <c r="C2456" s="4" t="s">
        <v>415</v>
      </c>
      <c r="D2456" s="4" t="s">
        <v>416</v>
      </c>
      <c r="E2456" s="4" t="s">
        <v>98</v>
      </c>
      <c r="F2456" s="4" t="s">
        <v>99</v>
      </c>
      <c r="G2456" s="23" t="n">
        <v>269907</v>
      </c>
      <c r="H2456" s="24" t="n">
        <f aca="false">Parametros!$B$3</f>
        <v>160.42</v>
      </c>
      <c r="I2456" s="24" t="n">
        <f aca="false">Parametros!$B$4</f>
        <v>151.76</v>
      </c>
      <c r="J2456" s="23" t="n">
        <f aca="false">G2456*H2456/I2456</f>
        <v>285308.914997364</v>
      </c>
      <c r="K2456" s="23" t="n">
        <v>406948.86</v>
      </c>
      <c r="L2456" s="23" t="n">
        <v>339031</v>
      </c>
      <c r="M2456" s="23" t="n">
        <f aca="false">MIN(J2456:L2456)</f>
        <v>285308.914997364</v>
      </c>
      <c r="N2456" s="23" t="n">
        <f aca="false">MAX(J2456:L2456)</f>
        <v>406948.86</v>
      </c>
      <c r="O2456" s="23" t="n">
        <f aca="false">MEDIAN(J2456:L2456)</f>
        <v>339031</v>
      </c>
      <c r="P2456" s="23" t="n">
        <f aca="false">AVERAGE(J2456:L2456)</f>
        <v>343762.924999121</v>
      </c>
      <c r="Q2456" s="23" t="n">
        <f aca="false">AVERAGE(M2456,O2456)</f>
        <v>312169.957498682</v>
      </c>
      <c r="R2456" s="23" t="n">
        <f aca="false">AVERAGE(N2456,O2456)</f>
        <v>372989.93</v>
      </c>
      <c r="S2456" s="23" t="n">
        <f aca="false">STDEV(J2456:L2456)</f>
        <v>60957.8739024668</v>
      </c>
      <c r="T2456" s="25" t="n">
        <f aca="false">IF(P2456&gt;0,S2456/P2456,NA())</f>
        <v>0.177325329375245</v>
      </c>
      <c r="U2456" s="4" t="str">
        <f aca="false">IF(T2456&lt;=Parametros!$B$7,"MENOR",IF(T2456&lt;=Parametros!$B$8,"PROMEDIO MENOR-MEDIANA","PROMEDIO"))</f>
        <v>MENOR</v>
      </c>
      <c r="V2456" s="23" t="n">
        <f aca="false">IF(T2456&lt;=Parametros!$B$7,M2456,IF(T2456&lt;=Parametros!$B$8,Q2456,P2456))</f>
        <v>285308.914997364</v>
      </c>
      <c r="W2456" s="26" t="n">
        <f aca="false">ROUND(V2456,0)</f>
        <v>285309</v>
      </c>
      <c r="X2456" s="27" t="n">
        <f aca="false">K2456/G2456</f>
        <v>1.5077373317476</v>
      </c>
      <c r="Y2456" s="27" t="n">
        <f aca="false">L2456/G2456</f>
        <v>1.25610302808004</v>
      </c>
    </row>
    <row r="2457" customFormat="false" ht="39" hidden="false" customHeight="true" outlineLevel="0" collapsed="false">
      <c r="A2457" s="4" t="s">
        <v>417</v>
      </c>
      <c r="B2457" s="4" t="s">
        <v>95</v>
      </c>
      <c r="C2457" s="4" t="s">
        <v>418</v>
      </c>
      <c r="D2457" s="4" t="s">
        <v>419</v>
      </c>
      <c r="E2457" s="4" t="s">
        <v>98</v>
      </c>
      <c r="F2457" s="4" t="s">
        <v>99</v>
      </c>
      <c r="G2457" s="23" t="n">
        <v>3527013</v>
      </c>
      <c r="H2457" s="24" t="n">
        <f aca="false">Parametros!$B$3</f>
        <v>160.42</v>
      </c>
      <c r="I2457" s="24" t="n">
        <f aca="false">Parametros!$B$4</f>
        <v>151.76</v>
      </c>
      <c r="J2457" s="23" t="n">
        <f aca="false">G2457*H2457/I2457</f>
        <v>3728277.71125461</v>
      </c>
      <c r="K2457" s="23" t="n">
        <v>5317815.64</v>
      </c>
      <c r="L2457" s="23" t="n">
        <v>4431798</v>
      </c>
      <c r="M2457" s="23" t="n">
        <f aca="false">MIN(J2457:L2457)</f>
        <v>3728277.71125461</v>
      </c>
      <c r="N2457" s="23" t="n">
        <f aca="false">MAX(J2457:L2457)</f>
        <v>5317815.64</v>
      </c>
      <c r="O2457" s="23" t="n">
        <f aca="false">MEDIAN(J2457:L2457)</f>
        <v>4431798</v>
      </c>
      <c r="P2457" s="23" t="n">
        <f aca="false">AVERAGE(J2457:L2457)</f>
        <v>4492630.4504182</v>
      </c>
      <c r="Q2457" s="23" t="n">
        <f aca="false">AVERAGE(M2457,O2457)</f>
        <v>4080037.85562731</v>
      </c>
      <c r="R2457" s="23" t="n">
        <f aca="false">AVERAGE(N2457,O2457)</f>
        <v>4874806.82</v>
      </c>
      <c r="S2457" s="23" t="n">
        <f aca="false">STDEV(J2457:L2457)</f>
        <v>796513.117907016</v>
      </c>
      <c r="T2457" s="25" t="n">
        <f aca="false">IF(P2457&gt;0,S2457/P2457,NA())</f>
        <v>0.177293264313087</v>
      </c>
      <c r="U2457" s="4" t="str">
        <f aca="false">IF(T2457&lt;=Parametros!$B$7,"MENOR",IF(T2457&lt;=Parametros!$B$8,"PROMEDIO MENOR-MEDIANA","PROMEDIO"))</f>
        <v>MENOR</v>
      </c>
      <c r="V2457" s="23" t="n">
        <f aca="false">IF(T2457&lt;=Parametros!$B$7,M2457,IF(T2457&lt;=Parametros!$B$8,Q2457,P2457))</f>
        <v>3728277.71125461</v>
      </c>
      <c r="W2457" s="26" t="n">
        <f aca="false">ROUND(V2457,0)</f>
        <v>3728278</v>
      </c>
      <c r="X2457" s="27" t="n">
        <f aca="false">K2457/G2457</f>
        <v>1.50773916625768</v>
      </c>
      <c r="Y2457" s="27" t="n">
        <f aca="false">L2457/G2457</f>
        <v>1.25653010068293</v>
      </c>
    </row>
    <row r="2458" customFormat="false" ht="15" hidden="false" customHeight="true" outlineLevel="0" collapsed="false">
      <c r="A2458" s="22" t="s">
        <v>420</v>
      </c>
      <c r="B2458" s="22" t="s">
        <v>421</v>
      </c>
      <c r="C2458" s="22"/>
      <c r="D2458" s="22"/>
      <c r="E2458" s="22"/>
      <c r="F2458" s="22"/>
      <c r="G2458" s="22"/>
      <c r="H2458" s="22"/>
      <c r="I2458" s="22"/>
      <c r="J2458" s="22"/>
      <c r="K2458" s="22"/>
      <c r="L2458" s="22"/>
      <c r="M2458" s="22"/>
      <c r="N2458" s="22"/>
      <c r="O2458" s="22"/>
      <c r="P2458" s="22"/>
      <c r="Q2458" s="22"/>
      <c r="R2458" s="22"/>
      <c r="S2458" s="22"/>
      <c r="T2458" s="22"/>
      <c r="U2458" s="22"/>
      <c r="V2458" s="22"/>
      <c r="W2458" s="22"/>
    </row>
    <row r="2459" customFormat="false" ht="39" hidden="false" customHeight="true" outlineLevel="0" collapsed="false">
      <c r="A2459" s="4" t="s">
        <v>422</v>
      </c>
      <c r="B2459" s="4" t="s">
        <v>95</v>
      </c>
      <c r="C2459" s="4" t="s">
        <v>1226</v>
      </c>
      <c r="D2459" s="4" t="s">
        <v>1225</v>
      </c>
      <c r="E2459" s="4" t="s">
        <v>98</v>
      </c>
      <c r="F2459" s="4" t="s">
        <v>99</v>
      </c>
      <c r="G2459" s="23" t="n">
        <v>3339639</v>
      </c>
      <c r="H2459" s="24" t="n">
        <f aca="false">Parametros!$B$3</f>
        <v>160.42</v>
      </c>
      <c r="I2459" s="24" t="n">
        <f aca="false">Parametros!$B$4</f>
        <v>151.76</v>
      </c>
      <c r="J2459" s="23" t="n">
        <f aca="false">G2459*H2459/I2459</f>
        <v>3530211.44161834</v>
      </c>
      <c r="K2459" s="23" t="n">
        <v>5035304.38</v>
      </c>
      <c r="L2459" s="23" t="n">
        <v>4196297</v>
      </c>
      <c r="M2459" s="23" t="n">
        <f aca="false">MIN(J2459:L2459)</f>
        <v>3530211.44161834</v>
      </c>
      <c r="N2459" s="23" t="n">
        <f aca="false">MAX(J2459:L2459)</f>
        <v>5035304.38</v>
      </c>
      <c r="O2459" s="23" t="n">
        <f aca="false">MEDIAN(J2459:L2459)</f>
        <v>4196297</v>
      </c>
      <c r="P2459" s="23" t="n">
        <f aca="false">AVERAGE(J2459:L2459)</f>
        <v>4253937.60720612</v>
      </c>
      <c r="Q2459" s="23" t="n">
        <f aca="false">AVERAGE(M2459,O2459)</f>
        <v>3863254.22080917</v>
      </c>
      <c r="R2459" s="23" t="n">
        <f aca="false">AVERAGE(N2459,O2459)</f>
        <v>4615800.69</v>
      </c>
      <c r="S2459" s="23" t="n">
        <f aca="false">STDEV(J2459:L2459)</f>
        <v>754200.250590583</v>
      </c>
      <c r="T2459" s="25" t="n">
        <f aca="false">IF(P2459&gt;0,S2459/P2459,NA())</f>
        <v>0.177294619768982</v>
      </c>
      <c r="U2459" s="4" t="str">
        <f aca="false">IF(T2459&lt;=Parametros!$B$7,"MENOR",IF(T2459&lt;=Parametros!$B$8,"PROMEDIO MENOR-MEDIANA","PROMEDIO"))</f>
        <v>MENOR</v>
      </c>
      <c r="V2459" s="23" t="n">
        <f aca="false">IF(T2459&lt;=Parametros!$B$7,M2459,IF(T2459&lt;=Parametros!$B$8,Q2459,P2459))</f>
        <v>3530211.44161834</v>
      </c>
      <c r="W2459" s="26" t="n">
        <f aca="false">ROUND(V2459,0)</f>
        <v>3530211</v>
      </c>
      <c r="X2459" s="27" t="n">
        <f aca="false">K2459/G2459</f>
        <v>1.50773912389932</v>
      </c>
      <c r="Y2459" s="27" t="n">
        <f aca="false">L2459/G2459</f>
        <v>1.25651215595458</v>
      </c>
    </row>
    <row r="2460" customFormat="false" ht="39" hidden="false" customHeight="true" outlineLevel="0" collapsed="false">
      <c r="A2460" s="4" t="s">
        <v>425</v>
      </c>
      <c r="B2460" s="4" t="s">
        <v>95</v>
      </c>
      <c r="C2460" s="4" t="s">
        <v>1229</v>
      </c>
      <c r="D2460" s="4" t="s">
        <v>1230</v>
      </c>
      <c r="E2460" s="4" t="s">
        <v>98</v>
      </c>
      <c r="F2460" s="4" t="s">
        <v>99</v>
      </c>
      <c r="G2460" s="23" t="n">
        <v>3387007</v>
      </c>
      <c r="H2460" s="24" t="n">
        <f aca="false">Parametros!$B$3</f>
        <v>160.42</v>
      </c>
      <c r="I2460" s="24" t="n">
        <f aca="false">Parametros!$B$4</f>
        <v>151.76</v>
      </c>
      <c r="J2460" s="23" t="n">
        <f aca="false">G2460*H2460/I2460</f>
        <v>3580282.4389826</v>
      </c>
      <c r="K2460" s="23" t="n">
        <v>5106723.42</v>
      </c>
      <c r="L2460" s="23" t="n">
        <v>4255797</v>
      </c>
      <c r="M2460" s="23" t="n">
        <f aca="false">MIN(J2460:L2460)</f>
        <v>3580282.4389826</v>
      </c>
      <c r="N2460" s="23" t="n">
        <f aca="false">MAX(J2460:L2460)</f>
        <v>5106723.42</v>
      </c>
      <c r="O2460" s="23" t="n">
        <f aca="false">MEDIAN(J2460:L2460)</f>
        <v>4255797</v>
      </c>
      <c r="P2460" s="23" t="n">
        <f aca="false">AVERAGE(J2460:L2460)</f>
        <v>4314267.61966087</v>
      </c>
      <c r="Q2460" s="23" t="n">
        <f aca="false">AVERAGE(M2460,O2460)</f>
        <v>3918039.7194913</v>
      </c>
      <c r="R2460" s="23" t="n">
        <f aca="false">AVERAGE(N2460,O2460)</f>
        <v>4681260.21</v>
      </c>
      <c r="S2460" s="23" t="n">
        <f aca="false">STDEV(J2460:L2460)</f>
        <v>764898.442379759</v>
      </c>
      <c r="T2460" s="25" t="n">
        <f aca="false">IF(P2460&gt;0,S2460/P2460,NA())</f>
        <v>0.177295084545517</v>
      </c>
      <c r="U2460" s="4" t="str">
        <f aca="false">IF(T2460&lt;=Parametros!$B$7,"MENOR",IF(T2460&lt;=Parametros!$B$8,"PROMEDIO MENOR-MEDIANA","PROMEDIO"))</f>
        <v>MENOR</v>
      </c>
      <c r="V2460" s="23" t="n">
        <f aca="false">IF(T2460&lt;=Parametros!$B$7,M2460,IF(T2460&lt;=Parametros!$B$8,Q2460,P2460))</f>
        <v>3580282.4389826</v>
      </c>
      <c r="W2460" s="26" t="n">
        <f aca="false">ROUND(V2460,0)</f>
        <v>3580282</v>
      </c>
      <c r="X2460" s="27" t="n">
        <f aca="false">K2460/G2460</f>
        <v>1.50773925769861</v>
      </c>
      <c r="Y2460" s="27" t="n">
        <f aca="false">L2460/G2460</f>
        <v>1.25650670341101</v>
      </c>
    </row>
    <row r="2461" customFormat="false" ht="39" hidden="false" customHeight="true" outlineLevel="0" collapsed="false">
      <c r="A2461" s="4" t="s">
        <v>427</v>
      </c>
      <c r="B2461" s="4" t="s">
        <v>95</v>
      </c>
      <c r="C2461" s="4" t="s">
        <v>1231</v>
      </c>
      <c r="D2461" s="4" t="s">
        <v>1230</v>
      </c>
      <c r="E2461" s="4" t="s">
        <v>98</v>
      </c>
      <c r="F2461" s="4" t="s">
        <v>99</v>
      </c>
      <c r="G2461" s="23" t="n">
        <v>1335007</v>
      </c>
      <c r="H2461" s="24" t="n">
        <f aca="false">Parametros!$B$3</f>
        <v>160.42</v>
      </c>
      <c r="I2461" s="24" t="n">
        <f aca="false">Parametros!$B$4</f>
        <v>151.76</v>
      </c>
      <c r="J2461" s="23" t="n">
        <f aca="false">G2461*H2461/I2461</f>
        <v>1411187.55231945</v>
      </c>
      <c r="K2461" s="23" t="n">
        <v>2012841.97</v>
      </c>
      <c r="L2461" s="23" t="n">
        <v>1677424</v>
      </c>
      <c r="M2461" s="23" t="n">
        <f aca="false">MIN(J2461:L2461)</f>
        <v>1411187.55231945</v>
      </c>
      <c r="N2461" s="23" t="n">
        <f aca="false">MAX(J2461:L2461)</f>
        <v>2012841.97</v>
      </c>
      <c r="O2461" s="23" t="n">
        <f aca="false">MEDIAN(J2461:L2461)</f>
        <v>1677424</v>
      </c>
      <c r="P2461" s="23" t="n">
        <f aca="false">AVERAGE(J2461:L2461)</f>
        <v>1700484.50743982</v>
      </c>
      <c r="Q2461" s="23" t="n">
        <f aca="false">AVERAGE(M2461,O2461)</f>
        <v>1544305.77615973</v>
      </c>
      <c r="R2461" s="23" t="n">
        <f aca="false">AVERAGE(N2461,O2461)</f>
        <v>1845132.985</v>
      </c>
      <c r="S2461" s="23" t="n">
        <f aca="false">STDEV(J2461:L2461)</f>
        <v>301489.385934507</v>
      </c>
      <c r="T2461" s="25" t="n">
        <f aca="false">IF(P2461&gt;0,S2461/P2461,NA())</f>
        <v>0.177296167424905</v>
      </c>
      <c r="U2461" s="4" t="str">
        <f aca="false">IF(T2461&lt;=Parametros!$B$7,"MENOR",IF(T2461&lt;=Parametros!$B$8,"PROMEDIO MENOR-MEDIANA","PROMEDIO"))</f>
        <v>MENOR</v>
      </c>
      <c r="V2461" s="23" t="n">
        <f aca="false">IF(T2461&lt;=Parametros!$B$7,M2461,IF(T2461&lt;=Parametros!$B$8,Q2461,P2461))</f>
        <v>1411187.55231945</v>
      </c>
      <c r="W2461" s="26" t="n">
        <f aca="false">ROUND(V2461,0)</f>
        <v>1411188</v>
      </c>
      <c r="X2461" s="27" t="n">
        <f aca="false">K2461/G2461</f>
        <v>1.50773888826051</v>
      </c>
      <c r="Y2461" s="27" t="n">
        <f aca="false">L2461/G2461</f>
        <v>1.25649078993593</v>
      </c>
    </row>
    <row r="2462" customFormat="false" ht="64.5" hidden="false" customHeight="true" outlineLevel="0" collapsed="false">
      <c r="A2462" s="4" t="s">
        <v>430</v>
      </c>
      <c r="B2462" s="4" t="s">
        <v>95</v>
      </c>
      <c r="C2462" s="4" t="s">
        <v>1232</v>
      </c>
      <c r="D2462" s="4" t="s">
        <v>1233</v>
      </c>
      <c r="E2462" s="4" t="s">
        <v>112</v>
      </c>
      <c r="F2462" s="4" t="s">
        <v>99</v>
      </c>
      <c r="G2462" s="23" t="n">
        <v>741951</v>
      </c>
      <c r="H2462" s="24" t="n">
        <f aca="false">Parametros!$B$3</f>
        <v>160.42</v>
      </c>
      <c r="I2462" s="24" t="n">
        <f aca="false">Parametros!$B$4</f>
        <v>151.76</v>
      </c>
      <c r="J2462" s="23" t="n">
        <f aca="false">G2462*H2462/I2462</f>
        <v>784289.532287823</v>
      </c>
      <c r="K2462" s="23" t="n">
        <v>1118668.39</v>
      </c>
      <c r="L2462" s="23" t="n">
        <v>932246</v>
      </c>
      <c r="M2462" s="23" t="n">
        <f aca="false">MIN(J2462:L2462)</f>
        <v>784289.532287823</v>
      </c>
      <c r="N2462" s="23" t="n">
        <f aca="false">MAX(J2462:L2462)</f>
        <v>1118668.39</v>
      </c>
      <c r="O2462" s="23" t="n">
        <f aca="false">MEDIAN(J2462:L2462)</f>
        <v>932246</v>
      </c>
      <c r="P2462" s="23" t="n">
        <f aca="false">AVERAGE(J2462:L2462)</f>
        <v>945067.974095941</v>
      </c>
      <c r="Q2462" s="23" t="n">
        <f aca="false">AVERAGE(M2462,O2462)</f>
        <v>858267.766143911</v>
      </c>
      <c r="R2462" s="23" t="n">
        <f aca="false">AVERAGE(N2462,O2462)</f>
        <v>1025457.195</v>
      </c>
      <c r="S2462" s="23" t="n">
        <f aca="false">STDEV(J2462:L2462)</f>
        <v>167557.773278391</v>
      </c>
      <c r="T2462" s="25" t="n">
        <f aca="false">IF(P2462&gt;0,S2462/P2462,NA())</f>
        <v>0.177297059969341</v>
      </c>
      <c r="U2462" s="4" t="str">
        <f aca="false">IF(T2462&lt;=Parametros!$B$7,"MENOR",IF(T2462&lt;=Parametros!$B$8,"PROMEDIO MENOR-MEDIANA","PROMEDIO"))</f>
        <v>MENOR</v>
      </c>
      <c r="V2462" s="23" t="n">
        <f aca="false">IF(T2462&lt;=Parametros!$B$7,M2462,IF(T2462&lt;=Parametros!$B$8,Q2462,P2462))</f>
        <v>784289.532287823</v>
      </c>
      <c r="W2462" s="26" t="n">
        <f aca="false">ROUND(V2462,0)</f>
        <v>784290</v>
      </c>
      <c r="X2462" s="27" t="n">
        <f aca="false">K2462/G2462</f>
        <v>1.50773890728633</v>
      </c>
      <c r="Y2462" s="27" t="n">
        <f aca="false">L2462/G2462</f>
        <v>1.2564792014567</v>
      </c>
    </row>
    <row r="2463" customFormat="false" ht="77.25" hidden="false" customHeight="true" outlineLevel="0" collapsed="false">
      <c r="A2463" s="4" t="s">
        <v>432</v>
      </c>
      <c r="B2463" s="4" t="s">
        <v>95</v>
      </c>
      <c r="C2463" s="4" t="s">
        <v>1236</v>
      </c>
      <c r="D2463" s="4" t="s">
        <v>1237</v>
      </c>
      <c r="E2463" s="4" t="s">
        <v>98</v>
      </c>
      <c r="F2463" s="4" t="s">
        <v>99</v>
      </c>
      <c r="G2463" s="23" t="n">
        <v>64600</v>
      </c>
      <c r="H2463" s="24" t="n">
        <f aca="false">Parametros!$B$3</f>
        <v>160.42</v>
      </c>
      <c r="I2463" s="24" t="n">
        <f aca="false">Parametros!$B$4</f>
        <v>151.76</v>
      </c>
      <c r="J2463" s="23" t="n">
        <f aca="false">G2463*H2463/I2463</f>
        <v>68286.3205060622</v>
      </c>
      <c r="K2463" s="23" t="n">
        <v>97400.6</v>
      </c>
      <c r="L2463" s="23" t="n">
        <v>81158</v>
      </c>
      <c r="M2463" s="23" t="n">
        <f aca="false">MIN(J2463:L2463)</f>
        <v>68286.3205060622</v>
      </c>
      <c r="N2463" s="23" t="n">
        <f aca="false">MAX(J2463:L2463)</f>
        <v>97400.6</v>
      </c>
      <c r="O2463" s="23" t="n">
        <f aca="false">MEDIAN(J2463:L2463)</f>
        <v>81158</v>
      </c>
      <c r="P2463" s="23" t="n">
        <f aca="false">AVERAGE(J2463:L2463)</f>
        <v>82281.6401686874</v>
      </c>
      <c r="Q2463" s="23" t="n">
        <f aca="false">AVERAGE(M2463,O2463)</f>
        <v>74722.1602530311</v>
      </c>
      <c r="R2463" s="23" t="n">
        <f aca="false">AVERAGE(N2463,O2463)</f>
        <v>89279.3</v>
      </c>
      <c r="S2463" s="23" t="n">
        <f aca="false">STDEV(J2463:L2463)</f>
        <v>14589.6279265202</v>
      </c>
      <c r="T2463" s="25" t="n">
        <f aca="false">IF(P2463&gt;0,S2463/P2463,NA())</f>
        <v>0.177313285158265</v>
      </c>
      <c r="U2463" s="4" t="str">
        <f aca="false">IF(T2463&lt;=Parametros!$B$7,"MENOR",IF(T2463&lt;=Parametros!$B$8,"PROMEDIO MENOR-MEDIANA","PROMEDIO"))</f>
        <v>MENOR</v>
      </c>
      <c r="V2463" s="23" t="n">
        <f aca="false">IF(T2463&lt;=Parametros!$B$7,M2463,IF(T2463&lt;=Parametros!$B$8,Q2463,P2463))</f>
        <v>68286.3205060622</v>
      </c>
      <c r="W2463" s="26" t="n">
        <f aca="false">ROUND(V2463,0)</f>
        <v>68286</v>
      </c>
      <c r="X2463" s="27" t="n">
        <f aca="false">K2463/G2463</f>
        <v>1.50774922600619</v>
      </c>
      <c r="Y2463" s="27" t="n">
        <f aca="false">L2463/G2463</f>
        <v>1.25631578947368</v>
      </c>
    </row>
    <row r="2464" customFormat="false" ht="77.25" hidden="false" customHeight="true" outlineLevel="0" collapsed="false">
      <c r="A2464" s="4" t="s">
        <v>435</v>
      </c>
      <c r="B2464" s="4" t="s">
        <v>95</v>
      </c>
      <c r="C2464" s="4" t="s">
        <v>1238</v>
      </c>
      <c r="D2464" s="4" t="s">
        <v>1239</v>
      </c>
      <c r="E2464" s="4" t="s">
        <v>98</v>
      </c>
      <c r="F2464" s="4" t="s">
        <v>99</v>
      </c>
      <c r="G2464" s="23" t="n">
        <v>62700</v>
      </c>
      <c r="H2464" s="24" t="n">
        <f aca="false">Parametros!$B$3</f>
        <v>160.42</v>
      </c>
      <c r="I2464" s="24" t="n">
        <f aca="false">Parametros!$B$4</f>
        <v>151.76</v>
      </c>
      <c r="J2464" s="23" t="n">
        <f aca="false">G2464*H2464/I2464</f>
        <v>66277.8993147074</v>
      </c>
      <c r="K2464" s="23" t="n">
        <v>94535.19</v>
      </c>
      <c r="L2464" s="23" t="n">
        <v>78778</v>
      </c>
      <c r="M2464" s="23" t="n">
        <f aca="false">MIN(J2464:L2464)</f>
        <v>66277.8993147074</v>
      </c>
      <c r="N2464" s="23" t="n">
        <f aca="false">MAX(J2464:L2464)</f>
        <v>94535.19</v>
      </c>
      <c r="O2464" s="23" t="n">
        <f aca="false">MEDIAN(J2464:L2464)</f>
        <v>78778</v>
      </c>
      <c r="P2464" s="23" t="n">
        <f aca="false">AVERAGE(J2464:L2464)</f>
        <v>79863.6964382358</v>
      </c>
      <c r="Q2464" s="23" t="n">
        <f aca="false">AVERAGE(M2464,O2464)</f>
        <v>72527.9496573537</v>
      </c>
      <c r="R2464" s="23" t="n">
        <f aca="false">AVERAGE(N2464,O2464)</f>
        <v>86656.595</v>
      </c>
      <c r="S2464" s="23" t="n">
        <f aca="false">STDEV(J2464:L2464)</f>
        <v>14159.89660221</v>
      </c>
      <c r="T2464" s="25" t="n">
        <f aca="false">IF(P2464&gt;0,S2464/P2464,NA())</f>
        <v>0.177300791645186</v>
      </c>
      <c r="U2464" s="4" t="str">
        <f aca="false">IF(T2464&lt;=Parametros!$B$7,"MENOR",IF(T2464&lt;=Parametros!$B$8,"PROMEDIO MENOR-MEDIANA","PROMEDIO"))</f>
        <v>MENOR</v>
      </c>
      <c r="V2464" s="23" t="n">
        <f aca="false">IF(T2464&lt;=Parametros!$B$7,M2464,IF(T2464&lt;=Parametros!$B$8,Q2464,P2464))</f>
        <v>66277.8993147074</v>
      </c>
      <c r="W2464" s="26" t="n">
        <f aca="false">ROUND(V2464,0)</f>
        <v>66278</v>
      </c>
      <c r="X2464" s="27" t="n">
        <f aca="false">K2464/G2464</f>
        <v>1.50773827751196</v>
      </c>
      <c r="Y2464" s="27" t="n">
        <f aca="false">L2464/G2464</f>
        <v>1.25642743221691</v>
      </c>
    </row>
    <row r="2465" customFormat="false" ht="90" hidden="false" customHeight="true" outlineLevel="0" collapsed="false">
      <c r="A2465" s="4" t="s">
        <v>437</v>
      </c>
      <c r="B2465" s="4" t="s">
        <v>95</v>
      </c>
      <c r="C2465" s="4" t="s">
        <v>1242</v>
      </c>
      <c r="D2465" s="4" t="s">
        <v>1243</v>
      </c>
      <c r="E2465" s="4" t="s">
        <v>98</v>
      </c>
      <c r="F2465" s="4" t="s">
        <v>99</v>
      </c>
      <c r="G2465" s="23" t="n">
        <v>867623</v>
      </c>
      <c r="H2465" s="24" t="n">
        <f aca="false">Parametros!$B$3</f>
        <v>160.42</v>
      </c>
      <c r="I2465" s="24" t="n">
        <f aca="false">Parametros!$B$4</f>
        <v>151.76</v>
      </c>
      <c r="J2465" s="23" t="n">
        <f aca="false">G2465*H2465/I2465</f>
        <v>917132.852266737</v>
      </c>
      <c r="K2465" s="23" t="n">
        <v>1308149.15</v>
      </c>
      <c r="L2465" s="23" t="n">
        <v>1090159</v>
      </c>
      <c r="M2465" s="23" t="n">
        <f aca="false">MIN(J2465:L2465)</f>
        <v>917132.852266737</v>
      </c>
      <c r="N2465" s="23" t="n">
        <f aca="false">MAX(J2465:L2465)</f>
        <v>1308149.15</v>
      </c>
      <c r="O2465" s="23" t="n">
        <f aca="false">MEDIAN(J2465:L2465)</f>
        <v>1090159</v>
      </c>
      <c r="P2465" s="23" t="n">
        <f aca="false">AVERAGE(J2465:L2465)</f>
        <v>1105147.00075558</v>
      </c>
      <c r="Q2465" s="23" t="n">
        <f aca="false">AVERAGE(M2465,O2465)</f>
        <v>1003645.92613337</v>
      </c>
      <c r="R2465" s="23" t="n">
        <f aca="false">AVERAGE(N2465,O2465)</f>
        <v>1199154.075</v>
      </c>
      <c r="S2465" s="23" t="n">
        <f aca="false">STDEV(J2465:L2465)</f>
        <v>195938.552608321</v>
      </c>
      <c r="T2465" s="25" t="n">
        <f aca="false">IF(P2465&gt;0,S2465/P2465,NA())</f>
        <v>0.177296370957311</v>
      </c>
      <c r="U2465" s="4" t="str">
        <f aca="false">IF(T2465&lt;=Parametros!$B$7,"MENOR",IF(T2465&lt;=Parametros!$B$8,"PROMEDIO MENOR-MEDIANA","PROMEDIO"))</f>
        <v>MENOR</v>
      </c>
      <c r="V2465" s="23" t="n">
        <f aca="false">IF(T2465&lt;=Parametros!$B$7,M2465,IF(T2465&lt;=Parametros!$B$8,Q2465,P2465))</f>
        <v>917132.852266737</v>
      </c>
      <c r="W2465" s="26" t="n">
        <f aca="false">ROUND(V2465,0)</f>
        <v>917133</v>
      </c>
      <c r="X2465" s="27" t="n">
        <f aca="false">K2465/G2465</f>
        <v>1.50773913324105</v>
      </c>
      <c r="Y2465" s="27" t="n">
        <f aca="false">L2465/G2465</f>
        <v>1.256489281635</v>
      </c>
    </row>
    <row r="2466" customFormat="false" ht="51.75" hidden="false" customHeight="true" outlineLevel="0" collapsed="false">
      <c r="A2466" s="4" t="s">
        <v>440</v>
      </c>
      <c r="B2466" s="4" t="s">
        <v>95</v>
      </c>
      <c r="C2466" s="4" t="s">
        <v>1244</v>
      </c>
      <c r="D2466" s="4" t="s">
        <v>1245</v>
      </c>
      <c r="E2466" s="4" t="s">
        <v>98</v>
      </c>
      <c r="F2466" s="4" t="s">
        <v>99</v>
      </c>
      <c r="G2466" s="23" t="n">
        <v>308400</v>
      </c>
      <c r="H2466" s="24" t="n">
        <f aca="false">Parametros!$B$3</f>
        <v>160.42</v>
      </c>
      <c r="I2466" s="24" t="n">
        <f aca="false">Parametros!$B$4</f>
        <v>151.76</v>
      </c>
      <c r="J2466" s="23" t="n">
        <f aca="false">G2466*H2466/I2466</f>
        <v>325998.471270427</v>
      </c>
      <c r="K2466" s="23" t="n">
        <v>464986.91</v>
      </c>
      <c r="L2466" s="23" t="n">
        <v>387464</v>
      </c>
      <c r="M2466" s="23" t="n">
        <f aca="false">MIN(J2466:L2466)</f>
        <v>325998.471270427</v>
      </c>
      <c r="N2466" s="23" t="n">
        <f aca="false">MAX(J2466:L2466)</f>
        <v>464986.91</v>
      </c>
      <c r="O2466" s="23" t="n">
        <f aca="false">MEDIAN(J2466:L2466)</f>
        <v>387464</v>
      </c>
      <c r="P2466" s="23" t="n">
        <f aca="false">AVERAGE(J2466:L2466)</f>
        <v>392816.460423476</v>
      </c>
      <c r="Q2466" s="23" t="n">
        <f aca="false">AVERAGE(M2466,O2466)</f>
        <v>356731.235635213</v>
      </c>
      <c r="R2466" s="23" t="n">
        <f aca="false">AVERAGE(N2466,O2466)</f>
        <v>426225.455</v>
      </c>
      <c r="S2466" s="23" t="n">
        <f aca="false">STDEV(J2466:L2466)</f>
        <v>69648.6406870926</v>
      </c>
      <c r="T2466" s="25" t="n">
        <f aca="false">IF(P2466&gt;0,S2466/P2466,NA())</f>
        <v>0.177305809975498</v>
      </c>
      <c r="U2466" s="4" t="str">
        <f aca="false">IF(T2466&lt;=Parametros!$B$7,"MENOR",IF(T2466&lt;=Parametros!$B$8,"PROMEDIO MENOR-MEDIANA","PROMEDIO"))</f>
        <v>MENOR</v>
      </c>
      <c r="V2466" s="23" t="n">
        <f aca="false">IF(T2466&lt;=Parametros!$B$7,M2466,IF(T2466&lt;=Parametros!$B$8,Q2466,P2466))</f>
        <v>325998.471270427</v>
      </c>
      <c r="W2466" s="26" t="n">
        <f aca="false">ROUND(V2466,0)</f>
        <v>325998</v>
      </c>
      <c r="X2466" s="27" t="n">
        <f aca="false">K2466/G2466</f>
        <v>1.50773965629053</v>
      </c>
      <c r="Y2466" s="27" t="n">
        <f aca="false">L2466/G2466</f>
        <v>1.25636835278859</v>
      </c>
    </row>
    <row r="2467" customFormat="false" ht="15" hidden="false" customHeight="true" outlineLevel="0" collapsed="false">
      <c r="A2467" s="22" t="s">
        <v>521</v>
      </c>
      <c r="B2467" s="22" t="s">
        <v>522</v>
      </c>
      <c r="C2467" s="22"/>
      <c r="D2467" s="22"/>
      <c r="E2467" s="22"/>
      <c r="F2467" s="22"/>
      <c r="G2467" s="22"/>
      <c r="H2467" s="22"/>
      <c r="I2467" s="22"/>
      <c r="J2467" s="22"/>
      <c r="K2467" s="22"/>
      <c r="L2467" s="22"/>
      <c r="M2467" s="22"/>
      <c r="N2467" s="22"/>
      <c r="O2467" s="22"/>
      <c r="P2467" s="22"/>
      <c r="Q2467" s="22"/>
      <c r="R2467" s="22"/>
      <c r="S2467" s="22"/>
      <c r="T2467" s="22"/>
      <c r="U2467" s="22"/>
      <c r="V2467" s="22"/>
      <c r="W2467" s="22"/>
    </row>
    <row r="2468" customFormat="false" ht="90" hidden="false" customHeight="true" outlineLevel="0" collapsed="false">
      <c r="A2468" s="4" t="s">
        <v>523</v>
      </c>
      <c r="B2468" s="4" t="s">
        <v>95</v>
      </c>
      <c r="C2468" s="4" t="s">
        <v>524</v>
      </c>
      <c r="D2468" s="4" t="s">
        <v>525</v>
      </c>
      <c r="E2468" s="4" t="s">
        <v>98</v>
      </c>
      <c r="F2468" s="4" t="s">
        <v>99</v>
      </c>
      <c r="G2468" s="23" t="n">
        <v>2400775</v>
      </c>
      <c r="H2468" s="24" t="n">
        <f aca="false">Parametros!$B$3</f>
        <v>160.42</v>
      </c>
      <c r="I2468" s="24" t="n">
        <f aca="false">Parametros!$B$4</f>
        <v>151.76</v>
      </c>
      <c r="J2468" s="23" t="n">
        <f aca="false">G2468*H2468/I2468</f>
        <v>2537772.30824987</v>
      </c>
      <c r="K2468" s="23" t="n">
        <v>3619743.01</v>
      </c>
      <c r="L2468" s="23" t="n">
        <v>3016650</v>
      </c>
      <c r="M2468" s="23" t="n">
        <f aca="false">MIN(J2468:L2468)</f>
        <v>2537772.30824987</v>
      </c>
      <c r="N2468" s="23" t="n">
        <f aca="false">MAX(J2468:L2468)</f>
        <v>3619743.01</v>
      </c>
      <c r="O2468" s="23" t="n">
        <f aca="false">MEDIAN(J2468:L2468)</f>
        <v>3016650</v>
      </c>
      <c r="P2468" s="23" t="n">
        <f aca="false">AVERAGE(J2468:L2468)</f>
        <v>3058055.10608329</v>
      </c>
      <c r="Q2468" s="23" t="n">
        <f aca="false">AVERAGE(M2468,O2468)</f>
        <v>2777211.15412493</v>
      </c>
      <c r="R2468" s="23" t="n">
        <f aca="false">AVERAGE(N2468,O2468)</f>
        <v>3318196.505</v>
      </c>
      <c r="S2468" s="23" t="n">
        <f aca="false">STDEV(J2468:L2468)</f>
        <v>542172.423652056</v>
      </c>
      <c r="T2468" s="25" t="n">
        <f aca="false">IF(P2468&gt;0,S2468/P2468,NA())</f>
        <v>0.177293215734906</v>
      </c>
      <c r="U2468" s="4" t="str">
        <f aca="false">IF(T2468&lt;=Parametros!$B$7,"MENOR",IF(T2468&lt;=Parametros!$B$8,"PROMEDIO MENOR-MEDIANA","PROMEDIO"))</f>
        <v>MENOR</v>
      </c>
      <c r="V2468" s="23" t="n">
        <f aca="false">IF(T2468&lt;=Parametros!$B$7,M2468,IF(T2468&lt;=Parametros!$B$8,Q2468,P2468))</f>
        <v>2537772.30824987</v>
      </c>
      <c r="W2468" s="26" t="n">
        <f aca="false">ROUND(V2468,0)</f>
        <v>2537772</v>
      </c>
      <c r="X2468" s="27" t="n">
        <f aca="false">K2468/G2468</f>
        <v>1.50773937999188</v>
      </c>
      <c r="Y2468" s="27" t="n">
        <f aca="false">L2468/G2468</f>
        <v>1.25653174495736</v>
      </c>
    </row>
    <row r="2469" customFormat="false" ht="51.75" hidden="false" customHeight="true" outlineLevel="0" collapsed="false">
      <c r="A2469" s="4" t="s">
        <v>526</v>
      </c>
      <c r="B2469" s="4" t="s">
        <v>95</v>
      </c>
      <c r="C2469" s="4" t="s">
        <v>527</v>
      </c>
      <c r="D2469" s="4" t="s">
        <v>528</v>
      </c>
      <c r="E2469" s="4" t="s">
        <v>98</v>
      </c>
      <c r="F2469" s="4" t="s">
        <v>99</v>
      </c>
      <c r="G2469" s="23" t="n">
        <v>689725</v>
      </c>
      <c r="H2469" s="24" t="n">
        <f aca="false">Parametros!$B$3</f>
        <v>160.42</v>
      </c>
      <c r="I2469" s="24" t="n">
        <f aca="false">Parametros!$B$4</f>
        <v>151.76</v>
      </c>
      <c r="J2469" s="23" t="n">
        <f aca="false">G2469*H2469/I2469</f>
        <v>729083.319056405</v>
      </c>
      <c r="K2469" s="23" t="n">
        <v>1039926.02</v>
      </c>
      <c r="L2469" s="23" t="n">
        <v>866558</v>
      </c>
      <c r="M2469" s="23" t="n">
        <f aca="false">MIN(J2469:L2469)</f>
        <v>729083.319056405</v>
      </c>
      <c r="N2469" s="23" t="n">
        <f aca="false">MAX(J2469:L2469)</f>
        <v>1039926.02</v>
      </c>
      <c r="O2469" s="23" t="n">
        <f aca="false">MEDIAN(J2469:L2469)</f>
        <v>866558</v>
      </c>
      <c r="P2469" s="23" t="n">
        <f aca="false">AVERAGE(J2469:L2469)</f>
        <v>878522.446352135</v>
      </c>
      <c r="Q2469" s="23" t="n">
        <f aca="false">AVERAGE(M2469,O2469)</f>
        <v>797820.659528202</v>
      </c>
      <c r="R2469" s="23" t="n">
        <f aca="false">AVERAGE(N2469,O2469)</f>
        <v>953242.01</v>
      </c>
      <c r="S2469" s="23" t="n">
        <f aca="false">STDEV(J2469:L2469)</f>
        <v>155766.354405764</v>
      </c>
      <c r="T2469" s="25" t="n">
        <f aca="false">IF(P2469&gt;0,S2469/P2469,NA())</f>
        <v>0.177304922660256</v>
      </c>
      <c r="U2469" s="4" t="str">
        <f aca="false">IF(T2469&lt;=Parametros!$B$7,"MENOR",IF(T2469&lt;=Parametros!$B$8,"PROMEDIO MENOR-MEDIANA","PROMEDIO"))</f>
        <v>MENOR</v>
      </c>
      <c r="V2469" s="23" t="n">
        <f aca="false">IF(T2469&lt;=Parametros!$B$7,M2469,IF(T2469&lt;=Parametros!$B$8,Q2469,P2469))</f>
        <v>729083.319056405</v>
      </c>
      <c r="W2469" s="26" t="n">
        <f aca="false">ROUND(V2469,0)</f>
        <v>729083</v>
      </c>
      <c r="X2469" s="27" t="n">
        <f aca="false">K2469/G2469</f>
        <v>1.50774007031788</v>
      </c>
      <c r="Y2469" s="27" t="n">
        <f aca="false">L2469/G2469</f>
        <v>1.2563818913335</v>
      </c>
    </row>
    <row r="2470" customFormat="false" ht="77.25" hidden="false" customHeight="true" outlineLevel="0" collapsed="false">
      <c r="A2470" s="4" t="s">
        <v>529</v>
      </c>
      <c r="B2470" s="4" t="s">
        <v>95</v>
      </c>
      <c r="C2470" s="4" t="s">
        <v>530</v>
      </c>
      <c r="D2470" s="4" t="s">
        <v>531</v>
      </c>
      <c r="E2470" s="4" t="s">
        <v>98</v>
      </c>
      <c r="F2470" s="4" t="s">
        <v>99</v>
      </c>
      <c r="G2470" s="23" t="n">
        <v>57643</v>
      </c>
      <c r="H2470" s="24" t="n">
        <f aca="false">Parametros!$B$3</f>
        <v>160.42</v>
      </c>
      <c r="I2470" s="24" t="n">
        <f aca="false">Parametros!$B$4</f>
        <v>151.76</v>
      </c>
      <c r="J2470" s="23" t="n">
        <f aca="false">G2470*H2470/I2470</f>
        <v>60932.327754349</v>
      </c>
      <c r="K2470" s="23" t="n">
        <v>86910.92</v>
      </c>
      <c r="L2470" s="23" t="n">
        <v>72352</v>
      </c>
      <c r="M2470" s="23" t="n">
        <f aca="false">MIN(J2470:L2470)</f>
        <v>60932.327754349</v>
      </c>
      <c r="N2470" s="23" t="n">
        <f aca="false">MAX(J2470:L2470)</f>
        <v>86910.92</v>
      </c>
      <c r="O2470" s="23" t="n">
        <f aca="false">MEDIAN(J2470:L2470)</f>
        <v>72352</v>
      </c>
      <c r="P2470" s="23" t="n">
        <f aca="false">AVERAGE(J2470:L2470)</f>
        <v>73398.4159181163</v>
      </c>
      <c r="Q2470" s="23" t="n">
        <f aca="false">AVERAGE(M2470,O2470)</f>
        <v>66642.1638771745</v>
      </c>
      <c r="R2470" s="23" t="n">
        <f aca="false">AVERAGE(N2470,O2470)</f>
        <v>79631.46</v>
      </c>
      <c r="S2470" s="23" t="n">
        <f aca="false">STDEV(J2470:L2470)</f>
        <v>13020.8699199291</v>
      </c>
      <c r="T2470" s="25" t="n">
        <f aca="false">IF(P2470&gt;0,S2470/P2470,NA())</f>
        <v>0.17739987651035</v>
      </c>
      <c r="U2470" s="4" t="str">
        <f aca="false">IF(T2470&lt;=Parametros!$B$7,"MENOR",IF(T2470&lt;=Parametros!$B$8,"PROMEDIO MENOR-MEDIANA","PROMEDIO"))</f>
        <v>MENOR</v>
      </c>
      <c r="V2470" s="23" t="n">
        <f aca="false">IF(T2470&lt;=Parametros!$B$7,M2470,IF(T2470&lt;=Parametros!$B$8,Q2470,P2470))</f>
        <v>60932.327754349</v>
      </c>
      <c r="W2470" s="26" t="n">
        <f aca="false">ROUND(V2470,0)</f>
        <v>60932</v>
      </c>
      <c r="X2470" s="27" t="n">
        <f aca="false">K2470/G2470</f>
        <v>1.50774456568881</v>
      </c>
      <c r="Y2470" s="27" t="n">
        <f aca="false">L2470/G2470</f>
        <v>1.25517408878788</v>
      </c>
    </row>
    <row r="2471" customFormat="false" ht="64.5" hidden="false" customHeight="true" outlineLevel="0" collapsed="false">
      <c r="A2471" s="4" t="s">
        <v>532</v>
      </c>
      <c r="B2471" s="4" t="s">
        <v>95</v>
      </c>
      <c r="C2471" s="4" t="s">
        <v>533</v>
      </c>
      <c r="D2471" s="4" t="s">
        <v>534</v>
      </c>
      <c r="E2471" s="4" t="s">
        <v>98</v>
      </c>
      <c r="F2471" s="4" t="s">
        <v>99</v>
      </c>
      <c r="G2471" s="23" t="n">
        <v>489963</v>
      </c>
      <c r="H2471" s="24" t="n">
        <f aca="false">Parametros!$B$3</f>
        <v>160.42</v>
      </c>
      <c r="I2471" s="24" t="n">
        <f aca="false">Parametros!$B$4</f>
        <v>151.76</v>
      </c>
      <c r="J2471" s="23" t="n">
        <f aca="false">G2471*H2471/I2471</f>
        <v>517922.143252504</v>
      </c>
      <c r="K2471" s="23" t="n">
        <v>738736.38</v>
      </c>
      <c r="L2471" s="23" t="n">
        <v>615587</v>
      </c>
      <c r="M2471" s="23" t="n">
        <f aca="false">MIN(J2471:L2471)</f>
        <v>517922.143252504</v>
      </c>
      <c r="N2471" s="23" t="n">
        <f aca="false">MAX(J2471:L2471)</f>
        <v>738736.38</v>
      </c>
      <c r="O2471" s="23" t="n">
        <f aca="false">MEDIAN(J2471:L2471)</f>
        <v>615587</v>
      </c>
      <c r="P2471" s="23" t="n">
        <f aca="false">AVERAGE(J2471:L2471)</f>
        <v>624081.841084168</v>
      </c>
      <c r="Q2471" s="23" t="n">
        <f aca="false">AVERAGE(M2471,O2471)</f>
        <v>566754.571626252</v>
      </c>
      <c r="R2471" s="23" t="n">
        <f aca="false">AVERAGE(N2471,O2471)</f>
        <v>677161.69</v>
      </c>
      <c r="S2471" s="23" t="n">
        <f aca="false">STDEV(J2471:L2471)</f>
        <v>110651.947707118</v>
      </c>
      <c r="T2471" s="25" t="n">
        <f aca="false">IF(P2471&gt;0,S2471/P2471,NA())</f>
        <v>0.177303584919073</v>
      </c>
      <c r="U2471" s="4" t="str">
        <f aca="false">IF(T2471&lt;=Parametros!$B$7,"MENOR",IF(T2471&lt;=Parametros!$B$8,"PROMEDIO MENOR-MEDIANA","PROMEDIO"))</f>
        <v>MENOR</v>
      </c>
      <c r="V2471" s="23" t="n">
        <f aca="false">IF(T2471&lt;=Parametros!$B$7,M2471,IF(T2471&lt;=Parametros!$B$8,Q2471,P2471))</f>
        <v>517922.143252504</v>
      </c>
      <c r="W2471" s="26" t="n">
        <f aca="false">ROUND(V2471,0)</f>
        <v>517922</v>
      </c>
      <c r="X2471" s="27" t="n">
        <f aca="false">K2471/G2471</f>
        <v>1.5077391149944</v>
      </c>
      <c r="Y2471" s="27" t="n">
        <f aca="false">L2471/G2471</f>
        <v>1.25639487063309</v>
      </c>
    </row>
    <row r="2472" customFormat="false" ht="77.25" hidden="false" customHeight="true" outlineLevel="0" collapsed="false">
      <c r="A2472" s="4" t="s">
        <v>535</v>
      </c>
      <c r="B2472" s="4" t="s">
        <v>95</v>
      </c>
      <c r="C2472" s="4" t="s">
        <v>536</v>
      </c>
      <c r="D2472" s="4" t="s">
        <v>537</v>
      </c>
      <c r="E2472" s="4" t="s">
        <v>98</v>
      </c>
      <c r="F2472" s="4" t="s">
        <v>99</v>
      </c>
      <c r="G2472" s="23" t="n">
        <v>1854505</v>
      </c>
      <c r="H2472" s="24" t="n">
        <f aca="false">Parametros!$B$3</f>
        <v>160.42</v>
      </c>
      <c r="I2472" s="24" t="n">
        <f aca="false">Parametros!$B$4</f>
        <v>151.76</v>
      </c>
      <c r="J2472" s="23" t="n">
        <f aca="false">G2472*H2472/I2472</f>
        <v>1960330.07445967</v>
      </c>
      <c r="K2472" s="23" t="n">
        <v>2796110.13</v>
      </c>
      <c r="L2472" s="23" t="n">
        <v>2330139</v>
      </c>
      <c r="M2472" s="23" t="n">
        <f aca="false">MIN(J2472:L2472)</f>
        <v>1960330.07445967</v>
      </c>
      <c r="N2472" s="23" t="n">
        <f aca="false">MAX(J2472:L2472)</f>
        <v>2796110.13</v>
      </c>
      <c r="O2472" s="23" t="n">
        <f aca="false">MEDIAN(J2472:L2472)</f>
        <v>2330139</v>
      </c>
      <c r="P2472" s="23" t="n">
        <f aca="false">AVERAGE(J2472:L2472)</f>
        <v>2362193.06815322</v>
      </c>
      <c r="Q2472" s="23" t="n">
        <f aca="false">AVERAGE(M2472,O2472)</f>
        <v>2145234.53722984</v>
      </c>
      <c r="R2472" s="23" t="n">
        <f aca="false">AVERAGE(N2472,O2472)</f>
        <v>2563124.565</v>
      </c>
      <c r="S2472" s="23" t="n">
        <f aca="false">STDEV(J2472:L2472)</f>
        <v>418811.022746091</v>
      </c>
      <c r="T2472" s="25" t="n">
        <f aca="false">IF(P2472&gt;0,S2472/P2472,NA())</f>
        <v>0.177297541167335</v>
      </c>
      <c r="U2472" s="4" t="str">
        <f aca="false">IF(T2472&lt;=Parametros!$B$7,"MENOR",IF(T2472&lt;=Parametros!$B$8,"PROMEDIO MENOR-MEDIANA","PROMEDIO"))</f>
        <v>MENOR</v>
      </c>
      <c r="V2472" s="23" t="n">
        <f aca="false">IF(T2472&lt;=Parametros!$B$7,M2472,IF(T2472&lt;=Parametros!$B$8,Q2472,P2472))</f>
        <v>1960330.07445967</v>
      </c>
      <c r="W2472" s="26" t="n">
        <f aca="false">ROUND(V2472,0)</f>
        <v>1960330</v>
      </c>
      <c r="X2472" s="27" t="n">
        <f aca="false">K2472/G2472</f>
        <v>1.50773933205896</v>
      </c>
      <c r="Y2472" s="27" t="n">
        <f aca="false">L2472/G2472</f>
        <v>1.25647490839874</v>
      </c>
    </row>
    <row r="2473" customFormat="false" ht="51.75" hidden="false" customHeight="true" outlineLevel="0" collapsed="false">
      <c r="A2473" s="4" t="s">
        <v>538</v>
      </c>
      <c r="B2473" s="4" t="s">
        <v>95</v>
      </c>
      <c r="C2473" s="4" t="s">
        <v>539</v>
      </c>
      <c r="D2473" s="4" t="s">
        <v>540</v>
      </c>
      <c r="E2473" s="4" t="s">
        <v>98</v>
      </c>
      <c r="F2473" s="4" t="s">
        <v>99</v>
      </c>
      <c r="G2473" s="23" t="n">
        <v>15901</v>
      </c>
      <c r="H2473" s="24" t="n">
        <f aca="false">Parametros!$B$3</f>
        <v>160.42</v>
      </c>
      <c r="I2473" s="24" t="n">
        <f aca="false">Parametros!$B$4</f>
        <v>151.76</v>
      </c>
      <c r="J2473" s="23" t="n">
        <f aca="false">G2473*H2473/I2473</f>
        <v>16808.3712440696</v>
      </c>
      <c r="K2473" s="23" t="n">
        <v>23974.34</v>
      </c>
      <c r="L2473" s="23" t="n">
        <v>19873</v>
      </c>
      <c r="M2473" s="23" t="n">
        <f aca="false">MIN(J2473:L2473)</f>
        <v>16808.3712440696</v>
      </c>
      <c r="N2473" s="23" t="n">
        <f aca="false">MAX(J2473:L2473)</f>
        <v>23974.34</v>
      </c>
      <c r="O2473" s="23" t="n">
        <f aca="false">MEDIAN(J2473:L2473)</f>
        <v>19873</v>
      </c>
      <c r="P2473" s="23" t="n">
        <f aca="false">AVERAGE(J2473:L2473)</f>
        <v>20218.5704146899</v>
      </c>
      <c r="Q2473" s="23" t="n">
        <f aca="false">AVERAGE(M2473,O2473)</f>
        <v>18340.6856220348</v>
      </c>
      <c r="R2473" s="23" t="n">
        <f aca="false">AVERAGE(N2473,O2473)</f>
        <v>21923.67</v>
      </c>
      <c r="S2473" s="23" t="n">
        <f aca="false">STDEV(J2473:L2473)</f>
        <v>3595.46119939771</v>
      </c>
      <c r="T2473" s="25" t="n">
        <f aca="false">IF(P2473&gt;0,S2473/P2473,NA())</f>
        <v>0.177829645007217</v>
      </c>
      <c r="U2473" s="4" t="str">
        <f aca="false">IF(T2473&lt;=Parametros!$B$7,"MENOR",IF(T2473&lt;=Parametros!$B$8,"PROMEDIO MENOR-MEDIANA","PROMEDIO"))</f>
        <v>MENOR</v>
      </c>
      <c r="V2473" s="23" t="n">
        <f aca="false">IF(T2473&lt;=Parametros!$B$7,M2473,IF(T2473&lt;=Parametros!$B$8,Q2473,P2473))</f>
        <v>16808.3712440696</v>
      </c>
      <c r="W2473" s="26" t="n">
        <f aca="false">ROUND(V2473,0)</f>
        <v>16808</v>
      </c>
      <c r="X2473" s="27" t="n">
        <f aca="false">K2473/G2473</f>
        <v>1.50772530029558</v>
      </c>
      <c r="Y2473" s="27" t="n">
        <f aca="false">L2473/G2473</f>
        <v>1.24979561033897</v>
      </c>
    </row>
    <row r="2474" customFormat="false" ht="39" hidden="false" customHeight="true" outlineLevel="0" collapsed="false">
      <c r="A2474" s="4" t="s">
        <v>541</v>
      </c>
      <c r="B2474" s="4" t="s">
        <v>95</v>
      </c>
      <c r="C2474" s="4" t="s">
        <v>542</v>
      </c>
      <c r="D2474" s="4" t="s">
        <v>543</v>
      </c>
      <c r="E2474" s="4" t="s">
        <v>98</v>
      </c>
      <c r="F2474" s="4" t="s">
        <v>99</v>
      </c>
      <c r="G2474" s="23" t="n">
        <v>75532</v>
      </c>
      <c r="H2474" s="24" t="n">
        <f aca="false">Parametros!$B$3</f>
        <v>160.42</v>
      </c>
      <c r="I2474" s="24" t="n">
        <f aca="false">Parametros!$B$4</f>
        <v>151.76</v>
      </c>
      <c r="J2474" s="23" t="n">
        <f aca="false">G2474*H2474/I2474</f>
        <v>79842.1418028466</v>
      </c>
      <c r="K2474" s="23" t="n">
        <v>113883.13</v>
      </c>
      <c r="L2474" s="23" t="n">
        <v>94843</v>
      </c>
      <c r="M2474" s="23" t="n">
        <f aca="false">MIN(J2474:L2474)</f>
        <v>79842.1418028466</v>
      </c>
      <c r="N2474" s="23" t="n">
        <f aca="false">MAX(J2474:L2474)</f>
        <v>113883.13</v>
      </c>
      <c r="O2474" s="23" t="n">
        <f aca="false">MEDIAN(J2474:L2474)</f>
        <v>94843</v>
      </c>
      <c r="P2474" s="23" t="n">
        <f aca="false">AVERAGE(J2474:L2474)</f>
        <v>96189.4239342822</v>
      </c>
      <c r="Q2474" s="23" t="n">
        <f aca="false">AVERAGE(M2474,O2474)</f>
        <v>87342.5709014233</v>
      </c>
      <c r="R2474" s="23" t="n">
        <f aca="false">AVERAGE(N2474,O2474)</f>
        <v>104363.065</v>
      </c>
      <c r="S2474" s="23" t="n">
        <f aca="false">STDEV(J2474:L2474)</f>
        <v>17060.3886948038</v>
      </c>
      <c r="T2474" s="25" t="n">
        <f aca="false">IF(P2474&gt;0,S2474/P2474,NA())</f>
        <v>0.177362416750304</v>
      </c>
      <c r="U2474" s="4" t="str">
        <f aca="false">IF(T2474&lt;=Parametros!$B$7,"MENOR",IF(T2474&lt;=Parametros!$B$8,"PROMEDIO MENOR-MEDIANA","PROMEDIO"))</f>
        <v>MENOR</v>
      </c>
      <c r="V2474" s="23" t="n">
        <f aca="false">IF(T2474&lt;=Parametros!$B$7,M2474,IF(T2474&lt;=Parametros!$B$8,Q2474,P2474))</f>
        <v>79842.1418028466</v>
      </c>
      <c r="W2474" s="26" t="n">
        <f aca="false">ROUND(V2474,0)</f>
        <v>79842</v>
      </c>
      <c r="X2474" s="27" t="n">
        <f aca="false">K2474/G2474</f>
        <v>1.50774678282053</v>
      </c>
      <c r="Y2474" s="27" t="n">
        <f aca="false">L2474/G2474</f>
        <v>1.25566647248848</v>
      </c>
    </row>
    <row r="2475" customFormat="false" ht="39" hidden="false" customHeight="true" outlineLevel="0" collapsed="false">
      <c r="A2475" s="4" t="s">
        <v>544</v>
      </c>
      <c r="B2475" s="4" t="s">
        <v>95</v>
      </c>
      <c r="C2475" s="4" t="s">
        <v>545</v>
      </c>
      <c r="D2475" s="4" t="s">
        <v>546</v>
      </c>
      <c r="E2475" s="4" t="s">
        <v>98</v>
      </c>
      <c r="F2475" s="4" t="s">
        <v>99</v>
      </c>
      <c r="G2475" s="23" t="n">
        <v>102600</v>
      </c>
      <c r="H2475" s="24" t="n">
        <f aca="false">Parametros!$B$3</f>
        <v>160.42</v>
      </c>
      <c r="I2475" s="24" t="n">
        <f aca="false">Parametros!$B$4</f>
        <v>151.76</v>
      </c>
      <c r="J2475" s="23" t="n">
        <f aca="false">G2475*H2475/I2475</f>
        <v>108454.744333158</v>
      </c>
      <c r="K2475" s="23" t="n">
        <v>154694.22</v>
      </c>
      <c r="L2475" s="23" t="n">
        <v>128877</v>
      </c>
      <c r="M2475" s="23" t="n">
        <f aca="false">MIN(J2475:L2475)</f>
        <v>108454.744333158</v>
      </c>
      <c r="N2475" s="23" t="n">
        <f aca="false">MAX(J2475:L2475)</f>
        <v>154694.22</v>
      </c>
      <c r="O2475" s="23" t="n">
        <f aca="false">MEDIAN(J2475:L2475)</f>
        <v>128877</v>
      </c>
      <c r="P2475" s="23" t="n">
        <f aca="false">AVERAGE(J2475:L2475)</f>
        <v>130675.321444386</v>
      </c>
      <c r="Q2475" s="23" t="n">
        <f aca="false">AVERAGE(M2475,O2475)</f>
        <v>118665.872166579</v>
      </c>
      <c r="R2475" s="23" t="n">
        <f aca="false">AVERAGE(N2475,O2475)</f>
        <v>141785.61</v>
      </c>
      <c r="S2475" s="23" t="n">
        <f aca="false">STDEV(J2475:L2475)</f>
        <v>23172.132994162</v>
      </c>
      <c r="T2475" s="25" t="n">
        <f aca="false">IF(P2475&gt;0,S2475/P2475,NA())</f>
        <v>0.177326007221829</v>
      </c>
      <c r="U2475" s="4" t="str">
        <f aca="false">IF(T2475&lt;=Parametros!$B$7,"MENOR",IF(T2475&lt;=Parametros!$B$8,"PROMEDIO MENOR-MEDIANA","PROMEDIO"))</f>
        <v>MENOR</v>
      </c>
      <c r="V2475" s="23" t="n">
        <f aca="false">IF(T2475&lt;=Parametros!$B$7,M2475,IF(T2475&lt;=Parametros!$B$8,Q2475,P2475))</f>
        <v>108454.744333158</v>
      </c>
      <c r="W2475" s="26" t="n">
        <f aca="false">ROUND(V2475,0)</f>
        <v>108455</v>
      </c>
      <c r="X2475" s="27" t="n">
        <f aca="false">K2475/G2475</f>
        <v>1.50774093567251</v>
      </c>
      <c r="Y2475" s="27" t="n">
        <f aca="false">L2475/G2475</f>
        <v>1.25611111111111</v>
      </c>
    </row>
    <row r="2476" customFormat="false" ht="51.75" hidden="false" customHeight="true" outlineLevel="0" collapsed="false">
      <c r="A2476" s="4" t="s">
        <v>547</v>
      </c>
      <c r="B2476" s="4" t="s">
        <v>95</v>
      </c>
      <c r="C2476" s="4" t="s">
        <v>548</v>
      </c>
      <c r="D2476" s="4" t="s">
        <v>549</v>
      </c>
      <c r="E2476" s="4" t="s">
        <v>98</v>
      </c>
      <c r="F2476" s="4" t="s">
        <v>99</v>
      </c>
      <c r="G2476" s="23" t="n">
        <v>6957</v>
      </c>
      <c r="H2476" s="24" t="n">
        <f aca="false">Parametros!$B$3</f>
        <v>160.42</v>
      </c>
      <c r="I2476" s="24" t="n">
        <f aca="false">Parametros!$B$4</f>
        <v>151.76</v>
      </c>
      <c r="J2476" s="23" t="n">
        <f aca="false">G2476*H2476/I2476</f>
        <v>7353.99275171323</v>
      </c>
      <c r="K2476" s="23" t="n">
        <v>10489.67</v>
      </c>
      <c r="L2476" s="23" t="n">
        <v>8687</v>
      </c>
      <c r="M2476" s="23" t="n">
        <f aca="false">MIN(J2476:L2476)</f>
        <v>7353.99275171323</v>
      </c>
      <c r="N2476" s="23" t="n">
        <f aca="false">MAX(J2476:L2476)</f>
        <v>10489.67</v>
      </c>
      <c r="O2476" s="23" t="n">
        <f aca="false">MEDIAN(J2476:L2476)</f>
        <v>8687</v>
      </c>
      <c r="P2476" s="23" t="n">
        <f aca="false">AVERAGE(J2476:L2476)</f>
        <v>8843.55425057108</v>
      </c>
      <c r="Q2476" s="23" t="n">
        <f aca="false">AVERAGE(M2476,O2476)</f>
        <v>8020.49637585662</v>
      </c>
      <c r="R2476" s="23" t="n">
        <f aca="false">AVERAGE(N2476,O2476)</f>
        <v>9588.335</v>
      </c>
      <c r="S2476" s="23" t="n">
        <f aca="false">STDEV(J2476:L2476)</f>
        <v>1573.6898920641</v>
      </c>
      <c r="T2476" s="25" t="n">
        <f aca="false">IF(P2476&gt;0,S2476/P2476,NA())</f>
        <v>0.177947672109602</v>
      </c>
      <c r="U2476" s="4" t="str">
        <f aca="false">IF(T2476&lt;=Parametros!$B$7,"MENOR",IF(T2476&lt;=Parametros!$B$8,"PROMEDIO MENOR-MEDIANA","PROMEDIO"))</f>
        <v>MENOR</v>
      </c>
      <c r="V2476" s="23" t="n">
        <f aca="false">IF(T2476&lt;=Parametros!$B$7,M2476,IF(T2476&lt;=Parametros!$B$8,Q2476,P2476))</f>
        <v>7353.99275171323</v>
      </c>
      <c r="W2476" s="26" t="n">
        <f aca="false">ROUND(V2476,0)</f>
        <v>7354</v>
      </c>
      <c r="X2476" s="27" t="n">
        <f aca="false">K2476/G2476</f>
        <v>1.50778640218485</v>
      </c>
      <c r="Y2476" s="27" t="n">
        <f aca="false">L2476/G2476</f>
        <v>1.24867040390973</v>
      </c>
    </row>
    <row r="2477" customFormat="false" ht="51.75" hidden="false" customHeight="true" outlineLevel="0" collapsed="false">
      <c r="A2477" s="4" t="s">
        <v>550</v>
      </c>
      <c r="B2477" s="4" t="s">
        <v>95</v>
      </c>
      <c r="C2477" s="4" t="s">
        <v>551</v>
      </c>
      <c r="D2477" s="4" t="s">
        <v>549</v>
      </c>
      <c r="E2477" s="4" t="s">
        <v>98</v>
      </c>
      <c r="F2477" s="4" t="s">
        <v>99</v>
      </c>
      <c r="G2477" s="23" t="n">
        <v>21864</v>
      </c>
      <c r="H2477" s="24" t="n">
        <f aca="false">Parametros!$B$3</f>
        <v>160.42</v>
      </c>
      <c r="I2477" s="24" t="n">
        <f aca="false">Parametros!$B$4</f>
        <v>151.76</v>
      </c>
      <c r="J2477" s="23" t="n">
        <f aca="false">G2477*H2477/I2477</f>
        <v>23111.6425935688</v>
      </c>
      <c r="K2477" s="23" t="n">
        <v>32965.07</v>
      </c>
      <c r="L2477" s="23" t="n">
        <v>27370</v>
      </c>
      <c r="M2477" s="23" t="n">
        <f aca="false">MIN(J2477:L2477)</f>
        <v>23111.6425935688</v>
      </c>
      <c r="N2477" s="23" t="n">
        <f aca="false">MAX(J2477:L2477)</f>
        <v>32965.07</v>
      </c>
      <c r="O2477" s="23" t="n">
        <f aca="false">MEDIAN(J2477:L2477)</f>
        <v>27370</v>
      </c>
      <c r="P2477" s="23" t="n">
        <f aca="false">AVERAGE(J2477:L2477)</f>
        <v>27815.5708645229</v>
      </c>
      <c r="Q2477" s="23" t="n">
        <f aca="false">AVERAGE(M2477,O2477)</f>
        <v>25240.8212967844</v>
      </c>
      <c r="R2477" s="23" t="n">
        <f aca="false">AVERAGE(N2477,O2477)</f>
        <v>30167.535</v>
      </c>
      <c r="S2477" s="23" t="n">
        <f aca="false">STDEV(J2477:L2477)</f>
        <v>4941.80209639522</v>
      </c>
      <c r="T2477" s="25" t="n">
        <f aca="false">IF(P2477&gt;0,S2477/P2477,NA())</f>
        <v>0.177663155664304</v>
      </c>
      <c r="U2477" s="4" t="str">
        <f aca="false">IF(T2477&lt;=Parametros!$B$7,"MENOR",IF(T2477&lt;=Parametros!$B$8,"PROMEDIO MENOR-MEDIANA","PROMEDIO"))</f>
        <v>MENOR</v>
      </c>
      <c r="V2477" s="23" t="n">
        <f aca="false">IF(T2477&lt;=Parametros!$B$7,M2477,IF(T2477&lt;=Parametros!$B$8,Q2477,P2477))</f>
        <v>23111.6425935688</v>
      </c>
      <c r="W2477" s="26" t="n">
        <f aca="false">ROUND(V2477,0)</f>
        <v>23112</v>
      </c>
      <c r="X2477" s="27" t="n">
        <f aca="false">K2477/G2477</f>
        <v>1.50773280278083</v>
      </c>
      <c r="Y2477" s="27" t="n">
        <f aca="false">L2477/G2477</f>
        <v>1.25182949140139</v>
      </c>
    </row>
    <row r="2478" customFormat="false" ht="64.5" hidden="false" customHeight="true" outlineLevel="0" collapsed="false">
      <c r="A2478" s="4" t="s">
        <v>552</v>
      </c>
      <c r="B2478" s="4" t="s">
        <v>95</v>
      </c>
      <c r="C2478" s="4" t="s">
        <v>553</v>
      </c>
      <c r="D2478" s="4" t="s">
        <v>554</v>
      </c>
      <c r="E2478" s="4" t="s">
        <v>98</v>
      </c>
      <c r="F2478" s="4" t="s">
        <v>99</v>
      </c>
      <c r="G2478" s="23" t="n">
        <v>87458</v>
      </c>
      <c r="H2478" s="24" t="n">
        <f aca="false">Parametros!$B$3</f>
        <v>160.42</v>
      </c>
      <c r="I2478" s="24" t="n">
        <f aca="false">Parametros!$B$4</f>
        <v>151.76</v>
      </c>
      <c r="J2478" s="23" t="n">
        <f aca="false">G2478*H2478/I2478</f>
        <v>92448.684501845</v>
      </c>
      <c r="K2478" s="23" t="n">
        <v>131863.16</v>
      </c>
      <c r="L2478" s="23" t="n">
        <v>109837</v>
      </c>
      <c r="M2478" s="23" t="n">
        <f aca="false">MIN(J2478:L2478)</f>
        <v>92448.684501845</v>
      </c>
      <c r="N2478" s="23" t="n">
        <f aca="false">MAX(J2478:L2478)</f>
        <v>131863.16</v>
      </c>
      <c r="O2478" s="23" t="n">
        <f aca="false">MEDIAN(J2478:L2478)</f>
        <v>109837</v>
      </c>
      <c r="P2478" s="23" t="n">
        <f aca="false">AVERAGE(J2478:L2478)</f>
        <v>111382.948167282</v>
      </c>
      <c r="Q2478" s="23" t="n">
        <f aca="false">AVERAGE(M2478,O2478)</f>
        <v>101142.842250923</v>
      </c>
      <c r="R2478" s="23" t="n">
        <f aca="false">AVERAGE(N2478,O2478)</f>
        <v>120850.08</v>
      </c>
      <c r="S2478" s="23" t="n">
        <f aca="false">STDEV(J2478:L2478)</f>
        <v>19752.6627698801</v>
      </c>
      <c r="T2478" s="25" t="n">
        <f aca="false">IF(P2478&gt;0,S2478/P2478,NA())</f>
        <v>0.177340096441103</v>
      </c>
      <c r="U2478" s="4" t="str">
        <f aca="false">IF(T2478&lt;=Parametros!$B$7,"MENOR",IF(T2478&lt;=Parametros!$B$8,"PROMEDIO MENOR-MEDIANA","PROMEDIO"))</f>
        <v>MENOR</v>
      </c>
      <c r="V2478" s="23" t="n">
        <f aca="false">IF(T2478&lt;=Parametros!$B$7,M2478,IF(T2478&lt;=Parametros!$B$8,Q2478,P2478))</f>
        <v>92448.684501845</v>
      </c>
      <c r="W2478" s="26" t="n">
        <f aca="false">ROUND(V2478,0)</f>
        <v>92449</v>
      </c>
      <c r="X2478" s="27" t="n">
        <f aca="false">K2478/G2478</f>
        <v>1.507731253859</v>
      </c>
      <c r="Y2478" s="27" t="n">
        <f aca="false">L2478/G2478</f>
        <v>1.2558828237554</v>
      </c>
    </row>
    <row r="2479" customFormat="false" ht="51.75" hidden="false" customHeight="true" outlineLevel="0" collapsed="false">
      <c r="A2479" s="4" t="s">
        <v>555</v>
      </c>
      <c r="B2479" s="4" t="s">
        <v>95</v>
      </c>
      <c r="C2479" s="4" t="s">
        <v>556</v>
      </c>
      <c r="D2479" s="4" t="s">
        <v>557</v>
      </c>
      <c r="E2479" s="4" t="s">
        <v>98</v>
      </c>
      <c r="F2479" s="4" t="s">
        <v>99</v>
      </c>
      <c r="G2479" s="23" t="n">
        <v>79587</v>
      </c>
      <c r="H2479" s="24" t="n">
        <f aca="false">Parametros!$B$3</f>
        <v>160.42</v>
      </c>
      <c r="I2479" s="24" t="n">
        <f aca="false">Parametros!$B$4</f>
        <v>151.76</v>
      </c>
      <c r="J2479" s="23" t="n">
        <f aca="false">G2479*H2479/I2479</f>
        <v>84128.5354507116</v>
      </c>
      <c r="K2479" s="23" t="n">
        <v>119996.95</v>
      </c>
      <c r="L2479" s="23" t="n">
        <v>99960</v>
      </c>
      <c r="M2479" s="23" t="n">
        <f aca="false">MIN(J2479:L2479)</f>
        <v>84128.5354507116</v>
      </c>
      <c r="N2479" s="23" t="n">
        <f aca="false">MAX(J2479:L2479)</f>
        <v>119996.95</v>
      </c>
      <c r="O2479" s="23" t="n">
        <f aca="false">MEDIAN(J2479:L2479)</f>
        <v>99960</v>
      </c>
      <c r="P2479" s="23" t="n">
        <f aca="false">AVERAGE(J2479:L2479)</f>
        <v>101361.828483571</v>
      </c>
      <c r="Q2479" s="23" t="n">
        <f aca="false">AVERAGE(M2479,O2479)</f>
        <v>92044.2677253558</v>
      </c>
      <c r="R2479" s="23" t="n">
        <f aca="false">AVERAGE(N2479,O2479)</f>
        <v>109978.475</v>
      </c>
      <c r="S2479" s="23" t="n">
        <f aca="false">STDEV(J2479:L2479)</f>
        <v>17975.2505655112</v>
      </c>
      <c r="T2479" s="25" t="n">
        <f aca="false">IF(P2479&gt;0,S2479/P2479,NA())</f>
        <v>0.1773374734299</v>
      </c>
      <c r="U2479" s="4" t="str">
        <f aca="false">IF(T2479&lt;=Parametros!$B$7,"MENOR",IF(T2479&lt;=Parametros!$B$8,"PROMEDIO MENOR-MEDIANA","PROMEDIO"))</f>
        <v>MENOR</v>
      </c>
      <c r="V2479" s="23" t="n">
        <f aca="false">IF(T2479&lt;=Parametros!$B$7,M2479,IF(T2479&lt;=Parametros!$B$8,Q2479,P2479))</f>
        <v>84128.5354507116</v>
      </c>
      <c r="W2479" s="26" t="n">
        <f aca="false">ROUND(V2479,0)</f>
        <v>84129</v>
      </c>
      <c r="X2479" s="27" t="n">
        <f aca="false">K2479/G2479</f>
        <v>1.50774561172051</v>
      </c>
      <c r="Y2479" s="27" t="n">
        <f aca="false">L2479/G2479</f>
        <v>1.25598401749029</v>
      </c>
    </row>
    <row r="2480" customFormat="false" ht="128.25" hidden="false" customHeight="true" outlineLevel="0" collapsed="false">
      <c r="A2480" s="4" t="s">
        <v>558</v>
      </c>
      <c r="B2480" s="4" t="s">
        <v>95</v>
      </c>
      <c r="C2480" s="4" t="s">
        <v>559</v>
      </c>
      <c r="D2480" s="4" t="s">
        <v>560</v>
      </c>
      <c r="E2480" s="4" t="s">
        <v>98</v>
      </c>
      <c r="F2480" s="4" t="s">
        <v>99</v>
      </c>
      <c r="G2480" s="23" t="n">
        <v>209700</v>
      </c>
      <c r="H2480" s="24" t="n">
        <f aca="false">Parametros!$B$3</f>
        <v>160.42</v>
      </c>
      <c r="I2480" s="24" t="n">
        <f aca="false">Parametros!$B$4</f>
        <v>151.76</v>
      </c>
      <c r="J2480" s="23" t="n">
        <f aca="false">G2480*H2480/I2480</f>
        <v>221666.275698471</v>
      </c>
      <c r="K2480" s="23" t="n">
        <v>316173.24</v>
      </c>
      <c r="L2480" s="23" t="n">
        <v>263466</v>
      </c>
      <c r="M2480" s="23" t="n">
        <f aca="false">MIN(J2480:L2480)</f>
        <v>221666.275698471</v>
      </c>
      <c r="N2480" s="23" t="n">
        <f aca="false">MAX(J2480:L2480)</f>
        <v>316173.24</v>
      </c>
      <c r="O2480" s="23" t="n">
        <f aca="false">MEDIAN(J2480:L2480)</f>
        <v>263466</v>
      </c>
      <c r="P2480" s="23" t="n">
        <f aca="false">AVERAGE(J2480:L2480)</f>
        <v>267101.838566157</v>
      </c>
      <c r="Q2480" s="23" t="n">
        <f aca="false">AVERAGE(M2480,O2480)</f>
        <v>242566.137849236</v>
      </c>
      <c r="R2480" s="23" t="n">
        <f aca="false">AVERAGE(N2480,O2480)</f>
        <v>289819.62</v>
      </c>
      <c r="S2480" s="23" t="n">
        <f aca="false">STDEV(J2480:L2480)</f>
        <v>47358.2734792134</v>
      </c>
      <c r="T2480" s="25" t="n">
        <f aca="false">IF(P2480&gt;0,S2480/P2480,NA())</f>
        <v>0.177304183802851</v>
      </c>
      <c r="U2480" s="4" t="str">
        <f aca="false">IF(T2480&lt;=Parametros!$B$7,"MENOR",IF(T2480&lt;=Parametros!$B$8,"PROMEDIO MENOR-MEDIANA","PROMEDIO"))</f>
        <v>MENOR</v>
      </c>
      <c r="V2480" s="23" t="n">
        <f aca="false">IF(T2480&lt;=Parametros!$B$7,M2480,IF(T2480&lt;=Parametros!$B$8,Q2480,P2480))</f>
        <v>221666.275698471</v>
      </c>
      <c r="W2480" s="26" t="n">
        <f aca="false">ROUND(V2480,0)</f>
        <v>221666</v>
      </c>
      <c r="X2480" s="27" t="n">
        <f aca="false">K2480/G2480</f>
        <v>1.50774077253219</v>
      </c>
      <c r="Y2480" s="27" t="n">
        <f aca="false">L2480/G2480</f>
        <v>1.25639484978541</v>
      </c>
    </row>
    <row r="2481" customFormat="false" ht="64.5" hidden="false" customHeight="true" outlineLevel="0" collapsed="false">
      <c r="A2481" s="4" t="s">
        <v>561</v>
      </c>
      <c r="B2481" s="4" t="s">
        <v>95</v>
      </c>
      <c r="C2481" s="4" t="s">
        <v>562</v>
      </c>
      <c r="D2481" s="4" t="s">
        <v>563</v>
      </c>
      <c r="E2481" s="4" t="s">
        <v>98</v>
      </c>
      <c r="F2481" s="4" t="s">
        <v>99</v>
      </c>
      <c r="G2481" s="23" t="n">
        <v>1936000</v>
      </c>
      <c r="H2481" s="24" t="n">
        <f aca="false">Parametros!$B$3</f>
        <v>160.42</v>
      </c>
      <c r="I2481" s="24" t="n">
        <f aca="false">Parametros!$B$4</f>
        <v>151.76</v>
      </c>
      <c r="J2481" s="23" t="n">
        <f aca="false">G2481*H2481/I2481</f>
        <v>2046475.48761202</v>
      </c>
      <c r="K2481" s="23" t="n">
        <v>2918982.56</v>
      </c>
      <c r="L2481" s="23" t="n">
        <v>2432598</v>
      </c>
      <c r="M2481" s="23" t="n">
        <f aca="false">MIN(J2481:L2481)</f>
        <v>2046475.48761202</v>
      </c>
      <c r="N2481" s="23" t="n">
        <f aca="false">MAX(J2481:L2481)</f>
        <v>2918982.56</v>
      </c>
      <c r="O2481" s="23" t="n">
        <f aca="false">MEDIAN(J2481:L2481)</f>
        <v>2432598</v>
      </c>
      <c r="P2481" s="23" t="n">
        <f aca="false">AVERAGE(J2481:L2481)</f>
        <v>2466018.68253734</v>
      </c>
      <c r="Q2481" s="23" t="n">
        <f aca="false">AVERAGE(M2481,O2481)</f>
        <v>2239536.74380601</v>
      </c>
      <c r="R2481" s="23" t="n">
        <f aca="false">AVERAGE(N2481,O2481)</f>
        <v>2675790.28</v>
      </c>
      <c r="S2481" s="23" t="n">
        <f aca="false">STDEV(J2481:L2481)</f>
        <v>437212.596293505</v>
      </c>
      <c r="T2481" s="25" t="n">
        <f aca="false">IF(P2481&gt;0,S2481/P2481,NA())</f>
        <v>0.177294924563851</v>
      </c>
      <c r="U2481" s="4" t="str">
        <f aca="false">IF(T2481&lt;=Parametros!$B$7,"MENOR",IF(T2481&lt;=Parametros!$B$8,"PROMEDIO MENOR-MEDIANA","PROMEDIO"))</f>
        <v>MENOR</v>
      </c>
      <c r="V2481" s="23" t="n">
        <f aca="false">IF(T2481&lt;=Parametros!$B$7,M2481,IF(T2481&lt;=Parametros!$B$8,Q2481,P2481))</f>
        <v>2046475.48761202</v>
      </c>
      <c r="W2481" s="26" t="n">
        <f aca="false">ROUND(V2481,0)</f>
        <v>2046475</v>
      </c>
      <c r="X2481" s="27" t="n">
        <f aca="false">K2481/G2481</f>
        <v>1.50773892561983</v>
      </c>
      <c r="Y2481" s="27" t="n">
        <f aca="false">L2481/G2481</f>
        <v>1.25650723140496</v>
      </c>
    </row>
    <row r="2482" customFormat="false" ht="128.25" hidden="false" customHeight="true" outlineLevel="0" collapsed="false">
      <c r="A2482" s="4" t="s">
        <v>564</v>
      </c>
      <c r="B2482" s="4" t="s">
        <v>95</v>
      </c>
      <c r="C2482" s="4" t="s">
        <v>568</v>
      </c>
      <c r="D2482" s="4" t="s">
        <v>569</v>
      </c>
      <c r="E2482" s="4" t="s">
        <v>98</v>
      </c>
      <c r="F2482" s="4" t="s">
        <v>99</v>
      </c>
      <c r="G2482" s="23" t="n">
        <v>3976</v>
      </c>
      <c r="H2482" s="24" t="n">
        <f aca="false">Parametros!$B$3</f>
        <v>160.42</v>
      </c>
      <c r="I2482" s="24" t="n">
        <f aca="false">Parametros!$B$4</f>
        <v>151.76</v>
      </c>
      <c r="J2482" s="23" t="n">
        <f aca="false">G2482*H2482/I2482</f>
        <v>4202.88560885609</v>
      </c>
      <c r="K2482" s="23" t="n">
        <v>5994.3</v>
      </c>
      <c r="L2482" s="23" t="n">
        <v>4879</v>
      </c>
      <c r="M2482" s="23" t="n">
        <f aca="false">MIN(J2482:L2482)</f>
        <v>4202.88560885609</v>
      </c>
      <c r="N2482" s="23" t="n">
        <f aca="false">MAX(J2482:L2482)</f>
        <v>5994.3</v>
      </c>
      <c r="O2482" s="23" t="n">
        <f aca="false">MEDIAN(J2482:L2482)</f>
        <v>4879</v>
      </c>
      <c r="P2482" s="23" t="n">
        <f aca="false">AVERAGE(J2482:L2482)</f>
        <v>5025.39520295203</v>
      </c>
      <c r="Q2482" s="23" t="n">
        <f aca="false">AVERAGE(M2482,O2482)</f>
        <v>4540.94280442805</v>
      </c>
      <c r="R2482" s="23" t="n">
        <f aca="false">AVERAGE(N2482,O2482)</f>
        <v>5436.65</v>
      </c>
      <c r="S2482" s="23" t="n">
        <f aca="false">STDEV(J2482:L2482)</f>
        <v>904.635311484635</v>
      </c>
      <c r="T2482" s="25" t="n">
        <f aca="false">IF(P2482&gt;0,S2482/P2482,NA())</f>
        <v>0.180012770130642</v>
      </c>
      <c r="U2482" s="4" t="str">
        <f aca="false">IF(T2482&lt;=Parametros!$B$7,"MENOR",IF(T2482&lt;=Parametros!$B$8,"PROMEDIO MENOR-MEDIANA","PROMEDIO"))</f>
        <v>MENOR</v>
      </c>
      <c r="V2482" s="23" t="n">
        <f aca="false">IF(T2482&lt;=Parametros!$B$7,M2482,IF(T2482&lt;=Parametros!$B$8,Q2482,P2482))</f>
        <v>4202.88560885609</v>
      </c>
      <c r="W2482" s="26" t="n">
        <f aca="false">ROUND(V2482,0)</f>
        <v>4203</v>
      </c>
      <c r="X2482" s="27" t="n">
        <f aca="false">K2482/G2482</f>
        <v>1.50762072434608</v>
      </c>
      <c r="Y2482" s="27" t="n">
        <f aca="false">L2482/G2482</f>
        <v>1.22711267605634</v>
      </c>
    </row>
    <row r="2483" customFormat="false" ht="128.25" hidden="false" customHeight="true" outlineLevel="0" collapsed="false">
      <c r="A2483" s="4" t="s">
        <v>567</v>
      </c>
      <c r="B2483" s="4" t="s">
        <v>95</v>
      </c>
      <c r="C2483" s="4" t="s">
        <v>571</v>
      </c>
      <c r="D2483" s="4" t="s">
        <v>569</v>
      </c>
      <c r="E2483" s="4" t="s">
        <v>98</v>
      </c>
      <c r="F2483" s="4" t="s">
        <v>99</v>
      </c>
      <c r="G2483" s="23" t="n">
        <v>46102</v>
      </c>
      <c r="H2483" s="24" t="n">
        <f aca="false">Parametros!$B$3</f>
        <v>160.42</v>
      </c>
      <c r="I2483" s="24" t="n">
        <f aca="false">Parametros!$B$4</f>
        <v>151.76</v>
      </c>
      <c r="J2483" s="23" t="n">
        <f aca="false">G2483*H2483/I2483</f>
        <v>48732.7546125461</v>
      </c>
      <c r="K2483" s="23" t="n">
        <v>69509.73</v>
      </c>
      <c r="L2483" s="23" t="n">
        <v>57834</v>
      </c>
      <c r="M2483" s="23" t="n">
        <f aca="false">MIN(J2483:L2483)</f>
        <v>48732.7546125461</v>
      </c>
      <c r="N2483" s="23" t="n">
        <f aca="false">MAX(J2483:L2483)</f>
        <v>69509.73</v>
      </c>
      <c r="O2483" s="23" t="n">
        <f aca="false">MEDIAN(J2483:L2483)</f>
        <v>57834</v>
      </c>
      <c r="P2483" s="23" t="n">
        <f aca="false">AVERAGE(J2483:L2483)</f>
        <v>58692.1615375154</v>
      </c>
      <c r="Q2483" s="23" t="n">
        <f aca="false">AVERAGE(M2483,O2483)</f>
        <v>53283.3773062731</v>
      </c>
      <c r="R2483" s="23" t="n">
        <f aca="false">AVERAGE(N2483,O2483)</f>
        <v>63671.865</v>
      </c>
      <c r="S2483" s="23" t="n">
        <f aca="false">STDEV(J2483:L2483)</f>
        <v>10415.037565034</v>
      </c>
      <c r="T2483" s="25" t="n">
        <f aca="false">IF(P2483&gt;0,S2483/P2483,NA())</f>
        <v>0.177451933822148</v>
      </c>
      <c r="U2483" s="4" t="str">
        <f aca="false">IF(T2483&lt;=Parametros!$B$7,"MENOR",IF(T2483&lt;=Parametros!$B$8,"PROMEDIO MENOR-MEDIANA","PROMEDIO"))</f>
        <v>MENOR</v>
      </c>
      <c r="V2483" s="23" t="n">
        <f aca="false">IF(T2483&lt;=Parametros!$B$7,M2483,IF(T2483&lt;=Parametros!$B$8,Q2483,P2483))</f>
        <v>48732.7546125461</v>
      </c>
      <c r="W2483" s="26" t="n">
        <f aca="false">ROUND(V2483,0)</f>
        <v>48733</v>
      </c>
      <c r="X2483" s="27" t="n">
        <f aca="false">K2483/G2483</f>
        <v>1.50773784217604</v>
      </c>
      <c r="Y2483" s="27" t="n">
        <f aca="false">L2483/G2483</f>
        <v>1.25447919829942</v>
      </c>
    </row>
    <row r="2484" customFormat="false" ht="64.5" hidden="false" customHeight="true" outlineLevel="0" collapsed="false">
      <c r="A2484" s="4" t="s">
        <v>570</v>
      </c>
      <c r="B2484" s="4" t="s">
        <v>95</v>
      </c>
      <c r="C2484" s="4" t="s">
        <v>573</v>
      </c>
      <c r="D2484" s="4" t="s">
        <v>574</v>
      </c>
      <c r="E2484" s="4" t="s">
        <v>98</v>
      </c>
      <c r="F2484" s="4" t="s">
        <v>99</v>
      </c>
      <c r="G2484" s="23" t="n">
        <v>1077323</v>
      </c>
      <c r="H2484" s="24" t="n">
        <f aca="false">Parametros!$B$3</f>
        <v>160.42</v>
      </c>
      <c r="I2484" s="24" t="n">
        <f aca="false">Parametros!$B$4</f>
        <v>151.76</v>
      </c>
      <c r="J2484" s="23" t="n">
        <f aca="false">G2484*H2484/I2484</f>
        <v>1138799.12796521</v>
      </c>
      <c r="K2484" s="23" t="n">
        <v>1624322.39</v>
      </c>
      <c r="L2484" s="23" t="n">
        <v>1353625</v>
      </c>
      <c r="M2484" s="23" t="n">
        <f aca="false">MIN(J2484:L2484)</f>
        <v>1138799.12796521</v>
      </c>
      <c r="N2484" s="23" t="n">
        <f aca="false">MAX(J2484:L2484)</f>
        <v>1624322.39</v>
      </c>
      <c r="O2484" s="23" t="n">
        <f aca="false">MEDIAN(J2484:L2484)</f>
        <v>1353625</v>
      </c>
      <c r="P2484" s="23" t="n">
        <f aca="false">AVERAGE(J2484:L2484)</f>
        <v>1372248.83932174</v>
      </c>
      <c r="Q2484" s="23" t="n">
        <f aca="false">AVERAGE(M2484,O2484)</f>
        <v>1246212.0639826</v>
      </c>
      <c r="R2484" s="23" t="n">
        <f aca="false">AVERAGE(N2484,O2484)</f>
        <v>1488973.695</v>
      </c>
      <c r="S2484" s="23" t="n">
        <f aca="false">STDEV(J2484:L2484)</f>
        <v>243296.824963947</v>
      </c>
      <c r="T2484" s="25" t="n">
        <f aca="false">IF(P2484&gt;0,S2484/P2484,NA())</f>
        <v>0.177297890872476</v>
      </c>
      <c r="U2484" s="4" t="str">
        <f aca="false">IF(T2484&lt;=Parametros!$B$7,"MENOR",IF(T2484&lt;=Parametros!$B$8,"PROMEDIO MENOR-MEDIANA","PROMEDIO"))</f>
        <v>MENOR</v>
      </c>
      <c r="V2484" s="23" t="n">
        <f aca="false">IF(T2484&lt;=Parametros!$B$7,M2484,IF(T2484&lt;=Parametros!$B$8,Q2484,P2484))</f>
        <v>1138799.12796521</v>
      </c>
      <c r="W2484" s="26" t="n">
        <f aca="false">ROUND(V2484,0)</f>
        <v>1138799</v>
      </c>
      <c r="X2484" s="27" t="n">
        <f aca="false">K2484/G2484</f>
        <v>1.50773945232767</v>
      </c>
      <c r="Y2484" s="27" t="n">
        <f aca="false">L2484/G2484</f>
        <v>1.25647090055629</v>
      </c>
    </row>
    <row r="2485" customFormat="false" ht="64.5" hidden="false" customHeight="true" outlineLevel="0" collapsed="false">
      <c r="A2485" s="4" t="s">
        <v>572</v>
      </c>
      <c r="B2485" s="4" t="s">
        <v>95</v>
      </c>
      <c r="C2485" s="4" t="s">
        <v>576</v>
      </c>
      <c r="D2485" s="4" t="s">
        <v>577</v>
      </c>
      <c r="E2485" s="4" t="s">
        <v>98</v>
      </c>
      <c r="F2485" s="4" t="s">
        <v>99</v>
      </c>
      <c r="G2485" s="23" t="n">
        <v>1327920</v>
      </c>
      <c r="H2485" s="24" t="n">
        <f aca="false">Parametros!$B$3</f>
        <v>160.42</v>
      </c>
      <c r="I2485" s="24" t="n">
        <f aca="false">Parametros!$B$4</f>
        <v>151.76</v>
      </c>
      <c r="J2485" s="23" t="n">
        <f aca="false">G2485*H2485/I2485</f>
        <v>1403696.1412757</v>
      </c>
      <c r="K2485" s="23" t="n">
        <v>2002156.47</v>
      </c>
      <c r="L2485" s="23" t="n">
        <v>1668499</v>
      </c>
      <c r="M2485" s="23" t="n">
        <f aca="false">MIN(J2485:L2485)</f>
        <v>1403696.1412757</v>
      </c>
      <c r="N2485" s="23" t="n">
        <f aca="false">MAX(J2485:L2485)</f>
        <v>2002156.47</v>
      </c>
      <c r="O2485" s="23" t="n">
        <f aca="false">MEDIAN(J2485:L2485)</f>
        <v>1668499</v>
      </c>
      <c r="P2485" s="23" t="n">
        <f aca="false">AVERAGE(J2485:L2485)</f>
        <v>1691450.5370919</v>
      </c>
      <c r="Q2485" s="23" t="n">
        <f aca="false">AVERAGE(M2485,O2485)</f>
        <v>1536097.57063785</v>
      </c>
      <c r="R2485" s="23" t="n">
        <f aca="false">AVERAGE(N2485,O2485)</f>
        <v>1835327.735</v>
      </c>
      <c r="S2485" s="23" t="n">
        <f aca="false">STDEV(J2485:L2485)</f>
        <v>299889.598111306</v>
      </c>
      <c r="T2485" s="25" t="n">
        <f aca="false">IF(P2485&gt;0,S2485/P2485,NA())</f>
        <v>0.177297291014435</v>
      </c>
      <c r="U2485" s="4" t="str">
        <f aca="false">IF(T2485&lt;=Parametros!$B$7,"MENOR",IF(T2485&lt;=Parametros!$B$8,"PROMEDIO MENOR-MEDIANA","PROMEDIO"))</f>
        <v>MENOR</v>
      </c>
      <c r="V2485" s="23" t="n">
        <f aca="false">IF(T2485&lt;=Parametros!$B$7,M2485,IF(T2485&lt;=Parametros!$B$8,Q2485,P2485))</f>
        <v>1403696.1412757</v>
      </c>
      <c r="W2485" s="26" t="n">
        <f aca="false">ROUND(V2485,0)</f>
        <v>1403696</v>
      </c>
      <c r="X2485" s="27" t="n">
        <f aca="false">K2485/G2485</f>
        <v>1.50773877191397</v>
      </c>
      <c r="Y2485" s="27" t="n">
        <f aca="false">L2485/G2485</f>
        <v>1.25647554069522</v>
      </c>
    </row>
    <row r="2486" customFormat="false" ht="51.75" hidden="false" customHeight="true" outlineLevel="0" collapsed="false">
      <c r="A2486" s="4" t="s">
        <v>575</v>
      </c>
      <c r="B2486" s="4" t="s">
        <v>95</v>
      </c>
      <c r="C2486" s="4" t="s">
        <v>579</v>
      </c>
      <c r="D2486" s="4" t="s">
        <v>580</v>
      </c>
      <c r="E2486" s="4" t="s">
        <v>98</v>
      </c>
      <c r="F2486" s="4" t="s">
        <v>99</v>
      </c>
      <c r="G2486" s="23" t="n">
        <v>148322</v>
      </c>
      <c r="H2486" s="24" t="n">
        <f aca="false">Parametros!$B$3</f>
        <v>160.42</v>
      </c>
      <c r="I2486" s="24" t="n">
        <f aca="false">Parametros!$B$4</f>
        <v>151.76</v>
      </c>
      <c r="J2486" s="23" t="n">
        <f aca="false">G2486*H2486/I2486</f>
        <v>156785.814707433</v>
      </c>
      <c r="K2486" s="23" t="n">
        <v>223630.87</v>
      </c>
      <c r="L2486" s="23" t="n">
        <v>186354</v>
      </c>
      <c r="M2486" s="23" t="n">
        <f aca="false">MIN(J2486:L2486)</f>
        <v>156785.814707433</v>
      </c>
      <c r="N2486" s="23" t="n">
        <f aca="false">MAX(J2486:L2486)</f>
        <v>223630.87</v>
      </c>
      <c r="O2486" s="23" t="n">
        <f aca="false">MEDIAN(J2486:L2486)</f>
        <v>186354</v>
      </c>
      <c r="P2486" s="23" t="n">
        <f aca="false">AVERAGE(J2486:L2486)</f>
        <v>188923.561569144</v>
      </c>
      <c r="Q2486" s="23" t="n">
        <f aca="false">AVERAGE(M2486,O2486)</f>
        <v>171569.907353716</v>
      </c>
      <c r="R2486" s="23" t="n">
        <f aca="false">AVERAGE(N2486,O2486)</f>
        <v>204992.435</v>
      </c>
      <c r="S2486" s="23" t="n">
        <f aca="false">STDEV(J2486:L2486)</f>
        <v>33496.5272716413</v>
      </c>
      <c r="T2486" s="25" t="n">
        <f aca="false">IF(P2486&gt;0,S2486/P2486,NA())</f>
        <v>0.177302010365615</v>
      </c>
      <c r="U2486" s="4" t="str">
        <f aca="false">IF(T2486&lt;=Parametros!$B$7,"MENOR",IF(T2486&lt;=Parametros!$B$8,"PROMEDIO MENOR-MEDIANA","PROMEDIO"))</f>
        <v>MENOR</v>
      </c>
      <c r="V2486" s="23" t="n">
        <f aca="false">IF(T2486&lt;=Parametros!$B$7,M2486,IF(T2486&lt;=Parametros!$B$8,Q2486,P2486))</f>
        <v>156785.814707433</v>
      </c>
      <c r="W2486" s="26" t="n">
        <f aca="false">ROUND(V2486,0)</f>
        <v>156786</v>
      </c>
      <c r="X2486" s="27" t="n">
        <f aca="false">K2486/G2486</f>
        <v>1.5077390407357</v>
      </c>
      <c r="Y2486" s="27" t="n">
        <f aca="false">L2486/G2486</f>
        <v>1.25641509688381</v>
      </c>
    </row>
    <row r="2487" customFormat="false" ht="77.25" hidden="false" customHeight="true" outlineLevel="0" collapsed="false">
      <c r="A2487" s="4" t="s">
        <v>578</v>
      </c>
      <c r="B2487" s="4" t="s">
        <v>95</v>
      </c>
      <c r="C2487" s="4" t="s">
        <v>588</v>
      </c>
      <c r="D2487" s="4" t="s">
        <v>589</v>
      </c>
      <c r="E2487" s="4" t="s">
        <v>98</v>
      </c>
      <c r="F2487" s="4" t="s">
        <v>99</v>
      </c>
      <c r="G2487" s="23" t="n">
        <v>908370</v>
      </c>
      <c r="H2487" s="24" t="n">
        <f aca="false">Parametros!$B$3</f>
        <v>160.42</v>
      </c>
      <c r="I2487" s="24" t="n">
        <f aca="false">Parametros!$B$4</f>
        <v>151.76</v>
      </c>
      <c r="J2487" s="23" t="n">
        <f aca="false">G2487*H2487/I2487</f>
        <v>960205.030311017</v>
      </c>
      <c r="K2487" s="23" t="n">
        <v>1369585.36</v>
      </c>
      <c r="L2487" s="23" t="n">
        <v>1141329</v>
      </c>
      <c r="M2487" s="23" t="n">
        <f aca="false">MIN(J2487:L2487)</f>
        <v>960205.030311017</v>
      </c>
      <c r="N2487" s="23" t="n">
        <f aca="false">MAX(J2487:L2487)</f>
        <v>1369585.36</v>
      </c>
      <c r="O2487" s="23" t="n">
        <f aca="false">MEDIAN(J2487:L2487)</f>
        <v>1141329</v>
      </c>
      <c r="P2487" s="23" t="n">
        <f aca="false">AVERAGE(J2487:L2487)</f>
        <v>1157039.79677034</v>
      </c>
      <c r="Q2487" s="23" t="n">
        <f aca="false">AVERAGE(M2487,O2487)</f>
        <v>1050767.01515551</v>
      </c>
      <c r="R2487" s="23" t="n">
        <f aca="false">AVERAGE(N2487,O2487)</f>
        <v>1255457.18</v>
      </c>
      <c r="S2487" s="23" t="n">
        <f aca="false">STDEV(J2487:L2487)</f>
        <v>205141.866608048</v>
      </c>
      <c r="T2487" s="25" t="n">
        <f aca="false">IF(P2487&gt;0,S2487/P2487,NA())</f>
        <v>0.177298885639598</v>
      </c>
      <c r="U2487" s="4" t="str">
        <f aca="false">IF(T2487&lt;=Parametros!$B$7,"MENOR",IF(T2487&lt;=Parametros!$B$8,"PROMEDIO MENOR-MEDIANA","PROMEDIO"))</f>
        <v>MENOR</v>
      </c>
      <c r="V2487" s="23" t="n">
        <f aca="false">IF(T2487&lt;=Parametros!$B$7,M2487,IF(T2487&lt;=Parametros!$B$8,Q2487,P2487))</f>
        <v>960205.030311017</v>
      </c>
      <c r="W2487" s="26" t="n">
        <f aca="false">ROUND(V2487,0)</f>
        <v>960205</v>
      </c>
      <c r="X2487" s="27" t="n">
        <f aca="false">K2487/G2487</f>
        <v>1.50773953345003</v>
      </c>
      <c r="Y2487" s="27" t="n">
        <f aca="false">L2487/G2487</f>
        <v>1.25645827140923</v>
      </c>
    </row>
    <row r="2488" customFormat="false" ht="102.75" hidden="false" customHeight="true" outlineLevel="0" collapsed="false">
      <c r="A2488" s="4" t="s">
        <v>581</v>
      </c>
      <c r="B2488" s="4" t="s">
        <v>95</v>
      </c>
      <c r="C2488" s="4" t="s">
        <v>594</v>
      </c>
      <c r="D2488" s="4" t="s">
        <v>595</v>
      </c>
      <c r="E2488" s="4" t="s">
        <v>98</v>
      </c>
      <c r="F2488" s="4" t="s">
        <v>99</v>
      </c>
      <c r="G2488" s="23" t="n">
        <v>676805</v>
      </c>
      <c r="H2488" s="24" t="n">
        <f aca="false">Parametros!$B$3</f>
        <v>160.42</v>
      </c>
      <c r="I2488" s="24" t="n">
        <f aca="false">Parametros!$B$4</f>
        <v>151.76</v>
      </c>
      <c r="J2488" s="23" t="n">
        <f aca="false">G2488*H2488/I2488</f>
        <v>715426.054955192</v>
      </c>
      <c r="K2488" s="23" t="n">
        <v>1020445.61</v>
      </c>
      <c r="L2488" s="23" t="n">
        <v>850374</v>
      </c>
      <c r="M2488" s="23" t="n">
        <f aca="false">MIN(J2488:L2488)</f>
        <v>715426.054955192</v>
      </c>
      <c r="N2488" s="23" t="n">
        <f aca="false">MAX(J2488:L2488)</f>
        <v>1020445.61</v>
      </c>
      <c r="O2488" s="23" t="n">
        <f aca="false">MEDIAN(J2488:L2488)</f>
        <v>850374</v>
      </c>
      <c r="P2488" s="23" t="n">
        <f aca="false">AVERAGE(J2488:L2488)</f>
        <v>862081.888318398</v>
      </c>
      <c r="Q2488" s="23" t="n">
        <f aca="false">AVERAGE(M2488,O2488)</f>
        <v>782900.027477596</v>
      </c>
      <c r="R2488" s="23" t="n">
        <f aca="false">AVERAGE(N2488,O2488)</f>
        <v>935409.805</v>
      </c>
      <c r="S2488" s="23" t="n">
        <f aca="false">STDEV(J2488:L2488)</f>
        <v>152846.453104382</v>
      </c>
      <c r="T2488" s="25" t="n">
        <f aca="false">IF(P2488&gt;0,S2488/P2488,NA())</f>
        <v>0.177299227805991</v>
      </c>
      <c r="U2488" s="4" t="str">
        <f aca="false">IF(T2488&lt;=Parametros!$B$7,"MENOR",IF(T2488&lt;=Parametros!$B$8,"PROMEDIO MENOR-MEDIANA","PROMEDIO"))</f>
        <v>MENOR</v>
      </c>
      <c r="V2488" s="23" t="n">
        <f aca="false">IF(T2488&lt;=Parametros!$B$7,M2488,IF(T2488&lt;=Parametros!$B$8,Q2488,P2488))</f>
        <v>715426.054955192</v>
      </c>
      <c r="W2488" s="26" t="n">
        <f aca="false">ROUND(V2488,0)</f>
        <v>715426</v>
      </c>
      <c r="X2488" s="27" t="n">
        <f aca="false">K2488/G2488</f>
        <v>1.50773946705476</v>
      </c>
      <c r="Y2488" s="27" t="n">
        <f aca="false">L2488/G2488</f>
        <v>1.25645348364743</v>
      </c>
    </row>
    <row r="2489" customFormat="false" ht="64.5" hidden="false" customHeight="true" outlineLevel="0" collapsed="false">
      <c r="A2489" s="4" t="s">
        <v>584</v>
      </c>
      <c r="B2489" s="4" t="s">
        <v>95</v>
      </c>
      <c r="C2489" s="4" t="s">
        <v>597</v>
      </c>
      <c r="D2489" s="4" t="s">
        <v>598</v>
      </c>
      <c r="E2489" s="4" t="s">
        <v>98</v>
      </c>
      <c r="F2489" s="4" t="s">
        <v>99</v>
      </c>
      <c r="G2489" s="23" t="n">
        <v>929384</v>
      </c>
      <c r="H2489" s="24" t="n">
        <f aca="false">Parametros!$B$3</f>
        <v>160.42</v>
      </c>
      <c r="I2489" s="24" t="n">
        <f aca="false">Parametros!$B$4</f>
        <v>151.76</v>
      </c>
      <c r="J2489" s="23" t="n">
        <f aca="false">G2489*H2489/I2489</f>
        <v>982418.168687401</v>
      </c>
      <c r="K2489" s="23" t="n">
        <v>1401268.92</v>
      </c>
      <c r="L2489" s="23" t="n">
        <v>1167747</v>
      </c>
      <c r="M2489" s="23" t="n">
        <f aca="false">MIN(J2489:L2489)</f>
        <v>982418.168687401</v>
      </c>
      <c r="N2489" s="23" t="n">
        <f aca="false">MAX(J2489:L2489)</f>
        <v>1401268.92</v>
      </c>
      <c r="O2489" s="23" t="n">
        <f aca="false">MEDIAN(J2489:L2489)</f>
        <v>1167747</v>
      </c>
      <c r="P2489" s="23" t="n">
        <f aca="false">AVERAGE(J2489:L2489)</f>
        <v>1183811.3628958</v>
      </c>
      <c r="Q2489" s="23" t="n">
        <f aca="false">AVERAGE(M2489,O2489)</f>
        <v>1075082.5843437</v>
      </c>
      <c r="R2489" s="23" t="n">
        <f aca="false">AVERAGE(N2489,O2489)</f>
        <v>1284507.96</v>
      </c>
      <c r="S2489" s="23" t="n">
        <f aca="false">STDEV(J2489:L2489)</f>
        <v>209886.959540649</v>
      </c>
      <c r="T2489" s="25" t="n">
        <f aca="false">IF(P2489&gt;0,S2489/P2489,NA())</f>
        <v>0.177297638896818</v>
      </c>
      <c r="U2489" s="4" t="str">
        <f aca="false">IF(T2489&lt;=Parametros!$B$7,"MENOR",IF(T2489&lt;=Parametros!$B$8,"PROMEDIO MENOR-MEDIANA","PROMEDIO"))</f>
        <v>MENOR</v>
      </c>
      <c r="V2489" s="23" t="n">
        <f aca="false">IF(T2489&lt;=Parametros!$B$7,M2489,IF(T2489&lt;=Parametros!$B$8,Q2489,P2489))</f>
        <v>982418.168687401</v>
      </c>
      <c r="W2489" s="26" t="n">
        <f aca="false">ROUND(V2489,0)</f>
        <v>982418</v>
      </c>
      <c r="X2489" s="27" t="n">
        <f aca="false">K2489/G2489</f>
        <v>1.50773944892531</v>
      </c>
      <c r="Y2489" s="27" t="n">
        <f aca="false">L2489/G2489</f>
        <v>1.25647418074768</v>
      </c>
    </row>
    <row r="2490" customFormat="false" ht="102.75" hidden="false" customHeight="true" outlineLevel="0" collapsed="false">
      <c r="A2490" s="4" t="s">
        <v>587</v>
      </c>
      <c r="B2490" s="4" t="s">
        <v>95</v>
      </c>
      <c r="C2490" s="4" t="s">
        <v>600</v>
      </c>
      <c r="D2490" s="4" t="s">
        <v>601</v>
      </c>
      <c r="E2490" s="4" t="s">
        <v>98</v>
      </c>
      <c r="F2490" s="4" t="s">
        <v>99</v>
      </c>
      <c r="G2490" s="23" t="n">
        <v>312550</v>
      </c>
      <c r="H2490" s="24" t="n">
        <f aca="false">Parametros!$B$3</f>
        <v>160.42</v>
      </c>
      <c r="I2490" s="24" t="n">
        <f aca="false">Parametros!$B$4</f>
        <v>151.76</v>
      </c>
      <c r="J2490" s="23" t="n">
        <f aca="false">G2490*H2490/I2490</f>
        <v>330385.28597786</v>
      </c>
      <c r="K2490" s="23" t="n">
        <v>471243.27</v>
      </c>
      <c r="L2490" s="23" t="n">
        <v>392700</v>
      </c>
      <c r="M2490" s="23" t="n">
        <f aca="false">MIN(J2490:L2490)</f>
        <v>330385.28597786</v>
      </c>
      <c r="N2490" s="23" t="n">
        <f aca="false">MAX(J2490:L2490)</f>
        <v>471243.27</v>
      </c>
      <c r="O2490" s="23" t="n">
        <f aca="false">MEDIAN(J2490:L2490)</f>
        <v>392700</v>
      </c>
      <c r="P2490" s="23" t="n">
        <f aca="false">AVERAGE(J2490:L2490)</f>
        <v>398109.518659287</v>
      </c>
      <c r="Q2490" s="23" t="n">
        <f aca="false">AVERAGE(M2490,O2490)</f>
        <v>361542.64298893</v>
      </c>
      <c r="R2490" s="23" t="n">
        <f aca="false">AVERAGE(N2490,O2490)</f>
        <v>431971.635</v>
      </c>
      <c r="S2490" s="23" t="n">
        <f aca="false">STDEV(J2490:L2490)</f>
        <v>70584.6306556127</v>
      </c>
      <c r="T2490" s="25" t="n">
        <f aca="false">IF(P2490&gt;0,S2490/P2490,NA())</f>
        <v>0.177299530273279</v>
      </c>
      <c r="U2490" s="4" t="str">
        <f aca="false">IF(T2490&lt;=Parametros!$B$7,"MENOR",IF(T2490&lt;=Parametros!$B$8,"PROMEDIO MENOR-MEDIANA","PROMEDIO"))</f>
        <v>MENOR</v>
      </c>
      <c r="V2490" s="23" t="n">
        <f aca="false">IF(T2490&lt;=Parametros!$B$7,M2490,IF(T2490&lt;=Parametros!$B$8,Q2490,P2490))</f>
        <v>330385.28597786</v>
      </c>
      <c r="W2490" s="26" t="n">
        <f aca="false">ROUND(V2490,0)</f>
        <v>330385</v>
      </c>
      <c r="X2490" s="27" t="n">
        <f aca="false">K2490/G2490</f>
        <v>1.50773722604383</v>
      </c>
      <c r="Y2490" s="27" t="n">
        <f aca="false">L2490/G2490</f>
        <v>1.25643896976484</v>
      </c>
    </row>
    <row r="2491" customFormat="false" ht="77.25" hidden="false" customHeight="true" outlineLevel="0" collapsed="false">
      <c r="A2491" s="4" t="s">
        <v>590</v>
      </c>
      <c r="B2491" s="4" t="s">
        <v>95</v>
      </c>
      <c r="C2491" s="4" t="s">
        <v>603</v>
      </c>
      <c r="D2491" s="4" t="s">
        <v>604</v>
      </c>
      <c r="E2491" s="4" t="s">
        <v>98</v>
      </c>
      <c r="F2491" s="4" t="s">
        <v>99</v>
      </c>
      <c r="G2491" s="23" t="n">
        <v>270324</v>
      </c>
      <c r="H2491" s="24" t="n">
        <f aca="false">Parametros!$B$3</f>
        <v>160.42</v>
      </c>
      <c r="I2491" s="24" t="n">
        <f aca="false">Parametros!$B$4</f>
        <v>151.76</v>
      </c>
      <c r="J2491" s="23" t="n">
        <f aca="false">G2491*H2491/I2491</f>
        <v>285749.710595677</v>
      </c>
      <c r="K2491" s="23" t="n">
        <v>407578.09</v>
      </c>
      <c r="L2491" s="23" t="n">
        <v>339626</v>
      </c>
      <c r="M2491" s="23" t="n">
        <f aca="false">MIN(J2491:L2491)</f>
        <v>285749.710595677</v>
      </c>
      <c r="N2491" s="23" t="n">
        <f aca="false">MAX(J2491:L2491)</f>
        <v>407578.09</v>
      </c>
      <c r="O2491" s="23" t="n">
        <f aca="false">MEDIAN(J2491:L2491)</f>
        <v>339626</v>
      </c>
      <c r="P2491" s="23" t="n">
        <f aca="false">AVERAGE(J2491:L2491)</f>
        <v>344317.933531893</v>
      </c>
      <c r="Q2491" s="23" t="n">
        <f aca="false">AVERAGE(M2491,O2491)</f>
        <v>312687.855297839</v>
      </c>
      <c r="R2491" s="23" t="n">
        <f aca="false">AVERAGE(N2491,O2491)</f>
        <v>373602.045</v>
      </c>
      <c r="S2491" s="23" t="n">
        <f aca="false">STDEV(J2491:L2491)</f>
        <v>61049.5633667569</v>
      </c>
      <c r="T2491" s="25" t="n">
        <f aca="false">IF(P2491&gt;0,S2491/P2491,NA())</f>
        <v>0.177305790437727</v>
      </c>
      <c r="U2491" s="4" t="str">
        <f aca="false">IF(T2491&lt;=Parametros!$B$7,"MENOR",IF(T2491&lt;=Parametros!$B$8,"PROMEDIO MENOR-MEDIANA","PROMEDIO"))</f>
        <v>MENOR</v>
      </c>
      <c r="V2491" s="23" t="n">
        <f aca="false">IF(T2491&lt;=Parametros!$B$7,M2491,IF(T2491&lt;=Parametros!$B$8,Q2491,P2491))</f>
        <v>285749.710595677</v>
      </c>
      <c r="W2491" s="26" t="n">
        <f aca="false">ROUND(V2491,0)</f>
        <v>285750</v>
      </c>
      <c r="X2491" s="27" t="n">
        <f aca="false">K2491/G2491</f>
        <v>1.50773919444814</v>
      </c>
      <c r="Y2491" s="27" t="n">
        <f aca="false">L2491/G2491</f>
        <v>1.25636643435285</v>
      </c>
    </row>
    <row r="2492" customFormat="false" ht="64.5" hidden="false" customHeight="true" outlineLevel="0" collapsed="false">
      <c r="A2492" s="4" t="s">
        <v>593</v>
      </c>
      <c r="B2492" s="4" t="s">
        <v>95</v>
      </c>
      <c r="C2492" s="4" t="s">
        <v>606</v>
      </c>
      <c r="D2492" s="4" t="s">
        <v>607</v>
      </c>
      <c r="E2492" s="4" t="s">
        <v>98</v>
      </c>
      <c r="F2492" s="4" t="s">
        <v>99</v>
      </c>
      <c r="G2492" s="23" t="n">
        <v>238196</v>
      </c>
      <c r="H2492" s="24" t="n">
        <f aca="false">Parametros!$B$3</f>
        <v>160.42</v>
      </c>
      <c r="I2492" s="24" t="n">
        <f aca="false">Parametros!$B$4</f>
        <v>151.76</v>
      </c>
      <c r="J2492" s="23" t="n">
        <f aca="false">G2492*H2492/I2492</f>
        <v>251788.365313653</v>
      </c>
      <c r="K2492" s="23" t="n">
        <v>359136.98</v>
      </c>
      <c r="L2492" s="23" t="n">
        <v>299285</v>
      </c>
      <c r="M2492" s="23" t="n">
        <f aca="false">MIN(J2492:L2492)</f>
        <v>251788.365313653</v>
      </c>
      <c r="N2492" s="23" t="n">
        <f aca="false">MAX(J2492:L2492)</f>
        <v>359136.98</v>
      </c>
      <c r="O2492" s="23" t="n">
        <f aca="false">MEDIAN(J2492:L2492)</f>
        <v>299285</v>
      </c>
      <c r="P2492" s="23" t="n">
        <f aca="false">AVERAGE(J2492:L2492)</f>
        <v>303403.448437884</v>
      </c>
      <c r="Q2492" s="23" t="n">
        <f aca="false">AVERAGE(M2492,O2492)</f>
        <v>275536.682656827</v>
      </c>
      <c r="R2492" s="23" t="n">
        <f aca="false">AVERAGE(N2492,O2492)</f>
        <v>329210.99</v>
      </c>
      <c r="S2492" s="23" t="n">
        <f aca="false">STDEV(J2492:L2492)</f>
        <v>53792.6805608446</v>
      </c>
      <c r="T2492" s="25" t="n">
        <f aca="false">IF(P2492&gt;0,S2492/P2492,NA())</f>
        <v>0.177297525251621</v>
      </c>
      <c r="U2492" s="4" t="str">
        <f aca="false">IF(T2492&lt;=Parametros!$B$7,"MENOR",IF(T2492&lt;=Parametros!$B$8,"PROMEDIO MENOR-MEDIANA","PROMEDIO"))</f>
        <v>MENOR</v>
      </c>
      <c r="V2492" s="23" t="n">
        <f aca="false">IF(T2492&lt;=Parametros!$B$7,M2492,IF(T2492&lt;=Parametros!$B$8,Q2492,P2492))</f>
        <v>251788.365313653</v>
      </c>
      <c r="W2492" s="26" t="n">
        <f aca="false">ROUND(V2492,0)</f>
        <v>251788</v>
      </c>
      <c r="X2492" s="27" t="n">
        <f aca="false">K2492/G2492</f>
        <v>1.50773724159936</v>
      </c>
      <c r="Y2492" s="27" t="n">
        <f aca="false">L2492/G2492</f>
        <v>1.25646526390032</v>
      </c>
    </row>
    <row r="2493" customFormat="false" ht="64.5" hidden="false" customHeight="true" outlineLevel="0" collapsed="false">
      <c r="A2493" s="4" t="s">
        <v>596</v>
      </c>
      <c r="B2493" s="4" t="s">
        <v>95</v>
      </c>
      <c r="C2493" s="4" t="s">
        <v>609</v>
      </c>
      <c r="D2493" s="4" t="s">
        <v>610</v>
      </c>
      <c r="E2493" s="4" t="s">
        <v>98</v>
      </c>
      <c r="F2493" s="4" t="s">
        <v>99</v>
      </c>
      <c r="G2493" s="23" t="n">
        <v>449216</v>
      </c>
      <c r="H2493" s="24" t="n">
        <f aca="false">Parametros!$B$3</f>
        <v>160.42</v>
      </c>
      <c r="I2493" s="24" t="n">
        <f aca="false">Parametros!$B$4</f>
        <v>151.76</v>
      </c>
      <c r="J2493" s="23" t="n">
        <f aca="false">G2493*H2493/I2493</f>
        <v>474849.965208224</v>
      </c>
      <c r="K2493" s="23" t="n">
        <v>677300.16</v>
      </c>
      <c r="L2493" s="23" t="n">
        <v>564417</v>
      </c>
      <c r="M2493" s="23" t="n">
        <f aca="false">MIN(J2493:L2493)</f>
        <v>474849.965208224</v>
      </c>
      <c r="N2493" s="23" t="n">
        <f aca="false">MAX(J2493:L2493)</f>
        <v>677300.16</v>
      </c>
      <c r="O2493" s="23" t="n">
        <f aca="false">MEDIAN(J2493:L2493)</f>
        <v>564417</v>
      </c>
      <c r="P2493" s="23" t="n">
        <f aca="false">AVERAGE(J2493:L2493)</f>
        <v>572189.041736075</v>
      </c>
      <c r="Q2493" s="23" t="n">
        <f aca="false">AVERAGE(M2493,O2493)</f>
        <v>519633.482604112</v>
      </c>
      <c r="R2493" s="23" t="n">
        <f aca="false">AVERAGE(N2493,O2493)</f>
        <v>620858.58</v>
      </c>
      <c r="S2493" s="23" t="n">
        <f aca="false">STDEV(J2493:L2493)</f>
        <v>101448.626493253</v>
      </c>
      <c r="T2493" s="25" t="n">
        <f aca="false">IF(P2493&gt;0,S2493/P2493,NA())</f>
        <v>0.177299142579607</v>
      </c>
      <c r="U2493" s="4" t="str">
        <f aca="false">IF(T2493&lt;=Parametros!$B$7,"MENOR",IF(T2493&lt;=Parametros!$B$8,"PROMEDIO MENOR-MEDIANA","PROMEDIO"))</f>
        <v>MENOR</v>
      </c>
      <c r="V2493" s="23" t="n">
        <f aca="false">IF(T2493&lt;=Parametros!$B$7,M2493,IF(T2493&lt;=Parametros!$B$8,Q2493,P2493))</f>
        <v>474849.965208224</v>
      </c>
      <c r="W2493" s="26" t="n">
        <f aca="false">ROUND(V2493,0)</f>
        <v>474850</v>
      </c>
      <c r="X2493" s="27" t="n">
        <f aca="false">K2493/G2493</f>
        <v>1.50773828180653</v>
      </c>
      <c r="Y2493" s="27" t="n">
        <f aca="false">L2493/G2493</f>
        <v>1.25644901339222</v>
      </c>
    </row>
    <row r="2494" customFormat="false" ht="77.25" hidden="false" customHeight="true" outlineLevel="0" collapsed="false">
      <c r="A2494" s="4" t="s">
        <v>599</v>
      </c>
      <c r="B2494" s="4" t="s">
        <v>95</v>
      </c>
      <c r="C2494" s="4" t="s">
        <v>612</v>
      </c>
      <c r="D2494" s="4" t="s">
        <v>613</v>
      </c>
      <c r="E2494" s="4" t="s">
        <v>98</v>
      </c>
      <c r="F2494" s="4" t="s">
        <v>99</v>
      </c>
      <c r="G2494" s="23" t="n">
        <v>707750</v>
      </c>
      <c r="H2494" s="24" t="n">
        <f aca="false">Parametros!$B$3</f>
        <v>160.42</v>
      </c>
      <c r="I2494" s="24" t="n">
        <f aca="false">Parametros!$B$4</f>
        <v>151.76</v>
      </c>
      <c r="J2494" s="23" t="n">
        <f aca="false">G2494*H2494/I2494</f>
        <v>748136.893779652</v>
      </c>
      <c r="K2494" s="23" t="n">
        <v>1067102.69</v>
      </c>
      <c r="L2494" s="23" t="n">
        <v>889287</v>
      </c>
      <c r="M2494" s="23" t="n">
        <f aca="false">MIN(J2494:L2494)</f>
        <v>748136.893779652</v>
      </c>
      <c r="N2494" s="23" t="n">
        <f aca="false">MAX(J2494:L2494)</f>
        <v>1067102.69</v>
      </c>
      <c r="O2494" s="23" t="n">
        <f aca="false">MEDIAN(J2494:L2494)</f>
        <v>889287</v>
      </c>
      <c r="P2494" s="23" t="n">
        <f aca="false">AVERAGE(J2494:L2494)</f>
        <v>901508.861259884</v>
      </c>
      <c r="Q2494" s="23" t="n">
        <f aca="false">AVERAGE(M2494,O2494)</f>
        <v>818711.946889826</v>
      </c>
      <c r="R2494" s="23" t="n">
        <f aca="false">AVERAGE(N2494,O2494)</f>
        <v>978194.845</v>
      </c>
      <c r="S2494" s="23" t="n">
        <f aca="false">STDEV(J2494:L2494)</f>
        <v>159833.742398506</v>
      </c>
      <c r="T2494" s="25" t="n">
        <f aca="false">IF(P2494&gt;0,S2494/P2494,NA())</f>
        <v>0.177295808468409</v>
      </c>
      <c r="U2494" s="4" t="str">
        <f aca="false">IF(T2494&lt;=Parametros!$B$7,"MENOR",IF(T2494&lt;=Parametros!$B$8,"PROMEDIO MENOR-MEDIANA","PROMEDIO"))</f>
        <v>MENOR</v>
      </c>
      <c r="V2494" s="23" t="n">
        <f aca="false">IF(T2494&lt;=Parametros!$B$7,M2494,IF(T2494&lt;=Parametros!$B$8,Q2494,P2494))</f>
        <v>748136.893779652</v>
      </c>
      <c r="W2494" s="26" t="n">
        <f aca="false">ROUND(V2494,0)</f>
        <v>748137</v>
      </c>
      <c r="X2494" s="27" t="n">
        <f aca="false">K2494/G2494</f>
        <v>1.50773958318615</v>
      </c>
      <c r="Y2494" s="27" t="n">
        <f aca="false">L2494/G2494</f>
        <v>1.25649876368774</v>
      </c>
    </row>
    <row r="2495" customFormat="false" ht="77.25" hidden="false" customHeight="true" outlineLevel="0" collapsed="false">
      <c r="A2495" s="4" t="s">
        <v>602</v>
      </c>
      <c r="B2495" s="4" t="s">
        <v>95</v>
      </c>
      <c r="C2495" s="4" t="s">
        <v>615</v>
      </c>
      <c r="D2495" s="4" t="s">
        <v>616</v>
      </c>
      <c r="E2495" s="4" t="s">
        <v>98</v>
      </c>
      <c r="F2495" s="4" t="s">
        <v>99</v>
      </c>
      <c r="G2495" s="23" t="n">
        <v>152000</v>
      </c>
      <c r="H2495" s="24" t="n">
        <f aca="false">Parametros!$B$3</f>
        <v>160.42</v>
      </c>
      <c r="I2495" s="24" t="n">
        <f aca="false">Parametros!$B$4</f>
        <v>151.76</v>
      </c>
      <c r="J2495" s="23" t="n">
        <f aca="false">G2495*H2495/I2495</f>
        <v>160673.695308382</v>
      </c>
      <c r="K2495" s="23" t="n">
        <v>229175.92</v>
      </c>
      <c r="L2495" s="23" t="n">
        <v>190876</v>
      </c>
      <c r="M2495" s="23" t="n">
        <f aca="false">MIN(J2495:L2495)</f>
        <v>160673.695308382</v>
      </c>
      <c r="N2495" s="23" t="n">
        <f aca="false">MAX(J2495:L2495)</f>
        <v>229175.92</v>
      </c>
      <c r="O2495" s="23" t="n">
        <f aca="false">MEDIAN(J2495:L2495)</f>
        <v>190876</v>
      </c>
      <c r="P2495" s="23" t="n">
        <f aca="false">AVERAGE(J2495:L2495)</f>
        <v>193575.205102794</v>
      </c>
      <c r="Q2495" s="23" t="n">
        <f aca="false">AVERAGE(M2495,O2495)</f>
        <v>175774.847654191</v>
      </c>
      <c r="R2495" s="23" t="n">
        <f aca="false">AVERAGE(N2495,O2495)</f>
        <v>210025.96</v>
      </c>
      <c r="S2495" s="23" t="n">
        <f aca="false">STDEV(J2495:L2495)</f>
        <v>34330.7876120758</v>
      </c>
      <c r="T2495" s="25" t="n">
        <f aca="false">IF(P2495&gt;0,S2495/P2495,NA())</f>
        <v>0.177351162272281</v>
      </c>
      <c r="U2495" s="4" t="str">
        <f aca="false">IF(T2495&lt;=Parametros!$B$7,"MENOR",IF(T2495&lt;=Parametros!$B$8,"PROMEDIO MENOR-MEDIANA","PROMEDIO"))</f>
        <v>MENOR</v>
      </c>
      <c r="V2495" s="23" t="n">
        <f aca="false">IF(T2495&lt;=Parametros!$B$7,M2495,IF(T2495&lt;=Parametros!$B$8,Q2495,P2495))</f>
        <v>160673.695308382</v>
      </c>
      <c r="W2495" s="26" t="n">
        <f aca="false">ROUND(V2495,0)</f>
        <v>160674</v>
      </c>
      <c r="X2495" s="27" t="n">
        <f aca="false">K2495/G2495</f>
        <v>1.50773631578947</v>
      </c>
      <c r="Y2495" s="27" t="n">
        <f aca="false">L2495/G2495</f>
        <v>1.25576315789474</v>
      </c>
    </row>
    <row r="2496" customFormat="false" ht="51.75" hidden="false" customHeight="true" outlineLevel="0" collapsed="false">
      <c r="A2496" s="4" t="s">
        <v>605</v>
      </c>
      <c r="B2496" s="4" t="s">
        <v>95</v>
      </c>
      <c r="C2496" s="4" t="s">
        <v>618</v>
      </c>
      <c r="D2496" s="4" t="s">
        <v>619</v>
      </c>
      <c r="E2496" s="4" t="s">
        <v>98</v>
      </c>
      <c r="F2496" s="4" t="s">
        <v>99</v>
      </c>
      <c r="G2496" s="23" t="n">
        <v>227796</v>
      </c>
      <c r="H2496" s="24" t="n">
        <f aca="false">Parametros!$B$3</f>
        <v>160.42</v>
      </c>
      <c r="I2496" s="24" t="n">
        <f aca="false">Parametros!$B$4</f>
        <v>151.76</v>
      </c>
      <c r="J2496" s="23" t="n">
        <f aca="false">G2496*H2496/I2496</f>
        <v>240794.901950448</v>
      </c>
      <c r="K2496" s="23" t="n">
        <v>343456.47</v>
      </c>
      <c r="L2496" s="23" t="n">
        <v>286195</v>
      </c>
      <c r="M2496" s="23" t="n">
        <f aca="false">MIN(J2496:L2496)</f>
        <v>240794.901950448</v>
      </c>
      <c r="N2496" s="23" t="n">
        <f aca="false">MAX(J2496:L2496)</f>
        <v>343456.47</v>
      </c>
      <c r="O2496" s="23" t="n">
        <f aca="false">MEDIAN(J2496:L2496)</f>
        <v>286195</v>
      </c>
      <c r="P2496" s="23" t="n">
        <f aca="false">AVERAGE(J2496:L2496)</f>
        <v>290148.790650149</v>
      </c>
      <c r="Q2496" s="23" t="n">
        <f aca="false">AVERAGE(M2496,O2496)</f>
        <v>263494.950975224</v>
      </c>
      <c r="R2496" s="23" t="n">
        <f aca="false">AVERAGE(N2496,O2496)</f>
        <v>314825.735</v>
      </c>
      <c r="S2496" s="23" t="n">
        <f aca="false">STDEV(J2496:L2496)</f>
        <v>51444.8611036817</v>
      </c>
      <c r="T2496" s="25" t="n">
        <f aca="false">IF(P2496&gt;0,S2496/P2496,NA())</f>
        <v>0.17730510262823</v>
      </c>
      <c r="U2496" s="4" t="str">
        <f aca="false">IF(T2496&lt;=Parametros!$B$7,"MENOR",IF(T2496&lt;=Parametros!$B$8,"PROMEDIO MENOR-MEDIANA","PROMEDIO"))</f>
        <v>MENOR</v>
      </c>
      <c r="V2496" s="23" t="n">
        <f aca="false">IF(T2496&lt;=Parametros!$B$7,M2496,IF(T2496&lt;=Parametros!$B$8,Q2496,P2496))</f>
        <v>240794.901950448</v>
      </c>
      <c r="W2496" s="26" t="n">
        <f aca="false">ROUND(V2496,0)</f>
        <v>240795</v>
      </c>
      <c r="X2496" s="27" t="n">
        <f aca="false">K2496/G2496</f>
        <v>1.5077370542064</v>
      </c>
      <c r="Y2496" s="27" t="n">
        <f aca="false">L2496/G2496</f>
        <v>1.25636534443098</v>
      </c>
    </row>
    <row r="2497" customFormat="false" ht="90" hidden="false" customHeight="true" outlineLevel="0" collapsed="false">
      <c r="A2497" s="4" t="s">
        <v>608</v>
      </c>
      <c r="B2497" s="4" t="s">
        <v>95</v>
      </c>
      <c r="C2497" s="4" t="s">
        <v>621</v>
      </c>
      <c r="D2497" s="4" t="s">
        <v>622</v>
      </c>
      <c r="E2497" s="4" t="s">
        <v>98</v>
      </c>
      <c r="F2497" s="4" t="s">
        <v>99</v>
      </c>
      <c r="G2497" s="23" t="n">
        <v>408699</v>
      </c>
      <c r="H2497" s="24" t="n">
        <f aca="false">Parametros!$B$3</f>
        <v>160.42</v>
      </c>
      <c r="I2497" s="24" t="n">
        <f aca="false">Parametros!$B$4</f>
        <v>151.76</v>
      </c>
      <c r="J2497" s="23" t="n">
        <f aca="false">G2497*H2497/I2497</f>
        <v>432020.911834476</v>
      </c>
      <c r="K2497" s="23" t="n">
        <v>616210.96</v>
      </c>
      <c r="L2497" s="23" t="n">
        <v>513485</v>
      </c>
      <c r="M2497" s="23" t="n">
        <f aca="false">MIN(J2497:L2497)</f>
        <v>432020.911834476</v>
      </c>
      <c r="N2497" s="23" t="n">
        <f aca="false">MAX(J2497:L2497)</f>
        <v>616210.96</v>
      </c>
      <c r="O2497" s="23" t="n">
        <f aca="false">MEDIAN(J2497:L2497)</f>
        <v>513485</v>
      </c>
      <c r="P2497" s="23" t="n">
        <f aca="false">AVERAGE(J2497:L2497)</f>
        <v>520572.290611492</v>
      </c>
      <c r="Q2497" s="23" t="n">
        <f aca="false">AVERAGE(M2497,O2497)</f>
        <v>472752.955917238</v>
      </c>
      <c r="R2497" s="23" t="n">
        <f aca="false">AVERAGE(N2497,O2497)</f>
        <v>564847.98</v>
      </c>
      <c r="S2497" s="23" t="n">
        <f aca="false">STDEV(J2497:L2497)</f>
        <v>92299.3267958297</v>
      </c>
      <c r="T2497" s="25" t="n">
        <f aca="false">IF(P2497&gt;0,S2497/P2497,NA())</f>
        <v>0.177303572357664</v>
      </c>
      <c r="U2497" s="4" t="str">
        <f aca="false">IF(T2497&lt;=Parametros!$B$7,"MENOR",IF(T2497&lt;=Parametros!$B$8,"PROMEDIO MENOR-MEDIANA","PROMEDIO"))</f>
        <v>MENOR</v>
      </c>
      <c r="V2497" s="23" t="n">
        <f aca="false">IF(T2497&lt;=Parametros!$B$7,M2497,IF(T2497&lt;=Parametros!$B$8,Q2497,P2497))</f>
        <v>432020.911834476</v>
      </c>
      <c r="W2497" s="26" t="n">
        <f aca="false">ROUND(V2497,0)</f>
        <v>432021</v>
      </c>
      <c r="X2497" s="27" t="n">
        <f aca="false">K2497/G2497</f>
        <v>1.50773787065787</v>
      </c>
      <c r="Y2497" s="27" t="n">
        <f aca="false">L2497/G2497</f>
        <v>1.25638917638653</v>
      </c>
    </row>
    <row r="2498" customFormat="false" ht="77.25" hidden="false" customHeight="true" outlineLevel="0" collapsed="false">
      <c r="A2498" s="4" t="s">
        <v>611</v>
      </c>
      <c r="B2498" s="4" t="s">
        <v>95</v>
      </c>
      <c r="C2498" s="4" t="s">
        <v>624</v>
      </c>
      <c r="D2498" s="4" t="s">
        <v>625</v>
      </c>
      <c r="E2498" s="4" t="s">
        <v>98</v>
      </c>
      <c r="F2498" s="4" t="s">
        <v>99</v>
      </c>
      <c r="G2498" s="23" t="n">
        <v>372061</v>
      </c>
      <c r="H2498" s="24" t="n">
        <f aca="false">Parametros!$B$3</f>
        <v>160.42</v>
      </c>
      <c r="I2498" s="24" t="n">
        <f aca="false">Parametros!$B$4</f>
        <v>151.76</v>
      </c>
      <c r="J2498" s="23" t="n">
        <f aca="false">G2498*H2498/I2498</f>
        <v>393292.208882446</v>
      </c>
      <c r="K2498" s="23" t="n">
        <v>560970.64</v>
      </c>
      <c r="L2498" s="23" t="n">
        <v>467432</v>
      </c>
      <c r="M2498" s="23" t="n">
        <f aca="false">MIN(J2498:L2498)</f>
        <v>393292.208882446</v>
      </c>
      <c r="N2498" s="23" t="n">
        <f aca="false">MAX(J2498:L2498)</f>
        <v>560970.64</v>
      </c>
      <c r="O2498" s="23" t="n">
        <f aca="false">MEDIAN(J2498:L2498)</f>
        <v>467432</v>
      </c>
      <c r="P2498" s="23" t="n">
        <f aca="false">AVERAGE(J2498:L2498)</f>
        <v>473898.282960815</v>
      </c>
      <c r="Q2498" s="23" t="n">
        <f aca="false">AVERAGE(M2498,O2498)</f>
        <v>430362.104441223</v>
      </c>
      <c r="R2498" s="23" t="n">
        <f aca="false">AVERAGE(N2498,O2498)</f>
        <v>514201.32</v>
      </c>
      <c r="S2498" s="23" t="n">
        <f aca="false">STDEV(J2498:L2498)</f>
        <v>84026.0297586889</v>
      </c>
      <c r="T2498" s="25" t="n">
        <f aca="false">IF(P2498&gt;0,S2498/P2498,NA())</f>
        <v>0.177308154048823</v>
      </c>
      <c r="U2498" s="4" t="str">
        <f aca="false">IF(T2498&lt;=Parametros!$B$7,"MENOR",IF(T2498&lt;=Parametros!$B$8,"PROMEDIO MENOR-MEDIANA","PROMEDIO"))</f>
        <v>MENOR</v>
      </c>
      <c r="V2498" s="23" t="n">
        <f aca="false">IF(T2498&lt;=Parametros!$B$7,M2498,IF(T2498&lt;=Parametros!$B$8,Q2498,P2498))</f>
        <v>393292.208882446</v>
      </c>
      <c r="W2498" s="26" t="n">
        <f aca="false">ROUND(V2498,0)</f>
        <v>393292</v>
      </c>
      <c r="X2498" s="27" t="n">
        <f aca="false">K2498/G2498</f>
        <v>1.50773835473215</v>
      </c>
      <c r="Y2498" s="27" t="n">
        <f aca="false">L2498/G2498</f>
        <v>1.25633162304031</v>
      </c>
    </row>
    <row r="2499" customFormat="false" ht="102.75" hidden="false" customHeight="true" outlineLevel="0" collapsed="false">
      <c r="A2499" s="4" t="s">
        <v>614</v>
      </c>
      <c r="B2499" s="4" t="s">
        <v>95</v>
      </c>
      <c r="C2499" s="4" t="s">
        <v>627</v>
      </c>
      <c r="D2499" s="4" t="s">
        <v>628</v>
      </c>
      <c r="E2499" s="4" t="s">
        <v>98</v>
      </c>
      <c r="F2499" s="4" t="s">
        <v>99</v>
      </c>
      <c r="G2499" s="23" t="n">
        <v>113841</v>
      </c>
      <c r="H2499" s="24" t="n">
        <f aca="false">Parametros!$B$3</f>
        <v>160.42</v>
      </c>
      <c r="I2499" s="24" t="n">
        <f aca="false">Parametros!$B$4</f>
        <v>151.76</v>
      </c>
      <c r="J2499" s="23" t="n">
        <f aca="false">G2499*H2499/I2499</f>
        <v>120337.198339483</v>
      </c>
      <c r="K2499" s="23" t="n">
        <v>171641.84</v>
      </c>
      <c r="L2499" s="23" t="n">
        <v>143038</v>
      </c>
      <c r="M2499" s="23" t="n">
        <f aca="false">MIN(J2499:L2499)</f>
        <v>120337.198339483</v>
      </c>
      <c r="N2499" s="23" t="n">
        <f aca="false">MAX(J2499:L2499)</f>
        <v>171641.84</v>
      </c>
      <c r="O2499" s="23" t="n">
        <f aca="false">MEDIAN(J2499:L2499)</f>
        <v>143038</v>
      </c>
      <c r="P2499" s="23" t="n">
        <f aca="false">AVERAGE(J2499:L2499)</f>
        <v>145005.679446494</v>
      </c>
      <c r="Q2499" s="23" t="n">
        <f aca="false">AVERAGE(M2499,O2499)</f>
        <v>131687.599169742</v>
      </c>
      <c r="R2499" s="23" t="n">
        <f aca="false">AVERAGE(N2499,O2499)</f>
        <v>157339.92</v>
      </c>
      <c r="S2499" s="23" t="n">
        <f aca="false">STDEV(J2499:L2499)</f>
        <v>25708.8581189757</v>
      </c>
      <c r="T2499" s="25" t="n">
        <f aca="false">IF(P2499&gt;0,S2499/P2499,NA())</f>
        <v>0.177295525369142</v>
      </c>
      <c r="U2499" s="4" t="str">
        <f aca="false">IF(T2499&lt;=Parametros!$B$7,"MENOR",IF(T2499&lt;=Parametros!$B$8,"PROMEDIO MENOR-MEDIANA","PROMEDIO"))</f>
        <v>MENOR</v>
      </c>
      <c r="V2499" s="23" t="n">
        <f aca="false">IF(T2499&lt;=Parametros!$B$7,M2499,IF(T2499&lt;=Parametros!$B$8,Q2499,P2499))</f>
        <v>120337.198339483</v>
      </c>
      <c r="W2499" s="26" t="n">
        <f aca="false">ROUND(V2499,0)</f>
        <v>120337</v>
      </c>
      <c r="X2499" s="27" t="n">
        <f aca="false">K2499/G2499</f>
        <v>1.50773306629422</v>
      </c>
      <c r="Y2499" s="27" t="n">
        <f aca="false">L2499/G2499</f>
        <v>1.25647174568038</v>
      </c>
    </row>
    <row r="2500" customFormat="false" ht="64.5" hidden="false" customHeight="true" outlineLevel="0" collapsed="false">
      <c r="A2500" s="4" t="s">
        <v>617</v>
      </c>
      <c r="B2500" s="4" t="s">
        <v>95</v>
      </c>
      <c r="C2500" s="4" t="s">
        <v>633</v>
      </c>
      <c r="D2500" s="4" t="s">
        <v>634</v>
      </c>
      <c r="E2500" s="4" t="s">
        <v>98</v>
      </c>
      <c r="F2500" s="4" t="s">
        <v>99</v>
      </c>
      <c r="G2500" s="23" t="n">
        <v>894456</v>
      </c>
      <c r="H2500" s="24" t="n">
        <f aca="false">Parametros!$B$3</f>
        <v>160.42</v>
      </c>
      <c r="I2500" s="24" t="n">
        <f aca="false">Parametros!$B$4</f>
        <v>151.76</v>
      </c>
      <c r="J2500" s="23" t="n">
        <f aca="false">G2500*H2500/I2500</f>
        <v>945497.044807591</v>
      </c>
      <c r="K2500" s="23" t="n">
        <v>1348606.02</v>
      </c>
      <c r="L2500" s="23" t="n">
        <v>1123836</v>
      </c>
      <c r="M2500" s="23" t="n">
        <f aca="false">MIN(J2500:L2500)</f>
        <v>945497.044807591</v>
      </c>
      <c r="N2500" s="23" t="n">
        <f aca="false">MAX(J2500:L2500)</f>
        <v>1348606.02</v>
      </c>
      <c r="O2500" s="23" t="n">
        <f aca="false">MEDIAN(J2500:L2500)</f>
        <v>1123836</v>
      </c>
      <c r="P2500" s="23" t="n">
        <f aca="false">AVERAGE(J2500:L2500)</f>
        <v>1139313.02160253</v>
      </c>
      <c r="Q2500" s="23" t="n">
        <f aca="false">AVERAGE(M2500,O2500)</f>
        <v>1034666.5224038</v>
      </c>
      <c r="R2500" s="23" t="n">
        <f aca="false">AVERAGE(N2500,O2500)</f>
        <v>1236221.01</v>
      </c>
      <c r="S2500" s="23" t="n">
        <f aca="false">STDEV(J2500:L2500)</f>
        <v>201999.666134458</v>
      </c>
      <c r="T2500" s="25" t="n">
        <f aca="false">IF(P2500&gt;0,S2500/P2500,NA())</f>
        <v>0.177299532529111</v>
      </c>
      <c r="U2500" s="4" t="str">
        <f aca="false">IF(T2500&lt;=Parametros!$B$7,"MENOR",IF(T2500&lt;=Parametros!$B$8,"PROMEDIO MENOR-MEDIANA","PROMEDIO"))</f>
        <v>MENOR</v>
      </c>
      <c r="V2500" s="23" t="n">
        <f aca="false">IF(T2500&lt;=Parametros!$B$7,M2500,IF(T2500&lt;=Parametros!$B$8,Q2500,P2500))</f>
        <v>945497.044807591</v>
      </c>
      <c r="W2500" s="26" t="n">
        <f aca="false">ROUND(V2500,0)</f>
        <v>945497</v>
      </c>
      <c r="X2500" s="27" t="n">
        <f aca="false">K2500/G2500</f>
        <v>1.50773880436824</v>
      </c>
      <c r="Y2500" s="27" t="n">
        <f aca="false">L2500/G2500</f>
        <v>1.25644637634495</v>
      </c>
    </row>
    <row r="2501" customFormat="false" ht="90" hidden="false" customHeight="true" outlineLevel="0" collapsed="false">
      <c r="A2501" s="4" t="s">
        <v>620</v>
      </c>
      <c r="B2501" s="4" t="s">
        <v>95</v>
      </c>
      <c r="C2501" s="4" t="s">
        <v>636</v>
      </c>
      <c r="D2501" s="4" t="s">
        <v>637</v>
      </c>
      <c r="E2501" s="4" t="s">
        <v>98</v>
      </c>
      <c r="F2501" s="4" t="s">
        <v>99</v>
      </c>
      <c r="G2501" s="23" t="n">
        <v>137243</v>
      </c>
      <c r="H2501" s="24" t="n">
        <f aca="false">Parametros!$B$3</f>
        <v>160.42</v>
      </c>
      <c r="I2501" s="24" t="n">
        <f aca="false">Parametros!$B$4</f>
        <v>151.76</v>
      </c>
      <c r="J2501" s="23" t="n">
        <f aca="false">G2501*H2501/I2501</f>
        <v>145074.605034265</v>
      </c>
      <c r="K2501" s="23" t="n">
        <v>206926.59</v>
      </c>
      <c r="L2501" s="23" t="n">
        <v>172431</v>
      </c>
      <c r="M2501" s="23" t="n">
        <f aca="false">MIN(J2501:L2501)</f>
        <v>145074.605034265</v>
      </c>
      <c r="N2501" s="23" t="n">
        <f aca="false">MAX(J2501:L2501)</f>
        <v>206926.59</v>
      </c>
      <c r="O2501" s="23" t="n">
        <f aca="false">MEDIAN(J2501:L2501)</f>
        <v>172431</v>
      </c>
      <c r="P2501" s="23" t="n">
        <f aca="false">AVERAGE(J2501:L2501)</f>
        <v>174810.731678088</v>
      </c>
      <c r="Q2501" s="23" t="n">
        <f aca="false">AVERAGE(M2501,O2501)</f>
        <v>158752.802517132</v>
      </c>
      <c r="R2501" s="23" t="n">
        <f aca="false">AVERAGE(N2501,O2501)</f>
        <v>189678.795</v>
      </c>
      <c r="S2501" s="23" t="n">
        <f aca="false">STDEV(J2501:L2501)</f>
        <v>30994.5858690701</v>
      </c>
      <c r="T2501" s="25" t="n">
        <f aca="false">IF(P2501&gt;0,S2501/P2501,NA())</f>
        <v>0.177303679079304</v>
      </c>
      <c r="U2501" s="4" t="str">
        <f aca="false">IF(T2501&lt;=Parametros!$B$7,"MENOR",IF(T2501&lt;=Parametros!$B$8,"PROMEDIO MENOR-MEDIANA","PROMEDIO"))</f>
        <v>MENOR</v>
      </c>
      <c r="V2501" s="23" t="n">
        <f aca="false">IF(T2501&lt;=Parametros!$B$7,M2501,IF(T2501&lt;=Parametros!$B$8,Q2501,P2501))</f>
        <v>145074.605034265</v>
      </c>
      <c r="W2501" s="26" t="n">
        <f aca="false">ROUND(V2501,0)</f>
        <v>145075</v>
      </c>
      <c r="X2501" s="27" t="n">
        <f aca="false">K2501/G2501</f>
        <v>1.50773875534636</v>
      </c>
      <c r="Y2501" s="27" t="n">
        <f aca="false">L2501/G2501</f>
        <v>1.25639194713027</v>
      </c>
    </row>
    <row r="2502" customFormat="false" ht="15" hidden="false" customHeight="true" outlineLevel="0" collapsed="false">
      <c r="A2502" s="22" t="s">
        <v>710</v>
      </c>
      <c r="B2502" s="22" t="s">
        <v>711</v>
      </c>
      <c r="C2502" s="22"/>
      <c r="D2502" s="22"/>
      <c r="E2502" s="22"/>
      <c r="F2502" s="22"/>
      <c r="G2502" s="22"/>
      <c r="H2502" s="22"/>
      <c r="I2502" s="22"/>
      <c r="J2502" s="22"/>
      <c r="K2502" s="22"/>
      <c r="L2502" s="22"/>
      <c r="M2502" s="22"/>
      <c r="N2502" s="22"/>
      <c r="O2502" s="22"/>
      <c r="P2502" s="22"/>
      <c r="Q2502" s="22"/>
      <c r="R2502" s="22"/>
      <c r="S2502" s="22"/>
      <c r="T2502" s="22"/>
      <c r="U2502" s="22"/>
      <c r="V2502" s="22"/>
      <c r="W2502" s="22"/>
    </row>
    <row r="2503" customFormat="false" ht="51.75" hidden="false" customHeight="true" outlineLevel="0" collapsed="false">
      <c r="A2503" s="4" t="s">
        <v>712</v>
      </c>
      <c r="B2503" s="4" t="s">
        <v>95</v>
      </c>
      <c r="C2503" s="4" t="s">
        <v>1250</v>
      </c>
      <c r="D2503" s="4" t="s">
        <v>1251</v>
      </c>
      <c r="E2503" s="4" t="s">
        <v>98</v>
      </c>
      <c r="F2503" s="4" t="s">
        <v>99</v>
      </c>
      <c r="G2503" s="23" t="n">
        <v>16896</v>
      </c>
      <c r="H2503" s="24" t="n">
        <f aca="false">Parametros!$B$3</f>
        <v>160.42</v>
      </c>
      <c r="I2503" s="24" t="n">
        <f aca="false">Parametros!$B$4</f>
        <v>151.76</v>
      </c>
      <c r="J2503" s="23" t="n">
        <f aca="false">G2503*H2503/I2503</f>
        <v>17860.1497100685</v>
      </c>
      <c r="K2503" s="23" t="n">
        <v>25474.71</v>
      </c>
      <c r="L2503" s="23" t="n">
        <v>21182</v>
      </c>
      <c r="M2503" s="23" t="n">
        <f aca="false">MIN(J2503:L2503)</f>
        <v>17860.1497100685</v>
      </c>
      <c r="N2503" s="23" t="n">
        <f aca="false">MAX(J2503:L2503)</f>
        <v>25474.71</v>
      </c>
      <c r="O2503" s="23" t="n">
        <f aca="false">MEDIAN(J2503:L2503)</f>
        <v>21182</v>
      </c>
      <c r="P2503" s="23" t="n">
        <f aca="false">AVERAGE(J2503:L2503)</f>
        <v>21505.6199033562</v>
      </c>
      <c r="Q2503" s="23" t="n">
        <f aca="false">AVERAGE(M2503,O2503)</f>
        <v>19521.0748550343</v>
      </c>
      <c r="R2503" s="23" t="n">
        <f aca="false">AVERAGE(N2503,O2503)</f>
        <v>23328.355</v>
      </c>
      <c r="S2503" s="23" t="n">
        <f aca="false">STDEV(J2503:L2503)</f>
        <v>3817.58162763241</v>
      </c>
      <c r="T2503" s="25" t="n">
        <f aca="false">IF(P2503&gt;0,S2503/P2503,NA())</f>
        <v>0.177515535231637</v>
      </c>
      <c r="U2503" s="4" t="str">
        <f aca="false">IF(T2503&lt;=Parametros!$B$7,"MENOR",IF(T2503&lt;=Parametros!$B$8,"PROMEDIO MENOR-MEDIANA","PROMEDIO"))</f>
        <v>MENOR</v>
      </c>
      <c r="V2503" s="23" t="n">
        <f aca="false">IF(T2503&lt;=Parametros!$B$7,M2503,IF(T2503&lt;=Parametros!$B$8,Q2503,P2503))</f>
        <v>17860.1497100685</v>
      </c>
      <c r="W2503" s="26" t="n">
        <f aca="false">ROUND(V2503,0)</f>
        <v>17860</v>
      </c>
      <c r="X2503" s="27" t="n">
        <f aca="false">K2503/G2503</f>
        <v>1.50773615056818</v>
      </c>
      <c r="Y2503" s="27" t="n">
        <f aca="false">L2503/G2503</f>
        <v>1.25366950757576</v>
      </c>
    </row>
    <row r="2504" customFormat="false" ht="64.5" hidden="false" customHeight="true" outlineLevel="0" collapsed="false">
      <c r="A2504" s="4" t="s">
        <v>715</v>
      </c>
      <c r="B2504" s="4" t="s">
        <v>95</v>
      </c>
      <c r="C2504" s="4" t="s">
        <v>1254</v>
      </c>
      <c r="D2504" s="4" t="s">
        <v>1255</v>
      </c>
      <c r="E2504" s="4" t="s">
        <v>98</v>
      </c>
      <c r="F2504" s="4" t="s">
        <v>99</v>
      </c>
      <c r="G2504" s="23" t="n">
        <v>880543</v>
      </c>
      <c r="H2504" s="24" t="n">
        <f aca="false">Parametros!$B$3</f>
        <v>160.42</v>
      </c>
      <c r="I2504" s="24" t="n">
        <f aca="false">Parametros!$B$4</f>
        <v>151.76</v>
      </c>
      <c r="J2504" s="23" t="n">
        <f aca="false">G2504*H2504/I2504</f>
        <v>930790.11636795</v>
      </c>
      <c r="K2504" s="23" t="n">
        <v>1327629.56</v>
      </c>
      <c r="L2504" s="23" t="n">
        <v>1106343</v>
      </c>
      <c r="M2504" s="23" t="n">
        <f aca="false">MIN(J2504:L2504)</f>
        <v>930790.11636795</v>
      </c>
      <c r="N2504" s="23" t="n">
        <f aca="false">MAX(J2504:L2504)</f>
        <v>1327629.56</v>
      </c>
      <c r="O2504" s="23" t="n">
        <f aca="false">MEDIAN(J2504:L2504)</f>
        <v>1106343</v>
      </c>
      <c r="P2504" s="23" t="n">
        <f aca="false">AVERAGE(J2504:L2504)</f>
        <v>1121587.55878932</v>
      </c>
      <c r="Q2504" s="23" t="n">
        <f aca="false">AVERAGE(M2504,O2504)</f>
        <v>1018566.55818397</v>
      </c>
      <c r="R2504" s="23" t="n">
        <f aca="false">AVERAGE(N2504,O2504)</f>
        <v>1216986.28</v>
      </c>
      <c r="S2504" s="23" t="n">
        <f aca="false">STDEV(J2504:L2504)</f>
        <v>198858.450750929</v>
      </c>
      <c r="T2504" s="25" t="n">
        <f aca="false">IF(P2504&gt;0,S2504/P2504,NA())</f>
        <v>0.177300870710071</v>
      </c>
      <c r="U2504" s="4" t="str">
        <f aca="false">IF(T2504&lt;=Parametros!$B$7,"MENOR",IF(T2504&lt;=Parametros!$B$8,"PROMEDIO MENOR-MEDIANA","PROMEDIO"))</f>
        <v>MENOR</v>
      </c>
      <c r="V2504" s="23" t="n">
        <f aca="false">IF(T2504&lt;=Parametros!$B$7,M2504,IF(T2504&lt;=Parametros!$B$8,Q2504,P2504))</f>
        <v>930790.11636795</v>
      </c>
      <c r="W2504" s="26" t="n">
        <f aca="false">ROUND(V2504,0)</f>
        <v>930790</v>
      </c>
      <c r="X2504" s="27" t="n">
        <f aca="false">K2504/G2504</f>
        <v>1.50773961067205</v>
      </c>
      <c r="Y2504" s="27" t="n">
        <f aca="false">L2504/G2504</f>
        <v>1.25643267847226</v>
      </c>
    </row>
    <row r="2505" customFormat="false" ht="64.5" hidden="false" customHeight="true" outlineLevel="0" collapsed="false">
      <c r="A2505" s="4" t="s">
        <v>718</v>
      </c>
      <c r="B2505" s="4" t="s">
        <v>95</v>
      </c>
      <c r="C2505" s="4" t="s">
        <v>1256</v>
      </c>
      <c r="D2505" s="4" t="s">
        <v>1257</v>
      </c>
      <c r="E2505" s="4" t="s">
        <v>98</v>
      </c>
      <c r="F2505" s="4" t="s">
        <v>99</v>
      </c>
      <c r="G2505" s="23" t="n">
        <v>335918</v>
      </c>
      <c r="H2505" s="24" t="n">
        <f aca="false">Parametros!$B$3</f>
        <v>160.42</v>
      </c>
      <c r="I2505" s="24" t="n">
        <f aca="false">Parametros!$B$4</f>
        <v>151.76</v>
      </c>
      <c r="J2505" s="23" t="n">
        <f aca="false">G2505*H2505/I2505</f>
        <v>355086.752503954</v>
      </c>
      <c r="K2505" s="23" t="n">
        <v>506476.19</v>
      </c>
      <c r="L2505" s="23" t="n">
        <v>421974</v>
      </c>
      <c r="M2505" s="23" t="n">
        <f aca="false">MIN(J2505:L2505)</f>
        <v>355086.752503954</v>
      </c>
      <c r="N2505" s="23" t="n">
        <f aca="false">MAX(J2505:L2505)</f>
        <v>506476.19</v>
      </c>
      <c r="O2505" s="23" t="n">
        <f aca="false">MEDIAN(J2505:L2505)</f>
        <v>421974</v>
      </c>
      <c r="P2505" s="23" t="n">
        <f aca="false">AVERAGE(J2505:L2505)</f>
        <v>427845.647501318</v>
      </c>
      <c r="Q2505" s="23" t="n">
        <f aca="false">AVERAGE(M2505,O2505)</f>
        <v>388530.376251977</v>
      </c>
      <c r="R2505" s="23" t="n">
        <f aca="false">AVERAGE(N2505,O2505)</f>
        <v>464225.095</v>
      </c>
      <c r="S2505" s="23" t="n">
        <f aca="false">STDEV(J2505:L2505)</f>
        <v>75865.325608127</v>
      </c>
      <c r="T2505" s="25" t="n">
        <f aca="false">IF(P2505&gt;0,S2505/P2505,NA())</f>
        <v>0.177319381536757</v>
      </c>
      <c r="U2505" s="4" t="str">
        <f aca="false">IF(T2505&lt;=Parametros!$B$7,"MENOR",IF(T2505&lt;=Parametros!$B$8,"PROMEDIO MENOR-MEDIANA","PROMEDIO"))</f>
        <v>MENOR</v>
      </c>
      <c r="V2505" s="23" t="n">
        <f aca="false">IF(T2505&lt;=Parametros!$B$7,M2505,IF(T2505&lt;=Parametros!$B$8,Q2505,P2505))</f>
        <v>355086.752503954</v>
      </c>
      <c r="W2505" s="26" t="n">
        <f aca="false">ROUND(V2505,0)</f>
        <v>355087</v>
      </c>
      <c r="X2505" s="27" t="n">
        <f aca="false">K2505/G2505</f>
        <v>1.50773757286004</v>
      </c>
      <c r="Y2505" s="27" t="n">
        <f aca="false">L2505/G2505</f>
        <v>1.25618156812079</v>
      </c>
    </row>
    <row r="2506" customFormat="false" ht="64.5" hidden="false" customHeight="true" outlineLevel="0" collapsed="false">
      <c r="A2506" s="4" t="s">
        <v>721</v>
      </c>
      <c r="B2506" s="4" t="s">
        <v>95</v>
      </c>
      <c r="C2506" s="4" t="s">
        <v>1258</v>
      </c>
      <c r="D2506" s="4" t="s">
        <v>1259</v>
      </c>
      <c r="E2506" s="4" t="s">
        <v>98</v>
      </c>
      <c r="F2506" s="4" t="s">
        <v>99</v>
      </c>
      <c r="G2506" s="23" t="n">
        <v>177319</v>
      </c>
      <c r="H2506" s="24" t="n">
        <f aca="false">Parametros!$B$3</f>
        <v>160.42</v>
      </c>
      <c r="I2506" s="24" t="n">
        <f aca="false">Parametros!$B$4</f>
        <v>151.76</v>
      </c>
      <c r="J2506" s="23" t="n">
        <f aca="false">G2506*H2506/I2506</f>
        <v>187437.493278861</v>
      </c>
      <c r="K2506" s="23" t="n">
        <v>267350.55</v>
      </c>
      <c r="L2506" s="23" t="n">
        <v>222768</v>
      </c>
      <c r="M2506" s="23" t="n">
        <f aca="false">MIN(J2506:L2506)</f>
        <v>187437.493278861</v>
      </c>
      <c r="N2506" s="23" t="n">
        <f aca="false">MAX(J2506:L2506)</f>
        <v>267350.55</v>
      </c>
      <c r="O2506" s="23" t="n">
        <f aca="false">MEDIAN(J2506:L2506)</f>
        <v>222768</v>
      </c>
      <c r="P2506" s="23" t="n">
        <f aca="false">AVERAGE(J2506:L2506)</f>
        <v>225852.014426287</v>
      </c>
      <c r="Q2506" s="23" t="n">
        <f aca="false">AVERAGE(M2506,O2506)</f>
        <v>205102.746639431</v>
      </c>
      <c r="R2506" s="23" t="n">
        <f aca="false">AVERAGE(N2506,O2506)</f>
        <v>245059.275</v>
      </c>
      <c r="S2506" s="23" t="n">
        <f aca="false">STDEV(J2506:L2506)</f>
        <v>40045.6928690857</v>
      </c>
      <c r="T2506" s="25" t="n">
        <f aca="false">IF(P2506&gt;0,S2506/P2506,NA())</f>
        <v>0.177309434103612</v>
      </c>
      <c r="U2506" s="4" t="str">
        <f aca="false">IF(T2506&lt;=Parametros!$B$7,"MENOR",IF(T2506&lt;=Parametros!$B$8,"PROMEDIO MENOR-MEDIANA","PROMEDIO"))</f>
        <v>MENOR</v>
      </c>
      <c r="V2506" s="23" t="n">
        <f aca="false">IF(T2506&lt;=Parametros!$B$7,M2506,IF(T2506&lt;=Parametros!$B$8,Q2506,P2506))</f>
        <v>187437.493278861</v>
      </c>
      <c r="W2506" s="26" t="n">
        <f aca="false">ROUND(V2506,0)</f>
        <v>187437</v>
      </c>
      <c r="X2506" s="27" t="n">
        <f aca="false">K2506/G2506</f>
        <v>1.50773774947975</v>
      </c>
      <c r="Y2506" s="27" t="n">
        <f aca="false">L2506/G2506</f>
        <v>1.25631207033651</v>
      </c>
    </row>
    <row r="2507" customFormat="false" ht="64.5" hidden="false" customHeight="true" outlineLevel="0" collapsed="false">
      <c r="A2507" s="4" t="s">
        <v>724</v>
      </c>
      <c r="B2507" s="4" t="s">
        <v>95</v>
      </c>
      <c r="C2507" s="4" t="s">
        <v>1260</v>
      </c>
      <c r="D2507" s="4" t="s">
        <v>1261</v>
      </c>
      <c r="E2507" s="4" t="s">
        <v>98</v>
      </c>
      <c r="F2507" s="4" t="s">
        <v>99</v>
      </c>
      <c r="G2507" s="23" t="n">
        <v>94415</v>
      </c>
      <c r="H2507" s="24" t="n">
        <f aca="false">Parametros!$B$3</f>
        <v>160.42</v>
      </c>
      <c r="I2507" s="24" t="n">
        <f aca="false">Parametros!$B$4</f>
        <v>151.76</v>
      </c>
      <c r="J2507" s="23" t="n">
        <f aca="false">G2507*H2507/I2507</f>
        <v>99802.6772535582</v>
      </c>
      <c r="K2507" s="23" t="n">
        <v>142352.83</v>
      </c>
      <c r="L2507" s="23" t="n">
        <v>118524</v>
      </c>
      <c r="M2507" s="23" t="n">
        <f aca="false">MIN(J2507:L2507)</f>
        <v>99802.6772535582</v>
      </c>
      <c r="N2507" s="23" t="n">
        <f aca="false">MAX(J2507:L2507)</f>
        <v>142352.83</v>
      </c>
      <c r="O2507" s="23" t="n">
        <f aca="false">MEDIAN(J2507:L2507)</f>
        <v>118524</v>
      </c>
      <c r="P2507" s="23" t="n">
        <f aca="false">AVERAGE(J2507:L2507)</f>
        <v>120226.502417853</v>
      </c>
      <c r="Q2507" s="23" t="n">
        <f aca="false">AVERAGE(M2507,O2507)</f>
        <v>109163.338626779</v>
      </c>
      <c r="R2507" s="23" t="n">
        <f aca="false">AVERAGE(N2507,O2507)</f>
        <v>130438.415</v>
      </c>
      <c r="S2507" s="23" t="n">
        <f aca="false">STDEV(J2507:L2507)</f>
        <v>21326.1051424886</v>
      </c>
      <c r="T2507" s="25" t="n">
        <f aca="false">IF(P2507&gt;0,S2507/P2507,NA())</f>
        <v>0.177382729378325</v>
      </c>
      <c r="U2507" s="4" t="str">
        <f aca="false">IF(T2507&lt;=Parametros!$B$7,"MENOR",IF(T2507&lt;=Parametros!$B$8,"PROMEDIO MENOR-MEDIANA","PROMEDIO"))</f>
        <v>MENOR</v>
      </c>
      <c r="V2507" s="23" t="n">
        <f aca="false">IF(T2507&lt;=Parametros!$B$7,M2507,IF(T2507&lt;=Parametros!$B$8,Q2507,P2507))</f>
        <v>99802.6772535582</v>
      </c>
      <c r="W2507" s="26" t="n">
        <f aca="false">ROUND(V2507,0)</f>
        <v>99803</v>
      </c>
      <c r="X2507" s="27" t="n">
        <f aca="false">K2507/G2507</f>
        <v>1.50773531748133</v>
      </c>
      <c r="Y2507" s="27" t="n">
        <f aca="false">L2507/G2507</f>
        <v>1.25535137425197</v>
      </c>
    </row>
    <row r="2508" customFormat="false" ht="64.5" hidden="false" customHeight="true" outlineLevel="0" collapsed="false">
      <c r="A2508" s="4" t="s">
        <v>727</v>
      </c>
      <c r="B2508" s="4" t="s">
        <v>95</v>
      </c>
      <c r="C2508" s="4" t="s">
        <v>1262</v>
      </c>
      <c r="D2508" s="4" t="s">
        <v>1263</v>
      </c>
      <c r="E2508" s="4" t="s">
        <v>98</v>
      </c>
      <c r="F2508" s="4" t="s">
        <v>99</v>
      </c>
      <c r="G2508" s="23" t="n">
        <v>94050</v>
      </c>
      <c r="H2508" s="24" t="n">
        <f aca="false">Parametros!$B$3</f>
        <v>160.42</v>
      </c>
      <c r="I2508" s="24" t="n">
        <f aca="false">Parametros!$B$4</f>
        <v>151.76</v>
      </c>
      <c r="J2508" s="23" t="n">
        <f aca="false">G2508*H2508/I2508</f>
        <v>99416.8489720611</v>
      </c>
      <c r="K2508" s="23" t="n">
        <v>141802.79</v>
      </c>
      <c r="L2508" s="23" t="n">
        <v>118167</v>
      </c>
      <c r="M2508" s="23" t="n">
        <f aca="false">MIN(J2508:L2508)</f>
        <v>99416.8489720611</v>
      </c>
      <c r="N2508" s="23" t="n">
        <f aca="false">MAX(J2508:L2508)</f>
        <v>141802.79</v>
      </c>
      <c r="O2508" s="23" t="n">
        <f aca="false">MEDIAN(J2508:L2508)</f>
        <v>118167</v>
      </c>
      <c r="P2508" s="23" t="n">
        <f aca="false">AVERAGE(J2508:L2508)</f>
        <v>119795.54632402</v>
      </c>
      <c r="Q2508" s="23" t="n">
        <f aca="false">AVERAGE(M2508,O2508)</f>
        <v>108791.924486031</v>
      </c>
      <c r="R2508" s="23" t="n">
        <f aca="false">AVERAGE(N2508,O2508)</f>
        <v>129984.895</v>
      </c>
      <c r="S2508" s="23" t="n">
        <f aca="false">STDEV(J2508:L2508)</f>
        <v>21239.8474936401</v>
      </c>
      <c r="T2508" s="25" t="n">
        <f aca="false">IF(P2508&gt;0,S2508/P2508,NA())</f>
        <v>0.177300810801355</v>
      </c>
      <c r="U2508" s="4" t="str">
        <f aca="false">IF(T2508&lt;=Parametros!$B$7,"MENOR",IF(T2508&lt;=Parametros!$B$8,"PROMEDIO MENOR-MEDIANA","PROMEDIO"))</f>
        <v>MENOR</v>
      </c>
      <c r="V2508" s="23" t="n">
        <f aca="false">IF(T2508&lt;=Parametros!$B$7,M2508,IF(T2508&lt;=Parametros!$B$8,Q2508,P2508))</f>
        <v>99416.8489720611</v>
      </c>
      <c r="W2508" s="26" t="n">
        <f aca="false">ROUND(V2508,0)</f>
        <v>99417</v>
      </c>
      <c r="X2508" s="27" t="n">
        <f aca="false">K2508/G2508</f>
        <v>1.50773833067517</v>
      </c>
      <c r="Y2508" s="27" t="n">
        <f aca="false">L2508/G2508</f>
        <v>1.25642743221691</v>
      </c>
    </row>
    <row r="2509" customFormat="false" ht="64.5" hidden="false" customHeight="true" outlineLevel="0" collapsed="false">
      <c r="A2509" s="4" t="s">
        <v>730</v>
      </c>
      <c r="B2509" s="4" t="s">
        <v>95</v>
      </c>
      <c r="C2509" s="4" t="s">
        <v>1264</v>
      </c>
      <c r="D2509" s="4" t="s">
        <v>1265</v>
      </c>
      <c r="E2509" s="4" t="s">
        <v>98</v>
      </c>
      <c r="F2509" s="4" t="s">
        <v>99</v>
      </c>
      <c r="G2509" s="23" t="n">
        <v>12549</v>
      </c>
      <c r="H2509" s="24" t="n">
        <f aca="false">Parametros!$B$3</f>
        <v>160.42</v>
      </c>
      <c r="I2509" s="24" t="n">
        <f aca="false">Parametros!$B$4</f>
        <v>151.76</v>
      </c>
      <c r="J2509" s="23" t="n">
        <f aca="false">G2509*H2509/I2509</f>
        <v>13265.0934370058</v>
      </c>
      <c r="K2509" s="23" t="n">
        <v>18920.29</v>
      </c>
      <c r="L2509" s="23" t="n">
        <v>15708</v>
      </c>
      <c r="M2509" s="23" t="n">
        <f aca="false">MIN(J2509:L2509)</f>
        <v>13265.0934370058</v>
      </c>
      <c r="N2509" s="23" t="n">
        <f aca="false">MAX(J2509:L2509)</f>
        <v>18920.29</v>
      </c>
      <c r="O2509" s="23" t="n">
        <f aca="false">MEDIAN(J2509:L2509)</f>
        <v>15708</v>
      </c>
      <c r="P2509" s="23" t="n">
        <f aca="false">AVERAGE(J2509:L2509)</f>
        <v>15964.4611456686</v>
      </c>
      <c r="Q2509" s="23" t="n">
        <f aca="false">AVERAGE(M2509,O2509)</f>
        <v>14486.5467185029</v>
      </c>
      <c r="R2509" s="23" t="n">
        <f aca="false">AVERAGE(N2509,O2509)</f>
        <v>17314.145</v>
      </c>
      <c r="S2509" s="23" t="n">
        <f aca="false">STDEV(J2509:L2509)</f>
        <v>2836.30768446472</v>
      </c>
      <c r="T2509" s="25" t="n">
        <f aca="false">IF(P2509&gt;0,S2509/P2509,NA())</f>
        <v>0.177663853391898</v>
      </c>
      <c r="U2509" s="4" t="str">
        <f aca="false">IF(T2509&lt;=Parametros!$B$7,"MENOR",IF(T2509&lt;=Parametros!$B$8,"PROMEDIO MENOR-MEDIANA","PROMEDIO"))</f>
        <v>MENOR</v>
      </c>
      <c r="V2509" s="23" t="n">
        <f aca="false">IF(T2509&lt;=Parametros!$B$7,M2509,IF(T2509&lt;=Parametros!$B$8,Q2509,P2509))</f>
        <v>13265.0934370058</v>
      </c>
      <c r="W2509" s="26" t="n">
        <f aca="false">ROUND(V2509,0)</f>
        <v>13265</v>
      </c>
      <c r="X2509" s="27" t="n">
        <f aca="false">K2509/G2509</f>
        <v>1.50771296517651</v>
      </c>
      <c r="Y2509" s="27" t="n">
        <f aca="false">L2509/G2509</f>
        <v>1.25173320583313</v>
      </c>
    </row>
    <row r="2510" customFormat="false" ht="64.5" hidden="false" customHeight="true" outlineLevel="0" collapsed="false">
      <c r="A2510" s="4" t="s">
        <v>733</v>
      </c>
      <c r="B2510" s="4" t="s">
        <v>95</v>
      </c>
      <c r="C2510" s="4" t="s">
        <v>1266</v>
      </c>
      <c r="D2510" s="4" t="s">
        <v>1267</v>
      </c>
      <c r="E2510" s="4" t="s">
        <v>98</v>
      </c>
      <c r="F2510" s="4" t="s">
        <v>99</v>
      </c>
      <c r="G2510" s="23" t="n">
        <v>3368124</v>
      </c>
      <c r="H2510" s="24" t="n">
        <f aca="false">Parametros!$B$3</f>
        <v>160.42</v>
      </c>
      <c r="I2510" s="24" t="n">
        <f aca="false">Parametros!$B$4</f>
        <v>151.76</v>
      </c>
      <c r="J2510" s="23" t="n">
        <f aca="false">G2510*H2510/I2510</f>
        <v>3560321.90353189</v>
      </c>
      <c r="K2510" s="23" t="n">
        <v>5078252.28</v>
      </c>
      <c r="L2510" s="23" t="n">
        <v>4232116</v>
      </c>
      <c r="M2510" s="23" t="n">
        <f aca="false">MIN(J2510:L2510)</f>
        <v>3560321.90353189</v>
      </c>
      <c r="N2510" s="23" t="n">
        <f aca="false">MAX(J2510:L2510)</f>
        <v>5078252.28</v>
      </c>
      <c r="O2510" s="23" t="n">
        <f aca="false">MEDIAN(J2510:L2510)</f>
        <v>4232116</v>
      </c>
      <c r="P2510" s="23" t="n">
        <f aca="false">AVERAGE(J2510:L2510)</f>
        <v>4290230.0611773</v>
      </c>
      <c r="Q2510" s="23" t="n">
        <f aca="false">AVERAGE(M2510,O2510)</f>
        <v>3896218.95176595</v>
      </c>
      <c r="R2510" s="23" t="n">
        <f aca="false">AVERAGE(N2510,O2510)</f>
        <v>4655184.14</v>
      </c>
      <c r="S2510" s="23" t="n">
        <f aca="false">STDEV(J2510:L2510)</f>
        <v>760632.033266442</v>
      </c>
      <c r="T2510" s="25" t="n">
        <f aca="false">IF(P2510&gt;0,S2510/P2510,NA())</f>
        <v>0.177293996457084</v>
      </c>
      <c r="U2510" s="4" t="str">
        <f aca="false">IF(T2510&lt;=Parametros!$B$7,"MENOR",IF(T2510&lt;=Parametros!$B$8,"PROMEDIO MENOR-MEDIANA","PROMEDIO"))</f>
        <v>MENOR</v>
      </c>
      <c r="V2510" s="23" t="n">
        <f aca="false">IF(T2510&lt;=Parametros!$B$7,M2510,IF(T2510&lt;=Parametros!$B$8,Q2510,P2510))</f>
        <v>3560321.90353189</v>
      </c>
      <c r="W2510" s="26" t="n">
        <f aca="false">ROUND(V2510,0)</f>
        <v>3560322</v>
      </c>
      <c r="X2510" s="27" t="n">
        <f aca="false">K2510/G2510</f>
        <v>1.50773910936771</v>
      </c>
      <c r="Y2510" s="27" t="n">
        <f aca="false">L2510/G2510</f>
        <v>1.25652024687927</v>
      </c>
    </row>
    <row r="2511" customFormat="false" ht="51.75" hidden="false" customHeight="true" outlineLevel="0" collapsed="false">
      <c r="A2511" s="4" t="s">
        <v>736</v>
      </c>
      <c r="B2511" s="4" t="s">
        <v>95</v>
      </c>
      <c r="C2511" s="4" t="s">
        <v>1268</v>
      </c>
      <c r="D2511" s="4" t="s">
        <v>1269</v>
      </c>
      <c r="E2511" s="4" t="s">
        <v>98</v>
      </c>
      <c r="F2511" s="4" t="s">
        <v>99</v>
      </c>
      <c r="G2511" s="23" t="n">
        <v>80501</v>
      </c>
      <c r="H2511" s="24" t="n">
        <f aca="false">Parametros!$B$3</f>
        <v>160.42</v>
      </c>
      <c r="I2511" s="24" t="n">
        <f aca="false">Parametros!$B$4</f>
        <v>151.76</v>
      </c>
      <c r="J2511" s="23" t="n">
        <f aca="false">G2511*H2511/I2511</f>
        <v>85094.6917501318</v>
      </c>
      <c r="K2511" s="23" t="n">
        <v>121374.93</v>
      </c>
      <c r="L2511" s="23" t="n">
        <v>101150</v>
      </c>
      <c r="M2511" s="23" t="n">
        <f aca="false">MIN(J2511:L2511)</f>
        <v>85094.6917501318</v>
      </c>
      <c r="N2511" s="23" t="n">
        <f aca="false">MAX(J2511:L2511)</f>
        <v>121374.93</v>
      </c>
      <c r="O2511" s="23" t="n">
        <f aca="false">MEDIAN(J2511:L2511)</f>
        <v>101150</v>
      </c>
      <c r="P2511" s="23" t="n">
        <f aca="false">AVERAGE(J2511:L2511)</f>
        <v>102539.873916711</v>
      </c>
      <c r="Q2511" s="23" t="n">
        <f aca="false">AVERAGE(M2511,O2511)</f>
        <v>93122.3458750659</v>
      </c>
      <c r="R2511" s="23" t="n">
        <f aca="false">AVERAGE(N2511,O2511)</f>
        <v>111262.465</v>
      </c>
      <c r="S2511" s="23" t="n">
        <f aca="false">STDEV(J2511:L2511)</f>
        <v>18180.0091857805</v>
      </c>
      <c r="T2511" s="25" t="n">
        <f aca="false">IF(P2511&gt;0,S2511/P2511,NA())</f>
        <v>0.17729697230316</v>
      </c>
      <c r="U2511" s="4" t="str">
        <f aca="false">IF(T2511&lt;=Parametros!$B$7,"MENOR",IF(T2511&lt;=Parametros!$B$8,"PROMEDIO MENOR-MEDIANA","PROMEDIO"))</f>
        <v>MENOR</v>
      </c>
      <c r="V2511" s="23" t="n">
        <f aca="false">IF(T2511&lt;=Parametros!$B$7,M2511,IF(T2511&lt;=Parametros!$B$8,Q2511,P2511))</f>
        <v>85094.6917501318</v>
      </c>
      <c r="W2511" s="26" t="n">
        <f aca="false">ROUND(V2511,0)</f>
        <v>85095</v>
      </c>
      <c r="X2511" s="27" t="n">
        <f aca="false">K2511/G2511</f>
        <v>1.50774437584626</v>
      </c>
      <c r="Y2511" s="27" t="n">
        <f aca="false">L2511/G2511</f>
        <v>1.25650613035863</v>
      </c>
    </row>
    <row r="2512" customFormat="false" ht="51.75" hidden="false" customHeight="true" outlineLevel="0" collapsed="false">
      <c r="A2512" s="4" t="s">
        <v>739</v>
      </c>
      <c r="B2512" s="4" t="s">
        <v>95</v>
      </c>
      <c r="C2512" s="4" t="s">
        <v>1270</v>
      </c>
      <c r="D2512" s="4" t="s">
        <v>1271</v>
      </c>
      <c r="E2512" s="4" t="s">
        <v>98</v>
      </c>
      <c r="F2512" s="4" t="s">
        <v>99</v>
      </c>
      <c r="G2512" s="23" t="n">
        <v>110743</v>
      </c>
      <c r="H2512" s="24" t="n">
        <f aca="false">Parametros!$B$3</f>
        <v>160.42</v>
      </c>
      <c r="I2512" s="24" t="n">
        <f aca="false">Parametros!$B$4</f>
        <v>151.76</v>
      </c>
      <c r="J2512" s="23" t="n">
        <f aca="false">G2512*H2512/I2512</f>
        <v>117062.41473379</v>
      </c>
      <c r="K2512" s="23" t="n">
        <v>166972.24</v>
      </c>
      <c r="L2512" s="23" t="n">
        <v>139111</v>
      </c>
      <c r="M2512" s="23" t="n">
        <f aca="false">MIN(J2512:L2512)</f>
        <v>117062.41473379</v>
      </c>
      <c r="N2512" s="23" t="n">
        <f aca="false">MAX(J2512:L2512)</f>
        <v>166972.24</v>
      </c>
      <c r="O2512" s="23" t="n">
        <f aca="false">MEDIAN(J2512:L2512)</f>
        <v>139111</v>
      </c>
      <c r="P2512" s="23" t="n">
        <f aca="false">AVERAGE(J2512:L2512)</f>
        <v>141048.55157793</v>
      </c>
      <c r="Q2512" s="23" t="n">
        <f aca="false">AVERAGE(M2512,O2512)</f>
        <v>128086.707366895</v>
      </c>
      <c r="R2512" s="23" t="n">
        <f aca="false">AVERAGE(N2512,O2512)</f>
        <v>153041.62</v>
      </c>
      <c r="S2512" s="23" t="n">
        <f aca="false">STDEV(J2512:L2512)</f>
        <v>25011.2623454665</v>
      </c>
      <c r="T2512" s="25" t="n">
        <f aca="false">IF(P2512&gt;0,S2512/P2512,NA())</f>
        <v>0.17732378011445</v>
      </c>
      <c r="U2512" s="4" t="str">
        <f aca="false">IF(T2512&lt;=Parametros!$B$7,"MENOR",IF(T2512&lt;=Parametros!$B$8,"PROMEDIO MENOR-MEDIANA","PROMEDIO"))</f>
        <v>MENOR</v>
      </c>
      <c r="V2512" s="23" t="n">
        <f aca="false">IF(T2512&lt;=Parametros!$B$7,M2512,IF(T2512&lt;=Parametros!$B$8,Q2512,P2512))</f>
        <v>117062.41473379</v>
      </c>
      <c r="W2512" s="26" t="n">
        <f aca="false">ROUND(V2512,0)</f>
        <v>117062</v>
      </c>
      <c r="X2512" s="27" t="n">
        <f aca="false">K2512/G2512</f>
        <v>1.50774532024597</v>
      </c>
      <c r="Y2512" s="27" t="n">
        <f aca="false">L2512/G2512</f>
        <v>1.25616066026747</v>
      </c>
    </row>
    <row r="2513" customFormat="false" ht="39" hidden="false" customHeight="true" outlineLevel="0" collapsed="false">
      <c r="A2513" s="4" t="s">
        <v>741</v>
      </c>
      <c r="B2513" s="4" t="s">
        <v>95</v>
      </c>
      <c r="C2513" s="4" t="s">
        <v>1272</v>
      </c>
      <c r="D2513" s="4" t="s">
        <v>1273</v>
      </c>
      <c r="E2513" s="4" t="s">
        <v>98</v>
      </c>
      <c r="F2513" s="4" t="s">
        <v>99</v>
      </c>
      <c r="G2513" s="23" t="n">
        <v>58900</v>
      </c>
      <c r="H2513" s="24" t="n">
        <f aca="false">Parametros!$B$3</f>
        <v>160.42</v>
      </c>
      <c r="I2513" s="24" t="n">
        <f aca="false">Parametros!$B$4</f>
        <v>151.76</v>
      </c>
      <c r="J2513" s="23" t="n">
        <f aca="false">G2513*H2513/I2513</f>
        <v>62261.0569319979</v>
      </c>
      <c r="K2513" s="23" t="n">
        <v>88805.83</v>
      </c>
      <c r="L2513" s="23" t="n">
        <v>73899</v>
      </c>
      <c r="M2513" s="23" t="n">
        <f aca="false">MIN(J2513:L2513)</f>
        <v>62261.0569319979</v>
      </c>
      <c r="N2513" s="23" t="n">
        <f aca="false">MAX(J2513:L2513)</f>
        <v>88805.83</v>
      </c>
      <c r="O2513" s="23" t="n">
        <f aca="false">MEDIAN(J2513:L2513)</f>
        <v>73899</v>
      </c>
      <c r="P2513" s="23" t="n">
        <f aca="false">AVERAGE(J2513:L2513)</f>
        <v>74988.6289773326</v>
      </c>
      <c r="Q2513" s="23" t="n">
        <f aca="false">AVERAGE(M2513,O2513)</f>
        <v>68080.0284659989</v>
      </c>
      <c r="R2513" s="23" t="n">
        <f aca="false">AVERAGE(N2513,O2513)</f>
        <v>81352.415</v>
      </c>
      <c r="S2513" s="23" t="n">
        <f aca="false">STDEV(J2513:L2513)</f>
        <v>13305.8901539549</v>
      </c>
      <c r="T2513" s="25" t="n">
        <f aca="false">IF(P2513&gt;0,S2513/P2513,NA())</f>
        <v>0.177438770856539</v>
      </c>
      <c r="U2513" s="4" t="str">
        <f aca="false">IF(T2513&lt;=Parametros!$B$7,"MENOR",IF(T2513&lt;=Parametros!$B$8,"PROMEDIO MENOR-MEDIANA","PROMEDIO"))</f>
        <v>MENOR</v>
      </c>
      <c r="V2513" s="23" t="n">
        <f aca="false">IF(T2513&lt;=Parametros!$B$7,M2513,IF(T2513&lt;=Parametros!$B$8,Q2513,P2513))</f>
        <v>62261.0569319979</v>
      </c>
      <c r="W2513" s="26" t="n">
        <f aca="false">ROUND(V2513,0)</f>
        <v>62261</v>
      </c>
      <c r="X2513" s="27" t="n">
        <f aca="false">K2513/G2513</f>
        <v>1.50773904923599</v>
      </c>
      <c r="Y2513" s="27" t="n">
        <f aca="false">L2513/G2513</f>
        <v>1.2546519524618</v>
      </c>
    </row>
    <row r="2514" customFormat="false" ht="64.5" hidden="false" customHeight="true" outlineLevel="0" collapsed="false">
      <c r="A2514" s="4" t="s">
        <v>743</v>
      </c>
      <c r="B2514" s="4" t="s">
        <v>95</v>
      </c>
      <c r="C2514" s="4" t="s">
        <v>1274</v>
      </c>
      <c r="D2514" s="4" t="s">
        <v>1275</v>
      </c>
      <c r="E2514" s="4" t="s">
        <v>98</v>
      </c>
      <c r="F2514" s="4" t="s">
        <v>99</v>
      </c>
      <c r="G2514" s="23" t="n">
        <v>517656</v>
      </c>
      <c r="H2514" s="24" t="n">
        <f aca="false">Parametros!$B$3</f>
        <v>160.42</v>
      </c>
      <c r="I2514" s="24" t="n">
        <f aca="false">Parametros!$B$4</f>
        <v>151.76</v>
      </c>
      <c r="J2514" s="23" t="n">
        <f aca="false">G2514*H2514/I2514</f>
        <v>547195.410648392</v>
      </c>
      <c r="K2514" s="23" t="n">
        <v>780490.6</v>
      </c>
      <c r="L2514" s="23" t="n">
        <v>650454</v>
      </c>
      <c r="M2514" s="23" t="n">
        <f aca="false">MIN(J2514:L2514)</f>
        <v>547195.410648392</v>
      </c>
      <c r="N2514" s="23" t="n">
        <f aca="false">MAX(J2514:L2514)</f>
        <v>780490.6</v>
      </c>
      <c r="O2514" s="23" t="n">
        <f aca="false">MEDIAN(J2514:L2514)</f>
        <v>650454</v>
      </c>
      <c r="P2514" s="23" t="n">
        <f aca="false">AVERAGE(J2514:L2514)</f>
        <v>659380.003549464</v>
      </c>
      <c r="Q2514" s="23" t="n">
        <f aca="false">AVERAGE(M2514,O2514)</f>
        <v>598824.705324196</v>
      </c>
      <c r="R2514" s="23" t="n">
        <f aca="false">AVERAGE(N2514,O2514)</f>
        <v>715472.3</v>
      </c>
      <c r="S2514" s="23" t="n">
        <f aca="false">STDEV(J2514:L2514)</f>
        <v>116903.449470811</v>
      </c>
      <c r="T2514" s="25" t="n">
        <f aca="false">IF(P2514&gt;0,S2514/P2514,NA())</f>
        <v>0.177292985594825</v>
      </c>
      <c r="U2514" s="4" t="str">
        <f aca="false">IF(T2514&lt;=Parametros!$B$7,"MENOR",IF(T2514&lt;=Parametros!$B$8,"PROMEDIO MENOR-MEDIANA","PROMEDIO"))</f>
        <v>MENOR</v>
      </c>
      <c r="V2514" s="23" t="n">
        <f aca="false">IF(T2514&lt;=Parametros!$B$7,M2514,IF(T2514&lt;=Parametros!$B$8,Q2514,P2514))</f>
        <v>547195.410648392</v>
      </c>
      <c r="W2514" s="26" t="n">
        <f aca="false">ROUND(V2514,0)</f>
        <v>547195</v>
      </c>
      <c r="X2514" s="27" t="n">
        <f aca="false">K2514/G2514</f>
        <v>1.50773988903828</v>
      </c>
      <c r="Y2514" s="27" t="n">
        <f aca="false">L2514/G2514</f>
        <v>1.25653715981269</v>
      </c>
    </row>
    <row r="2515" customFormat="false" ht="15" hidden="false" customHeight="true" outlineLevel="0" collapsed="false">
      <c r="A2515" s="22" t="s">
        <v>798</v>
      </c>
      <c r="B2515" s="22" t="s">
        <v>799</v>
      </c>
      <c r="C2515" s="22"/>
      <c r="D2515" s="22"/>
      <c r="E2515" s="22"/>
      <c r="F2515" s="22"/>
      <c r="G2515" s="22"/>
      <c r="H2515" s="22"/>
      <c r="I2515" s="22"/>
      <c r="J2515" s="22"/>
      <c r="K2515" s="22"/>
      <c r="L2515" s="22"/>
      <c r="M2515" s="22"/>
      <c r="N2515" s="22"/>
      <c r="O2515" s="22"/>
      <c r="P2515" s="22"/>
      <c r="Q2515" s="22"/>
      <c r="R2515" s="22"/>
      <c r="S2515" s="22"/>
      <c r="T2515" s="22"/>
      <c r="U2515" s="22"/>
      <c r="V2515" s="22"/>
      <c r="W2515" s="22"/>
    </row>
    <row r="2516" customFormat="false" ht="51.75" hidden="false" customHeight="true" outlineLevel="0" collapsed="false">
      <c r="A2516" s="4" t="s">
        <v>800</v>
      </c>
      <c r="B2516" s="4" t="s">
        <v>95</v>
      </c>
      <c r="C2516" s="4" t="s">
        <v>1276</v>
      </c>
      <c r="D2516" s="4" t="s">
        <v>1277</v>
      </c>
      <c r="E2516" s="4" t="s">
        <v>98</v>
      </c>
      <c r="F2516" s="4" t="s">
        <v>99</v>
      </c>
      <c r="G2516" s="23" t="n">
        <v>407550</v>
      </c>
      <c r="H2516" s="24" t="n">
        <f aca="false">Parametros!$B$3</f>
        <v>160.42</v>
      </c>
      <c r="I2516" s="24" t="n">
        <f aca="false">Parametros!$B$4</f>
        <v>151.76</v>
      </c>
      <c r="J2516" s="23" t="n">
        <f aca="false">G2516*H2516/I2516</f>
        <v>430806.345545598</v>
      </c>
      <c r="K2516" s="23" t="n">
        <v>614478.76</v>
      </c>
      <c r="L2516" s="23" t="n">
        <v>512057</v>
      </c>
      <c r="M2516" s="23" t="n">
        <f aca="false">MIN(J2516:L2516)</f>
        <v>430806.345545598</v>
      </c>
      <c r="N2516" s="23" t="n">
        <f aca="false">MAX(J2516:L2516)</f>
        <v>614478.76</v>
      </c>
      <c r="O2516" s="23" t="n">
        <f aca="false">MEDIAN(J2516:L2516)</f>
        <v>512057</v>
      </c>
      <c r="P2516" s="23" t="n">
        <f aca="false">AVERAGE(J2516:L2516)</f>
        <v>519114.035181866</v>
      </c>
      <c r="Q2516" s="23" t="n">
        <f aca="false">AVERAGE(M2516,O2516)</f>
        <v>471431.672772799</v>
      </c>
      <c r="R2516" s="23" t="n">
        <f aca="false">AVERAGE(N2516,O2516)</f>
        <v>563267.88</v>
      </c>
      <c r="S2516" s="23" t="n">
        <f aca="false">STDEV(J2516:L2516)</f>
        <v>92039.3408659903</v>
      </c>
      <c r="T2516" s="25" t="n">
        <f aca="false">IF(P2516&gt;0,S2516/P2516,NA())</f>
        <v>0.177300813748458</v>
      </c>
      <c r="U2516" s="4" t="str">
        <f aca="false">IF(T2516&lt;=Parametros!$B$7,"MENOR",IF(T2516&lt;=Parametros!$B$8,"PROMEDIO MENOR-MEDIANA","PROMEDIO"))</f>
        <v>MENOR</v>
      </c>
      <c r="V2516" s="23" t="n">
        <f aca="false">IF(T2516&lt;=Parametros!$B$7,M2516,IF(T2516&lt;=Parametros!$B$8,Q2516,P2516))</f>
        <v>430806.345545598</v>
      </c>
      <c r="W2516" s="26" t="n">
        <f aca="false">ROUND(V2516,0)</f>
        <v>430806</v>
      </c>
      <c r="X2516" s="27" t="n">
        <f aca="false">K2516/G2516</f>
        <v>1.50773833885413</v>
      </c>
      <c r="Y2516" s="27" t="n">
        <f aca="false">L2516/G2516</f>
        <v>1.25642743221691</v>
      </c>
    </row>
    <row r="2517" customFormat="false" ht="51.75" hidden="false" customHeight="true" outlineLevel="0" collapsed="false">
      <c r="A2517" s="4" t="s">
        <v>803</v>
      </c>
      <c r="B2517" s="4" t="s">
        <v>95</v>
      </c>
      <c r="C2517" s="4" t="s">
        <v>1278</v>
      </c>
      <c r="D2517" s="4" t="s">
        <v>1279</v>
      </c>
      <c r="E2517" s="4" t="s">
        <v>98</v>
      </c>
      <c r="F2517" s="4" t="s">
        <v>99</v>
      </c>
      <c r="G2517" s="23" t="n">
        <v>23853</v>
      </c>
      <c r="H2517" s="24" t="n">
        <f aca="false">Parametros!$B$3</f>
        <v>160.42</v>
      </c>
      <c r="I2517" s="24" t="n">
        <f aca="false">Parametros!$B$4</f>
        <v>151.76</v>
      </c>
      <c r="J2517" s="23" t="n">
        <f aca="false">G2517*H2517/I2517</f>
        <v>25214.1424617818</v>
      </c>
      <c r="K2517" s="23" t="n">
        <v>35964.38</v>
      </c>
      <c r="L2517" s="23" t="n">
        <v>29869</v>
      </c>
      <c r="M2517" s="23" t="n">
        <f aca="false">MIN(J2517:L2517)</f>
        <v>25214.1424617818</v>
      </c>
      <c r="N2517" s="23" t="n">
        <f aca="false">MAX(J2517:L2517)</f>
        <v>35964.38</v>
      </c>
      <c r="O2517" s="23" t="n">
        <f aca="false">MEDIAN(J2517:L2517)</f>
        <v>29869</v>
      </c>
      <c r="P2517" s="23" t="n">
        <f aca="false">AVERAGE(J2517:L2517)</f>
        <v>30349.1741539273</v>
      </c>
      <c r="Q2517" s="23" t="n">
        <f aca="false">AVERAGE(M2517,O2517)</f>
        <v>27541.5712308909</v>
      </c>
      <c r="R2517" s="23" t="n">
        <f aca="false">AVERAGE(N2517,O2517)</f>
        <v>32916.69</v>
      </c>
      <c r="S2517" s="23" t="n">
        <f aca="false">STDEV(J2517:L2517)</f>
        <v>5391.18050111513</v>
      </c>
      <c r="T2517" s="25" t="n">
        <f aca="false">IF(P2517&gt;0,S2517/P2517,NA())</f>
        <v>0.177638458093513</v>
      </c>
      <c r="U2517" s="4" t="str">
        <f aca="false">IF(T2517&lt;=Parametros!$B$7,"MENOR",IF(T2517&lt;=Parametros!$B$8,"PROMEDIO MENOR-MEDIANA","PROMEDIO"))</f>
        <v>MENOR</v>
      </c>
      <c r="V2517" s="23" t="n">
        <f aca="false">IF(T2517&lt;=Parametros!$B$7,M2517,IF(T2517&lt;=Parametros!$B$8,Q2517,P2517))</f>
        <v>25214.1424617818</v>
      </c>
      <c r="W2517" s="26" t="n">
        <f aca="false">ROUND(V2517,0)</f>
        <v>25214</v>
      </c>
      <c r="X2517" s="27" t="n">
        <f aca="false">K2517/G2517</f>
        <v>1.50775080702637</v>
      </c>
      <c r="Y2517" s="27" t="n">
        <f aca="false">L2517/G2517</f>
        <v>1.25221146187062</v>
      </c>
    </row>
    <row r="2518" customFormat="false" ht="51.75" hidden="false" customHeight="true" outlineLevel="0" collapsed="false">
      <c r="A2518" s="4" t="s">
        <v>806</v>
      </c>
      <c r="B2518" s="4" t="s">
        <v>95</v>
      </c>
      <c r="C2518" s="4" t="s">
        <v>1280</v>
      </c>
      <c r="D2518" s="4" t="s">
        <v>1281</v>
      </c>
      <c r="E2518" s="4" t="s">
        <v>98</v>
      </c>
      <c r="F2518" s="4" t="s">
        <v>99</v>
      </c>
      <c r="G2518" s="23" t="n">
        <v>1809651</v>
      </c>
      <c r="H2518" s="24" t="n">
        <f aca="false">Parametros!$B$3</f>
        <v>160.42</v>
      </c>
      <c r="I2518" s="24" t="n">
        <f aca="false">Parametros!$B$4</f>
        <v>151.76</v>
      </c>
      <c r="J2518" s="23" t="n">
        <f aca="false">G2518*H2518/I2518</f>
        <v>1912916.53545071</v>
      </c>
      <c r="K2518" s="23" t="n">
        <v>2728482.35</v>
      </c>
      <c r="L2518" s="23" t="n">
        <v>2273852</v>
      </c>
      <c r="M2518" s="23" t="n">
        <f aca="false">MIN(J2518:L2518)</f>
        <v>1912916.53545071</v>
      </c>
      <c r="N2518" s="23" t="n">
        <f aca="false">MAX(J2518:L2518)</f>
        <v>2728482.35</v>
      </c>
      <c r="O2518" s="23" t="n">
        <f aca="false">MEDIAN(J2518:L2518)</f>
        <v>2273852</v>
      </c>
      <c r="P2518" s="23" t="n">
        <f aca="false">AVERAGE(J2518:L2518)</f>
        <v>2305083.62848357</v>
      </c>
      <c r="Q2518" s="23" t="n">
        <f aca="false">AVERAGE(M2518,O2518)</f>
        <v>2093384.26772536</v>
      </c>
      <c r="R2518" s="23" t="n">
        <f aca="false">AVERAGE(N2518,O2518)</f>
        <v>2501167.175</v>
      </c>
      <c r="S2518" s="23" t="n">
        <f aca="false">STDEV(J2518:L2518)</f>
        <v>408678.920949764</v>
      </c>
      <c r="T2518" s="25" t="n">
        <f aca="false">IF(P2518&gt;0,S2518/P2518,NA())</f>
        <v>0.17729461781767</v>
      </c>
      <c r="U2518" s="4" t="str">
        <f aca="false">IF(T2518&lt;=Parametros!$B$7,"MENOR",IF(T2518&lt;=Parametros!$B$8,"PROMEDIO MENOR-MEDIANA","PROMEDIO"))</f>
        <v>MENOR</v>
      </c>
      <c r="V2518" s="23" t="n">
        <f aca="false">IF(T2518&lt;=Parametros!$B$7,M2518,IF(T2518&lt;=Parametros!$B$8,Q2518,P2518))</f>
        <v>1912916.53545071</v>
      </c>
      <c r="W2518" s="26" t="n">
        <f aca="false">ROUND(V2518,0)</f>
        <v>1912917</v>
      </c>
      <c r="X2518" s="27" t="n">
        <f aca="false">K2518/G2518</f>
        <v>1.50773953099244</v>
      </c>
      <c r="Y2518" s="27" t="n">
        <f aca="false">L2518/G2518</f>
        <v>1.25651410133777</v>
      </c>
    </row>
    <row r="2519" customFormat="false" ht="51.75" hidden="false" customHeight="true" outlineLevel="0" collapsed="false">
      <c r="A2519" s="4" t="s">
        <v>809</v>
      </c>
      <c r="B2519" s="4" t="s">
        <v>95</v>
      </c>
      <c r="C2519" s="4" t="s">
        <v>1282</v>
      </c>
      <c r="D2519" s="4" t="s">
        <v>1283</v>
      </c>
      <c r="E2519" s="4" t="s">
        <v>98</v>
      </c>
      <c r="F2519" s="4" t="s">
        <v>99</v>
      </c>
      <c r="G2519" s="23" t="n">
        <v>126218</v>
      </c>
      <c r="H2519" s="24" t="n">
        <f aca="false">Parametros!$B$3</f>
        <v>160.42</v>
      </c>
      <c r="I2519" s="24" t="n">
        <f aca="false">Parametros!$B$4</f>
        <v>151.76</v>
      </c>
      <c r="J2519" s="23" t="n">
        <f aca="false">G2519*H2519/I2519</f>
        <v>133420.476805482</v>
      </c>
      <c r="K2519" s="23" t="n">
        <v>190304.38</v>
      </c>
      <c r="L2519" s="23" t="n">
        <v>158508</v>
      </c>
      <c r="M2519" s="23" t="n">
        <f aca="false">MIN(J2519:L2519)</f>
        <v>133420.476805482</v>
      </c>
      <c r="N2519" s="23" t="n">
        <f aca="false">MAX(J2519:L2519)</f>
        <v>190304.38</v>
      </c>
      <c r="O2519" s="23" t="n">
        <f aca="false">MEDIAN(J2519:L2519)</f>
        <v>158508</v>
      </c>
      <c r="P2519" s="23" t="n">
        <f aca="false">AVERAGE(J2519:L2519)</f>
        <v>160744.285601827</v>
      </c>
      <c r="Q2519" s="23" t="n">
        <f aca="false">AVERAGE(M2519,O2519)</f>
        <v>145964.238402741</v>
      </c>
      <c r="R2519" s="23" t="n">
        <f aca="false">AVERAGE(N2519,O2519)</f>
        <v>174406.19</v>
      </c>
      <c r="S2519" s="23" t="n">
        <f aca="false">STDEV(J2519:L2519)</f>
        <v>28507.8119228839</v>
      </c>
      <c r="T2519" s="25" t="n">
        <f aca="false">IF(P2519&gt;0,S2519/P2519,NA())</f>
        <v>0.17734883586157</v>
      </c>
      <c r="U2519" s="4" t="str">
        <f aca="false">IF(T2519&lt;=Parametros!$B$7,"MENOR",IF(T2519&lt;=Parametros!$B$8,"PROMEDIO MENOR-MEDIANA","PROMEDIO"))</f>
        <v>MENOR</v>
      </c>
      <c r="V2519" s="23" t="n">
        <f aca="false">IF(T2519&lt;=Parametros!$B$7,M2519,IF(T2519&lt;=Parametros!$B$8,Q2519,P2519))</f>
        <v>133420.476805482</v>
      </c>
      <c r="W2519" s="26" t="n">
        <f aca="false">ROUND(V2519,0)</f>
        <v>133420</v>
      </c>
      <c r="X2519" s="27" t="n">
        <f aca="false">K2519/G2519</f>
        <v>1.50774358649321</v>
      </c>
      <c r="Y2519" s="27" t="n">
        <f aca="false">L2519/G2519</f>
        <v>1.25582721957249</v>
      </c>
    </row>
    <row r="2520" customFormat="false" ht="64.5" hidden="false" customHeight="true" outlineLevel="0" collapsed="false">
      <c r="A2520" s="4" t="s">
        <v>812</v>
      </c>
      <c r="B2520" s="4" t="s">
        <v>95</v>
      </c>
      <c r="C2520" s="4" t="s">
        <v>1286</v>
      </c>
      <c r="D2520" s="4" t="s">
        <v>1221</v>
      </c>
      <c r="E2520" s="4" t="s">
        <v>98</v>
      </c>
      <c r="F2520" s="4" t="s">
        <v>99</v>
      </c>
      <c r="G2520" s="23" t="n">
        <v>86450</v>
      </c>
      <c r="H2520" s="24" t="n">
        <f aca="false">Parametros!$B$3</f>
        <v>160.42</v>
      </c>
      <c r="I2520" s="24" t="n">
        <f aca="false">Parametros!$B$4</f>
        <v>151.76</v>
      </c>
      <c r="J2520" s="23" t="n">
        <f aca="false">G2520*H2520/I2520</f>
        <v>91383.1642066421</v>
      </c>
      <c r="K2520" s="23" t="n">
        <v>130344.07</v>
      </c>
      <c r="L2520" s="23" t="n">
        <v>108528</v>
      </c>
      <c r="M2520" s="23" t="n">
        <f aca="false">MIN(J2520:L2520)</f>
        <v>91383.1642066421</v>
      </c>
      <c r="N2520" s="23" t="n">
        <f aca="false">MAX(J2520:L2520)</f>
        <v>130344.07</v>
      </c>
      <c r="O2520" s="23" t="n">
        <f aca="false">MEDIAN(J2520:L2520)</f>
        <v>108528</v>
      </c>
      <c r="P2520" s="23" t="n">
        <f aca="false">AVERAGE(J2520:L2520)</f>
        <v>110085.078068881</v>
      </c>
      <c r="Q2520" s="23" t="n">
        <f aca="false">AVERAGE(M2520,O2520)</f>
        <v>99955.582103321</v>
      </c>
      <c r="R2520" s="23" t="n">
        <f aca="false">AVERAGE(N2520,O2520)</f>
        <v>119436.035</v>
      </c>
      <c r="S2520" s="23" t="n">
        <f aca="false">STDEV(J2520:L2520)</f>
        <v>19527.0687545307</v>
      </c>
      <c r="T2520" s="25" t="n">
        <f aca="false">IF(P2520&gt;0,S2520/P2520,NA())</f>
        <v>0.177381613358284</v>
      </c>
      <c r="U2520" s="4" t="str">
        <f aca="false">IF(T2520&lt;=Parametros!$B$7,"MENOR",IF(T2520&lt;=Parametros!$B$8,"PROMEDIO MENOR-MEDIANA","PROMEDIO"))</f>
        <v>MENOR</v>
      </c>
      <c r="V2520" s="23" t="n">
        <f aca="false">IF(T2520&lt;=Parametros!$B$7,M2520,IF(T2520&lt;=Parametros!$B$8,Q2520,P2520))</f>
        <v>91383.1642066421</v>
      </c>
      <c r="W2520" s="26" t="n">
        <f aca="false">ROUND(V2520,0)</f>
        <v>91383</v>
      </c>
      <c r="X2520" s="27" t="n">
        <f aca="false">K2520/G2520</f>
        <v>1.50773938692886</v>
      </c>
      <c r="Y2520" s="27" t="n">
        <f aca="false">L2520/G2520</f>
        <v>1.25538461538462</v>
      </c>
    </row>
    <row r="2521" customFormat="false" ht="77.25" hidden="false" customHeight="true" outlineLevel="0" collapsed="false">
      <c r="A2521" s="4" t="s">
        <v>815</v>
      </c>
      <c r="B2521" s="4" t="s">
        <v>95</v>
      </c>
      <c r="C2521" s="4" t="s">
        <v>1287</v>
      </c>
      <c r="D2521" s="4" t="s">
        <v>1288</v>
      </c>
      <c r="E2521" s="4" t="s">
        <v>98</v>
      </c>
      <c r="F2521" s="4" t="s">
        <v>99</v>
      </c>
      <c r="G2521" s="23" t="n">
        <v>744386</v>
      </c>
      <c r="H2521" s="24" t="n">
        <f aca="false">Parametros!$B$3</f>
        <v>160.42</v>
      </c>
      <c r="I2521" s="24" t="n">
        <f aca="false">Parametros!$B$4</f>
        <v>151.76</v>
      </c>
      <c r="J2521" s="23" t="n">
        <f aca="false">G2521*H2521/I2521</f>
        <v>786863.482604112</v>
      </c>
      <c r="K2521" s="23" t="n">
        <v>1122340.13</v>
      </c>
      <c r="L2521" s="23" t="n">
        <v>935340</v>
      </c>
      <c r="M2521" s="23" t="n">
        <f aca="false">MIN(J2521:L2521)</f>
        <v>786863.482604112</v>
      </c>
      <c r="N2521" s="23" t="n">
        <f aca="false">MAX(J2521:L2521)</f>
        <v>1122340.13</v>
      </c>
      <c r="O2521" s="23" t="n">
        <f aca="false">MEDIAN(J2521:L2521)</f>
        <v>935340</v>
      </c>
      <c r="P2521" s="23" t="n">
        <f aca="false">AVERAGE(J2521:L2521)</f>
        <v>948181.204201371</v>
      </c>
      <c r="Q2521" s="23" t="n">
        <f aca="false">AVERAGE(M2521,O2521)</f>
        <v>861101.741302056</v>
      </c>
      <c r="R2521" s="23" t="n">
        <f aca="false">AVERAGE(N2521,O2521)</f>
        <v>1028840.065</v>
      </c>
      <c r="S2521" s="23" t="n">
        <f aca="false">STDEV(J2521:L2521)</f>
        <v>168106.566293534</v>
      </c>
      <c r="T2521" s="25" t="n">
        <f aca="false">IF(P2521&gt;0,S2521/P2521,NA())</f>
        <v>0.177293713004073</v>
      </c>
      <c r="U2521" s="4" t="str">
        <f aca="false">IF(T2521&lt;=Parametros!$B$7,"MENOR",IF(T2521&lt;=Parametros!$B$8,"PROMEDIO MENOR-MEDIANA","PROMEDIO"))</f>
        <v>MENOR</v>
      </c>
      <c r="V2521" s="23" t="n">
        <f aca="false">IF(T2521&lt;=Parametros!$B$7,M2521,IF(T2521&lt;=Parametros!$B$8,Q2521,P2521))</f>
        <v>786863.482604112</v>
      </c>
      <c r="W2521" s="26" t="n">
        <f aca="false">ROUND(V2521,0)</f>
        <v>786863</v>
      </c>
      <c r="X2521" s="27" t="n">
        <f aca="false">K2521/G2521</f>
        <v>1.507739438947</v>
      </c>
      <c r="Y2521" s="27" t="n">
        <f aca="false">L2521/G2521</f>
        <v>1.25652551230141</v>
      </c>
    </row>
    <row r="2522" customFormat="false" ht="51.75" hidden="false" customHeight="true" outlineLevel="0" collapsed="false">
      <c r="A2522" s="4" t="s">
        <v>818</v>
      </c>
      <c r="B2522" s="4" t="s">
        <v>95</v>
      </c>
      <c r="C2522" s="4" t="s">
        <v>1289</v>
      </c>
      <c r="D2522" s="4" t="s">
        <v>1290</v>
      </c>
      <c r="E2522" s="4" t="s">
        <v>98</v>
      </c>
      <c r="F2522" s="4" t="s">
        <v>99</v>
      </c>
      <c r="G2522" s="23" t="n">
        <v>73544</v>
      </c>
      <c r="H2522" s="24" t="n">
        <f aca="false">Parametros!$B$3</f>
        <v>160.42</v>
      </c>
      <c r="I2522" s="24" t="n">
        <f aca="false">Parametros!$B$4</f>
        <v>151.76</v>
      </c>
      <c r="J2522" s="23" t="n">
        <f aca="false">G2522*H2522/I2522</f>
        <v>77740.6989984186</v>
      </c>
      <c r="K2522" s="23" t="n">
        <v>110885.26</v>
      </c>
      <c r="L2522" s="23" t="n">
        <v>92344</v>
      </c>
      <c r="M2522" s="23" t="n">
        <f aca="false">MIN(J2522:L2522)</f>
        <v>77740.6989984186</v>
      </c>
      <c r="N2522" s="23" t="n">
        <f aca="false">MAX(J2522:L2522)</f>
        <v>110885.26</v>
      </c>
      <c r="O2522" s="23" t="n">
        <f aca="false">MEDIAN(J2522:L2522)</f>
        <v>92344</v>
      </c>
      <c r="P2522" s="23" t="n">
        <f aca="false">AVERAGE(J2522:L2522)</f>
        <v>93656.6529994729</v>
      </c>
      <c r="Q2522" s="23" t="n">
        <f aca="false">AVERAGE(M2522,O2522)</f>
        <v>85042.3494992093</v>
      </c>
      <c r="R2522" s="23" t="n">
        <f aca="false">AVERAGE(N2522,O2522)</f>
        <v>101614.63</v>
      </c>
      <c r="S2522" s="23" t="n">
        <f aca="false">STDEV(J2522:L2522)</f>
        <v>16611.2243504101</v>
      </c>
      <c r="T2522" s="25" t="n">
        <f aca="false">IF(P2522&gt;0,S2522/P2522,NA())</f>
        <v>0.177362993641291</v>
      </c>
      <c r="U2522" s="4" t="str">
        <f aca="false">IF(T2522&lt;=Parametros!$B$7,"MENOR",IF(T2522&lt;=Parametros!$B$8,"PROMEDIO MENOR-MEDIANA","PROMEDIO"))</f>
        <v>MENOR</v>
      </c>
      <c r="V2522" s="23" t="n">
        <f aca="false">IF(T2522&lt;=Parametros!$B$7,M2522,IF(T2522&lt;=Parametros!$B$8,Q2522,P2522))</f>
        <v>77740.6989984186</v>
      </c>
      <c r="W2522" s="26" t="n">
        <f aca="false">ROUND(V2522,0)</f>
        <v>77741</v>
      </c>
      <c r="X2522" s="27" t="n">
        <f aca="false">K2522/G2522</f>
        <v>1.50774040030458</v>
      </c>
      <c r="Y2522" s="27" t="n">
        <f aca="false">L2522/G2522</f>
        <v>1.25562928315022</v>
      </c>
    </row>
    <row r="2523" customFormat="false" ht="102.75" hidden="false" customHeight="true" outlineLevel="0" collapsed="false">
      <c r="A2523" s="4" t="s">
        <v>821</v>
      </c>
      <c r="B2523" s="4" t="s">
        <v>95</v>
      </c>
      <c r="C2523" s="4" t="s">
        <v>1291</v>
      </c>
      <c r="D2523" s="4" t="s">
        <v>1292</v>
      </c>
      <c r="E2523" s="4" t="s">
        <v>98</v>
      </c>
      <c r="F2523" s="4" t="s">
        <v>99</v>
      </c>
      <c r="G2523" s="23" t="n">
        <v>57643</v>
      </c>
      <c r="H2523" s="24" t="n">
        <f aca="false">Parametros!$B$3</f>
        <v>160.42</v>
      </c>
      <c r="I2523" s="24" t="n">
        <f aca="false">Parametros!$B$4</f>
        <v>151.76</v>
      </c>
      <c r="J2523" s="23" t="n">
        <f aca="false">G2523*H2523/I2523</f>
        <v>60932.327754349</v>
      </c>
      <c r="K2523" s="23" t="n">
        <v>86910.92</v>
      </c>
      <c r="L2523" s="23" t="n">
        <v>72352</v>
      </c>
      <c r="M2523" s="23" t="n">
        <f aca="false">MIN(J2523:L2523)</f>
        <v>60932.327754349</v>
      </c>
      <c r="N2523" s="23" t="n">
        <f aca="false">MAX(J2523:L2523)</f>
        <v>86910.92</v>
      </c>
      <c r="O2523" s="23" t="n">
        <f aca="false">MEDIAN(J2523:L2523)</f>
        <v>72352</v>
      </c>
      <c r="P2523" s="23" t="n">
        <f aca="false">AVERAGE(J2523:L2523)</f>
        <v>73398.4159181163</v>
      </c>
      <c r="Q2523" s="23" t="n">
        <f aca="false">AVERAGE(M2523,O2523)</f>
        <v>66642.1638771745</v>
      </c>
      <c r="R2523" s="23" t="n">
        <f aca="false">AVERAGE(N2523,O2523)</f>
        <v>79631.46</v>
      </c>
      <c r="S2523" s="23" t="n">
        <f aca="false">STDEV(J2523:L2523)</f>
        <v>13020.8699199291</v>
      </c>
      <c r="T2523" s="25" t="n">
        <f aca="false">IF(P2523&gt;0,S2523/P2523,NA())</f>
        <v>0.17739987651035</v>
      </c>
      <c r="U2523" s="4" t="str">
        <f aca="false">IF(T2523&lt;=Parametros!$B$7,"MENOR",IF(T2523&lt;=Parametros!$B$8,"PROMEDIO MENOR-MEDIANA","PROMEDIO"))</f>
        <v>MENOR</v>
      </c>
      <c r="V2523" s="23" t="n">
        <f aca="false">IF(T2523&lt;=Parametros!$B$7,M2523,IF(T2523&lt;=Parametros!$B$8,Q2523,P2523))</f>
        <v>60932.327754349</v>
      </c>
      <c r="W2523" s="26" t="n">
        <f aca="false">ROUND(V2523,0)</f>
        <v>60932</v>
      </c>
      <c r="X2523" s="27" t="n">
        <f aca="false">K2523/G2523</f>
        <v>1.50774456568881</v>
      </c>
      <c r="Y2523" s="27" t="n">
        <f aca="false">L2523/G2523</f>
        <v>1.25517408878788</v>
      </c>
    </row>
    <row r="2524" customFormat="false" ht="15" hidden="false" customHeight="true" outlineLevel="0" collapsed="false">
      <c r="A2524" s="22" t="s">
        <v>961</v>
      </c>
      <c r="B2524" s="22" t="s">
        <v>962</v>
      </c>
      <c r="C2524" s="22"/>
      <c r="D2524" s="22"/>
      <c r="E2524" s="22"/>
      <c r="F2524" s="22"/>
      <c r="G2524" s="22"/>
      <c r="H2524" s="22"/>
      <c r="I2524" s="22"/>
      <c r="J2524" s="22"/>
      <c r="K2524" s="22"/>
      <c r="L2524" s="22"/>
      <c r="M2524" s="22"/>
      <c r="N2524" s="22"/>
      <c r="O2524" s="22"/>
      <c r="P2524" s="22"/>
      <c r="Q2524" s="22"/>
      <c r="R2524" s="22"/>
      <c r="S2524" s="22"/>
      <c r="T2524" s="22"/>
      <c r="U2524" s="22"/>
      <c r="V2524" s="22"/>
      <c r="W2524" s="22"/>
    </row>
    <row r="2525" customFormat="false" ht="39" hidden="false" customHeight="true" outlineLevel="0" collapsed="false">
      <c r="A2525" s="4" t="s">
        <v>963</v>
      </c>
      <c r="B2525" s="4" t="s">
        <v>95</v>
      </c>
      <c r="C2525" s="4" t="s">
        <v>964</v>
      </c>
      <c r="D2525" s="4" t="s">
        <v>965</v>
      </c>
      <c r="E2525" s="4" t="s">
        <v>98</v>
      </c>
      <c r="F2525" s="4" t="s">
        <v>99</v>
      </c>
      <c r="G2525" s="23" t="n">
        <v>684756</v>
      </c>
      <c r="H2525" s="24" t="n">
        <f aca="false">Parametros!$B$3</f>
        <v>160.42</v>
      </c>
      <c r="I2525" s="24" t="n">
        <f aca="false">Parametros!$B$4</f>
        <v>151.76</v>
      </c>
      <c r="J2525" s="23" t="n">
        <f aca="false">G2525*H2525/I2525</f>
        <v>723830.76910912</v>
      </c>
      <c r="K2525" s="23" t="n">
        <v>1032434.22</v>
      </c>
      <c r="L2525" s="23" t="n">
        <v>860370</v>
      </c>
      <c r="M2525" s="23" t="n">
        <f aca="false">MIN(J2525:L2525)</f>
        <v>723830.76910912</v>
      </c>
      <c r="N2525" s="23" t="n">
        <f aca="false">MAX(J2525:L2525)</f>
        <v>1032434.22</v>
      </c>
      <c r="O2525" s="23" t="n">
        <f aca="false">MEDIAN(J2525:L2525)</f>
        <v>860370</v>
      </c>
      <c r="P2525" s="23" t="n">
        <f aca="false">AVERAGE(J2525:L2525)</f>
        <v>872211.663036373</v>
      </c>
      <c r="Q2525" s="23" t="n">
        <f aca="false">AVERAGE(M2525,O2525)</f>
        <v>792100.38455456</v>
      </c>
      <c r="R2525" s="23" t="n">
        <f aca="false">AVERAGE(N2525,O2525)</f>
        <v>946402.11</v>
      </c>
      <c r="S2525" s="23" t="n">
        <f aca="false">STDEV(J2525:L2525)</f>
        <v>154642.139189292</v>
      </c>
      <c r="T2525" s="25" t="n">
        <f aca="false">IF(P2525&gt;0,S2525/P2525,NA())</f>
        <v>0.177298866482645</v>
      </c>
      <c r="U2525" s="4" t="str">
        <f aca="false">IF(T2525&lt;=Parametros!$B$7,"MENOR",IF(T2525&lt;=Parametros!$B$8,"PROMEDIO MENOR-MEDIANA","PROMEDIO"))</f>
        <v>MENOR</v>
      </c>
      <c r="V2525" s="23" t="n">
        <f aca="false">IF(T2525&lt;=Parametros!$B$7,M2525,IF(T2525&lt;=Parametros!$B$8,Q2525,P2525))</f>
        <v>723830.76910912</v>
      </c>
      <c r="W2525" s="26" t="n">
        <f aca="false">ROUND(V2525,0)</f>
        <v>723831</v>
      </c>
      <c r="X2525" s="27" t="n">
        <f aca="false">K2525/G2525</f>
        <v>1.50774030457564</v>
      </c>
      <c r="Y2525" s="27" t="n">
        <f aca="false">L2525/G2525</f>
        <v>1.25646215586282</v>
      </c>
    </row>
    <row r="2526" customFormat="false" ht="51.75" hidden="false" customHeight="true" outlineLevel="0" collapsed="false">
      <c r="A2526" s="4" t="s">
        <v>966</v>
      </c>
      <c r="B2526" s="4" t="s">
        <v>95</v>
      </c>
      <c r="C2526" s="4" t="s">
        <v>967</v>
      </c>
      <c r="D2526" s="4" t="s">
        <v>968</v>
      </c>
      <c r="E2526" s="4" t="s">
        <v>98</v>
      </c>
      <c r="F2526" s="4" t="s">
        <v>99</v>
      </c>
      <c r="G2526" s="23" t="n">
        <v>925265</v>
      </c>
      <c r="H2526" s="24" t="n">
        <f aca="false">Parametros!$B$3</f>
        <v>160.42</v>
      </c>
      <c r="I2526" s="24" t="n">
        <f aca="false">Parametros!$B$4</f>
        <v>151.76</v>
      </c>
      <c r="J2526" s="23" t="n">
        <f aca="false">G2526*H2526/I2526</f>
        <v>978064.122957301</v>
      </c>
      <c r="K2526" s="23" t="n">
        <v>1395058.63</v>
      </c>
      <c r="L2526" s="23" t="n">
        <v>1162511</v>
      </c>
      <c r="M2526" s="23" t="n">
        <f aca="false">MIN(J2526:L2526)</f>
        <v>978064.122957301</v>
      </c>
      <c r="N2526" s="23" t="n">
        <f aca="false">MAX(J2526:L2526)</f>
        <v>1395058.63</v>
      </c>
      <c r="O2526" s="23" t="n">
        <f aca="false">MEDIAN(J2526:L2526)</f>
        <v>1162511</v>
      </c>
      <c r="P2526" s="23" t="n">
        <f aca="false">AVERAGE(J2526:L2526)</f>
        <v>1178544.5843191</v>
      </c>
      <c r="Q2526" s="23" t="n">
        <f aca="false">AVERAGE(M2526,O2526)</f>
        <v>1070287.56147865</v>
      </c>
      <c r="R2526" s="23" t="n">
        <f aca="false">AVERAGE(N2526,O2526)</f>
        <v>1278784.815</v>
      </c>
      <c r="S2526" s="23" t="n">
        <f aca="false">STDEV(J2526:L2526)</f>
        <v>208959.114650532</v>
      </c>
      <c r="T2526" s="25" t="n">
        <f aca="false">IF(P2526&gt;0,S2526/P2526,NA())</f>
        <v>0.177302681146558</v>
      </c>
      <c r="U2526" s="4" t="str">
        <f aca="false">IF(T2526&lt;=Parametros!$B$7,"MENOR",IF(T2526&lt;=Parametros!$B$8,"PROMEDIO MENOR-MEDIANA","PROMEDIO"))</f>
        <v>MENOR</v>
      </c>
      <c r="V2526" s="23" t="n">
        <f aca="false">IF(T2526&lt;=Parametros!$B$7,M2526,IF(T2526&lt;=Parametros!$B$8,Q2526,P2526))</f>
        <v>978064.122957301</v>
      </c>
      <c r="W2526" s="26" t="n">
        <f aca="false">ROUND(V2526,0)</f>
        <v>978064</v>
      </c>
      <c r="X2526" s="27" t="n">
        <f aca="false">K2526/G2526</f>
        <v>1.50773954488714</v>
      </c>
      <c r="Y2526" s="27" t="n">
        <f aca="false">L2526/G2526</f>
        <v>1.2564087045333</v>
      </c>
    </row>
    <row r="2527" customFormat="false" ht="51.75" hidden="false" customHeight="true" outlineLevel="0" collapsed="false">
      <c r="A2527" s="4" t="s">
        <v>969</v>
      </c>
      <c r="B2527" s="4" t="s">
        <v>95</v>
      </c>
      <c r="C2527" s="4" t="s">
        <v>1293</v>
      </c>
      <c r="D2527" s="4" t="s">
        <v>1294</v>
      </c>
      <c r="E2527" s="4" t="s">
        <v>98</v>
      </c>
      <c r="F2527" s="4" t="s">
        <v>99</v>
      </c>
      <c r="G2527" s="23" t="n">
        <v>1059433</v>
      </c>
      <c r="H2527" s="24" t="n">
        <f aca="false">Parametros!$B$3</f>
        <v>160.42</v>
      </c>
      <c r="I2527" s="24" t="n">
        <f aca="false">Parametros!$B$4</f>
        <v>151.76</v>
      </c>
      <c r="J2527" s="23" t="n">
        <f aca="false">G2527*H2527/I2527</f>
        <v>1119888.25685293</v>
      </c>
      <c r="K2527" s="23" t="n">
        <v>1597348.75</v>
      </c>
      <c r="L2527" s="23" t="n">
        <v>1331134</v>
      </c>
      <c r="M2527" s="23" t="n">
        <f aca="false">MIN(J2527:L2527)</f>
        <v>1119888.25685293</v>
      </c>
      <c r="N2527" s="23" t="n">
        <f aca="false">MAX(J2527:L2527)</f>
        <v>1597348.75</v>
      </c>
      <c r="O2527" s="23" t="n">
        <f aca="false">MEDIAN(J2527:L2527)</f>
        <v>1331134</v>
      </c>
      <c r="P2527" s="23" t="n">
        <f aca="false">AVERAGE(J2527:L2527)</f>
        <v>1349457.00228431</v>
      </c>
      <c r="Q2527" s="23" t="n">
        <f aca="false">AVERAGE(M2527,O2527)</f>
        <v>1225511.12842646</v>
      </c>
      <c r="R2527" s="23" t="n">
        <f aca="false">AVERAGE(N2527,O2527)</f>
        <v>1464241.375</v>
      </c>
      <c r="S2527" s="23" t="n">
        <f aca="false">STDEV(J2527:L2527)</f>
        <v>239257.037385727</v>
      </c>
      <c r="T2527" s="25" t="n">
        <f aca="false">IF(P2527&gt;0,S2527/P2527,NA())</f>
        <v>0.177298748297072</v>
      </c>
      <c r="U2527" s="4" t="str">
        <f aca="false">IF(T2527&lt;=Parametros!$B$7,"MENOR",IF(T2527&lt;=Parametros!$B$8,"PROMEDIO MENOR-MEDIANA","PROMEDIO"))</f>
        <v>MENOR</v>
      </c>
      <c r="V2527" s="23" t="n">
        <f aca="false">IF(T2527&lt;=Parametros!$B$7,M2527,IF(T2527&lt;=Parametros!$B$8,Q2527,P2527))</f>
        <v>1119888.25685293</v>
      </c>
      <c r="W2527" s="26" t="n">
        <f aca="false">ROUND(V2527,0)</f>
        <v>1119888</v>
      </c>
      <c r="X2527" s="27" t="n">
        <f aca="false">K2527/G2527</f>
        <v>1.50773928129481</v>
      </c>
      <c r="Y2527" s="27" t="n">
        <f aca="false">L2527/G2527</f>
        <v>1.25645887941946</v>
      </c>
    </row>
    <row r="2528" customFormat="false" ht="64.5" hidden="false" customHeight="true" outlineLevel="0" collapsed="false">
      <c r="A2528" s="4" t="s">
        <v>972</v>
      </c>
      <c r="B2528" s="4" t="s">
        <v>95</v>
      </c>
      <c r="C2528" s="4" t="s">
        <v>1295</v>
      </c>
      <c r="D2528" s="4" t="s">
        <v>1296</v>
      </c>
      <c r="E2528" s="4" t="s">
        <v>98</v>
      </c>
      <c r="F2528" s="4" t="s">
        <v>99</v>
      </c>
      <c r="G2528" s="23" t="n">
        <v>1137947</v>
      </c>
      <c r="H2528" s="24" t="n">
        <f aca="false">Parametros!$B$3</f>
        <v>160.42</v>
      </c>
      <c r="I2528" s="24" t="n">
        <f aca="false">Parametros!$B$4</f>
        <v>151.76</v>
      </c>
      <c r="J2528" s="23" t="n">
        <f aca="false">G2528*H2528/I2528</f>
        <v>1202882.56286241</v>
      </c>
      <c r="K2528" s="23" t="n">
        <v>1715727.24</v>
      </c>
      <c r="L2528" s="23" t="n">
        <v>1429785</v>
      </c>
      <c r="M2528" s="23" t="n">
        <f aca="false">MIN(J2528:L2528)</f>
        <v>1202882.56286241</v>
      </c>
      <c r="N2528" s="23" t="n">
        <f aca="false">MAX(J2528:L2528)</f>
        <v>1715727.24</v>
      </c>
      <c r="O2528" s="23" t="n">
        <f aca="false">MEDIAN(J2528:L2528)</f>
        <v>1429785</v>
      </c>
      <c r="P2528" s="23" t="n">
        <f aca="false">AVERAGE(J2528:L2528)</f>
        <v>1449464.93428747</v>
      </c>
      <c r="Q2528" s="23" t="n">
        <f aca="false">AVERAGE(M2528,O2528)</f>
        <v>1316333.78143121</v>
      </c>
      <c r="R2528" s="23" t="n">
        <f aca="false">AVERAGE(N2528,O2528)</f>
        <v>1572756.12</v>
      </c>
      <c r="S2528" s="23" t="n">
        <f aca="false">STDEV(J2528:L2528)</f>
        <v>256988.113688665</v>
      </c>
      <c r="T2528" s="25" t="n">
        <f aca="false">IF(P2528&gt;0,S2528/P2528,NA())</f>
        <v>0.177298606961468</v>
      </c>
      <c r="U2528" s="4" t="str">
        <f aca="false">IF(T2528&lt;=Parametros!$B$7,"MENOR",IF(T2528&lt;=Parametros!$B$8,"PROMEDIO MENOR-MEDIANA","PROMEDIO"))</f>
        <v>MENOR</v>
      </c>
      <c r="V2528" s="23" t="n">
        <f aca="false">IF(T2528&lt;=Parametros!$B$7,M2528,IF(T2528&lt;=Parametros!$B$8,Q2528,P2528))</f>
        <v>1202882.56286241</v>
      </c>
      <c r="W2528" s="26" t="n">
        <f aca="false">ROUND(V2528,0)</f>
        <v>1202883</v>
      </c>
      <c r="X2528" s="27" t="n">
        <f aca="false">K2528/G2528</f>
        <v>1.50773914778105</v>
      </c>
      <c r="Y2528" s="27" t="n">
        <f aca="false">L2528/G2528</f>
        <v>1.2564600987568</v>
      </c>
    </row>
    <row r="2529" customFormat="false" ht="77.25" hidden="false" customHeight="true" outlineLevel="0" collapsed="false">
      <c r="A2529" s="4" t="s">
        <v>975</v>
      </c>
      <c r="B2529" s="4" t="s">
        <v>95</v>
      </c>
      <c r="C2529" s="4" t="s">
        <v>1297</v>
      </c>
      <c r="D2529" s="4" t="s">
        <v>1298</v>
      </c>
      <c r="E2529" s="4" t="s">
        <v>98</v>
      </c>
      <c r="F2529" s="4" t="s">
        <v>99</v>
      </c>
      <c r="G2529" s="23" t="n">
        <v>125400</v>
      </c>
      <c r="H2529" s="24" t="n">
        <f aca="false">Parametros!$B$3</f>
        <v>160.42</v>
      </c>
      <c r="I2529" s="24" t="n">
        <f aca="false">Parametros!$B$4</f>
        <v>151.76</v>
      </c>
      <c r="J2529" s="23" t="n">
        <f aca="false">G2529*H2529/I2529</f>
        <v>132555.798629415</v>
      </c>
      <c r="K2529" s="23" t="n">
        <v>189070.39</v>
      </c>
      <c r="L2529" s="23" t="n">
        <v>157556</v>
      </c>
      <c r="M2529" s="23" t="n">
        <f aca="false">MIN(J2529:L2529)</f>
        <v>132555.798629415</v>
      </c>
      <c r="N2529" s="23" t="n">
        <f aca="false">MAX(J2529:L2529)</f>
        <v>189070.39</v>
      </c>
      <c r="O2529" s="23" t="n">
        <f aca="false">MEDIAN(J2529:L2529)</f>
        <v>157556</v>
      </c>
      <c r="P2529" s="23" t="n">
        <f aca="false">AVERAGE(J2529:L2529)</f>
        <v>159727.396209805</v>
      </c>
      <c r="Q2529" s="23" t="n">
        <f aca="false">AVERAGE(M2529,O2529)</f>
        <v>145055.899314707</v>
      </c>
      <c r="R2529" s="23" t="n">
        <f aca="false">AVERAGE(N2529,O2529)</f>
        <v>173313.195</v>
      </c>
      <c r="S2529" s="23" t="n">
        <f aca="false">STDEV(J2529:L2529)</f>
        <v>28319.7983850701</v>
      </c>
      <c r="T2529" s="25" t="n">
        <f aca="false">IF(P2529&gt;0,S2529/P2529,NA())</f>
        <v>0.177300820379439</v>
      </c>
      <c r="U2529" s="4" t="str">
        <f aca="false">IF(T2529&lt;=Parametros!$B$7,"MENOR",IF(T2529&lt;=Parametros!$B$8,"PROMEDIO MENOR-MEDIANA","PROMEDIO"))</f>
        <v>MENOR</v>
      </c>
      <c r="V2529" s="23" t="n">
        <f aca="false">IF(T2529&lt;=Parametros!$B$7,M2529,IF(T2529&lt;=Parametros!$B$8,Q2529,P2529))</f>
        <v>132555.798629415</v>
      </c>
      <c r="W2529" s="26" t="n">
        <f aca="false">ROUND(V2529,0)</f>
        <v>132556</v>
      </c>
      <c r="X2529" s="27" t="n">
        <f aca="false">K2529/G2529</f>
        <v>1.50773835725678</v>
      </c>
      <c r="Y2529" s="27" t="n">
        <f aca="false">L2529/G2529</f>
        <v>1.25642743221691</v>
      </c>
    </row>
    <row r="2530" customFormat="false" ht="77.25" hidden="false" customHeight="true" outlineLevel="0" collapsed="false">
      <c r="A2530" s="4" t="s">
        <v>978</v>
      </c>
      <c r="B2530" s="4" t="s">
        <v>95</v>
      </c>
      <c r="C2530" s="4" t="s">
        <v>970</v>
      </c>
      <c r="D2530" s="4" t="s">
        <v>971</v>
      </c>
      <c r="E2530" s="4" t="s">
        <v>98</v>
      </c>
      <c r="F2530" s="4" t="s">
        <v>99</v>
      </c>
      <c r="G2530" s="23" t="n">
        <v>353705</v>
      </c>
      <c r="H2530" s="24" t="n">
        <f aca="false">Parametros!$B$3</f>
        <v>160.42</v>
      </c>
      <c r="I2530" s="24" t="n">
        <f aca="false">Parametros!$B$4</f>
        <v>151.76</v>
      </c>
      <c r="J2530" s="23" t="n">
        <f aca="false">G2530*H2530/I2530</f>
        <v>373888.746046389</v>
      </c>
      <c r="K2530" s="23" t="n">
        <v>533294.32</v>
      </c>
      <c r="L2530" s="23" t="n">
        <v>444346</v>
      </c>
      <c r="M2530" s="23" t="n">
        <f aca="false">MIN(J2530:L2530)</f>
        <v>373888.746046389</v>
      </c>
      <c r="N2530" s="23" t="n">
        <f aca="false">MAX(J2530:L2530)</f>
        <v>533294.32</v>
      </c>
      <c r="O2530" s="23" t="n">
        <f aca="false">MEDIAN(J2530:L2530)</f>
        <v>444346</v>
      </c>
      <c r="P2530" s="23" t="n">
        <f aca="false">AVERAGE(J2530:L2530)</f>
        <v>450509.68868213</v>
      </c>
      <c r="Q2530" s="23" t="n">
        <f aca="false">AVERAGE(M2530,O2530)</f>
        <v>409117.373023195</v>
      </c>
      <c r="R2530" s="23" t="n">
        <f aca="false">AVERAGE(N2530,O2530)</f>
        <v>488820.16</v>
      </c>
      <c r="S2530" s="23" t="n">
        <f aca="false">STDEV(J2530:L2530)</f>
        <v>79881.33414946</v>
      </c>
      <c r="T2530" s="25" t="n">
        <f aca="false">IF(P2530&gt;0,S2530/P2530,NA())</f>
        <v>0.177313243546739</v>
      </c>
      <c r="U2530" s="4" t="str">
        <f aca="false">IF(T2530&lt;=Parametros!$B$7,"MENOR",IF(T2530&lt;=Parametros!$B$8,"PROMEDIO MENOR-MEDIANA","PROMEDIO"))</f>
        <v>MENOR</v>
      </c>
      <c r="V2530" s="23" t="n">
        <f aca="false">IF(T2530&lt;=Parametros!$B$7,M2530,IF(T2530&lt;=Parametros!$B$8,Q2530,P2530))</f>
        <v>373888.746046389</v>
      </c>
      <c r="W2530" s="26" t="n">
        <f aca="false">ROUND(V2530,0)</f>
        <v>373889</v>
      </c>
      <c r="X2530" s="27" t="n">
        <f aca="false">K2530/G2530</f>
        <v>1.50773757792511</v>
      </c>
      <c r="Y2530" s="27" t="n">
        <f aca="false">L2530/G2530</f>
        <v>1.25626157391046</v>
      </c>
    </row>
    <row r="2531" customFormat="false" ht="51.75" hidden="false" customHeight="true" outlineLevel="0" collapsed="false">
      <c r="A2531" s="4" t="s">
        <v>981</v>
      </c>
      <c r="B2531" s="4" t="s">
        <v>95</v>
      </c>
      <c r="C2531" s="4" t="s">
        <v>973</v>
      </c>
      <c r="D2531" s="4" t="s">
        <v>974</v>
      </c>
      <c r="E2531" s="4" t="s">
        <v>98</v>
      </c>
      <c r="F2531" s="4" t="s">
        <v>99</v>
      </c>
      <c r="G2531" s="23" t="n">
        <v>17100</v>
      </c>
      <c r="H2531" s="24" t="n">
        <f aca="false">Parametros!$B$3</f>
        <v>160.42</v>
      </c>
      <c r="I2531" s="24" t="n">
        <f aca="false">Parametros!$B$4</f>
        <v>151.76</v>
      </c>
      <c r="J2531" s="23" t="n">
        <f aca="false">G2531*H2531/I2531</f>
        <v>18075.7907221929</v>
      </c>
      <c r="K2531" s="23" t="n">
        <v>25782.85</v>
      </c>
      <c r="L2531" s="23" t="n">
        <v>21420</v>
      </c>
      <c r="M2531" s="23" t="n">
        <f aca="false">MIN(J2531:L2531)</f>
        <v>18075.7907221929</v>
      </c>
      <c r="N2531" s="23" t="n">
        <f aca="false">MAX(J2531:L2531)</f>
        <v>25782.85</v>
      </c>
      <c r="O2531" s="23" t="n">
        <f aca="false">MEDIAN(J2531:L2531)</f>
        <v>21420</v>
      </c>
      <c r="P2531" s="23" t="n">
        <f aca="false">AVERAGE(J2531:L2531)</f>
        <v>21759.5469073976</v>
      </c>
      <c r="Q2531" s="23" t="n">
        <f aca="false">AVERAGE(M2531,O2531)</f>
        <v>19747.8953610965</v>
      </c>
      <c r="R2531" s="23" t="n">
        <f aca="false">AVERAGE(N2531,O2531)</f>
        <v>23601.425</v>
      </c>
      <c r="S2531" s="23" t="n">
        <f aca="false">STDEV(J2531:L2531)</f>
        <v>3864.73281801607</v>
      </c>
      <c r="T2531" s="25" t="n">
        <f aca="false">IF(P2531&gt;0,S2531/P2531,NA())</f>
        <v>0.177610904972574</v>
      </c>
      <c r="U2531" s="4" t="str">
        <f aca="false">IF(T2531&lt;=Parametros!$B$7,"MENOR",IF(T2531&lt;=Parametros!$B$8,"PROMEDIO MENOR-MEDIANA","PROMEDIO"))</f>
        <v>MENOR</v>
      </c>
      <c r="V2531" s="23" t="n">
        <f aca="false">IF(T2531&lt;=Parametros!$B$7,M2531,IF(T2531&lt;=Parametros!$B$8,Q2531,P2531))</f>
        <v>18075.7907221929</v>
      </c>
      <c r="W2531" s="26" t="n">
        <f aca="false">ROUND(V2531,0)</f>
        <v>18076</v>
      </c>
      <c r="X2531" s="27" t="n">
        <f aca="false">K2531/G2531</f>
        <v>1.50776900584795</v>
      </c>
      <c r="Y2531" s="27" t="n">
        <f aca="false">L2531/G2531</f>
        <v>1.25263157894737</v>
      </c>
    </row>
    <row r="2532" customFormat="false" ht="51.75" hidden="false" customHeight="true" outlineLevel="0" collapsed="false">
      <c r="A2532" s="4" t="s">
        <v>984</v>
      </c>
      <c r="B2532" s="4" t="s">
        <v>95</v>
      </c>
      <c r="C2532" s="4" t="s">
        <v>976</v>
      </c>
      <c r="D2532" s="4" t="s">
        <v>977</v>
      </c>
      <c r="E2532" s="4" t="s">
        <v>98</v>
      </c>
      <c r="F2532" s="4" t="s">
        <v>99</v>
      </c>
      <c r="G2532" s="23" t="n">
        <v>1230374</v>
      </c>
      <c r="H2532" s="24" t="n">
        <f aca="false">Parametros!$B$3</f>
        <v>160.42</v>
      </c>
      <c r="I2532" s="24" t="n">
        <f aca="false">Parametros!$B$4</f>
        <v>151.76</v>
      </c>
      <c r="J2532" s="23" t="n">
        <f aca="false">G2532*H2532/I2532</f>
        <v>1300583.79731154</v>
      </c>
      <c r="K2532" s="23" t="n">
        <v>1855083.65</v>
      </c>
      <c r="L2532" s="23" t="n">
        <v>1545929</v>
      </c>
      <c r="M2532" s="23" t="n">
        <f aca="false">MIN(J2532:L2532)</f>
        <v>1300583.79731154</v>
      </c>
      <c r="N2532" s="23" t="n">
        <f aca="false">MAX(J2532:L2532)</f>
        <v>1855083.65</v>
      </c>
      <c r="O2532" s="23" t="n">
        <f aca="false">MEDIAN(J2532:L2532)</f>
        <v>1545929</v>
      </c>
      <c r="P2532" s="23" t="n">
        <f aca="false">AVERAGE(J2532:L2532)</f>
        <v>1567198.81577052</v>
      </c>
      <c r="Q2532" s="23" t="n">
        <f aca="false">AVERAGE(M2532,O2532)</f>
        <v>1423256.39865577</v>
      </c>
      <c r="R2532" s="23" t="n">
        <f aca="false">AVERAGE(N2532,O2532)</f>
        <v>1700506.325</v>
      </c>
      <c r="S2532" s="23" t="n">
        <f aca="false">STDEV(J2532:L2532)</f>
        <v>277861.162192674</v>
      </c>
      <c r="T2532" s="25" t="n">
        <f aca="false">IF(P2532&gt;0,S2532/P2532,NA())</f>
        <v>0.177297965897239</v>
      </c>
      <c r="U2532" s="4" t="str">
        <f aca="false">IF(T2532&lt;=Parametros!$B$7,"MENOR",IF(T2532&lt;=Parametros!$B$8,"PROMEDIO MENOR-MEDIANA","PROMEDIO"))</f>
        <v>MENOR</v>
      </c>
      <c r="V2532" s="23" t="n">
        <f aca="false">IF(T2532&lt;=Parametros!$B$7,M2532,IF(T2532&lt;=Parametros!$B$8,Q2532,P2532))</f>
        <v>1300583.79731154</v>
      </c>
      <c r="W2532" s="26" t="n">
        <f aca="false">ROUND(V2532,0)</f>
        <v>1300584</v>
      </c>
      <c r="X2532" s="27" t="n">
        <f aca="false">K2532/G2532</f>
        <v>1.50773963851642</v>
      </c>
      <c r="Y2532" s="27" t="n">
        <f aca="false">L2532/G2532</f>
        <v>1.25647079668459</v>
      </c>
    </row>
    <row r="2533" customFormat="false" ht="51.75" hidden="false" customHeight="true" outlineLevel="0" collapsed="false">
      <c r="A2533" s="4" t="s">
        <v>987</v>
      </c>
      <c r="B2533" s="4" t="s">
        <v>95</v>
      </c>
      <c r="C2533" s="4" t="s">
        <v>1299</v>
      </c>
      <c r="D2533" s="4" t="s">
        <v>1300</v>
      </c>
      <c r="E2533" s="4" t="s">
        <v>98</v>
      </c>
      <c r="F2533" s="4" t="s">
        <v>99</v>
      </c>
      <c r="G2533" s="23" t="n">
        <v>1361561</v>
      </c>
      <c r="H2533" s="24" t="n">
        <f aca="false">Parametros!$B$3</f>
        <v>160.42</v>
      </c>
      <c r="I2533" s="24" t="n">
        <f aca="false">Parametros!$B$4</f>
        <v>151.76</v>
      </c>
      <c r="J2533" s="23" t="n">
        <f aca="false">G2533*H2533/I2533</f>
        <v>1439256.82406431</v>
      </c>
      <c r="K2533" s="23" t="n">
        <v>2052878.39</v>
      </c>
      <c r="L2533" s="23" t="n">
        <v>1710744</v>
      </c>
      <c r="M2533" s="23" t="n">
        <f aca="false">MIN(J2533:L2533)</f>
        <v>1439256.82406431</v>
      </c>
      <c r="N2533" s="23" t="n">
        <f aca="false">MAX(J2533:L2533)</f>
        <v>2052878.39</v>
      </c>
      <c r="O2533" s="23" t="n">
        <f aca="false">MEDIAN(J2533:L2533)</f>
        <v>1710744</v>
      </c>
      <c r="P2533" s="23" t="n">
        <f aca="false">AVERAGE(J2533:L2533)</f>
        <v>1734293.07135477</v>
      </c>
      <c r="Q2533" s="23" t="n">
        <f aca="false">AVERAGE(M2533,O2533)</f>
        <v>1575000.41203216</v>
      </c>
      <c r="R2533" s="23" t="n">
        <f aca="false">AVERAGE(N2533,O2533)</f>
        <v>1881811.195</v>
      </c>
      <c r="S2533" s="23" t="n">
        <f aca="false">STDEV(J2533:L2533)</f>
        <v>307487.846290866</v>
      </c>
      <c r="T2533" s="25" t="n">
        <f aca="false">IF(P2533&gt;0,S2533/P2533,NA())</f>
        <v>0.17729866501206</v>
      </c>
      <c r="U2533" s="4" t="str">
        <f aca="false">IF(T2533&lt;=Parametros!$B$7,"MENOR",IF(T2533&lt;=Parametros!$B$8,"PROMEDIO MENOR-MEDIANA","PROMEDIO"))</f>
        <v>MENOR</v>
      </c>
      <c r="V2533" s="23" t="n">
        <f aca="false">IF(T2533&lt;=Parametros!$B$7,M2533,IF(T2533&lt;=Parametros!$B$8,Q2533,P2533))</f>
        <v>1439256.82406431</v>
      </c>
      <c r="W2533" s="26" t="n">
        <f aca="false">ROUND(V2533,0)</f>
        <v>1439257</v>
      </c>
      <c r="X2533" s="27" t="n">
        <f aca="false">K2533/G2533</f>
        <v>1.507738830651</v>
      </c>
      <c r="Y2533" s="27" t="n">
        <f aca="false">L2533/G2533</f>
        <v>1.25645784507635</v>
      </c>
    </row>
    <row r="2534" customFormat="false" ht="51.75" hidden="false" customHeight="true" outlineLevel="0" collapsed="false">
      <c r="A2534" s="4" t="s">
        <v>990</v>
      </c>
      <c r="B2534" s="4" t="s">
        <v>95</v>
      </c>
      <c r="C2534" s="4" t="s">
        <v>979</v>
      </c>
      <c r="D2534" s="4" t="s">
        <v>980</v>
      </c>
      <c r="E2534" s="4" t="s">
        <v>98</v>
      </c>
      <c r="F2534" s="4" t="s">
        <v>99</v>
      </c>
      <c r="G2534" s="23" t="n">
        <v>1073347</v>
      </c>
      <c r="H2534" s="24" t="n">
        <f aca="false">Parametros!$B$3</f>
        <v>160.42</v>
      </c>
      <c r="I2534" s="24" t="n">
        <f aca="false">Parametros!$B$4</f>
        <v>151.76</v>
      </c>
      <c r="J2534" s="23" t="n">
        <f aca="false">G2534*H2534/I2534</f>
        <v>1134596.24235635</v>
      </c>
      <c r="K2534" s="23" t="n">
        <v>1618328.09</v>
      </c>
      <c r="L2534" s="23" t="n">
        <v>1348627</v>
      </c>
      <c r="M2534" s="23" t="n">
        <f aca="false">MIN(J2534:L2534)</f>
        <v>1134596.24235635</v>
      </c>
      <c r="N2534" s="23" t="n">
        <f aca="false">MAX(J2534:L2534)</f>
        <v>1618328.09</v>
      </c>
      <c r="O2534" s="23" t="n">
        <f aca="false">MEDIAN(J2534:L2534)</f>
        <v>1348627</v>
      </c>
      <c r="P2534" s="23" t="n">
        <f aca="false">AVERAGE(J2534:L2534)</f>
        <v>1367183.77745212</v>
      </c>
      <c r="Q2534" s="23" t="n">
        <f aca="false">AVERAGE(M2534,O2534)</f>
        <v>1241611.62117818</v>
      </c>
      <c r="R2534" s="23" t="n">
        <f aca="false">AVERAGE(N2534,O2534)</f>
        <v>1483477.545</v>
      </c>
      <c r="S2534" s="23" t="n">
        <f aca="false">STDEV(J2534:L2534)</f>
        <v>242399.238031476</v>
      </c>
      <c r="T2534" s="25" t="n">
        <f aca="false">IF(P2534&gt;0,S2534/P2534,NA())</f>
        <v>0.177298211132384</v>
      </c>
      <c r="U2534" s="4" t="str">
        <f aca="false">IF(T2534&lt;=Parametros!$B$7,"MENOR",IF(T2534&lt;=Parametros!$B$8,"PROMEDIO MENOR-MEDIANA","PROMEDIO"))</f>
        <v>MENOR</v>
      </c>
      <c r="V2534" s="23" t="n">
        <f aca="false">IF(T2534&lt;=Parametros!$B$7,M2534,IF(T2534&lt;=Parametros!$B$8,Q2534,P2534))</f>
        <v>1134596.24235635</v>
      </c>
      <c r="W2534" s="26" t="n">
        <f aca="false">ROUND(V2534,0)</f>
        <v>1134596</v>
      </c>
      <c r="X2534" s="27" t="n">
        <f aca="false">K2534/G2534</f>
        <v>1.50773989213181</v>
      </c>
      <c r="Y2534" s="27" t="n">
        <f aca="false">L2534/G2534</f>
        <v>1.25646878409312</v>
      </c>
    </row>
    <row r="2535" customFormat="false" ht="64.5" hidden="false" customHeight="true" outlineLevel="0" collapsed="false">
      <c r="A2535" s="4" t="s">
        <v>993</v>
      </c>
      <c r="B2535" s="4" t="s">
        <v>95</v>
      </c>
      <c r="C2535" s="4" t="s">
        <v>982</v>
      </c>
      <c r="D2535" s="4" t="s">
        <v>983</v>
      </c>
      <c r="E2535" s="4" t="s">
        <v>98</v>
      </c>
      <c r="F2535" s="4" t="s">
        <v>99</v>
      </c>
      <c r="G2535" s="23" t="n">
        <v>891474</v>
      </c>
      <c r="H2535" s="24" t="n">
        <f aca="false">Parametros!$B$3</f>
        <v>160.42</v>
      </c>
      <c r="I2535" s="24" t="n">
        <f aca="false">Parametros!$B$4</f>
        <v>151.76</v>
      </c>
      <c r="J2535" s="23" t="n">
        <f aca="false">G2535*H2535/I2535</f>
        <v>942344.880600949</v>
      </c>
      <c r="K2535" s="23" t="n">
        <v>1344110.65</v>
      </c>
      <c r="L2535" s="23" t="n">
        <v>1120147</v>
      </c>
      <c r="M2535" s="23" t="n">
        <f aca="false">MIN(J2535:L2535)</f>
        <v>942344.880600949</v>
      </c>
      <c r="N2535" s="23" t="n">
        <f aca="false">MAX(J2535:L2535)</f>
        <v>1344110.65</v>
      </c>
      <c r="O2535" s="23" t="n">
        <f aca="false">MEDIAN(J2535:L2535)</f>
        <v>1120147</v>
      </c>
      <c r="P2535" s="23" t="n">
        <f aca="false">AVERAGE(J2535:L2535)</f>
        <v>1135534.17686698</v>
      </c>
      <c r="Q2535" s="23" t="n">
        <f aca="false">AVERAGE(M2535,O2535)</f>
        <v>1031245.94030047</v>
      </c>
      <c r="R2535" s="23" t="n">
        <f aca="false">AVERAGE(N2535,O2535)</f>
        <v>1232128.825</v>
      </c>
      <c r="S2535" s="23" t="n">
        <f aca="false">STDEV(J2535:L2535)</f>
        <v>201324.383208182</v>
      </c>
      <c r="T2535" s="25" t="n">
        <f aca="false">IF(P2535&gt;0,S2535/P2535,NA())</f>
        <v>0.177294869066512</v>
      </c>
      <c r="U2535" s="4" t="str">
        <f aca="false">IF(T2535&lt;=Parametros!$B$7,"MENOR",IF(T2535&lt;=Parametros!$B$8,"PROMEDIO MENOR-MEDIANA","PROMEDIO"))</f>
        <v>MENOR</v>
      </c>
      <c r="V2535" s="23" t="n">
        <f aca="false">IF(T2535&lt;=Parametros!$B$7,M2535,IF(T2535&lt;=Parametros!$B$8,Q2535,P2535))</f>
        <v>942344.880600949</v>
      </c>
      <c r="W2535" s="26" t="n">
        <f aca="false">ROUND(V2535,0)</f>
        <v>942345</v>
      </c>
      <c r="X2535" s="27" t="n">
        <f aca="false">K2535/G2535</f>
        <v>1.50773959756538</v>
      </c>
      <c r="Y2535" s="27" t="n">
        <f aca="false">L2535/G2535</f>
        <v>1.25651112651631</v>
      </c>
    </row>
    <row r="2536" customFormat="false" ht="64.5" hidden="false" customHeight="true" outlineLevel="0" collapsed="false">
      <c r="A2536" s="4" t="s">
        <v>996</v>
      </c>
      <c r="B2536" s="4" t="s">
        <v>95</v>
      </c>
      <c r="C2536" s="4" t="s">
        <v>985</v>
      </c>
      <c r="D2536" s="4" t="s">
        <v>986</v>
      </c>
      <c r="E2536" s="4" t="s">
        <v>98</v>
      </c>
      <c r="F2536" s="4" t="s">
        <v>99</v>
      </c>
      <c r="G2536" s="23" t="n">
        <v>815776</v>
      </c>
      <c r="H2536" s="24" t="n">
        <f aca="false">Parametros!$B$3</f>
        <v>160.42</v>
      </c>
      <c r="I2536" s="24" t="n">
        <f aca="false">Parametros!$B$4</f>
        <v>151.76</v>
      </c>
      <c r="J2536" s="23" t="n">
        <f aca="false">G2536*H2536/I2536</f>
        <v>862327.266209805</v>
      </c>
      <c r="K2536" s="23" t="n">
        <v>1229976.98</v>
      </c>
      <c r="L2536" s="23" t="n">
        <v>1024947</v>
      </c>
      <c r="M2536" s="23" t="n">
        <f aca="false">MIN(J2536:L2536)</f>
        <v>862327.266209805</v>
      </c>
      <c r="N2536" s="23" t="n">
        <f aca="false">MAX(J2536:L2536)</f>
        <v>1229976.98</v>
      </c>
      <c r="O2536" s="23" t="n">
        <f aca="false">MEDIAN(J2536:L2536)</f>
        <v>1024947</v>
      </c>
      <c r="P2536" s="23" t="n">
        <f aca="false">AVERAGE(J2536:L2536)</f>
        <v>1039083.7487366</v>
      </c>
      <c r="Q2536" s="23" t="n">
        <f aca="false">AVERAGE(M2536,O2536)</f>
        <v>943637.133104903</v>
      </c>
      <c r="R2536" s="23" t="n">
        <f aca="false">AVERAGE(N2536,O2536)</f>
        <v>1127461.99</v>
      </c>
      <c r="S2536" s="23" t="n">
        <f aca="false">STDEV(J2536:L2536)</f>
        <v>184232.092104319</v>
      </c>
      <c r="T2536" s="25" t="n">
        <f aca="false">IF(P2536&gt;0,S2536/P2536,NA())</f>
        <v>0.177302447784717</v>
      </c>
      <c r="U2536" s="4" t="str">
        <f aca="false">IF(T2536&lt;=Parametros!$B$7,"MENOR",IF(T2536&lt;=Parametros!$B$8,"PROMEDIO MENOR-MEDIANA","PROMEDIO"))</f>
        <v>MENOR</v>
      </c>
      <c r="V2536" s="23" t="n">
        <f aca="false">IF(T2536&lt;=Parametros!$B$7,M2536,IF(T2536&lt;=Parametros!$B$8,Q2536,P2536))</f>
        <v>862327.266209805</v>
      </c>
      <c r="W2536" s="26" t="n">
        <f aca="false">ROUND(V2536,0)</f>
        <v>862327</v>
      </c>
      <c r="X2536" s="27" t="n">
        <f aca="false">K2536/G2536</f>
        <v>1.50773861942494</v>
      </c>
      <c r="Y2536" s="27" t="n">
        <f aca="false">L2536/G2536</f>
        <v>1.25640739614796</v>
      </c>
    </row>
    <row r="2537" customFormat="false" ht="51.75" hidden="false" customHeight="true" outlineLevel="0" collapsed="false">
      <c r="A2537" s="4" t="s">
        <v>999</v>
      </c>
      <c r="B2537" s="4" t="s">
        <v>95</v>
      </c>
      <c r="C2537" s="4" t="s">
        <v>1301</v>
      </c>
      <c r="D2537" s="4" t="s">
        <v>977</v>
      </c>
      <c r="E2537" s="4" t="s">
        <v>98</v>
      </c>
      <c r="F2537" s="4" t="s">
        <v>99</v>
      </c>
      <c r="G2537" s="23" t="n">
        <v>248460</v>
      </c>
      <c r="H2537" s="24" t="n">
        <f aca="false">Parametros!$B$3</f>
        <v>160.42</v>
      </c>
      <c r="I2537" s="24" t="n">
        <f aca="false">Parametros!$B$4</f>
        <v>151.76</v>
      </c>
      <c r="J2537" s="23" t="n">
        <f aca="false">G2537*H2537/I2537</f>
        <v>262638.068002109</v>
      </c>
      <c r="K2537" s="23" t="n">
        <v>374613.02</v>
      </c>
      <c r="L2537" s="23" t="n">
        <v>312137</v>
      </c>
      <c r="M2537" s="23" t="n">
        <f aca="false">MIN(J2537:L2537)</f>
        <v>262638.068002109</v>
      </c>
      <c r="N2537" s="23" t="n">
        <f aca="false">MAX(J2537:L2537)</f>
        <v>374613.02</v>
      </c>
      <c r="O2537" s="23" t="n">
        <f aca="false">MEDIAN(J2537:L2537)</f>
        <v>312137</v>
      </c>
      <c r="P2537" s="23" t="n">
        <f aca="false">AVERAGE(J2537:L2537)</f>
        <v>316462.696000703</v>
      </c>
      <c r="Q2537" s="23" t="n">
        <f aca="false">AVERAGE(M2537,O2537)</f>
        <v>287387.534001054</v>
      </c>
      <c r="R2537" s="23" t="n">
        <f aca="false">AVERAGE(N2537,O2537)</f>
        <v>343375.01</v>
      </c>
      <c r="S2537" s="23" t="n">
        <f aca="false">STDEV(J2537:L2537)</f>
        <v>56112.6652650754</v>
      </c>
      <c r="T2537" s="25" t="n">
        <f aca="false">IF(P2537&gt;0,S2537/P2537,NA())</f>
        <v>0.177312100207067</v>
      </c>
      <c r="U2537" s="4" t="str">
        <f aca="false">IF(T2537&lt;=Parametros!$B$7,"MENOR",IF(T2537&lt;=Parametros!$B$8,"PROMEDIO MENOR-MEDIANA","PROMEDIO"))</f>
        <v>MENOR</v>
      </c>
      <c r="V2537" s="23" t="n">
        <f aca="false">IF(T2537&lt;=Parametros!$B$7,M2537,IF(T2537&lt;=Parametros!$B$8,Q2537,P2537))</f>
        <v>262638.068002109</v>
      </c>
      <c r="W2537" s="26" t="n">
        <f aca="false">ROUND(V2537,0)</f>
        <v>262638</v>
      </c>
      <c r="X2537" s="27" t="n">
        <f aca="false">K2537/G2537</f>
        <v>1.50773975690252</v>
      </c>
      <c r="Y2537" s="27" t="n">
        <f aca="false">L2537/G2537</f>
        <v>1.2562867262336</v>
      </c>
    </row>
    <row r="2538" customFormat="false" ht="64.5" hidden="false" customHeight="true" outlineLevel="0" collapsed="false">
      <c r="A2538" s="4" t="s">
        <v>1002</v>
      </c>
      <c r="B2538" s="4" t="s">
        <v>95</v>
      </c>
      <c r="C2538" s="4" t="s">
        <v>1302</v>
      </c>
      <c r="D2538" s="4" t="s">
        <v>1169</v>
      </c>
      <c r="E2538" s="4" t="s">
        <v>98</v>
      </c>
      <c r="F2538" s="4" t="s">
        <v>99</v>
      </c>
      <c r="G2538" s="23" t="n">
        <v>152000</v>
      </c>
      <c r="H2538" s="24" t="n">
        <f aca="false">Parametros!$B$3</f>
        <v>160.42</v>
      </c>
      <c r="I2538" s="24" t="n">
        <f aca="false">Parametros!$B$4</f>
        <v>151.76</v>
      </c>
      <c r="J2538" s="23" t="n">
        <f aca="false">G2538*H2538/I2538</f>
        <v>160673.695308382</v>
      </c>
      <c r="K2538" s="23" t="n">
        <v>229175.92</v>
      </c>
      <c r="L2538" s="23" t="n">
        <v>190876</v>
      </c>
      <c r="M2538" s="23" t="n">
        <f aca="false">MIN(J2538:L2538)</f>
        <v>160673.695308382</v>
      </c>
      <c r="N2538" s="23" t="n">
        <f aca="false">MAX(J2538:L2538)</f>
        <v>229175.92</v>
      </c>
      <c r="O2538" s="23" t="n">
        <f aca="false">MEDIAN(J2538:L2538)</f>
        <v>190876</v>
      </c>
      <c r="P2538" s="23" t="n">
        <f aca="false">AVERAGE(J2538:L2538)</f>
        <v>193575.205102794</v>
      </c>
      <c r="Q2538" s="23" t="n">
        <f aca="false">AVERAGE(M2538,O2538)</f>
        <v>175774.847654191</v>
      </c>
      <c r="R2538" s="23" t="n">
        <f aca="false">AVERAGE(N2538,O2538)</f>
        <v>210025.96</v>
      </c>
      <c r="S2538" s="23" t="n">
        <f aca="false">STDEV(J2538:L2538)</f>
        <v>34330.7876120758</v>
      </c>
      <c r="T2538" s="25" t="n">
        <f aca="false">IF(P2538&gt;0,S2538/P2538,NA())</f>
        <v>0.177351162272281</v>
      </c>
      <c r="U2538" s="4" t="str">
        <f aca="false">IF(T2538&lt;=Parametros!$B$7,"MENOR",IF(T2538&lt;=Parametros!$B$8,"PROMEDIO MENOR-MEDIANA","PROMEDIO"))</f>
        <v>MENOR</v>
      </c>
      <c r="V2538" s="23" t="n">
        <f aca="false">IF(T2538&lt;=Parametros!$B$7,M2538,IF(T2538&lt;=Parametros!$B$8,Q2538,P2538))</f>
        <v>160673.695308382</v>
      </c>
      <c r="W2538" s="26" t="n">
        <f aca="false">ROUND(V2538,0)</f>
        <v>160674</v>
      </c>
      <c r="X2538" s="27" t="n">
        <f aca="false">K2538/G2538</f>
        <v>1.50773631578947</v>
      </c>
      <c r="Y2538" s="27" t="n">
        <f aca="false">L2538/G2538</f>
        <v>1.25576315789474</v>
      </c>
    </row>
    <row r="2539" customFormat="false" ht="64.5" hidden="false" customHeight="true" outlineLevel="0" collapsed="false">
      <c r="A2539" s="4" t="s">
        <v>1005</v>
      </c>
      <c r="B2539" s="4" t="s">
        <v>95</v>
      </c>
      <c r="C2539" s="4" t="s">
        <v>988</v>
      </c>
      <c r="D2539" s="4" t="s">
        <v>1169</v>
      </c>
      <c r="E2539" s="4" t="s">
        <v>98</v>
      </c>
      <c r="F2539" s="4" t="s">
        <v>99</v>
      </c>
      <c r="G2539" s="23" t="n">
        <v>683762</v>
      </c>
      <c r="H2539" s="24" t="n">
        <f aca="false">Parametros!$B$3</f>
        <v>160.42</v>
      </c>
      <c r="I2539" s="24" t="n">
        <f aca="false">Parametros!$B$4</f>
        <v>151.76</v>
      </c>
      <c r="J2539" s="23" t="n">
        <f aca="false">G2539*H2539/I2539</f>
        <v>722780.047706906</v>
      </c>
      <c r="K2539" s="23" t="n">
        <v>1030935.28</v>
      </c>
      <c r="L2539" s="23" t="n">
        <v>859061</v>
      </c>
      <c r="M2539" s="23" t="n">
        <f aca="false">MIN(J2539:L2539)</f>
        <v>722780.047706906</v>
      </c>
      <c r="N2539" s="23" t="n">
        <f aca="false">MAX(J2539:L2539)</f>
        <v>1030935.28</v>
      </c>
      <c r="O2539" s="23" t="n">
        <f aca="false">MEDIAN(J2539:L2539)</f>
        <v>859061</v>
      </c>
      <c r="P2539" s="23" t="n">
        <f aca="false">AVERAGE(J2539:L2539)</f>
        <v>870925.442568969</v>
      </c>
      <c r="Q2539" s="23" t="n">
        <f aca="false">AVERAGE(M2539,O2539)</f>
        <v>790920.523853453</v>
      </c>
      <c r="R2539" s="23" t="n">
        <f aca="false">AVERAGE(N2539,O2539)</f>
        <v>944998.14</v>
      </c>
      <c r="S2539" s="23" t="n">
        <f aca="false">STDEV(J2539:L2539)</f>
        <v>154419.835337003</v>
      </c>
      <c r="T2539" s="25" t="n">
        <f aca="false">IF(P2539&gt;0,S2539/P2539,NA())</f>
        <v>0.177305458985686</v>
      </c>
      <c r="U2539" s="4" t="str">
        <f aca="false">IF(T2539&lt;=Parametros!$B$7,"MENOR",IF(T2539&lt;=Parametros!$B$8,"PROMEDIO MENOR-MEDIANA","PROMEDIO"))</f>
        <v>MENOR</v>
      </c>
      <c r="V2539" s="23" t="n">
        <f aca="false">IF(T2539&lt;=Parametros!$B$7,M2539,IF(T2539&lt;=Parametros!$B$8,Q2539,P2539))</f>
        <v>722780.047706906</v>
      </c>
      <c r="W2539" s="26" t="n">
        <f aca="false">ROUND(V2539,0)</f>
        <v>722780</v>
      </c>
      <c r="X2539" s="27" t="n">
        <f aca="false">K2539/G2539</f>
        <v>1.50773994460061</v>
      </c>
      <c r="Y2539" s="27" t="n">
        <f aca="false">L2539/G2539</f>
        <v>1.25637429397948</v>
      </c>
    </row>
    <row r="2540" customFormat="false" ht="64.5" hidden="false" customHeight="true" outlineLevel="0" collapsed="false">
      <c r="A2540" s="4" t="s">
        <v>1008</v>
      </c>
      <c r="B2540" s="4" t="s">
        <v>95</v>
      </c>
      <c r="C2540" s="4" t="s">
        <v>991</v>
      </c>
      <c r="D2540" s="4" t="s">
        <v>992</v>
      </c>
      <c r="E2540" s="4" t="s">
        <v>98</v>
      </c>
      <c r="F2540" s="4" t="s">
        <v>99</v>
      </c>
      <c r="G2540" s="23" t="n">
        <v>203300</v>
      </c>
      <c r="H2540" s="24" t="n">
        <f aca="false">Parametros!$B$3</f>
        <v>160.42</v>
      </c>
      <c r="I2540" s="24" t="n">
        <f aca="false">Parametros!$B$4</f>
        <v>151.76</v>
      </c>
      <c r="J2540" s="23" t="n">
        <f aca="false">G2540*H2540/I2540</f>
        <v>214901.06747496</v>
      </c>
      <c r="K2540" s="23" t="n">
        <v>306523.03</v>
      </c>
      <c r="L2540" s="23" t="n">
        <v>255374</v>
      </c>
      <c r="M2540" s="23" t="n">
        <f aca="false">MIN(J2540:L2540)</f>
        <v>214901.06747496</v>
      </c>
      <c r="N2540" s="23" t="n">
        <f aca="false">MAX(J2540:L2540)</f>
        <v>306523.03</v>
      </c>
      <c r="O2540" s="23" t="n">
        <f aca="false">MEDIAN(J2540:L2540)</f>
        <v>255374</v>
      </c>
      <c r="P2540" s="23" t="n">
        <f aca="false">AVERAGE(J2540:L2540)</f>
        <v>258932.69915832</v>
      </c>
      <c r="Q2540" s="23" t="n">
        <f aca="false">AVERAGE(M2540,O2540)</f>
        <v>235137.53373748</v>
      </c>
      <c r="R2540" s="23" t="n">
        <f aca="false">AVERAGE(N2540,O2540)</f>
        <v>280948.515</v>
      </c>
      <c r="S2540" s="23" t="n">
        <f aca="false">STDEV(J2540:L2540)</f>
        <v>45914.5321114079</v>
      </c>
      <c r="T2540" s="25" t="n">
        <f aca="false">IF(P2540&gt;0,S2540/P2540,NA())</f>
        <v>0.177322262737215</v>
      </c>
      <c r="U2540" s="4" t="str">
        <f aca="false">IF(T2540&lt;=Parametros!$B$7,"MENOR",IF(T2540&lt;=Parametros!$B$8,"PROMEDIO MENOR-MEDIANA","PROMEDIO"))</f>
        <v>MENOR</v>
      </c>
      <c r="V2540" s="23" t="n">
        <f aca="false">IF(T2540&lt;=Parametros!$B$7,M2540,IF(T2540&lt;=Parametros!$B$8,Q2540,P2540))</f>
        <v>214901.06747496</v>
      </c>
      <c r="W2540" s="26" t="n">
        <f aca="false">ROUND(V2540,0)</f>
        <v>214901</v>
      </c>
      <c r="X2540" s="27" t="n">
        <f aca="false">K2540/G2540</f>
        <v>1.50773748155435</v>
      </c>
      <c r="Y2540" s="27" t="n">
        <f aca="false">L2540/G2540</f>
        <v>1.2561436301033</v>
      </c>
    </row>
    <row r="2541" customFormat="false" ht="39" hidden="false" customHeight="true" outlineLevel="0" collapsed="false">
      <c r="A2541" s="4" t="s">
        <v>1011</v>
      </c>
      <c r="B2541" s="4" t="s">
        <v>95</v>
      </c>
      <c r="C2541" s="4" t="s">
        <v>994</v>
      </c>
      <c r="D2541" s="4" t="s">
        <v>995</v>
      </c>
      <c r="E2541" s="4" t="s">
        <v>98</v>
      </c>
      <c r="F2541" s="4" t="s">
        <v>99</v>
      </c>
      <c r="G2541" s="23" t="n">
        <v>15901</v>
      </c>
      <c r="H2541" s="24" t="n">
        <f aca="false">Parametros!$B$3</f>
        <v>160.42</v>
      </c>
      <c r="I2541" s="24" t="n">
        <f aca="false">Parametros!$B$4</f>
        <v>151.76</v>
      </c>
      <c r="J2541" s="23" t="n">
        <f aca="false">G2541*H2541/I2541</f>
        <v>16808.3712440696</v>
      </c>
      <c r="K2541" s="23" t="n">
        <v>23974.34</v>
      </c>
      <c r="L2541" s="23" t="n">
        <v>19873</v>
      </c>
      <c r="M2541" s="23" t="n">
        <f aca="false">MIN(J2541:L2541)</f>
        <v>16808.3712440696</v>
      </c>
      <c r="N2541" s="23" t="n">
        <f aca="false">MAX(J2541:L2541)</f>
        <v>23974.34</v>
      </c>
      <c r="O2541" s="23" t="n">
        <f aca="false">MEDIAN(J2541:L2541)</f>
        <v>19873</v>
      </c>
      <c r="P2541" s="23" t="n">
        <f aca="false">AVERAGE(J2541:L2541)</f>
        <v>20218.5704146899</v>
      </c>
      <c r="Q2541" s="23" t="n">
        <f aca="false">AVERAGE(M2541,O2541)</f>
        <v>18340.6856220348</v>
      </c>
      <c r="R2541" s="23" t="n">
        <f aca="false">AVERAGE(N2541,O2541)</f>
        <v>21923.67</v>
      </c>
      <c r="S2541" s="23" t="n">
        <f aca="false">STDEV(J2541:L2541)</f>
        <v>3595.46119939771</v>
      </c>
      <c r="T2541" s="25" t="n">
        <f aca="false">IF(P2541&gt;0,S2541/P2541,NA())</f>
        <v>0.177829645007217</v>
      </c>
      <c r="U2541" s="4" t="str">
        <f aca="false">IF(T2541&lt;=Parametros!$B$7,"MENOR",IF(T2541&lt;=Parametros!$B$8,"PROMEDIO MENOR-MEDIANA","PROMEDIO"))</f>
        <v>MENOR</v>
      </c>
      <c r="V2541" s="23" t="n">
        <f aca="false">IF(T2541&lt;=Parametros!$B$7,M2541,IF(T2541&lt;=Parametros!$B$8,Q2541,P2541))</f>
        <v>16808.3712440696</v>
      </c>
      <c r="W2541" s="26" t="n">
        <f aca="false">ROUND(V2541,0)</f>
        <v>16808</v>
      </c>
      <c r="X2541" s="27" t="n">
        <f aca="false">K2541/G2541</f>
        <v>1.50772530029558</v>
      </c>
      <c r="Y2541" s="27" t="n">
        <f aca="false">L2541/G2541</f>
        <v>1.24979561033897</v>
      </c>
    </row>
    <row r="2542" customFormat="false" ht="39" hidden="false" customHeight="true" outlineLevel="0" collapsed="false">
      <c r="A2542" s="4" t="s">
        <v>1013</v>
      </c>
      <c r="B2542" s="4" t="s">
        <v>95</v>
      </c>
      <c r="C2542" s="4" t="s">
        <v>997</v>
      </c>
      <c r="D2542" s="4" t="s">
        <v>998</v>
      </c>
      <c r="E2542" s="4" t="s">
        <v>98</v>
      </c>
      <c r="F2542" s="4" t="s">
        <v>99</v>
      </c>
      <c r="G2542" s="23" t="n">
        <v>27827</v>
      </c>
      <c r="H2542" s="24" t="n">
        <f aca="false">Parametros!$B$3</f>
        <v>160.42</v>
      </c>
      <c r="I2542" s="24" t="n">
        <f aca="false">Parametros!$B$4</f>
        <v>151.76</v>
      </c>
      <c r="J2542" s="23" t="n">
        <f aca="false">G2542*H2542/I2542</f>
        <v>29414.913943068</v>
      </c>
      <c r="K2542" s="23" t="n">
        <v>41955.81</v>
      </c>
      <c r="L2542" s="23" t="n">
        <v>34867</v>
      </c>
      <c r="M2542" s="23" t="n">
        <f aca="false">MIN(J2542:L2542)</f>
        <v>29414.913943068</v>
      </c>
      <c r="N2542" s="23" t="n">
        <f aca="false">MAX(J2542:L2542)</f>
        <v>41955.81</v>
      </c>
      <c r="O2542" s="23" t="n">
        <f aca="false">MEDIAN(J2542:L2542)</f>
        <v>34867</v>
      </c>
      <c r="P2542" s="23" t="n">
        <f aca="false">AVERAGE(J2542:L2542)</f>
        <v>35412.5746476893</v>
      </c>
      <c r="Q2542" s="23" t="n">
        <f aca="false">AVERAGE(M2542,O2542)</f>
        <v>32140.956971534</v>
      </c>
      <c r="R2542" s="23" t="n">
        <f aca="false">AVERAGE(N2542,O2542)</f>
        <v>38411.405</v>
      </c>
      <c r="S2542" s="23" t="n">
        <f aca="false">STDEV(J2542:L2542)</f>
        <v>6288.22369591319</v>
      </c>
      <c r="T2542" s="25" t="n">
        <f aca="false">IF(P2542&gt;0,S2542/P2542,NA())</f>
        <v>0.177570361897521</v>
      </c>
      <c r="U2542" s="4" t="str">
        <f aca="false">IF(T2542&lt;=Parametros!$B$7,"MENOR",IF(T2542&lt;=Parametros!$B$8,"PROMEDIO MENOR-MEDIANA","PROMEDIO"))</f>
        <v>MENOR</v>
      </c>
      <c r="V2542" s="23" t="n">
        <f aca="false">IF(T2542&lt;=Parametros!$B$7,M2542,IF(T2542&lt;=Parametros!$B$8,Q2542,P2542))</f>
        <v>29414.913943068</v>
      </c>
      <c r="W2542" s="26" t="n">
        <f aca="false">ROUND(V2542,0)</f>
        <v>29415</v>
      </c>
      <c r="X2542" s="27" t="n">
        <f aca="false">K2542/G2542</f>
        <v>1.50773744923995</v>
      </c>
      <c r="Y2542" s="27" t="n">
        <f aca="false">L2542/G2542</f>
        <v>1.25299169870989</v>
      </c>
    </row>
    <row r="2543" customFormat="false" ht="51.75" hidden="false" customHeight="true" outlineLevel="0" collapsed="false">
      <c r="A2543" s="4" t="s">
        <v>1016</v>
      </c>
      <c r="B2543" s="4" t="s">
        <v>95</v>
      </c>
      <c r="C2543" s="4" t="s">
        <v>1000</v>
      </c>
      <c r="D2543" s="4" t="s">
        <v>1001</v>
      </c>
      <c r="E2543" s="4" t="s">
        <v>98</v>
      </c>
      <c r="F2543" s="4" t="s">
        <v>99</v>
      </c>
      <c r="G2543" s="23" t="n">
        <v>138143</v>
      </c>
      <c r="H2543" s="24" t="n">
        <f aca="false">Parametros!$B$3</f>
        <v>160.42</v>
      </c>
      <c r="I2543" s="24" t="n">
        <f aca="false">Parametros!$B$4</f>
        <v>151.76</v>
      </c>
      <c r="J2543" s="23" t="n">
        <f aca="false">G2543*H2543/I2543</f>
        <v>146025.962440696</v>
      </c>
      <c r="K2543" s="23" t="n">
        <v>208282.97</v>
      </c>
      <c r="L2543" s="23" t="n">
        <v>173502</v>
      </c>
      <c r="M2543" s="23" t="n">
        <f aca="false">MIN(J2543:L2543)</f>
        <v>146025.962440696</v>
      </c>
      <c r="N2543" s="23" t="n">
        <f aca="false">MAX(J2543:L2543)</f>
        <v>208282.97</v>
      </c>
      <c r="O2543" s="23" t="n">
        <f aca="false">MEDIAN(J2543:L2543)</f>
        <v>173502</v>
      </c>
      <c r="P2543" s="23" t="n">
        <f aca="false">AVERAGE(J2543:L2543)</f>
        <v>175936.977480232</v>
      </c>
      <c r="Q2543" s="23" t="n">
        <f aca="false">AVERAGE(M2543,O2543)</f>
        <v>159763.981220348</v>
      </c>
      <c r="R2543" s="23" t="n">
        <f aca="false">AVERAGE(N2543,O2543)</f>
        <v>190892.485</v>
      </c>
      <c r="S2543" s="23" t="n">
        <f aca="false">STDEV(J2543:L2543)</f>
        <v>31199.8491031085</v>
      </c>
      <c r="T2543" s="25" t="n">
        <f aca="false">IF(P2543&gt;0,S2543/P2543,NA())</f>
        <v>0.177335370596634</v>
      </c>
      <c r="U2543" s="4" t="str">
        <f aca="false">IF(T2543&lt;=Parametros!$B$7,"MENOR",IF(T2543&lt;=Parametros!$B$8,"PROMEDIO MENOR-MEDIANA","PROMEDIO"))</f>
        <v>MENOR</v>
      </c>
      <c r="V2543" s="23" t="n">
        <f aca="false">IF(T2543&lt;=Parametros!$B$7,M2543,IF(T2543&lt;=Parametros!$B$8,Q2543,P2543))</f>
        <v>146025.962440696</v>
      </c>
      <c r="W2543" s="26" t="n">
        <f aca="false">ROUND(V2543,0)</f>
        <v>146026</v>
      </c>
      <c r="X2543" s="27" t="n">
        <f aca="false">K2543/G2543</f>
        <v>1.50773452147412</v>
      </c>
      <c r="Y2543" s="27" t="n">
        <f aca="false">L2543/G2543</f>
        <v>1.25595940438531</v>
      </c>
    </row>
    <row r="2544" customFormat="false" ht="51.75" hidden="false" customHeight="true" outlineLevel="0" collapsed="false">
      <c r="A2544" s="4" t="s">
        <v>1019</v>
      </c>
      <c r="B2544" s="4" t="s">
        <v>95</v>
      </c>
      <c r="C2544" s="4" t="s">
        <v>1303</v>
      </c>
      <c r="D2544" s="4" t="s">
        <v>1304</v>
      </c>
      <c r="E2544" s="4" t="s">
        <v>98</v>
      </c>
      <c r="F2544" s="4" t="s">
        <v>99</v>
      </c>
      <c r="G2544" s="23" t="n">
        <v>3230974</v>
      </c>
      <c r="H2544" s="24" t="n">
        <f aca="false">Parametros!$B$3</f>
        <v>160.42</v>
      </c>
      <c r="I2544" s="24" t="n">
        <f aca="false">Parametros!$B$4</f>
        <v>151.76</v>
      </c>
      <c r="J2544" s="23" t="n">
        <f aca="false">G2544*H2544/I2544</f>
        <v>3415345.60542963</v>
      </c>
      <c r="K2544" s="23" t="n">
        <v>4871466.8</v>
      </c>
      <c r="L2544" s="23" t="n">
        <v>4059804</v>
      </c>
      <c r="M2544" s="23" t="n">
        <f aca="false">MIN(J2544:L2544)</f>
        <v>3415345.60542963</v>
      </c>
      <c r="N2544" s="23" t="n">
        <f aca="false">MAX(J2544:L2544)</f>
        <v>4871466.8</v>
      </c>
      <c r="O2544" s="23" t="n">
        <f aca="false">MEDIAN(J2544:L2544)</f>
        <v>4059804</v>
      </c>
      <c r="P2544" s="23" t="n">
        <f aca="false">AVERAGE(J2544:L2544)</f>
        <v>4115538.80180988</v>
      </c>
      <c r="Q2544" s="23" t="n">
        <f aca="false">AVERAGE(M2544,O2544)</f>
        <v>3737574.80271481</v>
      </c>
      <c r="R2544" s="23" t="n">
        <f aca="false">AVERAGE(N2544,O2544)</f>
        <v>4465635.4</v>
      </c>
      <c r="S2544" s="23" t="n">
        <f aca="false">STDEV(J2544:L2544)</f>
        <v>729658.830837298</v>
      </c>
      <c r="T2544" s="25" t="n">
        <f aca="false">IF(P2544&gt;0,S2544/P2544,NA())</f>
        <v>0.177293634193515</v>
      </c>
      <c r="U2544" s="4" t="str">
        <f aca="false">IF(T2544&lt;=Parametros!$B$7,"MENOR",IF(T2544&lt;=Parametros!$B$8,"PROMEDIO MENOR-MEDIANA","PROMEDIO"))</f>
        <v>MENOR</v>
      </c>
      <c r="V2544" s="23" t="n">
        <f aca="false">IF(T2544&lt;=Parametros!$B$7,M2544,IF(T2544&lt;=Parametros!$B$8,Q2544,P2544))</f>
        <v>3415345.60542963</v>
      </c>
      <c r="W2544" s="26" t="n">
        <f aca="false">ROUND(V2544,0)</f>
        <v>3415346</v>
      </c>
      <c r="X2544" s="27" t="n">
        <f aca="false">K2544/G2544</f>
        <v>1.50773939994565</v>
      </c>
      <c r="Y2544" s="27" t="n">
        <f aca="false">L2544/G2544</f>
        <v>1.2565263601626</v>
      </c>
    </row>
    <row r="2545" customFormat="false" ht="64.5" hidden="false" customHeight="true" outlineLevel="0" collapsed="false">
      <c r="A2545" s="4" t="s">
        <v>1021</v>
      </c>
      <c r="B2545" s="4" t="s">
        <v>95</v>
      </c>
      <c r="C2545" s="4" t="s">
        <v>1003</v>
      </c>
      <c r="D2545" s="4" t="s">
        <v>1004</v>
      </c>
      <c r="E2545" s="4" t="s">
        <v>98</v>
      </c>
      <c r="F2545" s="4" t="s">
        <v>99</v>
      </c>
      <c r="G2545" s="23" t="n">
        <v>944148</v>
      </c>
      <c r="H2545" s="24" t="n">
        <f aca="false">Parametros!$B$3</f>
        <v>160.42</v>
      </c>
      <c r="I2545" s="24" t="n">
        <f aca="false">Parametros!$B$4</f>
        <v>151.76</v>
      </c>
      <c r="J2545" s="23" t="n">
        <f aca="false">G2545*H2545/I2545</f>
        <v>998024.658408013</v>
      </c>
      <c r="K2545" s="23" t="n">
        <v>1423528.34</v>
      </c>
      <c r="L2545" s="23" t="n">
        <v>1186311</v>
      </c>
      <c r="M2545" s="23" t="n">
        <f aca="false">MIN(J2545:L2545)</f>
        <v>998024.658408013</v>
      </c>
      <c r="N2545" s="23" t="n">
        <f aca="false">MAX(J2545:L2545)</f>
        <v>1423528.34</v>
      </c>
      <c r="O2545" s="23" t="n">
        <f aca="false">MEDIAN(J2545:L2545)</f>
        <v>1186311</v>
      </c>
      <c r="P2545" s="23" t="n">
        <f aca="false">AVERAGE(J2545:L2545)</f>
        <v>1202621.33280267</v>
      </c>
      <c r="Q2545" s="23" t="n">
        <f aca="false">AVERAGE(M2545,O2545)</f>
        <v>1092167.82920401</v>
      </c>
      <c r="R2545" s="23" t="n">
        <f aca="false">AVERAGE(N2545,O2545)</f>
        <v>1304919.67</v>
      </c>
      <c r="S2545" s="23" t="n">
        <f aca="false">STDEV(J2545:L2545)</f>
        <v>213220.228822652</v>
      </c>
      <c r="T2545" s="25" t="n">
        <f aca="false">IF(P2545&gt;0,S2545/P2545,NA())</f>
        <v>0.177296230331911</v>
      </c>
      <c r="U2545" s="4" t="str">
        <f aca="false">IF(T2545&lt;=Parametros!$B$7,"MENOR",IF(T2545&lt;=Parametros!$B$8,"PROMEDIO MENOR-MEDIANA","PROMEDIO"))</f>
        <v>MENOR</v>
      </c>
      <c r="V2545" s="23" t="n">
        <f aca="false">IF(T2545&lt;=Parametros!$B$7,M2545,IF(T2545&lt;=Parametros!$B$8,Q2545,P2545))</f>
        <v>998024.658408013</v>
      </c>
      <c r="W2545" s="26" t="n">
        <f aca="false">ROUND(V2545,0)</f>
        <v>998025</v>
      </c>
      <c r="X2545" s="27" t="n">
        <f aca="false">K2545/G2545</f>
        <v>1.50773855370133</v>
      </c>
      <c r="Y2545" s="27" t="n">
        <f aca="false">L2545/G2545</f>
        <v>1.25648838953215</v>
      </c>
    </row>
    <row r="2546" customFormat="false" ht="77.25" hidden="false" customHeight="true" outlineLevel="0" collapsed="false">
      <c r="A2546" s="4" t="s">
        <v>1024</v>
      </c>
      <c r="B2546" s="4" t="s">
        <v>95</v>
      </c>
      <c r="C2546" s="4" t="s">
        <v>1006</v>
      </c>
      <c r="D2546" s="4" t="s">
        <v>1160</v>
      </c>
      <c r="E2546" s="4" t="s">
        <v>98</v>
      </c>
      <c r="F2546" s="4" t="s">
        <v>99</v>
      </c>
      <c r="G2546" s="23" t="n">
        <v>148082</v>
      </c>
      <c r="H2546" s="24" t="n">
        <f aca="false">Parametros!$B$3</f>
        <v>160.42</v>
      </c>
      <c r="I2546" s="24" t="n">
        <f aca="false">Parametros!$B$4</f>
        <v>151.76</v>
      </c>
      <c r="J2546" s="23" t="n">
        <f aca="false">G2546*H2546/I2546</f>
        <v>156532.119399051</v>
      </c>
      <c r="K2546" s="23" t="n">
        <v>223269.45</v>
      </c>
      <c r="L2546" s="23" t="n">
        <v>185997</v>
      </c>
      <c r="M2546" s="23" t="n">
        <f aca="false">MIN(J2546:L2546)</f>
        <v>156532.119399051</v>
      </c>
      <c r="N2546" s="23" t="n">
        <f aca="false">MAX(J2546:L2546)</f>
        <v>223269.45</v>
      </c>
      <c r="O2546" s="23" t="n">
        <f aca="false">MEDIAN(J2546:L2546)</f>
        <v>185997</v>
      </c>
      <c r="P2546" s="23" t="n">
        <f aca="false">AVERAGE(J2546:L2546)</f>
        <v>188599.523133017</v>
      </c>
      <c r="Q2546" s="23" t="n">
        <f aca="false">AVERAGE(M2546,O2546)</f>
        <v>171264.559699526</v>
      </c>
      <c r="R2546" s="23" t="n">
        <f aca="false">AVERAGE(N2546,O2546)</f>
        <v>204633.225</v>
      </c>
      <c r="S2546" s="23" t="n">
        <f aca="false">STDEV(J2546:L2546)</f>
        <v>33444.6956770204</v>
      </c>
      <c r="T2546" s="25" t="n">
        <f aca="false">IF(P2546&gt;0,S2546/P2546,NA())</f>
        <v>0.177331814637899</v>
      </c>
      <c r="U2546" s="4" t="str">
        <f aca="false">IF(T2546&lt;=Parametros!$B$7,"MENOR",IF(T2546&lt;=Parametros!$B$8,"PROMEDIO MENOR-MEDIANA","PROMEDIO"))</f>
        <v>MENOR</v>
      </c>
      <c r="V2546" s="23" t="n">
        <f aca="false">IF(T2546&lt;=Parametros!$B$7,M2546,IF(T2546&lt;=Parametros!$B$8,Q2546,P2546))</f>
        <v>156532.119399051</v>
      </c>
      <c r="W2546" s="26" t="n">
        <f aca="false">ROUND(V2546,0)</f>
        <v>156532</v>
      </c>
      <c r="X2546" s="27" t="n">
        <f aca="false">K2546/G2546</f>
        <v>1.50774199430046</v>
      </c>
      <c r="Y2546" s="27" t="n">
        <f aca="false">L2546/G2546</f>
        <v>1.25604057211545</v>
      </c>
    </row>
    <row r="2547" customFormat="false" ht="51.75" hidden="false" customHeight="true" outlineLevel="0" collapsed="false">
      <c r="A2547" s="4" t="s">
        <v>1027</v>
      </c>
      <c r="B2547" s="4" t="s">
        <v>95</v>
      </c>
      <c r="C2547" s="4" t="s">
        <v>1306</v>
      </c>
      <c r="D2547" s="4" t="s">
        <v>1307</v>
      </c>
      <c r="E2547" s="4" t="s">
        <v>98</v>
      </c>
      <c r="F2547" s="4" t="s">
        <v>99</v>
      </c>
      <c r="G2547" s="23" t="n">
        <v>2064206</v>
      </c>
      <c r="H2547" s="24" t="n">
        <f aca="false">Parametros!$B$3</f>
        <v>160.42</v>
      </c>
      <c r="I2547" s="24" t="n">
        <f aca="false">Parametros!$B$4</f>
        <v>151.76</v>
      </c>
      <c r="J2547" s="23" t="n">
        <f aca="false">G2547*H2547/I2547</f>
        <v>2181997.40722193</v>
      </c>
      <c r="K2547" s="23" t="n">
        <v>3112284.81</v>
      </c>
      <c r="L2547" s="23" t="n">
        <v>2593724</v>
      </c>
      <c r="M2547" s="23" t="n">
        <f aca="false">MIN(J2547:L2547)</f>
        <v>2181997.40722193</v>
      </c>
      <c r="N2547" s="23" t="n">
        <f aca="false">MAX(J2547:L2547)</f>
        <v>3112284.81</v>
      </c>
      <c r="O2547" s="23" t="n">
        <f aca="false">MEDIAN(J2547:L2547)</f>
        <v>2593724</v>
      </c>
      <c r="P2547" s="23" t="n">
        <f aca="false">AVERAGE(J2547:L2547)</f>
        <v>2629335.40574064</v>
      </c>
      <c r="Q2547" s="23" t="n">
        <f aca="false">AVERAGE(M2547,O2547)</f>
        <v>2387860.70361096</v>
      </c>
      <c r="R2547" s="23" t="n">
        <f aca="false">AVERAGE(N2547,O2547)</f>
        <v>2853004.405</v>
      </c>
      <c r="S2547" s="23" t="n">
        <f aca="false">STDEV(J2547:L2547)</f>
        <v>466164.98378365</v>
      </c>
      <c r="T2547" s="25" t="n">
        <f aca="false">IF(P2547&gt;0,S2547/P2547,NA())</f>
        <v>0.177293844963967</v>
      </c>
      <c r="U2547" s="4" t="str">
        <f aca="false">IF(T2547&lt;=Parametros!$B$7,"MENOR",IF(T2547&lt;=Parametros!$B$8,"PROMEDIO MENOR-MEDIANA","PROMEDIO"))</f>
        <v>MENOR</v>
      </c>
      <c r="V2547" s="23" t="n">
        <f aca="false">IF(T2547&lt;=Parametros!$B$7,M2547,IF(T2547&lt;=Parametros!$B$8,Q2547,P2547))</f>
        <v>2181997.40722193</v>
      </c>
      <c r="W2547" s="26" t="n">
        <f aca="false">ROUND(V2547,0)</f>
        <v>2181997</v>
      </c>
      <c r="X2547" s="27" t="n">
        <f aca="false">K2547/G2547</f>
        <v>1.50773944557859</v>
      </c>
      <c r="Y2547" s="27" t="n">
        <f aca="false">L2547/G2547</f>
        <v>1.25652381593698</v>
      </c>
    </row>
    <row r="2548" customFormat="false" ht="51.75" hidden="false" customHeight="true" outlineLevel="0" collapsed="false">
      <c r="A2548" s="4" t="s">
        <v>1030</v>
      </c>
      <c r="B2548" s="4" t="s">
        <v>95</v>
      </c>
      <c r="C2548" s="4" t="s">
        <v>1009</v>
      </c>
      <c r="D2548" s="4" t="s">
        <v>1010</v>
      </c>
      <c r="E2548" s="4" t="s">
        <v>98</v>
      </c>
      <c r="F2548" s="4" t="s">
        <v>99</v>
      </c>
      <c r="G2548" s="23" t="n">
        <v>4504083</v>
      </c>
      <c r="H2548" s="24" t="n">
        <f aca="false">Parametros!$B$3</f>
        <v>160.42</v>
      </c>
      <c r="I2548" s="24" t="n">
        <f aca="false">Parametros!$B$4</f>
        <v>151.76</v>
      </c>
      <c r="J2548" s="23" t="n">
        <f aca="false">G2548*H2548/I2548</f>
        <v>4761103.02358988</v>
      </c>
      <c r="K2548" s="23" t="n">
        <v>6790983.09</v>
      </c>
      <c r="L2548" s="23" t="n">
        <v>5659521</v>
      </c>
      <c r="M2548" s="23" t="n">
        <f aca="false">MIN(J2548:L2548)</f>
        <v>4761103.02358988</v>
      </c>
      <c r="N2548" s="23" t="n">
        <f aca="false">MAX(J2548:L2548)</f>
        <v>6790983.09</v>
      </c>
      <c r="O2548" s="23" t="n">
        <f aca="false">MEDIAN(J2548:L2548)</f>
        <v>5659521</v>
      </c>
      <c r="P2548" s="23" t="n">
        <f aca="false">AVERAGE(J2548:L2548)</f>
        <v>5737202.37119663</v>
      </c>
      <c r="Q2548" s="23" t="n">
        <f aca="false">AVERAGE(M2548,O2548)</f>
        <v>5210312.01179494</v>
      </c>
      <c r="R2548" s="23" t="n">
        <f aca="false">AVERAGE(N2548,O2548)</f>
        <v>6225252.045</v>
      </c>
      <c r="S2548" s="23" t="n">
        <f aca="false">STDEV(J2548:L2548)</f>
        <v>1017167.17779111</v>
      </c>
      <c r="T2548" s="25" t="n">
        <f aca="false">IF(P2548&gt;0,S2548/P2548,NA())</f>
        <v>0.177293236664921</v>
      </c>
      <c r="U2548" s="4" t="str">
        <f aca="false">IF(T2548&lt;=Parametros!$B$7,"MENOR",IF(T2548&lt;=Parametros!$B$8,"PROMEDIO MENOR-MEDIANA","PROMEDIO"))</f>
        <v>MENOR</v>
      </c>
      <c r="V2548" s="23" t="n">
        <f aca="false">IF(T2548&lt;=Parametros!$B$7,M2548,IF(T2548&lt;=Parametros!$B$8,Q2548,P2548))</f>
        <v>4761103.02358988</v>
      </c>
      <c r="W2548" s="26" t="n">
        <f aca="false">ROUND(V2548,0)</f>
        <v>4761103</v>
      </c>
      <c r="X2548" s="27" t="n">
        <f aca="false">K2548/G2548</f>
        <v>1.50773933118018</v>
      </c>
      <c r="Y2548" s="27" t="n">
        <f aca="false">L2548/G2548</f>
        <v>1.25653124065431</v>
      </c>
    </row>
    <row r="2549" customFormat="false" ht="51.75" hidden="false" customHeight="true" outlineLevel="0" collapsed="false">
      <c r="A2549" s="4" t="s">
        <v>1033</v>
      </c>
      <c r="B2549" s="4" t="s">
        <v>95</v>
      </c>
      <c r="C2549" s="4" t="s">
        <v>1012</v>
      </c>
      <c r="D2549" s="4" t="s">
        <v>1010</v>
      </c>
      <c r="E2549" s="4" t="s">
        <v>98</v>
      </c>
      <c r="F2549" s="4" t="s">
        <v>99</v>
      </c>
      <c r="G2549" s="23" t="n">
        <v>2336051</v>
      </c>
      <c r="H2549" s="24" t="n">
        <f aca="false">Parametros!$B$3</f>
        <v>160.42</v>
      </c>
      <c r="I2549" s="24" t="n">
        <f aca="false">Parametros!$B$4</f>
        <v>151.76</v>
      </c>
      <c r="J2549" s="23" t="n">
        <f aca="false">G2549*H2549/I2549</f>
        <v>2469354.91183448</v>
      </c>
      <c r="K2549" s="23" t="n">
        <v>3522155.23</v>
      </c>
      <c r="L2549" s="23" t="n">
        <v>2935254</v>
      </c>
      <c r="M2549" s="23" t="n">
        <f aca="false">MIN(J2549:L2549)</f>
        <v>2469354.91183448</v>
      </c>
      <c r="N2549" s="23" t="n">
        <f aca="false">MAX(J2549:L2549)</f>
        <v>3522155.23</v>
      </c>
      <c r="O2549" s="23" t="n">
        <f aca="false">MEDIAN(J2549:L2549)</f>
        <v>2935254</v>
      </c>
      <c r="P2549" s="23" t="n">
        <f aca="false">AVERAGE(J2549:L2549)</f>
        <v>2975588.04727816</v>
      </c>
      <c r="Q2549" s="23" t="n">
        <f aca="false">AVERAGE(M2549,O2549)</f>
        <v>2702304.45591724</v>
      </c>
      <c r="R2549" s="23" t="n">
        <f aca="false">AVERAGE(N2549,O2549)</f>
        <v>3228704.615</v>
      </c>
      <c r="S2549" s="23" t="n">
        <f aca="false">STDEV(J2549:L2549)</f>
        <v>527557.820536986</v>
      </c>
      <c r="T2549" s="25" t="n">
        <f aca="false">IF(P2549&gt;0,S2549/P2549,NA())</f>
        <v>0.177295315129242</v>
      </c>
      <c r="U2549" s="4" t="str">
        <f aca="false">IF(T2549&lt;=Parametros!$B$7,"MENOR",IF(T2549&lt;=Parametros!$B$8,"PROMEDIO MENOR-MEDIANA","PROMEDIO"))</f>
        <v>MENOR</v>
      </c>
      <c r="V2549" s="23" t="n">
        <f aca="false">IF(T2549&lt;=Parametros!$B$7,M2549,IF(T2549&lt;=Parametros!$B$8,Q2549,P2549))</f>
        <v>2469354.91183448</v>
      </c>
      <c r="W2549" s="26" t="n">
        <f aca="false">ROUND(V2549,0)</f>
        <v>2469355</v>
      </c>
      <c r="X2549" s="27" t="n">
        <f aca="false">K2549/G2549</f>
        <v>1.50773901340339</v>
      </c>
      <c r="Y2549" s="27" t="n">
        <f aca="false">L2549/G2549</f>
        <v>1.25650253354914</v>
      </c>
    </row>
    <row r="2550" customFormat="false" ht="51.75" hidden="false" customHeight="true" outlineLevel="0" collapsed="false">
      <c r="A2550" s="4" t="s">
        <v>1036</v>
      </c>
      <c r="B2550" s="4" t="s">
        <v>95</v>
      </c>
      <c r="C2550" s="4" t="s">
        <v>1014</v>
      </c>
      <c r="D2550" s="4" t="s">
        <v>1015</v>
      </c>
      <c r="E2550" s="4" t="s">
        <v>98</v>
      </c>
      <c r="F2550" s="4" t="s">
        <v>99</v>
      </c>
      <c r="G2550" s="23" t="n">
        <v>1706867</v>
      </c>
      <c r="H2550" s="24" t="n">
        <f aca="false">Parametros!$B$3</f>
        <v>160.42</v>
      </c>
      <c r="I2550" s="24" t="n">
        <f aca="false">Parametros!$B$4</f>
        <v>151.76</v>
      </c>
      <c r="J2550" s="23" t="n">
        <f aca="false">G2550*H2550/I2550</f>
        <v>1804267.29138113</v>
      </c>
      <c r="K2550" s="23" t="n">
        <v>2573510.23</v>
      </c>
      <c r="L2550" s="23" t="n">
        <v>2144737</v>
      </c>
      <c r="M2550" s="23" t="n">
        <f aca="false">MIN(J2550:L2550)</f>
        <v>1804267.29138113</v>
      </c>
      <c r="N2550" s="23" t="n">
        <f aca="false">MAX(J2550:L2550)</f>
        <v>2573510.23</v>
      </c>
      <c r="O2550" s="23" t="n">
        <f aca="false">MEDIAN(J2550:L2550)</f>
        <v>2144737</v>
      </c>
      <c r="P2550" s="23" t="n">
        <f aca="false">AVERAGE(J2550:L2550)</f>
        <v>2174171.50712704</v>
      </c>
      <c r="Q2550" s="23" t="n">
        <f aca="false">AVERAGE(M2550,O2550)</f>
        <v>1974502.14569056</v>
      </c>
      <c r="R2550" s="23" t="n">
        <f aca="false">AVERAGE(N2550,O2550)</f>
        <v>2359123.615</v>
      </c>
      <c r="S2550" s="23" t="n">
        <f aca="false">STDEV(J2550:L2550)</f>
        <v>385465.260835666</v>
      </c>
      <c r="T2550" s="25" t="n">
        <f aca="false">IF(P2550&gt;0,S2550/P2550,NA())</f>
        <v>0.177292941045401</v>
      </c>
      <c r="U2550" s="4" t="str">
        <f aca="false">IF(T2550&lt;=Parametros!$B$7,"MENOR",IF(T2550&lt;=Parametros!$B$8,"PROMEDIO MENOR-MEDIANA","PROMEDIO"))</f>
        <v>MENOR</v>
      </c>
      <c r="V2550" s="23" t="n">
        <f aca="false">IF(T2550&lt;=Parametros!$B$7,M2550,IF(T2550&lt;=Parametros!$B$8,Q2550,P2550))</f>
        <v>1804267.29138113</v>
      </c>
      <c r="W2550" s="26" t="n">
        <f aca="false">ROUND(V2550,0)</f>
        <v>1804267</v>
      </c>
      <c r="X2550" s="27" t="n">
        <f aca="false">K2550/G2550</f>
        <v>1.5077391677266</v>
      </c>
      <c r="Y2550" s="27" t="n">
        <f aca="false">L2550/G2550</f>
        <v>1.25653434040262</v>
      </c>
    </row>
    <row r="2551" customFormat="false" ht="64.5" hidden="false" customHeight="true" outlineLevel="0" collapsed="false">
      <c r="A2551" s="4" t="s">
        <v>1039</v>
      </c>
      <c r="B2551" s="4" t="s">
        <v>95</v>
      </c>
      <c r="C2551" s="4" t="s">
        <v>1017</v>
      </c>
      <c r="D2551" s="4" t="s">
        <v>1018</v>
      </c>
      <c r="E2551" s="4" t="s">
        <v>98</v>
      </c>
      <c r="F2551" s="4" t="s">
        <v>99</v>
      </c>
      <c r="G2551" s="23" t="n">
        <v>405979</v>
      </c>
      <c r="H2551" s="24" t="n">
        <f aca="false">Parametros!$B$3</f>
        <v>160.42</v>
      </c>
      <c r="I2551" s="24" t="n">
        <f aca="false">Parametros!$B$4</f>
        <v>151.76</v>
      </c>
      <c r="J2551" s="23" t="n">
        <f aca="false">G2551*H2551/I2551</f>
        <v>429145.698339483</v>
      </c>
      <c r="K2551" s="23" t="n">
        <v>612110.13</v>
      </c>
      <c r="L2551" s="23" t="n">
        <v>510034</v>
      </c>
      <c r="M2551" s="23" t="n">
        <f aca="false">MIN(J2551:L2551)</f>
        <v>429145.698339483</v>
      </c>
      <c r="N2551" s="23" t="n">
        <f aca="false">MAX(J2551:L2551)</f>
        <v>612110.13</v>
      </c>
      <c r="O2551" s="23" t="n">
        <f aca="false">MEDIAN(J2551:L2551)</f>
        <v>510034</v>
      </c>
      <c r="P2551" s="23" t="n">
        <f aca="false">AVERAGE(J2551:L2551)</f>
        <v>517096.609446494</v>
      </c>
      <c r="Q2551" s="23" t="n">
        <f aca="false">AVERAGE(M2551,O2551)</f>
        <v>469589.849169742</v>
      </c>
      <c r="R2551" s="23" t="n">
        <f aca="false">AVERAGE(N2551,O2551)</f>
        <v>561072.065</v>
      </c>
      <c r="S2551" s="23" t="n">
        <f aca="false">STDEV(J2551:L2551)</f>
        <v>91686.4556647232</v>
      </c>
      <c r="T2551" s="25" t="n">
        <f aca="false">IF(P2551&gt;0,S2551/P2551,NA())</f>
        <v>0.177310107994839</v>
      </c>
      <c r="U2551" s="4" t="str">
        <f aca="false">IF(T2551&lt;=Parametros!$B$7,"MENOR",IF(T2551&lt;=Parametros!$B$8,"PROMEDIO MENOR-MEDIANA","PROMEDIO"))</f>
        <v>MENOR</v>
      </c>
      <c r="V2551" s="23" t="n">
        <f aca="false">IF(T2551&lt;=Parametros!$B$7,M2551,IF(T2551&lt;=Parametros!$B$8,Q2551,P2551))</f>
        <v>429145.698339483</v>
      </c>
      <c r="W2551" s="26" t="n">
        <f aca="false">ROUND(V2551,0)</f>
        <v>429146</v>
      </c>
      <c r="X2551" s="27" t="n">
        <f aca="false">K2551/G2551</f>
        <v>1.50773840518845</v>
      </c>
      <c r="Y2551" s="27" t="n">
        <f aca="false">L2551/G2551</f>
        <v>1.25630636067383</v>
      </c>
    </row>
    <row r="2552" customFormat="false" ht="64.5" hidden="false" customHeight="true" outlineLevel="0" collapsed="false">
      <c r="A2552" s="4" t="s">
        <v>1042</v>
      </c>
      <c r="B2552" s="4" t="s">
        <v>95</v>
      </c>
      <c r="C2552" s="4" t="s">
        <v>1020</v>
      </c>
      <c r="D2552" s="4" t="s">
        <v>1018</v>
      </c>
      <c r="E2552" s="4" t="s">
        <v>98</v>
      </c>
      <c r="F2552" s="4" t="s">
        <v>99</v>
      </c>
      <c r="G2552" s="23" t="n">
        <v>2961643</v>
      </c>
      <c r="H2552" s="24" t="n">
        <f aca="false">Parametros!$B$3</f>
        <v>160.42</v>
      </c>
      <c r="I2552" s="24" t="n">
        <f aca="false">Parametros!$B$4</f>
        <v>151.76</v>
      </c>
      <c r="J2552" s="23" t="n">
        <f aca="false">G2552*H2552/I2552</f>
        <v>3130645.55917238</v>
      </c>
      <c r="K2552" s="23" t="n">
        <v>4465384.76</v>
      </c>
      <c r="L2552" s="23" t="n">
        <v>3721368</v>
      </c>
      <c r="M2552" s="23" t="n">
        <f aca="false">MIN(J2552:L2552)</f>
        <v>3130645.55917238</v>
      </c>
      <c r="N2552" s="23" t="n">
        <f aca="false">MAX(J2552:L2552)</f>
        <v>4465384.76</v>
      </c>
      <c r="O2552" s="23" t="n">
        <f aca="false">MEDIAN(J2552:L2552)</f>
        <v>3721368</v>
      </c>
      <c r="P2552" s="23" t="n">
        <f aca="false">AVERAGE(J2552:L2552)</f>
        <v>3772466.10639079</v>
      </c>
      <c r="Q2552" s="23" t="n">
        <f aca="false">AVERAGE(M2552,O2552)</f>
        <v>3426006.77958619</v>
      </c>
      <c r="R2552" s="23" t="n">
        <f aca="false">AVERAGE(N2552,O2552)</f>
        <v>4093376.38</v>
      </c>
      <c r="S2552" s="23" t="n">
        <f aca="false">STDEV(J2552:L2552)</f>
        <v>668835.141057969</v>
      </c>
      <c r="T2552" s="25" t="n">
        <f aca="false">IF(P2552&gt;0,S2552/P2552,NA())</f>
        <v>0.177293876789223</v>
      </c>
      <c r="U2552" s="4" t="str">
        <f aca="false">IF(T2552&lt;=Parametros!$B$7,"MENOR",IF(T2552&lt;=Parametros!$B$8,"PROMEDIO MENOR-MEDIANA","PROMEDIO"))</f>
        <v>MENOR</v>
      </c>
      <c r="V2552" s="23" t="n">
        <f aca="false">IF(T2552&lt;=Parametros!$B$7,M2552,IF(T2552&lt;=Parametros!$B$8,Q2552,P2552))</f>
        <v>3130645.55917238</v>
      </c>
      <c r="W2552" s="26" t="n">
        <f aca="false">ROUND(V2552,0)</f>
        <v>3130646</v>
      </c>
      <c r="X2552" s="27" t="n">
        <f aca="false">K2552/G2552</f>
        <v>1.50773903539353</v>
      </c>
      <c r="Y2552" s="27" t="n">
        <f aca="false">L2552/G2552</f>
        <v>1.25652146460596</v>
      </c>
    </row>
    <row r="2553" customFormat="false" ht="39" hidden="false" customHeight="true" outlineLevel="0" collapsed="false">
      <c r="A2553" s="4" t="s">
        <v>1045</v>
      </c>
      <c r="B2553" s="4" t="s">
        <v>95</v>
      </c>
      <c r="C2553" s="4" t="s">
        <v>1022</v>
      </c>
      <c r="D2553" s="4" t="s">
        <v>1023</v>
      </c>
      <c r="E2553" s="4" t="s">
        <v>112</v>
      </c>
      <c r="F2553" s="4" t="s">
        <v>99</v>
      </c>
      <c r="G2553" s="23" t="n">
        <v>309084</v>
      </c>
      <c r="H2553" s="24" t="n">
        <f aca="false">Parametros!$B$3</f>
        <v>160.42</v>
      </c>
      <c r="I2553" s="24" t="n">
        <f aca="false">Parametros!$B$4</f>
        <v>151.76</v>
      </c>
      <c r="J2553" s="23" t="n">
        <f aca="false">G2553*H2553/I2553</f>
        <v>326721.502899315</v>
      </c>
      <c r="K2553" s="23" t="n">
        <v>466017.88</v>
      </c>
      <c r="L2553" s="23" t="n">
        <v>388297</v>
      </c>
      <c r="M2553" s="23" t="n">
        <f aca="false">MIN(J2553:L2553)</f>
        <v>326721.502899315</v>
      </c>
      <c r="N2553" s="23" t="n">
        <f aca="false">MAX(J2553:L2553)</f>
        <v>466017.88</v>
      </c>
      <c r="O2553" s="23" t="n">
        <f aca="false">MEDIAN(J2553:L2553)</f>
        <v>388297</v>
      </c>
      <c r="P2553" s="23" t="n">
        <f aca="false">AVERAGE(J2553:L2553)</f>
        <v>393678.794299772</v>
      </c>
      <c r="Q2553" s="23" t="n">
        <f aca="false">AVERAGE(M2553,O2553)</f>
        <v>357509.251449657</v>
      </c>
      <c r="R2553" s="23" t="n">
        <f aca="false">AVERAGE(N2553,O2553)</f>
        <v>427157.44</v>
      </c>
      <c r="S2553" s="23" t="n">
        <f aca="false">STDEV(J2553:L2553)</f>
        <v>69803.9608529335</v>
      </c>
      <c r="T2553" s="25" t="n">
        <f aca="false">IF(P2553&gt;0,S2553/P2553,NA())</f>
        <v>0.177311965652334</v>
      </c>
      <c r="U2553" s="4" t="str">
        <f aca="false">IF(T2553&lt;=Parametros!$B$7,"MENOR",IF(T2553&lt;=Parametros!$B$8,"PROMEDIO MENOR-MEDIANA","PROMEDIO"))</f>
        <v>MENOR</v>
      </c>
      <c r="V2553" s="23" t="n">
        <f aca="false">IF(T2553&lt;=Parametros!$B$7,M2553,IF(T2553&lt;=Parametros!$B$8,Q2553,P2553))</f>
        <v>326721.502899315</v>
      </c>
      <c r="W2553" s="26" t="n">
        <f aca="false">ROUND(V2553,0)</f>
        <v>326722</v>
      </c>
      <c r="X2553" s="27" t="n">
        <f aca="false">K2553/G2553</f>
        <v>1.50773860827477</v>
      </c>
      <c r="Y2553" s="27" t="n">
        <f aca="false">L2553/G2553</f>
        <v>1.25628308162182</v>
      </c>
    </row>
    <row r="2556" customFormat="false" ht="15" hidden="false" customHeight="true" outlineLevel="0" collapsed="false">
      <c r="A2556" s="20" t="s">
        <v>1386</v>
      </c>
      <c r="B2556" s="20"/>
      <c r="C2556" s="20"/>
      <c r="D2556" s="20"/>
      <c r="E2556" s="20"/>
      <c r="F2556" s="20"/>
      <c r="G2556" s="20"/>
      <c r="H2556" s="20"/>
      <c r="I2556" s="20"/>
      <c r="J2556" s="20"/>
      <c r="K2556" s="20"/>
      <c r="L2556" s="20"/>
      <c r="M2556" s="20"/>
      <c r="N2556" s="20"/>
      <c r="O2556" s="20"/>
      <c r="P2556" s="20"/>
      <c r="Q2556" s="20"/>
      <c r="R2556" s="20"/>
      <c r="S2556" s="20"/>
      <c r="T2556" s="20"/>
      <c r="U2556" s="20"/>
      <c r="V2556" s="20"/>
      <c r="W2556" s="20"/>
    </row>
    <row r="2557" customFormat="false" ht="77.25" hidden="false" customHeight="true" outlineLevel="0" collapsed="false">
      <c r="A2557" s="21" t="s">
        <v>67</v>
      </c>
      <c r="B2557" s="21" t="s">
        <v>68</v>
      </c>
      <c r="C2557" s="21" t="s">
        <v>69</v>
      </c>
      <c r="D2557" s="21" t="s">
        <v>70</v>
      </c>
      <c r="E2557" s="21" t="s">
        <v>71</v>
      </c>
      <c r="F2557" s="21" t="s">
        <v>72</v>
      </c>
      <c r="G2557" s="21" t="s">
        <v>73</v>
      </c>
      <c r="H2557" s="21" t="s">
        <v>74</v>
      </c>
      <c r="I2557" s="21" t="s">
        <v>75</v>
      </c>
      <c r="J2557" s="21" t="s">
        <v>76</v>
      </c>
      <c r="K2557" s="21" t="s">
        <v>77</v>
      </c>
      <c r="L2557" s="21" t="s">
        <v>78</v>
      </c>
      <c r="M2557" s="21" t="s">
        <v>79</v>
      </c>
      <c r="N2557" s="21" t="s">
        <v>80</v>
      </c>
      <c r="O2557" s="21" t="s">
        <v>81</v>
      </c>
      <c r="P2557" s="21" t="s">
        <v>82</v>
      </c>
      <c r="Q2557" s="21" t="s">
        <v>83</v>
      </c>
      <c r="R2557" s="21" t="s">
        <v>84</v>
      </c>
      <c r="S2557" s="21" t="s">
        <v>85</v>
      </c>
      <c r="T2557" s="21" t="s">
        <v>86</v>
      </c>
      <c r="U2557" s="21" t="s">
        <v>87</v>
      </c>
      <c r="V2557" s="21" t="s">
        <v>88</v>
      </c>
      <c r="W2557" s="21" t="s">
        <v>89</v>
      </c>
      <c r="X2557" s="21" t="s">
        <v>90</v>
      </c>
      <c r="Y2557" s="21" t="s">
        <v>91</v>
      </c>
    </row>
    <row r="2558" customFormat="false" ht="15" hidden="false" customHeight="true" outlineLevel="0" collapsed="false">
      <c r="A2558" s="22" t="s">
        <v>92</v>
      </c>
      <c r="B2558" s="22" t="s">
        <v>93</v>
      </c>
      <c r="C2558" s="22"/>
      <c r="D2558" s="22"/>
      <c r="E2558" s="22"/>
      <c r="F2558" s="22"/>
      <c r="G2558" s="22"/>
      <c r="H2558" s="22"/>
      <c r="I2558" s="22"/>
      <c r="J2558" s="22"/>
      <c r="K2558" s="22"/>
      <c r="L2558" s="22"/>
      <c r="M2558" s="22"/>
      <c r="N2558" s="22"/>
      <c r="O2558" s="22"/>
      <c r="P2558" s="22"/>
      <c r="Q2558" s="22"/>
      <c r="R2558" s="22"/>
      <c r="S2558" s="22"/>
      <c r="T2558" s="22"/>
      <c r="U2558" s="22"/>
      <c r="V2558" s="22"/>
      <c r="W2558" s="22"/>
    </row>
    <row r="2559" customFormat="false" ht="128.25" hidden="false" customHeight="true" outlineLevel="0" collapsed="false">
      <c r="A2559" s="4" t="s">
        <v>94</v>
      </c>
      <c r="B2559" s="4" t="s">
        <v>95</v>
      </c>
      <c r="C2559" s="4" t="s">
        <v>96</v>
      </c>
      <c r="D2559" s="4" t="s">
        <v>97</v>
      </c>
      <c r="E2559" s="4" t="s">
        <v>98</v>
      </c>
      <c r="F2559" s="4" t="s">
        <v>99</v>
      </c>
      <c r="G2559" s="23" t="n">
        <v>1465914</v>
      </c>
      <c r="H2559" s="24" t="n">
        <f aca="false">Parametros!$B$3</f>
        <v>160.42</v>
      </c>
      <c r="I2559" s="24" t="n">
        <f aca="false">Parametros!$B$4</f>
        <v>151.76</v>
      </c>
      <c r="J2559" s="23" t="n">
        <f aca="false">G2559*H2559/I2559</f>
        <v>1549564.60121244</v>
      </c>
      <c r="K2559" s="23" t="n">
        <v>2069566.14</v>
      </c>
      <c r="L2559" s="23" t="n">
        <v>1841882</v>
      </c>
      <c r="M2559" s="23" t="n">
        <f aca="false">MIN(J2559:L2559)</f>
        <v>1549564.60121244</v>
      </c>
      <c r="N2559" s="23" t="n">
        <f aca="false">MAX(J2559:L2559)</f>
        <v>2069566.14</v>
      </c>
      <c r="O2559" s="23" t="n">
        <f aca="false">MEDIAN(J2559:L2559)</f>
        <v>1841882</v>
      </c>
      <c r="P2559" s="23" t="n">
        <f aca="false">AVERAGE(J2559:L2559)</f>
        <v>1820337.58040415</v>
      </c>
      <c r="Q2559" s="23" t="n">
        <f aca="false">AVERAGE(M2559,O2559)</f>
        <v>1695723.30060622</v>
      </c>
      <c r="R2559" s="23" t="n">
        <f aca="false">AVERAGE(N2559,O2559)</f>
        <v>1955724.07</v>
      </c>
      <c r="S2559" s="23" t="n">
        <f aca="false">STDEV(J2559:L2559)</f>
        <v>260669.372188504</v>
      </c>
      <c r="T2559" s="25" t="n">
        <f aca="false">IF(P2559&gt;0,S2559/P2559,NA())</f>
        <v>0.143198368805104</v>
      </c>
      <c r="U2559" s="4" t="str">
        <f aca="false">IF(T2559&lt;=Parametros!$B$7,"MENOR",IF(T2559&lt;=Parametros!$B$8,"PROMEDIO MENOR-MEDIANA","PROMEDIO"))</f>
        <v>MENOR</v>
      </c>
      <c r="V2559" s="23" t="n">
        <f aca="false">IF(T2559&lt;=Parametros!$B$7,M2559,IF(T2559&lt;=Parametros!$B$8,Q2559,P2559))</f>
        <v>1549564.60121244</v>
      </c>
      <c r="W2559" s="26" t="n">
        <f aca="false">ROUND(V2559,0)</f>
        <v>1549565</v>
      </c>
      <c r="X2559" s="27" t="n">
        <f aca="false">K2559/G2559</f>
        <v>1.4117923288815</v>
      </c>
      <c r="Y2559" s="27" t="n">
        <f aca="false">L2559/G2559</f>
        <v>1.25647343568586</v>
      </c>
    </row>
    <row r="2560" customFormat="false" ht="90" hidden="false" customHeight="true" outlineLevel="0" collapsed="false">
      <c r="A2560" s="4" t="s">
        <v>100</v>
      </c>
      <c r="B2560" s="4" t="s">
        <v>95</v>
      </c>
      <c r="C2560" s="4" t="s">
        <v>101</v>
      </c>
      <c r="D2560" s="4" t="s">
        <v>102</v>
      </c>
      <c r="E2560" s="4" t="s">
        <v>98</v>
      </c>
      <c r="F2560" s="4" t="s">
        <v>99</v>
      </c>
      <c r="G2560" s="23" t="n">
        <v>674817</v>
      </c>
      <c r="H2560" s="24" t="n">
        <f aca="false">Parametros!$B$3</f>
        <v>160.42</v>
      </c>
      <c r="I2560" s="24" t="n">
        <f aca="false">Parametros!$B$4</f>
        <v>151.76</v>
      </c>
      <c r="J2560" s="23" t="n">
        <f aca="false">G2560*H2560/I2560</f>
        <v>713324.612150764</v>
      </c>
      <c r="K2560" s="23" t="n">
        <v>952701.06</v>
      </c>
      <c r="L2560" s="23" t="n">
        <v>847875</v>
      </c>
      <c r="M2560" s="23" t="n">
        <f aca="false">MIN(J2560:L2560)</f>
        <v>713324.612150764</v>
      </c>
      <c r="N2560" s="23" t="n">
        <f aca="false">MAX(J2560:L2560)</f>
        <v>952701.06</v>
      </c>
      <c r="O2560" s="23" t="n">
        <f aca="false">MEDIAN(J2560:L2560)</f>
        <v>847875</v>
      </c>
      <c r="P2560" s="23" t="n">
        <f aca="false">AVERAGE(J2560:L2560)</f>
        <v>837966.890716922</v>
      </c>
      <c r="Q2560" s="23" t="n">
        <f aca="false">AVERAGE(M2560,O2560)</f>
        <v>780599.806075382</v>
      </c>
      <c r="R2560" s="23" t="n">
        <f aca="false">AVERAGE(N2560,O2560)</f>
        <v>900288.03</v>
      </c>
      <c r="S2560" s="23" t="n">
        <f aca="false">STDEV(J2560:L2560)</f>
        <v>119995.41207231</v>
      </c>
      <c r="T2560" s="25" t="n">
        <f aca="false">IF(P2560&gt;0,S2560/P2560,NA())</f>
        <v>0.143198273585306</v>
      </c>
      <c r="U2560" s="4" t="str">
        <f aca="false">IF(T2560&lt;=Parametros!$B$7,"MENOR",IF(T2560&lt;=Parametros!$B$8,"PROMEDIO MENOR-MEDIANA","PROMEDIO"))</f>
        <v>MENOR</v>
      </c>
      <c r="V2560" s="23" t="n">
        <f aca="false">IF(T2560&lt;=Parametros!$B$7,M2560,IF(T2560&lt;=Parametros!$B$8,Q2560,P2560))</f>
        <v>713324.612150764</v>
      </c>
      <c r="W2560" s="26" t="n">
        <f aca="false">ROUND(V2560,0)</f>
        <v>713325</v>
      </c>
      <c r="X2560" s="27" t="n">
        <f aca="false">K2560/G2560</f>
        <v>1.41179173020241</v>
      </c>
      <c r="Y2560" s="27" t="n">
        <f aca="false">L2560/G2560</f>
        <v>1.25645174914088</v>
      </c>
    </row>
    <row r="2561" customFormat="false" ht="77.25" hidden="false" customHeight="true" outlineLevel="0" collapsed="false">
      <c r="A2561" s="4" t="s">
        <v>103</v>
      </c>
      <c r="B2561" s="4" t="s">
        <v>95</v>
      </c>
      <c r="C2561" s="4" t="s">
        <v>104</v>
      </c>
      <c r="D2561" s="4" t="s">
        <v>105</v>
      </c>
      <c r="E2561" s="4" t="s">
        <v>98</v>
      </c>
      <c r="F2561" s="4" t="s">
        <v>99</v>
      </c>
      <c r="G2561" s="23" t="n">
        <v>805481</v>
      </c>
      <c r="H2561" s="24" t="n">
        <f aca="false">Parametros!$B$3</f>
        <v>160.42</v>
      </c>
      <c r="I2561" s="24" t="n">
        <f aca="false">Parametros!$B$4</f>
        <v>151.76</v>
      </c>
      <c r="J2561" s="23" t="n">
        <f aca="false">G2561*H2561/I2561</f>
        <v>851444.794544017</v>
      </c>
      <c r="K2561" s="23" t="n">
        <v>1137171.37</v>
      </c>
      <c r="L2561" s="23" t="n">
        <v>1012095</v>
      </c>
      <c r="M2561" s="23" t="n">
        <f aca="false">MIN(J2561:L2561)</f>
        <v>851444.794544017</v>
      </c>
      <c r="N2561" s="23" t="n">
        <f aca="false">MAX(J2561:L2561)</f>
        <v>1137171.37</v>
      </c>
      <c r="O2561" s="23" t="n">
        <f aca="false">MEDIAN(J2561:L2561)</f>
        <v>1012095</v>
      </c>
      <c r="P2561" s="23" t="n">
        <f aca="false">AVERAGE(J2561:L2561)</f>
        <v>1000237.05484801</v>
      </c>
      <c r="Q2561" s="23" t="n">
        <f aca="false">AVERAGE(M2561,O2561)</f>
        <v>931769.897272009</v>
      </c>
      <c r="R2561" s="23" t="n">
        <f aca="false">AVERAGE(N2561,O2561)</f>
        <v>1074633.185</v>
      </c>
      <c r="S2561" s="23" t="n">
        <f aca="false">STDEV(J2561:L2561)</f>
        <v>143231.899826371</v>
      </c>
      <c r="T2561" s="25" t="n">
        <f aca="false">IF(P2561&gt;0,S2561/P2561,NA())</f>
        <v>0.143197954057138</v>
      </c>
      <c r="U2561" s="4" t="str">
        <f aca="false">IF(T2561&lt;=Parametros!$B$7,"MENOR",IF(T2561&lt;=Parametros!$B$8,"PROMEDIO MENOR-MEDIANA","PROMEDIO"))</f>
        <v>MENOR</v>
      </c>
      <c r="V2561" s="23" t="n">
        <f aca="false">IF(T2561&lt;=Parametros!$B$7,M2561,IF(T2561&lt;=Parametros!$B$8,Q2561,P2561))</f>
        <v>851444.794544017</v>
      </c>
      <c r="W2561" s="26" t="n">
        <f aca="false">ROUND(V2561,0)</f>
        <v>851445</v>
      </c>
      <c r="X2561" s="27" t="n">
        <f aca="false">K2561/G2561</f>
        <v>1.41179167478811</v>
      </c>
      <c r="Y2561" s="27" t="n">
        <f aca="false">L2561/G2561</f>
        <v>1.25651008527824</v>
      </c>
    </row>
    <row r="2562" customFormat="false" ht="51.75" hidden="false" customHeight="true" outlineLevel="0" collapsed="false">
      <c r="A2562" s="4" t="s">
        <v>106</v>
      </c>
      <c r="B2562" s="4" t="s">
        <v>95</v>
      </c>
      <c r="C2562" s="4" t="s">
        <v>107</v>
      </c>
      <c r="D2562" s="4" t="s">
        <v>108</v>
      </c>
      <c r="E2562" s="4" t="s">
        <v>98</v>
      </c>
      <c r="F2562" s="4" t="s">
        <v>99</v>
      </c>
      <c r="G2562" s="23" t="n">
        <v>15901</v>
      </c>
      <c r="H2562" s="24" t="n">
        <f aca="false">Parametros!$B$3</f>
        <v>160.42</v>
      </c>
      <c r="I2562" s="24" t="n">
        <f aca="false">Parametros!$B$4</f>
        <v>151.76</v>
      </c>
      <c r="J2562" s="23" t="n">
        <f aca="false">G2562*H2562/I2562</f>
        <v>16808.3712440696</v>
      </c>
      <c r="K2562" s="23" t="n">
        <v>22448.7</v>
      </c>
      <c r="L2562" s="23" t="n">
        <v>19873</v>
      </c>
      <c r="M2562" s="23" t="n">
        <f aca="false">MIN(J2562:L2562)</f>
        <v>16808.3712440696</v>
      </c>
      <c r="N2562" s="23" t="n">
        <f aca="false">MAX(J2562:L2562)</f>
        <v>22448.7</v>
      </c>
      <c r="O2562" s="23" t="n">
        <f aca="false">MEDIAN(J2562:L2562)</f>
        <v>19873</v>
      </c>
      <c r="P2562" s="23" t="n">
        <f aca="false">AVERAGE(J2562:L2562)</f>
        <v>19710.0237480232</v>
      </c>
      <c r="Q2562" s="23" t="n">
        <f aca="false">AVERAGE(M2562,O2562)</f>
        <v>18340.6856220348</v>
      </c>
      <c r="R2562" s="23" t="n">
        <f aca="false">AVERAGE(N2562,O2562)</f>
        <v>21160.85</v>
      </c>
      <c r="S2562" s="23" t="n">
        <f aca="false">STDEV(J2562:L2562)</f>
        <v>2823.69404553241</v>
      </c>
      <c r="T2562" s="25" t="n">
        <f aca="false">IF(P2562&gt;0,S2562/P2562,NA())</f>
        <v>0.143261828683266</v>
      </c>
      <c r="U2562" s="4" t="str">
        <f aca="false">IF(T2562&lt;=Parametros!$B$7,"MENOR",IF(T2562&lt;=Parametros!$B$8,"PROMEDIO MENOR-MEDIANA","PROMEDIO"))</f>
        <v>MENOR</v>
      </c>
      <c r="V2562" s="23" t="n">
        <f aca="false">IF(T2562&lt;=Parametros!$B$7,M2562,IF(T2562&lt;=Parametros!$B$8,Q2562,P2562))</f>
        <v>16808.3712440696</v>
      </c>
      <c r="W2562" s="26" t="n">
        <f aca="false">ROUND(V2562,0)</f>
        <v>16808</v>
      </c>
      <c r="X2562" s="27" t="n">
        <f aca="false">K2562/G2562</f>
        <v>1.41177913338784</v>
      </c>
      <c r="Y2562" s="27" t="n">
        <f aca="false">L2562/G2562</f>
        <v>1.24979561033897</v>
      </c>
    </row>
    <row r="2563" customFormat="false" ht="39" hidden="false" customHeight="true" outlineLevel="0" collapsed="false">
      <c r="A2563" s="4" t="s">
        <v>109</v>
      </c>
      <c r="B2563" s="4" t="s">
        <v>95</v>
      </c>
      <c r="C2563" s="4" t="s">
        <v>114</v>
      </c>
      <c r="D2563" s="4" t="s">
        <v>115</v>
      </c>
      <c r="E2563" s="4" t="s">
        <v>98</v>
      </c>
      <c r="F2563" s="4" t="s">
        <v>99</v>
      </c>
      <c r="G2563" s="23" t="n">
        <v>168173</v>
      </c>
      <c r="H2563" s="24" t="n">
        <f aca="false">Parametros!$B$3</f>
        <v>160.42</v>
      </c>
      <c r="I2563" s="24" t="n">
        <f aca="false">Parametros!$B$4</f>
        <v>151.76</v>
      </c>
      <c r="J2563" s="23" t="n">
        <f aca="false">G2563*H2563/I2563</f>
        <v>177769.58790195</v>
      </c>
      <c r="K2563" s="23" t="n">
        <v>237424.95</v>
      </c>
      <c r="L2563" s="23" t="n">
        <v>211225</v>
      </c>
      <c r="M2563" s="23" t="n">
        <f aca="false">MIN(J2563:L2563)</f>
        <v>177769.58790195</v>
      </c>
      <c r="N2563" s="23" t="n">
        <f aca="false">MAX(J2563:L2563)</f>
        <v>237424.95</v>
      </c>
      <c r="O2563" s="23" t="n">
        <f aca="false">MEDIAN(J2563:L2563)</f>
        <v>211225</v>
      </c>
      <c r="P2563" s="23" t="n">
        <f aca="false">AVERAGE(J2563:L2563)</f>
        <v>208806.512633983</v>
      </c>
      <c r="Q2563" s="23" t="n">
        <f aca="false">AVERAGE(M2563,O2563)</f>
        <v>194497.293950975</v>
      </c>
      <c r="R2563" s="23" t="n">
        <f aca="false">AVERAGE(N2563,O2563)</f>
        <v>224324.975</v>
      </c>
      <c r="S2563" s="23" t="n">
        <f aca="false">STDEV(J2563:L2563)</f>
        <v>29901.1265275581</v>
      </c>
      <c r="T2563" s="25" t="n">
        <f aca="false">IF(P2563&gt;0,S2563/P2563,NA())</f>
        <v>0.143200162439242</v>
      </c>
      <c r="U2563" s="4" t="str">
        <f aca="false">IF(T2563&lt;=Parametros!$B$7,"MENOR",IF(T2563&lt;=Parametros!$B$8,"PROMEDIO MENOR-MEDIANA","PROMEDIO"))</f>
        <v>MENOR</v>
      </c>
      <c r="V2563" s="23" t="n">
        <f aca="false">IF(T2563&lt;=Parametros!$B$7,M2563,IF(T2563&lt;=Parametros!$B$8,Q2563,P2563))</f>
        <v>177769.58790195</v>
      </c>
      <c r="W2563" s="26" t="n">
        <f aca="false">ROUND(V2563,0)</f>
        <v>177770</v>
      </c>
      <c r="X2563" s="27" t="n">
        <f aca="false">K2563/G2563</f>
        <v>1.41178994249969</v>
      </c>
      <c r="Y2563" s="27" t="n">
        <f aca="false">L2563/G2563</f>
        <v>1.25599828747778</v>
      </c>
    </row>
    <row r="2564" customFormat="false" ht="64.5" hidden="false" customHeight="true" outlineLevel="0" collapsed="false">
      <c r="A2564" s="4" t="s">
        <v>113</v>
      </c>
      <c r="B2564" s="4" t="s">
        <v>95</v>
      </c>
      <c r="C2564" s="4" t="s">
        <v>117</v>
      </c>
      <c r="D2564" s="4" t="s">
        <v>118</v>
      </c>
      <c r="E2564" s="4" t="s">
        <v>112</v>
      </c>
      <c r="F2564" s="4" t="s">
        <v>99</v>
      </c>
      <c r="G2564" s="23" t="n">
        <v>480025</v>
      </c>
      <c r="H2564" s="24" t="n">
        <f aca="false">Parametros!$B$3</f>
        <v>160.42</v>
      </c>
      <c r="I2564" s="24" t="n">
        <f aca="false">Parametros!$B$4</f>
        <v>151.76</v>
      </c>
      <c r="J2564" s="23" t="n">
        <f aca="false">G2564*H2564/I2564</f>
        <v>507417.043357934</v>
      </c>
      <c r="K2564" s="23" t="n">
        <v>677695.78</v>
      </c>
      <c r="L2564" s="23" t="n">
        <v>603092</v>
      </c>
      <c r="M2564" s="23" t="n">
        <f aca="false">MIN(J2564:L2564)</f>
        <v>507417.043357934</v>
      </c>
      <c r="N2564" s="23" t="n">
        <f aca="false">MAX(J2564:L2564)</f>
        <v>677695.78</v>
      </c>
      <c r="O2564" s="23" t="n">
        <f aca="false">MEDIAN(J2564:L2564)</f>
        <v>603092</v>
      </c>
      <c r="P2564" s="23" t="n">
        <f aca="false">AVERAGE(J2564:L2564)</f>
        <v>596068.274452645</v>
      </c>
      <c r="Q2564" s="23" t="n">
        <f aca="false">AVERAGE(M2564,O2564)</f>
        <v>555254.521678967</v>
      </c>
      <c r="R2564" s="23" t="n">
        <f aca="false">AVERAGE(N2564,O2564)</f>
        <v>640393.89</v>
      </c>
      <c r="S2564" s="23" t="n">
        <f aca="false">STDEV(J2564:L2564)</f>
        <v>85356.3798349484</v>
      </c>
      <c r="T2564" s="25" t="n">
        <f aca="false">IF(P2564&gt;0,S2564/P2564,NA())</f>
        <v>0.143198998325031</v>
      </c>
      <c r="U2564" s="4" t="str">
        <f aca="false">IF(T2564&lt;=Parametros!$B$7,"MENOR",IF(T2564&lt;=Parametros!$B$8,"PROMEDIO MENOR-MEDIANA","PROMEDIO"))</f>
        <v>MENOR</v>
      </c>
      <c r="V2564" s="23" t="n">
        <f aca="false">IF(T2564&lt;=Parametros!$B$7,M2564,IF(T2564&lt;=Parametros!$B$8,Q2564,P2564))</f>
        <v>507417.043357934</v>
      </c>
      <c r="W2564" s="26" t="n">
        <f aca="false">ROUND(V2564,0)</f>
        <v>507417</v>
      </c>
      <c r="X2564" s="27" t="n">
        <f aca="false">K2564/G2564</f>
        <v>1.41179267746472</v>
      </c>
      <c r="Y2564" s="27" t="n">
        <f aca="false">L2564/G2564</f>
        <v>1.25637623040467</v>
      </c>
    </row>
    <row r="2565" customFormat="false" ht="77.25" hidden="false" customHeight="true" outlineLevel="0" collapsed="false">
      <c r="A2565" s="4" t="s">
        <v>116</v>
      </c>
      <c r="B2565" s="4" t="s">
        <v>95</v>
      </c>
      <c r="C2565" s="4" t="s">
        <v>120</v>
      </c>
      <c r="D2565" s="4" t="s">
        <v>121</v>
      </c>
      <c r="E2565" s="4" t="s">
        <v>112</v>
      </c>
      <c r="F2565" s="4" t="s">
        <v>99</v>
      </c>
      <c r="G2565" s="23" t="n">
        <v>379647</v>
      </c>
      <c r="H2565" s="24" t="n">
        <f aca="false">Parametros!$B$3</f>
        <v>160.42</v>
      </c>
      <c r="I2565" s="24" t="n">
        <f aca="false">Parametros!$B$4</f>
        <v>151.76</v>
      </c>
      <c r="J2565" s="23" t="n">
        <f aca="false">G2565*H2565/I2565</f>
        <v>401311.094754876</v>
      </c>
      <c r="K2565" s="23" t="n">
        <v>535983.17</v>
      </c>
      <c r="L2565" s="23" t="n">
        <v>476952</v>
      </c>
      <c r="M2565" s="23" t="n">
        <f aca="false">MIN(J2565:L2565)</f>
        <v>401311.094754876</v>
      </c>
      <c r="N2565" s="23" t="n">
        <f aca="false">MAX(J2565:L2565)</f>
        <v>535983.17</v>
      </c>
      <c r="O2565" s="23" t="n">
        <f aca="false">MEDIAN(J2565:L2565)</f>
        <v>476952</v>
      </c>
      <c r="P2565" s="23" t="n">
        <f aca="false">AVERAGE(J2565:L2565)</f>
        <v>471415.421584959</v>
      </c>
      <c r="Q2565" s="23" t="n">
        <f aca="false">AVERAGE(M2565,O2565)</f>
        <v>439131.547377438</v>
      </c>
      <c r="R2565" s="23" t="n">
        <f aca="false">AVERAGE(N2565,O2565)</f>
        <v>506467.585</v>
      </c>
      <c r="S2565" s="23" t="n">
        <f aca="false">STDEV(J2565:L2565)</f>
        <v>67506.5347808381</v>
      </c>
      <c r="T2565" s="25" t="n">
        <f aca="false">IF(P2565&gt;0,S2565/P2565,NA())</f>
        <v>0.143199674193671</v>
      </c>
      <c r="U2565" s="4" t="str">
        <f aca="false">IF(T2565&lt;=Parametros!$B$7,"MENOR",IF(T2565&lt;=Parametros!$B$8,"PROMEDIO MENOR-MEDIANA","PROMEDIO"))</f>
        <v>MENOR</v>
      </c>
      <c r="V2565" s="23" t="n">
        <f aca="false">IF(T2565&lt;=Parametros!$B$7,M2565,IF(T2565&lt;=Parametros!$B$8,Q2565,P2565))</f>
        <v>401311.094754876</v>
      </c>
      <c r="W2565" s="26" t="n">
        <f aca="false">ROUND(V2565,0)</f>
        <v>401311</v>
      </c>
      <c r="X2565" s="27" t="n">
        <f aca="false">K2565/G2565</f>
        <v>1.41179350817997</v>
      </c>
      <c r="Y2565" s="27" t="n">
        <f aca="false">L2565/G2565</f>
        <v>1.25630388229065</v>
      </c>
    </row>
    <row r="2566" customFormat="false" ht="77.25" hidden="false" customHeight="true" outlineLevel="0" collapsed="false">
      <c r="A2566" s="4" t="s">
        <v>119</v>
      </c>
      <c r="B2566" s="4" t="s">
        <v>95</v>
      </c>
      <c r="C2566" s="4" t="s">
        <v>110</v>
      </c>
      <c r="D2566" s="4" t="s">
        <v>111</v>
      </c>
      <c r="E2566" s="4" t="s">
        <v>112</v>
      </c>
      <c r="F2566" s="4" t="s">
        <v>99</v>
      </c>
      <c r="G2566" s="23" t="n">
        <v>582390</v>
      </c>
      <c r="H2566" s="24" t="n">
        <f aca="false">Parametros!$B$3</f>
        <v>160.42</v>
      </c>
      <c r="I2566" s="24" t="n">
        <f aca="false">Parametros!$B$4</f>
        <v>151.76</v>
      </c>
      <c r="J2566" s="23" t="n">
        <f aca="false">G2566*H2566/I2566</f>
        <v>615623.377701634</v>
      </c>
      <c r="K2566" s="23" t="n">
        <v>822214.15</v>
      </c>
      <c r="L2566" s="23" t="n">
        <v>731731</v>
      </c>
      <c r="M2566" s="23" t="n">
        <f aca="false">MIN(J2566:L2566)</f>
        <v>615623.377701634</v>
      </c>
      <c r="N2566" s="23" t="n">
        <f aca="false">MAX(J2566:L2566)</f>
        <v>822214.15</v>
      </c>
      <c r="O2566" s="23" t="n">
        <f aca="false">MEDIAN(J2566:L2566)</f>
        <v>731731</v>
      </c>
      <c r="P2566" s="23" t="n">
        <f aca="false">AVERAGE(J2566:L2566)</f>
        <v>723189.509233878</v>
      </c>
      <c r="Q2566" s="23" t="n">
        <f aca="false">AVERAGE(M2566,O2566)</f>
        <v>673677.188850817</v>
      </c>
      <c r="R2566" s="23" t="n">
        <f aca="false">AVERAGE(N2566,O2566)</f>
        <v>776972.575</v>
      </c>
      <c r="S2566" s="23" t="n">
        <f aca="false">STDEV(J2566:L2566)</f>
        <v>103559.908256475</v>
      </c>
      <c r="T2566" s="25" t="n">
        <f aca="false">IF(P2566&gt;0,S2566/P2566,NA())</f>
        <v>0.143198853045011</v>
      </c>
      <c r="U2566" s="4" t="str">
        <f aca="false">IF(T2566&lt;=Parametros!$B$7,"MENOR",IF(T2566&lt;=Parametros!$B$8,"PROMEDIO MENOR-MEDIANA","PROMEDIO"))</f>
        <v>MENOR</v>
      </c>
      <c r="V2566" s="23" t="n">
        <f aca="false">IF(T2566&lt;=Parametros!$B$7,M2566,IF(T2566&lt;=Parametros!$B$8,Q2566,P2566))</f>
        <v>615623.377701634</v>
      </c>
      <c r="W2566" s="26" t="n">
        <f aca="false">ROUND(V2566,0)</f>
        <v>615623</v>
      </c>
      <c r="X2566" s="27" t="n">
        <f aca="false">K2566/G2566</f>
        <v>1.41179304246295</v>
      </c>
      <c r="Y2566" s="27" t="n">
        <f aca="false">L2566/G2566</f>
        <v>1.25642782327993</v>
      </c>
    </row>
    <row r="2567" customFormat="false" ht="64.5" hidden="false" customHeight="true" outlineLevel="0" collapsed="false">
      <c r="A2567" s="4" t="s">
        <v>122</v>
      </c>
      <c r="B2567" s="4" t="s">
        <v>95</v>
      </c>
      <c r="C2567" s="4" t="s">
        <v>123</v>
      </c>
      <c r="D2567" s="4" t="s">
        <v>124</v>
      </c>
      <c r="E2567" s="4" t="s">
        <v>98</v>
      </c>
      <c r="F2567" s="4" t="s">
        <v>99</v>
      </c>
      <c r="G2567" s="23" t="n">
        <v>2210300</v>
      </c>
      <c r="H2567" s="24" t="n">
        <f aca="false">Parametros!$B$3</f>
        <v>160.42</v>
      </c>
      <c r="I2567" s="24" t="n">
        <f aca="false">Parametros!$B$4</f>
        <v>151.76</v>
      </c>
      <c r="J2567" s="23" t="n">
        <f aca="false">G2567*H2567/I2567</f>
        <v>2336428.08381655</v>
      </c>
      <c r="K2567" s="23" t="n">
        <v>3120484.63</v>
      </c>
      <c r="L2567" s="23" t="n">
        <v>2777222</v>
      </c>
      <c r="M2567" s="23" t="n">
        <f aca="false">MIN(J2567:L2567)</f>
        <v>2336428.08381655</v>
      </c>
      <c r="N2567" s="23" t="n">
        <f aca="false">MAX(J2567:L2567)</f>
        <v>3120484.63</v>
      </c>
      <c r="O2567" s="23" t="n">
        <f aca="false">MEDIAN(J2567:L2567)</f>
        <v>2777222</v>
      </c>
      <c r="P2567" s="23" t="n">
        <f aca="false">AVERAGE(J2567:L2567)</f>
        <v>2744711.57127218</v>
      </c>
      <c r="Q2567" s="23" t="n">
        <f aca="false">AVERAGE(M2567,O2567)</f>
        <v>2556825.04190828</v>
      </c>
      <c r="R2567" s="23" t="n">
        <f aca="false">AVERAGE(N2567,O2567)</f>
        <v>2948853.315</v>
      </c>
      <c r="S2567" s="23" t="n">
        <f aca="false">STDEV(J2567:L2567)</f>
        <v>393037.991656441</v>
      </c>
      <c r="T2567" s="25" t="n">
        <f aca="false">IF(P2567&gt;0,S2567/P2567,NA())</f>
        <v>0.143198285666959</v>
      </c>
      <c r="U2567" s="4" t="str">
        <f aca="false">IF(T2567&lt;=Parametros!$B$7,"MENOR",IF(T2567&lt;=Parametros!$B$8,"PROMEDIO MENOR-MEDIANA","PROMEDIO"))</f>
        <v>MENOR</v>
      </c>
      <c r="V2567" s="23" t="n">
        <f aca="false">IF(T2567&lt;=Parametros!$B$7,M2567,IF(T2567&lt;=Parametros!$B$8,Q2567,P2567))</f>
        <v>2336428.08381655</v>
      </c>
      <c r="W2567" s="26" t="n">
        <f aca="false">ROUND(V2567,0)</f>
        <v>2336428</v>
      </c>
      <c r="X2567" s="27" t="n">
        <f aca="false">K2567/G2567</f>
        <v>1.41179234945483</v>
      </c>
      <c r="Y2567" s="27" t="n">
        <f aca="false">L2567/G2567</f>
        <v>1.25649097407592</v>
      </c>
    </row>
    <row r="2568" customFormat="false" ht="64.5" hidden="false" customHeight="true" outlineLevel="0" collapsed="false">
      <c r="A2568" s="4" t="s">
        <v>125</v>
      </c>
      <c r="B2568" s="4" t="s">
        <v>95</v>
      </c>
      <c r="C2568" s="4" t="s">
        <v>126</v>
      </c>
      <c r="D2568" s="4" t="s">
        <v>127</v>
      </c>
      <c r="E2568" s="4" t="s">
        <v>98</v>
      </c>
      <c r="F2568" s="4" t="s">
        <v>99</v>
      </c>
      <c r="G2568" s="23" t="n">
        <v>1368518</v>
      </c>
      <c r="H2568" s="24" t="n">
        <f aca="false">Parametros!$B$3</f>
        <v>160.42</v>
      </c>
      <c r="I2568" s="24" t="n">
        <f aca="false">Parametros!$B$4</f>
        <v>151.76</v>
      </c>
      <c r="J2568" s="23" t="n">
        <f aca="false">G2568*H2568/I2568</f>
        <v>1446610.81681603</v>
      </c>
      <c r="K2568" s="23" t="n">
        <v>1932062.82</v>
      </c>
      <c r="L2568" s="23" t="n">
        <v>1719550</v>
      </c>
      <c r="M2568" s="23" t="n">
        <f aca="false">MIN(J2568:L2568)</f>
        <v>1446610.81681603</v>
      </c>
      <c r="N2568" s="23" t="n">
        <f aca="false">MAX(J2568:L2568)</f>
        <v>1932062.82</v>
      </c>
      <c r="O2568" s="23" t="n">
        <f aca="false">MEDIAN(J2568:L2568)</f>
        <v>1719550</v>
      </c>
      <c r="P2568" s="23" t="n">
        <f aca="false">AVERAGE(J2568:L2568)</f>
        <v>1699407.87893868</v>
      </c>
      <c r="Q2568" s="23" t="n">
        <f aca="false">AVERAGE(M2568,O2568)</f>
        <v>1583080.40840801</v>
      </c>
      <c r="R2568" s="23" t="n">
        <f aca="false">AVERAGE(N2568,O2568)</f>
        <v>1825806.41</v>
      </c>
      <c r="S2568" s="23" t="n">
        <f aca="false">STDEV(J2568:L2568)</f>
        <v>243351.989162756</v>
      </c>
      <c r="T2568" s="25" t="n">
        <f aca="false">IF(P2568&gt;0,S2568/P2568,NA())</f>
        <v>0.143198105751243</v>
      </c>
      <c r="U2568" s="4" t="str">
        <f aca="false">IF(T2568&lt;=Parametros!$B$7,"MENOR",IF(T2568&lt;=Parametros!$B$8,"PROMEDIO MENOR-MEDIANA","PROMEDIO"))</f>
        <v>MENOR</v>
      </c>
      <c r="V2568" s="23" t="n">
        <f aca="false">IF(T2568&lt;=Parametros!$B$7,M2568,IF(T2568&lt;=Parametros!$B$8,Q2568,P2568))</f>
        <v>1446610.81681603</v>
      </c>
      <c r="W2568" s="26" t="n">
        <f aca="false">ROUND(V2568,0)</f>
        <v>1446611</v>
      </c>
      <c r="X2568" s="27" t="n">
        <f aca="false">K2568/G2568</f>
        <v>1.41179204073311</v>
      </c>
      <c r="Y2568" s="27" t="n">
        <f aca="false">L2568/G2568</f>
        <v>1.25650521220766</v>
      </c>
    </row>
    <row r="2569" customFormat="false" ht="15" hidden="false" customHeight="true" outlineLevel="0" collapsed="false">
      <c r="A2569" s="22" t="s">
        <v>213</v>
      </c>
      <c r="B2569" s="22" t="s">
        <v>214</v>
      </c>
      <c r="C2569" s="22"/>
      <c r="D2569" s="22"/>
      <c r="E2569" s="22"/>
      <c r="F2569" s="22"/>
      <c r="G2569" s="22"/>
      <c r="H2569" s="22"/>
      <c r="I2569" s="22"/>
      <c r="J2569" s="22"/>
      <c r="K2569" s="22"/>
      <c r="L2569" s="22"/>
      <c r="M2569" s="22"/>
      <c r="N2569" s="22"/>
      <c r="O2569" s="22"/>
      <c r="P2569" s="22"/>
      <c r="Q2569" s="22"/>
      <c r="R2569" s="22"/>
      <c r="S2569" s="22"/>
      <c r="T2569" s="22"/>
      <c r="U2569" s="22"/>
      <c r="V2569" s="22"/>
      <c r="W2569" s="22"/>
    </row>
    <row r="2570" customFormat="false" ht="51.75" hidden="false" customHeight="true" outlineLevel="0" collapsed="false">
      <c r="A2570" s="4" t="s">
        <v>215</v>
      </c>
      <c r="B2570" s="4" t="s">
        <v>95</v>
      </c>
      <c r="C2570" s="4" t="s">
        <v>291</v>
      </c>
      <c r="D2570" s="4" t="s">
        <v>1186</v>
      </c>
      <c r="E2570" s="4" t="s">
        <v>98</v>
      </c>
      <c r="F2570" s="4" t="s">
        <v>99</v>
      </c>
      <c r="G2570" s="23" t="n">
        <v>1358580</v>
      </c>
      <c r="H2570" s="24" t="n">
        <f aca="false">Parametros!$B$3</f>
        <v>160.42</v>
      </c>
      <c r="I2570" s="24" t="n">
        <f aca="false">Parametros!$B$4</f>
        <v>151.76</v>
      </c>
      <c r="J2570" s="23" t="n">
        <f aca="false">G2570*H2570/I2570</f>
        <v>1436105.71692146</v>
      </c>
      <c r="K2570" s="23" t="n">
        <v>1918032.72</v>
      </c>
      <c r="L2570" s="23" t="n">
        <v>1707055</v>
      </c>
      <c r="M2570" s="23" t="n">
        <f aca="false">MIN(J2570:L2570)</f>
        <v>1436105.71692146</v>
      </c>
      <c r="N2570" s="23" t="n">
        <f aca="false">MAX(J2570:L2570)</f>
        <v>1918032.72</v>
      </c>
      <c r="O2570" s="23" t="n">
        <f aca="false">MEDIAN(J2570:L2570)</f>
        <v>1707055</v>
      </c>
      <c r="P2570" s="23" t="n">
        <f aca="false">AVERAGE(J2570:L2570)</f>
        <v>1687064.47897382</v>
      </c>
      <c r="Q2570" s="23" t="n">
        <f aca="false">AVERAGE(M2570,O2570)</f>
        <v>1571580.35846073</v>
      </c>
      <c r="R2570" s="23" t="n">
        <f aca="false">AVERAGE(N2570,O2570)</f>
        <v>1812543.86</v>
      </c>
      <c r="S2570" s="23" t="n">
        <f aca="false">STDEV(J2570:L2570)</f>
        <v>241584.612035288</v>
      </c>
      <c r="T2570" s="25" t="n">
        <f aca="false">IF(P2570&gt;0,S2570/P2570,NA())</f>
        <v>0.143198209105935</v>
      </c>
      <c r="U2570" s="4" t="str">
        <f aca="false">IF(T2570&lt;=Parametros!$B$7,"MENOR",IF(T2570&lt;=Parametros!$B$8,"PROMEDIO MENOR-MEDIANA","PROMEDIO"))</f>
        <v>MENOR</v>
      </c>
      <c r="V2570" s="23" t="n">
        <f aca="false">IF(T2570&lt;=Parametros!$B$7,M2570,IF(T2570&lt;=Parametros!$B$8,Q2570,P2570))</f>
        <v>1436105.71692146</v>
      </c>
      <c r="W2570" s="26" t="n">
        <f aca="false">ROUND(V2570,0)</f>
        <v>1436106</v>
      </c>
      <c r="X2570" s="27" t="n">
        <f aca="false">K2570/G2570</f>
        <v>1.41179225367663</v>
      </c>
      <c r="Y2570" s="27" t="n">
        <f aca="false">L2570/G2570</f>
        <v>1.25649943323176</v>
      </c>
    </row>
    <row r="2571" customFormat="false" ht="51.75" hidden="false" customHeight="true" outlineLevel="0" collapsed="false">
      <c r="A2571" s="4" t="s">
        <v>218</v>
      </c>
      <c r="B2571" s="4" t="s">
        <v>95</v>
      </c>
      <c r="C2571" s="4" t="s">
        <v>1376</v>
      </c>
      <c r="D2571" s="4" t="s">
        <v>1377</v>
      </c>
      <c r="E2571" s="4" t="s">
        <v>98</v>
      </c>
      <c r="F2571" s="4" t="s">
        <v>99</v>
      </c>
      <c r="G2571" s="23" t="n">
        <v>764263</v>
      </c>
      <c r="H2571" s="24" t="n">
        <f aca="false">Parametros!$B$3</f>
        <v>160.42</v>
      </c>
      <c r="I2571" s="24" t="n">
        <f aca="false">Parametros!$B$4</f>
        <v>151.76</v>
      </c>
      <c r="J2571" s="23" t="n">
        <f aca="false">G2571*H2571/I2571</f>
        <v>807874.739457037</v>
      </c>
      <c r="K2571" s="23" t="n">
        <v>1078980.03</v>
      </c>
      <c r="L2571" s="23" t="n">
        <v>960211</v>
      </c>
      <c r="M2571" s="23" t="n">
        <f aca="false">MIN(J2571:L2571)</f>
        <v>807874.739457037</v>
      </c>
      <c r="N2571" s="23" t="n">
        <f aca="false">MAX(J2571:L2571)</f>
        <v>1078980.03</v>
      </c>
      <c r="O2571" s="23" t="n">
        <f aca="false">MEDIAN(J2571:L2571)</f>
        <v>960211</v>
      </c>
      <c r="P2571" s="23" t="n">
        <f aca="false">AVERAGE(J2571:L2571)</f>
        <v>949021.923152346</v>
      </c>
      <c r="Q2571" s="23" t="n">
        <f aca="false">AVERAGE(M2571,O2571)</f>
        <v>884042.869728519</v>
      </c>
      <c r="R2571" s="23" t="n">
        <f aca="false">AVERAGE(N2571,O2571)</f>
        <v>1019595.515</v>
      </c>
      <c r="S2571" s="23" t="n">
        <f aca="false">STDEV(J2571:L2571)</f>
        <v>135898.551208698</v>
      </c>
      <c r="T2571" s="25" t="n">
        <f aca="false">IF(P2571&gt;0,S2571/P2571,NA())</f>
        <v>0.143198537244837</v>
      </c>
      <c r="U2571" s="4" t="str">
        <f aca="false">IF(T2571&lt;=Parametros!$B$7,"MENOR",IF(T2571&lt;=Parametros!$B$8,"PROMEDIO MENOR-MEDIANA","PROMEDIO"))</f>
        <v>MENOR</v>
      </c>
      <c r="V2571" s="23" t="n">
        <f aca="false">IF(T2571&lt;=Parametros!$B$7,M2571,IF(T2571&lt;=Parametros!$B$8,Q2571,P2571))</f>
        <v>807874.739457037</v>
      </c>
      <c r="W2571" s="26" t="n">
        <f aca="false">ROUND(V2571,0)</f>
        <v>807875</v>
      </c>
      <c r="X2571" s="27" t="n">
        <f aca="false">K2571/G2571</f>
        <v>1.41179152987911</v>
      </c>
      <c r="Y2571" s="27" t="n">
        <f aca="false">L2571/G2571</f>
        <v>1.25638818050854</v>
      </c>
    </row>
    <row r="2572" customFormat="false" ht="77.25" hidden="false" customHeight="true" outlineLevel="0" collapsed="false">
      <c r="A2572" s="4" t="s">
        <v>221</v>
      </c>
      <c r="B2572" s="4" t="s">
        <v>95</v>
      </c>
      <c r="C2572" s="4" t="s">
        <v>1187</v>
      </c>
      <c r="D2572" s="4" t="s">
        <v>1188</v>
      </c>
      <c r="E2572" s="4" t="s">
        <v>112</v>
      </c>
      <c r="F2572" s="4" t="s">
        <v>99</v>
      </c>
      <c r="G2572" s="23" t="n">
        <v>950728</v>
      </c>
      <c r="H2572" s="24" t="n">
        <f aca="false">Parametros!$B$3</f>
        <v>160.42</v>
      </c>
      <c r="I2572" s="24" t="n">
        <f aca="false">Parametros!$B$4</f>
        <v>151.76</v>
      </c>
      <c r="J2572" s="23" t="n">
        <f aca="false">G2572*H2572/I2572</f>
        <v>1004980.13811281</v>
      </c>
      <c r="K2572" s="23" t="n">
        <v>1342229.75</v>
      </c>
      <c r="L2572" s="23" t="n">
        <v>1194522</v>
      </c>
      <c r="M2572" s="23" t="n">
        <f aca="false">MIN(J2572:L2572)</f>
        <v>1004980.13811281</v>
      </c>
      <c r="N2572" s="23" t="n">
        <f aca="false">MAX(J2572:L2572)</f>
        <v>1342229.75</v>
      </c>
      <c r="O2572" s="23" t="n">
        <f aca="false">MEDIAN(J2572:L2572)</f>
        <v>1194522</v>
      </c>
      <c r="P2572" s="23" t="n">
        <f aca="false">AVERAGE(J2572:L2572)</f>
        <v>1180577.2960376</v>
      </c>
      <c r="Q2572" s="23" t="n">
        <f aca="false">AVERAGE(M2572,O2572)</f>
        <v>1099751.0690564</v>
      </c>
      <c r="R2572" s="23" t="n">
        <f aca="false">AVERAGE(N2572,O2572)</f>
        <v>1268375.875</v>
      </c>
      <c r="S2572" s="23" t="n">
        <f aca="false">STDEV(J2572:L2572)</f>
        <v>169056.695389341</v>
      </c>
      <c r="T2572" s="25" t="n">
        <f aca="false">IF(P2572&gt;0,S2572/P2572,NA())</f>
        <v>0.143198328442152</v>
      </c>
      <c r="U2572" s="4" t="str">
        <f aca="false">IF(T2572&lt;=Parametros!$B$7,"MENOR",IF(T2572&lt;=Parametros!$B$8,"PROMEDIO MENOR-MEDIANA","PROMEDIO"))</f>
        <v>MENOR</v>
      </c>
      <c r="V2572" s="23" t="n">
        <f aca="false">IF(T2572&lt;=Parametros!$B$7,M2572,IF(T2572&lt;=Parametros!$B$8,Q2572,P2572))</f>
        <v>1004980.13811281</v>
      </c>
      <c r="W2572" s="26" t="n">
        <f aca="false">ROUND(V2572,0)</f>
        <v>1004980</v>
      </c>
      <c r="X2572" s="27" t="n">
        <f aca="false">K2572/G2572</f>
        <v>1.41179154290186</v>
      </c>
      <c r="Y2572" s="27" t="n">
        <f aca="false">L2572/G2572</f>
        <v>1.25642875775195</v>
      </c>
    </row>
    <row r="2573" customFormat="false" ht="77.25" hidden="false" customHeight="true" outlineLevel="0" collapsed="false">
      <c r="A2573" s="4" t="s">
        <v>223</v>
      </c>
      <c r="B2573" s="4" t="s">
        <v>95</v>
      </c>
      <c r="C2573" s="4" t="s">
        <v>1189</v>
      </c>
      <c r="D2573" s="4" t="s">
        <v>1190</v>
      </c>
      <c r="E2573" s="4" t="s">
        <v>112</v>
      </c>
      <c r="F2573" s="4" t="s">
        <v>99</v>
      </c>
      <c r="G2573" s="23" t="n">
        <v>329650</v>
      </c>
      <c r="H2573" s="24" t="n">
        <f aca="false">Parametros!$B$3</f>
        <v>160.42</v>
      </c>
      <c r="I2573" s="24" t="n">
        <f aca="false">Parametros!$B$4</f>
        <v>151.76</v>
      </c>
      <c r="J2573" s="23" t="n">
        <f aca="false">G2573*H2573/I2573</f>
        <v>348461.076700053</v>
      </c>
      <c r="K2573" s="23" t="n">
        <v>465397.19</v>
      </c>
      <c r="L2573" s="23" t="n">
        <v>414120</v>
      </c>
      <c r="M2573" s="23" t="n">
        <f aca="false">MIN(J2573:L2573)</f>
        <v>348461.076700053</v>
      </c>
      <c r="N2573" s="23" t="n">
        <f aca="false">MAX(J2573:L2573)</f>
        <v>465397.19</v>
      </c>
      <c r="O2573" s="23" t="n">
        <f aca="false">MEDIAN(J2573:L2573)</f>
        <v>414120</v>
      </c>
      <c r="P2573" s="23" t="n">
        <f aca="false">AVERAGE(J2573:L2573)</f>
        <v>409326.088900018</v>
      </c>
      <c r="Q2573" s="23" t="n">
        <f aca="false">AVERAGE(M2573,O2573)</f>
        <v>381290.538350026</v>
      </c>
      <c r="R2573" s="23" t="n">
        <f aca="false">AVERAGE(N2573,O2573)</f>
        <v>439758.595</v>
      </c>
      <c r="S2573" s="23" t="n">
        <f aca="false">STDEV(J2573:L2573)</f>
        <v>58615.2696500701</v>
      </c>
      <c r="T2573" s="25" t="n">
        <f aca="false">IF(P2573&gt;0,S2573/P2573,NA())</f>
        <v>0.143199447187906</v>
      </c>
      <c r="U2573" s="4" t="str">
        <f aca="false">IF(T2573&lt;=Parametros!$B$7,"MENOR",IF(T2573&lt;=Parametros!$B$8,"PROMEDIO MENOR-MEDIANA","PROMEDIO"))</f>
        <v>MENOR</v>
      </c>
      <c r="V2573" s="23" t="n">
        <f aca="false">IF(T2573&lt;=Parametros!$B$7,M2573,IF(T2573&lt;=Parametros!$B$8,Q2573,P2573))</f>
        <v>348461.076700053</v>
      </c>
      <c r="W2573" s="26" t="n">
        <f aca="false">ROUND(V2573,0)</f>
        <v>348461</v>
      </c>
      <c r="X2573" s="27" t="n">
        <f aca="false">K2573/G2573</f>
        <v>1.41179187016533</v>
      </c>
      <c r="Y2573" s="27" t="n">
        <f aca="false">L2573/G2573</f>
        <v>1.25624146822387</v>
      </c>
    </row>
    <row r="2574" customFormat="false" ht="51.75" hidden="false" customHeight="true" outlineLevel="0" collapsed="false">
      <c r="A2574" s="4" t="s">
        <v>226</v>
      </c>
      <c r="B2574" s="4" t="s">
        <v>95</v>
      </c>
      <c r="C2574" s="4" t="s">
        <v>1191</v>
      </c>
      <c r="D2574" s="4" t="s">
        <v>1192</v>
      </c>
      <c r="E2574" s="4" t="s">
        <v>112</v>
      </c>
      <c r="F2574" s="4" t="s">
        <v>99</v>
      </c>
      <c r="G2574" s="23" t="n">
        <v>545300</v>
      </c>
      <c r="H2574" s="24" t="n">
        <f aca="false">Parametros!$B$3</f>
        <v>160.42</v>
      </c>
      <c r="I2574" s="24" t="n">
        <f aca="false">Parametros!$B$4</f>
        <v>151.76</v>
      </c>
      <c r="J2574" s="23" t="n">
        <f aca="false">G2574*H2574/I2574</f>
        <v>576416.881918819</v>
      </c>
      <c r="K2574" s="23" t="n">
        <v>769850.04</v>
      </c>
      <c r="L2574" s="23" t="n">
        <v>685083</v>
      </c>
      <c r="M2574" s="23" t="n">
        <f aca="false">MIN(J2574:L2574)</f>
        <v>576416.881918819</v>
      </c>
      <c r="N2574" s="23" t="n">
        <f aca="false">MAX(J2574:L2574)</f>
        <v>769850.04</v>
      </c>
      <c r="O2574" s="23" t="n">
        <f aca="false">MEDIAN(J2574:L2574)</f>
        <v>685083</v>
      </c>
      <c r="P2574" s="23" t="n">
        <f aca="false">AVERAGE(J2574:L2574)</f>
        <v>677116.640639606</v>
      </c>
      <c r="Q2574" s="23" t="n">
        <f aca="false">AVERAGE(M2574,O2574)</f>
        <v>630749.94095941</v>
      </c>
      <c r="R2574" s="23" t="n">
        <f aca="false">AVERAGE(N2574,O2574)</f>
        <v>727466.52</v>
      </c>
      <c r="S2574" s="23" t="n">
        <f aca="false">STDEV(J2574:L2574)</f>
        <v>96962.3319769536</v>
      </c>
      <c r="T2574" s="25" t="n">
        <f aca="false">IF(P2574&gt;0,S2574/P2574,NA())</f>
        <v>0.143198861403499</v>
      </c>
      <c r="U2574" s="4" t="str">
        <f aca="false">IF(T2574&lt;=Parametros!$B$7,"MENOR",IF(T2574&lt;=Parametros!$B$8,"PROMEDIO MENOR-MEDIANA","PROMEDIO"))</f>
        <v>MENOR</v>
      </c>
      <c r="V2574" s="23" t="n">
        <f aca="false">IF(T2574&lt;=Parametros!$B$7,M2574,IF(T2574&lt;=Parametros!$B$8,Q2574,P2574))</f>
        <v>576416.881918819</v>
      </c>
      <c r="W2574" s="26" t="n">
        <f aca="false">ROUND(V2574,0)</f>
        <v>576417</v>
      </c>
      <c r="X2574" s="27" t="n">
        <f aca="false">K2574/G2574</f>
        <v>1.41179174766184</v>
      </c>
      <c r="Y2574" s="27" t="n">
        <f aca="false">L2574/G2574</f>
        <v>1.25634146341463</v>
      </c>
    </row>
    <row r="2575" customFormat="false" ht="51.75" hidden="false" customHeight="true" outlineLevel="0" collapsed="false">
      <c r="A2575" s="4" t="s">
        <v>229</v>
      </c>
      <c r="B2575" s="4" t="s">
        <v>95</v>
      </c>
      <c r="C2575" s="4" t="s">
        <v>1380</v>
      </c>
      <c r="D2575" s="4" t="s">
        <v>1381</v>
      </c>
      <c r="E2575" s="4" t="s">
        <v>112</v>
      </c>
      <c r="F2575" s="4" t="s">
        <v>99</v>
      </c>
      <c r="G2575" s="23" t="n">
        <v>353281</v>
      </c>
      <c r="H2575" s="24" t="n">
        <f aca="false">Parametros!$B$3</f>
        <v>160.42</v>
      </c>
      <c r="I2575" s="24" t="n">
        <f aca="false">Parametros!$B$4</f>
        <v>151.76</v>
      </c>
      <c r="J2575" s="23" t="n">
        <f aca="false">G2575*H2575/I2575</f>
        <v>373440.551001581</v>
      </c>
      <c r="K2575" s="23" t="n">
        <v>498758.78</v>
      </c>
      <c r="L2575" s="23" t="n">
        <v>443870</v>
      </c>
      <c r="M2575" s="23" t="n">
        <f aca="false">MIN(J2575:L2575)</f>
        <v>373440.551001581</v>
      </c>
      <c r="N2575" s="23" t="n">
        <f aca="false">MAX(J2575:L2575)</f>
        <v>498758.78</v>
      </c>
      <c r="O2575" s="23" t="n">
        <f aca="false">MEDIAN(J2575:L2575)</f>
        <v>443870</v>
      </c>
      <c r="P2575" s="23" t="n">
        <f aca="false">AVERAGE(J2575:L2575)</f>
        <v>438689.777000527</v>
      </c>
      <c r="Q2575" s="23" t="n">
        <f aca="false">AVERAGE(M2575,O2575)</f>
        <v>408655.275500791</v>
      </c>
      <c r="R2575" s="23" t="n">
        <f aca="false">AVERAGE(N2575,O2575)</f>
        <v>471314.39</v>
      </c>
      <c r="S2575" s="23" t="n">
        <f aca="false">STDEV(J2575:L2575)</f>
        <v>62819.5086145078</v>
      </c>
      <c r="T2575" s="25" t="n">
        <f aca="false">IF(P2575&gt;0,S2575/P2575,NA())</f>
        <v>0.143198022630084</v>
      </c>
      <c r="U2575" s="4" t="str">
        <f aca="false">IF(T2575&lt;=Parametros!$B$7,"MENOR",IF(T2575&lt;=Parametros!$B$8,"PROMEDIO MENOR-MEDIANA","PROMEDIO"))</f>
        <v>MENOR</v>
      </c>
      <c r="V2575" s="23" t="n">
        <f aca="false">IF(T2575&lt;=Parametros!$B$7,M2575,IF(T2575&lt;=Parametros!$B$8,Q2575,P2575))</f>
        <v>373440.551001581</v>
      </c>
      <c r="W2575" s="26" t="n">
        <f aca="false">ROUND(V2575,0)</f>
        <v>373441</v>
      </c>
      <c r="X2575" s="27" t="n">
        <f aca="false">K2575/G2575</f>
        <v>1.41179055765807</v>
      </c>
      <c r="Y2575" s="27" t="n">
        <f aca="false">L2575/G2575</f>
        <v>1.25642194174043</v>
      </c>
    </row>
    <row r="2576" customFormat="false" ht="51.75" hidden="false" customHeight="true" outlineLevel="0" collapsed="false">
      <c r="A2576" s="4" t="s">
        <v>231</v>
      </c>
      <c r="B2576" s="4" t="s">
        <v>95</v>
      </c>
      <c r="C2576" s="4" t="s">
        <v>1193</v>
      </c>
      <c r="D2576" s="4" t="s">
        <v>1194</v>
      </c>
      <c r="E2576" s="4" t="s">
        <v>112</v>
      </c>
      <c r="F2576" s="4" t="s">
        <v>99</v>
      </c>
      <c r="G2576" s="23" t="n">
        <v>69811</v>
      </c>
      <c r="H2576" s="24" t="n">
        <f aca="false">Parametros!$B$3</f>
        <v>160.42</v>
      </c>
      <c r="I2576" s="24" t="n">
        <f aca="false">Parametros!$B$4</f>
        <v>151.76</v>
      </c>
      <c r="J2576" s="23" t="n">
        <f aca="false">G2576*H2576/I2576</f>
        <v>73794.6798892989</v>
      </c>
      <c r="K2576" s="23" t="n">
        <v>98558.54</v>
      </c>
      <c r="L2576" s="23" t="n">
        <v>87703</v>
      </c>
      <c r="M2576" s="23" t="n">
        <f aca="false">MIN(J2576:L2576)</f>
        <v>73794.6798892989</v>
      </c>
      <c r="N2576" s="23" t="n">
        <f aca="false">MAX(J2576:L2576)</f>
        <v>98558.54</v>
      </c>
      <c r="O2576" s="23" t="n">
        <f aca="false">MEDIAN(J2576:L2576)</f>
        <v>87703</v>
      </c>
      <c r="P2576" s="23" t="n">
        <f aca="false">AVERAGE(J2576:L2576)</f>
        <v>86685.4066297663</v>
      </c>
      <c r="Q2576" s="23" t="n">
        <f aca="false">AVERAGE(M2576,O2576)</f>
        <v>80748.8399446494</v>
      </c>
      <c r="R2576" s="23" t="n">
        <f aca="false">AVERAGE(N2576,O2576)</f>
        <v>93130.77</v>
      </c>
      <c r="S2576" s="23" t="n">
        <f aca="false">STDEV(J2576:L2576)</f>
        <v>12413.2515521096</v>
      </c>
      <c r="T2576" s="25" t="n">
        <f aca="false">IF(P2576&gt;0,S2576/P2576,NA())</f>
        <v>0.143198861662225</v>
      </c>
      <c r="U2576" s="4" t="str">
        <f aca="false">IF(T2576&lt;=Parametros!$B$7,"MENOR",IF(T2576&lt;=Parametros!$B$8,"PROMEDIO MENOR-MEDIANA","PROMEDIO"))</f>
        <v>MENOR</v>
      </c>
      <c r="V2576" s="23" t="n">
        <f aca="false">IF(T2576&lt;=Parametros!$B$7,M2576,IF(T2576&lt;=Parametros!$B$8,Q2576,P2576))</f>
        <v>73794.6798892989</v>
      </c>
      <c r="W2576" s="26" t="n">
        <f aca="false">ROUND(V2576,0)</f>
        <v>73795</v>
      </c>
      <c r="X2576" s="27" t="n">
        <f aca="false">K2576/G2576</f>
        <v>1.41179097849909</v>
      </c>
      <c r="Y2576" s="27" t="n">
        <f aca="false">L2576/G2576</f>
        <v>1.2562919883686</v>
      </c>
    </row>
    <row r="2577" customFormat="false" ht="51.75" hidden="false" customHeight="true" outlineLevel="0" collapsed="false">
      <c r="A2577" s="4" t="s">
        <v>234</v>
      </c>
      <c r="B2577" s="4" t="s">
        <v>95</v>
      </c>
      <c r="C2577" s="4" t="s">
        <v>1383</v>
      </c>
      <c r="D2577" s="4" t="s">
        <v>1384</v>
      </c>
      <c r="E2577" s="4" t="s">
        <v>112</v>
      </c>
      <c r="F2577" s="4" t="s">
        <v>99</v>
      </c>
      <c r="G2577" s="23" t="n">
        <v>111422</v>
      </c>
      <c r="H2577" s="24" t="n">
        <f aca="false">Parametros!$B$3</f>
        <v>160.42</v>
      </c>
      <c r="I2577" s="24" t="n">
        <f aca="false">Parametros!$B$4</f>
        <v>151.76</v>
      </c>
      <c r="J2577" s="23" t="n">
        <f aca="false">G2577*H2577/I2577</f>
        <v>117780.161043753</v>
      </c>
      <c r="K2577" s="23" t="n">
        <v>157305.36</v>
      </c>
      <c r="L2577" s="23" t="n">
        <v>139944</v>
      </c>
      <c r="M2577" s="23" t="n">
        <f aca="false">MIN(J2577:L2577)</f>
        <v>117780.161043753</v>
      </c>
      <c r="N2577" s="23" t="n">
        <f aca="false">MAX(J2577:L2577)</f>
        <v>157305.36</v>
      </c>
      <c r="O2577" s="23" t="n">
        <f aca="false">MEDIAN(J2577:L2577)</f>
        <v>139944</v>
      </c>
      <c r="P2577" s="23" t="n">
        <f aca="false">AVERAGE(J2577:L2577)</f>
        <v>138343.173681251</v>
      </c>
      <c r="Q2577" s="23" t="n">
        <f aca="false">AVERAGE(M2577,O2577)</f>
        <v>128862.080521877</v>
      </c>
      <c r="R2577" s="23" t="n">
        <f aca="false">AVERAGE(N2577,O2577)</f>
        <v>148624.68</v>
      </c>
      <c r="S2577" s="23" t="n">
        <f aca="false">STDEV(J2577:L2577)</f>
        <v>19811.1665938637</v>
      </c>
      <c r="T2577" s="25" t="n">
        <f aca="false">IF(P2577&gt;0,S2577/P2577,NA())</f>
        <v>0.14320306572921</v>
      </c>
      <c r="U2577" s="4" t="str">
        <f aca="false">IF(T2577&lt;=Parametros!$B$7,"MENOR",IF(T2577&lt;=Parametros!$B$8,"PROMEDIO MENOR-MEDIANA","PROMEDIO"))</f>
        <v>MENOR</v>
      </c>
      <c r="V2577" s="23" t="n">
        <f aca="false">IF(T2577&lt;=Parametros!$B$7,M2577,IF(T2577&lt;=Parametros!$B$8,Q2577,P2577))</f>
        <v>117780.161043753</v>
      </c>
      <c r="W2577" s="26" t="n">
        <f aca="false">ROUND(V2577,0)</f>
        <v>117780</v>
      </c>
      <c r="X2577" s="27" t="n">
        <f aca="false">K2577/G2577</f>
        <v>1.41179802911454</v>
      </c>
      <c r="Y2577" s="27" t="n">
        <f aca="false">L2577/G2577</f>
        <v>1.25598176302705</v>
      </c>
    </row>
    <row r="2578" customFormat="false" ht="51.75" hidden="false" customHeight="true" outlineLevel="0" collapsed="false">
      <c r="A2578" s="4" t="s">
        <v>236</v>
      </c>
      <c r="B2578" s="4" t="s">
        <v>95</v>
      </c>
      <c r="C2578" s="4" t="s">
        <v>1195</v>
      </c>
      <c r="D2578" s="4" t="s">
        <v>1196</v>
      </c>
      <c r="E2578" s="4" t="s">
        <v>98</v>
      </c>
      <c r="F2578" s="4" t="s">
        <v>99</v>
      </c>
      <c r="G2578" s="23" t="n">
        <v>236550</v>
      </c>
      <c r="H2578" s="24" t="n">
        <f aca="false">Parametros!$B$3</f>
        <v>160.42</v>
      </c>
      <c r="I2578" s="24" t="n">
        <f aca="false">Parametros!$B$4</f>
        <v>151.76</v>
      </c>
      <c r="J2578" s="23" t="n">
        <f aca="false">G2578*H2578/I2578</f>
        <v>250048.438323669</v>
      </c>
      <c r="K2578" s="23" t="n">
        <v>333959.74</v>
      </c>
      <c r="L2578" s="23" t="n">
        <v>297143</v>
      </c>
      <c r="M2578" s="23" t="n">
        <f aca="false">MIN(J2578:L2578)</f>
        <v>250048.438323669</v>
      </c>
      <c r="N2578" s="23" t="n">
        <f aca="false">MAX(J2578:L2578)</f>
        <v>333959.74</v>
      </c>
      <c r="O2578" s="23" t="n">
        <f aca="false">MEDIAN(J2578:L2578)</f>
        <v>297143</v>
      </c>
      <c r="P2578" s="23" t="n">
        <f aca="false">AVERAGE(J2578:L2578)</f>
        <v>293717.059441223</v>
      </c>
      <c r="Q2578" s="23" t="n">
        <f aca="false">AVERAGE(M2578,O2578)</f>
        <v>273595.719161834</v>
      </c>
      <c r="R2578" s="23" t="n">
        <f aca="false">AVERAGE(N2578,O2578)</f>
        <v>315551.37</v>
      </c>
      <c r="S2578" s="23" t="n">
        <f aca="false">STDEV(J2578:L2578)</f>
        <v>42060.4260414498</v>
      </c>
      <c r="T2578" s="25" t="n">
        <f aca="false">IF(P2578&gt;0,S2578/P2578,NA())</f>
        <v>0.143200487303893</v>
      </c>
      <c r="U2578" s="4" t="str">
        <f aca="false">IF(T2578&lt;=Parametros!$B$7,"MENOR",IF(T2578&lt;=Parametros!$B$8,"PROMEDIO MENOR-MEDIANA","PROMEDIO"))</f>
        <v>MENOR</v>
      </c>
      <c r="V2578" s="23" t="n">
        <f aca="false">IF(T2578&lt;=Parametros!$B$7,M2578,IF(T2578&lt;=Parametros!$B$8,Q2578,P2578))</f>
        <v>250048.438323669</v>
      </c>
      <c r="W2578" s="26" t="n">
        <f aca="false">ROUND(V2578,0)</f>
        <v>250048</v>
      </c>
      <c r="X2578" s="27" t="n">
        <f aca="false">K2578/G2578</f>
        <v>1.41179344747411</v>
      </c>
      <c r="Y2578" s="27" t="n">
        <f aca="false">L2578/G2578</f>
        <v>1.25615303318537</v>
      </c>
    </row>
    <row r="2579" customFormat="false" ht="51.75" hidden="false" customHeight="true" outlineLevel="0" collapsed="false">
      <c r="A2579" s="4" t="s">
        <v>239</v>
      </c>
      <c r="B2579" s="4" t="s">
        <v>95</v>
      </c>
      <c r="C2579" s="4" t="s">
        <v>1197</v>
      </c>
      <c r="D2579" s="4" t="s">
        <v>1196</v>
      </c>
      <c r="E2579" s="4" t="s">
        <v>98</v>
      </c>
      <c r="F2579" s="4" t="s">
        <v>99</v>
      </c>
      <c r="G2579" s="23" t="n">
        <v>150100</v>
      </c>
      <c r="H2579" s="24" t="n">
        <f aca="false">Parametros!$B$3</f>
        <v>160.42</v>
      </c>
      <c r="I2579" s="24" t="n">
        <f aca="false">Parametros!$B$4</f>
        <v>151.76</v>
      </c>
      <c r="J2579" s="23" t="n">
        <f aca="false">G2579*H2579/I2579</f>
        <v>158665.274117027</v>
      </c>
      <c r="K2579" s="23" t="n">
        <v>211910.29</v>
      </c>
      <c r="L2579" s="23" t="n">
        <v>188496</v>
      </c>
      <c r="M2579" s="23" t="n">
        <f aca="false">MIN(J2579:L2579)</f>
        <v>158665.274117027</v>
      </c>
      <c r="N2579" s="23" t="n">
        <f aca="false">MAX(J2579:L2579)</f>
        <v>211910.29</v>
      </c>
      <c r="O2579" s="23" t="n">
        <f aca="false">MEDIAN(J2579:L2579)</f>
        <v>188496</v>
      </c>
      <c r="P2579" s="23" t="n">
        <f aca="false">AVERAGE(J2579:L2579)</f>
        <v>186357.188039009</v>
      </c>
      <c r="Q2579" s="23" t="n">
        <f aca="false">AVERAGE(M2579,O2579)</f>
        <v>173580.637058513</v>
      </c>
      <c r="R2579" s="23" t="n">
        <f aca="false">AVERAGE(N2579,O2579)</f>
        <v>200203.145</v>
      </c>
      <c r="S2579" s="23" t="n">
        <f aca="false">STDEV(J2579:L2579)</f>
        <v>26686.865993366</v>
      </c>
      <c r="T2579" s="25" t="n">
        <f aca="false">IF(P2579&gt;0,S2579/P2579,NA())</f>
        <v>0.143202772451041</v>
      </c>
      <c r="U2579" s="4" t="str">
        <f aca="false">IF(T2579&lt;=Parametros!$B$7,"MENOR",IF(T2579&lt;=Parametros!$B$8,"PROMEDIO MENOR-MEDIANA","PROMEDIO"))</f>
        <v>MENOR</v>
      </c>
      <c r="V2579" s="23" t="n">
        <f aca="false">IF(T2579&lt;=Parametros!$B$7,M2579,IF(T2579&lt;=Parametros!$B$8,Q2579,P2579))</f>
        <v>158665.274117027</v>
      </c>
      <c r="W2579" s="26" t="n">
        <f aca="false">ROUND(V2579,0)</f>
        <v>158665</v>
      </c>
      <c r="X2579" s="27" t="n">
        <f aca="false">K2579/G2579</f>
        <v>1.41179407061959</v>
      </c>
      <c r="Y2579" s="27" t="n">
        <f aca="false">L2579/G2579</f>
        <v>1.25580279813458</v>
      </c>
    </row>
    <row r="2580" customFormat="false" ht="51.75" hidden="false" customHeight="true" outlineLevel="0" collapsed="false">
      <c r="A2580" s="4" t="s">
        <v>242</v>
      </c>
      <c r="B2580" s="4" t="s">
        <v>95</v>
      </c>
      <c r="C2580" s="4" t="s">
        <v>1198</v>
      </c>
      <c r="D2580" s="4" t="s">
        <v>1199</v>
      </c>
      <c r="E2580" s="4" t="s">
        <v>98</v>
      </c>
      <c r="F2580" s="4" t="s">
        <v>99</v>
      </c>
      <c r="G2580" s="23" t="n">
        <v>411450</v>
      </c>
      <c r="H2580" s="24" t="n">
        <f aca="false">Parametros!$B$3</f>
        <v>160.42</v>
      </c>
      <c r="I2580" s="24" t="n">
        <f aca="false">Parametros!$B$4</f>
        <v>151.76</v>
      </c>
      <c r="J2580" s="23" t="n">
        <f aca="false">G2580*H2580/I2580</f>
        <v>434928.8943068</v>
      </c>
      <c r="K2580" s="23" t="n">
        <v>580881.91</v>
      </c>
      <c r="L2580" s="23" t="n">
        <v>516936</v>
      </c>
      <c r="M2580" s="23" t="n">
        <f aca="false">MIN(J2580:L2580)</f>
        <v>434928.8943068</v>
      </c>
      <c r="N2580" s="23" t="n">
        <f aca="false">MAX(J2580:L2580)</f>
        <v>580881.91</v>
      </c>
      <c r="O2580" s="23" t="n">
        <f aca="false">MEDIAN(J2580:L2580)</f>
        <v>516936</v>
      </c>
      <c r="P2580" s="23" t="n">
        <f aca="false">AVERAGE(J2580:L2580)</f>
        <v>510915.6014356</v>
      </c>
      <c r="Q2580" s="23" t="n">
        <f aca="false">AVERAGE(M2580,O2580)</f>
        <v>475932.4471534</v>
      </c>
      <c r="R2580" s="23" t="n">
        <f aca="false">AVERAGE(N2580,O2580)</f>
        <v>548908.955</v>
      </c>
      <c r="S2580" s="23" t="n">
        <f aca="false">STDEV(J2580:L2580)</f>
        <v>73162.5218034516</v>
      </c>
      <c r="T2580" s="25" t="n">
        <f aca="false">IF(P2580&gt;0,S2580/P2580,NA())</f>
        <v>0.143198840665416</v>
      </c>
      <c r="U2580" s="4" t="str">
        <f aca="false">IF(T2580&lt;=Parametros!$B$7,"MENOR",IF(T2580&lt;=Parametros!$B$8,"PROMEDIO MENOR-MEDIANA","PROMEDIO"))</f>
        <v>MENOR</v>
      </c>
      <c r="V2580" s="23" t="n">
        <f aca="false">IF(T2580&lt;=Parametros!$B$7,M2580,IF(T2580&lt;=Parametros!$B$8,Q2580,P2580))</f>
        <v>434928.8943068</v>
      </c>
      <c r="W2580" s="26" t="n">
        <f aca="false">ROUND(V2580,0)</f>
        <v>434929</v>
      </c>
      <c r="X2580" s="27" t="n">
        <f aca="false">K2580/G2580</f>
        <v>1.41179222262729</v>
      </c>
      <c r="Y2580" s="27" t="n">
        <f aca="false">L2580/G2580</f>
        <v>1.25637623040467</v>
      </c>
    </row>
    <row r="2581" customFormat="false" ht="51.75" hidden="false" customHeight="true" outlineLevel="0" collapsed="false">
      <c r="A2581" s="4" t="s">
        <v>244</v>
      </c>
      <c r="B2581" s="4" t="s">
        <v>95</v>
      </c>
      <c r="C2581" s="4" t="s">
        <v>1200</v>
      </c>
      <c r="D2581" s="4" t="s">
        <v>1199</v>
      </c>
      <c r="E2581" s="4" t="s">
        <v>98</v>
      </c>
      <c r="F2581" s="4" t="s">
        <v>99</v>
      </c>
      <c r="G2581" s="23" t="n">
        <v>337301</v>
      </c>
      <c r="H2581" s="24" t="n">
        <f aca="false">Parametros!$B$3</f>
        <v>160.42</v>
      </c>
      <c r="I2581" s="24" t="n">
        <f aca="false">Parametros!$B$4</f>
        <v>151.76</v>
      </c>
      <c r="J2581" s="23" t="n">
        <f aca="false">G2581*H2581/I2581</f>
        <v>356548.671718503</v>
      </c>
      <c r="K2581" s="23" t="n">
        <v>476199.53</v>
      </c>
      <c r="L2581" s="23" t="n">
        <v>423759</v>
      </c>
      <c r="M2581" s="23" t="n">
        <f aca="false">MIN(J2581:L2581)</f>
        <v>356548.671718503</v>
      </c>
      <c r="N2581" s="23" t="n">
        <f aca="false">MAX(J2581:L2581)</f>
        <v>476199.53</v>
      </c>
      <c r="O2581" s="23" t="n">
        <f aca="false">MEDIAN(J2581:L2581)</f>
        <v>423759</v>
      </c>
      <c r="P2581" s="23" t="n">
        <f aca="false">AVERAGE(J2581:L2581)</f>
        <v>418835.733906168</v>
      </c>
      <c r="Q2581" s="23" t="n">
        <f aca="false">AVERAGE(M2581,O2581)</f>
        <v>390153.835859251</v>
      </c>
      <c r="R2581" s="23" t="n">
        <f aca="false">AVERAGE(N2581,O2581)</f>
        <v>449979.265</v>
      </c>
      <c r="S2581" s="23" t="n">
        <f aca="false">STDEV(J2581:L2581)</f>
        <v>59977.1696868712</v>
      </c>
      <c r="T2581" s="25" t="n">
        <f aca="false">IF(P2581&gt;0,S2581/P2581,NA())</f>
        <v>0.143199743554613</v>
      </c>
      <c r="U2581" s="4" t="str">
        <f aca="false">IF(T2581&lt;=Parametros!$B$7,"MENOR",IF(T2581&lt;=Parametros!$B$8,"PROMEDIO MENOR-MEDIANA","PROMEDIO"))</f>
        <v>MENOR</v>
      </c>
      <c r="V2581" s="23" t="n">
        <f aca="false">IF(T2581&lt;=Parametros!$B$7,M2581,IF(T2581&lt;=Parametros!$B$8,Q2581,P2581))</f>
        <v>356548.671718503</v>
      </c>
      <c r="W2581" s="26" t="n">
        <f aca="false">ROUND(V2581,0)</f>
        <v>356549</v>
      </c>
      <c r="X2581" s="27" t="n">
        <f aca="false">K2581/G2581</f>
        <v>1.41179400594721</v>
      </c>
      <c r="Y2581" s="27" t="n">
        <f aca="false">L2581/G2581</f>
        <v>1.25632298748003</v>
      </c>
    </row>
    <row r="2582" customFormat="false" ht="39" hidden="false" customHeight="true" outlineLevel="0" collapsed="false">
      <c r="A2582" s="4" t="s">
        <v>247</v>
      </c>
      <c r="B2582" s="4" t="s">
        <v>95</v>
      </c>
      <c r="C2582" s="4" t="s">
        <v>1201</v>
      </c>
      <c r="D2582" s="4" t="s">
        <v>1202</v>
      </c>
      <c r="E2582" s="4" t="s">
        <v>98</v>
      </c>
      <c r="F2582" s="4" t="s">
        <v>99</v>
      </c>
      <c r="G2582" s="23" t="n">
        <v>2511434</v>
      </c>
      <c r="H2582" s="24" t="n">
        <f aca="false">Parametros!$B$3</f>
        <v>160.42</v>
      </c>
      <c r="I2582" s="24" t="n">
        <f aca="false">Parametros!$B$4</f>
        <v>151.76</v>
      </c>
      <c r="J2582" s="23" t="n">
        <f aca="false">G2582*H2582/I2582</f>
        <v>2654745.92962573</v>
      </c>
      <c r="K2582" s="23" t="n">
        <v>3545622.47</v>
      </c>
      <c r="L2582" s="23" t="n">
        <v>3155642</v>
      </c>
      <c r="M2582" s="23" t="n">
        <f aca="false">MIN(J2582:L2582)</f>
        <v>2654745.92962573</v>
      </c>
      <c r="N2582" s="23" t="n">
        <f aca="false">MAX(J2582:L2582)</f>
        <v>3545622.47</v>
      </c>
      <c r="O2582" s="23" t="n">
        <f aca="false">MEDIAN(J2582:L2582)</f>
        <v>3155642</v>
      </c>
      <c r="P2582" s="23" t="n">
        <f aca="false">AVERAGE(J2582:L2582)</f>
        <v>3118670.13320858</v>
      </c>
      <c r="Q2582" s="23" t="n">
        <f aca="false">AVERAGE(M2582,O2582)</f>
        <v>2905193.96481286</v>
      </c>
      <c r="R2582" s="23" t="n">
        <f aca="false">AVERAGE(N2582,O2582)</f>
        <v>3350632.235</v>
      </c>
      <c r="S2582" s="23" t="n">
        <f aca="false">STDEV(J2582:L2582)</f>
        <v>446587.552164009</v>
      </c>
      <c r="T2582" s="25" t="n">
        <f aca="false">IF(P2582&gt;0,S2582/P2582,NA())</f>
        <v>0.143198072604283</v>
      </c>
      <c r="U2582" s="4" t="str">
        <f aca="false">IF(T2582&lt;=Parametros!$B$7,"MENOR",IF(T2582&lt;=Parametros!$B$8,"PROMEDIO MENOR-MEDIANA","PROMEDIO"))</f>
        <v>MENOR</v>
      </c>
      <c r="V2582" s="23" t="n">
        <f aca="false">IF(T2582&lt;=Parametros!$B$7,M2582,IF(T2582&lt;=Parametros!$B$8,Q2582,P2582))</f>
        <v>2654745.92962573</v>
      </c>
      <c r="W2582" s="26" t="n">
        <f aca="false">ROUND(V2582,0)</f>
        <v>2654746</v>
      </c>
      <c r="X2582" s="27" t="n">
        <f aca="false">K2582/G2582</f>
        <v>1.41179201603546</v>
      </c>
      <c r="Y2582" s="27" t="n">
        <f aca="false">L2582/G2582</f>
        <v>1.25651002574625</v>
      </c>
    </row>
    <row r="2583" customFormat="false" ht="39" hidden="false" customHeight="true" outlineLevel="0" collapsed="false">
      <c r="A2583" s="4" t="s">
        <v>249</v>
      </c>
      <c r="B2583" s="4" t="s">
        <v>95</v>
      </c>
      <c r="C2583" s="4" t="s">
        <v>1203</v>
      </c>
      <c r="D2583" s="4" t="s">
        <v>1202</v>
      </c>
      <c r="E2583" s="4" t="s">
        <v>98</v>
      </c>
      <c r="F2583" s="4" t="s">
        <v>99</v>
      </c>
      <c r="G2583" s="23" t="n">
        <v>1638842</v>
      </c>
      <c r="H2583" s="24" t="n">
        <f aca="false">Parametros!$B$3</f>
        <v>160.42</v>
      </c>
      <c r="I2583" s="24" t="n">
        <f aca="false">Parametros!$B$4</f>
        <v>151.76</v>
      </c>
      <c r="J2583" s="23" t="n">
        <f aca="false">G2583*H2583/I2583</f>
        <v>1732360.5274117</v>
      </c>
      <c r="K2583" s="23" t="n">
        <v>2313704.13</v>
      </c>
      <c r="L2583" s="23" t="n">
        <v>2059176</v>
      </c>
      <c r="M2583" s="23" t="n">
        <f aca="false">MIN(J2583:L2583)</f>
        <v>1732360.5274117</v>
      </c>
      <c r="N2583" s="23" t="n">
        <f aca="false">MAX(J2583:L2583)</f>
        <v>2313704.13</v>
      </c>
      <c r="O2583" s="23" t="n">
        <f aca="false">MEDIAN(J2583:L2583)</f>
        <v>2059176</v>
      </c>
      <c r="P2583" s="23" t="n">
        <f aca="false">AVERAGE(J2583:L2583)</f>
        <v>2035080.21913723</v>
      </c>
      <c r="Q2583" s="23" t="n">
        <f aca="false">AVERAGE(M2583,O2583)</f>
        <v>1895768.26370585</v>
      </c>
      <c r="R2583" s="23" t="n">
        <f aca="false">AVERAGE(N2583,O2583)</f>
        <v>2186440.065</v>
      </c>
      <c r="S2583" s="23" t="n">
        <f aca="false">STDEV(J2583:L2583)</f>
        <v>291419.887892238</v>
      </c>
      <c r="T2583" s="25" t="n">
        <f aca="false">IF(P2583&gt;0,S2583/P2583,NA())</f>
        <v>0.143198231279446</v>
      </c>
      <c r="U2583" s="4" t="str">
        <f aca="false">IF(T2583&lt;=Parametros!$B$7,"MENOR",IF(T2583&lt;=Parametros!$B$8,"PROMEDIO MENOR-MEDIANA","PROMEDIO"))</f>
        <v>MENOR</v>
      </c>
      <c r="V2583" s="23" t="n">
        <f aca="false">IF(T2583&lt;=Parametros!$B$7,M2583,IF(T2583&lt;=Parametros!$B$8,Q2583,P2583))</f>
        <v>1732360.5274117</v>
      </c>
      <c r="W2583" s="26" t="n">
        <f aca="false">ROUND(V2583,0)</f>
        <v>1732361</v>
      </c>
      <c r="X2583" s="27" t="n">
        <f aca="false">K2583/G2583</f>
        <v>1.41179206415262</v>
      </c>
      <c r="Y2583" s="27" t="n">
        <f aca="false">L2583/G2583</f>
        <v>1.25648232105352</v>
      </c>
    </row>
    <row r="2584" customFormat="false" ht="15" hidden="false" customHeight="true" outlineLevel="0" collapsed="false">
      <c r="A2584" s="22" t="s">
        <v>346</v>
      </c>
      <c r="B2584" s="22" t="s">
        <v>347</v>
      </c>
      <c r="C2584" s="22"/>
      <c r="D2584" s="22"/>
      <c r="E2584" s="22"/>
      <c r="F2584" s="22"/>
      <c r="G2584" s="22"/>
      <c r="H2584" s="22"/>
      <c r="I2584" s="22"/>
      <c r="J2584" s="22"/>
      <c r="K2584" s="22"/>
      <c r="L2584" s="22"/>
      <c r="M2584" s="22"/>
      <c r="N2584" s="22"/>
      <c r="O2584" s="22"/>
      <c r="P2584" s="22"/>
      <c r="Q2584" s="22"/>
      <c r="R2584" s="22"/>
      <c r="S2584" s="22"/>
      <c r="T2584" s="22"/>
      <c r="U2584" s="22"/>
      <c r="V2584" s="22"/>
      <c r="W2584" s="22"/>
    </row>
    <row r="2585" customFormat="false" ht="64.5" hidden="false" customHeight="true" outlineLevel="0" collapsed="false">
      <c r="A2585" s="4" t="s">
        <v>348</v>
      </c>
      <c r="B2585" s="4" t="s">
        <v>95</v>
      </c>
      <c r="C2585" s="4" t="s">
        <v>1204</v>
      </c>
      <c r="D2585" s="4" t="s">
        <v>1205</v>
      </c>
      <c r="E2585" s="4" t="s">
        <v>98</v>
      </c>
      <c r="F2585" s="4" t="s">
        <v>99</v>
      </c>
      <c r="G2585" s="23" t="n">
        <v>3287623</v>
      </c>
      <c r="H2585" s="24" t="n">
        <f aca="false">Parametros!$B$3</f>
        <v>160.42</v>
      </c>
      <c r="I2585" s="24" t="n">
        <f aca="false">Parametros!$B$4</f>
        <v>151.76</v>
      </c>
      <c r="J2585" s="23" t="n">
        <f aca="false">G2585*H2585/I2585</f>
        <v>3475227.21178176</v>
      </c>
      <c r="K2585" s="23" t="n">
        <v>4641441.05</v>
      </c>
      <c r="L2585" s="23" t="n">
        <v>4130966</v>
      </c>
      <c r="M2585" s="23" t="n">
        <f aca="false">MIN(J2585:L2585)</f>
        <v>3475227.21178176</v>
      </c>
      <c r="N2585" s="23" t="n">
        <f aca="false">MAX(J2585:L2585)</f>
        <v>4641441.05</v>
      </c>
      <c r="O2585" s="23" t="n">
        <f aca="false">MEDIAN(J2585:L2585)</f>
        <v>4130966</v>
      </c>
      <c r="P2585" s="23" t="n">
        <f aca="false">AVERAGE(J2585:L2585)</f>
        <v>4082544.75392725</v>
      </c>
      <c r="Q2585" s="23" t="n">
        <f aca="false">AVERAGE(M2585,O2585)</f>
        <v>3803096.60589088</v>
      </c>
      <c r="R2585" s="23" t="n">
        <f aca="false">AVERAGE(N2585,O2585)</f>
        <v>4386203.525</v>
      </c>
      <c r="S2585" s="23" t="n">
        <f aca="false">STDEV(J2585:L2585)</f>
        <v>584612.813677871</v>
      </c>
      <c r="T2585" s="25" t="n">
        <f aca="false">IF(P2585&gt;0,S2585/P2585,NA())</f>
        <v>0.143198139620024</v>
      </c>
      <c r="U2585" s="4" t="str">
        <f aca="false">IF(T2585&lt;=Parametros!$B$7,"MENOR",IF(T2585&lt;=Parametros!$B$8,"PROMEDIO MENOR-MEDIANA","PROMEDIO"))</f>
        <v>MENOR</v>
      </c>
      <c r="V2585" s="23" t="n">
        <f aca="false">IF(T2585&lt;=Parametros!$B$7,M2585,IF(T2585&lt;=Parametros!$B$8,Q2585,P2585))</f>
        <v>3475227.21178176</v>
      </c>
      <c r="W2585" s="26" t="n">
        <f aca="false">ROUND(V2585,0)</f>
        <v>3475227</v>
      </c>
      <c r="X2585" s="27" t="n">
        <f aca="false">K2585/G2585</f>
        <v>1.41179236487882</v>
      </c>
      <c r="Y2585" s="27" t="n">
        <f aca="false">L2585/G2585</f>
        <v>1.25652059253753</v>
      </c>
    </row>
    <row r="2586" customFormat="false" ht="39" hidden="false" customHeight="true" outlineLevel="0" collapsed="false">
      <c r="A2586" s="4" t="s">
        <v>351</v>
      </c>
      <c r="B2586" s="4" t="s">
        <v>95</v>
      </c>
      <c r="C2586" s="4" t="s">
        <v>1208</v>
      </c>
      <c r="D2586" s="4" t="s">
        <v>1209</v>
      </c>
      <c r="E2586" s="4" t="s">
        <v>112</v>
      </c>
      <c r="F2586" s="4" t="s">
        <v>99</v>
      </c>
      <c r="G2586" s="23" t="n">
        <v>582390</v>
      </c>
      <c r="H2586" s="24" t="n">
        <f aca="false">Parametros!$B$3</f>
        <v>160.42</v>
      </c>
      <c r="I2586" s="24" t="n">
        <f aca="false">Parametros!$B$4</f>
        <v>151.76</v>
      </c>
      <c r="J2586" s="23" t="n">
        <f aca="false">G2586*H2586/I2586</f>
        <v>615623.377701634</v>
      </c>
      <c r="K2586" s="23" t="n">
        <v>822214.15</v>
      </c>
      <c r="L2586" s="23" t="n">
        <v>731731</v>
      </c>
      <c r="M2586" s="23" t="n">
        <f aca="false">MIN(J2586:L2586)</f>
        <v>615623.377701634</v>
      </c>
      <c r="N2586" s="23" t="n">
        <f aca="false">MAX(J2586:L2586)</f>
        <v>822214.15</v>
      </c>
      <c r="O2586" s="23" t="n">
        <f aca="false">MEDIAN(J2586:L2586)</f>
        <v>731731</v>
      </c>
      <c r="P2586" s="23" t="n">
        <f aca="false">AVERAGE(J2586:L2586)</f>
        <v>723189.509233878</v>
      </c>
      <c r="Q2586" s="23" t="n">
        <f aca="false">AVERAGE(M2586,O2586)</f>
        <v>673677.188850817</v>
      </c>
      <c r="R2586" s="23" t="n">
        <f aca="false">AVERAGE(N2586,O2586)</f>
        <v>776972.575</v>
      </c>
      <c r="S2586" s="23" t="n">
        <f aca="false">STDEV(J2586:L2586)</f>
        <v>103559.908256475</v>
      </c>
      <c r="T2586" s="25" t="n">
        <f aca="false">IF(P2586&gt;0,S2586/P2586,NA())</f>
        <v>0.143198853045011</v>
      </c>
      <c r="U2586" s="4" t="str">
        <f aca="false">IF(T2586&lt;=Parametros!$B$7,"MENOR",IF(T2586&lt;=Parametros!$B$8,"PROMEDIO MENOR-MEDIANA","PROMEDIO"))</f>
        <v>MENOR</v>
      </c>
      <c r="V2586" s="23" t="n">
        <f aca="false">IF(T2586&lt;=Parametros!$B$7,M2586,IF(T2586&lt;=Parametros!$B$8,Q2586,P2586))</f>
        <v>615623.377701634</v>
      </c>
      <c r="W2586" s="26" t="n">
        <f aca="false">ROUND(V2586,0)</f>
        <v>615623</v>
      </c>
      <c r="X2586" s="27" t="n">
        <f aca="false">K2586/G2586</f>
        <v>1.41179304246295</v>
      </c>
      <c r="Y2586" s="27" t="n">
        <f aca="false">L2586/G2586</f>
        <v>1.25642782327993</v>
      </c>
    </row>
    <row r="2587" customFormat="false" ht="77.25" hidden="false" customHeight="true" outlineLevel="0" collapsed="false">
      <c r="A2587" s="4" t="s">
        <v>354</v>
      </c>
      <c r="B2587" s="4" t="s">
        <v>95</v>
      </c>
      <c r="C2587" s="4" t="s">
        <v>1210</v>
      </c>
      <c r="D2587" s="4" t="s">
        <v>1211</v>
      </c>
      <c r="E2587" s="4" t="s">
        <v>98</v>
      </c>
      <c r="F2587" s="4" t="s">
        <v>99</v>
      </c>
      <c r="G2587" s="23" t="n">
        <v>6588165</v>
      </c>
      <c r="H2587" s="24" t="n">
        <f aca="false">Parametros!$B$3</f>
        <v>160.42</v>
      </c>
      <c r="I2587" s="24" t="n">
        <f aca="false">Parametros!$B$4</f>
        <v>151.76</v>
      </c>
      <c r="J2587" s="23" t="n">
        <f aca="false">G2587*H2587/I2587</f>
        <v>6964110.63060095</v>
      </c>
      <c r="K2587" s="23" t="n">
        <v>9301120.14</v>
      </c>
      <c r="L2587" s="23" t="n">
        <v>8278235</v>
      </c>
      <c r="M2587" s="23" t="n">
        <f aca="false">MIN(J2587:L2587)</f>
        <v>6964110.63060095</v>
      </c>
      <c r="N2587" s="23" t="n">
        <f aca="false">MAX(J2587:L2587)</f>
        <v>9301120.14</v>
      </c>
      <c r="O2587" s="23" t="n">
        <f aca="false">MEDIAN(J2587:L2587)</f>
        <v>8278235</v>
      </c>
      <c r="P2587" s="23" t="n">
        <f aca="false">AVERAGE(J2587:L2587)</f>
        <v>8181155.25686698</v>
      </c>
      <c r="Q2587" s="23" t="n">
        <f aca="false">AVERAGE(M2587,O2587)</f>
        <v>7621172.81530047</v>
      </c>
      <c r="R2587" s="23" t="n">
        <f aca="false">AVERAGE(N2587,O2587)</f>
        <v>8789677.57</v>
      </c>
      <c r="S2587" s="23" t="n">
        <f aca="false">STDEV(J2587:L2587)</f>
        <v>1171525.38135137</v>
      </c>
      <c r="T2587" s="25" t="n">
        <f aca="false">IF(P2587&gt;0,S2587/P2587,NA())</f>
        <v>0.143198037999344</v>
      </c>
      <c r="U2587" s="4" t="str">
        <f aca="false">IF(T2587&lt;=Parametros!$B$7,"MENOR",IF(T2587&lt;=Parametros!$B$8,"PROMEDIO MENOR-MEDIANA","PROMEDIO"))</f>
        <v>MENOR</v>
      </c>
      <c r="V2587" s="23" t="n">
        <f aca="false">IF(T2587&lt;=Parametros!$B$7,M2587,IF(T2587&lt;=Parametros!$B$8,Q2587,P2587))</f>
        <v>6964110.63060095</v>
      </c>
      <c r="W2587" s="26" t="n">
        <f aca="false">ROUND(V2587,0)</f>
        <v>6964111</v>
      </c>
      <c r="X2587" s="27" t="n">
        <f aca="false">K2587/G2587</f>
        <v>1.411792227426</v>
      </c>
      <c r="Y2587" s="27" t="n">
        <f aca="false">L2587/G2587</f>
        <v>1.25653121923935</v>
      </c>
    </row>
    <row r="2588" customFormat="false" ht="77.25" hidden="false" customHeight="true" outlineLevel="0" collapsed="false">
      <c r="A2588" s="4" t="s">
        <v>357</v>
      </c>
      <c r="B2588" s="4" t="s">
        <v>95</v>
      </c>
      <c r="C2588" s="4" t="s">
        <v>1212</v>
      </c>
      <c r="D2588" s="4" t="s">
        <v>1213</v>
      </c>
      <c r="E2588" s="4" t="s">
        <v>98</v>
      </c>
      <c r="F2588" s="4" t="s">
        <v>99</v>
      </c>
      <c r="G2588" s="23" t="n">
        <v>420004</v>
      </c>
      <c r="H2588" s="24" t="n">
        <f aca="false">Parametros!$B$3</f>
        <v>160.42</v>
      </c>
      <c r="I2588" s="24" t="n">
        <f aca="false">Parametros!$B$4</f>
        <v>151.76</v>
      </c>
      <c r="J2588" s="23" t="n">
        <f aca="false">G2588*H2588/I2588</f>
        <v>443971.017923036</v>
      </c>
      <c r="K2588" s="23" t="n">
        <v>592958.36</v>
      </c>
      <c r="L2588" s="23" t="n">
        <v>527646</v>
      </c>
      <c r="M2588" s="23" t="n">
        <f aca="false">MIN(J2588:L2588)</f>
        <v>443971.017923036</v>
      </c>
      <c r="N2588" s="23" t="n">
        <f aca="false">MAX(J2588:L2588)</f>
        <v>592958.36</v>
      </c>
      <c r="O2588" s="23" t="n">
        <f aca="false">MEDIAN(J2588:L2588)</f>
        <v>527646</v>
      </c>
      <c r="P2588" s="23" t="n">
        <f aca="false">AVERAGE(J2588:L2588)</f>
        <v>521525.125974346</v>
      </c>
      <c r="Q2588" s="23" t="n">
        <f aca="false">AVERAGE(M2588,O2588)</f>
        <v>485808.508961518</v>
      </c>
      <c r="R2588" s="23" t="n">
        <f aca="false">AVERAGE(N2588,O2588)</f>
        <v>560302.18</v>
      </c>
      <c r="S2588" s="23" t="n">
        <f aca="false">STDEV(J2588:L2588)</f>
        <v>74682.031633573</v>
      </c>
      <c r="T2588" s="25" t="n">
        <f aca="false">IF(P2588&gt;0,S2588/P2588,NA())</f>
        <v>0.143199297433748</v>
      </c>
      <c r="U2588" s="4" t="str">
        <f aca="false">IF(T2588&lt;=Parametros!$B$7,"MENOR",IF(T2588&lt;=Parametros!$B$8,"PROMEDIO MENOR-MEDIANA","PROMEDIO"))</f>
        <v>MENOR</v>
      </c>
      <c r="V2588" s="23" t="n">
        <f aca="false">IF(T2588&lt;=Parametros!$B$7,M2588,IF(T2588&lt;=Parametros!$B$8,Q2588,P2588))</f>
        <v>443971.017923036</v>
      </c>
      <c r="W2588" s="26" t="n">
        <f aca="false">ROUND(V2588,0)</f>
        <v>443971</v>
      </c>
      <c r="X2588" s="27" t="n">
        <f aca="false">K2588/G2588</f>
        <v>1.41179217340787</v>
      </c>
      <c r="Y2588" s="27" t="n">
        <f aca="false">L2588/G2588</f>
        <v>1.25628803535204</v>
      </c>
    </row>
    <row r="2589" customFormat="false" ht="90" hidden="false" customHeight="true" outlineLevel="0" collapsed="false">
      <c r="A2589" s="4" t="s">
        <v>360</v>
      </c>
      <c r="B2589" s="4" t="s">
        <v>95</v>
      </c>
      <c r="C2589" s="4" t="s">
        <v>1214</v>
      </c>
      <c r="D2589" s="4" t="s">
        <v>1215</v>
      </c>
      <c r="E2589" s="4" t="s">
        <v>112</v>
      </c>
      <c r="F2589" s="4" t="s">
        <v>99</v>
      </c>
      <c r="G2589" s="23" t="n">
        <v>480700</v>
      </c>
      <c r="H2589" s="24" t="n">
        <f aca="false">Parametros!$B$3</f>
        <v>160.42</v>
      </c>
      <c r="I2589" s="24" t="n">
        <f aca="false">Parametros!$B$4</f>
        <v>151.76</v>
      </c>
      <c r="J2589" s="23" t="n">
        <f aca="false">G2589*H2589/I2589</f>
        <v>508130.561412757</v>
      </c>
      <c r="K2589" s="23" t="n">
        <v>678649.01</v>
      </c>
      <c r="L2589" s="23" t="n">
        <v>603925</v>
      </c>
      <c r="M2589" s="23" t="n">
        <f aca="false">MIN(J2589:L2589)</f>
        <v>508130.561412757</v>
      </c>
      <c r="N2589" s="23" t="n">
        <f aca="false">MAX(J2589:L2589)</f>
        <v>678649.01</v>
      </c>
      <c r="O2589" s="23" t="n">
        <f aca="false">MEDIAN(J2589:L2589)</f>
        <v>603925</v>
      </c>
      <c r="P2589" s="23" t="n">
        <f aca="false">AVERAGE(J2589:L2589)</f>
        <v>596901.523804252</v>
      </c>
      <c r="Q2589" s="23" t="n">
        <f aca="false">AVERAGE(M2589,O2589)</f>
        <v>556027.780706379</v>
      </c>
      <c r="R2589" s="23" t="n">
        <f aca="false">AVERAGE(N2589,O2589)</f>
        <v>641287.005</v>
      </c>
      <c r="S2589" s="23" t="n">
        <f aca="false">STDEV(J2589:L2589)</f>
        <v>85475.916143404</v>
      </c>
      <c r="T2589" s="25" t="n">
        <f aca="false">IF(P2589&gt;0,S2589/P2589,NA())</f>
        <v>0.143199359918932</v>
      </c>
      <c r="U2589" s="4" t="str">
        <f aca="false">IF(T2589&lt;=Parametros!$B$7,"MENOR",IF(T2589&lt;=Parametros!$B$8,"PROMEDIO MENOR-MEDIANA","PROMEDIO"))</f>
        <v>MENOR</v>
      </c>
      <c r="V2589" s="23" t="n">
        <f aca="false">IF(T2589&lt;=Parametros!$B$7,M2589,IF(T2589&lt;=Parametros!$B$8,Q2589,P2589))</f>
        <v>508130.561412757</v>
      </c>
      <c r="W2589" s="26" t="n">
        <f aca="false">ROUND(V2589,0)</f>
        <v>508131</v>
      </c>
      <c r="X2589" s="27" t="n">
        <f aca="false">K2589/G2589</f>
        <v>1.41179323902642</v>
      </c>
      <c r="Y2589" s="27" t="n">
        <f aca="false">L2589/G2589</f>
        <v>1.25634491366757</v>
      </c>
    </row>
    <row r="2590" customFormat="false" ht="64.5" hidden="false" customHeight="true" outlineLevel="0" collapsed="false">
      <c r="A2590" s="4" t="s">
        <v>363</v>
      </c>
      <c r="B2590" s="4" t="s">
        <v>95</v>
      </c>
      <c r="C2590" s="4" t="s">
        <v>1216</v>
      </c>
      <c r="D2590" s="4" t="s">
        <v>1217</v>
      </c>
      <c r="E2590" s="4" t="s">
        <v>112</v>
      </c>
      <c r="F2590" s="4" t="s">
        <v>99</v>
      </c>
      <c r="G2590" s="23" t="n">
        <v>82650</v>
      </c>
      <c r="H2590" s="24" t="n">
        <f aca="false">Parametros!$B$3</f>
        <v>160.42</v>
      </c>
      <c r="I2590" s="24" t="n">
        <f aca="false">Parametros!$B$4</f>
        <v>151.76</v>
      </c>
      <c r="J2590" s="23" t="n">
        <f aca="false">G2590*H2590/I2590</f>
        <v>87366.3218239325</v>
      </c>
      <c r="K2590" s="23" t="n">
        <v>116684.68</v>
      </c>
      <c r="L2590" s="23" t="n">
        <v>103768</v>
      </c>
      <c r="M2590" s="23" t="n">
        <f aca="false">MIN(J2590:L2590)</f>
        <v>87366.3218239325</v>
      </c>
      <c r="N2590" s="23" t="n">
        <f aca="false">MAX(J2590:L2590)</f>
        <v>116684.68</v>
      </c>
      <c r="O2590" s="23" t="n">
        <f aca="false">MEDIAN(J2590:L2590)</f>
        <v>103768</v>
      </c>
      <c r="P2590" s="23" t="n">
        <f aca="false">AVERAGE(J2590:L2590)</f>
        <v>102606.333941311</v>
      </c>
      <c r="Q2590" s="23" t="n">
        <f aca="false">AVERAGE(M2590,O2590)</f>
        <v>95567.1609119663</v>
      </c>
      <c r="R2590" s="23" t="n">
        <f aca="false">AVERAGE(N2590,O2590)</f>
        <v>110226.34</v>
      </c>
      <c r="S2590" s="23" t="n">
        <f aca="false">STDEV(J2590:L2590)</f>
        <v>14693.6596040258</v>
      </c>
      <c r="T2590" s="25" t="n">
        <f aca="false">IF(P2590&gt;0,S2590/P2590,NA())</f>
        <v>0.143204215954449</v>
      </c>
      <c r="U2590" s="4" t="str">
        <f aca="false">IF(T2590&lt;=Parametros!$B$7,"MENOR",IF(T2590&lt;=Parametros!$B$8,"PROMEDIO MENOR-MEDIANA","PROMEDIO"))</f>
        <v>MENOR</v>
      </c>
      <c r="V2590" s="23" t="n">
        <f aca="false">IF(T2590&lt;=Parametros!$B$7,M2590,IF(T2590&lt;=Parametros!$B$8,Q2590,P2590))</f>
        <v>87366.3218239325</v>
      </c>
      <c r="W2590" s="26" t="n">
        <f aca="false">ROUND(V2590,0)</f>
        <v>87366</v>
      </c>
      <c r="X2590" s="27" t="n">
        <f aca="false">K2590/G2590</f>
        <v>1.411792861464</v>
      </c>
      <c r="Y2590" s="27" t="n">
        <f aca="false">L2590/G2590</f>
        <v>1.25551119177253</v>
      </c>
    </row>
    <row r="2591" customFormat="false" ht="77.25" hidden="false" customHeight="true" outlineLevel="0" collapsed="false">
      <c r="A2591" s="4" t="s">
        <v>366</v>
      </c>
      <c r="B2591" s="4" t="s">
        <v>95</v>
      </c>
      <c r="C2591" s="4" t="s">
        <v>1218</v>
      </c>
      <c r="D2591" s="4" t="s">
        <v>1219</v>
      </c>
      <c r="E2591" s="4" t="s">
        <v>98</v>
      </c>
      <c r="F2591" s="4" t="s">
        <v>99</v>
      </c>
      <c r="G2591" s="23" t="n">
        <v>747368</v>
      </c>
      <c r="H2591" s="24" t="n">
        <f aca="false">Parametros!$B$3</f>
        <v>160.42</v>
      </c>
      <c r="I2591" s="24" t="n">
        <f aca="false">Parametros!$B$4</f>
        <v>151.76</v>
      </c>
      <c r="J2591" s="23" t="n">
        <f aca="false">G2591*H2591/I2591</f>
        <v>790015.646810754</v>
      </c>
      <c r="K2591" s="23" t="n">
        <v>1055127.79</v>
      </c>
      <c r="L2591" s="23" t="n">
        <v>939029</v>
      </c>
      <c r="M2591" s="23" t="n">
        <f aca="false">MIN(J2591:L2591)</f>
        <v>790015.646810754</v>
      </c>
      <c r="N2591" s="23" t="n">
        <f aca="false">MAX(J2591:L2591)</f>
        <v>1055127.79</v>
      </c>
      <c r="O2591" s="23" t="n">
        <f aca="false">MEDIAN(J2591:L2591)</f>
        <v>939029</v>
      </c>
      <c r="P2591" s="23" t="n">
        <f aca="false">AVERAGE(J2591:L2591)</f>
        <v>928057.478936918</v>
      </c>
      <c r="Q2591" s="23" t="n">
        <f aca="false">AVERAGE(M2591,O2591)</f>
        <v>864522.323405377</v>
      </c>
      <c r="R2591" s="23" t="n">
        <f aca="false">AVERAGE(N2591,O2591)</f>
        <v>997078.395</v>
      </c>
      <c r="S2591" s="23" t="n">
        <f aca="false">STDEV(J2591:L2591)</f>
        <v>132896.17309173</v>
      </c>
      <c r="T2591" s="25" t="n">
        <f aca="false">IF(P2591&gt;0,S2591/P2591,NA())</f>
        <v>0.143198213589057</v>
      </c>
      <c r="U2591" s="4" t="str">
        <f aca="false">IF(T2591&lt;=Parametros!$B$7,"MENOR",IF(T2591&lt;=Parametros!$B$8,"PROMEDIO MENOR-MEDIANA","PROMEDIO"))</f>
        <v>MENOR</v>
      </c>
      <c r="V2591" s="23" t="n">
        <f aca="false">IF(T2591&lt;=Parametros!$B$7,M2591,IF(T2591&lt;=Parametros!$B$8,Q2591,P2591))</f>
        <v>790015.646810754</v>
      </c>
      <c r="W2591" s="26" t="n">
        <f aca="false">ROUND(V2591,0)</f>
        <v>790016</v>
      </c>
      <c r="X2591" s="27" t="n">
        <f aca="false">K2591/G2591</f>
        <v>1.41179150030507</v>
      </c>
      <c r="Y2591" s="27" t="n">
        <f aca="false">L2591/G2591</f>
        <v>1.25644796137913</v>
      </c>
    </row>
    <row r="2592" customFormat="false" ht="64.5" hidden="false" customHeight="true" outlineLevel="0" collapsed="false">
      <c r="A2592" s="4" t="s">
        <v>369</v>
      </c>
      <c r="B2592" s="4" t="s">
        <v>95</v>
      </c>
      <c r="C2592" s="4" t="s">
        <v>1220</v>
      </c>
      <c r="D2592" s="4" t="s">
        <v>1221</v>
      </c>
      <c r="E2592" s="4" t="s">
        <v>98</v>
      </c>
      <c r="F2592" s="4" t="s">
        <v>99</v>
      </c>
      <c r="G2592" s="23" t="n">
        <v>242250</v>
      </c>
      <c r="H2592" s="24" t="n">
        <f aca="false">Parametros!$B$3</f>
        <v>160.42</v>
      </c>
      <c r="I2592" s="24" t="n">
        <f aca="false">Parametros!$B$4</f>
        <v>151.76</v>
      </c>
      <c r="J2592" s="23" t="n">
        <f aca="false">G2592*H2592/I2592</f>
        <v>256073.701897733</v>
      </c>
      <c r="K2592" s="23" t="n">
        <v>342006.21</v>
      </c>
      <c r="L2592" s="23" t="n">
        <v>304283</v>
      </c>
      <c r="M2592" s="23" t="n">
        <f aca="false">MIN(J2592:L2592)</f>
        <v>256073.701897733</v>
      </c>
      <c r="N2592" s="23" t="n">
        <f aca="false">MAX(J2592:L2592)</f>
        <v>342006.21</v>
      </c>
      <c r="O2592" s="23" t="n">
        <f aca="false">MEDIAN(J2592:L2592)</f>
        <v>304283</v>
      </c>
      <c r="P2592" s="23" t="n">
        <f aca="false">AVERAGE(J2592:L2592)</f>
        <v>300787.637299244</v>
      </c>
      <c r="Q2592" s="23" t="n">
        <f aca="false">AVERAGE(M2592,O2592)</f>
        <v>280178.350948867</v>
      </c>
      <c r="R2592" s="23" t="n">
        <f aca="false">AVERAGE(N2592,O2592)</f>
        <v>323144.605</v>
      </c>
      <c r="S2592" s="23" t="n">
        <f aca="false">STDEV(J2592:L2592)</f>
        <v>43072.7542362212</v>
      </c>
      <c r="T2592" s="25" t="n">
        <f aca="false">IF(P2592&gt;0,S2592/P2592,NA())</f>
        <v>0.143199882225776</v>
      </c>
      <c r="U2592" s="4" t="str">
        <f aca="false">IF(T2592&lt;=Parametros!$B$7,"MENOR",IF(T2592&lt;=Parametros!$B$8,"PROMEDIO MENOR-MEDIANA","PROMEDIO"))</f>
        <v>MENOR</v>
      </c>
      <c r="V2592" s="23" t="n">
        <f aca="false">IF(T2592&lt;=Parametros!$B$7,M2592,IF(T2592&lt;=Parametros!$B$8,Q2592,P2592))</f>
        <v>256073.701897733</v>
      </c>
      <c r="W2592" s="26" t="n">
        <f aca="false">ROUND(V2592,0)</f>
        <v>256074</v>
      </c>
      <c r="X2592" s="27" t="n">
        <f aca="false">K2592/G2592</f>
        <v>1.41179034055728</v>
      </c>
      <c r="Y2592" s="27" t="n">
        <f aca="false">L2592/G2592</f>
        <v>1.2560701754386</v>
      </c>
    </row>
    <row r="2593" customFormat="false" ht="51.75" hidden="false" customHeight="true" outlineLevel="0" collapsed="false">
      <c r="A2593" s="4" t="s">
        <v>372</v>
      </c>
      <c r="B2593" s="4" t="s">
        <v>95</v>
      </c>
      <c r="C2593" s="4" t="s">
        <v>1222</v>
      </c>
      <c r="D2593" s="4" t="s">
        <v>1223</v>
      </c>
      <c r="E2593" s="4" t="s">
        <v>98</v>
      </c>
      <c r="F2593" s="4" t="s">
        <v>99</v>
      </c>
      <c r="G2593" s="23" t="n">
        <v>194793</v>
      </c>
      <c r="H2593" s="24" t="n">
        <f aca="false">Parametros!$B$3</f>
        <v>160.42</v>
      </c>
      <c r="I2593" s="24" t="n">
        <f aca="false">Parametros!$B$4</f>
        <v>151.76</v>
      </c>
      <c r="J2593" s="23" t="n">
        <f aca="false">G2593*H2593/I2593</f>
        <v>205908.625856616</v>
      </c>
      <c r="K2593" s="23" t="n">
        <v>275006.63</v>
      </c>
      <c r="L2593" s="23" t="n">
        <v>244664</v>
      </c>
      <c r="M2593" s="23" t="n">
        <f aca="false">MIN(J2593:L2593)</f>
        <v>205908.625856616</v>
      </c>
      <c r="N2593" s="23" t="n">
        <f aca="false">MAX(J2593:L2593)</f>
        <v>275006.63</v>
      </c>
      <c r="O2593" s="23" t="n">
        <f aca="false">MEDIAN(J2593:L2593)</f>
        <v>244664</v>
      </c>
      <c r="P2593" s="23" t="n">
        <f aca="false">AVERAGE(J2593:L2593)</f>
        <v>241859.751952205</v>
      </c>
      <c r="Q2593" s="23" t="n">
        <f aca="false">AVERAGE(M2593,O2593)</f>
        <v>225286.312928308</v>
      </c>
      <c r="R2593" s="23" t="n">
        <f aca="false">AVERAGE(N2593,O2593)</f>
        <v>259835.315</v>
      </c>
      <c r="S2593" s="23" t="n">
        <f aca="false">STDEV(J2593:L2593)</f>
        <v>34634.2518251074</v>
      </c>
      <c r="T2593" s="25" t="n">
        <f aca="false">IF(P2593&gt;0,S2593/P2593,NA())</f>
        <v>0.143199732677935</v>
      </c>
      <c r="U2593" s="4" t="str">
        <f aca="false">IF(T2593&lt;=Parametros!$B$7,"MENOR",IF(T2593&lt;=Parametros!$B$8,"PROMEDIO MENOR-MEDIANA","PROMEDIO"))</f>
        <v>MENOR</v>
      </c>
      <c r="V2593" s="23" t="n">
        <f aca="false">IF(T2593&lt;=Parametros!$B$7,M2593,IF(T2593&lt;=Parametros!$B$8,Q2593,P2593))</f>
        <v>205908.625856616</v>
      </c>
      <c r="W2593" s="26" t="n">
        <f aca="false">ROUND(V2593,0)</f>
        <v>205909</v>
      </c>
      <c r="X2593" s="27" t="n">
        <f aca="false">K2593/G2593</f>
        <v>1.41178907866299</v>
      </c>
      <c r="Y2593" s="27" t="n">
        <f aca="false">L2593/G2593</f>
        <v>1.25602049354956</v>
      </c>
    </row>
    <row r="2594" customFormat="false" ht="15" hidden="false" customHeight="true" outlineLevel="0" collapsed="false">
      <c r="A2594" s="22" t="s">
        <v>420</v>
      </c>
      <c r="B2594" s="22" t="s">
        <v>421</v>
      </c>
      <c r="C2594" s="22"/>
      <c r="D2594" s="22"/>
      <c r="E2594" s="22"/>
      <c r="F2594" s="22"/>
      <c r="G2594" s="22"/>
      <c r="H2594" s="22"/>
      <c r="I2594" s="22"/>
      <c r="J2594" s="22"/>
      <c r="K2594" s="22"/>
      <c r="L2594" s="22"/>
      <c r="M2594" s="22"/>
      <c r="N2594" s="22"/>
      <c r="O2594" s="22"/>
      <c r="P2594" s="22"/>
      <c r="Q2594" s="22"/>
      <c r="R2594" s="22"/>
      <c r="S2594" s="22"/>
      <c r="T2594" s="22"/>
      <c r="U2594" s="22"/>
      <c r="V2594" s="22"/>
      <c r="W2594" s="22"/>
    </row>
    <row r="2595" customFormat="false" ht="39" hidden="false" customHeight="true" outlineLevel="0" collapsed="false">
      <c r="A2595" s="4" t="s">
        <v>422</v>
      </c>
      <c r="B2595" s="4" t="s">
        <v>95</v>
      </c>
      <c r="C2595" s="4" t="s">
        <v>1224</v>
      </c>
      <c r="D2595" s="4" t="s">
        <v>1225</v>
      </c>
      <c r="E2595" s="4" t="s">
        <v>98</v>
      </c>
      <c r="F2595" s="4" t="s">
        <v>99</v>
      </c>
      <c r="G2595" s="23" t="n">
        <v>2727098</v>
      </c>
      <c r="H2595" s="24" t="n">
        <f aca="false">Parametros!$B$3</f>
        <v>160.42</v>
      </c>
      <c r="I2595" s="24" t="n">
        <f aca="false">Parametros!$B$4</f>
        <v>151.76</v>
      </c>
      <c r="J2595" s="23" t="n">
        <f aca="false">G2595*H2595/I2595</f>
        <v>2882716.53373748</v>
      </c>
      <c r="K2595" s="23" t="n">
        <v>3850095.54</v>
      </c>
      <c r="L2595" s="23" t="n">
        <v>3426605</v>
      </c>
      <c r="M2595" s="23" t="n">
        <f aca="false">MIN(J2595:L2595)</f>
        <v>2882716.53373748</v>
      </c>
      <c r="N2595" s="23" t="n">
        <f aca="false">MAX(J2595:L2595)</f>
        <v>3850095.54</v>
      </c>
      <c r="O2595" s="23" t="n">
        <f aca="false">MEDIAN(J2595:L2595)</f>
        <v>3426605</v>
      </c>
      <c r="P2595" s="23" t="n">
        <f aca="false">AVERAGE(J2595:L2595)</f>
        <v>3386472.35791249</v>
      </c>
      <c r="Q2595" s="23" t="n">
        <f aca="false">AVERAGE(M2595,O2595)</f>
        <v>3154660.76686874</v>
      </c>
      <c r="R2595" s="23" t="n">
        <f aca="false">AVERAGE(N2595,O2595)</f>
        <v>3638350.27</v>
      </c>
      <c r="S2595" s="23" t="n">
        <f aca="false">STDEV(J2595:L2595)</f>
        <v>484936.601175925</v>
      </c>
      <c r="T2595" s="25" t="n">
        <f aca="false">IF(P2595&gt;0,S2595/P2595,NA())</f>
        <v>0.143198157233698</v>
      </c>
      <c r="U2595" s="4" t="str">
        <f aca="false">IF(T2595&lt;=Parametros!$B$7,"MENOR",IF(T2595&lt;=Parametros!$B$8,"PROMEDIO MENOR-MEDIANA","PROMEDIO"))</f>
        <v>MENOR</v>
      </c>
      <c r="V2595" s="23" t="n">
        <f aca="false">IF(T2595&lt;=Parametros!$B$7,M2595,IF(T2595&lt;=Parametros!$B$8,Q2595,P2595))</f>
        <v>2882716.53373748</v>
      </c>
      <c r="W2595" s="26" t="n">
        <f aca="false">ROUND(V2595,0)</f>
        <v>2882717</v>
      </c>
      <c r="X2595" s="27" t="n">
        <f aca="false">K2595/G2595</f>
        <v>1.41179214681687</v>
      </c>
      <c r="Y2595" s="27" t="n">
        <f aca="false">L2595/G2595</f>
        <v>1.25650233324948</v>
      </c>
    </row>
    <row r="2596" customFormat="false" ht="39" hidden="false" customHeight="true" outlineLevel="0" collapsed="false">
      <c r="A2596" s="4" t="s">
        <v>425</v>
      </c>
      <c r="B2596" s="4" t="s">
        <v>95</v>
      </c>
      <c r="C2596" s="4" t="s">
        <v>1226</v>
      </c>
      <c r="D2596" s="4" t="s">
        <v>1225</v>
      </c>
      <c r="E2596" s="4" t="s">
        <v>98</v>
      </c>
      <c r="F2596" s="4" t="s">
        <v>99</v>
      </c>
      <c r="G2596" s="23" t="n">
        <v>3948527</v>
      </c>
      <c r="H2596" s="24" t="n">
        <f aca="false">Parametros!$B$3</f>
        <v>160.42</v>
      </c>
      <c r="I2596" s="24" t="n">
        <f aca="false">Parametros!$B$4</f>
        <v>151.76</v>
      </c>
      <c r="J2596" s="23" t="n">
        <f aca="false">G2596*H2596/I2596</f>
        <v>4173844.89549288</v>
      </c>
      <c r="K2596" s="23" t="n">
        <v>5574499.17</v>
      </c>
      <c r="L2596" s="23" t="n">
        <v>4961467</v>
      </c>
      <c r="M2596" s="23" t="n">
        <f aca="false">MIN(J2596:L2596)</f>
        <v>4173844.89549288</v>
      </c>
      <c r="N2596" s="23" t="n">
        <f aca="false">MAX(J2596:L2596)</f>
        <v>5574499.17</v>
      </c>
      <c r="O2596" s="23" t="n">
        <f aca="false">MEDIAN(J2596:L2596)</f>
        <v>4961467</v>
      </c>
      <c r="P2596" s="23" t="n">
        <f aca="false">AVERAGE(J2596:L2596)</f>
        <v>4903270.35516429</v>
      </c>
      <c r="Q2596" s="23" t="n">
        <f aca="false">AVERAGE(M2596,O2596)</f>
        <v>4567655.94774644</v>
      </c>
      <c r="R2596" s="23" t="n">
        <f aca="false">AVERAGE(N2596,O2596)</f>
        <v>5267983.085</v>
      </c>
      <c r="S2596" s="23" t="n">
        <f aca="false">STDEV(J2596:L2596)</f>
        <v>702138.331296878</v>
      </c>
      <c r="T2596" s="25" t="n">
        <f aca="false">IF(P2596&gt;0,S2596/P2596,NA())</f>
        <v>0.143197963897169</v>
      </c>
      <c r="U2596" s="4" t="str">
        <f aca="false">IF(T2596&lt;=Parametros!$B$7,"MENOR",IF(T2596&lt;=Parametros!$B$8,"PROMEDIO MENOR-MEDIANA","PROMEDIO"))</f>
        <v>MENOR</v>
      </c>
      <c r="V2596" s="23" t="n">
        <f aca="false">IF(T2596&lt;=Parametros!$B$7,M2596,IF(T2596&lt;=Parametros!$B$8,Q2596,P2596))</f>
        <v>4173844.89549288</v>
      </c>
      <c r="W2596" s="26" t="n">
        <f aca="false">ROUND(V2596,0)</f>
        <v>4173845</v>
      </c>
      <c r="X2596" s="27" t="n">
        <f aca="false">K2596/G2596</f>
        <v>1.41179208601081</v>
      </c>
      <c r="Y2596" s="27" t="n">
        <f aca="false">L2596/G2596</f>
        <v>1.25653617159006</v>
      </c>
    </row>
    <row r="2597" customFormat="false" ht="26.25" hidden="false" customHeight="true" outlineLevel="0" collapsed="false">
      <c r="A2597" s="4" t="s">
        <v>427</v>
      </c>
      <c r="B2597" s="4" t="s">
        <v>95</v>
      </c>
      <c r="C2597" s="4" t="s">
        <v>1227</v>
      </c>
      <c r="D2597" s="4" t="s">
        <v>1228</v>
      </c>
      <c r="E2597" s="4" t="s">
        <v>98</v>
      </c>
      <c r="F2597" s="4" t="s">
        <v>99</v>
      </c>
      <c r="G2597" s="23" t="n">
        <v>292189</v>
      </c>
      <c r="H2597" s="24" t="n">
        <f aca="false">Parametros!$B$3</f>
        <v>160.42</v>
      </c>
      <c r="I2597" s="24" t="n">
        <f aca="false">Parametros!$B$4</f>
        <v>151.76</v>
      </c>
      <c r="J2597" s="23" t="n">
        <f aca="false">G2597*H2597/I2597</f>
        <v>308862.410253031</v>
      </c>
      <c r="K2597" s="23" t="n">
        <v>412509.95</v>
      </c>
      <c r="L2597" s="23" t="n">
        <v>367115</v>
      </c>
      <c r="M2597" s="23" t="n">
        <f aca="false">MIN(J2597:L2597)</f>
        <v>308862.410253031</v>
      </c>
      <c r="N2597" s="23" t="n">
        <f aca="false">MAX(J2597:L2597)</f>
        <v>412509.95</v>
      </c>
      <c r="O2597" s="23" t="n">
        <f aca="false">MEDIAN(J2597:L2597)</f>
        <v>367115</v>
      </c>
      <c r="P2597" s="23" t="n">
        <f aca="false">AVERAGE(J2597:L2597)</f>
        <v>362829.120084344</v>
      </c>
      <c r="Q2597" s="23" t="n">
        <f aca="false">AVERAGE(M2597,O2597)</f>
        <v>337988.705126516</v>
      </c>
      <c r="R2597" s="23" t="n">
        <f aca="false">AVERAGE(N2597,O2597)</f>
        <v>389812.475</v>
      </c>
      <c r="S2597" s="23" t="n">
        <f aca="false">STDEV(J2597:L2597)</f>
        <v>51956.5173860647</v>
      </c>
      <c r="T2597" s="25" t="n">
        <f aca="false">IF(P2597&gt;0,S2597/P2597,NA())</f>
        <v>0.143198311574294</v>
      </c>
      <c r="U2597" s="4" t="str">
        <f aca="false">IF(T2597&lt;=Parametros!$B$7,"MENOR",IF(T2597&lt;=Parametros!$B$8,"PROMEDIO MENOR-MEDIANA","PROMEDIO"))</f>
        <v>MENOR</v>
      </c>
      <c r="V2597" s="23" t="n">
        <f aca="false">IF(T2597&lt;=Parametros!$B$7,M2597,IF(T2597&lt;=Parametros!$B$8,Q2597,P2597))</f>
        <v>308862.410253031</v>
      </c>
      <c r="W2597" s="26" t="n">
        <f aca="false">ROUND(V2597,0)</f>
        <v>308862</v>
      </c>
      <c r="X2597" s="27" t="n">
        <f aca="false">K2597/G2597</f>
        <v>1.41179151165855</v>
      </c>
      <c r="Y2597" s="27" t="n">
        <f aca="false">L2597/G2597</f>
        <v>1.25642991351488</v>
      </c>
    </row>
    <row r="2598" customFormat="false" ht="39" hidden="false" customHeight="true" outlineLevel="0" collapsed="false">
      <c r="A2598" s="4" t="s">
        <v>430</v>
      </c>
      <c r="B2598" s="4" t="s">
        <v>95</v>
      </c>
      <c r="C2598" s="4" t="s">
        <v>1229</v>
      </c>
      <c r="D2598" s="4" t="s">
        <v>1230</v>
      </c>
      <c r="E2598" s="4" t="s">
        <v>98</v>
      </c>
      <c r="F2598" s="4" t="s">
        <v>99</v>
      </c>
      <c r="G2598" s="23" t="n">
        <v>3147492</v>
      </c>
      <c r="H2598" s="24" t="n">
        <f aca="false">Parametros!$B$3</f>
        <v>160.42</v>
      </c>
      <c r="I2598" s="24" t="n">
        <f aca="false">Parametros!$B$4</f>
        <v>151.76</v>
      </c>
      <c r="J2598" s="23" t="n">
        <f aca="false">G2598*H2598/I2598</f>
        <v>3327099.80653664</v>
      </c>
      <c r="K2598" s="23" t="n">
        <v>4443605.35</v>
      </c>
      <c r="L2598" s="23" t="n">
        <v>3954846</v>
      </c>
      <c r="M2598" s="23" t="n">
        <f aca="false">MIN(J2598:L2598)</f>
        <v>3327099.80653664</v>
      </c>
      <c r="N2598" s="23" t="n">
        <f aca="false">MAX(J2598:L2598)</f>
        <v>4443605.35</v>
      </c>
      <c r="O2598" s="23" t="n">
        <f aca="false">MEDIAN(J2598:L2598)</f>
        <v>3954846</v>
      </c>
      <c r="P2598" s="23" t="n">
        <f aca="false">AVERAGE(J2598:L2598)</f>
        <v>3908517.05217888</v>
      </c>
      <c r="Q2598" s="23" t="n">
        <f aca="false">AVERAGE(M2598,O2598)</f>
        <v>3640972.90326832</v>
      </c>
      <c r="R2598" s="23" t="n">
        <f aca="false">AVERAGE(N2598,O2598)</f>
        <v>4199225.675</v>
      </c>
      <c r="S2598" s="23" t="n">
        <f aca="false">STDEV(J2598:L2598)</f>
        <v>559692.715425852</v>
      </c>
      <c r="T2598" s="25" t="n">
        <f aca="false">IF(P2598&gt;0,S2598/P2598,NA())</f>
        <v>0.143198227858272</v>
      </c>
      <c r="U2598" s="4" t="str">
        <f aca="false">IF(T2598&lt;=Parametros!$B$7,"MENOR",IF(T2598&lt;=Parametros!$B$8,"PROMEDIO MENOR-MEDIANA","PROMEDIO"))</f>
        <v>MENOR</v>
      </c>
      <c r="V2598" s="23" t="n">
        <f aca="false">IF(T2598&lt;=Parametros!$B$7,M2598,IF(T2598&lt;=Parametros!$B$8,Q2598,P2598))</f>
        <v>3327099.80653664</v>
      </c>
      <c r="W2598" s="26" t="n">
        <f aca="false">ROUND(V2598,0)</f>
        <v>3327100</v>
      </c>
      <c r="X2598" s="27" t="n">
        <f aca="false">K2598/G2598</f>
        <v>1.41179242075913</v>
      </c>
      <c r="Y2598" s="27" t="n">
        <f aca="false">L2598/G2598</f>
        <v>1.25650708564152</v>
      </c>
    </row>
    <row r="2599" customFormat="false" ht="39" hidden="false" customHeight="true" outlineLevel="0" collapsed="false">
      <c r="A2599" s="4" t="s">
        <v>432</v>
      </c>
      <c r="B2599" s="4" t="s">
        <v>95</v>
      </c>
      <c r="C2599" s="4" t="s">
        <v>1231</v>
      </c>
      <c r="D2599" s="4" t="s">
        <v>1230</v>
      </c>
      <c r="E2599" s="4" t="s">
        <v>98</v>
      </c>
      <c r="F2599" s="4" t="s">
        <v>99</v>
      </c>
      <c r="G2599" s="23" t="n">
        <v>1757110</v>
      </c>
      <c r="H2599" s="24" t="n">
        <f aca="false">Parametros!$B$3</f>
        <v>160.42</v>
      </c>
      <c r="I2599" s="24" t="n">
        <f aca="false">Parametros!$B$4</f>
        <v>151.76</v>
      </c>
      <c r="J2599" s="23" t="n">
        <f aca="false">G2599*H2599/I2599</f>
        <v>1857377.34712704</v>
      </c>
      <c r="K2599" s="23" t="n">
        <v>2480673.88</v>
      </c>
      <c r="L2599" s="23" t="n">
        <v>2207807</v>
      </c>
      <c r="M2599" s="23" t="n">
        <f aca="false">MIN(J2599:L2599)</f>
        <v>1857377.34712704</v>
      </c>
      <c r="N2599" s="23" t="n">
        <f aca="false">MAX(J2599:L2599)</f>
        <v>2480673.88</v>
      </c>
      <c r="O2599" s="23" t="n">
        <f aca="false">MEDIAN(J2599:L2599)</f>
        <v>2207807</v>
      </c>
      <c r="P2599" s="23" t="n">
        <f aca="false">AVERAGE(J2599:L2599)</f>
        <v>2181952.74237568</v>
      </c>
      <c r="Q2599" s="23" t="n">
        <f aca="false">AVERAGE(M2599,O2599)</f>
        <v>2032592.17356352</v>
      </c>
      <c r="R2599" s="23" t="n">
        <f aca="false">AVERAGE(N2599,O2599)</f>
        <v>2344240.44</v>
      </c>
      <c r="S2599" s="23" t="n">
        <f aca="false">STDEV(J2599:L2599)</f>
        <v>312451.554566209</v>
      </c>
      <c r="T2599" s="25" t="n">
        <f aca="false">IF(P2599&gt;0,S2599/P2599,NA())</f>
        <v>0.143198130966859</v>
      </c>
      <c r="U2599" s="4" t="str">
        <f aca="false">IF(T2599&lt;=Parametros!$B$7,"MENOR",IF(T2599&lt;=Parametros!$B$8,"PROMEDIO MENOR-MEDIANA","PROMEDIO"))</f>
        <v>MENOR</v>
      </c>
      <c r="V2599" s="23" t="n">
        <f aca="false">IF(T2599&lt;=Parametros!$B$7,M2599,IF(T2599&lt;=Parametros!$B$8,Q2599,P2599))</f>
        <v>1857377.34712704</v>
      </c>
      <c r="W2599" s="26" t="n">
        <f aca="false">ROUND(V2599,0)</f>
        <v>1857377</v>
      </c>
      <c r="X2599" s="27" t="n">
        <f aca="false">K2599/G2599</f>
        <v>1.41179202212724</v>
      </c>
      <c r="Y2599" s="27" t="n">
        <f aca="false">L2599/G2599</f>
        <v>1.25649902396549</v>
      </c>
    </row>
    <row r="2600" customFormat="false" ht="64.5" hidden="false" customHeight="true" outlineLevel="0" collapsed="false">
      <c r="A2600" s="4" t="s">
        <v>435</v>
      </c>
      <c r="B2600" s="4" t="s">
        <v>95</v>
      </c>
      <c r="C2600" s="4" t="s">
        <v>1232</v>
      </c>
      <c r="D2600" s="4" t="s">
        <v>1233</v>
      </c>
      <c r="E2600" s="4" t="s">
        <v>112</v>
      </c>
      <c r="F2600" s="4" t="s">
        <v>99</v>
      </c>
      <c r="G2600" s="23" t="n">
        <v>749974</v>
      </c>
      <c r="H2600" s="24" t="n">
        <f aca="false">Parametros!$B$3</f>
        <v>160.42</v>
      </c>
      <c r="I2600" s="24" t="n">
        <f aca="false">Parametros!$B$4</f>
        <v>151.76</v>
      </c>
      <c r="J2600" s="23" t="n">
        <f aca="false">G2600*H2600/I2600</f>
        <v>792770.355034265</v>
      </c>
      <c r="K2600" s="23" t="n">
        <v>1058807.22</v>
      </c>
      <c r="L2600" s="23" t="n">
        <v>942361</v>
      </c>
      <c r="M2600" s="23" t="n">
        <f aca="false">MIN(J2600:L2600)</f>
        <v>792770.355034265</v>
      </c>
      <c r="N2600" s="23" t="n">
        <f aca="false">MAX(J2600:L2600)</f>
        <v>1058807.22</v>
      </c>
      <c r="O2600" s="23" t="n">
        <f aca="false">MEDIAN(J2600:L2600)</f>
        <v>942361</v>
      </c>
      <c r="P2600" s="23" t="n">
        <f aca="false">AVERAGE(J2600:L2600)</f>
        <v>931312.858344755</v>
      </c>
      <c r="Q2600" s="23" t="n">
        <f aca="false">AVERAGE(M2600,O2600)</f>
        <v>867565.677517132</v>
      </c>
      <c r="R2600" s="23" t="n">
        <f aca="false">AVERAGE(N2600,O2600)</f>
        <v>1000584.11</v>
      </c>
      <c r="S2600" s="23" t="n">
        <f aca="false">STDEV(J2600:L2600)</f>
        <v>133362.099022642</v>
      </c>
      <c r="T2600" s="25" t="n">
        <f aca="false">IF(P2600&gt;0,S2600/P2600,NA())</f>
        <v>0.143197957407857</v>
      </c>
      <c r="U2600" s="4" t="str">
        <f aca="false">IF(T2600&lt;=Parametros!$B$7,"MENOR",IF(T2600&lt;=Parametros!$B$8,"PROMEDIO MENOR-MEDIANA","PROMEDIO"))</f>
        <v>MENOR</v>
      </c>
      <c r="V2600" s="23" t="n">
        <f aca="false">IF(T2600&lt;=Parametros!$B$7,M2600,IF(T2600&lt;=Parametros!$B$8,Q2600,P2600))</f>
        <v>792770.355034265</v>
      </c>
      <c r="W2600" s="26" t="n">
        <f aca="false">ROUND(V2600,0)</f>
        <v>792770</v>
      </c>
      <c r="X2600" s="27" t="n">
        <f aca="false">K2600/G2600</f>
        <v>1.41179190211927</v>
      </c>
      <c r="Y2600" s="27" t="n">
        <f aca="false">L2600/G2600</f>
        <v>1.25652489286295</v>
      </c>
    </row>
    <row r="2601" customFormat="false" ht="77.25" hidden="false" customHeight="true" outlineLevel="0" collapsed="false">
      <c r="A2601" s="4" t="s">
        <v>437</v>
      </c>
      <c r="B2601" s="4" t="s">
        <v>95</v>
      </c>
      <c r="C2601" s="4" t="s">
        <v>1236</v>
      </c>
      <c r="D2601" s="4" t="s">
        <v>1237</v>
      </c>
      <c r="E2601" s="4" t="s">
        <v>98</v>
      </c>
      <c r="F2601" s="4" t="s">
        <v>99</v>
      </c>
      <c r="G2601" s="23" t="n">
        <v>2067166</v>
      </c>
      <c r="H2601" s="24" t="n">
        <f aca="false">Parametros!$B$3</f>
        <v>160.42</v>
      </c>
      <c r="I2601" s="24" t="n">
        <f aca="false">Parametros!$B$4</f>
        <v>151.76</v>
      </c>
      <c r="J2601" s="23" t="n">
        <f aca="false">G2601*H2601/I2601</f>
        <v>2185126.3160253</v>
      </c>
      <c r="K2601" s="23" t="n">
        <v>2918408.61</v>
      </c>
      <c r="L2601" s="23" t="n">
        <v>2597413</v>
      </c>
      <c r="M2601" s="23" t="n">
        <f aca="false">MIN(J2601:L2601)</f>
        <v>2185126.3160253</v>
      </c>
      <c r="N2601" s="23" t="n">
        <f aca="false">MAX(J2601:L2601)</f>
        <v>2918408.61</v>
      </c>
      <c r="O2601" s="23" t="n">
        <f aca="false">MEDIAN(J2601:L2601)</f>
        <v>2597413</v>
      </c>
      <c r="P2601" s="23" t="n">
        <f aca="false">AVERAGE(J2601:L2601)</f>
        <v>2566982.64200843</v>
      </c>
      <c r="Q2601" s="23" t="n">
        <f aca="false">AVERAGE(M2601,O2601)</f>
        <v>2391269.65801265</v>
      </c>
      <c r="R2601" s="23" t="n">
        <f aca="false">AVERAGE(N2601,O2601)</f>
        <v>2757910.805</v>
      </c>
      <c r="S2601" s="23" t="n">
        <f aca="false">STDEV(J2601:L2601)</f>
        <v>367587.045038069</v>
      </c>
      <c r="T2601" s="25" t="n">
        <f aca="false">IF(P2601&gt;0,S2601/P2601,NA())</f>
        <v>0.14319810310461</v>
      </c>
      <c r="U2601" s="4" t="str">
        <f aca="false">IF(T2601&lt;=Parametros!$B$7,"MENOR",IF(T2601&lt;=Parametros!$B$8,"PROMEDIO MENOR-MEDIANA","PROMEDIO"))</f>
        <v>MENOR</v>
      </c>
      <c r="V2601" s="23" t="n">
        <f aca="false">IF(T2601&lt;=Parametros!$B$7,M2601,IF(T2601&lt;=Parametros!$B$8,Q2601,P2601))</f>
        <v>2185126.3160253</v>
      </c>
      <c r="W2601" s="26" t="n">
        <f aca="false">ROUND(V2601,0)</f>
        <v>2185126</v>
      </c>
      <c r="X2601" s="27" t="n">
        <f aca="false">K2601/G2601</f>
        <v>1.41179209120119</v>
      </c>
      <c r="Y2601" s="27" t="n">
        <f aca="false">L2601/G2601</f>
        <v>1.25650915311107</v>
      </c>
    </row>
    <row r="2602" customFormat="false" ht="77.25" hidden="false" customHeight="true" outlineLevel="0" collapsed="false">
      <c r="A2602" s="4" t="s">
        <v>440</v>
      </c>
      <c r="B2602" s="4" t="s">
        <v>95</v>
      </c>
      <c r="C2602" s="4" t="s">
        <v>1238</v>
      </c>
      <c r="D2602" s="4" t="s">
        <v>1239</v>
      </c>
      <c r="E2602" s="4" t="s">
        <v>98</v>
      </c>
      <c r="F2602" s="4" t="s">
        <v>99</v>
      </c>
      <c r="G2602" s="23" t="n">
        <v>71557</v>
      </c>
      <c r="H2602" s="24" t="n">
        <f aca="false">Parametros!$B$3</f>
        <v>160.42</v>
      </c>
      <c r="I2602" s="24" t="n">
        <f aca="false">Parametros!$B$4</f>
        <v>151.76</v>
      </c>
      <c r="J2602" s="23" t="n">
        <f aca="false">G2602*H2602/I2602</f>
        <v>75640.3132577754</v>
      </c>
      <c r="K2602" s="23" t="n">
        <v>101023.17</v>
      </c>
      <c r="L2602" s="23" t="n">
        <v>89845</v>
      </c>
      <c r="M2602" s="23" t="n">
        <f aca="false">MIN(J2602:L2602)</f>
        <v>75640.3132577754</v>
      </c>
      <c r="N2602" s="23" t="n">
        <f aca="false">MAX(J2602:L2602)</f>
        <v>101023.17</v>
      </c>
      <c r="O2602" s="23" t="n">
        <f aca="false">MEDIAN(J2602:L2602)</f>
        <v>89845</v>
      </c>
      <c r="P2602" s="23" t="n">
        <f aca="false">AVERAGE(J2602:L2602)</f>
        <v>88836.1610859251</v>
      </c>
      <c r="Q2602" s="23" t="n">
        <f aca="false">AVERAGE(M2602,O2602)</f>
        <v>82742.6566288877</v>
      </c>
      <c r="R2602" s="23" t="n">
        <f aca="false">AVERAGE(N2602,O2602)</f>
        <v>95434.085</v>
      </c>
      <c r="S2602" s="23" t="n">
        <f aca="false">STDEV(J2602:L2602)</f>
        <v>12721.4649732249</v>
      </c>
      <c r="T2602" s="25" t="n">
        <f aca="false">IF(P2602&gt;0,S2602/P2602,NA())</f>
        <v>0.14320142628541</v>
      </c>
      <c r="U2602" s="4" t="str">
        <f aca="false">IF(T2602&lt;=Parametros!$B$7,"MENOR",IF(T2602&lt;=Parametros!$B$8,"PROMEDIO MENOR-MEDIANA","PROMEDIO"))</f>
        <v>MENOR</v>
      </c>
      <c r="V2602" s="23" t="n">
        <f aca="false">IF(T2602&lt;=Parametros!$B$7,M2602,IF(T2602&lt;=Parametros!$B$8,Q2602,P2602))</f>
        <v>75640.3132577754</v>
      </c>
      <c r="W2602" s="26" t="n">
        <f aca="false">ROUND(V2602,0)</f>
        <v>75640</v>
      </c>
      <c r="X2602" s="27" t="n">
        <f aca="false">K2602/G2602</f>
        <v>1.41178598879215</v>
      </c>
      <c r="Y2602" s="27" t="n">
        <f aca="false">L2602/G2602</f>
        <v>1.25557248067974</v>
      </c>
    </row>
    <row r="2603" customFormat="false" ht="90" hidden="false" customHeight="true" outlineLevel="0" collapsed="false">
      <c r="A2603" s="4" t="s">
        <v>443</v>
      </c>
      <c r="B2603" s="4" t="s">
        <v>95</v>
      </c>
      <c r="C2603" s="4" t="s">
        <v>1242</v>
      </c>
      <c r="D2603" s="4" t="s">
        <v>1243</v>
      </c>
      <c r="E2603" s="4" t="s">
        <v>98</v>
      </c>
      <c r="F2603" s="4" t="s">
        <v>99</v>
      </c>
      <c r="G2603" s="23" t="n">
        <v>424370</v>
      </c>
      <c r="H2603" s="24" t="n">
        <f aca="false">Parametros!$B$3</f>
        <v>160.42</v>
      </c>
      <c r="I2603" s="24" t="n">
        <f aca="false">Parametros!$B$4</f>
        <v>151.76</v>
      </c>
      <c r="J2603" s="23" t="n">
        <f aca="false">G2603*H2603/I2603</f>
        <v>448586.158408013</v>
      </c>
      <c r="K2603" s="23" t="n">
        <v>599122.65</v>
      </c>
      <c r="L2603" s="23" t="n">
        <v>533120</v>
      </c>
      <c r="M2603" s="23" t="n">
        <f aca="false">MIN(J2603:L2603)</f>
        <v>448586.158408013</v>
      </c>
      <c r="N2603" s="23" t="n">
        <f aca="false">MAX(J2603:L2603)</f>
        <v>599122.65</v>
      </c>
      <c r="O2603" s="23" t="n">
        <f aca="false">MEDIAN(J2603:L2603)</f>
        <v>533120</v>
      </c>
      <c r="P2603" s="23" t="n">
        <f aca="false">AVERAGE(J2603:L2603)</f>
        <v>526942.936136004</v>
      </c>
      <c r="Q2603" s="23" t="n">
        <f aca="false">AVERAGE(M2603,O2603)</f>
        <v>490853.079204006</v>
      </c>
      <c r="R2603" s="23" t="n">
        <f aca="false">AVERAGE(N2603,O2603)</f>
        <v>566121.325</v>
      </c>
      <c r="S2603" s="23" t="n">
        <f aca="false">STDEV(J2603:L2603)</f>
        <v>75458.1070110497</v>
      </c>
      <c r="T2603" s="25" t="n">
        <f aca="false">IF(P2603&gt;0,S2603/P2603,NA())</f>
        <v>0.143199769531732</v>
      </c>
      <c r="U2603" s="4" t="str">
        <f aca="false">IF(T2603&lt;=Parametros!$B$7,"MENOR",IF(T2603&lt;=Parametros!$B$8,"PROMEDIO MENOR-MEDIANA","PROMEDIO"))</f>
        <v>MENOR</v>
      </c>
      <c r="V2603" s="23" t="n">
        <f aca="false">IF(T2603&lt;=Parametros!$B$7,M2603,IF(T2603&lt;=Parametros!$B$8,Q2603,P2603))</f>
        <v>448586.158408013</v>
      </c>
      <c r="W2603" s="26" t="n">
        <f aca="false">ROUND(V2603,0)</f>
        <v>448586</v>
      </c>
      <c r="X2603" s="27" t="n">
        <f aca="false">K2603/G2603</f>
        <v>1.41179312863775</v>
      </c>
      <c r="Y2603" s="27" t="n">
        <f aca="false">L2603/G2603</f>
        <v>1.25626222400264</v>
      </c>
    </row>
    <row r="2604" customFormat="false" ht="51.75" hidden="false" customHeight="true" outlineLevel="0" collapsed="false">
      <c r="A2604" s="4" t="s">
        <v>446</v>
      </c>
      <c r="B2604" s="4" t="s">
        <v>95</v>
      </c>
      <c r="C2604" s="4" t="s">
        <v>1244</v>
      </c>
      <c r="D2604" s="4" t="s">
        <v>1245</v>
      </c>
      <c r="E2604" s="4" t="s">
        <v>98</v>
      </c>
      <c r="F2604" s="4" t="s">
        <v>99</v>
      </c>
      <c r="G2604" s="23" t="n">
        <v>497027</v>
      </c>
      <c r="H2604" s="24" t="n">
        <f aca="false">Parametros!$B$3</f>
        <v>160.42</v>
      </c>
      <c r="I2604" s="24" t="n">
        <f aca="false">Parametros!$B$4</f>
        <v>151.76</v>
      </c>
      <c r="J2604" s="23" t="n">
        <f aca="false">G2604*H2604/I2604</f>
        <v>525389.241829204</v>
      </c>
      <c r="K2604" s="23" t="n">
        <v>701699.03</v>
      </c>
      <c r="L2604" s="23" t="n">
        <v>624512</v>
      </c>
      <c r="M2604" s="23" t="n">
        <f aca="false">MIN(J2604:L2604)</f>
        <v>525389.241829204</v>
      </c>
      <c r="N2604" s="23" t="n">
        <f aca="false">MAX(J2604:L2604)</f>
        <v>701699.03</v>
      </c>
      <c r="O2604" s="23" t="n">
        <f aca="false">MEDIAN(J2604:L2604)</f>
        <v>624512</v>
      </c>
      <c r="P2604" s="23" t="n">
        <f aca="false">AVERAGE(J2604:L2604)</f>
        <v>617200.090609735</v>
      </c>
      <c r="Q2604" s="23" t="n">
        <f aca="false">AVERAGE(M2604,O2604)</f>
        <v>574950.620914602</v>
      </c>
      <c r="R2604" s="23" t="n">
        <f aca="false">AVERAGE(N2604,O2604)</f>
        <v>663105.515</v>
      </c>
      <c r="S2604" s="23" t="n">
        <f aca="false">STDEV(J2604:L2604)</f>
        <v>88382.0307834479</v>
      </c>
      <c r="T2604" s="25" t="n">
        <f aca="false">IF(P2604&gt;0,S2604/P2604,NA())</f>
        <v>0.14319834382418</v>
      </c>
      <c r="U2604" s="4" t="str">
        <f aca="false">IF(T2604&lt;=Parametros!$B$7,"MENOR",IF(T2604&lt;=Parametros!$B$8,"PROMEDIO MENOR-MEDIANA","PROMEDIO"))</f>
        <v>MENOR</v>
      </c>
      <c r="V2604" s="23" t="n">
        <f aca="false">IF(T2604&lt;=Parametros!$B$7,M2604,IF(T2604&lt;=Parametros!$B$8,Q2604,P2604))</f>
        <v>525389.241829204</v>
      </c>
      <c r="W2604" s="26" t="n">
        <f aca="false">ROUND(V2604,0)</f>
        <v>525389</v>
      </c>
      <c r="X2604" s="27" t="n">
        <f aca="false">K2604/G2604</f>
        <v>1.41179257867279</v>
      </c>
      <c r="Y2604" s="27" t="n">
        <f aca="false">L2604/G2604</f>
        <v>1.25649511998342</v>
      </c>
    </row>
    <row r="2605" customFormat="false" ht="77.25" hidden="false" customHeight="true" outlineLevel="0" collapsed="false">
      <c r="A2605" s="4" t="s">
        <v>449</v>
      </c>
      <c r="B2605" s="4" t="s">
        <v>95</v>
      </c>
      <c r="C2605" s="4" t="s">
        <v>1246</v>
      </c>
      <c r="D2605" s="4" t="s">
        <v>1247</v>
      </c>
      <c r="E2605" s="4" t="s">
        <v>98</v>
      </c>
      <c r="F2605" s="4" t="s">
        <v>99</v>
      </c>
      <c r="G2605" s="23" t="n">
        <v>749211</v>
      </c>
      <c r="H2605" s="24" t="n">
        <f aca="false">Parametros!$B$3</f>
        <v>160.42</v>
      </c>
      <c r="I2605" s="24" t="n">
        <f aca="false">Parametros!$B$4</f>
        <v>151.76</v>
      </c>
      <c r="J2605" s="23" t="n">
        <f aca="false">G2605*H2605/I2605</f>
        <v>791963.815366368</v>
      </c>
      <c r="K2605" s="23" t="n">
        <v>1057729.95</v>
      </c>
      <c r="L2605" s="23" t="n">
        <v>941409</v>
      </c>
      <c r="M2605" s="23" t="n">
        <f aca="false">MIN(J2605:L2605)</f>
        <v>791963.815366368</v>
      </c>
      <c r="N2605" s="23" t="n">
        <f aca="false">MAX(J2605:L2605)</f>
        <v>1057729.95</v>
      </c>
      <c r="O2605" s="23" t="n">
        <f aca="false">MEDIAN(J2605:L2605)</f>
        <v>941409</v>
      </c>
      <c r="P2605" s="23" t="n">
        <f aca="false">AVERAGE(J2605:L2605)</f>
        <v>930367.588455456</v>
      </c>
      <c r="Q2605" s="23" t="n">
        <f aca="false">AVERAGE(M2605,O2605)</f>
        <v>866686.407683184</v>
      </c>
      <c r="R2605" s="23" t="n">
        <f aca="false">AVERAGE(N2605,O2605)</f>
        <v>999569.475</v>
      </c>
      <c r="S2605" s="23" t="n">
        <f aca="false">STDEV(J2605:L2605)</f>
        <v>133226.664584074</v>
      </c>
      <c r="T2605" s="25" t="n">
        <f aca="false">IF(P2605&gt;0,S2605/P2605,NA())</f>
        <v>0.143197878169047</v>
      </c>
      <c r="U2605" s="4" t="str">
        <f aca="false">IF(T2605&lt;=Parametros!$B$7,"MENOR",IF(T2605&lt;=Parametros!$B$8,"PROMEDIO MENOR-MEDIANA","PROMEDIO"))</f>
        <v>MENOR</v>
      </c>
      <c r="V2605" s="23" t="n">
        <f aca="false">IF(T2605&lt;=Parametros!$B$7,M2605,IF(T2605&lt;=Parametros!$B$8,Q2605,P2605))</f>
        <v>791963.815366368</v>
      </c>
      <c r="W2605" s="26" t="n">
        <f aca="false">ROUND(V2605,0)</f>
        <v>791964</v>
      </c>
      <c r="X2605" s="27" t="n">
        <f aca="false">K2605/G2605</f>
        <v>1.41179180497884</v>
      </c>
      <c r="Y2605" s="27" t="n">
        <f aca="false">L2605/G2605</f>
        <v>1.25653387363506</v>
      </c>
    </row>
    <row r="2606" customFormat="false" ht="15" hidden="false" customHeight="true" outlineLevel="0" collapsed="false">
      <c r="A2606" s="22" t="s">
        <v>521</v>
      </c>
      <c r="B2606" s="22" t="s">
        <v>522</v>
      </c>
      <c r="C2606" s="22"/>
      <c r="D2606" s="22"/>
      <c r="E2606" s="22"/>
      <c r="F2606" s="22"/>
      <c r="G2606" s="22"/>
      <c r="H2606" s="22"/>
      <c r="I2606" s="22"/>
      <c r="J2606" s="22"/>
      <c r="K2606" s="22"/>
      <c r="L2606" s="22"/>
      <c r="M2606" s="22"/>
      <c r="N2606" s="22"/>
      <c r="O2606" s="22"/>
      <c r="P2606" s="22"/>
      <c r="Q2606" s="22"/>
      <c r="R2606" s="22"/>
      <c r="S2606" s="22"/>
      <c r="T2606" s="22"/>
      <c r="U2606" s="22"/>
      <c r="V2606" s="22"/>
      <c r="W2606" s="22"/>
    </row>
    <row r="2607" customFormat="false" ht="90" hidden="false" customHeight="true" outlineLevel="0" collapsed="false">
      <c r="A2607" s="4" t="s">
        <v>523</v>
      </c>
      <c r="B2607" s="4" t="s">
        <v>95</v>
      </c>
      <c r="C2607" s="4" t="s">
        <v>524</v>
      </c>
      <c r="D2607" s="4" t="s">
        <v>525</v>
      </c>
      <c r="E2607" s="4" t="s">
        <v>98</v>
      </c>
      <c r="F2607" s="4" t="s">
        <v>99</v>
      </c>
      <c r="G2607" s="23" t="n">
        <v>4668066</v>
      </c>
      <c r="H2607" s="24" t="n">
        <f aca="false">Parametros!$B$3</f>
        <v>160.42</v>
      </c>
      <c r="I2607" s="24" t="n">
        <f aca="false">Parametros!$B$4</f>
        <v>151.76</v>
      </c>
      <c r="J2607" s="23" t="n">
        <f aca="false">G2607*H2607/I2607</f>
        <v>4934443.514233</v>
      </c>
      <c r="K2607" s="23" t="n">
        <v>6590339.72</v>
      </c>
      <c r="L2607" s="23" t="n">
        <v>5865510</v>
      </c>
      <c r="M2607" s="23" t="n">
        <f aca="false">MIN(J2607:L2607)</f>
        <v>4934443.514233</v>
      </c>
      <c r="N2607" s="23" t="n">
        <f aca="false">MAX(J2607:L2607)</f>
        <v>6590339.72</v>
      </c>
      <c r="O2607" s="23" t="n">
        <f aca="false">MEDIAN(J2607:L2607)</f>
        <v>5865510</v>
      </c>
      <c r="P2607" s="23" t="n">
        <f aca="false">AVERAGE(J2607:L2607)</f>
        <v>5796764.411411</v>
      </c>
      <c r="Q2607" s="23" t="n">
        <f aca="false">AVERAGE(M2607,O2607)</f>
        <v>5399976.7571165</v>
      </c>
      <c r="R2607" s="23" t="n">
        <f aca="false">AVERAGE(N2607,O2607)</f>
        <v>6227924.86</v>
      </c>
      <c r="S2607" s="23" t="n">
        <f aca="false">STDEV(J2607:L2607)</f>
        <v>830085.855819278</v>
      </c>
      <c r="T2607" s="25" t="n">
        <f aca="false">IF(P2607&gt;0,S2607/P2607,NA())</f>
        <v>0.143198135529752</v>
      </c>
      <c r="U2607" s="4" t="str">
        <f aca="false">IF(T2607&lt;=Parametros!$B$7,"MENOR",IF(T2607&lt;=Parametros!$B$8,"PROMEDIO MENOR-MEDIANA","PROMEDIO"))</f>
        <v>MENOR</v>
      </c>
      <c r="V2607" s="23" t="n">
        <f aca="false">IF(T2607&lt;=Parametros!$B$7,M2607,IF(T2607&lt;=Parametros!$B$8,Q2607,P2607))</f>
        <v>4934443.514233</v>
      </c>
      <c r="W2607" s="26" t="n">
        <f aca="false">ROUND(V2607,0)</f>
        <v>4934444</v>
      </c>
      <c r="X2607" s="27" t="n">
        <f aca="false">K2607/G2607</f>
        <v>1.41179231827485</v>
      </c>
      <c r="Y2607" s="27" t="n">
        <f aca="false">L2607/G2607</f>
        <v>1.25651822403539</v>
      </c>
    </row>
    <row r="2608" customFormat="false" ht="51.75" hidden="false" customHeight="true" outlineLevel="0" collapsed="false">
      <c r="A2608" s="4" t="s">
        <v>526</v>
      </c>
      <c r="B2608" s="4" t="s">
        <v>95</v>
      </c>
      <c r="C2608" s="4" t="s">
        <v>527</v>
      </c>
      <c r="D2608" s="4" t="s">
        <v>528</v>
      </c>
      <c r="E2608" s="4" t="s">
        <v>98</v>
      </c>
      <c r="F2608" s="4" t="s">
        <v>99</v>
      </c>
      <c r="G2608" s="23" t="n">
        <v>353807</v>
      </c>
      <c r="H2608" s="24" t="n">
        <f aca="false">Parametros!$B$3</f>
        <v>160.42</v>
      </c>
      <c r="I2608" s="24" t="n">
        <f aca="false">Parametros!$B$4</f>
        <v>151.76</v>
      </c>
      <c r="J2608" s="23" t="n">
        <f aca="false">G2608*H2608/I2608</f>
        <v>373996.566552451</v>
      </c>
      <c r="K2608" s="23" t="n">
        <v>499501.68</v>
      </c>
      <c r="L2608" s="23" t="n">
        <v>444465</v>
      </c>
      <c r="M2608" s="23" t="n">
        <f aca="false">MIN(J2608:L2608)</f>
        <v>373996.566552451</v>
      </c>
      <c r="N2608" s="23" t="n">
        <f aca="false">MAX(J2608:L2608)</f>
        <v>499501.68</v>
      </c>
      <c r="O2608" s="23" t="n">
        <f aca="false">MEDIAN(J2608:L2608)</f>
        <v>444465</v>
      </c>
      <c r="P2608" s="23" t="n">
        <f aca="false">AVERAGE(J2608:L2608)</f>
        <v>439321.08218415</v>
      </c>
      <c r="Q2608" s="23" t="n">
        <f aca="false">AVERAGE(M2608,O2608)</f>
        <v>409230.783276226</v>
      </c>
      <c r="R2608" s="23" t="n">
        <f aca="false">AVERAGE(N2608,O2608)</f>
        <v>471983.34</v>
      </c>
      <c r="S2608" s="23" t="n">
        <f aca="false">STDEV(J2608:L2608)</f>
        <v>62910.4784057686</v>
      </c>
      <c r="T2608" s="25" t="n">
        <f aca="false">IF(P2608&gt;0,S2608/P2608,NA())</f>
        <v>0.143199315846624</v>
      </c>
      <c r="U2608" s="4" t="str">
        <f aca="false">IF(T2608&lt;=Parametros!$B$7,"MENOR",IF(T2608&lt;=Parametros!$B$8,"PROMEDIO MENOR-MEDIANA","PROMEDIO"))</f>
        <v>MENOR</v>
      </c>
      <c r="V2608" s="23" t="n">
        <f aca="false">IF(T2608&lt;=Parametros!$B$7,M2608,IF(T2608&lt;=Parametros!$B$8,Q2608,P2608))</f>
        <v>373996.566552451</v>
      </c>
      <c r="W2608" s="26" t="n">
        <f aca="false">ROUND(V2608,0)</f>
        <v>373997</v>
      </c>
      <c r="X2608" s="27" t="n">
        <f aca="false">K2608/G2608</f>
        <v>1.41179140039626</v>
      </c>
      <c r="Y2608" s="27" t="n">
        <f aca="false">L2608/G2608</f>
        <v>1.25623574434649</v>
      </c>
    </row>
    <row r="2609" customFormat="false" ht="77.25" hidden="false" customHeight="true" outlineLevel="0" collapsed="false">
      <c r="A2609" s="4" t="s">
        <v>529</v>
      </c>
      <c r="B2609" s="4" t="s">
        <v>95</v>
      </c>
      <c r="C2609" s="4" t="s">
        <v>530</v>
      </c>
      <c r="D2609" s="4" t="s">
        <v>531</v>
      </c>
      <c r="E2609" s="4" t="s">
        <v>98</v>
      </c>
      <c r="F2609" s="4" t="s">
        <v>99</v>
      </c>
      <c r="G2609" s="23" t="n">
        <v>56649</v>
      </c>
      <c r="H2609" s="24" t="n">
        <f aca="false">Parametros!$B$3</f>
        <v>160.42</v>
      </c>
      <c r="I2609" s="24" t="n">
        <f aca="false">Parametros!$B$4</f>
        <v>151.76</v>
      </c>
      <c r="J2609" s="23" t="n">
        <f aca="false">G2609*H2609/I2609</f>
        <v>59881.606352135</v>
      </c>
      <c r="K2609" s="23" t="n">
        <v>79976.68</v>
      </c>
      <c r="L2609" s="23" t="n">
        <v>71162</v>
      </c>
      <c r="M2609" s="23" t="n">
        <f aca="false">MIN(J2609:L2609)</f>
        <v>59881.606352135</v>
      </c>
      <c r="N2609" s="23" t="n">
        <f aca="false">MAX(J2609:L2609)</f>
        <v>79976.68</v>
      </c>
      <c r="O2609" s="23" t="n">
        <f aca="false">MEDIAN(J2609:L2609)</f>
        <v>71162</v>
      </c>
      <c r="P2609" s="23" t="n">
        <f aca="false">AVERAGE(J2609:L2609)</f>
        <v>70340.0954507117</v>
      </c>
      <c r="Q2609" s="23" t="n">
        <f aca="false">AVERAGE(M2609,O2609)</f>
        <v>65521.8031760675</v>
      </c>
      <c r="R2609" s="23" t="n">
        <f aca="false">AVERAGE(N2609,O2609)</f>
        <v>75569.34</v>
      </c>
      <c r="S2609" s="23" t="n">
        <f aca="false">STDEV(J2609:L2609)</f>
        <v>10072.7176841399</v>
      </c>
      <c r="T2609" s="25" t="n">
        <f aca="false">IF(P2609&gt;0,S2609/P2609,NA())</f>
        <v>0.143200227688034</v>
      </c>
      <c r="U2609" s="4" t="str">
        <f aca="false">IF(T2609&lt;=Parametros!$B$7,"MENOR",IF(T2609&lt;=Parametros!$B$8,"PROMEDIO MENOR-MEDIANA","PROMEDIO"))</f>
        <v>MENOR</v>
      </c>
      <c r="V2609" s="23" t="n">
        <f aca="false">IF(T2609&lt;=Parametros!$B$7,M2609,IF(T2609&lt;=Parametros!$B$8,Q2609,P2609))</f>
        <v>59881.606352135</v>
      </c>
      <c r="W2609" s="26" t="n">
        <f aca="false">ROUND(V2609,0)</f>
        <v>59882</v>
      </c>
      <c r="X2609" s="27" t="n">
        <f aca="false">K2609/G2609</f>
        <v>1.41179332380095</v>
      </c>
      <c r="Y2609" s="27" t="n">
        <f aca="false">L2609/G2609</f>
        <v>1.256191636216</v>
      </c>
    </row>
    <row r="2610" customFormat="false" ht="64.5" hidden="false" customHeight="true" outlineLevel="0" collapsed="false">
      <c r="A2610" s="4" t="s">
        <v>532</v>
      </c>
      <c r="B2610" s="4" t="s">
        <v>95</v>
      </c>
      <c r="C2610" s="4" t="s">
        <v>533</v>
      </c>
      <c r="D2610" s="4" t="s">
        <v>534</v>
      </c>
      <c r="E2610" s="4" t="s">
        <v>98</v>
      </c>
      <c r="F2610" s="4" t="s">
        <v>99</v>
      </c>
      <c r="G2610" s="23" t="n">
        <v>430333</v>
      </c>
      <c r="H2610" s="24" t="n">
        <f aca="false">Parametros!$B$3</f>
        <v>160.42</v>
      </c>
      <c r="I2610" s="24" t="n">
        <f aca="false">Parametros!$B$4</f>
        <v>151.76</v>
      </c>
      <c r="J2610" s="23" t="n">
        <f aca="false">G2610*H2610/I2610</f>
        <v>454889.429757512</v>
      </c>
      <c r="K2610" s="23" t="n">
        <v>607541.25</v>
      </c>
      <c r="L2610" s="23" t="n">
        <v>540617</v>
      </c>
      <c r="M2610" s="23" t="n">
        <f aca="false">MIN(J2610:L2610)</f>
        <v>454889.429757512</v>
      </c>
      <c r="N2610" s="23" t="n">
        <f aca="false">MAX(J2610:L2610)</f>
        <v>607541.25</v>
      </c>
      <c r="O2610" s="23" t="n">
        <f aca="false">MEDIAN(J2610:L2610)</f>
        <v>540617</v>
      </c>
      <c r="P2610" s="23" t="n">
        <f aca="false">AVERAGE(J2610:L2610)</f>
        <v>534349.226585837</v>
      </c>
      <c r="Q2610" s="23" t="n">
        <f aca="false">AVERAGE(M2610,O2610)</f>
        <v>497753.214878756</v>
      </c>
      <c r="R2610" s="23" t="n">
        <f aca="false">AVERAGE(N2610,O2610)</f>
        <v>574079.125</v>
      </c>
      <c r="S2610" s="23" t="n">
        <f aca="false">STDEV(J2610:L2610)</f>
        <v>76518.6793764417</v>
      </c>
      <c r="T2610" s="25" t="n">
        <f aca="false">IF(P2610&gt;0,S2610/P2610,NA())</f>
        <v>0.143199756955482</v>
      </c>
      <c r="U2610" s="4" t="str">
        <f aca="false">IF(T2610&lt;=Parametros!$B$7,"MENOR",IF(T2610&lt;=Parametros!$B$8,"PROMEDIO MENOR-MEDIANA","PROMEDIO"))</f>
        <v>MENOR</v>
      </c>
      <c r="V2610" s="23" t="n">
        <f aca="false">IF(T2610&lt;=Parametros!$B$7,M2610,IF(T2610&lt;=Parametros!$B$8,Q2610,P2610))</f>
        <v>454889.429757512</v>
      </c>
      <c r="W2610" s="26" t="n">
        <f aca="false">ROUND(V2610,0)</f>
        <v>454889</v>
      </c>
      <c r="X2610" s="27" t="n">
        <f aca="false">K2610/G2610</f>
        <v>1.41179330890264</v>
      </c>
      <c r="Y2610" s="27" t="n">
        <f aca="false">L2610/G2610</f>
        <v>1.25627595373815</v>
      </c>
    </row>
    <row r="2611" customFormat="false" ht="77.25" hidden="false" customHeight="true" outlineLevel="0" collapsed="false">
      <c r="A2611" s="4" t="s">
        <v>535</v>
      </c>
      <c r="B2611" s="4" t="s">
        <v>95</v>
      </c>
      <c r="C2611" s="4" t="s">
        <v>536</v>
      </c>
      <c r="D2611" s="4" t="s">
        <v>537</v>
      </c>
      <c r="E2611" s="4" t="s">
        <v>98</v>
      </c>
      <c r="F2611" s="4" t="s">
        <v>99</v>
      </c>
      <c r="G2611" s="23" t="n">
        <v>491150</v>
      </c>
      <c r="H2611" s="24" t="n">
        <f aca="false">Parametros!$B$3</f>
        <v>160.42</v>
      </c>
      <c r="I2611" s="24" t="n">
        <f aca="false">Parametros!$B$4</f>
        <v>151.76</v>
      </c>
      <c r="J2611" s="23" t="n">
        <f aca="false">G2611*H2611/I2611</f>
        <v>519176.877965208</v>
      </c>
      <c r="K2611" s="23" t="n">
        <v>693401.78</v>
      </c>
      <c r="L2611" s="23" t="n">
        <v>617134</v>
      </c>
      <c r="M2611" s="23" t="n">
        <f aca="false">MIN(J2611:L2611)</f>
        <v>519176.877965208</v>
      </c>
      <c r="N2611" s="23" t="n">
        <f aca="false">MAX(J2611:L2611)</f>
        <v>693401.78</v>
      </c>
      <c r="O2611" s="23" t="n">
        <f aca="false">MEDIAN(J2611:L2611)</f>
        <v>617134</v>
      </c>
      <c r="P2611" s="23" t="n">
        <f aca="false">AVERAGE(J2611:L2611)</f>
        <v>609904.219321736</v>
      </c>
      <c r="Q2611" s="23" t="n">
        <f aca="false">AVERAGE(M2611,O2611)</f>
        <v>568155.438982604</v>
      </c>
      <c r="R2611" s="23" t="n">
        <f aca="false">AVERAGE(N2611,O2611)</f>
        <v>655267.89</v>
      </c>
      <c r="S2611" s="23" t="n">
        <f aca="false">STDEV(J2611:L2611)</f>
        <v>87337.1708881737</v>
      </c>
      <c r="T2611" s="25" t="n">
        <f aca="false">IF(P2611&gt;0,S2611/P2611,NA())</f>
        <v>0.143198174600759</v>
      </c>
      <c r="U2611" s="4" t="str">
        <f aca="false">IF(T2611&lt;=Parametros!$B$7,"MENOR",IF(T2611&lt;=Parametros!$B$8,"PROMEDIO MENOR-MEDIANA","PROMEDIO"))</f>
        <v>MENOR</v>
      </c>
      <c r="V2611" s="23" t="n">
        <f aca="false">IF(T2611&lt;=Parametros!$B$7,M2611,IF(T2611&lt;=Parametros!$B$8,Q2611,P2611))</f>
        <v>519176.877965208</v>
      </c>
      <c r="W2611" s="26" t="n">
        <f aca="false">ROUND(V2611,0)</f>
        <v>519177</v>
      </c>
      <c r="X2611" s="27" t="n">
        <f aca="false">K2611/G2611</f>
        <v>1.41179228341647</v>
      </c>
      <c r="Y2611" s="27" t="n">
        <f aca="false">L2611/G2611</f>
        <v>1.25650819505243</v>
      </c>
    </row>
    <row r="2612" customFormat="false" ht="64.5" hidden="false" customHeight="true" outlineLevel="0" collapsed="false">
      <c r="A2612" s="4" t="s">
        <v>538</v>
      </c>
      <c r="B2612" s="4" t="s">
        <v>95</v>
      </c>
      <c r="C2612" s="4" t="s">
        <v>539</v>
      </c>
      <c r="D2612" s="4" t="s">
        <v>1387</v>
      </c>
      <c r="E2612" s="4" t="s">
        <v>98</v>
      </c>
      <c r="F2612" s="4" t="s">
        <v>99</v>
      </c>
      <c r="G2612" s="23" t="n">
        <v>16896</v>
      </c>
      <c r="H2612" s="24" t="n">
        <f aca="false">Parametros!$B$3</f>
        <v>160.42</v>
      </c>
      <c r="I2612" s="24" t="n">
        <f aca="false">Parametros!$B$4</f>
        <v>151.76</v>
      </c>
      <c r="J2612" s="23" t="n">
        <f aca="false">G2612*H2612/I2612</f>
        <v>17860.1497100685</v>
      </c>
      <c r="K2612" s="23" t="n">
        <v>23853.59</v>
      </c>
      <c r="L2612" s="23" t="n">
        <v>21182</v>
      </c>
      <c r="M2612" s="23" t="n">
        <f aca="false">MIN(J2612:L2612)</f>
        <v>17860.1497100685</v>
      </c>
      <c r="N2612" s="23" t="n">
        <f aca="false">MAX(J2612:L2612)</f>
        <v>23853.59</v>
      </c>
      <c r="O2612" s="23" t="n">
        <f aca="false">MEDIAN(J2612:L2612)</f>
        <v>21182</v>
      </c>
      <c r="P2612" s="23" t="n">
        <f aca="false">AVERAGE(J2612:L2612)</f>
        <v>20965.2465700228</v>
      </c>
      <c r="Q2612" s="23" t="n">
        <f aca="false">AVERAGE(M2612,O2612)</f>
        <v>19521.0748550343</v>
      </c>
      <c r="R2612" s="23" t="n">
        <f aca="false">AVERAGE(N2612,O2612)</f>
        <v>22517.795</v>
      </c>
      <c r="S2612" s="23" t="n">
        <f aca="false">STDEV(J2612:L2612)</f>
        <v>3002.59357294633</v>
      </c>
      <c r="T2612" s="25" t="n">
        <f aca="false">IF(P2612&gt;0,S2612/P2612,NA())</f>
        <v>0.143217660852107</v>
      </c>
      <c r="U2612" s="4" t="str">
        <f aca="false">IF(T2612&lt;=Parametros!$B$7,"MENOR",IF(T2612&lt;=Parametros!$B$8,"PROMEDIO MENOR-MEDIANA","PROMEDIO"))</f>
        <v>MENOR</v>
      </c>
      <c r="V2612" s="23" t="n">
        <f aca="false">IF(T2612&lt;=Parametros!$B$7,M2612,IF(T2612&lt;=Parametros!$B$8,Q2612,P2612))</f>
        <v>17860.1497100685</v>
      </c>
      <c r="W2612" s="26" t="n">
        <f aca="false">ROUND(V2612,0)</f>
        <v>17860</v>
      </c>
      <c r="X2612" s="27" t="n">
        <f aca="false">K2612/G2612</f>
        <v>1.41178918087121</v>
      </c>
      <c r="Y2612" s="27" t="n">
        <f aca="false">L2612/G2612</f>
        <v>1.25366950757576</v>
      </c>
    </row>
    <row r="2613" customFormat="false" ht="39" hidden="false" customHeight="true" outlineLevel="0" collapsed="false">
      <c r="A2613" s="4" t="s">
        <v>541</v>
      </c>
      <c r="B2613" s="4" t="s">
        <v>95</v>
      </c>
      <c r="C2613" s="4" t="s">
        <v>542</v>
      </c>
      <c r="D2613" s="4" t="s">
        <v>543</v>
      </c>
      <c r="E2613" s="4" t="s">
        <v>98</v>
      </c>
      <c r="F2613" s="4" t="s">
        <v>99</v>
      </c>
      <c r="G2613" s="23" t="n">
        <v>74538</v>
      </c>
      <c r="H2613" s="24" t="n">
        <f aca="false">Parametros!$B$3</f>
        <v>160.42</v>
      </c>
      <c r="I2613" s="24" t="n">
        <f aca="false">Parametros!$B$4</f>
        <v>151.76</v>
      </c>
      <c r="J2613" s="23" t="n">
        <f aca="false">G2613*H2613/I2613</f>
        <v>78791.4204006326</v>
      </c>
      <c r="K2613" s="23" t="n">
        <v>105232.47</v>
      </c>
      <c r="L2613" s="23" t="n">
        <v>93653</v>
      </c>
      <c r="M2613" s="23" t="n">
        <f aca="false">MIN(J2613:L2613)</f>
        <v>78791.4204006326</v>
      </c>
      <c r="N2613" s="23" t="n">
        <f aca="false">MAX(J2613:L2613)</f>
        <v>105232.47</v>
      </c>
      <c r="O2613" s="23" t="n">
        <f aca="false">MEDIAN(J2613:L2613)</f>
        <v>93653</v>
      </c>
      <c r="P2613" s="23" t="n">
        <f aca="false">AVERAGE(J2613:L2613)</f>
        <v>92558.9634668775</v>
      </c>
      <c r="Q2613" s="23" t="n">
        <f aca="false">AVERAGE(M2613,O2613)</f>
        <v>86222.2102003163</v>
      </c>
      <c r="R2613" s="23" t="n">
        <f aca="false">AVERAGE(N2613,O2613)</f>
        <v>99442.735</v>
      </c>
      <c r="S2613" s="23" t="n">
        <f aca="false">STDEV(J2613:L2613)</f>
        <v>13254.4318222588</v>
      </c>
      <c r="T2613" s="25" t="n">
        <f aca="false">IF(P2613&gt;0,S2613/P2613,NA())</f>
        <v>0.14319987309497</v>
      </c>
      <c r="U2613" s="4" t="str">
        <f aca="false">IF(T2613&lt;=Parametros!$B$7,"MENOR",IF(T2613&lt;=Parametros!$B$8,"PROMEDIO MENOR-MEDIANA","PROMEDIO"))</f>
        <v>MENOR</v>
      </c>
      <c r="V2613" s="23" t="n">
        <f aca="false">IF(T2613&lt;=Parametros!$B$7,M2613,IF(T2613&lt;=Parametros!$B$8,Q2613,P2613))</f>
        <v>78791.4204006326</v>
      </c>
      <c r="W2613" s="26" t="n">
        <f aca="false">ROUND(V2613,0)</f>
        <v>78791</v>
      </c>
      <c r="X2613" s="27" t="n">
        <f aca="false">K2613/G2613</f>
        <v>1.41179626499235</v>
      </c>
      <c r="Y2613" s="27" t="n">
        <f aca="false">L2613/G2613</f>
        <v>1.25644637634495</v>
      </c>
    </row>
    <row r="2614" customFormat="false" ht="39" hidden="false" customHeight="true" outlineLevel="0" collapsed="false">
      <c r="A2614" s="4" t="s">
        <v>544</v>
      </c>
      <c r="B2614" s="4" t="s">
        <v>95</v>
      </c>
      <c r="C2614" s="4" t="s">
        <v>545</v>
      </c>
      <c r="D2614" s="4" t="s">
        <v>546</v>
      </c>
      <c r="E2614" s="4" t="s">
        <v>98</v>
      </c>
      <c r="F2614" s="4" t="s">
        <v>99</v>
      </c>
      <c r="G2614" s="23" t="n">
        <v>120255</v>
      </c>
      <c r="H2614" s="24" t="n">
        <f aca="false">Parametros!$B$3</f>
        <v>160.42</v>
      </c>
      <c r="I2614" s="24" t="n">
        <f aca="false">Parametros!$B$4</f>
        <v>151.76</v>
      </c>
      <c r="J2614" s="23" t="n">
        <f aca="false">G2614*H2614/I2614</f>
        <v>127117.205455983</v>
      </c>
      <c r="K2614" s="23" t="n">
        <v>169775.51</v>
      </c>
      <c r="L2614" s="23" t="n">
        <v>151011</v>
      </c>
      <c r="M2614" s="23" t="n">
        <f aca="false">MIN(J2614:L2614)</f>
        <v>127117.205455983</v>
      </c>
      <c r="N2614" s="23" t="n">
        <f aca="false">MAX(J2614:L2614)</f>
        <v>169775.51</v>
      </c>
      <c r="O2614" s="23" t="n">
        <f aca="false">MEDIAN(J2614:L2614)</f>
        <v>151011</v>
      </c>
      <c r="P2614" s="23" t="n">
        <f aca="false">AVERAGE(J2614:L2614)</f>
        <v>149301.238485328</v>
      </c>
      <c r="Q2614" s="23" t="n">
        <f aca="false">AVERAGE(M2614,O2614)</f>
        <v>139064.102727992</v>
      </c>
      <c r="R2614" s="23" t="n">
        <f aca="false">AVERAGE(N2614,O2614)</f>
        <v>160393.255</v>
      </c>
      <c r="S2614" s="23" t="n">
        <f aca="false">STDEV(J2614:L2614)</f>
        <v>21380.4864296936</v>
      </c>
      <c r="T2614" s="25" t="n">
        <f aca="false">IF(P2614&gt;0,S2614/P2614,NA())</f>
        <v>0.143203677655995</v>
      </c>
      <c r="U2614" s="4" t="str">
        <f aca="false">IF(T2614&lt;=Parametros!$B$7,"MENOR",IF(T2614&lt;=Parametros!$B$8,"PROMEDIO MENOR-MEDIANA","PROMEDIO"))</f>
        <v>MENOR</v>
      </c>
      <c r="V2614" s="23" t="n">
        <f aca="false">IF(T2614&lt;=Parametros!$B$7,M2614,IF(T2614&lt;=Parametros!$B$8,Q2614,P2614))</f>
        <v>127117.205455983</v>
      </c>
      <c r="W2614" s="26" t="n">
        <f aca="false">ROUND(V2614,0)</f>
        <v>127117</v>
      </c>
      <c r="X2614" s="27" t="n">
        <f aca="false">K2614/G2614</f>
        <v>1.41179585048439</v>
      </c>
      <c r="Y2614" s="27" t="n">
        <f aca="false">L2614/G2614</f>
        <v>1.25575651740052</v>
      </c>
    </row>
    <row r="2615" customFormat="false" ht="51.75" hidden="false" customHeight="true" outlineLevel="0" collapsed="false">
      <c r="A2615" s="4" t="s">
        <v>547</v>
      </c>
      <c r="B2615" s="4" t="s">
        <v>95</v>
      </c>
      <c r="C2615" s="4" t="s">
        <v>548</v>
      </c>
      <c r="D2615" s="4" t="s">
        <v>549</v>
      </c>
      <c r="E2615" s="4" t="s">
        <v>98</v>
      </c>
      <c r="F2615" s="4" t="s">
        <v>99</v>
      </c>
      <c r="G2615" s="23" t="n">
        <v>7600</v>
      </c>
      <c r="H2615" s="24" t="n">
        <f aca="false">Parametros!$B$3</f>
        <v>160.42</v>
      </c>
      <c r="I2615" s="24" t="n">
        <f aca="false">Parametros!$B$4</f>
        <v>151.76</v>
      </c>
      <c r="J2615" s="23" t="n">
        <f aca="false">G2615*H2615/I2615</f>
        <v>8033.68476541908</v>
      </c>
      <c r="K2615" s="23" t="n">
        <v>10729.53</v>
      </c>
      <c r="L2615" s="23" t="n">
        <v>9520</v>
      </c>
      <c r="M2615" s="23" t="n">
        <f aca="false">MIN(J2615:L2615)</f>
        <v>8033.68476541908</v>
      </c>
      <c r="N2615" s="23" t="n">
        <f aca="false">MAX(J2615:L2615)</f>
        <v>10729.53</v>
      </c>
      <c r="O2615" s="23" t="n">
        <f aca="false">MEDIAN(J2615:L2615)</f>
        <v>9520</v>
      </c>
      <c r="P2615" s="23" t="n">
        <f aca="false">AVERAGE(J2615:L2615)</f>
        <v>9427.7382551397</v>
      </c>
      <c r="Q2615" s="23" t="n">
        <f aca="false">AVERAGE(M2615,O2615)</f>
        <v>8776.84238270954</v>
      </c>
      <c r="R2615" s="23" t="n">
        <f aca="false">AVERAGE(N2615,O2615)</f>
        <v>10124.765</v>
      </c>
      <c r="S2615" s="23" t="n">
        <f aca="false">STDEV(J2615:L2615)</f>
        <v>1350.2886929752</v>
      </c>
      <c r="T2615" s="25" t="n">
        <f aca="false">IF(P2615&gt;0,S2615/P2615,NA())</f>
        <v>0.143225093488257</v>
      </c>
      <c r="U2615" s="4" t="str">
        <f aca="false">IF(T2615&lt;=Parametros!$B$7,"MENOR",IF(T2615&lt;=Parametros!$B$8,"PROMEDIO MENOR-MEDIANA","PROMEDIO"))</f>
        <v>MENOR</v>
      </c>
      <c r="V2615" s="23" t="n">
        <f aca="false">IF(T2615&lt;=Parametros!$B$7,M2615,IF(T2615&lt;=Parametros!$B$8,Q2615,P2615))</f>
        <v>8033.68476541908</v>
      </c>
      <c r="W2615" s="26" t="n">
        <f aca="false">ROUND(V2615,0)</f>
        <v>8034</v>
      </c>
      <c r="X2615" s="27" t="n">
        <f aca="false">K2615/G2615</f>
        <v>1.41178026315789</v>
      </c>
      <c r="Y2615" s="27" t="n">
        <f aca="false">L2615/G2615</f>
        <v>1.25263157894737</v>
      </c>
    </row>
    <row r="2616" customFormat="false" ht="51.75" hidden="false" customHeight="true" outlineLevel="0" collapsed="false">
      <c r="A2616" s="4" t="s">
        <v>550</v>
      </c>
      <c r="B2616" s="4" t="s">
        <v>95</v>
      </c>
      <c r="C2616" s="4" t="s">
        <v>551</v>
      </c>
      <c r="D2616" s="4" t="s">
        <v>549</v>
      </c>
      <c r="E2616" s="4" t="s">
        <v>98</v>
      </c>
      <c r="F2616" s="4" t="s">
        <v>99</v>
      </c>
      <c r="G2616" s="23" t="n">
        <v>9839</v>
      </c>
      <c r="H2616" s="24" t="n">
        <f aca="false">Parametros!$B$3</f>
        <v>160.42</v>
      </c>
      <c r="I2616" s="24" t="n">
        <f aca="false">Parametros!$B$4</f>
        <v>151.76</v>
      </c>
      <c r="J2616" s="23" t="n">
        <f aca="false">G2616*H2616/I2616</f>
        <v>10400.4505798629</v>
      </c>
      <c r="K2616" s="23" t="n">
        <v>13891.23</v>
      </c>
      <c r="L2616" s="23" t="n">
        <v>12257</v>
      </c>
      <c r="M2616" s="23" t="n">
        <f aca="false">MIN(J2616:L2616)</f>
        <v>10400.4505798629</v>
      </c>
      <c r="N2616" s="23" t="n">
        <f aca="false">MAX(J2616:L2616)</f>
        <v>13891.23</v>
      </c>
      <c r="O2616" s="23" t="n">
        <f aca="false">MEDIAN(J2616:L2616)</f>
        <v>12257</v>
      </c>
      <c r="P2616" s="23" t="n">
        <f aca="false">AVERAGE(J2616:L2616)</f>
        <v>12182.893526621</v>
      </c>
      <c r="Q2616" s="23" t="n">
        <f aca="false">AVERAGE(M2616,O2616)</f>
        <v>11328.7252899315</v>
      </c>
      <c r="R2616" s="23" t="n">
        <f aca="false">AVERAGE(N2616,O2616)</f>
        <v>13074.115</v>
      </c>
      <c r="S2616" s="23" t="n">
        <f aca="false">STDEV(J2616:L2616)</f>
        <v>1746.56922767482</v>
      </c>
      <c r="T2616" s="25" t="n">
        <f aca="false">IF(P2616&gt;0,S2616/P2616,NA())</f>
        <v>0.143362430596506</v>
      </c>
      <c r="U2616" s="4" t="str">
        <f aca="false">IF(T2616&lt;=Parametros!$B$7,"MENOR",IF(T2616&lt;=Parametros!$B$8,"PROMEDIO MENOR-MEDIANA","PROMEDIO"))</f>
        <v>MENOR</v>
      </c>
      <c r="V2616" s="23" t="n">
        <f aca="false">IF(T2616&lt;=Parametros!$B$7,M2616,IF(T2616&lt;=Parametros!$B$8,Q2616,P2616))</f>
        <v>10400.4505798629</v>
      </c>
      <c r="W2616" s="26" t="n">
        <f aca="false">ROUND(V2616,0)</f>
        <v>10400</v>
      </c>
      <c r="X2616" s="27" t="n">
        <f aca="false">K2616/G2616</f>
        <v>1.41185384693566</v>
      </c>
      <c r="Y2616" s="27" t="n">
        <f aca="false">L2616/G2616</f>
        <v>1.24575668258969</v>
      </c>
    </row>
    <row r="2617" customFormat="false" ht="64.5" hidden="false" customHeight="true" outlineLevel="0" collapsed="false">
      <c r="A2617" s="4" t="s">
        <v>552</v>
      </c>
      <c r="B2617" s="4" t="s">
        <v>95</v>
      </c>
      <c r="C2617" s="4" t="s">
        <v>553</v>
      </c>
      <c r="D2617" s="4" t="s">
        <v>554</v>
      </c>
      <c r="E2617" s="4" t="s">
        <v>98</v>
      </c>
      <c r="F2617" s="4" t="s">
        <v>99</v>
      </c>
      <c r="G2617" s="23" t="n">
        <v>102365</v>
      </c>
      <c r="H2617" s="24" t="n">
        <f aca="false">Parametros!$B$3</f>
        <v>160.42</v>
      </c>
      <c r="I2617" s="24" t="n">
        <f aca="false">Parametros!$B$4</f>
        <v>151.76</v>
      </c>
      <c r="J2617" s="23" t="n">
        <f aca="false">G2617*H2617/I2617</f>
        <v>108206.334343701</v>
      </c>
      <c r="K2617" s="23" t="n">
        <v>144518.36</v>
      </c>
      <c r="L2617" s="23" t="n">
        <v>128520</v>
      </c>
      <c r="M2617" s="23" t="n">
        <f aca="false">MIN(J2617:L2617)</f>
        <v>108206.334343701</v>
      </c>
      <c r="N2617" s="23" t="n">
        <f aca="false">MAX(J2617:L2617)</f>
        <v>144518.36</v>
      </c>
      <c r="O2617" s="23" t="n">
        <f aca="false">MEDIAN(J2617:L2617)</f>
        <v>128520</v>
      </c>
      <c r="P2617" s="23" t="n">
        <f aca="false">AVERAGE(J2617:L2617)</f>
        <v>127081.564781234</v>
      </c>
      <c r="Q2617" s="23" t="n">
        <f aca="false">AVERAGE(M2617,O2617)</f>
        <v>118363.16717185</v>
      </c>
      <c r="R2617" s="23" t="n">
        <f aca="false">AVERAGE(N2617,O2617)</f>
        <v>136519.18</v>
      </c>
      <c r="S2617" s="23" t="n">
        <f aca="false">STDEV(J2617:L2617)</f>
        <v>18198.6984074378</v>
      </c>
      <c r="T2617" s="25" t="n">
        <f aca="false">IF(P2617&gt;0,S2617/P2617,NA())</f>
        <v>0.143204865621274</v>
      </c>
      <c r="U2617" s="4" t="str">
        <f aca="false">IF(T2617&lt;=Parametros!$B$7,"MENOR",IF(T2617&lt;=Parametros!$B$8,"PROMEDIO MENOR-MEDIANA","PROMEDIO"))</f>
        <v>MENOR</v>
      </c>
      <c r="V2617" s="23" t="n">
        <f aca="false">IF(T2617&lt;=Parametros!$B$7,M2617,IF(T2617&lt;=Parametros!$B$8,Q2617,P2617))</f>
        <v>108206.334343701</v>
      </c>
      <c r="W2617" s="26" t="n">
        <f aca="false">ROUND(V2617,0)</f>
        <v>108206</v>
      </c>
      <c r="X2617" s="27" t="n">
        <f aca="false">K2617/G2617</f>
        <v>1.41179465637669</v>
      </c>
      <c r="Y2617" s="27" t="n">
        <f aca="false">L2617/G2617</f>
        <v>1.25550725345577</v>
      </c>
    </row>
    <row r="2618" customFormat="false" ht="51.75" hidden="false" customHeight="true" outlineLevel="0" collapsed="false">
      <c r="A2618" s="4" t="s">
        <v>555</v>
      </c>
      <c r="B2618" s="4" t="s">
        <v>95</v>
      </c>
      <c r="C2618" s="4" t="s">
        <v>1340</v>
      </c>
      <c r="D2618" s="4" t="s">
        <v>1341</v>
      </c>
      <c r="E2618" s="4" t="s">
        <v>98</v>
      </c>
      <c r="F2618" s="4" t="s">
        <v>99</v>
      </c>
      <c r="G2618" s="23" t="n">
        <v>24846</v>
      </c>
      <c r="H2618" s="24" t="n">
        <f aca="false">Parametros!$B$3</f>
        <v>160.42</v>
      </c>
      <c r="I2618" s="24" t="n">
        <f aca="false">Parametros!$B$4</f>
        <v>151.76</v>
      </c>
      <c r="J2618" s="23" t="n">
        <f aca="false">G2618*H2618/I2618</f>
        <v>26263.8068002109</v>
      </c>
      <c r="K2618" s="23" t="n">
        <v>35077.94</v>
      </c>
      <c r="L2618" s="23" t="n">
        <v>31178</v>
      </c>
      <c r="M2618" s="23" t="n">
        <f aca="false">MIN(J2618:L2618)</f>
        <v>26263.8068002109</v>
      </c>
      <c r="N2618" s="23" t="n">
        <f aca="false">MAX(J2618:L2618)</f>
        <v>35077.94</v>
      </c>
      <c r="O2618" s="23" t="n">
        <f aca="false">MEDIAN(J2618:L2618)</f>
        <v>31178</v>
      </c>
      <c r="P2618" s="23" t="n">
        <f aca="false">AVERAGE(J2618:L2618)</f>
        <v>30839.9156000703</v>
      </c>
      <c r="Q2618" s="23" t="n">
        <f aca="false">AVERAGE(M2618,O2618)</f>
        <v>28720.9034001054</v>
      </c>
      <c r="R2618" s="23" t="n">
        <f aca="false">AVERAGE(N2618,O2618)</f>
        <v>33127.97</v>
      </c>
      <c r="S2618" s="23" t="n">
        <f aca="false">STDEV(J2618:L2618)</f>
        <v>4416.78183885204</v>
      </c>
      <c r="T2618" s="25" t="n">
        <f aca="false">IF(P2618&gt;0,S2618/P2618,NA())</f>
        <v>0.143216404873753</v>
      </c>
      <c r="U2618" s="4" t="str">
        <f aca="false">IF(T2618&lt;=Parametros!$B$7,"MENOR",IF(T2618&lt;=Parametros!$B$8,"PROMEDIO MENOR-MEDIANA","PROMEDIO"))</f>
        <v>MENOR</v>
      </c>
      <c r="V2618" s="23" t="n">
        <f aca="false">IF(T2618&lt;=Parametros!$B$7,M2618,IF(T2618&lt;=Parametros!$B$8,Q2618,P2618))</f>
        <v>26263.8068002109</v>
      </c>
      <c r="W2618" s="26" t="n">
        <f aca="false">ROUND(V2618,0)</f>
        <v>26264</v>
      </c>
      <c r="X2618" s="27" t="n">
        <f aca="false">K2618/G2618</f>
        <v>1.41181437655961</v>
      </c>
      <c r="Y2618" s="27" t="n">
        <f aca="false">L2618/G2618</f>
        <v>1.25484987523143</v>
      </c>
    </row>
    <row r="2619" customFormat="false" ht="128.25" hidden="false" customHeight="true" outlineLevel="0" collapsed="false">
      <c r="A2619" s="4" t="s">
        <v>558</v>
      </c>
      <c r="B2619" s="4" t="s">
        <v>95</v>
      </c>
      <c r="C2619" s="4" t="s">
        <v>559</v>
      </c>
      <c r="D2619" s="4" t="s">
        <v>560</v>
      </c>
      <c r="E2619" s="4" t="s">
        <v>98</v>
      </c>
      <c r="F2619" s="4" t="s">
        <v>99</v>
      </c>
      <c r="G2619" s="23" t="n">
        <v>216657</v>
      </c>
      <c r="H2619" s="24" t="n">
        <f aca="false">Parametros!$B$3</f>
        <v>160.42</v>
      </c>
      <c r="I2619" s="24" t="n">
        <f aca="false">Parametros!$B$4</f>
        <v>151.76</v>
      </c>
      <c r="J2619" s="23" t="n">
        <f aca="false">G2619*H2619/I2619</f>
        <v>229020.268450185</v>
      </c>
      <c r="K2619" s="23" t="n">
        <v>305875.27</v>
      </c>
      <c r="L2619" s="23" t="n">
        <v>272153</v>
      </c>
      <c r="M2619" s="23" t="n">
        <f aca="false">MIN(J2619:L2619)</f>
        <v>229020.268450185</v>
      </c>
      <c r="N2619" s="23" t="n">
        <f aca="false">MAX(J2619:L2619)</f>
        <v>305875.27</v>
      </c>
      <c r="O2619" s="23" t="n">
        <f aca="false">MEDIAN(J2619:L2619)</f>
        <v>272153</v>
      </c>
      <c r="P2619" s="23" t="n">
        <f aca="false">AVERAGE(J2619:L2619)</f>
        <v>269016.179483395</v>
      </c>
      <c r="Q2619" s="23" t="n">
        <f aca="false">AVERAGE(M2619,O2619)</f>
        <v>250586.634225092</v>
      </c>
      <c r="R2619" s="23" t="n">
        <f aca="false">AVERAGE(N2619,O2619)</f>
        <v>289014.135</v>
      </c>
      <c r="S2619" s="23" t="n">
        <f aca="false">STDEV(J2619:L2619)</f>
        <v>38523.4026018028</v>
      </c>
      <c r="T2619" s="25" t="n">
        <f aca="false">IF(P2619&gt;0,S2619/P2619,NA())</f>
        <v>0.143201062017092</v>
      </c>
      <c r="U2619" s="4" t="str">
        <f aca="false">IF(T2619&lt;=Parametros!$B$7,"MENOR",IF(T2619&lt;=Parametros!$B$8,"PROMEDIO MENOR-MEDIANA","PROMEDIO"))</f>
        <v>MENOR</v>
      </c>
      <c r="V2619" s="23" t="n">
        <f aca="false">IF(T2619&lt;=Parametros!$B$7,M2619,IF(T2619&lt;=Parametros!$B$8,Q2619,P2619))</f>
        <v>229020.268450185</v>
      </c>
      <c r="W2619" s="26" t="n">
        <f aca="false">ROUND(V2619,0)</f>
        <v>229020</v>
      </c>
      <c r="X2619" s="27" t="n">
        <f aca="false">K2619/G2619</f>
        <v>1.41179500316168</v>
      </c>
      <c r="Y2619" s="27" t="n">
        <f aca="false">L2619/G2619</f>
        <v>1.25614681270395</v>
      </c>
    </row>
    <row r="2620" customFormat="false" ht="64.5" hidden="false" customHeight="true" outlineLevel="0" collapsed="false">
      <c r="A2620" s="4" t="s">
        <v>561</v>
      </c>
      <c r="B2620" s="4" t="s">
        <v>95</v>
      </c>
      <c r="C2620" s="4" t="s">
        <v>562</v>
      </c>
      <c r="D2620" s="4" t="s">
        <v>563</v>
      </c>
      <c r="E2620" s="4" t="s">
        <v>98</v>
      </c>
      <c r="F2620" s="4" t="s">
        <v>99</v>
      </c>
      <c r="G2620" s="23" t="n">
        <v>626463</v>
      </c>
      <c r="H2620" s="24" t="n">
        <f aca="false">Parametros!$B$3</f>
        <v>160.42</v>
      </c>
      <c r="I2620" s="24" t="n">
        <f aca="false">Parametros!$B$4</f>
        <v>151.76</v>
      </c>
      <c r="J2620" s="23" t="n">
        <f aca="false">G2620*H2620/I2620</f>
        <v>662211.34989457</v>
      </c>
      <c r="K2620" s="23" t="n">
        <v>884435.46</v>
      </c>
      <c r="L2620" s="23" t="n">
        <v>787066</v>
      </c>
      <c r="M2620" s="23" t="n">
        <f aca="false">MIN(J2620:L2620)</f>
        <v>662211.34989457</v>
      </c>
      <c r="N2620" s="23" t="n">
        <f aca="false">MAX(J2620:L2620)</f>
        <v>884435.46</v>
      </c>
      <c r="O2620" s="23" t="n">
        <f aca="false">MEDIAN(J2620:L2620)</f>
        <v>787066</v>
      </c>
      <c r="P2620" s="23" t="n">
        <f aca="false">AVERAGE(J2620:L2620)</f>
        <v>777904.269964857</v>
      </c>
      <c r="Q2620" s="23" t="n">
        <f aca="false">AVERAGE(M2620,O2620)</f>
        <v>724638.674947285</v>
      </c>
      <c r="R2620" s="23" t="n">
        <f aca="false">AVERAGE(N2620,O2620)</f>
        <v>835750.73</v>
      </c>
      <c r="S2620" s="23" t="n">
        <f aca="false">STDEV(J2620:L2620)</f>
        <v>111394.980815857</v>
      </c>
      <c r="T2620" s="25" t="n">
        <f aca="false">IF(P2620&gt;0,S2620/P2620,NA())</f>
        <v>0.143198829363528</v>
      </c>
      <c r="U2620" s="4" t="str">
        <f aca="false">IF(T2620&lt;=Parametros!$B$7,"MENOR",IF(T2620&lt;=Parametros!$B$8,"PROMEDIO MENOR-MEDIANA","PROMEDIO"))</f>
        <v>MENOR</v>
      </c>
      <c r="V2620" s="23" t="n">
        <f aca="false">IF(T2620&lt;=Parametros!$B$7,M2620,IF(T2620&lt;=Parametros!$B$8,Q2620,P2620))</f>
        <v>662211.34989457</v>
      </c>
      <c r="W2620" s="26" t="n">
        <f aca="false">ROUND(V2620,0)</f>
        <v>662211</v>
      </c>
      <c r="X2620" s="27" t="n">
        <f aca="false">K2620/G2620</f>
        <v>1.41179201325537</v>
      </c>
      <c r="Y2620" s="27" t="n">
        <f aca="false">L2620/G2620</f>
        <v>1.25636470150671</v>
      </c>
    </row>
    <row r="2621" customFormat="false" ht="51.75" hidden="false" customHeight="true" outlineLevel="0" collapsed="false">
      <c r="A2621" s="4" t="s">
        <v>564</v>
      </c>
      <c r="B2621" s="4" t="s">
        <v>95</v>
      </c>
      <c r="C2621" s="4" t="s">
        <v>565</v>
      </c>
      <c r="D2621" s="4" t="s">
        <v>566</v>
      </c>
      <c r="E2621" s="4" t="s">
        <v>98</v>
      </c>
      <c r="F2621" s="4" t="s">
        <v>99</v>
      </c>
      <c r="G2621" s="23" t="n">
        <v>146551</v>
      </c>
      <c r="H2621" s="24" t="n">
        <f aca="false">Parametros!$B$3</f>
        <v>160.42</v>
      </c>
      <c r="I2621" s="24" t="n">
        <f aca="false">Parametros!$B$4</f>
        <v>151.76</v>
      </c>
      <c r="J2621" s="23" t="n">
        <f aca="false">G2621*H2621/I2621</f>
        <v>154913.754744333</v>
      </c>
      <c r="K2621" s="23" t="n">
        <v>206900.12</v>
      </c>
      <c r="L2621" s="23" t="n">
        <v>184093</v>
      </c>
      <c r="M2621" s="23" t="n">
        <f aca="false">MIN(J2621:L2621)</f>
        <v>154913.754744333</v>
      </c>
      <c r="N2621" s="23" t="n">
        <f aca="false">MAX(J2621:L2621)</f>
        <v>206900.12</v>
      </c>
      <c r="O2621" s="23" t="n">
        <f aca="false">MEDIAN(J2621:L2621)</f>
        <v>184093</v>
      </c>
      <c r="P2621" s="23" t="n">
        <f aca="false">AVERAGE(J2621:L2621)</f>
        <v>181968.958248111</v>
      </c>
      <c r="Q2621" s="23" t="n">
        <f aca="false">AVERAGE(M2621,O2621)</f>
        <v>169503.377372167</v>
      </c>
      <c r="R2621" s="23" t="n">
        <f aca="false">AVERAGE(N2621,O2621)</f>
        <v>195496.56</v>
      </c>
      <c r="S2621" s="23" t="n">
        <f aca="false">STDEV(J2621:L2621)</f>
        <v>26058.1888884613</v>
      </c>
      <c r="T2621" s="25" t="n">
        <f aca="false">IF(P2621&gt;0,S2621/P2621,NA())</f>
        <v>0.143201286303631</v>
      </c>
      <c r="U2621" s="4" t="str">
        <f aca="false">IF(T2621&lt;=Parametros!$B$7,"MENOR",IF(T2621&lt;=Parametros!$B$8,"PROMEDIO MENOR-MEDIANA","PROMEDIO"))</f>
        <v>MENOR</v>
      </c>
      <c r="V2621" s="23" t="n">
        <f aca="false">IF(T2621&lt;=Parametros!$B$7,M2621,IF(T2621&lt;=Parametros!$B$8,Q2621,P2621))</f>
        <v>154913.754744333</v>
      </c>
      <c r="W2621" s="26" t="n">
        <f aca="false">ROUND(V2621,0)</f>
        <v>154914</v>
      </c>
      <c r="X2621" s="27" t="n">
        <f aca="false">K2621/G2621</f>
        <v>1.41179603005097</v>
      </c>
      <c r="Y2621" s="27" t="n">
        <f aca="false">L2621/G2621</f>
        <v>1.25617020695867</v>
      </c>
    </row>
    <row r="2622" customFormat="false" ht="128.25" hidden="false" customHeight="true" outlineLevel="0" collapsed="false">
      <c r="A2622" s="4" t="s">
        <v>567</v>
      </c>
      <c r="B2622" s="4" t="s">
        <v>95</v>
      </c>
      <c r="C2622" s="4" t="s">
        <v>568</v>
      </c>
      <c r="D2622" s="4" t="s">
        <v>569</v>
      </c>
      <c r="E2622" s="4" t="s">
        <v>98</v>
      </c>
      <c r="F2622" s="4" t="s">
        <v>99</v>
      </c>
      <c r="G2622" s="23" t="n">
        <v>3976</v>
      </c>
      <c r="H2622" s="24" t="n">
        <f aca="false">Parametros!$B$3</f>
        <v>160.42</v>
      </c>
      <c r="I2622" s="24" t="n">
        <f aca="false">Parametros!$B$4</f>
        <v>151.76</v>
      </c>
      <c r="J2622" s="23" t="n">
        <f aca="false">G2622*H2622/I2622</f>
        <v>4202.88560885609</v>
      </c>
      <c r="K2622" s="23" t="n">
        <v>5612.85</v>
      </c>
      <c r="L2622" s="23" t="n">
        <v>4879</v>
      </c>
      <c r="M2622" s="23" t="n">
        <f aca="false">MIN(J2622:L2622)</f>
        <v>4202.88560885609</v>
      </c>
      <c r="N2622" s="23" t="n">
        <f aca="false">MAX(J2622:L2622)</f>
        <v>5612.85</v>
      </c>
      <c r="O2622" s="23" t="n">
        <f aca="false">MEDIAN(J2622:L2622)</f>
        <v>4879</v>
      </c>
      <c r="P2622" s="23" t="n">
        <f aca="false">AVERAGE(J2622:L2622)</f>
        <v>4898.24520295203</v>
      </c>
      <c r="Q2622" s="23" t="n">
        <f aca="false">AVERAGE(M2622,O2622)</f>
        <v>4540.94280442805</v>
      </c>
      <c r="R2622" s="23" t="n">
        <f aca="false">AVERAGE(N2622,O2622)</f>
        <v>5245.925</v>
      </c>
      <c r="S2622" s="23" t="n">
        <f aca="false">STDEV(J2622:L2622)</f>
        <v>705.179182513887</v>
      </c>
      <c r="T2622" s="25" t="n">
        <f aca="false">IF(P2622&gt;0,S2622/P2622,NA())</f>
        <v>0.143965676134158</v>
      </c>
      <c r="U2622" s="4" t="str">
        <f aca="false">IF(T2622&lt;=Parametros!$B$7,"MENOR",IF(T2622&lt;=Parametros!$B$8,"PROMEDIO MENOR-MEDIANA","PROMEDIO"))</f>
        <v>MENOR</v>
      </c>
      <c r="V2622" s="23" t="n">
        <f aca="false">IF(T2622&lt;=Parametros!$B$7,M2622,IF(T2622&lt;=Parametros!$B$8,Q2622,P2622))</f>
        <v>4202.88560885609</v>
      </c>
      <c r="W2622" s="26" t="n">
        <f aca="false">ROUND(V2622,0)</f>
        <v>4203</v>
      </c>
      <c r="X2622" s="27" t="n">
        <f aca="false">K2622/G2622</f>
        <v>1.41168259557344</v>
      </c>
      <c r="Y2622" s="27" t="n">
        <f aca="false">L2622/G2622</f>
        <v>1.22711267605634</v>
      </c>
    </row>
    <row r="2623" customFormat="false" ht="128.25" hidden="false" customHeight="true" outlineLevel="0" collapsed="false">
      <c r="A2623" s="4" t="s">
        <v>570</v>
      </c>
      <c r="B2623" s="4" t="s">
        <v>95</v>
      </c>
      <c r="C2623" s="4" t="s">
        <v>571</v>
      </c>
      <c r="D2623" s="4" t="s">
        <v>569</v>
      </c>
      <c r="E2623" s="4" t="s">
        <v>98</v>
      </c>
      <c r="F2623" s="4" t="s">
        <v>99</v>
      </c>
      <c r="G2623" s="23" t="n">
        <v>111311</v>
      </c>
      <c r="H2623" s="24" t="n">
        <f aca="false">Parametros!$B$3</f>
        <v>160.42</v>
      </c>
      <c r="I2623" s="24" t="n">
        <f aca="false">Parametros!$B$4</f>
        <v>151.76</v>
      </c>
      <c r="J2623" s="23" t="n">
        <f aca="false">G2623*H2623/I2623</f>
        <v>117662.826963627</v>
      </c>
      <c r="K2623" s="23" t="n">
        <v>157147.61</v>
      </c>
      <c r="L2623" s="23" t="n">
        <v>139825</v>
      </c>
      <c r="M2623" s="23" t="n">
        <f aca="false">MIN(J2623:L2623)</f>
        <v>117662.826963627</v>
      </c>
      <c r="N2623" s="23" t="n">
        <f aca="false">MAX(J2623:L2623)</f>
        <v>157147.61</v>
      </c>
      <c r="O2623" s="23" t="n">
        <f aca="false">MEDIAN(J2623:L2623)</f>
        <v>139825</v>
      </c>
      <c r="P2623" s="23" t="n">
        <f aca="false">AVERAGE(J2623:L2623)</f>
        <v>138211.812321209</v>
      </c>
      <c r="Q2623" s="23" t="n">
        <f aca="false">AVERAGE(M2623,O2623)</f>
        <v>128743.913481813</v>
      </c>
      <c r="R2623" s="23" t="n">
        <f aca="false">AVERAGE(N2623,O2623)</f>
        <v>148486.305</v>
      </c>
      <c r="S2623" s="23" t="n">
        <f aca="false">STDEV(J2623:L2623)</f>
        <v>19791.761006101</v>
      </c>
      <c r="T2623" s="25" t="n">
        <f aca="false">IF(P2623&gt;0,S2623/P2623,NA())</f>
        <v>0.143198766253815</v>
      </c>
      <c r="U2623" s="4" t="str">
        <f aca="false">IF(T2623&lt;=Parametros!$B$7,"MENOR",IF(T2623&lt;=Parametros!$B$8,"PROMEDIO MENOR-MEDIANA","PROMEDIO"))</f>
        <v>MENOR</v>
      </c>
      <c r="V2623" s="23" t="n">
        <f aca="false">IF(T2623&lt;=Parametros!$B$7,M2623,IF(T2623&lt;=Parametros!$B$8,Q2623,P2623))</f>
        <v>117662.826963627</v>
      </c>
      <c r="W2623" s="26" t="n">
        <f aca="false">ROUND(V2623,0)</f>
        <v>117663</v>
      </c>
      <c r="X2623" s="27" t="n">
        <f aca="false">K2623/G2623</f>
        <v>1.41178868216079</v>
      </c>
      <c r="Y2623" s="27" t="n">
        <f aca="false">L2623/G2623</f>
        <v>1.25616515887918</v>
      </c>
    </row>
    <row r="2624" customFormat="false" ht="64.5" hidden="false" customHeight="true" outlineLevel="0" collapsed="false">
      <c r="A2624" s="4" t="s">
        <v>572</v>
      </c>
      <c r="B2624" s="4" t="s">
        <v>95</v>
      </c>
      <c r="C2624" s="4" t="s">
        <v>573</v>
      </c>
      <c r="D2624" s="4" t="s">
        <v>574</v>
      </c>
      <c r="E2624" s="4" t="s">
        <v>98</v>
      </c>
      <c r="F2624" s="4" t="s">
        <v>99</v>
      </c>
      <c r="G2624" s="23" t="n">
        <v>968994</v>
      </c>
      <c r="H2624" s="24" t="n">
        <f aca="false">Parametros!$B$3</f>
        <v>160.42</v>
      </c>
      <c r="I2624" s="24" t="n">
        <f aca="false">Parametros!$B$4</f>
        <v>151.76</v>
      </c>
      <c r="J2624" s="23" t="n">
        <f aca="false">G2624*H2624/I2624</f>
        <v>1024288.46520822</v>
      </c>
      <c r="K2624" s="23" t="n">
        <v>1368018.11</v>
      </c>
      <c r="L2624" s="23" t="n">
        <v>1217489</v>
      </c>
      <c r="M2624" s="23" t="n">
        <f aca="false">MIN(J2624:L2624)</f>
        <v>1024288.46520822</v>
      </c>
      <c r="N2624" s="23" t="n">
        <f aca="false">MAX(J2624:L2624)</f>
        <v>1368018.11</v>
      </c>
      <c r="O2624" s="23" t="n">
        <f aca="false">MEDIAN(J2624:L2624)</f>
        <v>1217489</v>
      </c>
      <c r="P2624" s="23" t="n">
        <f aca="false">AVERAGE(J2624:L2624)</f>
        <v>1203265.19173607</v>
      </c>
      <c r="Q2624" s="23" t="n">
        <f aca="false">AVERAGE(M2624,O2624)</f>
        <v>1120888.73260411</v>
      </c>
      <c r="R2624" s="23" t="n">
        <f aca="false">AVERAGE(N2624,O2624)</f>
        <v>1292753.555</v>
      </c>
      <c r="S2624" s="23" t="n">
        <f aca="false">STDEV(J2624:L2624)</f>
        <v>172305.701351745</v>
      </c>
      <c r="T2624" s="25" t="n">
        <f aca="false">IF(P2624&gt;0,S2624/P2624,NA())</f>
        <v>0.14319844248394</v>
      </c>
      <c r="U2624" s="4" t="str">
        <f aca="false">IF(T2624&lt;=Parametros!$B$7,"MENOR",IF(T2624&lt;=Parametros!$B$8,"PROMEDIO MENOR-MEDIANA","PROMEDIO"))</f>
        <v>MENOR</v>
      </c>
      <c r="V2624" s="23" t="n">
        <f aca="false">IF(T2624&lt;=Parametros!$B$7,M2624,IF(T2624&lt;=Parametros!$B$8,Q2624,P2624))</f>
        <v>1024288.46520822</v>
      </c>
      <c r="W2624" s="26" t="n">
        <f aca="false">ROUND(V2624,0)</f>
        <v>1024288</v>
      </c>
      <c r="X2624" s="27" t="n">
        <f aca="false">K2624/G2624</f>
        <v>1.41179213699982</v>
      </c>
      <c r="Y2624" s="27" t="n">
        <f aca="false">L2624/G2624</f>
        <v>1.25644637634495</v>
      </c>
    </row>
    <row r="2625" customFormat="false" ht="77.25" hidden="false" customHeight="true" outlineLevel="0" collapsed="false">
      <c r="A2625" s="4" t="s">
        <v>575</v>
      </c>
      <c r="B2625" s="4" t="s">
        <v>95</v>
      </c>
      <c r="C2625" s="4" t="s">
        <v>576</v>
      </c>
      <c r="D2625" s="4" t="s">
        <v>1388</v>
      </c>
      <c r="E2625" s="4" t="s">
        <v>98</v>
      </c>
      <c r="F2625" s="4" t="s">
        <v>99</v>
      </c>
      <c r="G2625" s="23" t="n">
        <v>1508649</v>
      </c>
      <c r="H2625" s="24" t="n">
        <f aca="false">Parametros!$B$3</f>
        <v>160.42</v>
      </c>
      <c r="I2625" s="24" t="n">
        <f aca="false">Parametros!$B$4</f>
        <v>151.76</v>
      </c>
      <c r="J2625" s="23" t="n">
        <f aca="false">G2625*H2625/I2625</f>
        <v>1594738.22206115</v>
      </c>
      <c r="K2625" s="23" t="n">
        <v>2129898.52</v>
      </c>
      <c r="L2625" s="23" t="n">
        <v>1895670</v>
      </c>
      <c r="M2625" s="23" t="n">
        <f aca="false">MIN(J2625:L2625)</f>
        <v>1594738.22206115</v>
      </c>
      <c r="N2625" s="23" t="n">
        <f aca="false">MAX(J2625:L2625)</f>
        <v>2129898.52</v>
      </c>
      <c r="O2625" s="23" t="n">
        <f aca="false">MEDIAN(J2625:L2625)</f>
        <v>1895670</v>
      </c>
      <c r="P2625" s="23" t="n">
        <f aca="false">AVERAGE(J2625:L2625)</f>
        <v>1873435.58068705</v>
      </c>
      <c r="Q2625" s="23" t="n">
        <f aca="false">AVERAGE(M2625,O2625)</f>
        <v>1745204.11103057</v>
      </c>
      <c r="R2625" s="23" t="n">
        <f aca="false">AVERAGE(N2625,O2625)</f>
        <v>2012784.26</v>
      </c>
      <c r="S2625" s="23" t="n">
        <f aca="false">STDEV(J2625:L2625)</f>
        <v>268272.087952023</v>
      </c>
      <c r="T2625" s="25" t="n">
        <f aca="false">IF(P2625&gt;0,S2625/P2625,NA())</f>
        <v>0.143197925094195</v>
      </c>
      <c r="U2625" s="4" t="str">
        <f aca="false">IF(T2625&lt;=Parametros!$B$7,"MENOR",IF(T2625&lt;=Parametros!$B$8,"PROMEDIO MENOR-MEDIANA","PROMEDIO"))</f>
        <v>MENOR</v>
      </c>
      <c r="V2625" s="23" t="n">
        <f aca="false">IF(T2625&lt;=Parametros!$B$7,M2625,IF(T2625&lt;=Parametros!$B$8,Q2625,P2625))</f>
        <v>1594738.22206115</v>
      </c>
      <c r="W2625" s="26" t="n">
        <f aca="false">ROUND(V2625,0)</f>
        <v>1594738</v>
      </c>
      <c r="X2625" s="27" t="n">
        <f aca="false">K2625/G2625</f>
        <v>1.41179195425841</v>
      </c>
      <c r="Y2625" s="27" t="n">
        <f aca="false">L2625/G2625</f>
        <v>1.25653482022657</v>
      </c>
    </row>
    <row r="2626" customFormat="false" ht="51.75" hidden="false" customHeight="true" outlineLevel="0" collapsed="false">
      <c r="A2626" s="4" t="s">
        <v>578</v>
      </c>
      <c r="B2626" s="4" t="s">
        <v>95</v>
      </c>
      <c r="C2626" s="4" t="s">
        <v>579</v>
      </c>
      <c r="D2626" s="4" t="s">
        <v>580</v>
      </c>
      <c r="E2626" s="4" t="s">
        <v>98</v>
      </c>
      <c r="F2626" s="4" t="s">
        <v>99</v>
      </c>
      <c r="G2626" s="23" t="n">
        <v>273600</v>
      </c>
      <c r="H2626" s="24" t="n">
        <f aca="false">Parametros!$B$3</f>
        <v>160.42</v>
      </c>
      <c r="I2626" s="24" t="n">
        <f aca="false">Parametros!$B$4</f>
        <v>151.76</v>
      </c>
      <c r="J2626" s="23" t="n">
        <f aca="false">G2626*H2626/I2626</f>
        <v>289212.651555087</v>
      </c>
      <c r="K2626" s="23" t="n">
        <v>386265.87</v>
      </c>
      <c r="L2626" s="23" t="n">
        <v>343672</v>
      </c>
      <c r="M2626" s="23" t="n">
        <f aca="false">MIN(J2626:L2626)</f>
        <v>289212.651555087</v>
      </c>
      <c r="N2626" s="23" t="n">
        <f aca="false">MAX(J2626:L2626)</f>
        <v>386265.87</v>
      </c>
      <c r="O2626" s="23" t="n">
        <f aca="false">MEDIAN(J2626:L2626)</f>
        <v>343672</v>
      </c>
      <c r="P2626" s="23" t="n">
        <f aca="false">AVERAGE(J2626:L2626)</f>
        <v>339716.840518362</v>
      </c>
      <c r="Q2626" s="23" t="n">
        <f aca="false">AVERAGE(M2626,O2626)</f>
        <v>316442.325777544</v>
      </c>
      <c r="R2626" s="23" t="n">
        <f aca="false">AVERAGE(N2626,O2626)</f>
        <v>364968.935</v>
      </c>
      <c r="S2626" s="23" t="n">
        <f aca="false">STDEV(J2626:L2626)</f>
        <v>48647.3459453123</v>
      </c>
      <c r="T2626" s="25" t="n">
        <f aca="false">IF(P2626&gt;0,S2626/P2626,NA())</f>
        <v>0.143199689103086</v>
      </c>
      <c r="U2626" s="4" t="str">
        <f aca="false">IF(T2626&lt;=Parametros!$B$7,"MENOR",IF(T2626&lt;=Parametros!$B$8,"PROMEDIO MENOR-MEDIANA","PROMEDIO"))</f>
        <v>MENOR</v>
      </c>
      <c r="V2626" s="23" t="n">
        <f aca="false">IF(T2626&lt;=Parametros!$B$7,M2626,IF(T2626&lt;=Parametros!$B$8,Q2626,P2626))</f>
        <v>289212.651555087</v>
      </c>
      <c r="W2626" s="26" t="n">
        <f aca="false">ROUND(V2626,0)</f>
        <v>289213</v>
      </c>
      <c r="X2626" s="27" t="n">
        <f aca="false">K2626/G2626</f>
        <v>1.41179046052632</v>
      </c>
      <c r="Y2626" s="27" t="n">
        <f aca="false">L2626/G2626</f>
        <v>1.25611111111111</v>
      </c>
    </row>
    <row r="2627" customFormat="false" ht="64.5" hidden="false" customHeight="true" outlineLevel="0" collapsed="false">
      <c r="A2627" s="4" t="s">
        <v>581</v>
      </c>
      <c r="B2627" s="4" t="s">
        <v>95</v>
      </c>
      <c r="C2627" s="4" t="s">
        <v>582</v>
      </c>
      <c r="D2627" s="4" t="s">
        <v>583</v>
      </c>
      <c r="E2627" s="4" t="s">
        <v>98</v>
      </c>
      <c r="F2627" s="4" t="s">
        <v>99</v>
      </c>
      <c r="G2627" s="23" t="n">
        <v>530101</v>
      </c>
      <c r="H2627" s="24" t="n">
        <f aca="false">Parametros!$B$3</f>
        <v>160.42</v>
      </c>
      <c r="I2627" s="24" t="n">
        <f aca="false">Parametros!$B$4</f>
        <v>151.76</v>
      </c>
      <c r="J2627" s="23" t="n">
        <f aca="false">G2627*H2627/I2627</f>
        <v>560350.569451766</v>
      </c>
      <c r="K2627" s="23" t="n">
        <v>748392.32</v>
      </c>
      <c r="L2627" s="23" t="n">
        <v>666043</v>
      </c>
      <c r="M2627" s="23" t="n">
        <f aca="false">MIN(J2627:L2627)</f>
        <v>560350.569451766</v>
      </c>
      <c r="N2627" s="23" t="n">
        <f aca="false">MAX(J2627:L2627)</f>
        <v>748392.32</v>
      </c>
      <c r="O2627" s="23" t="n">
        <f aca="false">MEDIAN(J2627:L2627)</f>
        <v>666043</v>
      </c>
      <c r="P2627" s="23" t="n">
        <f aca="false">AVERAGE(J2627:L2627)</f>
        <v>658261.963150589</v>
      </c>
      <c r="Q2627" s="23" t="n">
        <f aca="false">AVERAGE(M2627,O2627)</f>
        <v>613196.784725883</v>
      </c>
      <c r="R2627" s="23" t="n">
        <f aca="false">AVERAGE(N2627,O2627)</f>
        <v>707217.66</v>
      </c>
      <c r="S2627" s="23" t="n">
        <f aca="false">STDEV(J2627:L2627)</f>
        <v>94262.0463821468</v>
      </c>
      <c r="T2627" s="25" t="n">
        <f aca="false">IF(P2627&gt;0,S2627/P2627,NA())</f>
        <v>0.143198379458214</v>
      </c>
      <c r="U2627" s="4" t="str">
        <f aca="false">IF(T2627&lt;=Parametros!$B$7,"MENOR",IF(T2627&lt;=Parametros!$B$8,"PROMEDIO MENOR-MEDIANA","PROMEDIO"))</f>
        <v>MENOR</v>
      </c>
      <c r="V2627" s="23" t="n">
        <f aca="false">IF(T2627&lt;=Parametros!$B$7,M2627,IF(T2627&lt;=Parametros!$B$8,Q2627,P2627))</f>
        <v>560350.569451766</v>
      </c>
      <c r="W2627" s="26" t="n">
        <f aca="false">ROUND(V2627,0)</f>
        <v>560351</v>
      </c>
      <c r="X2627" s="27" t="n">
        <f aca="false">K2627/G2627</f>
        <v>1.41179194153567</v>
      </c>
      <c r="Y2627" s="27" t="n">
        <f aca="false">L2627/G2627</f>
        <v>1.25644546982556</v>
      </c>
    </row>
    <row r="2628" customFormat="false" ht="90" hidden="false" customHeight="true" outlineLevel="0" collapsed="false">
      <c r="A2628" s="4" t="s">
        <v>584</v>
      </c>
      <c r="B2628" s="4" t="s">
        <v>95</v>
      </c>
      <c r="C2628" s="4" t="s">
        <v>585</v>
      </c>
      <c r="D2628" s="4" t="s">
        <v>586</v>
      </c>
      <c r="E2628" s="4" t="s">
        <v>98</v>
      </c>
      <c r="F2628" s="4" t="s">
        <v>99</v>
      </c>
      <c r="G2628" s="23" t="n">
        <v>120650</v>
      </c>
      <c r="H2628" s="24" t="n">
        <f aca="false">Parametros!$B$3</f>
        <v>160.42</v>
      </c>
      <c r="I2628" s="24" t="n">
        <f aca="false">Parametros!$B$4</f>
        <v>151.76</v>
      </c>
      <c r="J2628" s="23" t="n">
        <f aca="false">G2628*H2628/I2628</f>
        <v>127534.745651028</v>
      </c>
      <c r="K2628" s="23" t="n">
        <v>170332.34</v>
      </c>
      <c r="L2628" s="23" t="n">
        <v>151487</v>
      </c>
      <c r="M2628" s="23" t="n">
        <f aca="false">MIN(J2628:L2628)</f>
        <v>127534.745651028</v>
      </c>
      <c r="N2628" s="23" t="n">
        <f aca="false">MAX(J2628:L2628)</f>
        <v>170332.34</v>
      </c>
      <c r="O2628" s="23" t="n">
        <f aca="false">MEDIAN(J2628:L2628)</f>
        <v>151487</v>
      </c>
      <c r="P2628" s="23" t="n">
        <f aca="false">AVERAGE(J2628:L2628)</f>
        <v>149784.695217009</v>
      </c>
      <c r="Q2628" s="23" t="n">
        <f aca="false">AVERAGE(M2628,O2628)</f>
        <v>139510.872825514</v>
      </c>
      <c r="R2628" s="23" t="n">
        <f aca="false">AVERAGE(N2628,O2628)</f>
        <v>160909.67</v>
      </c>
      <c r="S2628" s="23" t="n">
        <f aca="false">STDEV(J2628:L2628)</f>
        <v>21449.5198476664</v>
      </c>
      <c r="T2628" s="25" t="n">
        <f aca="false">IF(P2628&gt;0,S2628/P2628,NA())</f>
        <v>0.143202346652241</v>
      </c>
      <c r="U2628" s="4" t="str">
        <f aca="false">IF(T2628&lt;=Parametros!$B$7,"MENOR",IF(T2628&lt;=Parametros!$B$8,"PROMEDIO MENOR-MEDIANA","PROMEDIO"))</f>
        <v>MENOR</v>
      </c>
      <c r="V2628" s="23" t="n">
        <f aca="false">IF(T2628&lt;=Parametros!$B$7,M2628,IF(T2628&lt;=Parametros!$B$8,Q2628,P2628))</f>
        <v>127534.745651028</v>
      </c>
      <c r="W2628" s="26" t="n">
        <f aca="false">ROUND(V2628,0)</f>
        <v>127535</v>
      </c>
      <c r="X2628" s="27" t="n">
        <f aca="false">K2628/G2628</f>
        <v>1.41178897637795</v>
      </c>
      <c r="Y2628" s="27" t="n">
        <f aca="false">L2628/G2628</f>
        <v>1.2555905511811</v>
      </c>
    </row>
    <row r="2629" customFormat="false" ht="77.25" hidden="false" customHeight="true" outlineLevel="0" collapsed="false">
      <c r="A2629" s="4" t="s">
        <v>587</v>
      </c>
      <c r="B2629" s="4" t="s">
        <v>95</v>
      </c>
      <c r="C2629" s="4" t="s">
        <v>588</v>
      </c>
      <c r="D2629" s="4" t="s">
        <v>589</v>
      </c>
      <c r="E2629" s="4" t="s">
        <v>98</v>
      </c>
      <c r="F2629" s="4" t="s">
        <v>99</v>
      </c>
      <c r="G2629" s="23" t="n">
        <v>937798</v>
      </c>
      <c r="H2629" s="24" t="n">
        <f aca="false">Parametros!$B$3</f>
        <v>160.42</v>
      </c>
      <c r="I2629" s="24" t="n">
        <f aca="false">Parametros!$B$4</f>
        <v>151.76</v>
      </c>
      <c r="J2629" s="23" t="n">
        <f aca="false">G2629*H2629/I2629</f>
        <v>991312.303373748</v>
      </c>
      <c r="K2629" s="23" t="n">
        <v>1323975.52</v>
      </c>
      <c r="L2629" s="23" t="n">
        <v>1178338</v>
      </c>
      <c r="M2629" s="23" t="n">
        <f aca="false">MIN(J2629:L2629)</f>
        <v>991312.303373748</v>
      </c>
      <c r="N2629" s="23" t="n">
        <f aca="false">MAX(J2629:L2629)</f>
        <v>1323975.52</v>
      </c>
      <c r="O2629" s="23" t="n">
        <f aca="false">MEDIAN(J2629:L2629)</f>
        <v>1178338</v>
      </c>
      <c r="P2629" s="23" t="n">
        <f aca="false">AVERAGE(J2629:L2629)</f>
        <v>1164541.94112458</v>
      </c>
      <c r="Q2629" s="23" t="n">
        <f aca="false">AVERAGE(M2629,O2629)</f>
        <v>1084825.15168687</v>
      </c>
      <c r="R2629" s="23" t="n">
        <f aca="false">AVERAGE(N2629,O2629)</f>
        <v>1251156.76</v>
      </c>
      <c r="S2629" s="23" t="n">
        <f aca="false">STDEV(J2629:L2629)</f>
        <v>166760.164171188</v>
      </c>
      <c r="T2629" s="25" t="n">
        <f aca="false">IF(P2629&gt;0,S2629/P2629,NA())</f>
        <v>0.143198074953101</v>
      </c>
      <c r="U2629" s="4" t="str">
        <f aca="false">IF(T2629&lt;=Parametros!$B$7,"MENOR",IF(T2629&lt;=Parametros!$B$8,"PROMEDIO MENOR-MEDIANA","PROMEDIO"))</f>
        <v>MENOR</v>
      </c>
      <c r="V2629" s="23" t="n">
        <f aca="false">IF(T2629&lt;=Parametros!$B$7,M2629,IF(T2629&lt;=Parametros!$B$8,Q2629,P2629))</f>
        <v>991312.303373748</v>
      </c>
      <c r="W2629" s="26" t="n">
        <f aca="false">ROUND(V2629,0)</f>
        <v>991312</v>
      </c>
      <c r="X2629" s="27" t="n">
        <f aca="false">K2629/G2629</f>
        <v>1.41179179311536</v>
      </c>
      <c r="Y2629" s="27" t="n">
        <f aca="false">L2629/G2629</f>
        <v>1.25649446895813</v>
      </c>
    </row>
    <row r="2630" customFormat="false" ht="102.75" hidden="false" customHeight="true" outlineLevel="0" collapsed="false">
      <c r="A2630" s="4" t="s">
        <v>590</v>
      </c>
      <c r="B2630" s="4" t="s">
        <v>95</v>
      </c>
      <c r="C2630" s="4" t="s">
        <v>594</v>
      </c>
      <c r="D2630" s="4" t="s">
        <v>595</v>
      </c>
      <c r="E2630" s="4" t="s">
        <v>98</v>
      </c>
      <c r="F2630" s="4" t="s">
        <v>99</v>
      </c>
      <c r="G2630" s="23" t="n">
        <v>676805</v>
      </c>
      <c r="H2630" s="24" t="n">
        <f aca="false">Parametros!$B$3</f>
        <v>160.42</v>
      </c>
      <c r="I2630" s="24" t="n">
        <f aca="false">Parametros!$B$4</f>
        <v>151.76</v>
      </c>
      <c r="J2630" s="23" t="n">
        <f aca="false">G2630*H2630/I2630</f>
        <v>715426.054955192</v>
      </c>
      <c r="K2630" s="23" t="n">
        <v>955508.16</v>
      </c>
      <c r="L2630" s="23" t="n">
        <v>850374</v>
      </c>
      <c r="M2630" s="23" t="n">
        <f aca="false">MIN(J2630:L2630)</f>
        <v>715426.054955192</v>
      </c>
      <c r="N2630" s="23" t="n">
        <f aca="false">MAX(J2630:L2630)</f>
        <v>955508.16</v>
      </c>
      <c r="O2630" s="23" t="n">
        <f aca="false">MEDIAN(J2630:L2630)</f>
        <v>850374</v>
      </c>
      <c r="P2630" s="23" t="n">
        <f aca="false">AVERAGE(J2630:L2630)</f>
        <v>840436.071651731</v>
      </c>
      <c r="Q2630" s="23" t="n">
        <f aca="false">AVERAGE(M2630,O2630)</f>
        <v>782900.027477596</v>
      </c>
      <c r="R2630" s="23" t="n">
        <f aca="false">AVERAGE(N2630,O2630)</f>
        <v>902941.08</v>
      </c>
      <c r="S2630" s="23" t="n">
        <f aca="false">STDEV(J2630:L2630)</f>
        <v>120349.184066939</v>
      </c>
      <c r="T2630" s="25" t="n">
        <f aca="false">IF(P2630&gt;0,S2630/P2630,NA())</f>
        <v>0.143198499120122</v>
      </c>
      <c r="U2630" s="4" t="str">
        <f aca="false">IF(T2630&lt;=Parametros!$B$7,"MENOR",IF(T2630&lt;=Parametros!$B$8,"PROMEDIO MENOR-MEDIANA","PROMEDIO"))</f>
        <v>MENOR</v>
      </c>
      <c r="V2630" s="23" t="n">
        <f aca="false">IF(T2630&lt;=Parametros!$B$7,M2630,IF(T2630&lt;=Parametros!$B$8,Q2630,P2630))</f>
        <v>715426.054955192</v>
      </c>
      <c r="W2630" s="26" t="n">
        <f aca="false">ROUND(V2630,0)</f>
        <v>715426</v>
      </c>
      <c r="X2630" s="27" t="n">
        <f aca="false">K2630/G2630</f>
        <v>1.41179240697099</v>
      </c>
      <c r="Y2630" s="27" t="n">
        <f aca="false">L2630/G2630</f>
        <v>1.25645348364743</v>
      </c>
    </row>
    <row r="2631" customFormat="false" ht="64.5" hidden="false" customHeight="true" outlineLevel="0" collapsed="false">
      <c r="A2631" s="4" t="s">
        <v>593</v>
      </c>
      <c r="B2631" s="4" t="s">
        <v>95</v>
      </c>
      <c r="C2631" s="4" t="s">
        <v>597</v>
      </c>
      <c r="D2631" s="4" t="s">
        <v>598</v>
      </c>
      <c r="E2631" s="4" t="s">
        <v>98</v>
      </c>
      <c r="F2631" s="4" t="s">
        <v>99</v>
      </c>
      <c r="G2631" s="23" t="n">
        <v>862653</v>
      </c>
      <c r="H2631" s="24" t="n">
        <f aca="false">Parametros!$B$3</f>
        <v>160.42</v>
      </c>
      <c r="I2631" s="24" t="n">
        <f aca="false">Parametros!$B$4</f>
        <v>151.76</v>
      </c>
      <c r="J2631" s="23" t="n">
        <f aca="false">G2631*H2631/I2631</f>
        <v>911879.245255667</v>
      </c>
      <c r="K2631" s="23" t="n">
        <v>1217886.9</v>
      </c>
      <c r="L2631" s="23" t="n">
        <v>1083852</v>
      </c>
      <c r="M2631" s="23" t="n">
        <f aca="false">MIN(J2631:L2631)</f>
        <v>911879.245255667</v>
      </c>
      <c r="N2631" s="23" t="n">
        <f aca="false">MAX(J2631:L2631)</f>
        <v>1217886.9</v>
      </c>
      <c r="O2631" s="23" t="n">
        <f aca="false">MEDIAN(J2631:L2631)</f>
        <v>1083852</v>
      </c>
      <c r="P2631" s="23" t="n">
        <f aca="false">AVERAGE(J2631:L2631)</f>
        <v>1071206.04841856</v>
      </c>
      <c r="Q2631" s="23" t="n">
        <f aca="false">AVERAGE(M2631,O2631)</f>
        <v>997865.622627833</v>
      </c>
      <c r="R2631" s="23" t="n">
        <f aca="false">AVERAGE(N2631,O2631)</f>
        <v>1150869.45</v>
      </c>
      <c r="S2631" s="23" t="n">
        <f aca="false">STDEV(J2631:L2631)</f>
        <v>153395.277825238</v>
      </c>
      <c r="T2631" s="25" t="n">
        <f aca="false">IF(P2631&gt;0,S2631/P2631,NA())</f>
        <v>0.14319866663533</v>
      </c>
      <c r="U2631" s="4" t="str">
        <f aca="false">IF(T2631&lt;=Parametros!$B$7,"MENOR",IF(T2631&lt;=Parametros!$B$8,"PROMEDIO MENOR-MEDIANA","PROMEDIO"))</f>
        <v>MENOR</v>
      </c>
      <c r="V2631" s="23" t="n">
        <f aca="false">IF(T2631&lt;=Parametros!$B$7,M2631,IF(T2631&lt;=Parametros!$B$8,Q2631,P2631))</f>
        <v>911879.245255667</v>
      </c>
      <c r="W2631" s="26" t="n">
        <f aca="false">ROUND(V2631,0)</f>
        <v>911879</v>
      </c>
      <c r="X2631" s="27" t="n">
        <f aca="false">K2631/G2631</f>
        <v>1.41179234292352</v>
      </c>
      <c r="Y2631" s="27" t="n">
        <f aca="false">L2631/G2631</f>
        <v>1.25641712252783</v>
      </c>
    </row>
    <row r="2632" customFormat="false" ht="102.75" hidden="false" customHeight="true" outlineLevel="0" collapsed="false">
      <c r="A2632" s="4" t="s">
        <v>596</v>
      </c>
      <c r="B2632" s="4" t="s">
        <v>95</v>
      </c>
      <c r="C2632" s="4" t="s">
        <v>600</v>
      </c>
      <c r="D2632" s="4" t="s">
        <v>601</v>
      </c>
      <c r="E2632" s="4" t="s">
        <v>98</v>
      </c>
      <c r="F2632" s="4" t="s">
        <v>99</v>
      </c>
      <c r="G2632" s="23" t="n">
        <v>2695294</v>
      </c>
      <c r="H2632" s="24" t="n">
        <f aca="false">Parametros!$B$3</f>
        <v>160.42</v>
      </c>
      <c r="I2632" s="24" t="n">
        <f aca="false">Parametros!$B$4</f>
        <v>151.76</v>
      </c>
      <c r="J2632" s="23" t="n">
        <f aca="false">G2632*H2632/I2632</f>
        <v>2849097.67712177</v>
      </c>
      <c r="K2632" s="23" t="n">
        <v>3805195.46</v>
      </c>
      <c r="L2632" s="23" t="n">
        <v>3386621</v>
      </c>
      <c r="M2632" s="23" t="n">
        <f aca="false">MIN(J2632:L2632)</f>
        <v>2849097.67712177</v>
      </c>
      <c r="N2632" s="23" t="n">
        <f aca="false">MAX(J2632:L2632)</f>
        <v>3805195.46</v>
      </c>
      <c r="O2632" s="23" t="n">
        <f aca="false">MEDIAN(J2632:L2632)</f>
        <v>3386621</v>
      </c>
      <c r="P2632" s="23" t="n">
        <f aca="false">AVERAGE(J2632:L2632)</f>
        <v>3346971.37904059</v>
      </c>
      <c r="Q2632" s="23" t="n">
        <f aca="false">AVERAGE(M2632,O2632)</f>
        <v>3117859.33856089</v>
      </c>
      <c r="R2632" s="23" t="n">
        <f aca="false">AVERAGE(N2632,O2632)</f>
        <v>3595908.23</v>
      </c>
      <c r="S2632" s="23" t="n">
        <f aca="false">STDEV(J2632:L2632)</f>
        <v>479280.514873946</v>
      </c>
      <c r="T2632" s="25" t="n">
        <f aca="false">IF(P2632&gt;0,S2632/P2632,NA())</f>
        <v>0.143198271092277</v>
      </c>
      <c r="U2632" s="4" t="str">
        <f aca="false">IF(T2632&lt;=Parametros!$B$7,"MENOR",IF(T2632&lt;=Parametros!$B$8,"PROMEDIO MENOR-MEDIANA","PROMEDIO"))</f>
        <v>MENOR</v>
      </c>
      <c r="V2632" s="23" t="n">
        <f aca="false">IF(T2632&lt;=Parametros!$B$7,M2632,IF(T2632&lt;=Parametros!$B$8,Q2632,P2632))</f>
        <v>2849097.67712177</v>
      </c>
      <c r="W2632" s="26" t="n">
        <f aca="false">ROUND(V2632,0)</f>
        <v>2849098</v>
      </c>
      <c r="X2632" s="27" t="n">
        <f aca="false">K2632/G2632</f>
        <v>1.41179235363563</v>
      </c>
      <c r="Y2632" s="27" t="n">
        <f aca="false">L2632/G2632</f>
        <v>1.25649409674789</v>
      </c>
    </row>
    <row r="2633" customFormat="false" ht="90" hidden="false" customHeight="true" outlineLevel="0" collapsed="false">
      <c r="A2633" s="4" t="s">
        <v>599</v>
      </c>
      <c r="B2633" s="4" t="s">
        <v>95</v>
      </c>
      <c r="C2633" s="4" t="s">
        <v>603</v>
      </c>
      <c r="D2633" s="4" t="s">
        <v>1389</v>
      </c>
      <c r="E2633" s="4" t="s">
        <v>98</v>
      </c>
      <c r="F2633" s="4" t="s">
        <v>99</v>
      </c>
      <c r="G2633" s="23" t="n">
        <v>141125</v>
      </c>
      <c r="H2633" s="24" t="n">
        <f aca="false">Parametros!$B$3</f>
        <v>160.42</v>
      </c>
      <c r="I2633" s="24" t="n">
        <f aca="false">Parametros!$B$4</f>
        <v>151.76</v>
      </c>
      <c r="J2633" s="23" t="n">
        <f aca="false">G2633*H2633/I2633</f>
        <v>149178.126647338</v>
      </c>
      <c r="K2633" s="23" t="n">
        <v>199239.25</v>
      </c>
      <c r="L2633" s="23" t="n">
        <v>177310</v>
      </c>
      <c r="M2633" s="23" t="n">
        <f aca="false">MIN(J2633:L2633)</f>
        <v>149178.126647338</v>
      </c>
      <c r="N2633" s="23" t="n">
        <f aca="false">MAX(J2633:L2633)</f>
        <v>199239.25</v>
      </c>
      <c r="O2633" s="23" t="n">
        <f aca="false">MEDIAN(J2633:L2633)</f>
        <v>177310</v>
      </c>
      <c r="P2633" s="23" t="n">
        <f aca="false">AVERAGE(J2633:L2633)</f>
        <v>175242.458882446</v>
      </c>
      <c r="Q2633" s="23" t="n">
        <f aca="false">AVERAGE(M2633,O2633)</f>
        <v>163244.063323669</v>
      </c>
      <c r="R2633" s="23" t="n">
        <f aca="false">AVERAGE(N2633,O2633)</f>
        <v>188274.625</v>
      </c>
      <c r="S2633" s="23" t="n">
        <f aca="false">STDEV(J2633:L2633)</f>
        <v>25094.5225604552</v>
      </c>
      <c r="T2633" s="25" t="n">
        <f aca="false">IF(P2633&gt;0,S2633/P2633,NA())</f>
        <v>0.143198872696079</v>
      </c>
      <c r="U2633" s="4" t="str">
        <f aca="false">IF(T2633&lt;=Parametros!$B$7,"MENOR",IF(T2633&lt;=Parametros!$B$8,"PROMEDIO MENOR-MEDIANA","PROMEDIO"))</f>
        <v>MENOR</v>
      </c>
      <c r="V2633" s="23" t="n">
        <f aca="false">IF(T2633&lt;=Parametros!$B$7,M2633,IF(T2633&lt;=Parametros!$B$8,Q2633,P2633))</f>
        <v>149178.126647338</v>
      </c>
      <c r="W2633" s="26" t="n">
        <f aca="false">ROUND(V2633,0)</f>
        <v>149178</v>
      </c>
      <c r="X2633" s="27" t="n">
        <f aca="false">K2633/G2633</f>
        <v>1.41179273693534</v>
      </c>
      <c r="Y2633" s="27" t="n">
        <f aca="false">L2633/G2633</f>
        <v>1.25640389725421</v>
      </c>
    </row>
    <row r="2634" customFormat="false" ht="64.5" hidden="false" customHeight="true" outlineLevel="0" collapsed="false">
      <c r="A2634" s="4" t="s">
        <v>602</v>
      </c>
      <c r="B2634" s="4" t="s">
        <v>95</v>
      </c>
      <c r="C2634" s="4" t="s">
        <v>606</v>
      </c>
      <c r="D2634" s="4" t="s">
        <v>607</v>
      </c>
      <c r="E2634" s="4" t="s">
        <v>98</v>
      </c>
      <c r="F2634" s="4" t="s">
        <v>99</v>
      </c>
      <c r="G2634" s="23" t="n">
        <v>221626</v>
      </c>
      <c r="H2634" s="24" t="n">
        <f aca="false">Parametros!$B$3</f>
        <v>160.42</v>
      </c>
      <c r="I2634" s="24" t="n">
        <f aca="false">Parametros!$B$4</f>
        <v>151.76</v>
      </c>
      <c r="J2634" s="23" t="n">
        <f aca="false">G2634*H2634/I2634</f>
        <v>234272.81839747</v>
      </c>
      <c r="K2634" s="23" t="n">
        <v>312890.32</v>
      </c>
      <c r="L2634" s="23" t="n">
        <v>278460</v>
      </c>
      <c r="M2634" s="23" t="n">
        <f aca="false">MIN(J2634:L2634)</f>
        <v>234272.81839747</v>
      </c>
      <c r="N2634" s="23" t="n">
        <f aca="false">MAX(J2634:L2634)</f>
        <v>312890.32</v>
      </c>
      <c r="O2634" s="23" t="n">
        <f aca="false">MEDIAN(J2634:L2634)</f>
        <v>278460</v>
      </c>
      <c r="P2634" s="23" t="n">
        <f aca="false">AVERAGE(J2634:L2634)</f>
        <v>275207.712799157</v>
      </c>
      <c r="Q2634" s="23" t="n">
        <f aca="false">AVERAGE(M2634,O2634)</f>
        <v>256366.409198735</v>
      </c>
      <c r="R2634" s="23" t="n">
        <f aca="false">AVERAGE(N2634,O2634)</f>
        <v>295675.16</v>
      </c>
      <c r="S2634" s="23" t="n">
        <f aca="false">STDEV(J2634:L2634)</f>
        <v>39409.5282715176</v>
      </c>
      <c r="T2634" s="25" t="n">
        <f aca="false">IF(P2634&gt;0,S2634/P2634,NA())</f>
        <v>0.14319921440675</v>
      </c>
      <c r="U2634" s="4" t="str">
        <f aca="false">IF(T2634&lt;=Parametros!$B$7,"MENOR",IF(T2634&lt;=Parametros!$B$8,"PROMEDIO MENOR-MEDIANA","PROMEDIO"))</f>
        <v>MENOR</v>
      </c>
      <c r="V2634" s="23" t="n">
        <f aca="false">IF(T2634&lt;=Parametros!$B$7,M2634,IF(T2634&lt;=Parametros!$B$8,Q2634,P2634))</f>
        <v>234272.81839747</v>
      </c>
      <c r="W2634" s="26" t="n">
        <f aca="false">ROUND(V2634,0)</f>
        <v>234273</v>
      </c>
      <c r="X2634" s="27" t="n">
        <f aca="false">K2634/G2634</f>
        <v>1.41179428406414</v>
      </c>
      <c r="Y2634" s="27" t="n">
        <f aca="false">L2634/G2634</f>
        <v>1.25644103128694</v>
      </c>
    </row>
    <row r="2635" customFormat="false" ht="64.5" hidden="false" customHeight="true" outlineLevel="0" collapsed="false">
      <c r="A2635" s="4" t="s">
        <v>605</v>
      </c>
      <c r="B2635" s="4" t="s">
        <v>95</v>
      </c>
      <c r="C2635" s="4" t="s">
        <v>609</v>
      </c>
      <c r="D2635" s="4" t="s">
        <v>610</v>
      </c>
      <c r="E2635" s="4" t="s">
        <v>98</v>
      </c>
      <c r="F2635" s="4" t="s">
        <v>99</v>
      </c>
      <c r="G2635" s="23" t="n">
        <v>942161</v>
      </c>
      <c r="H2635" s="24" t="n">
        <f aca="false">Parametros!$B$3</f>
        <v>160.42</v>
      </c>
      <c r="I2635" s="24" t="n">
        <f aca="false">Parametros!$B$4</f>
        <v>151.76</v>
      </c>
      <c r="J2635" s="23" t="n">
        <f aca="false">G2635*H2635/I2635</f>
        <v>995924.27266737</v>
      </c>
      <c r="K2635" s="23" t="n">
        <v>1330135.77</v>
      </c>
      <c r="L2635" s="23" t="n">
        <v>1183812</v>
      </c>
      <c r="M2635" s="23" t="n">
        <f aca="false">MIN(J2635:L2635)</f>
        <v>995924.27266737</v>
      </c>
      <c r="N2635" s="23" t="n">
        <f aca="false">MAX(J2635:L2635)</f>
        <v>1330135.77</v>
      </c>
      <c r="O2635" s="23" t="n">
        <f aca="false">MEDIAN(J2635:L2635)</f>
        <v>1183812</v>
      </c>
      <c r="P2635" s="23" t="n">
        <f aca="false">AVERAGE(J2635:L2635)</f>
        <v>1169957.34755579</v>
      </c>
      <c r="Q2635" s="23" t="n">
        <f aca="false">AVERAGE(M2635,O2635)</f>
        <v>1089868.13633368</v>
      </c>
      <c r="R2635" s="23" t="n">
        <f aca="false">AVERAGE(N2635,O2635)</f>
        <v>1256973.885</v>
      </c>
      <c r="S2635" s="23" t="n">
        <f aca="false">STDEV(J2635:L2635)</f>
        <v>167535.950718322</v>
      </c>
      <c r="T2635" s="25" t="n">
        <f aca="false">IF(P2635&gt;0,S2635/P2635,NA())</f>
        <v>0.143198340579107</v>
      </c>
      <c r="U2635" s="4" t="str">
        <f aca="false">IF(T2635&lt;=Parametros!$B$7,"MENOR",IF(T2635&lt;=Parametros!$B$8,"PROMEDIO MENOR-MEDIANA","PROMEDIO"))</f>
        <v>MENOR</v>
      </c>
      <c r="V2635" s="23" t="n">
        <f aca="false">IF(T2635&lt;=Parametros!$B$7,M2635,IF(T2635&lt;=Parametros!$B$8,Q2635,P2635))</f>
        <v>995924.27266737</v>
      </c>
      <c r="W2635" s="26" t="n">
        <f aca="false">ROUND(V2635,0)</f>
        <v>995924</v>
      </c>
      <c r="X2635" s="27" t="n">
        <f aca="false">K2635/G2635</f>
        <v>1.41179243250357</v>
      </c>
      <c r="Y2635" s="27" t="n">
        <f aca="false">L2635/G2635</f>
        <v>1.25648588723159</v>
      </c>
    </row>
    <row r="2636" customFormat="false" ht="77.25" hidden="false" customHeight="true" outlineLevel="0" collapsed="false">
      <c r="A2636" s="4" t="s">
        <v>608</v>
      </c>
      <c r="B2636" s="4" t="s">
        <v>95</v>
      </c>
      <c r="C2636" s="4" t="s">
        <v>612</v>
      </c>
      <c r="D2636" s="4" t="s">
        <v>613</v>
      </c>
      <c r="E2636" s="4" t="s">
        <v>98</v>
      </c>
      <c r="F2636" s="4" t="s">
        <v>99</v>
      </c>
      <c r="G2636" s="23" t="n">
        <v>709602</v>
      </c>
      <c r="H2636" s="24" t="n">
        <f aca="false">Parametros!$B$3</f>
        <v>160.42</v>
      </c>
      <c r="I2636" s="24" t="n">
        <f aca="false">Parametros!$B$4</f>
        <v>151.76</v>
      </c>
      <c r="J2636" s="23" t="n">
        <f aca="false">G2636*H2636/I2636</f>
        <v>750094.575909331</v>
      </c>
      <c r="K2636" s="23" t="n">
        <v>1001810.45</v>
      </c>
      <c r="L2636" s="23" t="n">
        <v>891548</v>
      </c>
      <c r="M2636" s="23" t="n">
        <f aca="false">MIN(J2636:L2636)</f>
        <v>750094.575909331</v>
      </c>
      <c r="N2636" s="23" t="n">
        <f aca="false">MAX(J2636:L2636)</f>
        <v>1001810.45</v>
      </c>
      <c r="O2636" s="23" t="n">
        <f aca="false">MEDIAN(J2636:L2636)</f>
        <v>891548</v>
      </c>
      <c r="P2636" s="23" t="n">
        <f aca="false">AVERAGE(J2636:L2636)</f>
        <v>881151.008636444</v>
      </c>
      <c r="Q2636" s="23" t="n">
        <f aca="false">AVERAGE(M2636,O2636)</f>
        <v>820821.287954665</v>
      </c>
      <c r="R2636" s="23" t="n">
        <f aca="false">AVERAGE(N2636,O2636)</f>
        <v>946679.225</v>
      </c>
      <c r="S2636" s="23" t="n">
        <f aca="false">STDEV(J2636:L2636)</f>
        <v>126179.60766054</v>
      </c>
      <c r="T2636" s="25" t="n">
        <f aca="false">IF(P2636&gt;0,S2636/P2636,NA())</f>
        <v>0.143198619105935</v>
      </c>
      <c r="U2636" s="4" t="str">
        <f aca="false">IF(T2636&lt;=Parametros!$B$7,"MENOR",IF(T2636&lt;=Parametros!$B$8,"PROMEDIO MENOR-MEDIANA","PROMEDIO"))</f>
        <v>MENOR</v>
      </c>
      <c r="V2636" s="23" t="n">
        <f aca="false">IF(T2636&lt;=Parametros!$B$7,M2636,IF(T2636&lt;=Parametros!$B$8,Q2636,P2636))</f>
        <v>750094.575909331</v>
      </c>
      <c r="W2636" s="26" t="n">
        <f aca="false">ROUND(V2636,0)</f>
        <v>750095</v>
      </c>
      <c r="X2636" s="27" t="n">
        <f aca="false">K2636/G2636</f>
        <v>1.41179203271693</v>
      </c>
      <c r="Y2636" s="27" t="n">
        <f aca="false">L2636/G2636</f>
        <v>1.25640570347885</v>
      </c>
    </row>
    <row r="2637" customFormat="false" ht="39" hidden="false" customHeight="true" outlineLevel="0" collapsed="false">
      <c r="A2637" s="4" t="s">
        <v>611</v>
      </c>
      <c r="B2637" s="4" t="s">
        <v>95</v>
      </c>
      <c r="C2637" s="4" t="s">
        <v>1345</v>
      </c>
      <c r="D2637" s="4" t="s">
        <v>1346</v>
      </c>
      <c r="E2637" s="4" t="s">
        <v>98</v>
      </c>
      <c r="F2637" s="4" t="s">
        <v>99</v>
      </c>
      <c r="G2637" s="23" t="n">
        <v>258398</v>
      </c>
      <c r="H2637" s="24" t="n">
        <f aca="false">Parametros!$B$3</f>
        <v>160.42</v>
      </c>
      <c r="I2637" s="24" t="n">
        <f aca="false">Parametros!$B$4</f>
        <v>151.76</v>
      </c>
      <c r="J2637" s="23" t="n">
        <f aca="false">G2637*H2637/I2637</f>
        <v>273143.167896679</v>
      </c>
      <c r="K2637" s="23" t="n">
        <v>364804.11</v>
      </c>
      <c r="L2637" s="23" t="n">
        <v>324632</v>
      </c>
      <c r="M2637" s="23" t="n">
        <f aca="false">MIN(J2637:L2637)</f>
        <v>273143.167896679</v>
      </c>
      <c r="N2637" s="23" t="n">
        <f aca="false">MAX(J2637:L2637)</f>
        <v>364804.11</v>
      </c>
      <c r="O2637" s="23" t="n">
        <f aca="false">MEDIAN(J2637:L2637)</f>
        <v>324632</v>
      </c>
      <c r="P2637" s="23" t="n">
        <f aca="false">AVERAGE(J2637:L2637)</f>
        <v>320859.759298893</v>
      </c>
      <c r="Q2637" s="23" t="n">
        <f aca="false">AVERAGE(M2637,O2637)</f>
        <v>298887.583948339</v>
      </c>
      <c r="R2637" s="23" t="n">
        <f aca="false">AVERAGE(N2637,O2637)</f>
        <v>344718.055</v>
      </c>
      <c r="S2637" s="23" t="n">
        <f aca="false">STDEV(J2637:L2637)</f>
        <v>45946.7564333698</v>
      </c>
      <c r="T2637" s="25" t="n">
        <f aca="false">IF(P2637&gt;0,S2637/P2637,NA())</f>
        <v>0.143198874591714</v>
      </c>
      <c r="U2637" s="4" t="str">
        <f aca="false">IF(T2637&lt;=Parametros!$B$7,"MENOR",IF(T2637&lt;=Parametros!$B$8,"PROMEDIO MENOR-MEDIANA","PROMEDIO"))</f>
        <v>MENOR</v>
      </c>
      <c r="V2637" s="23" t="n">
        <f aca="false">IF(T2637&lt;=Parametros!$B$7,M2637,IF(T2637&lt;=Parametros!$B$8,Q2637,P2637))</f>
        <v>273143.167896679</v>
      </c>
      <c r="W2637" s="26" t="n">
        <f aca="false">ROUND(V2637,0)</f>
        <v>273143</v>
      </c>
      <c r="X2637" s="27" t="n">
        <f aca="false">K2637/G2637</f>
        <v>1.4117915386342</v>
      </c>
      <c r="Y2637" s="27" t="n">
        <f aca="false">L2637/G2637</f>
        <v>1.25632551335537</v>
      </c>
    </row>
    <row r="2638" customFormat="false" ht="77.25" hidden="false" customHeight="true" outlineLevel="0" collapsed="false">
      <c r="A2638" s="4" t="s">
        <v>614</v>
      </c>
      <c r="B2638" s="4" t="s">
        <v>95</v>
      </c>
      <c r="C2638" s="4" t="s">
        <v>615</v>
      </c>
      <c r="D2638" s="4" t="s">
        <v>616</v>
      </c>
      <c r="E2638" s="4" t="s">
        <v>98</v>
      </c>
      <c r="F2638" s="4" t="s">
        <v>99</v>
      </c>
      <c r="G2638" s="23" t="n">
        <v>271318</v>
      </c>
      <c r="H2638" s="24" t="n">
        <f aca="false">Parametros!$B$3</f>
        <v>160.42</v>
      </c>
      <c r="I2638" s="24" t="n">
        <f aca="false">Parametros!$B$4</f>
        <v>151.76</v>
      </c>
      <c r="J2638" s="23" t="n">
        <f aca="false">G2638*H2638/I2638</f>
        <v>286800.431997891</v>
      </c>
      <c r="K2638" s="23" t="n">
        <v>383044.86</v>
      </c>
      <c r="L2638" s="23" t="n">
        <v>340816</v>
      </c>
      <c r="M2638" s="23" t="n">
        <f aca="false">MIN(J2638:L2638)</f>
        <v>286800.431997891</v>
      </c>
      <c r="N2638" s="23" t="n">
        <f aca="false">MAX(J2638:L2638)</f>
        <v>383044.86</v>
      </c>
      <c r="O2638" s="23" t="n">
        <f aca="false">MEDIAN(J2638:L2638)</f>
        <v>340816</v>
      </c>
      <c r="P2638" s="23" t="n">
        <f aca="false">AVERAGE(J2638:L2638)</f>
        <v>336887.097332631</v>
      </c>
      <c r="Q2638" s="23" t="n">
        <f aca="false">AVERAGE(M2638,O2638)</f>
        <v>313808.215998946</v>
      </c>
      <c r="R2638" s="23" t="n">
        <f aca="false">AVERAGE(N2638,O2638)</f>
        <v>361930.43</v>
      </c>
      <c r="S2638" s="23" t="n">
        <f aca="false">STDEV(J2638:L2638)</f>
        <v>48242.3536686438</v>
      </c>
      <c r="T2638" s="25" t="n">
        <f aca="false">IF(P2638&gt;0,S2638/P2638,NA())</f>
        <v>0.143200360152146</v>
      </c>
      <c r="U2638" s="4" t="str">
        <f aca="false">IF(T2638&lt;=Parametros!$B$7,"MENOR",IF(T2638&lt;=Parametros!$B$8,"PROMEDIO MENOR-MEDIANA","PROMEDIO"))</f>
        <v>MENOR</v>
      </c>
      <c r="V2638" s="23" t="n">
        <f aca="false">IF(T2638&lt;=Parametros!$B$7,M2638,IF(T2638&lt;=Parametros!$B$8,Q2638,P2638))</f>
        <v>286800.431997891</v>
      </c>
      <c r="W2638" s="26" t="n">
        <f aca="false">ROUND(V2638,0)</f>
        <v>286800</v>
      </c>
      <c r="X2638" s="27" t="n">
        <f aca="false">K2638/G2638</f>
        <v>1.41179302515867</v>
      </c>
      <c r="Y2638" s="27" t="n">
        <f aca="false">L2638/G2638</f>
        <v>1.25614961042025</v>
      </c>
    </row>
    <row r="2639" customFormat="false" ht="51.75" hidden="false" customHeight="true" outlineLevel="0" collapsed="false">
      <c r="A2639" s="4" t="s">
        <v>617</v>
      </c>
      <c r="B2639" s="4" t="s">
        <v>95</v>
      </c>
      <c r="C2639" s="4" t="s">
        <v>1352</v>
      </c>
      <c r="D2639" s="4" t="s">
        <v>1353</v>
      </c>
      <c r="E2639" s="4" t="s">
        <v>98</v>
      </c>
      <c r="F2639" s="4" t="s">
        <v>99</v>
      </c>
      <c r="G2639" s="23" t="n">
        <v>5370350</v>
      </c>
      <c r="H2639" s="24" t="n">
        <f aca="false">Parametros!$B$3</f>
        <v>160.42</v>
      </c>
      <c r="I2639" s="24" t="n">
        <f aca="false">Parametros!$B$4</f>
        <v>151.76</v>
      </c>
      <c r="J2639" s="23" t="n">
        <f aca="false">G2639*H2639/I2639</f>
        <v>5676802.49736426</v>
      </c>
      <c r="K2639" s="23" t="n">
        <v>7581818.37</v>
      </c>
      <c r="L2639" s="23" t="n">
        <v>6748014</v>
      </c>
      <c r="M2639" s="23" t="n">
        <f aca="false">MIN(J2639:L2639)</f>
        <v>5676802.49736426</v>
      </c>
      <c r="N2639" s="23" t="n">
        <f aca="false">MAX(J2639:L2639)</f>
        <v>7581818.37</v>
      </c>
      <c r="O2639" s="23" t="n">
        <f aca="false">MEDIAN(J2639:L2639)</f>
        <v>6748014</v>
      </c>
      <c r="P2639" s="23" t="n">
        <f aca="false">AVERAGE(J2639:L2639)</f>
        <v>6668878.28912142</v>
      </c>
      <c r="Q2639" s="23" t="n">
        <f aca="false">AVERAGE(M2639,O2639)</f>
        <v>6212408.24868213</v>
      </c>
      <c r="R2639" s="23" t="n">
        <f aca="false">AVERAGE(N2639,O2639)</f>
        <v>7164916.185</v>
      </c>
      <c r="S2639" s="23" t="n">
        <f aca="false">STDEV(J2639:L2639)</f>
        <v>954970.268804596</v>
      </c>
      <c r="T2639" s="25" t="n">
        <f aca="false">IF(P2639&gt;0,S2639/P2639,NA())</f>
        <v>0.14319803532213</v>
      </c>
      <c r="U2639" s="4" t="str">
        <f aca="false">IF(T2639&lt;=Parametros!$B$7,"MENOR",IF(T2639&lt;=Parametros!$B$8,"PROMEDIO MENOR-MEDIANA","PROMEDIO"))</f>
        <v>MENOR</v>
      </c>
      <c r="V2639" s="23" t="n">
        <f aca="false">IF(T2639&lt;=Parametros!$B$7,M2639,IF(T2639&lt;=Parametros!$B$8,Q2639,P2639))</f>
        <v>5676802.49736426</v>
      </c>
      <c r="W2639" s="26" t="n">
        <f aca="false">ROUND(V2639,0)</f>
        <v>5676802</v>
      </c>
      <c r="X2639" s="27" t="n">
        <f aca="false">K2639/G2639</f>
        <v>1.4117922239705</v>
      </c>
      <c r="Y2639" s="27" t="n">
        <f aca="false">L2639/G2639</f>
        <v>1.25653151098159</v>
      </c>
    </row>
    <row r="2640" customFormat="false" ht="64.5" hidden="false" customHeight="true" outlineLevel="0" collapsed="false">
      <c r="A2640" s="4" t="s">
        <v>620</v>
      </c>
      <c r="B2640" s="4" t="s">
        <v>95</v>
      </c>
      <c r="C2640" s="4" t="s">
        <v>1354</v>
      </c>
      <c r="D2640" s="4" t="s">
        <v>1221</v>
      </c>
      <c r="E2640" s="4" t="s">
        <v>98</v>
      </c>
      <c r="F2640" s="4" t="s">
        <v>99</v>
      </c>
      <c r="G2640" s="23" t="n">
        <v>95000</v>
      </c>
      <c r="H2640" s="24" t="n">
        <f aca="false">Parametros!$B$3</f>
        <v>160.42</v>
      </c>
      <c r="I2640" s="24" t="n">
        <f aca="false">Parametros!$B$4</f>
        <v>151.76</v>
      </c>
      <c r="J2640" s="23" t="n">
        <f aca="false">G2640*H2640/I2640</f>
        <v>100421.059567739</v>
      </c>
      <c r="K2640" s="23" t="n">
        <v>134120.51</v>
      </c>
      <c r="L2640" s="23" t="n">
        <v>119357</v>
      </c>
      <c r="M2640" s="23" t="n">
        <f aca="false">MIN(J2640:L2640)</f>
        <v>100421.059567739</v>
      </c>
      <c r="N2640" s="23" t="n">
        <f aca="false">MAX(J2640:L2640)</f>
        <v>134120.51</v>
      </c>
      <c r="O2640" s="23" t="n">
        <f aca="false">MEDIAN(J2640:L2640)</f>
        <v>119357</v>
      </c>
      <c r="P2640" s="23" t="n">
        <f aca="false">AVERAGE(J2640:L2640)</f>
        <v>117966.189855913</v>
      </c>
      <c r="Q2640" s="23" t="n">
        <f aca="false">AVERAGE(M2640,O2640)</f>
        <v>109889.029783869</v>
      </c>
      <c r="R2640" s="23" t="n">
        <f aca="false">AVERAGE(N2640,O2640)</f>
        <v>126738.755</v>
      </c>
      <c r="S2640" s="23" t="n">
        <f aca="false">STDEV(J2640:L2640)</f>
        <v>16892.7204588777</v>
      </c>
      <c r="T2640" s="25" t="n">
        <f aca="false">IF(P2640&gt;0,S2640/P2640,NA())</f>
        <v>0.143199678480003</v>
      </c>
      <c r="U2640" s="4" t="str">
        <f aca="false">IF(T2640&lt;=Parametros!$B$7,"MENOR",IF(T2640&lt;=Parametros!$B$8,"PROMEDIO MENOR-MEDIANA","PROMEDIO"))</f>
        <v>MENOR</v>
      </c>
      <c r="V2640" s="23" t="n">
        <f aca="false">IF(T2640&lt;=Parametros!$B$7,M2640,IF(T2640&lt;=Parametros!$B$8,Q2640,P2640))</f>
        <v>100421.059567739</v>
      </c>
      <c r="W2640" s="26" t="n">
        <f aca="false">ROUND(V2640,0)</f>
        <v>100421</v>
      </c>
      <c r="X2640" s="27" t="n">
        <f aca="false">K2640/G2640</f>
        <v>1.41179484210526</v>
      </c>
      <c r="Y2640" s="27" t="n">
        <f aca="false">L2640/G2640</f>
        <v>1.25638947368421</v>
      </c>
    </row>
    <row r="2641" customFormat="false" ht="51.75" hidden="false" customHeight="true" outlineLevel="0" collapsed="false">
      <c r="A2641" s="4" t="s">
        <v>623</v>
      </c>
      <c r="B2641" s="4" t="s">
        <v>95</v>
      </c>
      <c r="C2641" s="4" t="s">
        <v>618</v>
      </c>
      <c r="D2641" s="4" t="s">
        <v>619</v>
      </c>
      <c r="E2641" s="4" t="s">
        <v>98</v>
      </c>
      <c r="F2641" s="4" t="s">
        <v>99</v>
      </c>
      <c r="G2641" s="23" t="n">
        <v>382629</v>
      </c>
      <c r="H2641" s="24" t="n">
        <f aca="false">Parametros!$B$3</f>
        <v>160.42</v>
      </c>
      <c r="I2641" s="24" t="n">
        <f aca="false">Parametros!$B$4</f>
        <v>151.76</v>
      </c>
      <c r="J2641" s="23" t="n">
        <f aca="false">G2641*H2641/I2641</f>
        <v>404463.258961518</v>
      </c>
      <c r="K2641" s="23" t="n">
        <v>540192.47</v>
      </c>
      <c r="L2641" s="23" t="n">
        <v>480760</v>
      </c>
      <c r="M2641" s="23" t="n">
        <f aca="false">MIN(J2641:L2641)</f>
        <v>404463.258961518</v>
      </c>
      <c r="N2641" s="23" t="n">
        <f aca="false">MAX(J2641:L2641)</f>
        <v>540192.47</v>
      </c>
      <c r="O2641" s="23" t="n">
        <f aca="false">MEDIAN(J2641:L2641)</f>
        <v>480760</v>
      </c>
      <c r="P2641" s="23" t="n">
        <f aca="false">AVERAGE(J2641:L2641)</f>
        <v>475138.576320506</v>
      </c>
      <c r="Q2641" s="23" t="n">
        <f aca="false">AVERAGE(M2641,O2641)</f>
        <v>442611.629480759</v>
      </c>
      <c r="R2641" s="23" t="n">
        <f aca="false">AVERAGE(N2641,O2641)</f>
        <v>510476.235</v>
      </c>
      <c r="S2641" s="23" t="n">
        <f aca="false">STDEV(J2641:L2641)</f>
        <v>68038.9960641724</v>
      </c>
      <c r="T2641" s="25" t="n">
        <f aca="false">IF(P2641&gt;0,S2641/P2641,NA())</f>
        <v>0.14319821512088</v>
      </c>
      <c r="U2641" s="4" t="str">
        <f aca="false">IF(T2641&lt;=Parametros!$B$7,"MENOR",IF(T2641&lt;=Parametros!$B$8,"PROMEDIO MENOR-MEDIANA","PROMEDIO"))</f>
        <v>MENOR</v>
      </c>
      <c r="V2641" s="23" t="n">
        <f aca="false">IF(T2641&lt;=Parametros!$B$7,M2641,IF(T2641&lt;=Parametros!$B$8,Q2641,P2641))</f>
        <v>404463.258961518</v>
      </c>
      <c r="W2641" s="26" t="n">
        <f aca="false">ROUND(V2641,0)</f>
        <v>404463</v>
      </c>
      <c r="X2641" s="27" t="n">
        <f aca="false">K2641/G2641</f>
        <v>1.41179176173264</v>
      </c>
      <c r="Y2641" s="27" t="n">
        <f aca="false">L2641/G2641</f>
        <v>1.25646513986133</v>
      </c>
    </row>
    <row r="2642" customFormat="false" ht="90" hidden="false" customHeight="true" outlineLevel="0" collapsed="false">
      <c r="A2642" s="4" t="s">
        <v>626</v>
      </c>
      <c r="B2642" s="4" t="s">
        <v>95</v>
      </c>
      <c r="C2642" s="4" t="s">
        <v>621</v>
      </c>
      <c r="D2642" s="4" t="s">
        <v>622</v>
      </c>
      <c r="E2642" s="4" t="s">
        <v>98</v>
      </c>
      <c r="F2642" s="4" t="s">
        <v>99</v>
      </c>
      <c r="G2642" s="23" t="n">
        <v>283244</v>
      </c>
      <c r="H2642" s="24" t="n">
        <f aca="false">Parametros!$B$3</f>
        <v>160.42</v>
      </c>
      <c r="I2642" s="24" t="n">
        <f aca="false">Parametros!$B$4</f>
        <v>151.76</v>
      </c>
      <c r="J2642" s="23" t="n">
        <f aca="false">G2642*H2642/I2642</f>
        <v>299406.97469689</v>
      </c>
      <c r="K2642" s="23" t="n">
        <v>399882.05</v>
      </c>
      <c r="L2642" s="23" t="n">
        <v>355810</v>
      </c>
      <c r="M2642" s="23" t="n">
        <f aca="false">MIN(J2642:L2642)</f>
        <v>299406.97469689</v>
      </c>
      <c r="N2642" s="23" t="n">
        <f aca="false">MAX(J2642:L2642)</f>
        <v>399882.05</v>
      </c>
      <c r="O2642" s="23" t="n">
        <f aca="false">MEDIAN(J2642:L2642)</f>
        <v>355810</v>
      </c>
      <c r="P2642" s="23" t="n">
        <f aca="false">AVERAGE(J2642:L2642)</f>
        <v>351699.674898963</v>
      </c>
      <c r="Q2642" s="23" t="n">
        <f aca="false">AVERAGE(M2642,O2642)</f>
        <v>327608.487348445</v>
      </c>
      <c r="R2642" s="23" t="n">
        <f aca="false">AVERAGE(N2642,O2642)</f>
        <v>377846.025</v>
      </c>
      <c r="S2642" s="23" t="n">
        <f aca="false">STDEV(J2642:L2642)</f>
        <v>50363.4914260179</v>
      </c>
      <c r="T2642" s="25" t="n">
        <f aca="false">IF(P2642&gt;0,S2642/P2642,NA())</f>
        <v>0.143200278591347</v>
      </c>
      <c r="U2642" s="4" t="str">
        <f aca="false">IF(T2642&lt;=Parametros!$B$7,"MENOR",IF(T2642&lt;=Parametros!$B$8,"PROMEDIO MENOR-MEDIANA","PROMEDIO"))</f>
        <v>MENOR</v>
      </c>
      <c r="V2642" s="23" t="n">
        <f aca="false">IF(T2642&lt;=Parametros!$B$7,M2642,IF(T2642&lt;=Parametros!$B$8,Q2642,P2642))</f>
        <v>299406.97469689</v>
      </c>
      <c r="W2642" s="26" t="n">
        <f aca="false">ROUND(V2642,0)</f>
        <v>299407</v>
      </c>
      <c r="X2642" s="27" t="n">
        <f aca="false">K2642/G2642</f>
        <v>1.41179354196382</v>
      </c>
      <c r="Y2642" s="27" t="n">
        <f aca="false">L2642/G2642</f>
        <v>1.25619607123187</v>
      </c>
    </row>
    <row r="2643" customFormat="false" ht="77.25" hidden="false" customHeight="true" outlineLevel="0" collapsed="false">
      <c r="A2643" s="4" t="s">
        <v>629</v>
      </c>
      <c r="B2643" s="4" t="s">
        <v>95</v>
      </c>
      <c r="C2643" s="4" t="s">
        <v>624</v>
      </c>
      <c r="D2643" s="4" t="s">
        <v>625</v>
      </c>
      <c r="E2643" s="4" t="s">
        <v>98</v>
      </c>
      <c r="F2643" s="4" t="s">
        <v>99</v>
      </c>
      <c r="G2643" s="23" t="n">
        <v>684950</v>
      </c>
      <c r="H2643" s="24" t="n">
        <f aca="false">Parametros!$B$3</f>
        <v>160.42</v>
      </c>
      <c r="I2643" s="24" t="n">
        <f aca="false">Parametros!$B$4</f>
        <v>151.76</v>
      </c>
      <c r="J2643" s="23" t="n">
        <f aca="false">G2643*H2643/I2643</f>
        <v>724035.839483395</v>
      </c>
      <c r="K2643" s="23" t="n">
        <v>967007.56</v>
      </c>
      <c r="L2643" s="23" t="n">
        <v>860608</v>
      </c>
      <c r="M2643" s="23" t="n">
        <f aca="false">MIN(J2643:L2643)</f>
        <v>724035.839483395</v>
      </c>
      <c r="N2643" s="23" t="n">
        <f aca="false">MAX(J2643:L2643)</f>
        <v>967007.56</v>
      </c>
      <c r="O2643" s="23" t="n">
        <f aca="false">MEDIAN(J2643:L2643)</f>
        <v>860608</v>
      </c>
      <c r="P2643" s="23" t="n">
        <f aca="false">AVERAGE(J2643:L2643)</f>
        <v>850550.466494465</v>
      </c>
      <c r="Q2643" s="23" t="n">
        <f aca="false">AVERAGE(M2643,O2643)</f>
        <v>792321.919741697</v>
      </c>
      <c r="R2643" s="23" t="n">
        <f aca="false">AVERAGE(N2643,O2643)</f>
        <v>913807.78</v>
      </c>
      <c r="S2643" s="23" t="n">
        <f aca="false">STDEV(J2643:L2643)</f>
        <v>121797.700010555</v>
      </c>
      <c r="T2643" s="25" t="n">
        <f aca="false">IF(P2643&gt;0,S2643/P2643,NA())</f>
        <v>0.143198675220934</v>
      </c>
      <c r="U2643" s="4" t="str">
        <f aca="false">IF(T2643&lt;=Parametros!$B$7,"MENOR",IF(T2643&lt;=Parametros!$B$8,"PROMEDIO MENOR-MEDIANA","PROMEDIO"))</f>
        <v>MENOR</v>
      </c>
      <c r="V2643" s="23" t="n">
        <f aca="false">IF(T2643&lt;=Parametros!$B$7,M2643,IF(T2643&lt;=Parametros!$B$8,Q2643,P2643))</f>
        <v>724035.839483395</v>
      </c>
      <c r="W2643" s="26" t="n">
        <f aca="false">ROUND(V2643,0)</f>
        <v>724036</v>
      </c>
      <c r="X2643" s="27" t="n">
        <f aca="false">K2643/G2643</f>
        <v>1.41179291919118</v>
      </c>
      <c r="Y2643" s="27" t="n">
        <f aca="false">L2643/G2643</f>
        <v>1.25645375574859</v>
      </c>
    </row>
    <row r="2644" customFormat="false" ht="102.75" hidden="false" customHeight="true" outlineLevel="0" collapsed="false">
      <c r="A2644" s="4" t="s">
        <v>632</v>
      </c>
      <c r="B2644" s="4" t="s">
        <v>95</v>
      </c>
      <c r="C2644" s="4" t="s">
        <v>627</v>
      </c>
      <c r="D2644" s="4" t="s">
        <v>628</v>
      </c>
      <c r="E2644" s="4" t="s">
        <v>98</v>
      </c>
      <c r="F2644" s="4" t="s">
        <v>99</v>
      </c>
      <c r="G2644" s="23" t="n">
        <v>110316</v>
      </c>
      <c r="H2644" s="24" t="n">
        <f aca="false">Parametros!$B$3</f>
        <v>160.42</v>
      </c>
      <c r="I2644" s="24" t="n">
        <f aca="false">Parametros!$B$4</f>
        <v>151.76</v>
      </c>
      <c r="J2644" s="23" t="n">
        <f aca="false">G2644*H2644/I2644</f>
        <v>116611.048497628</v>
      </c>
      <c r="K2644" s="23" t="n">
        <v>155742.71</v>
      </c>
      <c r="L2644" s="23" t="n">
        <v>138516</v>
      </c>
      <c r="M2644" s="23" t="n">
        <f aca="false">MIN(J2644:L2644)</f>
        <v>116611.048497628</v>
      </c>
      <c r="N2644" s="23" t="n">
        <f aca="false">MAX(J2644:L2644)</f>
        <v>155742.71</v>
      </c>
      <c r="O2644" s="23" t="n">
        <f aca="false">MEDIAN(J2644:L2644)</f>
        <v>138516</v>
      </c>
      <c r="P2644" s="23" t="n">
        <f aca="false">AVERAGE(J2644:L2644)</f>
        <v>136956.586165876</v>
      </c>
      <c r="Q2644" s="23" t="n">
        <f aca="false">AVERAGE(M2644,O2644)</f>
        <v>127563.524248814</v>
      </c>
      <c r="R2644" s="23" t="n">
        <f aca="false">AVERAGE(N2644,O2644)</f>
        <v>147129.355</v>
      </c>
      <c r="S2644" s="23" t="n">
        <f aca="false">STDEV(J2644:L2644)</f>
        <v>19612.3828642417</v>
      </c>
      <c r="T2644" s="25" t="n">
        <f aca="false">IF(P2644&gt;0,S2644/P2644,NA())</f>
        <v>0.143201458310943</v>
      </c>
      <c r="U2644" s="4" t="str">
        <f aca="false">IF(T2644&lt;=Parametros!$B$7,"MENOR",IF(T2644&lt;=Parametros!$B$8,"PROMEDIO MENOR-MEDIANA","PROMEDIO"))</f>
        <v>MENOR</v>
      </c>
      <c r="V2644" s="23" t="n">
        <f aca="false">IF(T2644&lt;=Parametros!$B$7,M2644,IF(T2644&lt;=Parametros!$B$8,Q2644,P2644))</f>
        <v>116611.048497628</v>
      </c>
      <c r="W2644" s="26" t="n">
        <f aca="false">ROUND(V2644,0)</f>
        <v>116611</v>
      </c>
      <c r="X2644" s="27" t="n">
        <f aca="false">K2644/G2644</f>
        <v>1.411787138765</v>
      </c>
      <c r="Y2644" s="27" t="n">
        <f aca="false">L2644/G2644</f>
        <v>1.25562928315022</v>
      </c>
    </row>
    <row r="2645" customFormat="false" ht="39" hidden="false" customHeight="true" outlineLevel="0" collapsed="false">
      <c r="A2645" s="4" t="s">
        <v>635</v>
      </c>
      <c r="B2645" s="4" t="s">
        <v>95</v>
      </c>
      <c r="C2645" s="4" t="s">
        <v>1347</v>
      </c>
      <c r="D2645" s="4" t="s">
        <v>1348</v>
      </c>
      <c r="E2645" s="4" t="s">
        <v>98</v>
      </c>
      <c r="F2645" s="4" t="s">
        <v>99</v>
      </c>
      <c r="G2645" s="23" t="n">
        <v>387597</v>
      </c>
      <c r="H2645" s="24" t="n">
        <f aca="false">Parametros!$B$3</f>
        <v>160.42</v>
      </c>
      <c r="I2645" s="24" t="n">
        <f aca="false">Parametros!$B$4</f>
        <v>151.76</v>
      </c>
      <c r="J2645" s="23" t="n">
        <f aca="false">G2645*H2645/I2645</f>
        <v>409714.751845018</v>
      </c>
      <c r="K2645" s="23" t="n">
        <v>547206.17</v>
      </c>
      <c r="L2645" s="23" t="n">
        <v>486948</v>
      </c>
      <c r="M2645" s="23" t="n">
        <f aca="false">MIN(J2645:L2645)</f>
        <v>409714.751845018</v>
      </c>
      <c r="N2645" s="23" t="n">
        <f aca="false">MAX(J2645:L2645)</f>
        <v>547206.17</v>
      </c>
      <c r="O2645" s="23" t="n">
        <f aca="false">MEDIAN(J2645:L2645)</f>
        <v>486948</v>
      </c>
      <c r="P2645" s="23" t="n">
        <f aca="false">AVERAGE(J2645:L2645)</f>
        <v>481289.640615006</v>
      </c>
      <c r="Q2645" s="23" t="n">
        <f aca="false">AVERAGE(M2645,O2645)</f>
        <v>448331.375922509</v>
      </c>
      <c r="R2645" s="23" t="n">
        <f aca="false">AVERAGE(N2645,O2645)</f>
        <v>517077.085</v>
      </c>
      <c r="S2645" s="23" t="n">
        <f aca="false">STDEV(J2645:L2645)</f>
        <v>68920.1370411023</v>
      </c>
      <c r="T2645" s="25" t="n">
        <f aca="false">IF(P2645&gt;0,S2645/P2645,NA())</f>
        <v>0.14319887906383</v>
      </c>
      <c r="U2645" s="4" t="str">
        <f aca="false">IF(T2645&lt;=Parametros!$B$7,"MENOR",IF(T2645&lt;=Parametros!$B$8,"PROMEDIO MENOR-MEDIANA","PROMEDIO"))</f>
        <v>MENOR</v>
      </c>
      <c r="V2645" s="23" t="n">
        <f aca="false">IF(T2645&lt;=Parametros!$B$7,M2645,IF(T2645&lt;=Parametros!$B$8,Q2645,P2645))</f>
        <v>409714.751845018</v>
      </c>
      <c r="W2645" s="26" t="n">
        <f aca="false">ROUND(V2645,0)</f>
        <v>409715</v>
      </c>
      <c r="X2645" s="27" t="n">
        <f aca="false">K2645/G2645</f>
        <v>1.4117915515342</v>
      </c>
      <c r="Y2645" s="27" t="n">
        <f aca="false">L2645/G2645</f>
        <v>1.25632551335537</v>
      </c>
    </row>
    <row r="2646" customFormat="false" ht="64.5" hidden="false" customHeight="true" outlineLevel="0" collapsed="false">
      <c r="A2646" s="4" t="s">
        <v>638</v>
      </c>
      <c r="B2646" s="4" t="s">
        <v>95</v>
      </c>
      <c r="C2646" s="4" t="s">
        <v>633</v>
      </c>
      <c r="D2646" s="4" t="s">
        <v>634</v>
      </c>
      <c r="E2646" s="4" t="s">
        <v>98</v>
      </c>
      <c r="F2646" s="4" t="s">
        <v>99</v>
      </c>
      <c r="G2646" s="23" t="n">
        <v>371696</v>
      </c>
      <c r="H2646" s="24" t="n">
        <f aca="false">Parametros!$B$3</f>
        <v>160.42</v>
      </c>
      <c r="I2646" s="24" t="n">
        <f aca="false">Parametros!$B$4</f>
        <v>151.76</v>
      </c>
      <c r="J2646" s="23" t="n">
        <f aca="false">G2646*H2646/I2646</f>
        <v>392906.380600949</v>
      </c>
      <c r="K2646" s="23" t="n">
        <v>524757.47</v>
      </c>
      <c r="L2646" s="23" t="n">
        <v>466956</v>
      </c>
      <c r="M2646" s="23" t="n">
        <f aca="false">MIN(J2646:L2646)</f>
        <v>392906.380600949</v>
      </c>
      <c r="N2646" s="23" t="n">
        <f aca="false">MAX(J2646:L2646)</f>
        <v>524757.47</v>
      </c>
      <c r="O2646" s="23" t="n">
        <f aca="false">MEDIAN(J2646:L2646)</f>
        <v>466956</v>
      </c>
      <c r="P2646" s="23" t="n">
        <f aca="false">AVERAGE(J2646:L2646)</f>
        <v>461539.950200316</v>
      </c>
      <c r="Q2646" s="23" t="n">
        <f aca="false">AVERAGE(M2646,O2646)</f>
        <v>429931.190300474</v>
      </c>
      <c r="R2646" s="23" t="n">
        <f aca="false">AVERAGE(N2646,O2646)</f>
        <v>495856.735</v>
      </c>
      <c r="S2646" s="23" t="n">
        <f aca="false">STDEV(J2646:L2646)</f>
        <v>66092.1904653162</v>
      </c>
      <c r="T2646" s="25" t="n">
        <f aca="false">IF(P2646&gt;0,S2646/P2646,NA())</f>
        <v>0.143199284128343</v>
      </c>
      <c r="U2646" s="4" t="str">
        <f aca="false">IF(T2646&lt;=Parametros!$B$7,"MENOR",IF(T2646&lt;=Parametros!$B$8,"PROMEDIO MENOR-MEDIANA","PROMEDIO"))</f>
        <v>MENOR</v>
      </c>
      <c r="V2646" s="23" t="n">
        <f aca="false">IF(T2646&lt;=Parametros!$B$7,M2646,IF(T2646&lt;=Parametros!$B$8,Q2646,P2646))</f>
        <v>392906.380600949</v>
      </c>
      <c r="W2646" s="26" t="n">
        <f aca="false">ROUND(V2646,0)</f>
        <v>392906</v>
      </c>
      <c r="X2646" s="27" t="n">
        <f aca="false">K2646/G2646</f>
        <v>1.41179208277732</v>
      </c>
      <c r="Y2646" s="27" t="n">
        <f aca="false">L2646/G2646</f>
        <v>1.25628470578107</v>
      </c>
    </row>
    <row r="2647" customFormat="false" ht="90" hidden="false" customHeight="true" outlineLevel="0" collapsed="false">
      <c r="A2647" s="4" t="s">
        <v>641</v>
      </c>
      <c r="B2647" s="4" t="s">
        <v>95</v>
      </c>
      <c r="C2647" s="4" t="s">
        <v>636</v>
      </c>
      <c r="D2647" s="4" t="s">
        <v>637</v>
      </c>
      <c r="E2647" s="4" t="s">
        <v>98</v>
      </c>
      <c r="F2647" s="4" t="s">
        <v>99</v>
      </c>
      <c r="G2647" s="23" t="n">
        <v>1130500</v>
      </c>
      <c r="H2647" s="24" t="n">
        <f aca="false">Parametros!$B$3</f>
        <v>160.42</v>
      </c>
      <c r="I2647" s="24" t="n">
        <f aca="false">Parametros!$B$4</f>
        <v>151.76</v>
      </c>
      <c r="J2647" s="23" t="n">
        <f aca="false">G2647*H2647/I2647</f>
        <v>1195010.60885609</v>
      </c>
      <c r="K2647" s="23" t="n">
        <v>1596030.79</v>
      </c>
      <c r="L2647" s="23" t="n">
        <v>1420503</v>
      </c>
      <c r="M2647" s="23" t="n">
        <f aca="false">MIN(J2647:L2647)</f>
        <v>1195010.60885609</v>
      </c>
      <c r="N2647" s="23" t="n">
        <f aca="false">MAX(J2647:L2647)</f>
        <v>1596030.79</v>
      </c>
      <c r="O2647" s="23" t="n">
        <f aca="false">MEDIAN(J2647:L2647)</f>
        <v>1420503</v>
      </c>
      <c r="P2647" s="23" t="n">
        <f aca="false">AVERAGE(J2647:L2647)</f>
        <v>1403848.13295203</v>
      </c>
      <c r="Q2647" s="23" t="n">
        <f aca="false">AVERAGE(M2647,O2647)</f>
        <v>1307756.80442804</v>
      </c>
      <c r="R2647" s="23" t="n">
        <f aca="false">AVERAGE(N2647,O2647)</f>
        <v>1508266.895</v>
      </c>
      <c r="S2647" s="23" t="n">
        <f aca="false">STDEV(J2647:L2647)</f>
        <v>201028.194212809</v>
      </c>
      <c r="T2647" s="25" t="n">
        <f aca="false">IF(P2647&gt;0,S2647/P2647,NA())</f>
        <v>0.143197963863858</v>
      </c>
      <c r="U2647" s="4" t="str">
        <f aca="false">IF(T2647&lt;=Parametros!$B$7,"MENOR",IF(T2647&lt;=Parametros!$B$8,"PROMEDIO MENOR-MEDIANA","PROMEDIO"))</f>
        <v>MENOR</v>
      </c>
      <c r="V2647" s="23" t="n">
        <f aca="false">IF(T2647&lt;=Parametros!$B$7,M2647,IF(T2647&lt;=Parametros!$B$8,Q2647,P2647))</f>
        <v>1195010.60885609</v>
      </c>
      <c r="W2647" s="26" t="n">
        <f aca="false">ROUND(V2647,0)</f>
        <v>1195011</v>
      </c>
      <c r="X2647" s="27" t="n">
        <f aca="false">K2647/G2647</f>
        <v>1.41179194161875</v>
      </c>
      <c r="Y2647" s="27" t="n">
        <f aca="false">L2647/G2647</f>
        <v>1.25652631578947</v>
      </c>
    </row>
    <row r="2648" customFormat="false" ht="15" hidden="false" customHeight="true" outlineLevel="0" collapsed="false">
      <c r="A2648" s="22" t="s">
        <v>710</v>
      </c>
      <c r="B2648" s="22" t="s">
        <v>711</v>
      </c>
      <c r="C2648" s="22"/>
      <c r="D2648" s="22"/>
      <c r="E2648" s="22"/>
      <c r="F2648" s="22"/>
      <c r="G2648" s="22"/>
      <c r="H2648" s="22"/>
      <c r="I2648" s="22"/>
      <c r="J2648" s="22"/>
      <c r="K2648" s="22"/>
      <c r="L2648" s="22"/>
      <c r="M2648" s="22"/>
      <c r="N2648" s="22"/>
      <c r="O2648" s="22"/>
      <c r="P2648" s="22"/>
      <c r="Q2648" s="22"/>
      <c r="R2648" s="22"/>
      <c r="S2648" s="22"/>
      <c r="T2648" s="22"/>
      <c r="U2648" s="22"/>
      <c r="V2648" s="22"/>
      <c r="W2648" s="22"/>
    </row>
    <row r="2649" customFormat="false" ht="51.75" hidden="false" customHeight="true" outlineLevel="0" collapsed="false">
      <c r="A2649" s="4" t="s">
        <v>712</v>
      </c>
      <c r="B2649" s="4" t="s">
        <v>95</v>
      </c>
      <c r="C2649" s="4" t="s">
        <v>1250</v>
      </c>
      <c r="D2649" s="4" t="s">
        <v>1251</v>
      </c>
      <c r="E2649" s="4" t="s">
        <v>98</v>
      </c>
      <c r="F2649" s="4" t="s">
        <v>99</v>
      </c>
      <c r="G2649" s="23" t="n">
        <v>19987</v>
      </c>
      <c r="H2649" s="24" t="n">
        <f aca="false">Parametros!$B$3</f>
        <v>160.42</v>
      </c>
      <c r="I2649" s="24" t="n">
        <f aca="false">Parametros!$B$4</f>
        <v>151.76</v>
      </c>
      <c r="J2649" s="23" t="n">
        <f aca="false">G2649*H2649/I2649</f>
        <v>21127.5338692673</v>
      </c>
      <c r="K2649" s="23" t="n">
        <v>28217.94</v>
      </c>
      <c r="L2649" s="23" t="n">
        <v>25109</v>
      </c>
      <c r="M2649" s="23" t="n">
        <f aca="false">MIN(J2649:L2649)</f>
        <v>21127.5338692673</v>
      </c>
      <c r="N2649" s="23" t="n">
        <f aca="false">MAX(J2649:L2649)</f>
        <v>28217.94</v>
      </c>
      <c r="O2649" s="23" t="n">
        <f aca="false">MEDIAN(J2649:L2649)</f>
        <v>25109</v>
      </c>
      <c r="P2649" s="23" t="n">
        <f aca="false">AVERAGE(J2649:L2649)</f>
        <v>24818.1579564224</v>
      </c>
      <c r="Q2649" s="23" t="n">
        <f aca="false">AVERAGE(M2649,O2649)</f>
        <v>23118.2669346336</v>
      </c>
      <c r="R2649" s="23" t="n">
        <f aca="false">AVERAGE(N2649,O2649)</f>
        <v>26663.47</v>
      </c>
      <c r="S2649" s="23" t="n">
        <f aca="false">STDEV(J2649:L2649)</f>
        <v>3554.13936071975</v>
      </c>
      <c r="T2649" s="25" t="n">
        <f aca="false">IF(P2649&gt;0,S2649/P2649,NA())</f>
        <v>0.143207218156979</v>
      </c>
      <c r="U2649" s="4" t="str">
        <f aca="false">IF(T2649&lt;=Parametros!$B$7,"MENOR",IF(T2649&lt;=Parametros!$B$8,"PROMEDIO MENOR-MEDIANA","PROMEDIO"))</f>
        <v>MENOR</v>
      </c>
      <c r="V2649" s="23" t="n">
        <f aca="false">IF(T2649&lt;=Parametros!$B$7,M2649,IF(T2649&lt;=Parametros!$B$8,Q2649,P2649))</f>
        <v>21127.5338692673</v>
      </c>
      <c r="W2649" s="26" t="n">
        <f aca="false">ROUND(V2649,0)</f>
        <v>21128</v>
      </c>
      <c r="X2649" s="27" t="n">
        <f aca="false">K2649/G2649</f>
        <v>1.4118146795417</v>
      </c>
      <c r="Y2649" s="27" t="n">
        <f aca="false">L2649/G2649</f>
        <v>1.25626657327263</v>
      </c>
    </row>
    <row r="2650" customFormat="false" ht="64.5" hidden="false" customHeight="true" outlineLevel="0" collapsed="false">
      <c r="A2650" s="4" t="s">
        <v>715</v>
      </c>
      <c r="B2650" s="4" t="s">
        <v>95</v>
      </c>
      <c r="C2650" s="4" t="s">
        <v>1252</v>
      </c>
      <c r="D2650" s="4" t="s">
        <v>1253</v>
      </c>
      <c r="E2650" s="4" t="s">
        <v>98</v>
      </c>
      <c r="F2650" s="4" t="s">
        <v>99</v>
      </c>
      <c r="G2650" s="23" t="n">
        <v>198550</v>
      </c>
      <c r="H2650" s="24" t="n">
        <f aca="false">Parametros!$B$3</f>
        <v>160.42</v>
      </c>
      <c r="I2650" s="24" t="n">
        <f aca="false">Parametros!$B$4</f>
        <v>151.76</v>
      </c>
      <c r="J2650" s="23" t="n">
        <f aca="false">G2650*H2650/I2650</f>
        <v>209880.014496574</v>
      </c>
      <c r="K2650" s="23" t="n">
        <v>280310.73</v>
      </c>
      <c r="L2650" s="23" t="n">
        <v>249424</v>
      </c>
      <c r="M2650" s="23" t="n">
        <f aca="false">MIN(J2650:L2650)</f>
        <v>209880.014496574</v>
      </c>
      <c r="N2650" s="23" t="n">
        <f aca="false">MAX(J2650:L2650)</f>
        <v>280310.73</v>
      </c>
      <c r="O2650" s="23" t="n">
        <f aca="false">MEDIAN(J2650:L2650)</f>
        <v>249424</v>
      </c>
      <c r="P2650" s="23" t="n">
        <f aca="false">AVERAGE(J2650:L2650)</f>
        <v>246538.248165524</v>
      </c>
      <c r="Q2650" s="23" t="n">
        <f aca="false">AVERAGE(M2650,O2650)</f>
        <v>229652.007248287</v>
      </c>
      <c r="R2650" s="23" t="n">
        <f aca="false">AVERAGE(N2650,O2650)</f>
        <v>264867.365</v>
      </c>
      <c r="S2650" s="23" t="n">
        <f aca="false">STDEV(J2650:L2650)</f>
        <v>35303.9246305391</v>
      </c>
      <c r="T2650" s="25" t="n">
        <f aca="false">IF(P2650&gt;0,S2650/P2650,NA())</f>
        <v>0.143198570174135</v>
      </c>
      <c r="U2650" s="4" t="str">
        <f aca="false">IF(T2650&lt;=Parametros!$B$7,"MENOR",IF(T2650&lt;=Parametros!$B$8,"PROMEDIO MENOR-MEDIANA","PROMEDIO"))</f>
        <v>MENOR</v>
      </c>
      <c r="V2650" s="23" t="n">
        <f aca="false">IF(T2650&lt;=Parametros!$B$7,M2650,IF(T2650&lt;=Parametros!$B$8,Q2650,P2650))</f>
        <v>209880.014496574</v>
      </c>
      <c r="W2650" s="26" t="n">
        <f aca="false">ROUND(V2650,0)</f>
        <v>209880</v>
      </c>
      <c r="X2650" s="27" t="n">
        <f aca="false">K2650/G2650</f>
        <v>1.41178912112818</v>
      </c>
      <c r="Y2650" s="27" t="n">
        <f aca="false">L2650/G2650</f>
        <v>1.25622765046588</v>
      </c>
    </row>
    <row r="2651" customFormat="false" ht="64.5" hidden="false" customHeight="true" outlineLevel="0" collapsed="false">
      <c r="A2651" s="4" t="s">
        <v>718</v>
      </c>
      <c r="B2651" s="4" t="s">
        <v>95</v>
      </c>
      <c r="C2651" s="4" t="s">
        <v>1254</v>
      </c>
      <c r="D2651" s="4" t="s">
        <v>1255</v>
      </c>
      <c r="E2651" s="4" t="s">
        <v>98</v>
      </c>
      <c r="F2651" s="4" t="s">
        <v>99</v>
      </c>
      <c r="G2651" s="23" t="n">
        <v>972969</v>
      </c>
      <c r="H2651" s="24" t="n">
        <f aca="false">Parametros!$B$3</f>
        <v>160.42</v>
      </c>
      <c r="I2651" s="24" t="n">
        <f aca="false">Parametros!$B$4</f>
        <v>151.76</v>
      </c>
      <c r="J2651" s="23" t="n">
        <f aca="false">G2651*H2651/I2651</f>
        <v>1028490.29375329</v>
      </c>
      <c r="K2651" s="23" t="n">
        <v>1373629.61</v>
      </c>
      <c r="L2651" s="23" t="n">
        <v>1222487</v>
      </c>
      <c r="M2651" s="23" t="n">
        <f aca="false">MIN(J2651:L2651)</f>
        <v>1028490.29375329</v>
      </c>
      <c r="N2651" s="23" t="n">
        <f aca="false">MAX(J2651:L2651)</f>
        <v>1373629.61</v>
      </c>
      <c r="O2651" s="23" t="n">
        <f aca="false">MEDIAN(J2651:L2651)</f>
        <v>1222487</v>
      </c>
      <c r="P2651" s="23" t="n">
        <f aca="false">AVERAGE(J2651:L2651)</f>
        <v>1208202.3012511</v>
      </c>
      <c r="Q2651" s="23" t="n">
        <f aca="false">AVERAGE(M2651,O2651)</f>
        <v>1125488.64687665</v>
      </c>
      <c r="R2651" s="23" t="n">
        <f aca="false">AVERAGE(N2651,O2651)</f>
        <v>1298058.305</v>
      </c>
      <c r="S2651" s="23" t="n">
        <f aca="false">STDEV(J2651:L2651)</f>
        <v>173012.503503565</v>
      </c>
      <c r="T2651" s="25" t="n">
        <f aca="false">IF(P2651&gt;0,S2651/P2651,NA())</f>
        <v>0.143198289992007</v>
      </c>
      <c r="U2651" s="4" t="str">
        <f aca="false">IF(T2651&lt;=Parametros!$B$7,"MENOR",IF(T2651&lt;=Parametros!$B$8,"PROMEDIO MENOR-MEDIANA","PROMEDIO"))</f>
        <v>MENOR</v>
      </c>
      <c r="V2651" s="23" t="n">
        <f aca="false">IF(T2651&lt;=Parametros!$B$7,M2651,IF(T2651&lt;=Parametros!$B$8,Q2651,P2651))</f>
        <v>1028490.29375329</v>
      </c>
      <c r="W2651" s="26" t="n">
        <f aca="false">ROUND(V2651,0)</f>
        <v>1028490</v>
      </c>
      <c r="X2651" s="27" t="n">
        <f aca="false">K2651/G2651</f>
        <v>1.41179175287188</v>
      </c>
      <c r="Y2651" s="27" t="n">
        <f aca="false">L2651/G2651</f>
        <v>1.25645010272681</v>
      </c>
    </row>
    <row r="2652" customFormat="false" ht="64.5" hidden="false" customHeight="true" outlineLevel="0" collapsed="false">
      <c r="A2652" s="4" t="s">
        <v>721</v>
      </c>
      <c r="B2652" s="4" t="s">
        <v>95</v>
      </c>
      <c r="C2652" s="4" t="s">
        <v>1256</v>
      </c>
      <c r="D2652" s="4" t="s">
        <v>1257</v>
      </c>
      <c r="E2652" s="4" t="s">
        <v>98</v>
      </c>
      <c r="F2652" s="4" t="s">
        <v>99</v>
      </c>
      <c r="G2652" s="23" t="n">
        <v>336912</v>
      </c>
      <c r="H2652" s="24" t="n">
        <f aca="false">Parametros!$B$3</f>
        <v>160.42</v>
      </c>
      <c r="I2652" s="24" t="n">
        <f aca="false">Parametros!$B$4</f>
        <v>151.76</v>
      </c>
      <c r="J2652" s="23" t="n">
        <f aca="false">G2652*H2652/I2652</f>
        <v>356137.473906168</v>
      </c>
      <c r="K2652" s="23" t="n">
        <v>475649.43</v>
      </c>
      <c r="L2652" s="23" t="n">
        <v>423283</v>
      </c>
      <c r="M2652" s="23" t="n">
        <f aca="false">MIN(J2652:L2652)</f>
        <v>356137.473906168</v>
      </c>
      <c r="N2652" s="23" t="n">
        <f aca="false">MAX(J2652:L2652)</f>
        <v>475649.43</v>
      </c>
      <c r="O2652" s="23" t="n">
        <f aca="false">MEDIAN(J2652:L2652)</f>
        <v>423283</v>
      </c>
      <c r="P2652" s="23" t="n">
        <f aca="false">AVERAGE(J2652:L2652)</f>
        <v>418356.634635389</v>
      </c>
      <c r="Q2652" s="23" t="n">
        <f aca="false">AVERAGE(M2652,O2652)</f>
        <v>389710.236953084</v>
      </c>
      <c r="R2652" s="23" t="n">
        <f aca="false">AVERAGE(N2652,O2652)</f>
        <v>449466.215</v>
      </c>
      <c r="S2652" s="23" t="n">
        <f aca="false">STDEV(J2652:L2652)</f>
        <v>59908.0855905341</v>
      </c>
      <c r="T2652" s="25" t="n">
        <f aca="false">IF(P2652&gt;0,S2652/P2652,NA())</f>
        <v>0.143198602892352</v>
      </c>
      <c r="U2652" s="4" t="str">
        <f aca="false">IF(T2652&lt;=Parametros!$B$7,"MENOR",IF(T2652&lt;=Parametros!$B$8,"PROMEDIO MENOR-MEDIANA","PROMEDIO"))</f>
        <v>MENOR</v>
      </c>
      <c r="V2652" s="23" t="n">
        <f aca="false">IF(T2652&lt;=Parametros!$B$7,M2652,IF(T2652&lt;=Parametros!$B$8,Q2652,P2652))</f>
        <v>356137.473906168</v>
      </c>
      <c r="W2652" s="26" t="n">
        <f aca="false">ROUND(V2652,0)</f>
        <v>356137</v>
      </c>
      <c r="X2652" s="27" t="n">
        <f aca="false">K2652/G2652</f>
        <v>1.41179129861804</v>
      </c>
      <c r="Y2652" s="27" t="n">
        <f aca="false">L2652/G2652</f>
        <v>1.25636071140238</v>
      </c>
    </row>
    <row r="2653" customFormat="false" ht="64.5" hidden="false" customHeight="true" outlineLevel="0" collapsed="false">
      <c r="A2653" s="4" t="s">
        <v>724</v>
      </c>
      <c r="B2653" s="4" t="s">
        <v>95</v>
      </c>
      <c r="C2653" s="4" t="s">
        <v>1258</v>
      </c>
      <c r="D2653" s="4" t="s">
        <v>1259</v>
      </c>
      <c r="E2653" s="4" t="s">
        <v>98</v>
      </c>
      <c r="F2653" s="4" t="s">
        <v>99</v>
      </c>
      <c r="G2653" s="23" t="n">
        <v>210694</v>
      </c>
      <c r="H2653" s="24" t="n">
        <f aca="false">Parametros!$B$3</f>
        <v>160.42</v>
      </c>
      <c r="I2653" s="24" t="n">
        <f aca="false">Parametros!$B$4</f>
        <v>151.76</v>
      </c>
      <c r="J2653" s="23" t="n">
        <f aca="false">G2653*H2653/I2653</f>
        <v>222716.997100685</v>
      </c>
      <c r="K2653" s="23" t="n">
        <v>297456.68</v>
      </c>
      <c r="L2653" s="23" t="n">
        <v>264656</v>
      </c>
      <c r="M2653" s="23" t="n">
        <f aca="false">MIN(J2653:L2653)</f>
        <v>222716.997100685</v>
      </c>
      <c r="N2653" s="23" t="n">
        <f aca="false">MAX(J2653:L2653)</f>
        <v>297456.68</v>
      </c>
      <c r="O2653" s="23" t="n">
        <f aca="false">MEDIAN(J2653:L2653)</f>
        <v>264656</v>
      </c>
      <c r="P2653" s="23" t="n">
        <f aca="false">AVERAGE(J2653:L2653)</f>
        <v>261609.892366895</v>
      </c>
      <c r="Q2653" s="23" t="n">
        <f aca="false">AVERAGE(M2653,O2653)</f>
        <v>243686.498550343</v>
      </c>
      <c r="R2653" s="23" t="n">
        <f aca="false">AVERAGE(N2653,O2653)</f>
        <v>281056.34</v>
      </c>
      <c r="S2653" s="23" t="n">
        <f aca="false">STDEV(J2653:L2653)</f>
        <v>37462.8366352159</v>
      </c>
      <c r="T2653" s="25" t="n">
        <f aca="false">IF(P2653&gt;0,S2653/P2653,NA())</f>
        <v>0.143201146930163</v>
      </c>
      <c r="U2653" s="4" t="str">
        <f aca="false">IF(T2653&lt;=Parametros!$B$7,"MENOR",IF(T2653&lt;=Parametros!$B$8,"PROMEDIO MENOR-MEDIANA","PROMEDIO"))</f>
        <v>MENOR</v>
      </c>
      <c r="V2653" s="23" t="n">
        <f aca="false">IF(T2653&lt;=Parametros!$B$7,M2653,IF(T2653&lt;=Parametros!$B$8,Q2653,P2653))</f>
        <v>222716.997100685</v>
      </c>
      <c r="W2653" s="26" t="n">
        <f aca="false">ROUND(V2653,0)</f>
        <v>222717</v>
      </c>
      <c r="X2653" s="27" t="n">
        <f aca="false">K2653/G2653</f>
        <v>1.41179473549318</v>
      </c>
      <c r="Y2653" s="27" t="n">
        <f aca="false">L2653/G2653</f>
        <v>1.25611550400106</v>
      </c>
    </row>
    <row r="2654" customFormat="false" ht="64.5" hidden="false" customHeight="true" outlineLevel="0" collapsed="false">
      <c r="A2654" s="4" t="s">
        <v>727</v>
      </c>
      <c r="B2654" s="4" t="s">
        <v>95</v>
      </c>
      <c r="C2654" s="4" t="s">
        <v>1260</v>
      </c>
      <c r="D2654" s="4" t="s">
        <v>1261</v>
      </c>
      <c r="E2654" s="4" t="s">
        <v>98</v>
      </c>
      <c r="F2654" s="4" t="s">
        <v>99</v>
      </c>
      <c r="G2654" s="23" t="n">
        <v>77901</v>
      </c>
      <c r="H2654" s="24" t="n">
        <f aca="false">Parametros!$B$3</f>
        <v>160.42</v>
      </c>
      <c r="I2654" s="24" t="n">
        <f aca="false">Parametros!$B$4</f>
        <v>151.76</v>
      </c>
      <c r="J2654" s="23" t="n">
        <f aca="false">G2654*H2654/I2654</f>
        <v>82346.3259093305</v>
      </c>
      <c r="K2654" s="23" t="n">
        <v>109979.73</v>
      </c>
      <c r="L2654" s="23" t="n">
        <v>97818</v>
      </c>
      <c r="M2654" s="23" t="n">
        <f aca="false">MIN(J2654:L2654)</f>
        <v>82346.3259093305</v>
      </c>
      <c r="N2654" s="23" t="n">
        <f aca="false">MAX(J2654:L2654)</f>
        <v>109979.73</v>
      </c>
      <c r="O2654" s="23" t="n">
        <f aca="false">MEDIAN(J2654:L2654)</f>
        <v>97818</v>
      </c>
      <c r="P2654" s="23" t="n">
        <f aca="false">AVERAGE(J2654:L2654)</f>
        <v>96714.6853031102</v>
      </c>
      <c r="Q2654" s="23" t="n">
        <f aca="false">AVERAGE(M2654,O2654)</f>
        <v>90082.1629546653</v>
      </c>
      <c r="R2654" s="23" t="n">
        <f aca="false">AVERAGE(N2654,O2654)</f>
        <v>103898.865</v>
      </c>
      <c r="S2654" s="23" t="n">
        <f aca="false">STDEV(J2654:L2654)</f>
        <v>13849.7015455149</v>
      </c>
      <c r="T2654" s="25" t="n">
        <f aca="false">IF(P2654&gt;0,S2654/P2654,NA())</f>
        <v>0.143201639979585</v>
      </c>
      <c r="U2654" s="4" t="str">
        <f aca="false">IF(T2654&lt;=Parametros!$B$7,"MENOR",IF(T2654&lt;=Parametros!$B$8,"PROMEDIO MENOR-MEDIANA","PROMEDIO"))</f>
        <v>MENOR</v>
      </c>
      <c r="V2654" s="23" t="n">
        <f aca="false">IF(T2654&lt;=Parametros!$B$7,M2654,IF(T2654&lt;=Parametros!$B$8,Q2654,P2654))</f>
        <v>82346.3259093305</v>
      </c>
      <c r="W2654" s="26" t="n">
        <f aca="false">ROUND(V2654,0)</f>
        <v>82346</v>
      </c>
      <c r="X2654" s="27" t="n">
        <f aca="false">K2654/G2654</f>
        <v>1.41178842376863</v>
      </c>
      <c r="Y2654" s="27" t="n">
        <f aca="false">L2654/G2654</f>
        <v>1.25567065891324</v>
      </c>
    </row>
    <row r="2655" customFormat="false" ht="64.5" hidden="false" customHeight="true" outlineLevel="0" collapsed="false">
      <c r="A2655" s="4" t="s">
        <v>730</v>
      </c>
      <c r="B2655" s="4" t="s">
        <v>95</v>
      </c>
      <c r="C2655" s="4" t="s">
        <v>1262</v>
      </c>
      <c r="D2655" s="4" t="s">
        <v>1263</v>
      </c>
      <c r="E2655" s="4" t="s">
        <v>98</v>
      </c>
      <c r="F2655" s="4" t="s">
        <v>99</v>
      </c>
      <c r="G2655" s="23" t="n">
        <v>76950</v>
      </c>
      <c r="H2655" s="24" t="n">
        <f aca="false">Parametros!$B$3</f>
        <v>160.42</v>
      </c>
      <c r="I2655" s="24" t="n">
        <f aca="false">Parametros!$B$4</f>
        <v>151.76</v>
      </c>
      <c r="J2655" s="23" t="n">
        <f aca="false">G2655*H2655/I2655</f>
        <v>81341.0582498682</v>
      </c>
      <c r="K2655" s="23" t="n">
        <v>108636.86</v>
      </c>
      <c r="L2655" s="23" t="n">
        <v>96628</v>
      </c>
      <c r="M2655" s="23" t="n">
        <f aca="false">MIN(J2655:L2655)</f>
        <v>81341.0582498682</v>
      </c>
      <c r="N2655" s="23" t="n">
        <f aca="false">MAX(J2655:L2655)</f>
        <v>108636.86</v>
      </c>
      <c r="O2655" s="23" t="n">
        <f aca="false">MEDIAN(J2655:L2655)</f>
        <v>96628</v>
      </c>
      <c r="P2655" s="23" t="n">
        <f aca="false">AVERAGE(J2655:L2655)</f>
        <v>95535.3060832894</v>
      </c>
      <c r="Q2655" s="23" t="n">
        <f aca="false">AVERAGE(M2655,O2655)</f>
        <v>88984.5291249341</v>
      </c>
      <c r="R2655" s="23" t="n">
        <f aca="false">AVERAGE(N2655,O2655)</f>
        <v>102632.43</v>
      </c>
      <c r="S2655" s="23" t="n">
        <f aca="false">STDEV(J2655:L2655)</f>
        <v>13680.6682326682</v>
      </c>
      <c r="T2655" s="25" t="n">
        <f aca="false">IF(P2655&gt;0,S2655/P2655,NA())</f>
        <v>0.143200129811079</v>
      </c>
      <c r="U2655" s="4" t="str">
        <f aca="false">IF(T2655&lt;=Parametros!$B$7,"MENOR",IF(T2655&lt;=Parametros!$B$8,"PROMEDIO MENOR-MEDIANA","PROMEDIO"))</f>
        <v>MENOR</v>
      </c>
      <c r="V2655" s="23" t="n">
        <f aca="false">IF(T2655&lt;=Parametros!$B$7,M2655,IF(T2655&lt;=Parametros!$B$8,Q2655,P2655))</f>
        <v>81341.0582498682</v>
      </c>
      <c r="W2655" s="26" t="n">
        <f aca="false">ROUND(V2655,0)</f>
        <v>81341</v>
      </c>
      <c r="X2655" s="27" t="n">
        <f aca="false">K2655/G2655</f>
        <v>1.41178505523067</v>
      </c>
      <c r="Y2655" s="27" t="n">
        <f aca="false">L2655/G2655</f>
        <v>1.25572449642625</v>
      </c>
    </row>
    <row r="2656" customFormat="false" ht="64.5" hidden="false" customHeight="true" outlineLevel="0" collapsed="false">
      <c r="A2656" s="4" t="s">
        <v>733</v>
      </c>
      <c r="B2656" s="4" t="s">
        <v>95</v>
      </c>
      <c r="C2656" s="4" t="s">
        <v>1264</v>
      </c>
      <c r="D2656" s="4" t="s">
        <v>1265</v>
      </c>
      <c r="E2656" s="4" t="s">
        <v>98</v>
      </c>
      <c r="F2656" s="4" t="s">
        <v>99</v>
      </c>
      <c r="G2656" s="23" t="n">
        <v>63605</v>
      </c>
      <c r="H2656" s="24" t="n">
        <f aca="false">Parametros!$B$3</f>
        <v>160.42</v>
      </c>
      <c r="I2656" s="24" t="n">
        <f aca="false">Parametros!$B$4</f>
        <v>151.76</v>
      </c>
      <c r="J2656" s="23" t="n">
        <f aca="false">G2656*H2656/I2656</f>
        <v>67234.5420400633</v>
      </c>
      <c r="K2656" s="23" t="n">
        <v>89797.48</v>
      </c>
      <c r="L2656" s="23" t="n">
        <v>79849</v>
      </c>
      <c r="M2656" s="23" t="n">
        <f aca="false">MIN(J2656:L2656)</f>
        <v>67234.5420400633</v>
      </c>
      <c r="N2656" s="23" t="n">
        <f aca="false">MAX(J2656:L2656)</f>
        <v>89797.48</v>
      </c>
      <c r="O2656" s="23" t="n">
        <f aca="false">MEDIAN(J2656:L2656)</f>
        <v>79849</v>
      </c>
      <c r="P2656" s="23" t="n">
        <f aca="false">AVERAGE(J2656:L2656)</f>
        <v>78960.3406800211</v>
      </c>
      <c r="Q2656" s="23" t="n">
        <f aca="false">AVERAGE(M2656,O2656)</f>
        <v>73541.7710200316</v>
      </c>
      <c r="R2656" s="23" t="n">
        <f aca="false">AVERAGE(N2656,O2656)</f>
        <v>84823.24</v>
      </c>
      <c r="S2656" s="23" t="n">
        <f aca="false">STDEV(J2656:L2656)</f>
        <v>11307.6889277265</v>
      </c>
      <c r="T2656" s="25" t="n">
        <f aca="false">IF(P2656&gt;0,S2656/P2656,NA())</f>
        <v>0.143207195287439</v>
      </c>
      <c r="U2656" s="4" t="str">
        <f aca="false">IF(T2656&lt;=Parametros!$B$7,"MENOR",IF(T2656&lt;=Parametros!$B$8,"PROMEDIO MENOR-MEDIANA","PROMEDIO"))</f>
        <v>MENOR</v>
      </c>
      <c r="V2656" s="23" t="n">
        <f aca="false">IF(T2656&lt;=Parametros!$B$7,M2656,IF(T2656&lt;=Parametros!$B$8,Q2656,P2656))</f>
        <v>67234.5420400633</v>
      </c>
      <c r="W2656" s="26" t="n">
        <f aca="false">ROUND(V2656,0)</f>
        <v>67235</v>
      </c>
      <c r="X2656" s="27" t="n">
        <f aca="false">K2656/G2656</f>
        <v>1.41179907239997</v>
      </c>
      <c r="Y2656" s="27" t="n">
        <f aca="false">L2656/G2656</f>
        <v>1.25538872730131</v>
      </c>
    </row>
    <row r="2657" customFormat="false" ht="64.5" hidden="false" customHeight="true" outlineLevel="0" collapsed="false">
      <c r="A2657" s="4" t="s">
        <v>736</v>
      </c>
      <c r="B2657" s="4" t="s">
        <v>95</v>
      </c>
      <c r="C2657" s="4" t="s">
        <v>1266</v>
      </c>
      <c r="D2657" s="4" t="s">
        <v>1267</v>
      </c>
      <c r="E2657" s="4" t="s">
        <v>98</v>
      </c>
      <c r="F2657" s="4" t="s">
        <v>99</v>
      </c>
      <c r="G2657" s="23" t="n">
        <v>4571664</v>
      </c>
      <c r="H2657" s="24" t="n">
        <f aca="false">Parametros!$B$3</f>
        <v>160.42</v>
      </c>
      <c r="I2657" s="24" t="n">
        <f aca="false">Parametros!$B$4</f>
        <v>151.76</v>
      </c>
      <c r="J2657" s="23" t="n">
        <f aca="false">G2657*H2657/I2657</f>
        <v>4832540.4512388</v>
      </c>
      <c r="K2657" s="23" t="n">
        <v>6454239.95</v>
      </c>
      <c r="L2657" s="23" t="n">
        <v>5744368</v>
      </c>
      <c r="M2657" s="23" t="n">
        <f aca="false">MIN(J2657:L2657)</f>
        <v>4832540.4512388</v>
      </c>
      <c r="N2657" s="23" t="n">
        <f aca="false">MAX(J2657:L2657)</f>
        <v>6454239.95</v>
      </c>
      <c r="O2657" s="23" t="n">
        <f aca="false">MEDIAN(J2657:L2657)</f>
        <v>5744368</v>
      </c>
      <c r="P2657" s="23" t="n">
        <f aca="false">AVERAGE(J2657:L2657)</f>
        <v>5677049.4670796</v>
      </c>
      <c r="Q2657" s="23" t="n">
        <f aca="false">AVERAGE(M2657,O2657)</f>
        <v>5288454.2256194</v>
      </c>
      <c r="R2657" s="23" t="n">
        <f aca="false">AVERAGE(N2657,O2657)</f>
        <v>6099303.975</v>
      </c>
      <c r="S2657" s="23" t="n">
        <f aca="false">STDEV(J2657:L2657)</f>
        <v>812942.897580451</v>
      </c>
      <c r="T2657" s="25" t="n">
        <f aca="false">IF(P2657&gt;0,S2657/P2657,NA())</f>
        <v>0.143198135280411</v>
      </c>
      <c r="U2657" s="4" t="str">
        <f aca="false">IF(T2657&lt;=Parametros!$B$7,"MENOR",IF(T2657&lt;=Parametros!$B$8,"PROMEDIO MENOR-MEDIANA","PROMEDIO"))</f>
        <v>MENOR</v>
      </c>
      <c r="V2657" s="23" t="n">
        <f aca="false">IF(T2657&lt;=Parametros!$B$7,M2657,IF(T2657&lt;=Parametros!$B$8,Q2657,P2657))</f>
        <v>4832540.4512388</v>
      </c>
      <c r="W2657" s="26" t="n">
        <f aca="false">ROUND(V2657,0)</f>
        <v>4832540</v>
      </c>
      <c r="X2657" s="27" t="n">
        <f aca="false">K2657/G2657</f>
        <v>1.41179228175999</v>
      </c>
      <c r="Y2657" s="27" t="n">
        <f aca="false">L2657/G2657</f>
        <v>1.25651578943684</v>
      </c>
    </row>
    <row r="2658" customFormat="false" ht="51.75" hidden="false" customHeight="true" outlineLevel="0" collapsed="false">
      <c r="A2658" s="4" t="s">
        <v>739</v>
      </c>
      <c r="B2658" s="4" t="s">
        <v>95</v>
      </c>
      <c r="C2658" s="4" t="s">
        <v>1268</v>
      </c>
      <c r="D2658" s="4" t="s">
        <v>1269</v>
      </c>
      <c r="E2658" s="4" t="s">
        <v>98</v>
      </c>
      <c r="F2658" s="4" t="s">
        <v>99</v>
      </c>
      <c r="G2658" s="23" t="n">
        <v>90439</v>
      </c>
      <c r="H2658" s="24" t="n">
        <f aca="false">Parametros!$B$3</f>
        <v>160.42</v>
      </c>
      <c r="I2658" s="24" t="n">
        <f aca="false">Parametros!$B$4</f>
        <v>151.76</v>
      </c>
      <c r="J2658" s="23" t="n">
        <f aca="false">G2658*H2658/I2658</f>
        <v>95599.7916447022</v>
      </c>
      <c r="K2658" s="23" t="n">
        <v>127681.17</v>
      </c>
      <c r="L2658" s="23" t="n">
        <v>113526</v>
      </c>
      <c r="M2658" s="23" t="n">
        <f aca="false">MIN(J2658:L2658)</f>
        <v>95599.7916447022</v>
      </c>
      <c r="N2658" s="23" t="n">
        <f aca="false">MAX(J2658:L2658)</f>
        <v>127681.17</v>
      </c>
      <c r="O2658" s="23" t="n">
        <f aca="false">MEDIAN(J2658:L2658)</f>
        <v>113526</v>
      </c>
      <c r="P2658" s="23" t="n">
        <f aca="false">AVERAGE(J2658:L2658)</f>
        <v>112268.987214901</v>
      </c>
      <c r="Q2658" s="23" t="n">
        <f aca="false">AVERAGE(M2658,O2658)</f>
        <v>104562.895822351</v>
      </c>
      <c r="R2658" s="23" t="n">
        <f aca="false">AVERAGE(N2658,O2658)</f>
        <v>120603.585</v>
      </c>
      <c r="S2658" s="23" t="n">
        <f aca="false">STDEV(J2658:L2658)</f>
        <v>16077.5859553097</v>
      </c>
      <c r="T2658" s="25" t="n">
        <f aca="false">IF(P2658&gt;0,S2658/P2658,NA())</f>
        <v>0.143205940965109</v>
      </c>
      <c r="U2658" s="4" t="str">
        <f aca="false">IF(T2658&lt;=Parametros!$B$7,"MENOR",IF(T2658&lt;=Parametros!$B$8,"PROMEDIO MENOR-MEDIANA","PROMEDIO"))</f>
        <v>MENOR</v>
      </c>
      <c r="V2658" s="23" t="n">
        <f aca="false">IF(T2658&lt;=Parametros!$B$7,M2658,IF(T2658&lt;=Parametros!$B$8,Q2658,P2658))</f>
        <v>95599.7916447022</v>
      </c>
      <c r="W2658" s="26" t="n">
        <f aca="false">ROUND(V2658,0)</f>
        <v>95600</v>
      </c>
      <c r="X2658" s="27" t="n">
        <f aca="false">K2658/G2658</f>
        <v>1.4117932529108</v>
      </c>
      <c r="Y2658" s="27" t="n">
        <f aca="false">L2658/G2658</f>
        <v>1.25527703756123</v>
      </c>
    </row>
    <row r="2659" customFormat="false" ht="64.5" hidden="false" customHeight="true" outlineLevel="0" collapsed="false">
      <c r="A2659" s="4" t="s">
        <v>741</v>
      </c>
      <c r="B2659" s="4" t="s">
        <v>95</v>
      </c>
      <c r="C2659" s="4" t="s">
        <v>1270</v>
      </c>
      <c r="D2659" s="4" t="s">
        <v>1390</v>
      </c>
      <c r="E2659" s="4" t="s">
        <v>98</v>
      </c>
      <c r="F2659" s="4" t="s">
        <v>99</v>
      </c>
      <c r="G2659" s="23" t="n">
        <v>112663</v>
      </c>
      <c r="H2659" s="24" t="n">
        <f aca="false">Parametros!$B$3</f>
        <v>160.42</v>
      </c>
      <c r="I2659" s="24" t="n">
        <f aca="false">Parametros!$B$4</f>
        <v>151.76</v>
      </c>
      <c r="J2659" s="23" t="n">
        <f aca="false">G2659*H2659/I2659</f>
        <v>119091.977200843</v>
      </c>
      <c r="K2659" s="23" t="n">
        <v>159056.76</v>
      </c>
      <c r="L2659" s="23" t="n">
        <v>141491</v>
      </c>
      <c r="M2659" s="23" t="n">
        <f aca="false">MIN(J2659:L2659)</f>
        <v>119091.977200843</v>
      </c>
      <c r="N2659" s="23" t="n">
        <f aca="false">MAX(J2659:L2659)</f>
        <v>159056.76</v>
      </c>
      <c r="O2659" s="23" t="n">
        <f aca="false">MEDIAN(J2659:L2659)</f>
        <v>141491</v>
      </c>
      <c r="P2659" s="23" t="n">
        <f aca="false">AVERAGE(J2659:L2659)</f>
        <v>139879.912400281</v>
      </c>
      <c r="Q2659" s="23" t="n">
        <f aca="false">AVERAGE(M2659,O2659)</f>
        <v>130291.488600422</v>
      </c>
      <c r="R2659" s="23" t="n">
        <f aca="false">AVERAGE(N2659,O2659)</f>
        <v>150273.88</v>
      </c>
      <c r="S2659" s="23" t="n">
        <f aca="false">STDEV(J2659:L2659)</f>
        <v>20031.0426210524</v>
      </c>
      <c r="T2659" s="25" t="n">
        <f aca="false">IF(P2659&gt;0,S2659/P2659,NA())</f>
        <v>0.143201709790405</v>
      </c>
      <c r="U2659" s="4" t="str">
        <f aca="false">IF(T2659&lt;=Parametros!$B$7,"MENOR",IF(T2659&lt;=Parametros!$B$8,"PROMEDIO MENOR-MEDIANA","PROMEDIO"))</f>
        <v>MENOR</v>
      </c>
      <c r="V2659" s="23" t="n">
        <f aca="false">IF(T2659&lt;=Parametros!$B$7,M2659,IF(T2659&lt;=Parametros!$B$8,Q2659,P2659))</f>
        <v>119091.977200843</v>
      </c>
      <c r="W2659" s="26" t="n">
        <f aca="false">ROUND(V2659,0)</f>
        <v>119092</v>
      </c>
      <c r="X2659" s="27" t="n">
        <f aca="false">K2659/G2659</f>
        <v>1.41179233643698</v>
      </c>
      <c r="Y2659" s="27" t="n">
        <f aca="false">L2659/G2659</f>
        <v>1.25587814988062</v>
      </c>
    </row>
    <row r="2660" customFormat="false" ht="39" hidden="false" customHeight="true" outlineLevel="0" collapsed="false">
      <c r="A2660" s="4" t="s">
        <v>743</v>
      </c>
      <c r="B2660" s="4" t="s">
        <v>95</v>
      </c>
      <c r="C2660" s="4" t="s">
        <v>1272</v>
      </c>
      <c r="D2660" s="4" t="s">
        <v>1273</v>
      </c>
      <c r="E2660" s="4" t="s">
        <v>98</v>
      </c>
      <c r="F2660" s="4" t="s">
        <v>99</v>
      </c>
      <c r="G2660" s="23" t="n">
        <v>83601</v>
      </c>
      <c r="H2660" s="24" t="n">
        <f aca="false">Parametros!$B$3</f>
        <v>160.42</v>
      </c>
      <c r="I2660" s="24" t="n">
        <f aca="false">Parametros!$B$4</f>
        <v>151.76</v>
      </c>
      <c r="J2660" s="23" t="n">
        <f aca="false">G2660*H2660/I2660</f>
        <v>88371.5894833948</v>
      </c>
      <c r="K2660" s="23" t="n">
        <v>118027.56</v>
      </c>
      <c r="L2660" s="23" t="n">
        <v>104958</v>
      </c>
      <c r="M2660" s="23" t="n">
        <f aca="false">MIN(J2660:L2660)</f>
        <v>88371.5894833948</v>
      </c>
      <c r="N2660" s="23" t="n">
        <f aca="false">MAX(J2660:L2660)</f>
        <v>118027.56</v>
      </c>
      <c r="O2660" s="23" t="n">
        <f aca="false">MEDIAN(J2660:L2660)</f>
        <v>104958</v>
      </c>
      <c r="P2660" s="23" t="n">
        <f aca="false">AVERAGE(J2660:L2660)</f>
        <v>103785.716494465</v>
      </c>
      <c r="Q2660" s="23" t="n">
        <f aca="false">AVERAGE(M2660,O2660)</f>
        <v>96664.7947416974</v>
      </c>
      <c r="R2660" s="23" t="n">
        <f aca="false">AVERAGE(N2660,O2660)</f>
        <v>111492.78</v>
      </c>
      <c r="S2660" s="23" t="n">
        <f aca="false">STDEV(J2660:L2660)</f>
        <v>14862.6993942369</v>
      </c>
      <c r="T2660" s="25" t="n">
        <f aca="false">IF(P2660&gt;0,S2660/P2660,NA())</f>
        <v>0.143205634611865</v>
      </c>
      <c r="U2660" s="4" t="str">
        <f aca="false">IF(T2660&lt;=Parametros!$B$7,"MENOR",IF(T2660&lt;=Parametros!$B$8,"PROMEDIO MENOR-MEDIANA","PROMEDIO"))</f>
        <v>MENOR</v>
      </c>
      <c r="V2660" s="23" t="n">
        <f aca="false">IF(T2660&lt;=Parametros!$B$7,M2660,IF(T2660&lt;=Parametros!$B$8,Q2660,P2660))</f>
        <v>88371.5894833948</v>
      </c>
      <c r="W2660" s="26" t="n">
        <f aca="false">ROUND(V2660,0)</f>
        <v>88372</v>
      </c>
      <c r="X2660" s="27" t="n">
        <f aca="false">K2660/G2660</f>
        <v>1.41179603114795</v>
      </c>
      <c r="Y2660" s="27" t="n">
        <f aca="false">L2660/G2660</f>
        <v>1.25546345139412</v>
      </c>
    </row>
    <row r="2661" customFormat="false" ht="64.5" hidden="false" customHeight="true" outlineLevel="0" collapsed="false">
      <c r="A2661" s="4" t="s">
        <v>745</v>
      </c>
      <c r="B2661" s="4" t="s">
        <v>95</v>
      </c>
      <c r="C2661" s="4" t="s">
        <v>1274</v>
      </c>
      <c r="D2661" s="4" t="s">
        <v>1275</v>
      </c>
      <c r="E2661" s="4" t="s">
        <v>98</v>
      </c>
      <c r="F2661" s="4" t="s">
        <v>99</v>
      </c>
      <c r="G2661" s="23" t="n">
        <v>488110</v>
      </c>
      <c r="H2661" s="24" t="n">
        <f aca="false">Parametros!$B$3</f>
        <v>160.42</v>
      </c>
      <c r="I2661" s="24" t="n">
        <f aca="false">Parametros!$B$4</f>
        <v>151.76</v>
      </c>
      <c r="J2661" s="23" t="n">
        <f aca="false">G2661*H2661/I2661</f>
        <v>515963.404059041</v>
      </c>
      <c r="K2661" s="23" t="n">
        <v>689110.23</v>
      </c>
      <c r="L2661" s="23" t="n">
        <v>613326</v>
      </c>
      <c r="M2661" s="23" t="n">
        <f aca="false">MIN(J2661:L2661)</f>
        <v>515963.404059041</v>
      </c>
      <c r="N2661" s="23" t="n">
        <f aca="false">MAX(J2661:L2661)</f>
        <v>689110.23</v>
      </c>
      <c r="O2661" s="23" t="n">
        <f aca="false">MEDIAN(J2661:L2661)</f>
        <v>613326</v>
      </c>
      <c r="P2661" s="23" t="n">
        <f aca="false">AVERAGE(J2661:L2661)</f>
        <v>606133.211353014</v>
      </c>
      <c r="Q2661" s="23" t="n">
        <f aca="false">AVERAGE(M2661,O2661)</f>
        <v>564644.70202952</v>
      </c>
      <c r="R2661" s="23" t="n">
        <f aca="false">AVERAGE(N2661,O2661)</f>
        <v>651218.115</v>
      </c>
      <c r="S2661" s="23" t="n">
        <f aca="false">STDEV(J2661:L2661)</f>
        <v>86797.2233988357</v>
      </c>
      <c r="T2661" s="25" t="n">
        <f aca="false">IF(P2661&gt;0,S2661/P2661,NA())</f>
        <v>0.143198263637603</v>
      </c>
      <c r="U2661" s="4" t="str">
        <f aca="false">IF(T2661&lt;=Parametros!$B$7,"MENOR",IF(T2661&lt;=Parametros!$B$8,"PROMEDIO MENOR-MEDIANA","PROMEDIO"))</f>
        <v>MENOR</v>
      </c>
      <c r="V2661" s="23" t="n">
        <f aca="false">IF(T2661&lt;=Parametros!$B$7,M2661,IF(T2661&lt;=Parametros!$B$8,Q2661,P2661))</f>
        <v>515963.404059041</v>
      </c>
      <c r="W2661" s="26" t="n">
        <f aca="false">ROUND(V2661,0)</f>
        <v>515963</v>
      </c>
      <c r="X2661" s="27" t="n">
        <f aca="false">K2661/G2661</f>
        <v>1.41179289504415</v>
      </c>
      <c r="Y2661" s="27" t="n">
        <f aca="false">L2661/G2661</f>
        <v>1.25653233902194</v>
      </c>
    </row>
    <row r="2662" customFormat="false" ht="15" hidden="false" customHeight="true" outlineLevel="0" collapsed="false">
      <c r="A2662" s="22" t="s">
        <v>798</v>
      </c>
      <c r="B2662" s="22" t="s">
        <v>799</v>
      </c>
      <c r="C2662" s="22"/>
      <c r="D2662" s="22"/>
      <c r="E2662" s="22"/>
      <c r="F2662" s="22"/>
      <c r="G2662" s="22"/>
      <c r="H2662" s="22"/>
      <c r="I2662" s="22"/>
      <c r="J2662" s="22"/>
      <c r="K2662" s="22"/>
      <c r="L2662" s="22"/>
      <c r="M2662" s="22"/>
      <c r="N2662" s="22"/>
      <c r="O2662" s="22"/>
      <c r="P2662" s="22"/>
      <c r="Q2662" s="22"/>
      <c r="R2662" s="22"/>
      <c r="S2662" s="22"/>
      <c r="T2662" s="22"/>
      <c r="U2662" s="22"/>
      <c r="V2662" s="22"/>
      <c r="W2662" s="22"/>
    </row>
    <row r="2663" customFormat="false" ht="51.75" hidden="false" customHeight="true" outlineLevel="0" collapsed="false">
      <c r="A2663" s="4" t="s">
        <v>800</v>
      </c>
      <c r="B2663" s="4" t="s">
        <v>95</v>
      </c>
      <c r="C2663" s="4" t="s">
        <v>1276</v>
      </c>
      <c r="D2663" s="4" t="s">
        <v>1277</v>
      </c>
      <c r="E2663" s="4" t="s">
        <v>98</v>
      </c>
      <c r="F2663" s="4" t="s">
        <v>99</v>
      </c>
      <c r="G2663" s="23" t="n">
        <v>273306</v>
      </c>
      <c r="H2663" s="24" t="n">
        <f aca="false">Parametros!$B$3</f>
        <v>160.42</v>
      </c>
      <c r="I2663" s="24" t="n">
        <f aca="false">Parametros!$B$4</f>
        <v>151.76</v>
      </c>
      <c r="J2663" s="23" t="n">
        <f aca="false">G2663*H2663/I2663</f>
        <v>288901.874802319</v>
      </c>
      <c r="K2663" s="23" t="n">
        <v>385851.95</v>
      </c>
      <c r="L2663" s="23" t="n">
        <v>343315</v>
      </c>
      <c r="M2663" s="23" t="n">
        <f aca="false">MIN(J2663:L2663)</f>
        <v>288901.874802319</v>
      </c>
      <c r="N2663" s="23" t="n">
        <f aca="false">MAX(J2663:L2663)</f>
        <v>385851.95</v>
      </c>
      <c r="O2663" s="23" t="n">
        <f aca="false">MEDIAN(J2663:L2663)</f>
        <v>343315</v>
      </c>
      <c r="P2663" s="23" t="n">
        <f aca="false">AVERAGE(J2663:L2663)</f>
        <v>339356.274934107</v>
      </c>
      <c r="Q2663" s="23" t="n">
        <f aca="false">AVERAGE(M2663,O2663)</f>
        <v>316108.43740116</v>
      </c>
      <c r="R2663" s="23" t="n">
        <f aca="false">AVERAGE(N2663,O2663)</f>
        <v>364583.475</v>
      </c>
      <c r="S2663" s="23" t="n">
        <f aca="false">STDEV(J2663:L2663)</f>
        <v>48596.1201982162</v>
      </c>
      <c r="T2663" s="25" t="n">
        <f aca="false">IF(P2663&gt;0,S2663/P2663,NA())</f>
        <v>0.14320088882297</v>
      </c>
      <c r="U2663" s="4" t="str">
        <f aca="false">IF(T2663&lt;=Parametros!$B$7,"MENOR",IF(T2663&lt;=Parametros!$B$8,"PROMEDIO MENOR-MEDIANA","PROMEDIO"))</f>
        <v>MENOR</v>
      </c>
      <c r="V2663" s="23" t="n">
        <f aca="false">IF(T2663&lt;=Parametros!$B$7,M2663,IF(T2663&lt;=Parametros!$B$8,Q2663,P2663))</f>
        <v>288901.874802319</v>
      </c>
      <c r="W2663" s="26" t="n">
        <f aca="false">ROUND(V2663,0)</f>
        <v>288902</v>
      </c>
      <c r="X2663" s="27" t="n">
        <f aca="false">K2663/G2663</f>
        <v>1.41179465507526</v>
      </c>
      <c r="Y2663" s="27" t="n">
        <f aca="false">L2663/G2663</f>
        <v>1.25615610341522</v>
      </c>
    </row>
    <row r="2664" customFormat="false" ht="51.75" hidden="false" customHeight="true" outlineLevel="0" collapsed="false">
      <c r="A2664" s="4" t="s">
        <v>803</v>
      </c>
      <c r="B2664" s="4" t="s">
        <v>95</v>
      </c>
      <c r="C2664" s="4" t="s">
        <v>1278</v>
      </c>
      <c r="D2664" s="4" t="s">
        <v>1279</v>
      </c>
      <c r="E2664" s="4" t="s">
        <v>98</v>
      </c>
      <c r="F2664" s="4" t="s">
        <v>99</v>
      </c>
      <c r="G2664" s="23" t="n">
        <v>9839</v>
      </c>
      <c r="H2664" s="24" t="n">
        <f aca="false">Parametros!$B$3</f>
        <v>160.42</v>
      </c>
      <c r="I2664" s="24" t="n">
        <f aca="false">Parametros!$B$4</f>
        <v>151.76</v>
      </c>
      <c r="J2664" s="23" t="n">
        <f aca="false">G2664*H2664/I2664</f>
        <v>10400.4505798629</v>
      </c>
      <c r="K2664" s="23" t="n">
        <v>13891.23</v>
      </c>
      <c r="L2664" s="23" t="n">
        <v>12257</v>
      </c>
      <c r="M2664" s="23" t="n">
        <f aca="false">MIN(J2664:L2664)</f>
        <v>10400.4505798629</v>
      </c>
      <c r="N2664" s="23" t="n">
        <f aca="false">MAX(J2664:L2664)</f>
        <v>13891.23</v>
      </c>
      <c r="O2664" s="23" t="n">
        <f aca="false">MEDIAN(J2664:L2664)</f>
        <v>12257</v>
      </c>
      <c r="P2664" s="23" t="n">
        <f aca="false">AVERAGE(J2664:L2664)</f>
        <v>12182.893526621</v>
      </c>
      <c r="Q2664" s="23" t="n">
        <f aca="false">AVERAGE(M2664,O2664)</f>
        <v>11328.7252899315</v>
      </c>
      <c r="R2664" s="23" t="n">
        <f aca="false">AVERAGE(N2664,O2664)</f>
        <v>13074.115</v>
      </c>
      <c r="S2664" s="23" t="n">
        <f aca="false">STDEV(J2664:L2664)</f>
        <v>1746.56922767482</v>
      </c>
      <c r="T2664" s="25" t="n">
        <f aca="false">IF(P2664&gt;0,S2664/P2664,NA())</f>
        <v>0.143362430596506</v>
      </c>
      <c r="U2664" s="4" t="str">
        <f aca="false">IF(T2664&lt;=Parametros!$B$7,"MENOR",IF(T2664&lt;=Parametros!$B$8,"PROMEDIO MENOR-MEDIANA","PROMEDIO"))</f>
        <v>MENOR</v>
      </c>
      <c r="V2664" s="23" t="n">
        <f aca="false">IF(T2664&lt;=Parametros!$B$7,M2664,IF(T2664&lt;=Parametros!$B$8,Q2664,P2664))</f>
        <v>10400.4505798629</v>
      </c>
      <c r="W2664" s="26" t="n">
        <f aca="false">ROUND(V2664,0)</f>
        <v>10400</v>
      </c>
      <c r="X2664" s="27" t="n">
        <f aca="false">K2664/G2664</f>
        <v>1.41185384693566</v>
      </c>
      <c r="Y2664" s="27" t="n">
        <f aca="false">L2664/G2664</f>
        <v>1.24575668258969</v>
      </c>
    </row>
    <row r="2665" customFormat="false" ht="51.75" hidden="false" customHeight="true" outlineLevel="0" collapsed="false">
      <c r="A2665" s="4" t="s">
        <v>806</v>
      </c>
      <c r="B2665" s="4" t="s">
        <v>95</v>
      </c>
      <c r="C2665" s="4" t="s">
        <v>1280</v>
      </c>
      <c r="D2665" s="4" t="s">
        <v>1281</v>
      </c>
      <c r="E2665" s="4" t="s">
        <v>98</v>
      </c>
      <c r="F2665" s="4" t="s">
        <v>99</v>
      </c>
      <c r="G2665" s="23" t="n">
        <v>2796316</v>
      </c>
      <c r="H2665" s="24" t="n">
        <f aca="false">Parametros!$B$3</f>
        <v>160.42</v>
      </c>
      <c r="I2665" s="24" t="n">
        <f aca="false">Parametros!$B$4</f>
        <v>151.76</v>
      </c>
      <c r="J2665" s="23" t="n">
        <f aca="false">G2665*H2665/I2665</f>
        <v>2955884.37480232</v>
      </c>
      <c r="K2665" s="23" t="n">
        <v>3947816.8</v>
      </c>
      <c r="L2665" s="23" t="n">
        <v>3513594</v>
      </c>
      <c r="M2665" s="23" t="n">
        <f aca="false">MIN(J2665:L2665)</f>
        <v>2955884.37480232</v>
      </c>
      <c r="N2665" s="23" t="n">
        <f aca="false">MAX(J2665:L2665)</f>
        <v>3947816.8</v>
      </c>
      <c r="O2665" s="23" t="n">
        <f aca="false">MEDIAN(J2665:L2665)</f>
        <v>3513594</v>
      </c>
      <c r="P2665" s="23" t="n">
        <f aca="false">AVERAGE(J2665:L2665)</f>
        <v>3472431.72493411</v>
      </c>
      <c r="Q2665" s="23" t="n">
        <f aca="false">AVERAGE(M2665,O2665)</f>
        <v>3234739.18740116</v>
      </c>
      <c r="R2665" s="23" t="n">
        <f aca="false">AVERAGE(N2665,O2665)</f>
        <v>3730705.4</v>
      </c>
      <c r="S2665" s="23" t="n">
        <f aca="false">STDEV(J2665:L2665)</f>
        <v>497245.647247</v>
      </c>
      <c r="T2665" s="25" t="n">
        <f aca="false">IF(P2665&gt;0,S2665/P2665,NA())</f>
        <v>0.143198106294354</v>
      </c>
      <c r="U2665" s="4" t="str">
        <f aca="false">IF(T2665&lt;=Parametros!$B$7,"MENOR",IF(T2665&lt;=Parametros!$B$8,"PROMEDIO MENOR-MEDIANA","PROMEDIO"))</f>
        <v>MENOR</v>
      </c>
      <c r="V2665" s="23" t="n">
        <f aca="false">IF(T2665&lt;=Parametros!$B$7,M2665,IF(T2665&lt;=Parametros!$B$8,Q2665,P2665))</f>
        <v>2955884.37480232</v>
      </c>
      <c r="W2665" s="26" t="n">
        <f aca="false">ROUND(V2665,0)</f>
        <v>2955884</v>
      </c>
      <c r="X2665" s="27" t="n">
        <f aca="false">K2665/G2665</f>
        <v>1.41179208644517</v>
      </c>
      <c r="Y2665" s="27" t="n">
        <f aca="false">L2665/G2665</f>
        <v>1.25650820579648</v>
      </c>
    </row>
    <row r="2666" customFormat="false" ht="51.75" hidden="false" customHeight="true" outlineLevel="0" collapsed="false">
      <c r="A2666" s="4" t="s">
        <v>809</v>
      </c>
      <c r="B2666" s="4" t="s">
        <v>95</v>
      </c>
      <c r="C2666" s="4" t="s">
        <v>1282</v>
      </c>
      <c r="D2666" s="4" t="s">
        <v>1283</v>
      </c>
      <c r="E2666" s="4" t="s">
        <v>98</v>
      </c>
      <c r="F2666" s="4" t="s">
        <v>99</v>
      </c>
      <c r="G2666" s="23" t="n">
        <v>209000</v>
      </c>
      <c r="H2666" s="24" t="n">
        <f aca="false">Parametros!$B$3</f>
        <v>160.42</v>
      </c>
      <c r="I2666" s="24" t="n">
        <f aca="false">Parametros!$B$4</f>
        <v>151.76</v>
      </c>
      <c r="J2666" s="23" t="n">
        <f aca="false">G2666*H2666/I2666</f>
        <v>220926.331049025</v>
      </c>
      <c r="K2666" s="23" t="n">
        <v>295064.84</v>
      </c>
      <c r="L2666" s="23" t="n">
        <v>262514</v>
      </c>
      <c r="M2666" s="23" t="n">
        <f aca="false">MIN(J2666:L2666)</f>
        <v>220926.331049025</v>
      </c>
      <c r="N2666" s="23" t="n">
        <f aca="false">MAX(J2666:L2666)</f>
        <v>295064.84</v>
      </c>
      <c r="O2666" s="23" t="n">
        <f aca="false">MEDIAN(J2666:L2666)</f>
        <v>262514</v>
      </c>
      <c r="P2666" s="23" t="n">
        <f aca="false">AVERAGE(J2666:L2666)</f>
        <v>259501.723683008</v>
      </c>
      <c r="Q2666" s="23" t="n">
        <f aca="false">AVERAGE(M2666,O2666)</f>
        <v>241720.165524512</v>
      </c>
      <c r="R2666" s="23" t="n">
        <f aca="false">AVERAGE(N2666,O2666)</f>
        <v>278789.42</v>
      </c>
      <c r="S2666" s="23" t="n">
        <f aca="false">STDEV(J2666:L2666)</f>
        <v>37160.9335704297</v>
      </c>
      <c r="T2666" s="25" t="n">
        <f aca="false">IF(P2666&gt;0,S2666/P2666,NA())</f>
        <v>0.143201104959994</v>
      </c>
      <c r="U2666" s="4" t="str">
        <f aca="false">IF(T2666&lt;=Parametros!$B$7,"MENOR",IF(T2666&lt;=Parametros!$B$8,"PROMEDIO MENOR-MEDIANA","PROMEDIO"))</f>
        <v>MENOR</v>
      </c>
      <c r="V2666" s="23" t="n">
        <f aca="false">IF(T2666&lt;=Parametros!$B$7,M2666,IF(T2666&lt;=Parametros!$B$8,Q2666,P2666))</f>
        <v>220926.331049025</v>
      </c>
      <c r="W2666" s="26" t="n">
        <f aca="false">ROUND(V2666,0)</f>
        <v>220926</v>
      </c>
      <c r="X2666" s="27" t="n">
        <f aca="false">K2666/G2666</f>
        <v>1.41179349282297</v>
      </c>
      <c r="Y2666" s="27" t="n">
        <f aca="false">L2666/G2666</f>
        <v>1.25604784688995</v>
      </c>
    </row>
    <row r="2667" customFormat="false" ht="90" hidden="false" customHeight="true" outlineLevel="0" collapsed="false">
      <c r="A2667" s="4" t="s">
        <v>812</v>
      </c>
      <c r="B2667" s="4" t="s">
        <v>95</v>
      </c>
      <c r="C2667" s="4" t="s">
        <v>1284</v>
      </c>
      <c r="D2667" s="4" t="s">
        <v>1285</v>
      </c>
      <c r="E2667" s="4" t="s">
        <v>98</v>
      </c>
      <c r="F2667" s="4" t="s">
        <v>99</v>
      </c>
      <c r="G2667" s="23" t="n">
        <v>155800</v>
      </c>
      <c r="H2667" s="24" t="n">
        <f aca="false">Parametros!$B$3</f>
        <v>160.42</v>
      </c>
      <c r="I2667" s="24" t="n">
        <f aca="false">Parametros!$B$4</f>
        <v>151.76</v>
      </c>
      <c r="J2667" s="23" t="n">
        <f aca="false">G2667*H2667/I2667</f>
        <v>164690.537691091</v>
      </c>
      <c r="K2667" s="23" t="n">
        <v>219956.77</v>
      </c>
      <c r="L2667" s="23" t="n">
        <v>195755</v>
      </c>
      <c r="M2667" s="23" t="n">
        <f aca="false">MIN(J2667:L2667)</f>
        <v>164690.537691091</v>
      </c>
      <c r="N2667" s="23" t="n">
        <f aca="false">MAX(J2667:L2667)</f>
        <v>219956.77</v>
      </c>
      <c r="O2667" s="23" t="n">
        <f aca="false">MEDIAN(J2667:L2667)</f>
        <v>195755</v>
      </c>
      <c r="P2667" s="23" t="n">
        <f aca="false">AVERAGE(J2667:L2667)</f>
        <v>193467.43589703</v>
      </c>
      <c r="Q2667" s="23" t="n">
        <f aca="false">AVERAGE(M2667,O2667)</f>
        <v>180222.768845546</v>
      </c>
      <c r="R2667" s="23" t="n">
        <f aca="false">AVERAGE(N2667,O2667)</f>
        <v>207855.885</v>
      </c>
      <c r="S2667" s="23" t="n">
        <f aca="false">STDEV(J2667:L2667)</f>
        <v>27704.0397875376</v>
      </c>
      <c r="T2667" s="25" t="n">
        <f aca="false">IF(P2667&gt;0,S2667/P2667,NA())</f>
        <v>0.143197430922083</v>
      </c>
      <c r="U2667" s="4" t="str">
        <f aca="false">IF(T2667&lt;=Parametros!$B$7,"MENOR",IF(T2667&lt;=Parametros!$B$8,"PROMEDIO MENOR-MEDIANA","PROMEDIO"))</f>
        <v>MENOR</v>
      </c>
      <c r="V2667" s="23" t="n">
        <f aca="false">IF(T2667&lt;=Parametros!$B$7,M2667,IF(T2667&lt;=Parametros!$B$8,Q2667,P2667))</f>
        <v>164690.537691091</v>
      </c>
      <c r="W2667" s="26" t="n">
        <f aca="false">ROUND(V2667,0)</f>
        <v>164691</v>
      </c>
      <c r="X2667" s="27" t="n">
        <f aca="false">K2667/G2667</f>
        <v>1.41178928112965</v>
      </c>
      <c r="Y2667" s="27" t="n">
        <f aca="false">L2667/G2667</f>
        <v>1.25645057766367</v>
      </c>
    </row>
    <row r="2668" customFormat="false" ht="64.5" hidden="false" customHeight="true" outlineLevel="0" collapsed="false">
      <c r="A2668" s="4" t="s">
        <v>815</v>
      </c>
      <c r="B2668" s="4" t="s">
        <v>95</v>
      </c>
      <c r="C2668" s="4" t="s">
        <v>1286</v>
      </c>
      <c r="D2668" s="4" t="s">
        <v>1221</v>
      </c>
      <c r="E2668" s="4" t="s">
        <v>98</v>
      </c>
      <c r="F2668" s="4" t="s">
        <v>99</v>
      </c>
      <c r="G2668" s="23" t="n">
        <v>96623</v>
      </c>
      <c r="H2668" s="24" t="n">
        <f aca="false">Parametros!$B$3</f>
        <v>160.42</v>
      </c>
      <c r="I2668" s="24" t="n">
        <f aca="false">Parametros!$B$4</f>
        <v>151.76</v>
      </c>
      <c r="J2668" s="23" t="n">
        <f aca="false">G2668*H2668/I2668</f>
        <v>102136.674090669</v>
      </c>
      <c r="K2668" s="23" t="n">
        <v>136411.22</v>
      </c>
      <c r="L2668" s="23" t="n">
        <v>121380</v>
      </c>
      <c r="M2668" s="23" t="n">
        <f aca="false">MIN(J2668:L2668)</f>
        <v>102136.674090669</v>
      </c>
      <c r="N2668" s="23" t="n">
        <f aca="false">MAX(J2668:L2668)</f>
        <v>136411.22</v>
      </c>
      <c r="O2668" s="23" t="n">
        <f aca="false">MEDIAN(J2668:L2668)</f>
        <v>121380</v>
      </c>
      <c r="P2668" s="23" t="n">
        <f aca="false">AVERAGE(J2668:L2668)</f>
        <v>119975.96469689</v>
      </c>
      <c r="Q2668" s="23" t="n">
        <f aca="false">AVERAGE(M2668,O2668)</f>
        <v>111758.337045335</v>
      </c>
      <c r="R2668" s="23" t="n">
        <f aca="false">AVERAGE(N2668,O2668)</f>
        <v>128895.61</v>
      </c>
      <c r="S2668" s="23" t="n">
        <f aca="false">STDEV(J2668:L2668)</f>
        <v>17180.3553709458</v>
      </c>
      <c r="T2668" s="25" t="n">
        <f aca="false">IF(P2668&gt;0,S2668/P2668,NA())</f>
        <v>0.143198309881072</v>
      </c>
      <c r="U2668" s="4" t="str">
        <f aca="false">IF(T2668&lt;=Parametros!$B$7,"MENOR",IF(T2668&lt;=Parametros!$B$8,"PROMEDIO MENOR-MEDIANA","PROMEDIO"))</f>
        <v>MENOR</v>
      </c>
      <c r="V2668" s="23" t="n">
        <f aca="false">IF(T2668&lt;=Parametros!$B$7,M2668,IF(T2668&lt;=Parametros!$B$8,Q2668,P2668))</f>
        <v>102136.674090669</v>
      </c>
      <c r="W2668" s="26" t="n">
        <f aca="false">ROUND(V2668,0)</f>
        <v>102137</v>
      </c>
      <c r="X2668" s="27" t="n">
        <f aca="false">K2668/G2668</f>
        <v>1.41178829057264</v>
      </c>
      <c r="Y2668" s="27" t="n">
        <f aca="false">L2668/G2668</f>
        <v>1.25622263850222</v>
      </c>
    </row>
    <row r="2669" customFormat="false" ht="77.25" hidden="false" customHeight="true" outlineLevel="0" collapsed="false">
      <c r="A2669" s="4" t="s">
        <v>818</v>
      </c>
      <c r="B2669" s="4" t="s">
        <v>95</v>
      </c>
      <c r="C2669" s="4" t="s">
        <v>1287</v>
      </c>
      <c r="D2669" s="4" t="s">
        <v>1288</v>
      </c>
      <c r="E2669" s="4" t="s">
        <v>98</v>
      </c>
      <c r="F2669" s="4" t="s">
        <v>99</v>
      </c>
      <c r="G2669" s="23" t="n">
        <v>298152</v>
      </c>
      <c r="H2669" s="24" t="n">
        <f aca="false">Parametros!$B$3</f>
        <v>160.42</v>
      </c>
      <c r="I2669" s="24" t="n">
        <f aca="false">Parametros!$B$4</f>
        <v>151.76</v>
      </c>
      <c r="J2669" s="23" t="n">
        <f aca="false">G2669*H2669/I2669</f>
        <v>315165.68160253</v>
      </c>
      <c r="K2669" s="23" t="n">
        <v>420928.55</v>
      </c>
      <c r="L2669" s="23" t="n">
        <v>374612</v>
      </c>
      <c r="M2669" s="23" t="n">
        <f aca="false">MIN(J2669:L2669)</f>
        <v>315165.68160253</v>
      </c>
      <c r="N2669" s="23" t="n">
        <f aca="false">MAX(J2669:L2669)</f>
        <v>420928.55</v>
      </c>
      <c r="O2669" s="23" t="n">
        <f aca="false">MEDIAN(J2669:L2669)</f>
        <v>374612</v>
      </c>
      <c r="P2669" s="23" t="n">
        <f aca="false">AVERAGE(J2669:L2669)</f>
        <v>370235.410534177</v>
      </c>
      <c r="Q2669" s="23" t="n">
        <f aca="false">AVERAGE(M2669,O2669)</f>
        <v>344888.840801265</v>
      </c>
      <c r="R2669" s="23" t="n">
        <f aca="false">AVERAGE(N2669,O2669)</f>
        <v>397770.275</v>
      </c>
      <c r="S2669" s="23" t="n">
        <f aca="false">STDEV(J2669:L2669)</f>
        <v>53017.0914369073</v>
      </c>
      <c r="T2669" s="25" t="n">
        <f aca="false">IF(P2669&gt;0,S2669/P2669,NA())</f>
        <v>0.14319832714114</v>
      </c>
      <c r="U2669" s="4" t="str">
        <f aca="false">IF(T2669&lt;=Parametros!$B$7,"MENOR",IF(T2669&lt;=Parametros!$B$8,"PROMEDIO MENOR-MEDIANA","PROMEDIO"))</f>
        <v>MENOR</v>
      </c>
      <c r="V2669" s="23" t="n">
        <f aca="false">IF(T2669&lt;=Parametros!$B$7,M2669,IF(T2669&lt;=Parametros!$B$8,Q2669,P2669))</f>
        <v>315165.68160253</v>
      </c>
      <c r="W2669" s="26" t="n">
        <f aca="false">ROUND(V2669,0)</f>
        <v>315166</v>
      </c>
      <c r="X2669" s="27" t="n">
        <f aca="false">K2669/G2669</f>
        <v>1.41179180418042</v>
      </c>
      <c r="Y2669" s="27" t="n">
        <f aca="false">L2669/G2669</f>
        <v>1.25644637634495</v>
      </c>
    </row>
    <row r="2670" customFormat="false" ht="51.75" hidden="false" customHeight="true" outlineLevel="0" collapsed="false">
      <c r="A2670" s="4" t="s">
        <v>821</v>
      </c>
      <c r="B2670" s="4" t="s">
        <v>95</v>
      </c>
      <c r="C2670" s="4" t="s">
        <v>1289</v>
      </c>
      <c r="D2670" s="4" t="s">
        <v>1290</v>
      </c>
      <c r="E2670" s="4" t="s">
        <v>98</v>
      </c>
      <c r="F2670" s="4" t="s">
        <v>99</v>
      </c>
      <c r="G2670" s="23" t="n">
        <v>71557</v>
      </c>
      <c r="H2670" s="24" t="n">
        <f aca="false">Parametros!$B$3</f>
        <v>160.42</v>
      </c>
      <c r="I2670" s="24" t="n">
        <f aca="false">Parametros!$B$4</f>
        <v>151.76</v>
      </c>
      <c r="J2670" s="23" t="n">
        <f aca="false">G2670*H2670/I2670</f>
        <v>75640.3132577754</v>
      </c>
      <c r="K2670" s="23" t="n">
        <v>101023.17</v>
      </c>
      <c r="L2670" s="23" t="n">
        <v>89845</v>
      </c>
      <c r="M2670" s="23" t="n">
        <f aca="false">MIN(J2670:L2670)</f>
        <v>75640.3132577754</v>
      </c>
      <c r="N2670" s="23" t="n">
        <f aca="false">MAX(J2670:L2670)</f>
        <v>101023.17</v>
      </c>
      <c r="O2670" s="23" t="n">
        <f aca="false">MEDIAN(J2670:L2670)</f>
        <v>89845</v>
      </c>
      <c r="P2670" s="23" t="n">
        <f aca="false">AVERAGE(J2670:L2670)</f>
        <v>88836.1610859251</v>
      </c>
      <c r="Q2670" s="23" t="n">
        <f aca="false">AVERAGE(M2670,O2670)</f>
        <v>82742.6566288877</v>
      </c>
      <c r="R2670" s="23" t="n">
        <f aca="false">AVERAGE(N2670,O2670)</f>
        <v>95434.085</v>
      </c>
      <c r="S2670" s="23" t="n">
        <f aca="false">STDEV(J2670:L2670)</f>
        <v>12721.4649732249</v>
      </c>
      <c r="T2670" s="25" t="n">
        <f aca="false">IF(P2670&gt;0,S2670/P2670,NA())</f>
        <v>0.14320142628541</v>
      </c>
      <c r="U2670" s="4" t="str">
        <f aca="false">IF(T2670&lt;=Parametros!$B$7,"MENOR",IF(T2670&lt;=Parametros!$B$8,"PROMEDIO MENOR-MEDIANA","PROMEDIO"))</f>
        <v>MENOR</v>
      </c>
      <c r="V2670" s="23" t="n">
        <f aca="false">IF(T2670&lt;=Parametros!$B$7,M2670,IF(T2670&lt;=Parametros!$B$8,Q2670,P2670))</f>
        <v>75640.3132577754</v>
      </c>
      <c r="W2670" s="26" t="n">
        <f aca="false">ROUND(V2670,0)</f>
        <v>75640</v>
      </c>
      <c r="X2670" s="27" t="n">
        <f aca="false">K2670/G2670</f>
        <v>1.41178598879215</v>
      </c>
      <c r="Y2670" s="27" t="n">
        <f aca="false">L2670/G2670</f>
        <v>1.25557248067974</v>
      </c>
    </row>
    <row r="2671" customFormat="false" ht="102.75" hidden="false" customHeight="true" outlineLevel="0" collapsed="false">
      <c r="A2671" s="4" t="s">
        <v>824</v>
      </c>
      <c r="B2671" s="4" t="s">
        <v>95</v>
      </c>
      <c r="C2671" s="4" t="s">
        <v>1291</v>
      </c>
      <c r="D2671" s="4" t="s">
        <v>1292</v>
      </c>
      <c r="E2671" s="4" t="s">
        <v>98</v>
      </c>
      <c r="F2671" s="4" t="s">
        <v>99</v>
      </c>
      <c r="G2671" s="23" t="n">
        <v>61750</v>
      </c>
      <c r="H2671" s="24" t="n">
        <f aca="false">Parametros!$B$3</f>
        <v>160.42</v>
      </c>
      <c r="I2671" s="24" t="n">
        <f aca="false">Parametros!$B$4</f>
        <v>151.76</v>
      </c>
      <c r="J2671" s="23" t="n">
        <f aca="false">G2671*H2671/I2671</f>
        <v>65273.6887190301</v>
      </c>
      <c r="K2671" s="23" t="n">
        <v>87177.79</v>
      </c>
      <c r="L2671" s="23" t="n">
        <v>77588</v>
      </c>
      <c r="M2671" s="23" t="n">
        <f aca="false">MIN(J2671:L2671)</f>
        <v>65273.6887190301</v>
      </c>
      <c r="N2671" s="23" t="n">
        <f aca="false">MAX(J2671:L2671)</f>
        <v>87177.79</v>
      </c>
      <c r="O2671" s="23" t="n">
        <f aca="false">MEDIAN(J2671:L2671)</f>
        <v>77588</v>
      </c>
      <c r="P2671" s="23" t="n">
        <f aca="false">AVERAGE(J2671:L2671)</f>
        <v>76679.8262396767</v>
      </c>
      <c r="Q2671" s="23" t="n">
        <f aca="false">AVERAGE(M2671,O2671)</f>
        <v>71430.844359515</v>
      </c>
      <c r="R2671" s="23" t="n">
        <f aca="false">AVERAGE(N2671,O2671)</f>
        <v>82382.895</v>
      </c>
      <c r="S2671" s="23" t="n">
        <f aca="false">STDEV(J2671:L2671)</f>
        <v>10980.2549112465</v>
      </c>
      <c r="T2671" s="25" t="n">
        <f aca="false">IF(P2671&gt;0,S2671/P2671,NA())</f>
        <v>0.143196137102941</v>
      </c>
      <c r="U2671" s="4" t="str">
        <f aca="false">IF(T2671&lt;=Parametros!$B$7,"MENOR",IF(T2671&lt;=Parametros!$B$8,"PROMEDIO MENOR-MEDIANA","PROMEDIO"))</f>
        <v>MENOR</v>
      </c>
      <c r="V2671" s="23" t="n">
        <f aca="false">IF(T2671&lt;=Parametros!$B$7,M2671,IF(T2671&lt;=Parametros!$B$8,Q2671,P2671))</f>
        <v>65273.6887190301</v>
      </c>
      <c r="W2671" s="26" t="n">
        <f aca="false">ROUND(V2671,0)</f>
        <v>65274</v>
      </c>
      <c r="X2671" s="27" t="n">
        <f aca="false">K2671/G2671</f>
        <v>1.41178607287449</v>
      </c>
      <c r="Y2671" s="27" t="n">
        <f aca="false">L2671/G2671</f>
        <v>1.25648582995951</v>
      </c>
    </row>
    <row r="2672" customFormat="false" ht="15" hidden="false" customHeight="true" outlineLevel="0" collapsed="false">
      <c r="A2672" s="22" t="s">
        <v>961</v>
      </c>
      <c r="B2672" s="22" t="s">
        <v>962</v>
      </c>
      <c r="C2672" s="22"/>
      <c r="D2672" s="22"/>
      <c r="E2672" s="22"/>
      <c r="F2672" s="22"/>
      <c r="G2672" s="22"/>
      <c r="H2672" s="22"/>
      <c r="I2672" s="22"/>
      <c r="J2672" s="22"/>
      <c r="K2672" s="22"/>
      <c r="L2672" s="22"/>
      <c r="M2672" s="22"/>
      <c r="N2672" s="22"/>
      <c r="O2672" s="22"/>
      <c r="P2672" s="22"/>
      <c r="Q2672" s="22"/>
      <c r="R2672" s="22"/>
      <c r="S2672" s="22"/>
      <c r="T2672" s="22"/>
      <c r="U2672" s="22"/>
      <c r="V2672" s="22"/>
      <c r="W2672" s="22"/>
    </row>
    <row r="2673" customFormat="false" ht="39" hidden="false" customHeight="true" outlineLevel="0" collapsed="false">
      <c r="A2673" s="4" t="s">
        <v>963</v>
      </c>
      <c r="B2673" s="4" t="s">
        <v>95</v>
      </c>
      <c r="C2673" s="4" t="s">
        <v>964</v>
      </c>
      <c r="D2673" s="4" t="s">
        <v>965</v>
      </c>
      <c r="E2673" s="4" t="s">
        <v>98</v>
      </c>
      <c r="F2673" s="4" t="s">
        <v>99</v>
      </c>
      <c r="G2673" s="23" t="n">
        <v>684756</v>
      </c>
      <c r="H2673" s="24" t="n">
        <f aca="false">Parametros!$B$3</f>
        <v>160.42</v>
      </c>
      <c r="I2673" s="24" t="n">
        <f aca="false">Parametros!$B$4</f>
        <v>151.76</v>
      </c>
      <c r="J2673" s="23" t="n">
        <f aca="false">G2673*H2673/I2673</f>
        <v>723830.76910912</v>
      </c>
      <c r="K2673" s="23" t="n">
        <v>966733.86</v>
      </c>
      <c r="L2673" s="23" t="n">
        <v>860370</v>
      </c>
      <c r="M2673" s="23" t="n">
        <f aca="false">MIN(J2673:L2673)</f>
        <v>723830.76910912</v>
      </c>
      <c r="N2673" s="23" t="n">
        <f aca="false">MAX(J2673:L2673)</f>
        <v>966733.86</v>
      </c>
      <c r="O2673" s="23" t="n">
        <f aca="false">MEDIAN(J2673:L2673)</f>
        <v>860370</v>
      </c>
      <c r="P2673" s="23" t="n">
        <f aca="false">AVERAGE(J2673:L2673)</f>
        <v>850311.543036373</v>
      </c>
      <c r="Q2673" s="23" t="n">
        <f aca="false">AVERAGE(M2673,O2673)</f>
        <v>792100.38455456</v>
      </c>
      <c r="R2673" s="23" t="n">
        <f aca="false">AVERAGE(N2673,O2673)</f>
        <v>913551.93</v>
      </c>
      <c r="S2673" s="23" t="n">
        <f aca="false">STDEV(J2673:L2673)</f>
        <v>121763.530289051</v>
      </c>
      <c r="T2673" s="25" t="n">
        <f aca="false">IF(P2673&gt;0,S2673/P2673,NA())</f>
        <v>0.143198726732847</v>
      </c>
      <c r="U2673" s="4" t="str">
        <f aca="false">IF(T2673&lt;=Parametros!$B$7,"MENOR",IF(T2673&lt;=Parametros!$B$8,"PROMEDIO MENOR-MEDIANA","PROMEDIO"))</f>
        <v>MENOR</v>
      </c>
      <c r="V2673" s="23" t="n">
        <f aca="false">IF(T2673&lt;=Parametros!$B$7,M2673,IF(T2673&lt;=Parametros!$B$8,Q2673,P2673))</f>
        <v>723830.76910912</v>
      </c>
      <c r="W2673" s="26" t="n">
        <f aca="false">ROUND(V2673,0)</f>
        <v>723831</v>
      </c>
      <c r="X2673" s="27" t="n">
        <f aca="false">K2673/G2673</f>
        <v>1.4117931934879</v>
      </c>
      <c r="Y2673" s="27" t="n">
        <f aca="false">L2673/G2673</f>
        <v>1.25646215586282</v>
      </c>
    </row>
    <row r="2674" customFormat="false" ht="51.75" hidden="false" customHeight="true" outlineLevel="0" collapsed="false">
      <c r="A2674" s="4" t="s">
        <v>966</v>
      </c>
      <c r="B2674" s="4" t="s">
        <v>95</v>
      </c>
      <c r="C2674" s="4" t="s">
        <v>967</v>
      </c>
      <c r="D2674" s="4" t="s">
        <v>968</v>
      </c>
      <c r="E2674" s="4" t="s">
        <v>98</v>
      </c>
      <c r="F2674" s="4" t="s">
        <v>99</v>
      </c>
      <c r="G2674" s="23" t="n">
        <v>1002785</v>
      </c>
      <c r="H2674" s="24" t="n">
        <f aca="false">Parametros!$B$3</f>
        <v>160.42</v>
      </c>
      <c r="I2674" s="24" t="n">
        <f aca="false">Parametros!$B$4</f>
        <v>151.76</v>
      </c>
      <c r="J2674" s="23" t="n">
        <f aca="false">G2674*H2674/I2674</f>
        <v>1060007.70756458</v>
      </c>
      <c r="K2674" s="23" t="n">
        <v>1415723.95</v>
      </c>
      <c r="L2674" s="23" t="n">
        <v>1259972</v>
      </c>
      <c r="M2674" s="23" t="n">
        <f aca="false">MIN(J2674:L2674)</f>
        <v>1060007.70756458</v>
      </c>
      <c r="N2674" s="23" t="n">
        <f aca="false">MAX(J2674:L2674)</f>
        <v>1415723.95</v>
      </c>
      <c r="O2674" s="23" t="n">
        <f aca="false">MEDIAN(J2674:L2674)</f>
        <v>1259972</v>
      </c>
      <c r="P2674" s="23" t="n">
        <f aca="false">AVERAGE(J2674:L2674)</f>
        <v>1245234.55252153</v>
      </c>
      <c r="Q2674" s="23" t="n">
        <f aca="false">AVERAGE(M2674,O2674)</f>
        <v>1159989.85378229</v>
      </c>
      <c r="R2674" s="23" t="n">
        <f aca="false">AVERAGE(N2674,O2674)</f>
        <v>1337847.975</v>
      </c>
      <c r="S2674" s="23" t="n">
        <f aca="false">STDEV(J2674:L2674)</f>
        <v>178315.466383962</v>
      </c>
      <c r="T2674" s="25" t="n">
        <f aca="false">IF(P2674&gt;0,S2674/P2674,NA())</f>
        <v>0.143198296275095</v>
      </c>
      <c r="U2674" s="4" t="str">
        <f aca="false">IF(T2674&lt;=Parametros!$B$7,"MENOR",IF(T2674&lt;=Parametros!$B$8,"PROMEDIO MENOR-MEDIANA","PROMEDIO"))</f>
        <v>MENOR</v>
      </c>
      <c r="V2674" s="23" t="n">
        <f aca="false">IF(T2674&lt;=Parametros!$B$7,M2674,IF(T2674&lt;=Parametros!$B$8,Q2674,P2674))</f>
        <v>1060007.70756458</v>
      </c>
      <c r="W2674" s="26" t="n">
        <f aca="false">ROUND(V2674,0)</f>
        <v>1060008</v>
      </c>
      <c r="X2674" s="27" t="n">
        <f aca="false">K2674/G2674</f>
        <v>1.4117921089765</v>
      </c>
      <c r="Y2674" s="27" t="n">
        <f aca="false">L2674/G2674</f>
        <v>1.25647272346515</v>
      </c>
    </row>
    <row r="2675" customFormat="false" ht="51.75" hidden="false" customHeight="true" outlineLevel="0" collapsed="false">
      <c r="A2675" s="4" t="s">
        <v>969</v>
      </c>
      <c r="B2675" s="4" t="s">
        <v>95</v>
      </c>
      <c r="C2675" s="4" t="s">
        <v>1293</v>
      </c>
      <c r="D2675" s="4" t="s">
        <v>1294</v>
      </c>
      <c r="E2675" s="4" t="s">
        <v>98</v>
      </c>
      <c r="F2675" s="4" t="s">
        <v>99</v>
      </c>
      <c r="G2675" s="23" t="n">
        <v>1009742</v>
      </c>
      <c r="H2675" s="24" t="n">
        <f aca="false">Parametros!$B$3</f>
        <v>160.42</v>
      </c>
      <c r="I2675" s="24" t="n">
        <f aca="false">Parametros!$B$4</f>
        <v>151.76</v>
      </c>
      <c r="J2675" s="23" t="n">
        <f aca="false">G2675*H2675/I2675</f>
        <v>1067361.70031629</v>
      </c>
      <c r="K2675" s="23" t="n">
        <v>1425546.1</v>
      </c>
      <c r="L2675" s="23" t="n">
        <v>1268778</v>
      </c>
      <c r="M2675" s="23" t="n">
        <f aca="false">MIN(J2675:L2675)</f>
        <v>1067361.70031629</v>
      </c>
      <c r="N2675" s="23" t="n">
        <f aca="false">MAX(J2675:L2675)</f>
        <v>1425546.1</v>
      </c>
      <c r="O2675" s="23" t="n">
        <f aca="false">MEDIAN(J2675:L2675)</f>
        <v>1268778</v>
      </c>
      <c r="P2675" s="23" t="n">
        <f aca="false">AVERAGE(J2675:L2675)</f>
        <v>1253895.2667721</v>
      </c>
      <c r="Q2675" s="23" t="n">
        <f aca="false">AVERAGE(M2675,O2675)</f>
        <v>1168069.85015814</v>
      </c>
      <c r="R2675" s="23" t="n">
        <f aca="false">AVERAGE(N2675,O2675)</f>
        <v>1347162.05</v>
      </c>
      <c r="S2675" s="23" t="n">
        <f aca="false">STDEV(J2675:L2675)</f>
        <v>179555.389380115</v>
      </c>
      <c r="T2675" s="25" t="n">
        <f aca="false">IF(P2675&gt;0,S2675/P2675,NA())</f>
        <v>0.143198075739089</v>
      </c>
      <c r="U2675" s="4" t="str">
        <f aca="false">IF(T2675&lt;=Parametros!$B$7,"MENOR",IF(T2675&lt;=Parametros!$B$8,"PROMEDIO MENOR-MEDIANA","PROMEDIO"))</f>
        <v>MENOR</v>
      </c>
      <c r="V2675" s="23" t="n">
        <f aca="false">IF(T2675&lt;=Parametros!$B$7,M2675,IF(T2675&lt;=Parametros!$B$8,Q2675,P2675))</f>
        <v>1067361.70031629</v>
      </c>
      <c r="W2675" s="26" t="n">
        <f aca="false">ROUND(V2675,0)</f>
        <v>1067362</v>
      </c>
      <c r="X2675" s="27" t="n">
        <f aca="false">K2675/G2675</f>
        <v>1.4117924182613</v>
      </c>
      <c r="Y2675" s="27" t="n">
        <f aca="false">L2675/G2675</f>
        <v>1.25653681831597</v>
      </c>
    </row>
    <row r="2676" customFormat="false" ht="64.5" hidden="false" customHeight="true" outlineLevel="0" collapsed="false">
      <c r="A2676" s="4" t="s">
        <v>972</v>
      </c>
      <c r="B2676" s="4" t="s">
        <v>95</v>
      </c>
      <c r="C2676" s="4" t="s">
        <v>1295</v>
      </c>
      <c r="D2676" s="4" t="s">
        <v>1296</v>
      </c>
      <c r="E2676" s="4" t="s">
        <v>98</v>
      </c>
      <c r="F2676" s="4" t="s">
        <v>99</v>
      </c>
      <c r="G2676" s="23" t="n">
        <v>1208401</v>
      </c>
      <c r="H2676" s="24" t="n">
        <f aca="false">Parametros!$B$3</f>
        <v>160.42</v>
      </c>
      <c r="I2676" s="24" t="n">
        <f aca="false">Parametros!$B$4</f>
        <v>151.76</v>
      </c>
      <c r="J2676" s="23" t="n">
        <f aca="false">G2676*H2676/I2676</f>
        <v>1277356.93476542</v>
      </c>
      <c r="K2676" s="23" t="n">
        <v>1706010.52</v>
      </c>
      <c r="L2676" s="23" t="n">
        <v>1518321</v>
      </c>
      <c r="M2676" s="23" t="n">
        <f aca="false">MIN(J2676:L2676)</f>
        <v>1277356.93476542</v>
      </c>
      <c r="N2676" s="23" t="n">
        <f aca="false">MAX(J2676:L2676)</f>
        <v>1706010.52</v>
      </c>
      <c r="O2676" s="23" t="n">
        <f aca="false">MEDIAN(J2676:L2676)</f>
        <v>1518321</v>
      </c>
      <c r="P2676" s="23" t="n">
        <f aca="false">AVERAGE(J2676:L2676)</f>
        <v>1500562.81825514</v>
      </c>
      <c r="Q2676" s="23" t="n">
        <f aca="false">AVERAGE(M2676,O2676)</f>
        <v>1397838.96738271</v>
      </c>
      <c r="R2676" s="23" t="n">
        <f aca="false">AVERAGE(N2676,O2676)</f>
        <v>1612165.76</v>
      </c>
      <c r="S2676" s="23" t="n">
        <f aca="false">STDEV(J2676:L2676)</f>
        <v>214877.846223797</v>
      </c>
      <c r="T2676" s="25" t="n">
        <f aca="false">IF(P2676&gt;0,S2676/P2676,NA())</f>
        <v>0.143198167787242</v>
      </c>
      <c r="U2676" s="4" t="str">
        <f aca="false">IF(T2676&lt;=Parametros!$B$7,"MENOR",IF(T2676&lt;=Parametros!$B$8,"PROMEDIO MENOR-MEDIANA","PROMEDIO"))</f>
        <v>MENOR</v>
      </c>
      <c r="V2676" s="23" t="n">
        <f aca="false">IF(T2676&lt;=Parametros!$B$7,M2676,IF(T2676&lt;=Parametros!$B$8,Q2676,P2676))</f>
        <v>1277356.93476542</v>
      </c>
      <c r="W2676" s="26" t="n">
        <f aca="false">ROUND(V2676,0)</f>
        <v>1277357</v>
      </c>
      <c r="X2676" s="27" t="n">
        <f aca="false">K2676/G2676</f>
        <v>1.41179171483638</v>
      </c>
      <c r="Y2676" s="27" t="n">
        <f aca="false">L2676/G2676</f>
        <v>1.25647115485671</v>
      </c>
    </row>
    <row r="2677" customFormat="false" ht="77.25" hidden="false" customHeight="true" outlineLevel="0" collapsed="false">
      <c r="A2677" s="4" t="s">
        <v>975</v>
      </c>
      <c r="B2677" s="4" t="s">
        <v>95</v>
      </c>
      <c r="C2677" s="4" t="s">
        <v>1297</v>
      </c>
      <c r="D2677" s="4" t="s">
        <v>1298</v>
      </c>
      <c r="E2677" s="4" t="s">
        <v>98</v>
      </c>
      <c r="F2677" s="4" t="s">
        <v>99</v>
      </c>
      <c r="G2677" s="23" t="n">
        <v>104353</v>
      </c>
      <c r="H2677" s="24" t="n">
        <f aca="false">Parametros!$B$3</f>
        <v>160.42</v>
      </c>
      <c r="I2677" s="24" t="n">
        <f aca="false">Parametros!$B$4</f>
        <v>151.76</v>
      </c>
      <c r="J2677" s="23" t="n">
        <f aca="false">G2677*H2677/I2677</f>
        <v>110307.777148129</v>
      </c>
      <c r="K2677" s="23" t="n">
        <v>147324.11</v>
      </c>
      <c r="L2677" s="23" t="n">
        <v>131019</v>
      </c>
      <c r="M2677" s="23" t="n">
        <f aca="false">MIN(J2677:L2677)</f>
        <v>110307.777148129</v>
      </c>
      <c r="N2677" s="23" t="n">
        <f aca="false">MAX(J2677:L2677)</f>
        <v>147324.11</v>
      </c>
      <c r="O2677" s="23" t="n">
        <f aca="false">MEDIAN(J2677:L2677)</f>
        <v>131019</v>
      </c>
      <c r="P2677" s="23" t="n">
        <f aca="false">AVERAGE(J2677:L2677)</f>
        <v>129550.295716043</v>
      </c>
      <c r="Q2677" s="23" t="n">
        <f aca="false">AVERAGE(M2677,O2677)</f>
        <v>120663.388574064</v>
      </c>
      <c r="R2677" s="23" t="n">
        <f aca="false">AVERAGE(N2677,O2677)</f>
        <v>139171.555</v>
      </c>
      <c r="S2677" s="23" t="n">
        <f aca="false">STDEV(J2677:L2677)</f>
        <v>18551.8204943725</v>
      </c>
      <c r="T2677" s="25" t="n">
        <f aca="false">IF(P2677&gt;0,S2677/P2677,NA())</f>
        <v>0.143201683885274</v>
      </c>
      <c r="U2677" s="4" t="str">
        <f aca="false">IF(T2677&lt;=Parametros!$B$7,"MENOR",IF(T2677&lt;=Parametros!$B$8,"PROMEDIO MENOR-MEDIANA","PROMEDIO"))</f>
        <v>MENOR</v>
      </c>
      <c r="V2677" s="23" t="n">
        <f aca="false">IF(T2677&lt;=Parametros!$B$7,M2677,IF(T2677&lt;=Parametros!$B$8,Q2677,P2677))</f>
        <v>110307.777148129</v>
      </c>
      <c r="W2677" s="26" t="n">
        <f aca="false">ROUND(V2677,0)</f>
        <v>110308</v>
      </c>
      <c r="X2677" s="27" t="n">
        <f aca="false">K2677/G2677</f>
        <v>1.4117860531082</v>
      </c>
      <c r="Y2677" s="27" t="n">
        <f aca="false">L2677/G2677</f>
        <v>1.25553649631539</v>
      </c>
    </row>
    <row r="2678" customFormat="false" ht="77.25" hidden="false" customHeight="true" outlineLevel="0" collapsed="false">
      <c r="A2678" s="4" t="s">
        <v>978</v>
      </c>
      <c r="B2678" s="4" t="s">
        <v>95</v>
      </c>
      <c r="C2678" s="4" t="s">
        <v>970</v>
      </c>
      <c r="D2678" s="4" t="s">
        <v>971</v>
      </c>
      <c r="E2678" s="4" t="s">
        <v>98</v>
      </c>
      <c r="F2678" s="4" t="s">
        <v>99</v>
      </c>
      <c r="G2678" s="23" t="n">
        <v>352813</v>
      </c>
      <c r="H2678" s="24" t="n">
        <f aca="false">Parametros!$B$3</f>
        <v>160.42</v>
      </c>
      <c r="I2678" s="24" t="n">
        <f aca="false">Parametros!$B$4</f>
        <v>151.76</v>
      </c>
      <c r="J2678" s="23" t="n">
        <f aca="false">G2678*H2678/I2678</f>
        <v>372945.845150237</v>
      </c>
      <c r="K2678" s="23" t="n">
        <v>498098.13</v>
      </c>
      <c r="L2678" s="23" t="n">
        <v>443275</v>
      </c>
      <c r="M2678" s="23" t="n">
        <f aca="false">MIN(J2678:L2678)</f>
        <v>372945.845150237</v>
      </c>
      <c r="N2678" s="23" t="n">
        <f aca="false">MAX(J2678:L2678)</f>
        <v>498098.13</v>
      </c>
      <c r="O2678" s="23" t="n">
        <f aca="false">MEDIAN(J2678:L2678)</f>
        <v>443275</v>
      </c>
      <c r="P2678" s="23" t="n">
        <f aca="false">AVERAGE(J2678:L2678)</f>
        <v>438106.325050079</v>
      </c>
      <c r="Q2678" s="23" t="n">
        <f aca="false">AVERAGE(M2678,O2678)</f>
        <v>408110.422575119</v>
      </c>
      <c r="R2678" s="23" t="n">
        <f aca="false">AVERAGE(N2678,O2678)</f>
        <v>470686.565</v>
      </c>
      <c r="S2678" s="23" t="n">
        <f aca="false">STDEV(J2678:L2678)</f>
        <v>62736.0343130844</v>
      </c>
      <c r="T2678" s="25" t="n">
        <f aca="false">IF(P2678&gt;0,S2678/P2678,NA())</f>
        <v>0.143198193511388</v>
      </c>
      <c r="U2678" s="4" t="str">
        <f aca="false">IF(T2678&lt;=Parametros!$B$7,"MENOR",IF(T2678&lt;=Parametros!$B$8,"PROMEDIO MENOR-MEDIANA","PROMEDIO"))</f>
        <v>MENOR</v>
      </c>
      <c r="V2678" s="23" t="n">
        <f aca="false">IF(T2678&lt;=Parametros!$B$7,M2678,IF(T2678&lt;=Parametros!$B$8,Q2678,P2678))</f>
        <v>372945.845150237</v>
      </c>
      <c r="W2678" s="26" t="n">
        <f aca="false">ROUND(V2678,0)</f>
        <v>372946</v>
      </c>
      <c r="X2678" s="27" t="n">
        <f aca="false">K2678/G2678</f>
        <v>1.41179075034083</v>
      </c>
      <c r="Y2678" s="27" t="n">
        <f aca="false">L2678/G2678</f>
        <v>1.25640211670205</v>
      </c>
    </row>
    <row r="2679" customFormat="false" ht="51.75" hidden="false" customHeight="true" outlineLevel="0" collapsed="false">
      <c r="A2679" s="4" t="s">
        <v>981</v>
      </c>
      <c r="B2679" s="4" t="s">
        <v>95</v>
      </c>
      <c r="C2679" s="4" t="s">
        <v>973</v>
      </c>
      <c r="D2679" s="4" t="s">
        <v>974</v>
      </c>
      <c r="E2679" s="4" t="s">
        <v>98</v>
      </c>
      <c r="F2679" s="4" t="s">
        <v>99</v>
      </c>
      <c r="G2679" s="23" t="n">
        <v>15901</v>
      </c>
      <c r="H2679" s="24" t="n">
        <f aca="false">Parametros!$B$3</f>
        <v>160.42</v>
      </c>
      <c r="I2679" s="24" t="n">
        <f aca="false">Parametros!$B$4</f>
        <v>151.76</v>
      </c>
      <c r="J2679" s="23" t="n">
        <f aca="false">G2679*H2679/I2679</f>
        <v>16808.3712440696</v>
      </c>
      <c r="K2679" s="23" t="n">
        <v>22448.7</v>
      </c>
      <c r="L2679" s="23" t="n">
        <v>19873</v>
      </c>
      <c r="M2679" s="23" t="n">
        <f aca="false">MIN(J2679:L2679)</f>
        <v>16808.3712440696</v>
      </c>
      <c r="N2679" s="23" t="n">
        <f aca="false">MAX(J2679:L2679)</f>
        <v>22448.7</v>
      </c>
      <c r="O2679" s="23" t="n">
        <f aca="false">MEDIAN(J2679:L2679)</f>
        <v>19873</v>
      </c>
      <c r="P2679" s="23" t="n">
        <f aca="false">AVERAGE(J2679:L2679)</f>
        <v>19710.0237480232</v>
      </c>
      <c r="Q2679" s="23" t="n">
        <f aca="false">AVERAGE(M2679,O2679)</f>
        <v>18340.6856220348</v>
      </c>
      <c r="R2679" s="23" t="n">
        <f aca="false">AVERAGE(N2679,O2679)</f>
        <v>21160.85</v>
      </c>
      <c r="S2679" s="23" t="n">
        <f aca="false">STDEV(J2679:L2679)</f>
        <v>2823.69404553241</v>
      </c>
      <c r="T2679" s="25" t="n">
        <f aca="false">IF(P2679&gt;0,S2679/P2679,NA())</f>
        <v>0.143261828683266</v>
      </c>
      <c r="U2679" s="4" t="str">
        <f aca="false">IF(T2679&lt;=Parametros!$B$7,"MENOR",IF(T2679&lt;=Parametros!$B$8,"PROMEDIO MENOR-MEDIANA","PROMEDIO"))</f>
        <v>MENOR</v>
      </c>
      <c r="V2679" s="23" t="n">
        <f aca="false">IF(T2679&lt;=Parametros!$B$7,M2679,IF(T2679&lt;=Parametros!$B$8,Q2679,P2679))</f>
        <v>16808.3712440696</v>
      </c>
      <c r="W2679" s="26" t="n">
        <f aca="false">ROUND(V2679,0)</f>
        <v>16808</v>
      </c>
      <c r="X2679" s="27" t="n">
        <f aca="false">K2679/G2679</f>
        <v>1.41177913338784</v>
      </c>
      <c r="Y2679" s="27" t="n">
        <f aca="false">L2679/G2679</f>
        <v>1.24979561033897</v>
      </c>
    </row>
    <row r="2680" customFormat="false" ht="51.75" hidden="false" customHeight="true" outlineLevel="0" collapsed="false">
      <c r="A2680" s="4" t="s">
        <v>984</v>
      </c>
      <c r="B2680" s="4" t="s">
        <v>95</v>
      </c>
      <c r="C2680" s="4" t="s">
        <v>976</v>
      </c>
      <c r="D2680" s="4" t="s">
        <v>977</v>
      </c>
      <c r="E2680" s="4" t="s">
        <v>98</v>
      </c>
      <c r="F2680" s="4" t="s">
        <v>99</v>
      </c>
      <c r="G2680" s="23" t="n">
        <v>403499</v>
      </c>
      <c r="H2680" s="24" t="n">
        <f aca="false">Parametros!$B$3</f>
        <v>160.42</v>
      </c>
      <c r="I2680" s="24" t="n">
        <f aca="false">Parametros!$B$4</f>
        <v>151.76</v>
      </c>
      <c r="J2680" s="23" t="n">
        <f aca="false">G2680*H2680/I2680</f>
        <v>426524.180152873</v>
      </c>
      <c r="K2680" s="23" t="n">
        <v>569656.21</v>
      </c>
      <c r="L2680" s="23" t="n">
        <v>506940</v>
      </c>
      <c r="M2680" s="23" t="n">
        <f aca="false">MIN(J2680:L2680)</f>
        <v>426524.180152873</v>
      </c>
      <c r="N2680" s="23" t="n">
        <f aca="false">MAX(J2680:L2680)</f>
        <v>569656.21</v>
      </c>
      <c r="O2680" s="23" t="n">
        <f aca="false">MEDIAN(J2680:L2680)</f>
        <v>506940</v>
      </c>
      <c r="P2680" s="23" t="n">
        <f aca="false">AVERAGE(J2680:L2680)</f>
        <v>501040.130050958</v>
      </c>
      <c r="Q2680" s="23" t="n">
        <f aca="false">AVERAGE(M2680,O2680)</f>
        <v>466732.090076437</v>
      </c>
      <c r="R2680" s="23" t="n">
        <f aca="false">AVERAGE(N2680,O2680)</f>
        <v>538298.105</v>
      </c>
      <c r="S2680" s="23" t="n">
        <f aca="false">STDEV(J2680:L2680)</f>
        <v>71748.1765698713</v>
      </c>
      <c r="T2680" s="25" t="n">
        <f aca="false">IF(P2680&gt;0,S2680/P2680,NA())</f>
        <v>0.14319846309032</v>
      </c>
      <c r="U2680" s="4" t="str">
        <f aca="false">IF(T2680&lt;=Parametros!$B$7,"MENOR",IF(T2680&lt;=Parametros!$B$8,"PROMEDIO MENOR-MEDIANA","PROMEDIO"))</f>
        <v>MENOR</v>
      </c>
      <c r="V2680" s="23" t="n">
        <f aca="false">IF(T2680&lt;=Parametros!$B$7,M2680,IF(T2680&lt;=Parametros!$B$8,Q2680,P2680))</f>
        <v>426524.180152873</v>
      </c>
      <c r="W2680" s="26" t="n">
        <f aca="false">ROUND(V2680,0)</f>
        <v>426524</v>
      </c>
      <c r="X2680" s="27" t="n">
        <f aca="false">K2680/G2680</f>
        <v>1.41179088424011</v>
      </c>
      <c r="Y2680" s="27" t="n">
        <f aca="false">L2680/G2680</f>
        <v>1.25635999097891</v>
      </c>
    </row>
    <row r="2681" customFormat="false" ht="51.75" hidden="false" customHeight="true" outlineLevel="0" collapsed="false">
      <c r="A2681" s="4" t="s">
        <v>987</v>
      </c>
      <c r="B2681" s="4" t="s">
        <v>95</v>
      </c>
      <c r="C2681" s="4" t="s">
        <v>1299</v>
      </c>
      <c r="D2681" s="4" t="s">
        <v>1300</v>
      </c>
      <c r="E2681" s="4" t="s">
        <v>98</v>
      </c>
      <c r="F2681" s="4" t="s">
        <v>99</v>
      </c>
      <c r="G2681" s="23" t="n">
        <v>1919105</v>
      </c>
      <c r="H2681" s="24" t="n">
        <f aca="false">Parametros!$B$3</f>
        <v>160.42</v>
      </c>
      <c r="I2681" s="24" t="n">
        <f aca="false">Parametros!$B$4</f>
        <v>151.76</v>
      </c>
      <c r="J2681" s="23" t="n">
        <f aca="false">G2681*H2681/I2681</f>
        <v>2028616.39496574</v>
      </c>
      <c r="K2681" s="23" t="n">
        <v>2709376.88</v>
      </c>
      <c r="L2681" s="23" t="n">
        <v>2411416</v>
      </c>
      <c r="M2681" s="23" t="n">
        <f aca="false">MIN(J2681:L2681)</f>
        <v>2028616.39496574</v>
      </c>
      <c r="N2681" s="23" t="n">
        <f aca="false">MAX(J2681:L2681)</f>
        <v>2709376.88</v>
      </c>
      <c r="O2681" s="23" t="n">
        <f aca="false">MEDIAN(J2681:L2681)</f>
        <v>2411416</v>
      </c>
      <c r="P2681" s="23" t="n">
        <f aca="false">AVERAGE(J2681:L2681)</f>
        <v>2383136.42498858</v>
      </c>
      <c r="Q2681" s="23" t="n">
        <f aca="false">AVERAGE(M2681,O2681)</f>
        <v>2220016.19748287</v>
      </c>
      <c r="R2681" s="23" t="n">
        <f aca="false">AVERAGE(N2681,O2681)</f>
        <v>2560396.44</v>
      </c>
      <c r="S2681" s="23" t="n">
        <f aca="false">STDEV(J2681:L2681)</f>
        <v>341260.179728227</v>
      </c>
      <c r="T2681" s="25" t="n">
        <f aca="false">IF(P2681&gt;0,S2681/P2681,NA())</f>
        <v>0.143197920249095</v>
      </c>
      <c r="U2681" s="4" t="str">
        <f aca="false">IF(T2681&lt;=Parametros!$B$7,"MENOR",IF(T2681&lt;=Parametros!$B$8,"PROMEDIO MENOR-MEDIANA","PROMEDIO"))</f>
        <v>MENOR</v>
      </c>
      <c r="V2681" s="23" t="n">
        <f aca="false">IF(T2681&lt;=Parametros!$B$7,M2681,IF(T2681&lt;=Parametros!$B$8,Q2681,P2681))</f>
        <v>2028616.39496574</v>
      </c>
      <c r="W2681" s="26" t="n">
        <f aca="false">ROUND(V2681,0)</f>
        <v>2028616</v>
      </c>
      <c r="X2681" s="27" t="n">
        <f aca="false">K2681/G2681</f>
        <v>1.41179189257492</v>
      </c>
      <c r="Y2681" s="27" t="n">
        <f aca="false">L2681/G2681</f>
        <v>1.25653156028461</v>
      </c>
    </row>
    <row r="2682" customFormat="false" ht="51.75" hidden="false" customHeight="true" outlineLevel="0" collapsed="false">
      <c r="A2682" s="4" t="s">
        <v>990</v>
      </c>
      <c r="B2682" s="4" t="s">
        <v>95</v>
      </c>
      <c r="C2682" s="4" t="s">
        <v>979</v>
      </c>
      <c r="D2682" s="4" t="s">
        <v>980</v>
      </c>
      <c r="E2682" s="4" t="s">
        <v>98</v>
      </c>
      <c r="F2682" s="4" t="s">
        <v>99</v>
      </c>
      <c r="G2682" s="23" t="n">
        <v>2778378</v>
      </c>
      <c r="H2682" s="24" t="n">
        <f aca="false">Parametros!$B$3</f>
        <v>160.42</v>
      </c>
      <c r="I2682" s="24" t="n">
        <f aca="false">Parametros!$B$4</f>
        <v>151.76</v>
      </c>
      <c r="J2682" s="23" t="n">
        <f aca="false">G2682*H2682/I2682</f>
        <v>2936922.76462836</v>
      </c>
      <c r="K2682" s="23" t="n">
        <v>3922492.25</v>
      </c>
      <c r="L2682" s="23" t="n">
        <v>3491103</v>
      </c>
      <c r="M2682" s="23" t="n">
        <f aca="false">MIN(J2682:L2682)</f>
        <v>2936922.76462836</v>
      </c>
      <c r="N2682" s="23" t="n">
        <f aca="false">MAX(J2682:L2682)</f>
        <v>3922492.25</v>
      </c>
      <c r="O2682" s="23" t="n">
        <f aca="false">MEDIAN(J2682:L2682)</f>
        <v>3491103</v>
      </c>
      <c r="P2682" s="23" t="n">
        <f aca="false">AVERAGE(J2682:L2682)</f>
        <v>3450172.67154279</v>
      </c>
      <c r="Q2682" s="23" t="n">
        <f aca="false">AVERAGE(M2682,O2682)</f>
        <v>3214012.88231418</v>
      </c>
      <c r="R2682" s="23" t="n">
        <f aca="false">AVERAGE(N2682,O2682)</f>
        <v>3706797.625</v>
      </c>
      <c r="S2682" s="23" t="n">
        <f aca="false">STDEV(J2682:L2682)</f>
        <v>494057.963668881</v>
      </c>
      <c r="T2682" s="25" t="n">
        <f aca="false">IF(P2682&gt;0,S2682/P2682,NA())</f>
        <v>0.143198039838382</v>
      </c>
      <c r="U2682" s="4" t="str">
        <f aca="false">IF(T2682&lt;=Parametros!$B$7,"MENOR",IF(T2682&lt;=Parametros!$B$8,"PROMEDIO MENOR-MEDIANA","PROMEDIO"))</f>
        <v>MENOR</v>
      </c>
      <c r="V2682" s="23" t="n">
        <f aca="false">IF(T2682&lt;=Parametros!$B$7,M2682,IF(T2682&lt;=Parametros!$B$8,Q2682,P2682))</f>
        <v>2936922.76462836</v>
      </c>
      <c r="W2682" s="26" t="n">
        <f aca="false">ROUND(V2682,0)</f>
        <v>2936923</v>
      </c>
      <c r="X2682" s="27" t="n">
        <f aca="false">K2682/G2682</f>
        <v>1.41179214995224</v>
      </c>
      <c r="Y2682" s="27" t="n">
        <f aca="false">L2682/G2682</f>
        <v>1.25652556995484</v>
      </c>
    </row>
    <row r="2683" customFormat="false" ht="64.5" hidden="false" customHeight="true" outlineLevel="0" collapsed="false">
      <c r="A2683" s="4" t="s">
        <v>993</v>
      </c>
      <c r="B2683" s="4" t="s">
        <v>95</v>
      </c>
      <c r="C2683" s="4" t="s">
        <v>982</v>
      </c>
      <c r="D2683" s="4" t="s">
        <v>983</v>
      </c>
      <c r="E2683" s="4" t="s">
        <v>98</v>
      </c>
      <c r="F2683" s="4" t="s">
        <v>99</v>
      </c>
      <c r="G2683" s="23" t="n">
        <v>462650</v>
      </c>
      <c r="H2683" s="24" t="n">
        <f aca="false">Parametros!$B$3</f>
        <v>160.42</v>
      </c>
      <c r="I2683" s="24" t="n">
        <f aca="false">Parametros!$B$4</f>
        <v>151.76</v>
      </c>
      <c r="J2683" s="23" t="n">
        <f aca="false">G2683*H2683/I2683</f>
        <v>489050.560094887</v>
      </c>
      <c r="K2683" s="23" t="n">
        <v>653165.36</v>
      </c>
      <c r="L2683" s="23" t="n">
        <v>581315</v>
      </c>
      <c r="M2683" s="23" t="n">
        <f aca="false">MIN(J2683:L2683)</f>
        <v>489050.560094887</v>
      </c>
      <c r="N2683" s="23" t="n">
        <f aca="false">MAX(J2683:L2683)</f>
        <v>653165.36</v>
      </c>
      <c r="O2683" s="23" t="n">
        <f aca="false">MEDIAN(J2683:L2683)</f>
        <v>581315</v>
      </c>
      <c r="P2683" s="23" t="n">
        <f aca="false">AVERAGE(J2683:L2683)</f>
        <v>574510.306698296</v>
      </c>
      <c r="Q2683" s="23" t="n">
        <f aca="false">AVERAGE(M2683,O2683)</f>
        <v>535182.780047443</v>
      </c>
      <c r="R2683" s="23" t="n">
        <f aca="false">AVERAGE(N2683,O2683)</f>
        <v>617240.18</v>
      </c>
      <c r="S2683" s="23" t="n">
        <f aca="false">STDEV(J2683:L2683)</f>
        <v>82268.7351013223</v>
      </c>
      <c r="T2683" s="25" t="n">
        <f aca="false">IF(P2683&gt;0,S2683/P2683,NA())</f>
        <v>0.143198014277794</v>
      </c>
      <c r="U2683" s="4" t="str">
        <f aca="false">IF(T2683&lt;=Parametros!$B$7,"MENOR",IF(T2683&lt;=Parametros!$B$8,"PROMEDIO MENOR-MEDIANA","PROMEDIO"))</f>
        <v>MENOR</v>
      </c>
      <c r="V2683" s="23" t="n">
        <f aca="false">IF(T2683&lt;=Parametros!$B$7,M2683,IF(T2683&lt;=Parametros!$B$8,Q2683,P2683))</f>
        <v>489050.560094887</v>
      </c>
      <c r="W2683" s="26" t="n">
        <f aca="false">ROUND(V2683,0)</f>
        <v>489051</v>
      </c>
      <c r="X2683" s="27" t="n">
        <f aca="false">K2683/G2683</f>
        <v>1.41179154868691</v>
      </c>
      <c r="Y2683" s="27" t="n">
        <f aca="false">L2683/G2683</f>
        <v>1.25648978709608</v>
      </c>
    </row>
    <row r="2684" customFormat="false" ht="64.5" hidden="false" customHeight="true" outlineLevel="0" collapsed="false">
      <c r="A2684" s="4" t="s">
        <v>996</v>
      </c>
      <c r="B2684" s="4" t="s">
        <v>95</v>
      </c>
      <c r="C2684" s="4" t="s">
        <v>985</v>
      </c>
      <c r="D2684" s="4" t="s">
        <v>986</v>
      </c>
      <c r="E2684" s="4" t="s">
        <v>98</v>
      </c>
      <c r="F2684" s="4" t="s">
        <v>99</v>
      </c>
      <c r="G2684" s="23" t="n">
        <v>1309255</v>
      </c>
      <c r="H2684" s="24" t="n">
        <f aca="false">Parametros!$B$3</f>
        <v>160.42</v>
      </c>
      <c r="I2684" s="24" t="n">
        <f aca="false">Parametros!$B$4</f>
        <v>151.76</v>
      </c>
      <c r="J2684" s="23" t="n">
        <f aca="false">G2684*H2684/I2684</f>
        <v>1383966.0457301</v>
      </c>
      <c r="K2684" s="23" t="n">
        <v>1848395.93</v>
      </c>
      <c r="L2684" s="23" t="n">
        <v>1645056</v>
      </c>
      <c r="M2684" s="23" t="n">
        <f aca="false">MIN(J2684:L2684)</f>
        <v>1383966.0457301</v>
      </c>
      <c r="N2684" s="23" t="n">
        <f aca="false">MAX(J2684:L2684)</f>
        <v>1848395.93</v>
      </c>
      <c r="O2684" s="23" t="n">
        <f aca="false">MEDIAN(J2684:L2684)</f>
        <v>1645056</v>
      </c>
      <c r="P2684" s="23" t="n">
        <f aca="false">AVERAGE(J2684:L2684)</f>
        <v>1625805.99191003</v>
      </c>
      <c r="Q2684" s="23" t="n">
        <f aca="false">AVERAGE(M2684,O2684)</f>
        <v>1514511.02286505</v>
      </c>
      <c r="R2684" s="23" t="n">
        <f aca="false">AVERAGE(N2684,O2684)</f>
        <v>1746725.965</v>
      </c>
      <c r="S2684" s="23" t="n">
        <f aca="false">STDEV(J2684:L2684)</f>
        <v>232812.588704597</v>
      </c>
      <c r="T2684" s="25" t="n">
        <f aca="false">IF(P2684&gt;0,S2684/P2684,NA())</f>
        <v>0.143198259732752</v>
      </c>
      <c r="U2684" s="4" t="str">
        <f aca="false">IF(T2684&lt;=Parametros!$B$7,"MENOR",IF(T2684&lt;=Parametros!$B$8,"PROMEDIO MENOR-MEDIANA","PROMEDIO"))</f>
        <v>MENOR</v>
      </c>
      <c r="V2684" s="23" t="n">
        <f aca="false">IF(T2684&lt;=Parametros!$B$7,M2684,IF(T2684&lt;=Parametros!$B$8,Q2684,P2684))</f>
        <v>1383966.0457301</v>
      </c>
      <c r="W2684" s="26" t="n">
        <f aca="false">ROUND(V2684,0)</f>
        <v>1383966</v>
      </c>
      <c r="X2684" s="27" t="n">
        <f aca="false">K2684/G2684</f>
        <v>1.41179214897022</v>
      </c>
      <c r="Y2684" s="27" t="n">
        <f aca="false">L2684/G2684</f>
        <v>1.25648250340843</v>
      </c>
    </row>
    <row r="2685" customFormat="false" ht="51.75" hidden="false" customHeight="true" outlineLevel="0" collapsed="false">
      <c r="A2685" s="4" t="s">
        <v>999</v>
      </c>
      <c r="B2685" s="4" t="s">
        <v>95</v>
      </c>
      <c r="C2685" s="4" t="s">
        <v>1301</v>
      </c>
      <c r="D2685" s="4" t="s">
        <v>977</v>
      </c>
      <c r="E2685" s="4" t="s">
        <v>98</v>
      </c>
      <c r="F2685" s="4" t="s">
        <v>99</v>
      </c>
      <c r="G2685" s="23" t="n">
        <v>180879</v>
      </c>
      <c r="H2685" s="24" t="n">
        <f aca="false">Parametros!$B$3</f>
        <v>160.42</v>
      </c>
      <c r="I2685" s="24" t="n">
        <f aca="false">Parametros!$B$4</f>
        <v>151.76</v>
      </c>
      <c r="J2685" s="23" t="n">
        <f aca="false">G2685*H2685/I2685</f>
        <v>191200.640353189</v>
      </c>
      <c r="K2685" s="23" t="n">
        <v>255363.69</v>
      </c>
      <c r="L2685" s="23" t="n">
        <v>227171</v>
      </c>
      <c r="M2685" s="23" t="n">
        <f aca="false">MIN(J2685:L2685)</f>
        <v>191200.640353189</v>
      </c>
      <c r="N2685" s="23" t="n">
        <f aca="false">MAX(J2685:L2685)</f>
        <v>255363.69</v>
      </c>
      <c r="O2685" s="23" t="n">
        <f aca="false">MEDIAN(J2685:L2685)</f>
        <v>227171</v>
      </c>
      <c r="P2685" s="23" t="n">
        <f aca="false">AVERAGE(J2685:L2685)</f>
        <v>224578.443451063</v>
      </c>
      <c r="Q2685" s="23" t="n">
        <f aca="false">AVERAGE(M2685,O2685)</f>
        <v>209185.820176595</v>
      </c>
      <c r="R2685" s="23" t="n">
        <f aca="false">AVERAGE(N2685,O2685)</f>
        <v>241267.345</v>
      </c>
      <c r="S2685" s="23" t="n">
        <f aca="false">STDEV(J2685:L2685)</f>
        <v>32159.9945132046</v>
      </c>
      <c r="T2685" s="25" t="n">
        <f aca="false">IF(P2685&gt;0,S2685/P2685,NA())</f>
        <v>0.1432016092863</v>
      </c>
      <c r="U2685" s="4" t="str">
        <f aca="false">IF(T2685&lt;=Parametros!$B$7,"MENOR",IF(T2685&lt;=Parametros!$B$8,"PROMEDIO MENOR-MEDIANA","PROMEDIO"))</f>
        <v>MENOR</v>
      </c>
      <c r="V2685" s="23" t="n">
        <f aca="false">IF(T2685&lt;=Parametros!$B$7,M2685,IF(T2685&lt;=Parametros!$B$8,Q2685,P2685))</f>
        <v>191200.640353189</v>
      </c>
      <c r="W2685" s="26" t="n">
        <f aca="false">ROUND(V2685,0)</f>
        <v>191201</v>
      </c>
      <c r="X2685" s="27" t="n">
        <f aca="false">K2685/G2685</f>
        <v>1.41179291128323</v>
      </c>
      <c r="Y2685" s="27" t="n">
        <f aca="false">L2685/G2685</f>
        <v>1.25592799606367</v>
      </c>
    </row>
    <row r="2686" customFormat="false" ht="64.5" hidden="false" customHeight="true" outlineLevel="0" collapsed="false">
      <c r="A2686" s="4" t="s">
        <v>1002</v>
      </c>
      <c r="B2686" s="4" t="s">
        <v>95</v>
      </c>
      <c r="C2686" s="4" t="s">
        <v>1302</v>
      </c>
      <c r="D2686" s="4" t="s">
        <v>1169</v>
      </c>
      <c r="E2686" s="4" t="s">
        <v>98</v>
      </c>
      <c r="F2686" s="4" t="s">
        <v>99</v>
      </c>
      <c r="G2686" s="23" t="n">
        <v>150209</v>
      </c>
      <c r="H2686" s="24" t="n">
        <f aca="false">Parametros!$B$3</f>
        <v>160.42</v>
      </c>
      <c r="I2686" s="24" t="n">
        <f aca="false">Parametros!$B$4</f>
        <v>151.76</v>
      </c>
      <c r="J2686" s="23" t="n">
        <f aca="false">G2686*H2686/I2686</f>
        <v>158780.494069584</v>
      </c>
      <c r="K2686" s="23" t="n">
        <v>212064</v>
      </c>
      <c r="L2686" s="23" t="n">
        <v>188734</v>
      </c>
      <c r="M2686" s="23" t="n">
        <f aca="false">MIN(J2686:L2686)</f>
        <v>158780.494069584</v>
      </c>
      <c r="N2686" s="23" t="n">
        <f aca="false">MAX(J2686:L2686)</f>
        <v>212064</v>
      </c>
      <c r="O2686" s="23" t="n">
        <f aca="false">MEDIAN(J2686:L2686)</f>
        <v>188734</v>
      </c>
      <c r="P2686" s="23" t="n">
        <f aca="false">AVERAGE(J2686:L2686)</f>
        <v>186526.164689861</v>
      </c>
      <c r="Q2686" s="23" t="n">
        <f aca="false">AVERAGE(M2686,O2686)</f>
        <v>173757.247034792</v>
      </c>
      <c r="R2686" s="23" t="n">
        <f aca="false">AVERAGE(N2686,O2686)</f>
        <v>200399</v>
      </c>
      <c r="S2686" s="23" t="n">
        <f aca="false">STDEV(J2686:L2686)</f>
        <v>26710.2771162469</v>
      </c>
      <c r="T2686" s="25" t="n">
        <f aca="false">IF(P2686&gt;0,S2686/P2686,NA())</f>
        <v>0.14319855426534</v>
      </c>
      <c r="U2686" s="4" t="str">
        <f aca="false">IF(T2686&lt;=Parametros!$B$7,"MENOR",IF(T2686&lt;=Parametros!$B$8,"PROMEDIO MENOR-MEDIANA","PROMEDIO"))</f>
        <v>MENOR</v>
      </c>
      <c r="V2686" s="23" t="n">
        <f aca="false">IF(T2686&lt;=Parametros!$B$7,M2686,IF(T2686&lt;=Parametros!$B$8,Q2686,P2686))</f>
        <v>158780.494069584</v>
      </c>
      <c r="W2686" s="26" t="n">
        <f aca="false">ROUND(V2686,0)</f>
        <v>158780</v>
      </c>
      <c r="X2686" s="27" t="n">
        <f aca="false">K2686/G2686</f>
        <v>1.41179290189003</v>
      </c>
      <c r="Y2686" s="27" t="n">
        <f aca="false">L2686/G2686</f>
        <v>1.25647597680565</v>
      </c>
    </row>
    <row r="2687" customFormat="false" ht="77.25" hidden="false" customHeight="true" outlineLevel="0" collapsed="false">
      <c r="A2687" s="4" t="s">
        <v>1005</v>
      </c>
      <c r="B2687" s="4" t="s">
        <v>95</v>
      </c>
      <c r="C2687" s="4" t="s">
        <v>988</v>
      </c>
      <c r="D2687" s="4" t="s">
        <v>989</v>
      </c>
      <c r="E2687" s="4" t="s">
        <v>98</v>
      </c>
      <c r="F2687" s="4" t="s">
        <v>99</v>
      </c>
      <c r="G2687" s="23" t="n">
        <v>161996</v>
      </c>
      <c r="H2687" s="24" t="n">
        <f aca="false">Parametros!$B$3</f>
        <v>160.42</v>
      </c>
      <c r="I2687" s="24" t="n">
        <f aca="false">Parametros!$B$4</f>
        <v>151.76</v>
      </c>
      <c r="J2687" s="23" t="n">
        <f aca="false">G2687*H2687/I2687</f>
        <v>171240.104902478</v>
      </c>
      <c r="K2687" s="23" t="n">
        <v>228704.34</v>
      </c>
      <c r="L2687" s="23" t="n">
        <v>203490</v>
      </c>
      <c r="M2687" s="23" t="n">
        <f aca="false">MIN(J2687:L2687)</f>
        <v>171240.104902478</v>
      </c>
      <c r="N2687" s="23" t="n">
        <f aca="false">MAX(J2687:L2687)</f>
        <v>228704.34</v>
      </c>
      <c r="O2687" s="23" t="n">
        <f aca="false">MEDIAN(J2687:L2687)</f>
        <v>203490</v>
      </c>
      <c r="P2687" s="23" t="n">
        <f aca="false">AVERAGE(J2687:L2687)</f>
        <v>201144.814967493</v>
      </c>
      <c r="Q2687" s="23" t="n">
        <f aca="false">AVERAGE(M2687,O2687)</f>
        <v>187365.052451239</v>
      </c>
      <c r="R2687" s="23" t="n">
        <f aca="false">AVERAGE(N2687,O2687)</f>
        <v>216097.17</v>
      </c>
      <c r="S2687" s="23" t="n">
        <f aca="false">STDEV(J2687:L2687)</f>
        <v>28803.8104851312</v>
      </c>
      <c r="T2687" s="25" t="n">
        <f aca="false">IF(P2687&gt;0,S2687/P2687,NA())</f>
        <v>0.14319936852355</v>
      </c>
      <c r="U2687" s="4" t="str">
        <f aca="false">IF(T2687&lt;=Parametros!$B$7,"MENOR",IF(T2687&lt;=Parametros!$B$8,"PROMEDIO MENOR-MEDIANA","PROMEDIO"))</f>
        <v>MENOR</v>
      </c>
      <c r="V2687" s="23" t="n">
        <f aca="false">IF(T2687&lt;=Parametros!$B$7,M2687,IF(T2687&lt;=Parametros!$B$8,Q2687,P2687))</f>
        <v>171240.104902478</v>
      </c>
      <c r="W2687" s="26" t="n">
        <f aca="false">ROUND(V2687,0)</f>
        <v>171240</v>
      </c>
      <c r="X2687" s="27" t="n">
        <f aca="false">K2687/G2687</f>
        <v>1.41179004419862</v>
      </c>
      <c r="Y2687" s="27" t="n">
        <f aca="false">L2687/G2687</f>
        <v>1.2561421269661</v>
      </c>
    </row>
    <row r="2688" customFormat="false" ht="77.25" hidden="false" customHeight="true" outlineLevel="0" collapsed="false">
      <c r="A2688" s="4" t="s">
        <v>1008</v>
      </c>
      <c r="B2688" s="4" t="s">
        <v>95</v>
      </c>
      <c r="C2688" s="4" t="s">
        <v>991</v>
      </c>
      <c r="D2688" s="4" t="s">
        <v>1177</v>
      </c>
      <c r="E2688" s="4" t="s">
        <v>98</v>
      </c>
      <c r="F2688" s="4" t="s">
        <v>99</v>
      </c>
      <c r="G2688" s="23" t="n">
        <v>161996</v>
      </c>
      <c r="H2688" s="24" t="n">
        <f aca="false">Parametros!$B$3</f>
        <v>160.42</v>
      </c>
      <c r="I2688" s="24" t="n">
        <f aca="false">Parametros!$B$4</f>
        <v>151.76</v>
      </c>
      <c r="J2688" s="23" t="n">
        <f aca="false">G2688*H2688/I2688</f>
        <v>171240.104902478</v>
      </c>
      <c r="K2688" s="23" t="n">
        <v>228704.34</v>
      </c>
      <c r="L2688" s="23" t="n">
        <v>203490</v>
      </c>
      <c r="M2688" s="23" t="n">
        <f aca="false">MIN(J2688:L2688)</f>
        <v>171240.104902478</v>
      </c>
      <c r="N2688" s="23" t="n">
        <f aca="false">MAX(J2688:L2688)</f>
        <v>228704.34</v>
      </c>
      <c r="O2688" s="23" t="n">
        <f aca="false">MEDIAN(J2688:L2688)</f>
        <v>203490</v>
      </c>
      <c r="P2688" s="23" t="n">
        <f aca="false">AVERAGE(J2688:L2688)</f>
        <v>201144.814967493</v>
      </c>
      <c r="Q2688" s="23" t="n">
        <f aca="false">AVERAGE(M2688,O2688)</f>
        <v>187365.052451239</v>
      </c>
      <c r="R2688" s="23" t="n">
        <f aca="false">AVERAGE(N2688,O2688)</f>
        <v>216097.17</v>
      </c>
      <c r="S2688" s="23" t="n">
        <f aca="false">STDEV(J2688:L2688)</f>
        <v>28803.8104851312</v>
      </c>
      <c r="T2688" s="25" t="n">
        <f aca="false">IF(P2688&gt;0,S2688/P2688,NA())</f>
        <v>0.14319936852355</v>
      </c>
      <c r="U2688" s="4" t="str">
        <f aca="false">IF(T2688&lt;=Parametros!$B$7,"MENOR",IF(T2688&lt;=Parametros!$B$8,"PROMEDIO MENOR-MEDIANA","PROMEDIO"))</f>
        <v>MENOR</v>
      </c>
      <c r="V2688" s="23" t="n">
        <f aca="false">IF(T2688&lt;=Parametros!$B$7,M2688,IF(T2688&lt;=Parametros!$B$8,Q2688,P2688))</f>
        <v>171240.104902478</v>
      </c>
      <c r="W2688" s="26" t="n">
        <f aca="false">ROUND(V2688,0)</f>
        <v>171240</v>
      </c>
      <c r="X2688" s="27" t="n">
        <f aca="false">K2688/G2688</f>
        <v>1.41179004419862</v>
      </c>
      <c r="Y2688" s="27" t="n">
        <f aca="false">L2688/G2688</f>
        <v>1.2561421269661</v>
      </c>
    </row>
    <row r="2689" customFormat="false" ht="64.5" hidden="false" customHeight="true" outlineLevel="0" collapsed="false">
      <c r="A2689" s="4" t="s">
        <v>1011</v>
      </c>
      <c r="B2689" s="4" t="s">
        <v>95</v>
      </c>
      <c r="C2689" s="4" t="s">
        <v>1000</v>
      </c>
      <c r="D2689" s="4" t="s">
        <v>1391</v>
      </c>
      <c r="E2689" s="4" t="s">
        <v>98</v>
      </c>
      <c r="F2689" s="4" t="s">
        <v>99</v>
      </c>
      <c r="G2689" s="23" t="n">
        <v>206690</v>
      </c>
      <c r="H2689" s="24" t="n">
        <f aca="false">Parametros!$B$3</f>
        <v>160.42</v>
      </c>
      <c r="I2689" s="24" t="n">
        <f aca="false">Parametros!$B$4</f>
        <v>151.76</v>
      </c>
      <c r="J2689" s="23" t="n">
        <f aca="false">G2689*H2689/I2689</f>
        <v>218484.513705851</v>
      </c>
      <c r="K2689" s="23" t="n">
        <v>291803.38</v>
      </c>
      <c r="L2689" s="23" t="n">
        <v>259658</v>
      </c>
      <c r="M2689" s="23" t="n">
        <f aca="false">MIN(J2689:L2689)</f>
        <v>218484.513705851</v>
      </c>
      <c r="N2689" s="23" t="n">
        <f aca="false">MAX(J2689:L2689)</f>
        <v>291803.38</v>
      </c>
      <c r="O2689" s="23" t="n">
        <f aca="false">MEDIAN(J2689:L2689)</f>
        <v>259658</v>
      </c>
      <c r="P2689" s="23" t="n">
        <f aca="false">AVERAGE(J2689:L2689)</f>
        <v>256648.631235284</v>
      </c>
      <c r="Q2689" s="23" t="n">
        <f aca="false">AVERAGE(M2689,O2689)</f>
        <v>239071.256852926</v>
      </c>
      <c r="R2689" s="23" t="n">
        <f aca="false">AVERAGE(N2689,O2689)</f>
        <v>275730.69</v>
      </c>
      <c r="S2689" s="23" t="n">
        <f aca="false">STDEV(J2689:L2689)</f>
        <v>36751.9559198738</v>
      </c>
      <c r="T2689" s="25" t="n">
        <f aca="false">IF(P2689&gt;0,S2689/P2689,NA())</f>
        <v>0.143199500979147</v>
      </c>
      <c r="U2689" s="4" t="str">
        <f aca="false">IF(T2689&lt;=Parametros!$B$7,"MENOR",IF(T2689&lt;=Parametros!$B$8,"PROMEDIO MENOR-MEDIANA","PROMEDIO"))</f>
        <v>MENOR</v>
      </c>
      <c r="V2689" s="23" t="n">
        <f aca="false">IF(T2689&lt;=Parametros!$B$7,M2689,IF(T2689&lt;=Parametros!$B$8,Q2689,P2689))</f>
        <v>218484.513705851</v>
      </c>
      <c r="W2689" s="26" t="n">
        <f aca="false">ROUND(V2689,0)</f>
        <v>218485</v>
      </c>
      <c r="X2689" s="27" t="n">
        <f aca="false">K2689/G2689</f>
        <v>1.41179244278872</v>
      </c>
      <c r="Y2689" s="27" t="n">
        <f aca="false">L2689/G2689</f>
        <v>1.25626784072766</v>
      </c>
    </row>
    <row r="2690" customFormat="false" ht="64.5" hidden="false" customHeight="true" outlineLevel="0" collapsed="false">
      <c r="A2690" s="4" t="s">
        <v>1013</v>
      </c>
      <c r="B2690" s="4" t="s">
        <v>95</v>
      </c>
      <c r="C2690" s="4" t="s">
        <v>1303</v>
      </c>
      <c r="D2690" s="4" t="s">
        <v>1392</v>
      </c>
      <c r="E2690" s="4" t="s">
        <v>98</v>
      </c>
      <c r="F2690" s="4" t="s">
        <v>99</v>
      </c>
      <c r="G2690" s="23" t="n">
        <v>3151466</v>
      </c>
      <c r="H2690" s="24" t="n">
        <f aca="false">Parametros!$B$3</f>
        <v>160.42</v>
      </c>
      <c r="I2690" s="24" t="n">
        <f aca="false">Parametros!$B$4</f>
        <v>151.76</v>
      </c>
      <c r="J2690" s="23" t="n">
        <f aca="false">G2690*H2690/I2690</f>
        <v>3331300.57801792</v>
      </c>
      <c r="K2690" s="23" t="n">
        <v>4449215.5</v>
      </c>
      <c r="L2690" s="23" t="n">
        <v>3959844</v>
      </c>
      <c r="M2690" s="23" t="n">
        <f aca="false">MIN(J2690:L2690)</f>
        <v>3331300.57801792</v>
      </c>
      <c r="N2690" s="23" t="n">
        <f aca="false">MAX(J2690:L2690)</f>
        <v>4449215.5</v>
      </c>
      <c r="O2690" s="23" t="n">
        <f aca="false">MEDIAN(J2690:L2690)</f>
        <v>3959844</v>
      </c>
      <c r="P2690" s="23" t="n">
        <f aca="false">AVERAGE(J2690:L2690)</f>
        <v>3913453.35933931</v>
      </c>
      <c r="Q2690" s="23" t="n">
        <f aca="false">AVERAGE(M2690,O2690)</f>
        <v>3645572.28900896</v>
      </c>
      <c r="R2690" s="23" t="n">
        <f aca="false">AVERAGE(N2690,O2690)</f>
        <v>4204529.75</v>
      </c>
      <c r="S2690" s="23" t="n">
        <f aca="false">STDEV(J2690:L2690)</f>
        <v>560399.421710293</v>
      </c>
      <c r="T2690" s="25" t="n">
        <f aca="false">IF(P2690&gt;0,S2690/P2690,NA())</f>
        <v>0.14319818591243</v>
      </c>
      <c r="U2690" s="4" t="str">
        <f aca="false">IF(T2690&lt;=Parametros!$B$7,"MENOR",IF(T2690&lt;=Parametros!$B$8,"PROMEDIO MENOR-MEDIANA","PROMEDIO"))</f>
        <v>MENOR</v>
      </c>
      <c r="V2690" s="23" t="n">
        <f aca="false">IF(T2690&lt;=Parametros!$B$7,M2690,IF(T2690&lt;=Parametros!$B$8,Q2690,P2690))</f>
        <v>3331300.57801792</v>
      </c>
      <c r="W2690" s="26" t="n">
        <f aca="false">ROUND(V2690,0)</f>
        <v>3331301</v>
      </c>
      <c r="X2690" s="27" t="n">
        <f aca="false">K2690/G2690</f>
        <v>1.41179232141486</v>
      </c>
      <c r="Y2690" s="27" t="n">
        <f aca="false">L2690/G2690</f>
        <v>1.25650855823924</v>
      </c>
    </row>
    <row r="2691" customFormat="false" ht="77.25" hidden="false" customHeight="true" outlineLevel="0" collapsed="false">
      <c r="A2691" s="4" t="s">
        <v>1016</v>
      </c>
      <c r="B2691" s="4" t="s">
        <v>95</v>
      </c>
      <c r="C2691" s="4" t="s">
        <v>1003</v>
      </c>
      <c r="D2691" s="4" t="s">
        <v>1305</v>
      </c>
      <c r="E2691" s="4" t="s">
        <v>98</v>
      </c>
      <c r="F2691" s="4" t="s">
        <v>99</v>
      </c>
      <c r="G2691" s="23" t="n">
        <v>547606</v>
      </c>
      <c r="H2691" s="24" t="n">
        <f aca="false">Parametros!$B$3</f>
        <v>160.42</v>
      </c>
      <c r="I2691" s="24" t="n">
        <f aca="false">Parametros!$B$4</f>
        <v>151.76</v>
      </c>
      <c r="J2691" s="23" t="n">
        <f aca="false">G2691*H2691/I2691</f>
        <v>578854.471006853</v>
      </c>
      <c r="K2691" s="23" t="n">
        <v>773106.11</v>
      </c>
      <c r="L2691" s="23" t="n">
        <v>688058</v>
      </c>
      <c r="M2691" s="23" t="n">
        <f aca="false">MIN(J2691:L2691)</f>
        <v>578854.471006853</v>
      </c>
      <c r="N2691" s="23" t="n">
        <f aca="false">MAX(J2691:L2691)</f>
        <v>773106.11</v>
      </c>
      <c r="O2691" s="23" t="n">
        <f aca="false">MEDIAN(J2691:L2691)</f>
        <v>688058</v>
      </c>
      <c r="P2691" s="23" t="n">
        <f aca="false">AVERAGE(J2691:L2691)</f>
        <v>680006.193668951</v>
      </c>
      <c r="Q2691" s="23" t="n">
        <f aca="false">AVERAGE(M2691,O2691)</f>
        <v>633456.235503427</v>
      </c>
      <c r="R2691" s="23" t="n">
        <f aca="false">AVERAGE(N2691,O2691)</f>
        <v>730582.055</v>
      </c>
      <c r="S2691" s="23" t="n">
        <f aca="false">STDEV(J2691:L2691)</f>
        <v>97375.810660428</v>
      </c>
      <c r="T2691" s="25" t="n">
        <f aca="false">IF(P2691&gt;0,S2691/P2691,NA())</f>
        <v>0.143198417260055</v>
      </c>
      <c r="U2691" s="4" t="str">
        <f aca="false">IF(T2691&lt;=Parametros!$B$7,"MENOR",IF(T2691&lt;=Parametros!$B$8,"PROMEDIO MENOR-MEDIANA","PROMEDIO"))</f>
        <v>MENOR</v>
      </c>
      <c r="V2691" s="23" t="n">
        <f aca="false">IF(T2691&lt;=Parametros!$B$7,M2691,IF(T2691&lt;=Parametros!$B$8,Q2691,P2691))</f>
        <v>578854.471006853</v>
      </c>
      <c r="W2691" s="26" t="n">
        <f aca="false">ROUND(V2691,0)</f>
        <v>578854</v>
      </c>
      <c r="X2691" s="27" t="n">
        <f aca="false">K2691/G2691</f>
        <v>1.41179262097201</v>
      </c>
      <c r="Y2691" s="27" t="n">
        <f aca="false">L2691/G2691</f>
        <v>1.25648367621976</v>
      </c>
    </row>
    <row r="2692" customFormat="false" ht="90" hidden="false" customHeight="true" outlineLevel="0" collapsed="false">
      <c r="A2692" s="4" t="s">
        <v>1019</v>
      </c>
      <c r="B2692" s="4" t="s">
        <v>95</v>
      </c>
      <c r="C2692" s="4" t="s">
        <v>1006</v>
      </c>
      <c r="D2692" s="4" t="s">
        <v>1007</v>
      </c>
      <c r="E2692" s="4" t="s">
        <v>98</v>
      </c>
      <c r="F2692" s="4" t="s">
        <v>99</v>
      </c>
      <c r="G2692" s="23" t="n">
        <v>147089</v>
      </c>
      <c r="H2692" s="24" t="n">
        <f aca="false">Parametros!$B$3</f>
        <v>160.42</v>
      </c>
      <c r="I2692" s="24" t="n">
        <f aca="false">Parametros!$B$4</f>
        <v>151.76</v>
      </c>
      <c r="J2692" s="23" t="n">
        <f aca="false">G2692*H2692/I2692</f>
        <v>155482.455060622</v>
      </c>
      <c r="K2692" s="23" t="n">
        <v>207659.2</v>
      </c>
      <c r="L2692" s="23" t="n">
        <v>184807</v>
      </c>
      <c r="M2692" s="23" t="n">
        <f aca="false">MIN(J2692:L2692)</f>
        <v>155482.455060622</v>
      </c>
      <c r="N2692" s="23" t="n">
        <f aca="false">MAX(J2692:L2692)</f>
        <v>207659.2</v>
      </c>
      <c r="O2692" s="23" t="n">
        <f aca="false">MEDIAN(J2692:L2692)</f>
        <v>184807</v>
      </c>
      <c r="P2692" s="23" t="n">
        <f aca="false">AVERAGE(J2692:L2692)</f>
        <v>182649.551686874</v>
      </c>
      <c r="Q2692" s="23" t="n">
        <f aca="false">AVERAGE(M2692,O2692)</f>
        <v>170144.727530311</v>
      </c>
      <c r="R2692" s="23" t="n">
        <f aca="false">AVERAGE(N2692,O2692)</f>
        <v>196233.1</v>
      </c>
      <c r="S2692" s="23" t="n">
        <f aca="false">STDEV(J2692:L2692)</f>
        <v>26155.1928980668</v>
      </c>
      <c r="T2692" s="25" t="n">
        <f aca="false">IF(P2692&gt;0,S2692/P2692,NA())</f>
        <v>0.143198779611056</v>
      </c>
      <c r="U2692" s="4" t="str">
        <f aca="false">IF(T2692&lt;=Parametros!$B$7,"MENOR",IF(T2692&lt;=Parametros!$B$8,"PROMEDIO MENOR-MEDIANA","PROMEDIO"))</f>
        <v>MENOR</v>
      </c>
      <c r="V2692" s="23" t="n">
        <f aca="false">IF(T2692&lt;=Parametros!$B$7,M2692,IF(T2692&lt;=Parametros!$B$8,Q2692,P2692))</f>
        <v>155482.455060622</v>
      </c>
      <c r="W2692" s="26" t="n">
        <f aca="false">ROUND(V2692,0)</f>
        <v>155482</v>
      </c>
      <c r="X2692" s="27" t="n">
        <f aca="false">K2692/G2692</f>
        <v>1.41179286010511</v>
      </c>
      <c r="Y2692" s="27" t="n">
        <f aca="false">L2692/G2692</f>
        <v>1.25642978060902</v>
      </c>
    </row>
    <row r="2693" customFormat="false" ht="64.5" hidden="false" customHeight="true" outlineLevel="0" collapsed="false">
      <c r="A2693" s="4" t="s">
        <v>1021</v>
      </c>
      <c r="B2693" s="4" t="s">
        <v>95</v>
      </c>
      <c r="C2693" s="4" t="s">
        <v>1306</v>
      </c>
      <c r="D2693" s="4" t="s">
        <v>1393</v>
      </c>
      <c r="E2693" s="4" t="s">
        <v>98</v>
      </c>
      <c r="F2693" s="4" t="s">
        <v>99</v>
      </c>
      <c r="G2693" s="23" t="n">
        <v>1747171</v>
      </c>
      <c r="H2693" s="24" t="n">
        <f aca="false">Parametros!$B$3</f>
        <v>160.42</v>
      </c>
      <c r="I2693" s="24" t="n">
        <f aca="false">Parametros!$B$4</f>
        <v>151.76</v>
      </c>
      <c r="J2693" s="23" t="n">
        <f aca="false">G2693*H2693/I2693</f>
        <v>1846871.19016869</v>
      </c>
      <c r="K2693" s="23" t="n">
        <v>2466642.44</v>
      </c>
      <c r="L2693" s="23" t="n">
        <v>2195312</v>
      </c>
      <c r="M2693" s="23" t="n">
        <f aca="false">MIN(J2693:L2693)</f>
        <v>1846871.19016869</v>
      </c>
      <c r="N2693" s="23" t="n">
        <f aca="false">MAX(J2693:L2693)</f>
        <v>2466642.44</v>
      </c>
      <c r="O2693" s="23" t="n">
        <f aca="false">MEDIAN(J2693:L2693)</f>
        <v>2195312</v>
      </c>
      <c r="P2693" s="23" t="n">
        <f aca="false">AVERAGE(J2693:L2693)</f>
        <v>2169608.54338956</v>
      </c>
      <c r="Q2693" s="23" t="n">
        <f aca="false">AVERAGE(M2693,O2693)</f>
        <v>2021091.59508434</v>
      </c>
      <c r="R2693" s="23" t="n">
        <f aca="false">AVERAGE(N2693,O2693)</f>
        <v>2330977.22</v>
      </c>
      <c r="S2693" s="23" t="n">
        <f aca="false">STDEV(J2693:L2693)</f>
        <v>310684.08599518</v>
      </c>
      <c r="T2693" s="25" t="n">
        <f aca="false">IF(P2693&gt;0,S2693/P2693,NA())</f>
        <v>0.143198222067194</v>
      </c>
      <c r="U2693" s="4" t="str">
        <f aca="false">IF(T2693&lt;=Parametros!$B$7,"MENOR",IF(T2693&lt;=Parametros!$B$8,"PROMEDIO MENOR-MEDIANA","PROMEDIO"))</f>
        <v>MENOR</v>
      </c>
      <c r="V2693" s="23" t="n">
        <f aca="false">IF(T2693&lt;=Parametros!$B$7,M2693,IF(T2693&lt;=Parametros!$B$8,Q2693,P2693))</f>
        <v>1846871.19016869</v>
      </c>
      <c r="W2693" s="26" t="n">
        <f aca="false">ROUND(V2693,0)</f>
        <v>1846871</v>
      </c>
      <c r="X2693" s="27" t="n">
        <f aca="false">K2693/G2693</f>
        <v>1.41179222869427</v>
      </c>
      <c r="Y2693" s="27" t="n">
        <f aca="false">L2693/G2693</f>
        <v>1.25649521426352</v>
      </c>
    </row>
    <row r="2694" customFormat="false" ht="64.5" hidden="false" customHeight="true" outlineLevel="0" collapsed="false">
      <c r="A2694" s="4" t="s">
        <v>1024</v>
      </c>
      <c r="B2694" s="4" t="s">
        <v>95</v>
      </c>
      <c r="C2694" s="4" t="s">
        <v>1012</v>
      </c>
      <c r="D2694" s="4" t="s">
        <v>1161</v>
      </c>
      <c r="E2694" s="4" t="s">
        <v>98</v>
      </c>
      <c r="F2694" s="4" t="s">
        <v>99</v>
      </c>
      <c r="G2694" s="23" t="n">
        <v>2217567</v>
      </c>
      <c r="H2694" s="24" t="n">
        <f aca="false">Parametros!$B$3</f>
        <v>160.42</v>
      </c>
      <c r="I2694" s="24" t="n">
        <f aca="false">Parametros!$B$4</f>
        <v>151.76</v>
      </c>
      <c r="J2694" s="23" t="n">
        <f aca="false">G2694*H2694/I2694</f>
        <v>2344109.76634159</v>
      </c>
      <c r="K2694" s="23" t="n">
        <v>3130743.61</v>
      </c>
      <c r="L2694" s="23" t="n">
        <v>2786385</v>
      </c>
      <c r="M2694" s="23" t="n">
        <f aca="false">MIN(J2694:L2694)</f>
        <v>2344109.76634159</v>
      </c>
      <c r="N2694" s="23" t="n">
        <f aca="false">MAX(J2694:L2694)</f>
        <v>3130743.61</v>
      </c>
      <c r="O2694" s="23" t="n">
        <f aca="false">MEDIAN(J2694:L2694)</f>
        <v>2786385</v>
      </c>
      <c r="P2694" s="23" t="n">
        <f aca="false">AVERAGE(J2694:L2694)</f>
        <v>2753746.1254472</v>
      </c>
      <c r="Q2694" s="23" t="n">
        <f aca="false">AVERAGE(M2694,O2694)</f>
        <v>2565247.3831708</v>
      </c>
      <c r="R2694" s="23" t="n">
        <f aca="false">AVERAGE(N2694,O2694)</f>
        <v>2958564.305</v>
      </c>
      <c r="S2694" s="23" t="n">
        <f aca="false">STDEV(J2694:L2694)</f>
        <v>394331.298651597</v>
      </c>
      <c r="T2694" s="25" t="n">
        <f aca="false">IF(P2694&gt;0,S2694/P2694,NA())</f>
        <v>0.143198131086815</v>
      </c>
      <c r="U2694" s="4" t="str">
        <f aca="false">IF(T2694&lt;=Parametros!$B$7,"MENOR",IF(T2694&lt;=Parametros!$B$8,"PROMEDIO MENOR-MEDIANA","PROMEDIO"))</f>
        <v>MENOR</v>
      </c>
      <c r="V2694" s="23" t="n">
        <f aca="false">IF(T2694&lt;=Parametros!$B$7,M2694,IF(T2694&lt;=Parametros!$B$8,Q2694,P2694))</f>
        <v>2344109.76634159</v>
      </c>
      <c r="W2694" s="26" t="n">
        <f aca="false">ROUND(V2694,0)</f>
        <v>2344110</v>
      </c>
      <c r="X2694" s="27" t="n">
        <f aca="false">K2694/G2694</f>
        <v>1.41179211721675</v>
      </c>
      <c r="Y2694" s="27" t="n">
        <f aca="false">L2694/G2694</f>
        <v>1.25650544042187</v>
      </c>
    </row>
    <row r="2695" customFormat="false" ht="64.5" hidden="false" customHeight="true" outlineLevel="0" collapsed="false">
      <c r="A2695" s="4" t="s">
        <v>1027</v>
      </c>
      <c r="B2695" s="4" t="s">
        <v>95</v>
      </c>
      <c r="C2695" s="4" t="s">
        <v>1009</v>
      </c>
      <c r="D2695" s="4" t="s">
        <v>1161</v>
      </c>
      <c r="E2695" s="4" t="s">
        <v>98</v>
      </c>
      <c r="F2695" s="4" t="s">
        <v>99</v>
      </c>
      <c r="G2695" s="23" t="n">
        <v>2170136</v>
      </c>
      <c r="H2695" s="24" t="n">
        <f aca="false">Parametros!$B$3</f>
        <v>160.42</v>
      </c>
      <c r="I2695" s="24" t="n">
        <f aca="false">Parametros!$B$4</f>
        <v>151.76</v>
      </c>
      <c r="J2695" s="23" t="n">
        <f aca="false">G2695*H2695/I2695</f>
        <v>2293972.17395888</v>
      </c>
      <c r="K2695" s="23" t="n">
        <v>3063780.43</v>
      </c>
      <c r="L2695" s="23" t="n">
        <v>2726766</v>
      </c>
      <c r="M2695" s="23" t="n">
        <f aca="false">MIN(J2695:L2695)</f>
        <v>2293972.17395888</v>
      </c>
      <c r="N2695" s="23" t="n">
        <f aca="false">MAX(J2695:L2695)</f>
        <v>3063780.43</v>
      </c>
      <c r="O2695" s="23" t="n">
        <f aca="false">MEDIAN(J2695:L2695)</f>
        <v>2726766</v>
      </c>
      <c r="P2695" s="23" t="n">
        <f aca="false">AVERAGE(J2695:L2695)</f>
        <v>2694839.53465296</v>
      </c>
      <c r="Q2695" s="23" t="n">
        <f aca="false">AVERAGE(M2695,O2695)</f>
        <v>2510369.08697944</v>
      </c>
      <c r="R2695" s="23" t="n">
        <f aca="false">AVERAGE(N2695,O2695)</f>
        <v>2895273.215</v>
      </c>
      <c r="S2695" s="23" t="n">
        <f aca="false">STDEV(J2695:L2695)</f>
        <v>385895.921408135</v>
      </c>
      <c r="T2695" s="25" t="n">
        <f aca="false">IF(P2695&gt;0,S2695/P2695,NA())</f>
        <v>0.143198107511003</v>
      </c>
      <c r="U2695" s="4" t="str">
        <f aca="false">IF(T2695&lt;=Parametros!$B$7,"MENOR",IF(T2695&lt;=Parametros!$B$8,"PROMEDIO MENOR-MEDIANA","PROMEDIO"))</f>
        <v>MENOR</v>
      </c>
      <c r="V2695" s="23" t="n">
        <f aca="false">IF(T2695&lt;=Parametros!$B$7,M2695,IF(T2695&lt;=Parametros!$B$8,Q2695,P2695))</f>
        <v>2293972.17395888</v>
      </c>
      <c r="W2695" s="26" t="n">
        <f aca="false">ROUND(V2695,0)</f>
        <v>2293972</v>
      </c>
      <c r="X2695" s="27" t="n">
        <f aca="false">K2695/G2695</f>
        <v>1.41179190152138</v>
      </c>
      <c r="Y2695" s="27" t="n">
        <f aca="false">L2695/G2695</f>
        <v>1.25649544544674</v>
      </c>
    </row>
    <row r="2696" customFormat="false" ht="64.5" hidden="false" customHeight="true" outlineLevel="0" collapsed="false">
      <c r="A2696" s="4" t="s">
        <v>1030</v>
      </c>
      <c r="B2696" s="4" t="s">
        <v>95</v>
      </c>
      <c r="C2696" s="4" t="s">
        <v>1014</v>
      </c>
      <c r="D2696" s="4" t="s">
        <v>1394</v>
      </c>
      <c r="E2696" s="4" t="s">
        <v>98</v>
      </c>
      <c r="F2696" s="4" t="s">
        <v>99</v>
      </c>
      <c r="G2696" s="23" t="n">
        <v>642047</v>
      </c>
      <c r="H2696" s="24" t="n">
        <f aca="false">Parametros!$B$3</f>
        <v>160.42</v>
      </c>
      <c r="I2696" s="24" t="n">
        <f aca="false">Parametros!$B$4</f>
        <v>151.76</v>
      </c>
      <c r="J2696" s="23" t="n">
        <f aca="false">G2696*H2696/I2696</f>
        <v>678684.631918819</v>
      </c>
      <c r="K2696" s="23" t="n">
        <v>906436.53</v>
      </c>
      <c r="L2696" s="23" t="n">
        <v>806701</v>
      </c>
      <c r="M2696" s="23" t="n">
        <f aca="false">MIN(J2696:L2696)</f>
        <v>678684.631918819</v>
      </c>
      <c r="N2696" s="23" t="n">
        <f aca="false">MAX(J2696:L2696)</f>
        <v>906436.53</v>
      </c>
      <c r="O2696" s="23" t="n">
        <f aca="false">MEDIAN(J2696:L2696)</f>
        <v>806701</v>
      </c>
      <c r="P2696" s="23" t="n">
        <f aca="false">AVERAGE(J2696:L2696)</f>
        <v>797274.05397294</v>
      </c>
      <c r="Q2696" s="23" t="n">
        <f aca="false">AVERAGE(M2696,O2696)</f>
        <v>742692.81595941</v>
      </c>
      <c r="R2696" s="23" t="n">
        <f aca="false">AVERAGE(N2696,O2696)</f>
        <v>856568.765</v>
      </c>
      <c r="S2696" s="23" t="n">
        <f aca="false">STDEV(J2696:L2696)</f>
        <v>114168.21910428</v>
      </c>
      <c r="T2696" s="25" t="n">
        <f aca="false">IF(P2696&gt;0,S2696/P2696,NA())</f>
        <v>0.143198212127138</v>
      </c>
      <c r="U2696" s="4" t="str">
        <f aca="false">IF(T2696&lt;=Parametros!$B$7,"MENOR",IF(T2696&lt;=Parametros!$B$8,"PROMEDIO MENOR-MEDIANA","PROMEDIO"))</f>
        <v>MENOR</v>
      </c>
      <c r="V2696" s="23" t="n">
        <f aca="false">IF(T2696&lt;=Parametros!$B$7,M2696,IF(T2696&lt;=Parametros!$B$8,Q2696,P2696))</f>
        <v>678684.631918819</v>
      </c>
      <c r="W2696" s="26" t="n">
        <f aca="false">ROUND(V2696,0)</f>
        <v>678685</v>
      </c>
      <c r="X2696" s="27" t="n">
        <f aca="false">K2696/G2696</f>
        <v>1.41179155108582</v>
      </c>
      <c r="Y2696" s="27" t="n">
        <f aca="false">L2696/G2696</f>
        <v>1.25645163048811</v>
      </c>
    </row>
    <row r="2697" customFormat="false" ht="64.5" hidden="false" customHeight="true" outlineLevel="0" collapsed="false">
      <c r="A2697" s="4" t="s">
        <v>1033</v>
      </c>
      <c r="B2697" s="4" t="s">
        <v>95</v>
      </c>
      <c r="C2697" s="4" t="s">
        <v>1395</v>
      </c>
      <c r="D2697" s="4" t="s">
        <v>1396</v>
      </c>
      <c r="E2697" s="4" t="s">
        <v>98</v>
      </c>
      <c r="F2697" s="4" t="s">
        <v>99</v>
      </c>
      <c r="G2697" s="23" t="n">
        <v>687800</v>
      </c>
      <c r="H2697" s="24" t="n">
        <f aca="false">Parametros!$B$3</f>
        <v>160.42</v>
      </c>
      <c r="I2697" s="24" t="n">
        <f aca="false">Parametros!$B$4</f>
        <v>151.76</v>
      </c>
      <c r="J2697" s="23" t="n">
        <f aca="false">G2697*H2697/I2697</f>
        <v>727048.471270427</v>
      </c>
      <c r="K2697" s="23" t="n">
        <v>971030.8</v>
      </c>
      <c r="L2697" s="23" t="n">
        <v>864178</v>
      </c>
      <c r="M2697" s="23" t="n">
        <f aca="false">MIN(J2697:L2697)</f>
        <v>727048.471270427</v>
      </c>
      <c r="N2697" s="23" t="n">
        <f aca="false">MAX(J2697:L2697)</f>
        <v>971030.8</v>
      </c>
      <c r="O2697" s="23" t="n">
        <f aca="false">MEDIAN(J2697:L2697)</f>
        <v>864178</v>
      </c>
      <c r="P2697" s="23" t="n">
        <f aca="false">AVERAGE(J2697:L2697)</f>
        <v>854085.757090142</v>
      </c>
      <c r="Q2697" s="23" t="n">
        <f aca="false">AVERAGE(M2697,O2697)</f>
        <v>795613.235635214</v>
      </c>
      <c r="R2697" s="23" t="n">
        <f aca="false">AVERAGE(N2697,O2697)</f>
        <v>917604.4</v>
      </c>
      <c r="S2697" s="23" t="n">
        <f aca="false">STDEV(J2697:L2697)</f>
        <v>122303.860152859</v>
      </c>
      <c r="T2697" s="25" t="n">
        <f aca="false">IF(P2697&gt;0,S2697/P2697,NA())</f>
        <v>0.143198571264724</v>
      </c>
      <c r="U2697" s="4" t="str">
        <f aca="false">IF(T2697&lt;=Parametros!$B$7,"MENOR",IF(T2697&lt;=Parametros!$B$8,"PROMEDIO MENOR-MEDIANA","PROMEDIO"))</f>
        <v>MENOR</v>
      </c>
      <c r="V2697" s="23" t="n">
        <f aca="false">IF(T2697&lt;=Parametros!$B$7,M2697,IF(T2697&lt;=Parametros!$B$8,Q2697,P2697))</f>
        <v>727048.471270427</v>
      </c>
      <c r="W2697" s="26" t="n">
        <f aca="false">ROUND(V2697,0)</f>
        <v>727048</v>
      </c>
      <c r="X2697" s="27" t="n">
        <f aca="false">K2697/G2697</f>
        <v>1.41179238150625</v>
      </c>
      <c r="Y2697" s="27" t="n">
        <f aca="false">L2697/G2697</f>
        <v>1.25643791799942</v>
      </c>
    </row>
    <row r="2698" customFormat="false" ht="64.5" hidden="false" customHeight="true" outlineLevel="0" collapsed="false">
      <c r="A2698" s="4" t="s">
        <v>1036</v>
      </c>
      <c r="B2698" s="4" t="s">
        <v>95</v>
      </c>
      <c r="C2698" s="4" t="s">
        <v>1397</v>
      </c>
      <c r="D2698" s="4" t="s">
        <v>1396</v>
      </c>
      <c r="E2698" s="4" t="s">
        <v>98</v>
      </c>
      <c r="F2698" s="4" t="s">
        <v>99</v>
      </c>
      <c r="G2698" s="23" t="n">
        <v>829856</v>
      </c>
      <c r="H2698" s="24" t="n">
        <f aca="false">Parametros!$B$3</f>
        <v>160.42</v>
      </c>
      <c r="I2698" s="24" t="n">
        <f aca="false">Parametros!$B$4</f>
        <v>151.76</v>
      </c>
      <c r="J2698" s="23" t="n">
        <f aca="false">G2698*H2698/I2698</f>
        <v>877210.724301529</v>
      </c>
      <c r="K2698" s="23" t="n">
        <v>1171584.61</v>
      </c>
      <c r="L2698" s="23" t="n">
        <v>1042678</v>
      </c>
      <c r="M2698" s="23" t="n">
        <f aca="false">MIN(J2698:L2698)</f>
        <v>877210.724301529</v>
      </c>
      <c r="N2698" s="23" t="n">
        <f aca="false">MAX(J2698:L2698)</f>
        <v>1171584.61</v>
      </c>
      <c r="O2698" s="23" t="n">
        <f aca="false">MEDIAN(J2698:L2698)</f>
        <v>1042678</v>
      </c>
      <c r="P2698" s="23" t="n">
        <f aca="false">AVERAGE(J2698:L2698)</f>
        <v>1030491.11143384</v>
      </c>
      <c r="Q2698" s="23" t="n">
        <f aca="false">AVERAGE(M2698,O2698)</f>
        <v>959944.362150764</v>
      </c>
      <c r="R2698" s="23" t="n">
        <f aca="false">AVERAGE(N2698,O2698)</f>
        <v>1107131.305</v>
      </c>
      <c r="S2698" s="23" t="n">
        <f aca="false">STDEV(J2698:L2698)</f>
        <v>147564.85467413</v>
      </c>
      <c r="T2698" s="25" t="n">
        <f aca="false">IF(P2698&gt;0,S2698/P2698,NA())</f>
        <v>0.14319857108598</v>
      </c>
      <c r="U2698" s="4" t="str">
        <f aca="false">IF(T2698&lt;=Parametros!$B$7,"MENOR",IF(T2698&lt;=Parametros!$B$8,"PROMEDIO MENOR-MEDIANA","PROMEDIO"))</f>
        <v>MENOR</v>
      </c>
      <c r="V2698" s="23" t="n">
        <f aca="false">IF(T2698&lt;=Parametros!$B$7,M2698,IF(T2698&lt;=Parametros!$B$8,Q2698,P2698))</f>
        <v>877210.724301529</v>
      </c>
      <c r="W2698" s="26" t="n">
        <f aca="false">ROUND(V2698,0)</f>
        <v>877211</v>
      </c>
      <c r="X2698" s="27" t="n">
        <f aca="false">K2698/G2698</f>
        <v>1.41179266041337</v>
      </c>
      <c r="Y2698" s="27" t="n">
        <f aca="false">L2698/G2698</f>
        <v>1.25645654185786</v>
      </c>
    </row>
    <row r="2699" customFormat="false" ht="51.75" hidden="false" customHeight="true" outlineLevel="0" collapsed="false">
      <c r="A2699" s="4" t="s">
        <v>1039</v>
      </c>
      <c r="B2699" s="4" t="s">
        <v>95</v>
      </c>
      <c r="C2699" s="4" t="s">
        <v>1022</v>
      </c>
      <c r="D2699" s="4" t="s">
        <v>1398</v>
      </c>
      <c r="E2699" s="4" t="s">
        <v>112</v>
      </c>
      <c r="F2699" s="4" t="s">
        <v>99</v>
      </c>
      <c r="G2699" s="23" t="n">
        <v>308091</v>
      </c>
      <c r="H2699" s="24" t="n">
        <f aca="false">Parametros!$B$3</f>
        <v>160.42</v>
      </c>
      <c r="I2699" s="24" t="n">
        <f aca="false">Parametros!$B$4</f>
        <v>151.76</v>
      </c>
      <c r="J2699" s="23" t="n">
        <f aca="false">G2699*H2699/I2699</f>
        <v>325671.838560886</v>
      </c>
      <c r="K2699" s="23" t="n">
        <v>434959.99</v>
      </c>
      <c r="L2699" s="23" t="n">
        <v>387107</v>
      </c>
      <c r="M2699" s="23" t="n">
        <f aca="false">MIN(J2699:L2699)</f>
        <v>325671.838560886</v>
      </c>
      <c r="N2699" s="23" t="n">
        <f aca="false">MAX(J2699:L2699)</f>
        <v>434959.99</v>
      </c>
      <c r="O2699" s="23" t="n">
        <f aca="false">MEDIAN(J2699:L2699)</f>
        <v>387107</v>
      </c>
      <c r="P2699" s="23" t="n">
        <f aca="false">AVERAGE(J2699:L2699)</f>
        <v>382579.609520295</v>
      </c>
      <c r="Q2699" s="23" t="n">
        <f aca="false">AVERAGE(M2699,O2699)</f>
        <v>356389.419280443</v>
      </c>
      <c r="R2699" s="23" t="n">
        <f aca="false">AVERAGE(N2699,O2699)</f>
        <v>411033.495</v>
      </c>
      <c r="S2699" s="23" t="n">
        <f aca="false">STDEV(J2699:L2699)</f>
        <v>54784.5595004787</v>
      </c>
      <c r="T2699" s="25" t="n">
        <f aca="false">IF(P2699&gt;0,S2699/P2699,NA())</f>
        <v>0.143197802855127</v>
      </c>
      <c r="U2699" s="4" t="str">
        <f aca="false">IF(T2699&lt;=Parametros!$B$7,"MENOR",IF(T2699&lt;=Parametros!$B$8,"PROMEDIO MENOR-MEDIANA","PROMEDIO"))</f>
        <v>MENOR</v>
      </c>
      <c r="V2699" s="23" t="n">
        <f aca="false">IF(T2699&lt;=Parametros!$B$7,M2699,IF(T2699&lt;=Parametros!$B$8,Q2699,P2699))</f>
        <v>325671.838560886</v>
      </c>
      <c r="W2699" s="26" t="n">
        <f aca="false">ROUND(V2699,0)</f>
        <v>325672</v>
      </c>
      <c r="X2699" s="27" t="n">
        <f aca="false">K2699/G2699</f>
        <v>1.41179063977851</v>
      </c>
      <c r="Y2699" s="27" t="n">
        <f aca="false">L2699/G2699</f>
        <v>1.2564696794129</v>
      </c>
    </row>
    <row r="2702" customFormat="false" ht="15" hidden="false" customHeight="true" outlineLevel="0" collapsed="false">
      <c r="A2702" s="20" t="s">
        <v>1399</v>
      </c>
      <c r="B2702" s="20"/>
      <c r="C2702" s="20"/>
      <c r="D2702" s="20"/>
      <c r="E2702" s="20"/>
      <c r="F2702" s="20"/>
      <c r="G2702" s="20"/>
      <c r="H2702" s="20"/>
      <c r="I2702" s="20"/>
      <c r="J2702" s="20"/>
      <c r="K2702" s="20"/>
      <c r="L2702" s="20"/>
      <c r="M2702" s="20"/>
      <c r="N2702" s="20"/>
      <c r="O2702" s="20"/>
      <c r="P2702" s="20"/>
      <c r="Q2702" s="20"/>
      <c r="R2702" s="20"/>
      <c r="S2702" s="20"/>
      <c r="T2702" s="20"/>
      <c r="U2702" s="20"/>
      <c r="V2702" s="20"/>
      <c r="W2702" s="20"/>
    </row>
    <row r="2703" customFormat="false" ht="77.25" hidden="false" customHeight="true" outlineLevel="0" collapsed="false">
      <c r="A2703" s="21" t="s">
        <v>67</v>
      </c>
      <c r="B2703" s="21" t="s">
        <v>68</v>
      </c>
      <c r="C2703" s="21" t="s">
        <v>69</v>
      </c>
      <c r="D2703" s="21" t="s">
        <v>70</v>
      </c>
      <c r="E2703" s="21" t="s">
        <v>71</v>
      </c>
      <c r="F2703" s="21" t="s">
        <v>72</v>
      </c>
      <c r="G2703" s="21" t="s">
        <v>73</v>
      </c>
      <c r="H2703" s="21" t="s">
        <v>74</v>
      </c>
      <c r="I2703" s="21" t="s">
        <v>75</v>
      </c>
      <c r="J2703" s="21" t="s">
        <v>76</v>
      </c>
      <c r="K2703" s="21" t="s">
        <v>77</v>
      </c>
      <c r="L2703" s="21" t="s">
        <v>78</v>
      </c>
      <c r="M2703" s="21" t="s">
        <v>79</v>
      </c>
      <c r="N2703" s="21" t="s">
        <v>80</v>
      </c>
      <c r="O2703" s="21" t="s">
        <v>81</v>
      </c>
      <c r="P2703" s="21" t="s">
        <v>82</v>
      </c>
      <c r="Q2703" s="21" t="s">
        <v>83</v>
      </c>
      <c r="R2703" s="21" t="s">
        <v>84</v>
      </c>
      <c r="S2703" s="21" t="s">
        <v>85</v>
      </c>
      <c r="T2703" s="21" t="s">
        <v>86</v>
      </c>
      <c r="U2703" s="21" t="s">
        <v>87</v>
      </c>
      <c r="V2703" s="21" t="s">
        <v>88</v>
      </c>
      <c r="W2703" s="21" t="s">
        <v>89</v>
      </c>
      <c r="X2703" s="21" t="s">
        <v>90</v>
      </c>
      <c r="Y2703" s="21" t="s">
        <v>91</v>
      </c>
    </row>
    <row r="2704" customFormat="false" ht="15" hidden="false" customHeight="true" outlineLevel="0" collapsed="false">
      <c r="A2704" s="22" t="s">
        <v>92</v>
      </c>
      <c r="B2704" s="22" t="s">
        <v>93</v>
      </c>
      <c r="C2704" s="22"/>
      <c r="D2704" s="22"/>
      <c r="E2704" s="22"/>
      <c r="F2704" s="22"/>
      <c r="G2704" s="22"/>
      <c r="H2704" s="22"/>
      <c r="I2704" s="22"/>
      <c r="J2704" s="22"/>
      <c r="K2704" s="22"/>
      <c r="L2704" s="22"/>
      <c r="M2704" s="22"/>
      <c r="N2704" s="22"/>
      <c r="O2704" s="22"/>
      <c r="P2704" s="22"/>
      <c r="Q2704" s="22"/>
      <c r="R2704" s="22"/>
      <c r="S2704" s="22"/>
      <c r="T2704" s="22"/>
      <c r="U2704" s="22"/>
      <c r="V2704" s="22"/>
      <c r="W2704" s="22"/>
    </row>
    <row r="2705" customFormat="false" ht="77.25" hidden="false" customHeight="true" outlineLevel="0" collapsed="false">
      <c r="A2705" s="4" t="s">
        <v>94</v>
      </c>
      <c r="B2705" s="4" t="s">
        <v>95</v>
      </c>
      <c r="C2705" s="4" t="s">
        <v>1400</v>
      </c>
      <c r="D2705" s="4" t="s">
        <v>1401</v>
      </c>
      <c r="E2705" s="4" t="s">
        <v>98</v>
      </c>
      <c r="F2705" s="4" t="s">
        <v>99</v>
      </c>
      <c r="G2705" s="23" t="n">
        <v>209821</v>
      </c>
      <c r="H2705" s="24" t="n">
        <f aca="false">Parametros!$B$3</f>
        <v>160.42</v>
      </c>
      <c r="I2705" s="24" t="n">
        <f aca="false">Parametros!$B$4</f>
        <v>151.76</v>
      </c>
      <c r="J2705" s="23" t="n">
        <f aca="false">G2705*H2705/I2705</f>
        <v>221794.180416447</v>
      </c>
      <c r="K2705" s="23" t="n">
        <v>307726.81</v>
      </c>
      <c r="L2705" s="23" t="n">
        <v>263585</v>
      </c>
      <c r="M2705" s="23" t="n">
        <f aca="false">MIN(J2705:L2705)</f>
        <v>221794.180416447</v>
      </c>
      <c r="N2705" s="23" t="n">
        <f aca="false">MAX(J2705:L2705)</f>
        <v>307726.81</v>
      </c>
      <c r="O2705" s="23" t="n">
        <f aca="false">MEDIAN(J2705:L2705)</f>
        <v>263585</v>
      </c>
      <c r="P2705" s="23" t="n">
        <f aca="false">AVERAGE(J2705:L2705)</f>
        <v>264368.663472149</v>
      </c>
      <c r="Q2705" s="23" t="n">
        <f aca="false">AVERAGE(M2705,O2705)</f>
        <v>242689.590208224</v>
      </c>
      <c r="R2705" s="23" t="n">
        <f aca="false">AVERAGE(N2705,O2705)</f>
        <v>285655.905</v>
      </c>
      <c r="S2705" s="23" t="n">
        <f aca="false">STDEV(J2705:L2705)</f>
        <v>42971.6744276298</v>
      </c>
      <c r="T2705" s="25" t="n">
        <f aca="false">IF(P2705&gt;0,S2705/P2705,NA())</f>
        <v>0.162544508351524</v>
      </c>
      <c r="U2705" s="4" t="str">
        <f aca="false">IF(T2705&lt;=Parametros!$B$7,"MENOR",IF(T2705&lt;=Parametros!$B$8,"PROMEDIO MENOR-MEDIANA","PROMEDIO"))</f>
        <v>MENOR</v>
      </c>
      <c r="V2705" s="23" t="n">
        <f aca="false">IF(T2705&lt;=Parametros!$B$7,M2705,IF(T2705&lt;=Parametros!$B$8,Q2705,P2705))</f>
        <v>221794.180416447</v>
      </c>
      <c r="W2705" s="26" t="n">
        <f aca="false">ROUND(V2705,0)</f>
        <v>221794</v>
      </c>
      <c r="X2705" s="27" t="n">
        <f aca="false">K2705/G2705</f>
        <v>1.46661587734307</v>
      </c>
      <c r="Y2705" s="27" t="n">
        <f aca="false">L2705/G2705</f>
        <v>1.25623745954885</v>
      </c>
    </row>
    <row r="2706" customFormat="false" ht="51.75" hidden="false" customHeight="true" outlineLevel="0" collapsed="false">
      <c r="A2706" s="4" t="s">
        <v>100</v>
      </c>
      <c r="B2706" s="4" t="s">
        <v>95</v>
      </c>
      <c r="C2706" s="4" t="s">
        <v>155</v>
      </c>
      <c r="D2706" s="4" t="s">
        <v>1402</v>
      </c>
      <c r="E2706" s="4" t="s">
        <v>98</v>
      </c>
      <c r="F2706" s="4" t="s">
        <v>99</v>
      </c>
      <c r="G2706" s="23" t="n">
        <v>17100</v>
      </c>
      <c r="H2706" s="24" t="n">
        <f aca="false">Parametros!$B$3</f>
        <v>160.42</v>
      </c>
      <c r="I2706" s="24" t="n">
        <f aca="false">Parametros!$B$4</f>
        <v>151.76</v>
      </c>
      <c r="J2706" s="23" t="n">
        <f aca="false">G2706*H2706/I2706</f>
        <v>18075.7907221929</v>
      </c>
      <c r="K2706" s="23" t="n">
        <v>25079.68</v>
      </c>
      <c r="L2706" s="23" t="n">
        <v>21420</v>
      </c>
      <c r="M2706" s="23" t="n">
        <f aca="false">MIN(J2706:L2706)</f>
        <v>18075.7907221929</v>
      </c>
      <c r="N2706" s="23" t="n">
        <f aca="false">MAX(J2706:L2706)</f>
        <v>25079.68</v>
      </c>
      <c r="O2706" s="23" t="n">
        <f aca="false">MEDIAN(J2706:L2706)</f>
        <v>21420</v>
      </c>
      <c r="P2706" s="23" t="n">
        <f aca="false">AVERAGE(J2706:L2706)</f>
        <v>21525.1569073976</v>
      </c>
      <c r="Q2706" s="23" t="n">
        <f aca="false">AVERAGE(M2706,O2706)</f>
        <v>19747.8953610965</v>
      </c>
      <c r="R2706" s="23" t="n">
        <f aca="false">AVERAGE(N2706,O2706)</f>
        <v>23249.84</v>
      </c>
      <c r="S2706" s="23" t="n">
        <f aca="false">STDEV(J2706:L2706)</f>
        <v>3503.12856391615</v>
      </c>
      <c r="T2706" s="25" t="n">
        <f aca="false">IF(P2706&gt;0,S2706/P2706,NA())</f>
        <v>0.162745785268223</v>
      </c>
      <c r="U2706" s="4" t="str">
        <f aca="false">IF(T2706&lt;=Parametros!$B$7,"MENOR",IF(T2706&lt;=Parametros!$B$8,"PROMEDIO MENOR-MEDIANA","PROMEDIO"))</f>
        <v>MENOR</v>
      </c>
      <c r="V2706" s="23" t="n">
        <f aca="false">IF(T2706&lt;=Parametros!$B$7,M2706,IF(T2706&lt;=Parametros!$B$8,Q2706,P2706))</f>
        <v>18075.7907221929</v>
      </c>
      <c r="W2706" s="26" t="n">
        <f aca="false">ROUND(V2706,0)</f>
        <v>18076</v>
      </c>
      <c r="X2706" s="27" t="n">
        <f aca="false">K2706/G2706</f>
        <v>1.46664795321637</v>
      </c>
      <c r="Y2706" s="27" t="n">
        <f aca="false">L2706/G2706</f>
        <v>1.25263157894737</v>
      </c>
    </row>
    <row r="2707" customFormat="false" ht="39" hidden="false" customHeight="true" outlineLevel="0" collapsed="false">
      <c r="A2707" s="4" t="s">
        <v>103</v>
      </c>
      <c r="B2707" s="4" t="s">
        <v>95</v>
      </c>
      <c r="C2707" s="4" t="s">
        <v>1403</v>
      </c>
      <c r="D2707" s="4" t="s">
        <v>1404</v>
      </c>
      <c r="E2707" s="4" t="s">
        <v>98</v>
      </c>
      <c r="F2707" s="4" t="s">
        <v>99</v>
      </c>
      <c r="G2707" s="23" t="n">
        <v>12301082</v>
      </c>
      <c r="H2707" s="24" t="n">
        <f aca="false">Parametros!$B$3</f>
        <v>160.42</v>
      </c>
      <c r="I2707" s="24" t="n">
        <f aca="false">Parametros!$B$4</f>
        <v>151.76</v>
      </c>
      <c r="J2707" s="23" t="n">
        <f aca="false">G2707*H2707/I2707</f>
        <v>13003028.2975751</v>
      </c>
      <c r="K2707" s="23" t="n">
        <v>18041002.4</v>
      </c>
      <c r="L2707" s="23" t="n">
        <v>15456672</v>
      </c>
      <c r="M2707" s="23" t="n">
        <f aca="false">MIN(J2707:L2707)</f>
        <v>13003028.2975751</v>
      </c>
      <c r="N2707" s="23" t="n">
        <f aca="false">MAX(J2707:L2707)</f>
        <v>18041002.4</v>
      </c>
      <c r="O2707" s="23" t="n">
        <f aca="false">MEDIAN(J2707:L2707)</f>
        <v>15456672</v>
      </c>
      <c r="P2707" s="23" t="n">
        <f aca="false">AVERAGE(J2707:L2707)</f>
        <v>15500234.232525</v>
      </c>
      <c r="Q2707" s="23" t="n">
        <f aca="false">AVERAGE(M2707,O2707)</f>
        <v>14229850.1487876</v>
      </c>
      <c r="R2707" s="23" t="n">
        <f aca="false">AVERAGE(N2707,O2707)</f>
        <v>16748837.2</v>
      </c>
      <c r="S2707" s="23" t="n">
        <f aca="false">STDEV(J2707:L2707)</f>
        <v>2519269.54001609</v>
      </c>
      <c r="T2707" s="25" t="n">
        <f aca="false">IF(P2707&gt;0,S2707/P2707,NA())</f>
        <v>0.162531062577736</v>
      </c>
      <c r="U2707" s="4" t="str">
        <f aca="false">IF(T2707&lt;=Parametros!$B$7,"MENOR",IF(T2707&lt;=Parametros!$B$8,"PROMEDIO MENOR-MEDIANA","PROMEDIO"))</f>
        <v>MENOR</v>
      </c>
      <c r="V2707" s="23" t="n">
        <f aca="false">IF(T2707&lt;=Parametros!$B$7,M2707,IF(T2707&lt;=Parametros!$B$8,Q2707,P2707))</f>
        <v>13003028.2975751</v>
      </c>
      <c r="W2707" s="26" t="n">
        <f aca="false">ROUND(V2707,0)</f>
        <v>13003028</v>
      </c>
      <c r="X2707" s="27" t="n">
        <f aca="false">K2707/G2707</f>
        <v>1.46661914781155</v>
      </c>
      <c r="Y2707" s="27" t="n">
        <f aca="false">L2707/G2707</f>
        <v>1.25652946626972</v>
      </c>
    </row>
    <row r="2708" customFormat="false" ht="77.25" hidden="false" customHeight="true" outlineLevel="0" collapsed="false">
      <c r="A2708" s="4" t="s">
        <v>106</v>
      </c>
      <c r="B2708" s="4" t="s">
        <v>95</v>
      </c>
      <c r="C2708" s="4" t="s">
        <v>1405</v>
      </c>
      <c r="D2708" s="4" t="s">
        <v>1406</v>
      </c>
      <c r="E2708" s="4" t="s">
        <v>98</v>
      </c>
      <c r="F2708" s="4" t="s">
        <v>99</v>
      </c>
      <c r="G2708" s="23" t="n">
        <v>4652411</v>
      </c>
      <c r="H2708" s="24" t="n">
        <f aca="false">Parametros!$B$3</f>
        <v>160.42</v>
      </c>
      <c r="I2708" s="24" t="n">
        <f aca="false">Parametros!$B$4</f>
        <v>151.76</v>
      </c>
      <c r="J2708" s="23" t="n">
        <f aca="false">G2708*H2708/I2708</f>
        <v>4917895.18068002</v>
      </c>
      <c r="K2708" s="23" t="n">
        <v>6823314.71</v>
      </c>
      <c r="L2708" s="23" t="n">
        <v>5845875</v>
      </c>
      <c r="M2708" s="23" t="n">
        <f aca="false">MIN(J2708:L2708)</f>
        <v>4917895.18068002</v>
      </c>
      <c r="N2708" s="23" t="n">
        <f aca="false">MAX(J2708:L2708)</f>
        <v>6823314.71</v>
      </c>
      <c r="O2708" s="23" t="n">
        <f aca="false">MEDIAN(J2708:L2708)</f>
        <v>5845875</v>
      </c>
      <c r="P2708" s="23" t="n">
        <f aca="false">AVERAGE(J2708:L2708)</f>
        <v>5862361.63022667</v>
      </c>
      <c r="Q2708" s="23" t="n">
        <f aca="false">AVERAGE(M2708,O2708)</f>
        <v>5381885.09034001</v>
      </c>
      <c r="R2708" s="23" t="n">
        <f aca="false">AVERAGE(N2708,O2708)</f>
        <v>6334594.855</v>
      </c>
      <c r="S2708" s="23" t="n">
        <f aca="false">STDEV(J2708:L2708)</f>
        <v>952816.746499906</v>
      </c>
      <c r="T2708" s="25" t="n">
        <f aca="false">IF(P2708&gt;0,S2708/P2708,NA())</f>
        <v>0.162531212947889</v>
      </c>
      <c r="U2708" s="4" t="str">
        <f aca="false">IF(T2708&lt;=Parametros!$B$7,"MENOR",IF(T2708&lt;=Parametros!$B$8,"PROMEDIO MENOR-MEDIANA","PROMEDIO"))</f>
        <v>MENOR</v>
      </c>
      <c r="V2708" s="23" t="n">
        <f aca="false">IF(T2708&lt;=Parametros!$B$7,M2708,IF(T2708&lt;=Parametros!$B$8,Q2708,P2708))</f>
        <v>4917895.18068002</v>
      </c>
      <c r="W2708" s="26" t="n">
        <f aca="false">ROUND(V2708,0)</f>
        <v>4917895</v>
      </c>
      <c r="X2708" s="27" t="n">
        <f aca="false">K2708/G2708</f>
        <v>1.46661907342236</v>
      </c>
      <c r="Y2708" s="27" t="n">
        <f aca="false">L2708/G2708</f>
        <v>1.25652591742217</v>
      </c>
    </row>
    <row r="2709" customFormat="false" ht="102.75" hidden="false" customHeight="true" outlineLevel="0" collapsed="false">
      <c r="A2709" s="4" t="s">
        <v>109</v>
      </c>
      <c r="B2709" s="4" t="s">
        <v>95</v>
      </c>
      <c r="C2709" s="4" t="s">
        <v>1407</v>
      </c>
      <c r="D2709" s="4" t="s">
        <v>1408</v>
      </c>
      <c r="E2709" s="4" t="s">
        <v>112</v>
      </c>
      <c r="F2709" s="4" t="s">
        <v>99</v>
      </c>
      <c r="G2709" s="23" t="n">
        <v>5531145</v>
      </c>
      <c r="H2709" s="24" t="n">
        <f aca="false">Parametros!$B$3</f>
        <v>160.42</v>
      </c>
      <c r="I2709" s="24" t="n">
        <f aca="false">Parametros!$B$4</f>
        <v>151.76</v>
      </c>
      <c r="J2709" s="23" t="n">
        <f aca="false">G2709*H2709/I2709</f>
        <v>5846773.06866104</v>
      </c>
      <c r="K2709" s="23" t="n">
        <v>8112083.4</v>
      </c>
      <c r="L2709" s="23" t="n">
        <v>6950076</v>
      </c>
      <c r="M2709" s="23" t="n">
        <f aca="false">MIN(J2709:L2709)</f>
        <v>5846773.06866104</v>
      </c>
      <c r="N2709" s="23" t="n">
        <f aca="false">MAX(J2709:L2709)</f>
        <v>8112083.4</v>
      </c>
      <c r="O2709" s="23" t="n">
        <f aca="false">MEDIAN(J2709:L2709)</f>
        <v>6950076</v>
      </c>
      <c r="P2709" s="23" t="n">
        <f aca="false">AVERAGE(J2709:L2709)</f>
        <v>6969644.15622035</v>
      </c>
      <c r="Q2709" s="23" t="n">
        <f aca="false">AVERAGE(M2709,O2709)</f>
        <v>6398424.53433052</v>
      </c>
      <c r="R2709" s="23" t="n">
        <f aca="false">AVERAGE(N2709,O2709)</f>
        <v>7531079.7</v>
      </c>
      <c r="S2709" s="23" t="n">
        <f aca="false">STDEV(J2709:L2709)</f>
        <v>1132781.93350316</v>
      </c>
      <c r="T2709" s="25" t="n">
        <f aca="false">IF(P2709&gt;0,S2709/P2709,NA())</f>
        <v>0.162530813354676</v>
      </c>
      <c r="U2709" s="4" t="str">
        <f aca="false">IF(T2709&lt;=Parametros!$B$7,"MENOR",IF(T2709&lt;=Parametros!$B$8,"PROMEDIO MENOR-MEDIANA","PROMEDIO"))</f>
        <v>MENOR</v>
      </c>
      <c r="V2709" s="23" t="n">
        <f aca="false">IF(T2709&lt;=Parametros!$B$7,M2709,IF(T2709&lt;=Parametros!$B$8,Q2709,P2709))</f>
        <v>5846773.06866104</v>
      </c>
      <c r="W2709" s="26" t="n">
        <f aca="false">ROUND(V2709,0)</f>
        <v>5846773</v>
      </c>
      <c r="X2709" s="27" t="n">
        <f aca="false">K2709/G2709</f>
        <v>1.4666191900592</v>
      </c>
      <c r="Y2709" s="27" t="n">
        <f aca="false">L2709/G2709</f>
        <v>1.25653476811763</v>
      </c>
    </row>
    <row r="2710" customFormat="false" ht="90" hidden="false" customHeight="true" outlineLevel="0" collapsed="false">
      <c r="A2710" s="4" t="s">
        <v>113</v>
      </c>
      <c r="B2710" s="4" t="s">
        <v>95</v>
      </c>
      <c r="C2710" s="4" t="s">
        <v>1409</v>
      </c>
      <c r="D2710" s="4" t="s">
        <v>1410</v>
      </c>
      <c r="E2710" s="4" t="s">
        <v>112</v>
      </c>
      <c r="F2710" s="4" t="s">
        <v>99</v>
      </c>
      <c r="G2710" s="23" t="n">
        <v>88350</v>
      </c>
      <c r="H2710" s="24" t="n">
        <f aca="false">Parametros!$B$3</f>
        <v>160.42</v>
      </c>
      <c r="I2710" s="24" t="n">
        <f aca="false">Parametros!$B$4</f>
        <v>151.76</v>
      </c>
      <c r="J2710" s="23" t="n">
        <f aca="false">G2710*H2710/I2710</f>
        <v>93391.5853979968</v>
      </c>
      <c r="K2710" s="23" t="n">
        <v>129576.48</v>
      </c>
      <c r="L2710" s="23" t="n">
        <v>110908</v>
      </c>
      <c r="M2710" s="23" t="n">
        <f aca="false">MIN(J2710:L2710)</f>
        <v>93391.5853979968</v>
      </c>
      <c r="N2710" s="23" t="n">
        <f aca="false">MAX(J2710:L2710)</f>
        <v>129576.48</v>
      </c>
      <c r="O2710" s="23" t="n">
        <f aca="false">MEDIAN(J2710:L2710)</f>
        <v>110908</v>
      </c>
      <c r="P2710" s="23" t="n">
        <f aca="false">AVERAGE(J2710:L2710)</f>
        <v>111292.021799332</v>
      </c>
      <c r="Q2710" s="23" t="n">
        <f aca="false">AVERAGE(M2710,O2710)</f>
        <v>102149.792698998</v>
      </c>
      <c r="R2710" s="23" t="n">
        <f aca="false">AVERAGE(N2710,O2710)</f>
        <v>120242.24</v>
      </c>
      <c r="S2710" s="23" t="n">
        <f aca="false">STDEV(J2710:L2710)</f>
        <v>18095.5036928042</v>
      </c>
      <c r="T2710" s="25" t="n">
        <f aca="false">IF(P2710&gt;0,S2710/P2710,NA())</f>
        <v>0.162594797005591</v>
      </c>
      <c r="U2710" s="4" t="str">
        <f aca="false">IF(T2710&lt;=Parametros!$B$7,"MENOR",IF(T2710&lt;=Parametros!$B$8,"PROMEDIO MENOR-MEDIANA","PROMEDIO"))</f>
        <v>MENOR</v>
      </c>
      <c r="V2710" s="23" t="n">
        <f aca="false">IF(T2710&lt;=Parametros!$B$7,M2710,IF(T2710&lt;=Parametros!$B$8,Q2710,P2710))</f>
        <v>93391.5853979968</v>
      </c>
      <c r="W2710" s="26" t="n">
        <f aca="false">ROUND(V2710,0)</f>
        <v>93392</v>
      </c>
      <c r="X2710" s="27" t="n">
        <f aca="false">K2710/G2710</f>
        <v>1.46662682512733</v>
      </c>
      <c r="Y2710" s="27" t="n">
        <f aca="false">L2710/G2710</f>
        <v>1.25532541029994</v>
      </c>
    </row>
    <row r="2711" customFormat="false" ht="51.75" hidden="false" customHeight="true" outlineLevel="0" collapsed="false">
      <c r="A2711" s="4" t="s">
        <v>116</v>
      </c>
      <c r="B2711" s="4" t="s">
        <v>95</v>
      </c>
      <c r="C2711" s="4" t="s">
        <v>1411</v>
      </c>
      <c r="D2711" s="4" t="s">
        <v>1412</v>
      </c>
      <c r="E2711" s="4" t="s">
        <v>112</v>
      </c>
      <c r="F2711" s="4" t="s">
        <v>99</v>
      </c>
      <c r="G2711" s="23" t="n">
        <v>3957767</v>
      </c>
      <c r="H2711" s="24" t="n">
        <f aca="false">Parametros!$B$3</f>
        <v>160.42</v>
      </c>
      <c r="I2711" s="24" t="n">
        <f aca="false">Parametros!$B$4</f>
        <v>151.76</v>
      </c>
      <c r="J2711" s="23" t="n">
        <f aca="false">G2711*H2711/I2711</f>
        <v>4183612.16486558</v>
      </c>
      <c r="K2711" s="23" t="n">
        <v>5804537.07</v>
      </c>
      <c r="L2711" s="23" t="n">
        <v>4973010</v>
      </c>
      <c r="M2711" s="23" t="n">
        <f aca="false">MIN(J2711:L2711)</f>
        <v>4183612.16486558</v>
      </c>
      <c r="N2711" s="23" t="n">
        <f aca="false">MAX(J2711:L2711)</f>
        <v>5804537.07</v>
      </c>
      <c r="O2711" s="23" t="n">
        <f aca="false">MEDIAN(J2711:L2711)</f>
        <v>4973010</v>
      </c>
      <c r="P2711" s="23" t="n">
        <f aca="false">AVERAGE(J2711:L2711)</f>
        <v>4987053.07828853</v>
      </c>
      <c r="Q2711" s="23" t="n">
        <f aca="false">AVERAGE(M2711,O2711)</f>
        <v>4578311.08243279</v>
      </c>
      <c r="R2711" s="23" t="n">
        <f aca="false">AVERAGE(N2711,O2711)</f>
        <v>5388773.535</v>
      </c>
      <c r="S2711" s="23" t="n">
        <f aca="false">STDEV(J2711:L2711)</f>
        <v>810553.695357145</v>
      </c>
      <c r="T2711" s="25" t="n">
        <f aca="false">IF(P2711&gt;0,S2711/P2711,NA())</f>
        <v>0.162531595840827</v>
      </c>
      <c r="U2711" s="4" t="str">
        <f aca="false">IF(T2711&lt;=Parametros!$B$7,"MENOR",IF(T2711&lt;=Parametros!$B$8,"PROMEDIO MENOR-MEDIANA","PROMEDIO"))</f>
        <v>MENOR</v>
      </c>
      <c r="V2711" s="23" t="n">
        <f aca="false">IF(T2711&lt;=Parametros!$B$7,M2711,IF(T2711&lt;=Parametros!$B$8,Q2711,P2711))</f>
        <v>4183612.16486558</v>
      </c>
      <c r="W2711" s="26" t="n">
        <f aca="false">ROUND(V2711,0)</f>
        <v>4183612</v>
      </c>
      <c r="X2711" s="27" t="n">
        <f aca="false">K2711/G2711</f>
        <v>1.46661919966486</v>
      </c>
      <c r="Y2711" s="27" t="n">
        <f aca="false">L2711/G2711</f>
        <v>1.25651914324416</v>
      </c>
    </row>
    <row r="2712" customFormat="false" ht="64.5" hidden="false" customHeight="true" outlineLevel="0" collapsed="false">
      <c r="A2712" s="4" t="s">
        <v>119</v>
      </c>
      <c r="B2712" s="4" t="s">
        <v>95</v>
      </c>
      <c r="C2712" s="4" t="s">
        <v>1413</v>
      </c>
      <c r="D2712" s="4" t="s">
        <v>1414</v>
      </c>
      <c r="E2712" s="4" t="s">
        <v>98</v>
      </c>
      <c r="F2712" s="4" t="s">
        <v>99</v>
      </c>
      <c r="G2712" s="23" t="n">
        <v>1041754</v>
      </c>
      <c r="H2712" s="24" t="n">
        <f aca="false">Parametros!$B$3</f>
        <v>160.42</v>
      </c>
      <c r="I2712" s="24" t="n">
        <f aca="false">Parametros!$B$4</f>
        <v>151.76</v>
      </c>
      <c r="J2712" s="23" t="n">
        <f aca="false">G2712*H2712/I2712</f>
        <v>1101200.42619926</v>
      </c>
      <c r="K2712" s="23" t="n">
        <v>1527856.23</v>
      </c>
      <c r="L2712" s="23" t="n">
        <v>1309000</v>
      </c>
      <c r="M2712" s="23" t="n">
        <f aca="false">MIN(J2712:L2712)</f>
        <v>1101200.42619926</v>
      </c>
      <c r="N2712" s="23" t="n">
        <f aca="false">MAX(J2712:L2712)</f>
        <v>1527856.23</v>
      </c>
      <c r="O2712" s="23" t="n">
        <f aca="false">MEDIAN(J2712:L2712)</f>
        <v>1309000</v>
      </c>
      <c r="P2712" s="23" t="n">
        <f aca="false">AVERAGE(J2712:L2712)</f>
        <v>1312685.55206642</v>
      </c>
      <c r="Q2712" s="23" t="n">
        <f aca="false">AVERAGE(M2712,O2712)</f>
        <v>1205100.21309963</v>
      </c>
      <c r="R2712" s="23" t="n">
        <f aca="false">AVERAGE(N2712,O2712)</f>
        <v>1418428.115</v>
      </c>
      <c r="S2712" s="23" t="n">
        <f aca="false">STDEV(J2712:L2712)</f>
        <v>213351.778056193</v>
      </c>
      <c r="T2712" s="25" t="n">
        <f aca="false">IF(P2712&gt;0,S2712/P2712,NA())</f>
        <v>0.162530758200497</v>
      </c>
      <c r="U2712" s="4" t="str">
        <f aca="false">IF(T2712&lt;=Parametros!$B$7,"MENOR",IF(T2712&lt;=Parametros!$B$8,"PROMEDIO MENOR-MEDIANA","PROMEDIO"))</f>
        <v>MENOR</v>
      </c>
      <c r="V2712" s="23" t="n">
        <f aca="false">IF(T2712&lt;=Parametros!$B$7,M2712,IF(T2712&lt;=Parametros!$B$8,Q2712,P2712))</f>
        <v>1101200.42619926</v>
      </c>
      <c r="W2712" s="26" t="n">
        <f aca="false">ROUND(V2712,0)</f>
        <v>1101200</v>
      </c>
      <c r="X2712" s="27" t="n">
        <f aca="false">K2712/G2712</f>
        <v>1.46661901946141</v>
      </c>
      <c r="Y2712" s="27" t="n">
        <f aca="false">L2712/G2712</f>
        <v>1.25653465213477</v>
      </c>
    </row>
    <row r="2713" customFormat="false" ht="90" hidden="false" customHeight="true" outlineLevel="0" collapsed="false">
      <c r="A2713" s="4" t="s">
        <v>122</v>
      </c>
      <c r="B2713" s="4" t="s">
        <v>95</v>
      </c>
      <c r="C2713" s="4" t="s">
        <v>1415</v>
      </c>
      <c r="D2713" s="4" t="s">
        <v>1416</v>
      </c>
      <c r="E2713" s="4" t="s">
        <v>98</v>
      </c>
      <c r="F2713" s="4" t="s">
        <v>99</v>
      </c>
      <c r="G2713" s="23" t="n">
        <v>1102365</v>
      </c>
      <c r="H2713" s="24" t="n">
        <f aca="false">Parametros!$B$3</f>
        <v>160.42</v>
      </c>
      <c r="I2713" s="24" t="n">
        <f aca="false">Parametros!$B$4</f>
        <v>151.76</v>
      </c>
      <c r="J2713" s="23" t="n">
        <f aca="false">G2713*H2713/I2713</f>
        <v>1165270.11926726</v>
      </c>
      <c r="K2713" s="23" t="n">
        <v>1616750.01</v>
      </c>
      <c r="L2713" s="23" t="n">
        <v>1385160</v>
      </c>
      <c r="M2713" s="23" t="n">
        <f aca="false">MIN(J2713:L2713)</f>
        <v>1165270.11926726</v>
      </c>
      <c r="N2713" s="23" t="n">
        <f aca="false">MAX(J2713:L2713)</f>
        <v>1616750.01</v>
      </c>
      <c r="O2713" s="23" t="n">
        <f aca="false">MEDIAN(J2713:L2713)</f>
        <v>1385160</v>
      </c>
      <c r="P2713" s="23" t="n">
        <f aca="false">AVERAGE(J2713:L2713)</f>
        <v>1389060.04308909</v>
      </c>
      <c r="Q2713" s="23" t="n">
        <f aca="false">AVERAGE(M2713,O2713)</f>
        <v>1275215.05963363</v>
      </c>
      <c r="R2713" s="23" t="n">
        <f aca="false">AVERAGE(N2713,O2713)</f>
        <v>1500955.005</v>
      </c>
      <c r="S2713" s="23" t="n">
        <f aca="false">STDEV(J2713:L2713)</f>
        <v>225765.211416824</v>
      </c>
      <c r="T2713" s="25" t="n">
        <f aca="false">IF(P2713&gt;0,S2713/P2713,NA())</f>
        <v>0.162530923367972</v>
      </c>
      <c r="U2713" s="4" t="str">
        <f aca="false">IF(T2713&lt;=Parametros!$B$7,"MENOR",IF(T2713&lt;=Parametros!$B$8,"PROMEDIO MENOR-MEDIANA","PROMEDIO"))</f>
        <v>MENOR</v>
      </c>
      <c r="V2713" s="23" t="n">
        <f aca="false">IF(T2713&lt;=Parametros!$B$7,M2713,IF(T2713&lt;=Parametros!$B$8,Q2713,P2713))</f>
        <v>1165270.11926726</v>
      </c>
      <c r="W2713" s="26" t="n">
        <f aca="false">ROUND(V2713,0)</f>
        <v>1165270</v>
      </c>
      <c r="X2713" s="27" t="n">
        <f aca="false">K2713/G2713</f>
        <v>1.46661950442911</v>
      </c>
      <c r="Y2713" s="27" t="n">
        <f aca="false">L2713/G2713</f>
        <v>1.25653481378672</v>
      </c>
    </row>
    <row r="2714" customFormat="false" ht="102.75" hidden="false" customHeight="true" outlineLevel="0" collapsed="false">
      <c r="A2714" s="4" t="s">
        <v>125</v>
      </c>
      <c r="B2714" s="4" t="s">
        <v>95</v>
      </c>
      <c r="C2714" s="4" t="s">
        <v>1417</v>
      </c>
      <c r="D2714" s="4" t="s">
        <v>1418</v>
      </c>
      <c r="E2714" s="4" t="s">
        <v>98</v>
      </c>
      <c r="F2714" s="4" t="s">
        <v>99</v>
      </c>
      <c r="G2714" s="23" t="n">
        <v>116850</v>
      </c>
      <c r="H2714" s="24" t="n">
        <f aca="false">Parametros!$B$3</f>
        <v>160.42</v>
      </c>
      <c r="I2714" s="24" t="n">
        <f aca="false">Parametros!$B$4</f>
        <v>151.76</v>
      </c>
      <c r="J2714" s="23" t="n">
        <f aca="false">G2714*H2714/I2714</f>
        <v>123517.903268318</v>
      </c>
      <c r="K2714" s="23" t="n">
        <v>171374.08</v>
      </c>
      <c r="L2714" s="23" t="n">
        <v>146727</v>
      </c>
      <c r="M2714" s="23" t="n">
        <f aca="false">MIN(J2714:L2714)</f>
        <v>123517.903268318</v>
      </c>
      <c r="N2714" s="23" t="n">
        <f aca="false">MAX(J2714:L2714)</f>
        <v>171374.08</v>
      </c>
      <c r="O2714" s="23" t="n">
        <f aca="false">MEDIAN(J2714:L2714)</f>
        <v>146727</v>
      </c>
      <c r="P2714" s="23" t="n">
        <f aca="false">AVERAGE(J2714:L2714)</f>
        <v>147206.327756106</v>
      </c>
      <c r="Q2714" s="23" t="n">
        <f aca="false">AVERAGE(M2714,O2714)</f>
        <v>135122.451634159</v>
      </c>
      <c r="R2714" s="23" t="n">
        <f aca="false">AVERAGE(N2714,O2714)</f>
        <v>159050.54</v>
      </c>
      <c r="S2714" s="23" t="n">
        <f aca="false">STDEV(J2714:L2714)</f>
        <v>23931.688807245</v>
      </c>
      <c r="T2714" s="25" t="n">
        <f aca="false">IF(P2714&gt;0,S2714/P2714,NA())</f>
        <v>0.16257241908035</v>
      </c>
      <c r="U2714" s="4" t="str">
        <f aca="false">IF(T2714&lt;=Parametros!$B$7,"MENOR",IF(T2714&lt;=Parametros!$B$8,"PROMEDIO MENOR-MEDIANA","PROMEDIO"))</f>
        <v>MENOR</v>
      </c>
      <c r="V2714" s="23" t="n">
        <f aca="false">IF(T2714&lt;=Parametros!$B$7,M2714,IF(T2714&lt;=Parametros!$B$8,Q2714,P2714))</f>
        <v>123517.903268318</v>
      </c>
      <c r="W2714" s="26" t="n">
        <f aca="false">ROUND(V2714,0)</f>
        <v>123518</v>
      </c>
      <c r="X2714" s="27" t="n">
        <f aca="false">K2714/G2714</f>
        <v>1.46661600342319</v>
      </c>
      <c r="Y2714" s="27" t="n">
        <f aca="false">L2714/G2714</f>
        <v>1.25568677792041</v>
      </c>
    </row>
    <row r="2715" customFormat="false" ht="51.75" hidden="false" customHeight="true" outlineLevel="0" collapsed="false">
      <c r="A2715" s="4" t="s">
        <v>128</v>
      </c>
      <c r="B2715" s="4" t="s">
        <v>95</v>
      </c>
      <c r="C2715" s="4" t="s">
        <v>1419</v>
      </c>
      <c r="D2715" s="4" t="s">
        <v>1420</v>
      </c>
      <c r="E2715" s="4" t="s">
        <v>98</v>
      </c>
      <c r="F2715" s="4" t="s">
        <v>99</v>
      </c>
      <c r="G2715" s="23" t="n">
        <v>802482</v>
      </c>
      <c r="H2715" s="24" t="n">
        <f aca="false">Parametros!$B$3</f>
        <v>160.42</v>
      </c>
      <c r="I2715" s="24" t="n">
        <f aca="false">Parametros!$B$4</f>
        <v>151.76</v>
      </c>
      <c r="J2715" s="23" t="n">
        <f aca="false">G2715*H2715/I2715</f>
        <v>848274.660253031</v>
      </c>
      <c r="K2715" s="23" t="n">
        <v>1176935.38</v>
      </c>
      <c r="L2715" s="23" t="n">
        <v>1008287</v>
      </c>
      <c r="M2715" s="23" t="n">
        <f aca="false">MIN(J2715:L2715)</f>
        <v>848274.660253031</v>
      </c>
      <c r="N2715" s="23" t="n">
        <f aca="false">MAX(J2715:L2715)</f>
        <v>1176935.38</v>
      </c>
      <c r="O2715" s="23" t="n">
        <f aca="false">MEDIAN(J2715:L2715)</f>
        <v>1008287</v>
      </c>
      <c r="P2715" s="23" t="n">
        <f aca="false">AVERAGE(J2715:L2715)</f>
        <v>1011165.68008434</v>
      </c>
      <c r="Q2715" s="23" t="n">
        <f aca="false">AVERAGE(M2715,O2715)</f>
        <v>928280.830126516</v>
      </c>
      <c r="R2715" s="23" t="n">
        <f aca="false">AVERAGE(N2715,O2715)</f>
        <v>1092611.19</v>
      </c>
      <c r="S2715" s="23" t="n">
        <f aca="false">STDEV(J2715:L2715)</f>
        <v>164349.269166066</v>
      </c>
      <c r="T2715" s="25" t="n">
        <f aca="false">IF(P2715&gt;0,S2715/P2715,NA())</f>
        <v>0.162534461367752</v>
      </c>
      <c r="U2715" s="4" t="str">
        <f aca="false">IF(T2715&lt;=Parametros!$B$7,"MENOR",IF(T2715&lt;=Parametros!$B$8,"PROMEDIO MENOR-MEDIANA","PROMEDIO"))</f>
        <v>MENOR</v>
      </c>
      <c r="V2715" s="23" t="n">
        <f aca="false">IF(T2715&lt;=Parametros!$B$7,M2715,IF(T2715&lt;=Parametros!$B$8,Q2715,P2715))</f>
        <v>848274.660253031</v>
      </c>
      <c r="W2715" s="26" t="n">
        <f aca="false">ROUND(V2715,0)</f>
        <v>848275</v>
      </c>
      <c r="X2715" s="27" t="n">
        <f aca="false">K2715/G2715</f>
        <v>1.46661903943017</v>
      </c>
      <c r="Y2715" s="27" t="n">
        <f aca="false">L2715/G2715</f>
        <v>1.2564605810473</v>
      </c>
    </row>
    <row r="2716" customFormat="false" ht="77.25" hidden="false" customHeight="true" outlineLevel="0" collapsed="false">
      <c r="A2716" s="4" t="s">
        <v>131</v>
      </c>
      <c r="B2716" s="4" t="s">
        <v>95</v>
      </c>
      <c r="C2716" s="4" t="s">
        <v>1421</v>
      </c>
      <c r="D2716" s="4" t="s">
        <v>1422</v>
      </c>
      <c r="E2716" s="4" t="s">
        <v>98</v>
      </c>
      <c r="F2716" s="4" t="s">
        <v>99</v>
      </c>
      <c r="G2716" s="23" t="n">
        <v>287850</v>
      </c>
      <c r="H2716" s="24" t="n">
        <f aca="false">Parametros!$B$3</f>
        <v>160.42</v>
      </c>
      <c r="I2716" s="24" t="n">
        <f aca="false">Parametros!$B$4</f>
        <v>151.76</v>
      </c>
      <c r="J2716" s="23" t="n">
        <f aca="false">G2716*H2716/I2716</f>
        <v>304275.810490248</v>
      </c>
      <c r="K2716" s="23" t="n">
        <v>422166.69</v>
      </c>
      <c r="L2716" s="23" t="n">
        <v>361641</v>
      </c>
      <c r="M2716" s="23" t="n">
        <f aca="false">MIN(J2716:L2716)</f>
        <v>304275.810490248</v>
      </c>
      <c r="N2716" s="23" t="n">
        <f aca="false">MAX(J2716:L2716)</f>
        <v>422166.69</v>
      </c>
      <c r="O2716" s="23" t="n">
        <f aca="false">MEDIAN(J2716:L2716)</f>
        <v>361641</v>
      </c>
      <c r="P2716" s="23" t="n">
        <f aca="false">AVERAGE(J2716:L2716)</f>
        <v>362694.500163416</v>
      </c>
      <c r="Q2716" s="23" t="n">
        <f aca="false">AVERAGE(M2716,O2716)</f>
        <v>332958.405245124</v>
      </c>
      <c r="R2716" s="23" t="n">
        <f aca="false">AVERAGE(N2716,O2716)</f>
        <v>391903.845</v>
      </c>
      <c r="S2716" s="23" t="n">
        <f aca="false">STDEV(J2716:L2716)</f>
        <v>58952.5000728677</v>
      </c>
      <c r="T2716" s="25" t="n">
        <f aca="false">IF(P2716&gt;0,S2716/P2716,NA())</f>
        <v>0.16254037501618</v>
      </c>
      <c r="U2716" s="4" t="str">
        <f aca="false">IF(T2716&lt;=Parametros!$B$7,"MENOR",IF(T2716&lt;=Parametros!$B$8,"PROMEDIO MENOR-MEDIANA","PROMEDIO"))</f>
        <v>MENOR</v>
      </c>
      <c r="V2716" s="23" t="n">
        <f aca="false">IF(T2716&lt;=Parametros!$B$7,M2716,IF(T2716&lt;=Parametros!$B$8,Q2716,P2716))</f>
        <v>304275.810490248</v>
      </c>
      <c r="W2716" s="26" t="n">
        <f aca="false">ROUND(V2716,0)</f>
        <v>304276</v>
      </c>
      <c r="X2716" s="27" t="n">
        <f aca="false">K2716/G2716</f>
        <v>1.46662042730589</v>
      </c>
      <c r="Y2716" s="27" t="n">
        <f aca="false">L2716/G2716</f>
        <v>1.25635226680563</v>
      </c>
    </row>
    <row r="2717" customFormat="false" ht="77.25" hidden="false" customHeight="true" outlineLevel="0" collapsed="false">
      <c r="A2717" s="4" t="s">
        <v>134</v>
      </c>
      <c r="B2717" s="4" t="s">
        <v>95</v>
      </c>
      <c r="C2717" s="4" t="s">
        <v>1423</v>
      </c>
      <c r="D2717" s="4" t="s">
        <v>1424</v>
      </c>
      <c r="E2717" s="4" t="s">
        <v>98</v>
      </c>
      <c r="F2717" s="4" t="s">
        <v>99</v>
      </c>
      <c r="G2717" s="23" t="n">
        <v>265150</v>
      </c>
      <c r="H2717" s="24" t="n">
        <f aca="false">Parametros!$B$3</f>
        <v>160.42</v>
      </c>
      <c r="I2717" s="24" t="n">
        <f aca="false">Parametros!$B$4</f>
        <v>151.76</v>
      </c>
      <c r="J2717" s="23" t="n">
        <f aca="false">G2717*H2717/I2717</f>
        <v>280280.462572483</v>
      </c>
      <c r="K2717" s="23" t="n">
        <v>388873.71</v>
      </c>
      <c r="L2717" s="23" t="n">
        <v>333081</v>
      </c>
      <c r="M2717" s="23" t="n">
        <f aca="false">MIN(J2717:L2717)</f>
        <v>280280.462572483</v>
      </c>
      <c r="N2717" s="23" t="n">
        <f aca="false">MAX(J2717:L2717)</f>
        <v>388873.71</v>
      </c>
      <c r="O2717" s="23" t="n">
        <f aca="false">MEDIAN(J2717:L2717)</f>
        <v>333081</v>
      </c>
      <c r="P2717" s="23" t="n">
        <f aca="false">AVERAGE(J2717:L2717)</f>
        <v>334078.390857494</v>
      </c>
      <c r="Q2717" s="23" t="n">
        <f aca="false">AVERAGE(M2717,O2717)</f>
        <v>306680.731286241</v>
      </c>
      <c r="R2717" s="23" t="n">
        <f aca="false">AVERAGE(N2717,O2717)</f>
        <v>360977.355</v>
      </c>
      <c r="S2717" s="23" t="n">
        <f aca="false">STDEV(J2717:L2717)</f>
        <v>54303.4937928072</v>
      </c>
      <c r="T2717" s="25" t="n">
        <f aca="false">IF(P2717&gt;0,S2717/P2717,NA())</f>
        <v>0.162547160423708</v>
      </c>
      <c r="U2717" s="4" t="str">
        <f aca="false">IF(T2717&lt;=Parametros!$B$7,"MENOR",IF(T2717&lt;=Parametros!$B$8,"PROMEDIO MENOR-MEDIANA","PROMEDIO"))</f>
        <v>MENOR</v>
      </c>
      <c r="V2717" s="23" t="n">
        <f aca="false">IF(T2717&lt;=Parametros!$B$7,M2717,IF(T2717&lt;=Parametros!$B$8,Q2717,P2717))</f>
        <v>280280.462572483</v>
      </c>
      <c r="W2717" s="26" t="n">
        <f aca="false">ROUND(V2717,0)</f>
        <v>280280</v>
      </c>
      <c r="X2717" s="27" t="n">
        <f aca="false">K2717/G2717</f>
        <v>1.46661780124458</v>
      </c>
      <c r="Y2717" s="27" t="n">
        <f aca="false">L2717/G2717</f>
        <v>1.25619837827645</v>
      </c>
    </row>
    <row r="2718" customFormat="false" ht="51.75" hidden="false" customHeight="true" outlineLevel="0" collapsed="false">
      <c r="A2718" s="4" t="s">
        <v>136</v>
      </c>
      <c r="B2718" s="4" t="s">
        <v>95</v>
      </c>
      <c r="C2718" s="4" t="s">
        <v>1425</v>
      </c>
      <c r="D2718" s="4" t="s">
        <v>1426</v>
      </c>
      <c r="E2718" s="4" t="s">
        <v>98</v>
      </c>
      <c r="F2718" s="4" t="s">
        <v>99</v>
      </c>
      <c r="G2718" s="23" t="n">
        <v>772710</v>
      </c>
      <c r="H2718" s="24" t="n">
        <f aca="false">Parametros!$B$3</f>
        <v>160.42</v>
      </c>
      <c r="I2718" s="24" t="n">
        <f aca="false">Parametros!$B$4</f>
        <v>151.76</v>
      </c>
      <c r="J2718" s="23" t="n">
        <f aca="false">G2718*H2718/I2718</f>
        <v>816803.757248287</v>
      </c>
      <c r="K2718" s="23" t="n">
        <v>1133270.74</v>
      </c>
      <c r="L2718" s="23" t="n">
        <v>970921</v>
      </c>
      <c r="M2718" s="23" t="n">
        <f aca="false">MIN(J2718:L2718)</f>
        <v>816803.757248287</v>
      </c>
      <c r="N2718" s="23" t="n">
        <f aca="false">MAX(J2718:L2718)</f>
        <v>1133270.74</v>
      </c>
      <c r="O2718" s="23" t="n">
        <f aca="false">MEDIAN(J2718:L2718)</f>
        <v>970921</v>
      </c>
      <c r="P2718" s="23" t="n">
        <f aca="false">AVERAGE(J2718:L2718)</f>
        <v>973665.165749429</v>
      </c>
      <c r="Q2718" s="23" t="n">
        <f aca="false">AVERAGE(M2718,O2718)</f>
        <v>893862.378624143</v>
      </c>
      <c r="R2718" s="23" t="n">
        <f aca="false">AVERAGE(N2718,O2718)</f>
        <v>1052095.87</v>
      </c>
      <c r="S2718" s="23" t="n">
        <f aca="false">STDEV(J2718:L2718)</f>
        <v>158251.336889262</v>
      </c>
      <c r="T2718" s="25" t="n">
        <f aca="false">IF(P2718&gt;0,S2718/P2718,NA())</f>
        <v>0.162531579084947</v>
      </c>
      <c r="U2718" s="4" t="str">
        <f aca="false">IF(T2718&lt;=Parametros!$B$7,"MENOR",IF(T2718&lt;=Parametros!$B$8,"PROMEDIO MENOR-MEDIANA","PROMEDIO"))</f>
        <v>MENOR</v>
      </c>
      <c r="V2718" s="23" t="n">
        <f aca="false">IF(T2718&lt;=Parametros!$B$7,M2718,IF(T2718&lt;=Parametros!$B$8,Q2718,P2718))</f>
        <v>816803.757248287</v>
      </c>
      <c r="W2718" s="26" t="n">
        <f aca="false">ROUND(V2718,0)</f>
        <v>816804</v>
      </c>
      <c r="X2718" s="27" t="n">
        <f aca="false">K2718/G2718</f>
        <v>1.46661844676528</v>
      </c>
      <c r="Y2718" s="27" t="n">
        <f aca="false">L2718/G2718</f>
        <v>1.25651408678547</v>
      </c>
    </row>
    <row r="2719" customFormat="false" ht="90" hidden="false" customHeight="true" outlineLevel="0" collapsed="false">
      <c r="A2719" s="4" t="s">
        <v>139</v>
      </c>
      <c r="B2719" s="4" t="s">
        <v>95</v>
      </c>
      <c r="C2719" s="4" t="s">
        <v>1427</v>
      </c>
      <c r="D2719" s="4" t="s">
        <v>1428</v>
      </c>
      <c r="E2719" s="4" t="s">
        <v>98</v>
      </c>
      <c r="F2719" s="4" t="s">
        <v>99</v>
      </c>
      <c r="G2719" s="23" t="n">
        <v>276450</v>
      </c>
      <c r="H2719" s="24" t="n">
        <f aca="false">Parametros!$B$3</f>
        <v>160.42</v>
      </c>
      <c r="I2719" s="24" t="n">
        <f aca="false">Parametros!$B$4</f>
        <v>151.76</v>
      </c>
      <c r="J2719" s="23" t="n">
        <f aca="false">G2719*H2719/I2719</f>
        <v>292225.283342119</v>
      </c>
      <c r="K2719" s="23" t="n">
        <v>405447.37</v>
      </c>
      <c r="L2719" s="23" t="n">
        <v>347361</v>
      </c>
      <c r="M2719" s="23" t="n">
        <f aca="false">MIN(J2719:L2719)</f>
        <v>292225.283342119</v>
      </c>
      <c r="N2719" s="23" t="n">
        <f aca="false">MAX(J2719:L2719)</f>
        <v>405447.37</v>
      </c>
      <c r="O2719" s="23" t="n">
        <f aca="false">MEDIAN(J2719:L2719)</f>
        <v>347361</v>
      </c>
      <c r="P2719" s="23" t="n">
        <f aca="false">AVERAGE(J2719:L2719)</f>
        <v>348344.55111404</v>
      </c>
      <c r="Q2719" s="23" t="n">
        <f aca="false">AVERAGE(M2719,O2719)</f>
        <v>319793.14167106</v>
      </c>
      <c r="R2719" s="23" t="n">
        <f aca="false">AVERAGE(N2719,O2719)</f>
        <v>376404.185</v>
      </c>
      <c r="S2719" s="23" t="n">
        <f aca="false">STDEV(J2719:L2719)</f>
        <v>56617.450988071</v>
      </c>
      <c r="T2719" s="25" t="n">
        <f aca="false">IF(P2719&gt;0,S2719/P2719,NA())</f>
        <v>0.16253290257305</v>
      </c>
      <c r="U2719" s="4" t="str">
        <f aca="false">IF(T2719&lt;=Parametros!$B$7,"MENOR",IF(T2719&lt;=Parametros!$B$8,"PROMEDIO MENOR-MEDIANA","PROMEDIO"))</f>
        <v>MENOR</v>
      </c>
      <c r="V2719" s="23" t="n">
        <f aca="false">IF(T2719&lt;=Parametros!$B$7,M2719,IF(T2719&lt;=Parametros!$B$8,Q2719,P2719))</f>
        <v>292225.283342119</v>
      </c>
      <c r="W2719" s="26" t="n">
        <f aca="false">ROUND(V2719,0)</f>
        <v>292225</v>
      </c>
      <c r="X2719" s="27" t="n">
        <f aca="false">K2719/G2719</f>
        <v>1.46662098028577</v>
      </c>
      <c r="Y2719" s="27" t="n">
        <f aca="false">L2719/G2719</f>
        <v>1.25650569723277</v>
      </c>
    </row>
    <row r="2720" customFormat="false" ht="102.75" hidden="false" customHeight="true" outlineLevel="0" collapsed="false">
      <c r="A2720" s="4" t="s">
        <v>142</v>
      </c>
      <c r="B2720" s="4" t="s">
        <v>95</v>
      </c>
      <c r="C2720" s="4" t="s">
        <v>1429</v>
      </c>
      <c r="D2720" s="4" t="s">
        <v>1430</v>
      </c>
      <c r="E2720" s="4" t="s">
        <v>98</v>
      </c>
      <c r="F2720" s="4" t="s">
        <v>99</v>
      </c>
      <c r="G2720" s="23" t="n">
        <v>76851</v>
      </c>
      <c r="H2720" s="24" t="n">
        <f aca="false">Parametros!$B$3</f>
        <v>160.42</v>
      </c>
      <c r="I2720" s="24" t="n">
        <f aca="false">Parametros!$B$4</f>
        <v>151.76</v>
      </c>
      <c r="J2720" s="23" t="n">
        <f aca="false">G2720*H2720/I2720</f>
        <v>81236.4089351608</v>
      </c>
      <c r="K2720" s="23" t="n">
        <v>112711.5</v>
      </c>
      <c r="L2720" s="23" t="n">
        <v>96509</v>
      </c>
      <c r="M2720" s="23" t="n">
        <f aca="false">MIN(J2720:L2720)</f>
        <v>81236.4089351608</v>
      </c>
      <c r="N2720" s="23" t="n">
        <f aca="false">MAX(J2720:L2720)</f>
        <v>112711.5</v>
      </c>
      <c r="O2720" s="23" t="n">
        <f aca="false">MEDIAN(J2720:L2720)</f>
        <v>96509</v>
      </c>
      <c r="P2720" s="23" t="n">
        <f aca="false">AVERAGE(J2720:L2720)</f>
        <v>96818.9696450536</v>
      </c>
      <c r="Q2720" s="23" t="n">
        <f aca="false">AVERAGE(M2720,O2720)</f>
        <v>88872.7044675804</v>
      </c>
      <c r="R2720" s="23" t="n">
        <f aca="false">AVERAGE(N2720,O2720)</f>
        <v>104610.25</v>
      </c>
      <c r="S2720" s="23" t="n">
        <f aca="false">STDEV(J2720:L2720)</f>
        <v>15739.834823486</v>
      </c>
      <c r="T2720" s="25" t="n">
        <f aca="false">IF(P2720&gt;0,S2720/P2720,NA())</f>
        <v>0.162569741045474</v>
      </c>
      <c r="U2720" s="4" t="str">
        <f aca="false">IF(T2720&lt;=Parametros!$B$7,"MENOR",IF(T2720&lt;=Parametros!$B$8,"PROMEDIO MENOR-MEDIANA","PROMEDIO"))</f>
        <v>MENOR</v>
      </c>
      <c r="V2720" s="23" t="n">
        <f aca="false">IF(T2720&lt;=Parametros!$B$7,M2720,IF(T2720&lt;=Parametros!$B$8,Q2720,P2720))</f>
        <v>81236.4089351608</v>
      </c>
      <c r="W2720" s="26" t="n">
        <f aca="false">ROUND(V2720,0)</f>
        <v>81236</v>
      </c>
      <c r="X2720" s="27" t="n">
        <f aca="false">K2720/G2720</f>
        <v>1.46662372643167</v>
      </c>
      <c r="Y2720" s="27" t="n">
        <f aca="false">L2720/G2720</f>
        <v>1.25579367867692</v>
      </c>
    </row>
    <row r="2721" customFormat="false" ht="51.75" hidden="false" customHeight="true" outlineLevel="0" collapsed="false">
      <c r="A2721" s="4" t="s">
        <v>145</v>
      </c>
      <c r="B2721" s="4" t="s">
        <v>95</v>
      </c>
      <c r="C2721" s="4" t="s">
        <v>1431</v>
      </c>
      <c r="D2721" s="4" t="s">
        <v>1432</v>
      </c>
      <c r="E2721" s="4" t="s">
        <v>98</v>
      </c>
      <c r="F2721" s="4" t="s">
        <v>99</v>
      </c>
      <c r="G2721" s="23" t="n">
        <v>577369</v>
      </c>
      <c r="H2721" s="24" t="n">
        <f aca="false">Parametros!$B$3</f>
        <v>160.42</v>
      </c>
      <c r="I2721" s="24" t="n">
        <f aca="false">Parametros!$B$4</f>
        <v>151.76</v>
      </c>
      <c r="J2721" s="23" t="n">
        <f aca="false">G2721*H2721/I2721</f>
        <v>610315.860437533</v>
      </c>
      <c r="K2721" s="23" t="n">
        <v>846780.28</v>
      </c>
      <c r="L2721" s="23" t="n">
        <v>725424</v>
      </c>
      <c r="M2721" s="23" t="n">
        <f aca="false">MIN(J2721:L2721)</f>
        <v>610315.860437533</v>
      </c>
      <c r="N2721" s="23" t="n">
        <f aca="false">MAX(J2721:L2721)</f>
        <v>846780.28</v>
      </c>
      <c r="O2721" s="23" t="n">
        <f aca="false">MEDIAN(J2721:L2721)</f>
        <v>725424</v>
      </c>
      <c r="P2721" s="23" t="n">
        <f aca="false">AVERAGE(J2721:L2721)</f>
        <v>727506.713479178</v>
      </c>
      <c r="Q2721" s="23" t="n">
        <f aca="false">AVERAGE(M2721,O2721)</f>
        <v>667869.930218766</v>
      </c>
      <c r="R2721" s="23" t="n">
        <f aca="false">AVERAGE(N2721,O2721)</f>
        <v>786102.14</v>
      </c>
      <c r="S2721" s="23" t="n">
        <f aca="false">STDEV(J2721:L2721)</f>
        <v>118245.966955879</v>
      </c>
      <c r="T2721" s="25" t="n">
        <f aca="false">IF(P2721&gt;0,S2721/P2721,NA())</f>
        <v>0.162535911717416</v>
      </c>
      <c r="U2721" s="4" t="str">
        <f aca="false">IF(T2721&lt;=Parametros!$B$7,"MENOR",IF(T2721&lt;=Parametros!$B$8,"PROMEDIO MENOR-MEDIANA","PROMEDIO"))</f>
        <v>MENOR</v>
      </c>
      <c r="V2721" s="23" t="n">
        <f aca="false">IF(T2721&lt;=Parametros!$B$7,M2721,IF(T2721&lt;=Parametros!$B$8,Q2721,P2721))</f>
        <v>610315.860437533</v>
      </c>
      <c r="W2721" s="26" t="n">
        <f aca="false">ROUND(V2721,0)</f>
        <v>610316</v>
      </c>
      <c r="X2721" s="27" t="n">
        <f aca="false">K2721/G2721</f>
        <v>1.4666188867085</v>
      </c>
      <c r="Y2721" s="27" t="n">
        <f aca="false">L2721/G2721</f>
        <v>1.25643046301412</v>
      </c>
    </row>
    <row r="2722" customFormat="false" ht="77.25" hidden="false" customHeight="true" outlineLevel="0" collapsed="false">
      <c r="A2722" s="4" t="s">
        <v>148</v>
      </c>
      <c r="B2722" s="4" t="s">
        <v>95</v>
      </c>
      <c r="C2722" s="4" t="s">
        <v>1433</v>
      </c>
      <c r="D2722" s="4" t="s">
        <v>1434</v>
      </c>
      <c r="E2722" s="4" t="s">
        <v>98</v>
      </c>
      <c r="F2722" s="4" t="s">
        <v>99</v>
      </c>
      <c r="G2722" s="23" t="n">
        <v>686850</v>
      </c>
      <c r="H2722" s="24" t="n">
        <f aca="false">Parametros!$B$3</f>
        <v>160.42</v>
      </c>
      <c r="I2722" s="24" t="n">
        <f aca="false">Parametros!$B$4</f>
        <v>151.76</v>
      </c>
      <c r="J2722" s="23" t="n">
        <f aca="false">G2722*H2722/I2722</f>
        <v>726044.26067475</v>
      </c>
      <c r="K2722" s="23" t="n">
        <v>1007347.1</v>
      </c>
      <c r="L2722" s="23" t="n">
        <v>862988</v>
      </c>
      <c r="M2722" s="23" t="n">
        <f aca="false">MIN(J2722:L2722)</f>
        <v>726044.26067475</v>
      </c>
      <c r="N2722" s="23" t="n">
        <f aca="false">MAX(J2722:L2722)</f>
        <v>1007347.1</v>
      </c>
      <c r="O2722" s="23" t="n">
        <f aca="false">MEDIAN(J2722:L2722)</f>
        <v>862988</v>
      </c>
      <c r="P2722" s="23" t="n">
        <f aca="false">AVERAGE(J2722:L2722)</f>
        <v>865459.786891583</v>
      </c>
      <c r="Q2722" s="23" t="n">
        <f aca="false">AVERAGE(M2722,O2722)</f>
        <v>794516.130337375</v>
      </c>
      <c r="R2722" s="23" t="n">
        <f aca="false">AVERAGE(N2722,O2722)</f>
        <v>935167.55</v>
      </c>
      <c r="S2722" s="23" t="n">
        <f aca="false">STDEV(J2722:L2722)</f>
        <v>140667.708273576</v>
      </c>
      <c r="T2722" s="25" t="n">
        <f aca="false">IF(P2722&gt;0,S2722/P2722,NA())</f>
        <v>0.162535233183743</v>
      </c>
      <c r="U2722" s="4" t="str">
        <f aca="false">IF(T2722&lt;=Parametros!$B$7,"MENOR",IF(T2722&lt;=Parametros!$B$8,"PROMEDIO MENOR-MEDIANA","PROMEDIO"))</f>
        <v>MENOR</v>
      </c>
      <c r="V2722" s="23" t="n">
        <f aca="false">IF(T2722&lt;=Parametros!$B$7,M2722,IF(T2722&lt;=Parametros!$B$8,Q2722,P2722))</f>
        <v>726044.26067475</v>
      </c>
      <c r="W2722" s="26" t="n">
        <f aca="false">ROUND(V2722,0)</f>
        <v>726044</v>
      </c>
      <c r="X2722" s="27" t="n">
        <f aca="false">K2722/G2722</f>
        <v>1.4666187668341</v>
      </c>
      <c r="Y2722" s="27" t="n">
        <f aca="false">L2722/G2722</f>
        <v>1.25644318264541</v>
      </c>
    </row>
    <row r="2723" customFormat="false" ht="51.75" hidden="false" customHeight="true" outlineLevel="0" collapsed="false">
      <c r="A2723" s="4" t="s">
        <v>151</v>
      </c>
      <c r="B2723" s="4" t="s">
        <v>95</v>
      </c>
      <c r="C2723" s="4" t="s">
        <v>1435</v>
      </c>
      <c r="D2723" s="4" t="s">
        <v>1436</v>
      </c>
      <c r="E2723" s="4" t="s">
        <v>98</v>
      </c>
      <c r="F2723" s="4" t="s">
        <v>99</v>
      </c>
      <c r="G2723" s="23" t="n">
        <v>155800</v>
      </c>
      <c r="H2723" s="24" t="n">
        <f aca="false">Parametros!$B$3</f>
        <v>160.42</v>
      </c>
      <c r="I2723" s="24" t="n">
        <f aca="false">Parametros!$B$4</f>
        <v>151.76</v>
      </c>
      <c r="J2723" s="23" t="n">
        <f aca="false">G2723*H2723/I2723</f>
        <v>164690.537691091</v>
      </c>
      <c r="K2723" s="23" t="n">
        <v>228498.78</v>
      </c>
      <c r="L2723" s="23" t="n">
        <v>195755</v>
      </c>
      <c r="M2723" s="23" t="n">
        <f aca="false">MIN(J2723:L2723)</f>
        <v>164690.537691091</v>
      </c>
      <c r="N2723" s="23" t="n">
        <f aca="false">MAX(J2723:L2723)</f>
        <v>228498.78</v>
      </c>
      <c r="O2723" s="23" t="n">
        <f aca="false">MEDIAN(J2723:L2723)</f>
        <v>195755</v>
      </c>
      <c r="P2723" s="23" t="n">
        <f aca="false">AVERAGE(J2723:L2723)</f>
        <v>196314.772563697</v>
      </c>
      <c r="Q2723" s="23" t="n">
        <f aca="false">AVERAGE(M2723,O2723)</f>
        <v>180222.768845546</v>
      </c>
      <c r="R2723" s="23" t="n">
        <f aca="false">AVERAGE(N2723,O2723)</f>
        <v>212126.89</v>
      </c>
      <c r="S2723" s="23" t="n">
        <f aca="false">STDEV(J2723:L2723)</f>
        <v>31907.8039926035</v>
      </c>
      <c r="T2723" s="25" t="n">
        <f aca="false">IF(P2723&gt;0,S2723/P2723,NA())</f>
        <v>0.162533891749031</v>
      </c>
      <c r="U2723" s="4" t="str">
        <f aca="false">IF(T2723&lt;=Parametros!$B$7,"MENOR",IF(T2723&lt;=Parametros!$B$8,"PROMEDIO MENOR-MEDIANA","PROMEDIO"))</f>
        <v>MENOR</v>
      </c>
      <c r="V2723" s="23" t="n">
        <f aca="false">IF(T2723&lt;=Parametros!$B$7,M2723,IF(T2723&lt;=Parametros!$B$8,Q2723,P2723))</f>
        <v>164690.537691091</v>
      </c>
      <c r="W2723" s="26" t="n">
        <f aca="false">ROUND(V2723,0)</f>
        <v>164691</v>
      </c>
      <c r="X2723" s="27" t="n">
        <f aca="false">K2723/G2723</f>
        <v>1.46661604621309</v>
      </c>
      <c r="Y2723" s="27" t="n">
        <f aca="false">L2723/G2723</f>
        <v>1.25645057766367</v>
      </c>
    </row>
    <row r="2724" customFormat="false" ht="64.5" hidden="false" customHeight="true" outlineLevel="0" collapsed="false">
      <c r="A2724" s="4" t="s">
        <v>154</v>
      </c>
      <c r="B2724" s="4" t="s">
        <v>95</v>
      </c>
      <c r="C2724" s="4" t="s">
        <v>1437</v>
      </c>
      <c r="D2724" s="4" t="s">
        <v>1438</v>
      </c>
      <c r="E2724" s="4" t="s">
        <v>98</v>
      </c>
      <c r="F2724" s="4" t="s">
        <v>99</v>
      </c>
      <c r="G2724" s="23" t="n">
        <v>79800</v>
      </c>
      <c r="H2724" s="24" t="n">
        <f aca="false">Parametros!$B$3</f>
        <v>160.42</v>
      </c>
      <c r="I2724" s="24" t="n">
        <f aca="false">Parametros!$B$4</f>
        <v>151.76</v>
      </c>
      <c r="J2724" s="23" t="n">
        <f aca="false">G2724*H2724/I2724</f>
        <v>84353.6900369004</v>
      </c>
      <c r="K2724" s="23" t="n">
        <v>117036.64</v>
      </c>
      <c r="L2724" s="23" t="n">
        <v>100198</v>
      </c>
      <c r="M2724" s="23" t="n">
        <f aca="false">MIN(J2724:L2724)</f>
        <v>84353.6900369004</v>
      </c>
      <c r="N2724" s="23" t="n">
        <f aca="false">MAX(J2724:L2724)</f>
        <v>117036.64</v>
      </c>
      <c r="O2724" s="23" t="n">
        <f aca="false">MEDIAN(J2724:L2724)</f>
        <v>100198</v>
      </c>
      <c r="P2724" s="23" t="n">
        <f aca="false">AVERAGE(J2724:L2724)</f>
        <v>100529.443345633</v>
      </c>
      <c r="Q2724" s="23" t="n">
        <f aca="false">AVERAGE(M2724,O2724)</f>
        <v>92275.8450184502</v>
      </c>
      <c r="R2724" s="23" t="n">
        <f aca="false">AVERAGE(N2724,O2724)</f>
        <v>108617.32</v>
      </c>
      <c r="S2724" s="23" t="n">
        <f aca="false">STDEV(J2724:L2724)</f>
        <v>16343.9957045743</v>
      </c>
      <c r="T2724" s="25" t="n">
        <f aca="false">IF(P2724&gt;0,S2724/P2724,NA())</f>
        <v>0.162579192330564</v>
      </c>
      <c r="U2724" s="4" t="str">
        <f aca="false">IF(T2724&lt;=Parametros!$B$7,"MENOR",IF(T2724&lt;=Parametros!$B$8,"PROMEDIO MENOR-MEDIANA","PROMEDIO"))</f>
        <v>MENOR</v>
      </c>
      <c r="V2724" s="23" t="n">
        <f aca="false">IF(T2724&lt;=Parametros!$B$7,M2724,IF(T2724&lt;=Parametros!$B$8,Q2724,P2724))</f>
        <v>84353.6900369004</v>
      </c>
      <c r="W2724" s="26" t="n">
        <f aca="false">ROUND(V2724,0)</f>
        <v>84354</v>
      </c>
      <c r="X2724" s="27" t="n">
        <f aca="false">K2724/G2724</f>
        <v>1.46662456140351</v>
      </c>
      <c r="Y2724" s="27" t="n">
        <f aca="false">L2724/G2724</f>
        <v>1.25561403508772</v>
      </c>
    </row>
    <row r="2725" customFormat="false" ht="15" hidden="false" customHeight="true" outlineLevel="0" collapsed="false">
      <c r="A2725" s="22" t="s">
        <v>213</v>
      </c>
      <c r="B2725" s="22" t="s">
        <v>214</v>
      </c>
      <c r="C2725" s="22"/>
      <c r="D2725" s="22"/>
      <c r="E2725" s="22"/>
      <c r="F2725" s="22"/>
      <c r="G2725" s="22"/>
      <c r="H2725" s="22"/>
      <c r="I2725" s="22"/>
      <c r="J2725" s="22"/>
      <c r="K2725" s="22"/>
      <c r="L2725" s="22"/>
      <c r="M2725" s="22"/>
      <c r="N2725" s="22"/>
      <c r="O2725" s="22"/>
      <c r="P2725" s="22"/>
      <c r="Q2725" s="22"/>
      <c r="R2725" s="22"/>
      <c r="S2725" s="22"/>
      <c r="T2725" s="22"/>
      <c r="U2725" s="22"/>
      <c r="V2725" s="22"/>
      <c r="W2725" s="22"/>
    </row>
    <row r="2726" customFormat="false" ht="51.75" hidden="false" customHeight="true" outlineLevel="0" collapsed="false">
      <c r="A2726" s="4" t="s">
        <v>215</v>
      </c>
      <c r="B2726" s="4" t="s">
        <v>95</v>
      </c>
      <c r="C2726" s="4" t="s">
        <v>1439</v>
      </c>
      <c r="D2726" s="4" t="s">
        <v>1440</v>
      </c>
      <c r="E2726" s="4" t="s">
        <v>98</v>
      </c>
      <c r="F2726" s="4" t="s">
        <v>99</v>
      </c>
      <c r="G2726" s="23" t="n">
        <v>1180202</v>
      </c>
      <c r="H2726" s="24" t="n">
        <f aca="false">Parametros!$B$3</f>
        <v>160.42</v>
      </c>
      <c r="I2726" s="24" t="n">
        <f aca="false">Parametros!$B$4</f>
        <v>151.76</v>
      </c>
      <c r="J2726" s="23" t="n">
        <f aca="false">G2726*H2726/I2726</f>
        <v>1247548.79309436</v>
      </c>
      <c r="K2726" s="23" t="n">
        <v>1730906.96</v>
      </c>
      <c r="L2726" s="23" t="n">
        <v>1482859</v>
      </c>
      <c r="M2726" s="23" t="n">
        <f aca="false">MIN(J2726:L2726)</f>
        <v>1247548.79309436</v>
      </c>
      <c r="N2726" s="23" t="n">
        <f aca="false">MAX(J2726:L2726)</f>
        <v>1730906.96</v>
      </c>
      <c r="O2726" s="23" t="n">
        <f aca="false">MEDIAN(J2726:L2726)</f>
        <v>1482859</v>
      </c>
      <c r="P2726" s="23" t="n">
        <f aca="false">AVERAGE(J2726:L2726)</f>
        <v>1487104.91769812</v>
      </c>
      <c r="Q2726" s="23" t="n">
        <f aca="false">AVERAGE(M2726,O2726)</f>
        <v>1365203.89654718</v>
      </c>
      <c r="R2726" s="23" t="n">
        <f aca="false">AVERAGE(N2726,O2726)</f>
        <v>1606882.98</v>
      </c>
      <c r="S2726" s="23" t="n">
        <f aca="false">STDEV(J2726:L2726)</f>
        <v>241707.054595888</v>
      </c>
      <c r="T2726" s="25" t="n">
        <f aca="false">IF(P2726&gt;0,S2726/P2726,NA())</f>
        <v>0.16253530717256</v>
      </c>
      <c r="U2726" s="4" t="str">
        <f aca="false">IF(T2726&lt;=Parametros!$B$7,"MENOR",IF(T2726&lt;=Parametros!$B$8,"PROMEDIO MENOR-MEDIANA","PROMEDIO"))</f>
        <v>MENOR</v>
      </c>
      <c r="V2726" s="23" t="n">
        <f aca="false">IF(T2726&lt;=Parametros!$B$7,M2726,IF(T2726&lt;=Parametros!$B$8,Q2726,P2726))</f>
        <v>1247548.79309436</v>
      </c>
      <c r="W2726" s="26" t="n">
        <f aca="false">ROUND(V2726,0)</f>
        <v>1247549</v>
      </c>
      <c r="X2726" s="27" t="n">
        <f aca="false">K2726/G2726</f>
        <v>1.46661923975726</v>
      </c>
      <c r="Y2726" s="27" t="n">
        <f aca="false">L2726/G2726</f>
        <v>1.25644508312984</v>
      </c>
    </row>
    <row r="2727" customFormat="false" ht="51.75" hidden="false" customHeight="true" outlineLevel="0" collapsed="false">
      <c r="A2727" s="4" t="s">
        <v>218</v>
      </c>
      <c r="B2727" s="4" t="s">
        <v>95</v>
      </c>
      <c r="C2727" s="4" t="s">
        <v>1441</v>
      </c>
      <c r="D2727" s="4" t="s">
        <v>1442</v>
      </c>
      <c r="E2727" s="4" t="s">
        <v>98</v>
      </c>
      <c r="F2727" s="4" t="s">
        <v>99</v>
      </c>
      <c r="G2727" s="23" t="n">
        <v>64600</v>
      </c>
      <c r="H2727" s="24" t="n">
        <f aca="false">Parametros!$B$3</f>
        <v>160.42</v>
      </c>
      <c r="I2727" s="24" t="n">
        <f aca="false">Parametros!$B$4</f>
        <v>151.76</v>
      </c>
      <c r="J2727" s="23" t="n">
        <f aca="false">G2727*H2727/I2727</f>
        <v>68286.3205060622</v>
      </c>
      <c r="K2727" s="23" t="n">
        <v>94744.22</v>
      </c>
      <c r="L2727" s="23" t="n">
        <v>81158</v>
      </c>
      <c r="M2727" s="23" t="n">
        <f aca="false">MIN(J2727:L2727)</f>
        <v>68286.3205060622</v>
      </c>
      <c r="N2727" s="23" t="n">
        <f aca="false">MAX(J2727:L2727)</f>
        <v>94744.22</v>
      </c>
      <c r="O2727" s="23" t="n">
        <f aca="false">MEDIAN(J2727:L2727)</f>
        <v>81158</v>
      </c>
      <c r="P2727" s="23" t="n">
        <f aca="false">AVERAGE(J2727:L2727)</f>
        <v>81396.1801686874</v>
      </c>
      <c r="Q2727" s="23" t="n">
        <f aca="false">AVERAGE(M2727,O2727)</f>
        <v>74722.1602530311</v>
      </c>
      <c r="R2727" s="23" t="n">
        <f aca="false">AVERAGE(N2727,O2727)</f>
        <v>87951.11</v>
      </c>
      <c r="S2727" s="23" t="n">
        <f aca="false">STDEV(J2727:L2727)</f>
        <v>13230.5577642213</v>
      </c>
      <c r="T2727" s="25" t="n">
        <f aca="false">IF(P2727&gt;0,S2727/P2727,NA())</f>
        <v>0.162545192376374</v>
      </c>
      <c r="U2727" s="4" t="str">
        <f aca="false">IF(T2727&lt;=Parametros!$B$7,"MENOR",IF(T2727&lt;=Parametros!$B$8,"PROMEDIO MENOR-MEDIANA","PROMEDIO"))</f>
        <v>MENOR</v>
      </c>
      <c r="V2727" s="23" t="n">
        <f aca="false">IF(T2727&lt;=Parametros!$B$7,M2727,IF(T2727&lt;=Parametros!$B$8,Q2727,P2727))</f>
        <v>68286.3205060622</v>
      </c>
      <c r="W2727" s="26" t="n">
        <f aca="false">ROUND(V2727,0)</f>
        <v>68286</v>
      </c>
      <c r="X2727" s="27" t="n">
        <f aca="false">K2727/G2727</f>
        <v>1.46662879256966</v>
      </c>
      <c r="Y2727" s="27" t="n">
        <f aca="false">L2727/G2727</f>
        <v>1.25631578947368</v>
      </c>
    </row>
    <row r="2728" customFormat="false" ht="77.25" hidden="false" customHeight="true" outlineLevel="0" collapsed="false">
      <c r="A2728" s="4" t="s">
        <v>221</v>
      </c>
      <c r="B2728" s="4" t="s">
        <v>95</v>
      </c>
      <c r="C2728" s="4" t="s">
        <v>1443</v>
      </c>
      <c r="D2728" s="4" t="s">
        <v>1444</v>
      </c>
      <c r="E2728" s="4" t="s">
        <v>98</v>
      </c>
      <c r="F2728" s="4" t="s">
        <v>99</v>
      </c>
      <c r="G2728" s="23" t="n">
        <v>446423</v>
      </c>
      <c r="H2728" s="24" t="n">
        <f aca="false">Parametros!$B$3</f>
        <v>160.42</v>
      </c>
      <c r="I2728" s="24" t="n">
        <f aca="false">Parametros!$B$4</f>
        <v>151.76</v>
      </c>
      <c r="J2728" s="23" t="n">
        <f aca="false">G2728*H2728/I2728</f>
        <v>471897.586056932</v>
      </c>
      <c r="K2728" s="23" t="n">
        <v>654732.9</v>
      </c>
      <c r="L2728" s="23" t="n">
        <v>560847</v>
      </c>
      <c r="M2728" s="23" t="n">
        <f aca="false">MIN(J2728:L2728)</f>
        <v>471897.586056932</v>
      </c>
      <c r="N2728" s="23" t="n">
        <f aca="false">MAX(J2728:L2728)</f>
        <v>654732.9</v>
      </c>
      <c r="O2728" s="23" t="n">
        <f aca="false">MEDIAN(J2728:L2728)</f>
        <v>560847</v>
      </c>
      <c r="P2728" s="23" t="n">
        <f aca="false">AVERAGE(J2728:L2728)</f>
        <v>562492.495352311</v>
      </c>
      <c r="Q2728" s="23" t="n">
        <f aca="false">AVERAGE(M2728,O2728)</f>
        <v>516372.293028466</v>
      </c>
      <c r="R2728" s="23" t="n">
        <f aca="false">AVERAGE(N2728,O2728)</f>
        <v>607789.95</v>
      </c>
      <c r="S2728" s="23" t="n">
        <f aca="false">STDEV(J2728:L2728)</f>
        <v>91428.7632388239</v>
      </c>
      <c r="T2728" s="25" t="n">
        <f aca="false">IF(P2728&gt;0,S2728/P2728,NA())</f>
        <v>0.162542192107929</v>
      </c>
      <c r="U2728" s="4" t="str">
        <f aca="false">IF(T2728&lt;=Parametros!$B$7,"MENOR",IF(T2728&lt;=Parametros!$B$8,"PROMEDIO MENOR-MEDIANA","PROMEDIO"))</f>
        <v>MENOR</v>
      </c>
      <c r="V2728" s="23" t="n">
        <f aca="false">IF(T2728&lt;=Parametros!$B$7,M2728,IF(T2728&lt;=Parametros!$B$8,Q2728,P2728))</f>
        <v>471897.586056932</v>
      </c>
      <c r="W2728" s="26" t="n">
        <f aca="false">ROUND(V2728,0)</f>
        <v>471898</v>
      </c>
      <c r="X2728" s="27" t="n">
        <f aca="false">K2728/G2728</f>
        <v>1.46661999941759</v>
      </c>
      <c r="Y2728" s="27" t="n">
        <f aca="false">L2728/G2728</f>
        <v>1.25631295878573</v>
      </c>
    </row>
    <row r="2729" customFormat="false" ht="51.75" hidden="false" customHeight="true" outlineLevel="0" collapsed="false">
      <c r="A2729" s="4" t="s">
        <v>223</v>
      </c>
      <c r="B2729" s="4" t="s">
        <v>95</v>
      </c>
      <c r="C2729" s="4" t="s">
        <v>1445</v>
      </c>
      <c r="D2729" s="4" t="s">
        <v>1446</v>
      </c>
      <c r="E2729" s="4" t="s">
        <v>98</v>
      </c>
      <c r="F2729" s="4" t="s">
        <v>99</v>
      </c>
      <c r="G2729" s="23" t="n">
        <v>378100</v>
      </c>
      <c r="H2729" s="24" t="n">
        <f aca="false">Parametros!$B$3</f>
        <v>160.42</v>
      </c>
      <c r="I2729" s="24" t="n">
        <f aca="false">Parametros!$B$4</f>
        <v>151.76</v>
      </c>
      <c r="J2729" s="23" t="n">
        <f aca="false">G2729*H2729/I2729</f>
        <v>399675.817079599</v>
      </c>
      <c r="K2729" s="23" t="n">
        <v>554529.03</v>
      </c>
      <c r="L2729" s="23" t="n">
        <v>475048</v>
      </c>
      <c r="M2729" s="23" t="n">
        <f aca="false">MIN(J2729:L2729)</f>
        <v>399675.817079599</v>
      </c>
      <c r="N2729" s="23" t="n">
        <f aca="false">MAX(J2729:L2729)</f>
        <v>554529.03</v>
      </c>
      <c r="O2729" s="23" t="n">
        <f aca="false">MEDIAN(J2729:L2729)</f>
        <v>475048</v>
      </c>
      <c r="P2729" s="23" t="n">
        <f aca="false">AVERAGE(J2729:L2729)</f>
        <v>476417.6156932</v>
      </c>
      <c r="Q2729" s="23" t="n">
        <f aca="false">AVERAGE(M2729,O2729)</f>
        <v>437361.9085398</v>
      </c>
      <c r="R2729" s="23" t="n">
        <f aca="false">AVERAGE(N2729,O2729)</f>
        <v>514788.515</v>
      </c>
      <c r="S2729" s="23" t="n">
        <f aca="false">STDEV(J2729:L2729)</f>
        <v>77435.6912108559</v>
      </c>
      <c r="T2729" s="25" t="n">
        <f aca="false">IF(P2729&gt;0,S2729/P2729,NA())</f>
        <v>0.162537422337302</v>
      </c>
      <c r="U2729" s="4" t="str">
        <f aca="false">IF(T2729&lt;=Parametros!$B$7,"MENOR",IF(T2729&lt;=Parametros!$B$8,"PROMEDIO MENOR-MEDIANA","PROMEDIO"))</f>
        <v>MENOR</v>
      </c>
      <c r="V2729" s="23" t="n">
        <f aca="false">IF(T2729&lt;=Parametros!$B$7,M2729,IF(T2729&lt;=Parametros!$B$8,Q2729,P2729))</f>
        <v>399675.817079599</v>
      </c>
      <c r="W2729" s="26" t="n">
        <f aca="false">ROUND(V2729,0)</f>
        <v>399676</v>
      </c>
      <c r="X2729" s="27" t="n">
        <f aca="false">K2729/G2729</f>
        <v>1.46662002115842</v>
      </c>
      <c r="Y2729" s="27" t="n">
        <f aca="false">L2729/G2729</f>
        <v>1.25640835757736</v>
      </c>
    </row>
    <row r="2730" customFormat="false" ht="77.25" hidden="false" customHeight="true" outlineLevel="0" collapsed="false">
      <c r="A2730" s="4" t="s">
        <v>226</v>
      </c>
      <c r="B2730" s="4" t="s">
        <v>95</v>
      </c>
      <c r="C2730" s="4" t="s">
        <v>1447</v>
      </c>
      <c r="D2730" s="4" t="s">
        <v>1448</v>
      </c>
      <c r="E2730" s="4" t="s">
        <v>98</v>
      </c>
      <c r="F2730" s="4" t="s">
        <v>99</v>
      </c>
      <c r="G2730" s="23" t="n">
        <v>202728</v>
      </c>
      <c r="H2730" s="24" t="n">
        <f aca="false">Parametros!$B$3</f>
        <v>160.42</v>
      </c>
      <c r="I2730" s="24" t="n">
        <f aca="false">Parametros!$B$4</f>
        <v>151.76</v>
      </c>
      <c r="J2730" s="23" t="n">
        <f aca="false">G2730*H2730/I2730</f>
        <v>214296.426989984</v>
      </c>
      <c r="K2730" s="23" t="n">
        <v>297324.34</v>
      </c>
      <c r="L2730" s="23" t="n">
        <v>254660</v>
      </c>
      <c r="M2730" s="23" t="n">
        <f aca="false">MIN(J2730:L2730)</f>
        <v>214296.426989984</v>
      </c>
      <c r="N2730" s="23" t="n">
        <f aca="false">MAX(J2730:L2730)</f>
        <v>297324.34</v>
      </c>
      <c r="O2730" s="23" t="n">
        <f aca="false">MEDIAN(J2730:L2730)</f>
        <v>254660</v>
      </c>
      <c r="P2730" s="23" t="n">
        <f aca="false">AVERAGE(J2730:L2730)</f>
        <v>255426.922329995</v>
      </c>
      <c r="Q2730" s="23" t="n">
        <f aca="false">AVERAGE(M2730,O2730)</f>
        <v>234478.213494992</v>
      </c>
      <c r="R2730" s="23" t="n">
        <f aca="false">AVERAGE(N2730,O2730)</f>
        <v>275992.17</v>
      </c>
      <c r="S2730" s="23" t="n">
        <f aca="false">STDEV(J2730:L2730)</f>
        <v>41519.2691661941</v>
      </c>
      <c r="T2730" s="25" t="n">
        <f aca="false">IF(P2730&gt;0,S2730/P2730,NA())</f>
        <v>0.162548523810477</v>
      </c>
      <c r="U2730" s="4" t="str">
        <f aca="false">IF(T2730&lt;=Parametros!$B$7,"MENOR",IF(T2730&lt;=Parametros!$B$8,"PROMEDIO MENOR-MEDIANA","PROMEDIO"))</f>
        <v>MENOR</v>
      </c>
      <c r="V2730" s="23" t="n">
        <f aca="false">IF(T2730&lt;=Parametros!$B$7,M2730,IF(T2730&lt;=Parametros!$B$8,Q2730,P2730))</f>
        <v>214296.426989984</v>
      </c>
      <c r="W2730" s="26" t="n">
        <f aca="false">ROUND(V2730,0)</f>
        <v>214296</v>
      </c>
      <c r="X2730" s="27" t="n">
        <f aca="false">K2730/G2730</f>
        <v>1.4666170435263</v>
      </c>
      <c r="Y2730" s="27" t="n">
        <f aca="false">L2730/G2730</f>
        <v>1.2561658971627</v>
      </c>
    </row>
    <row r="2731" customFormat="false" ht="102.75" hidden="false" customHeight="true" outlineLevel="0" collapsed="false">
      <c r="A2731" s="4" t="s">
        <v>229</v>
      </c>
      <c r="B2731" s="4" t="s">
        <v>95</v>
      </c>
      <c r="C2731" s="4" t="s">
        <v>1449</v>
      </c>
      <c r="D2731" s="4" t="s">
        <v>1450</v>
      </c>
      <c r="E2731" s="4" t="s">
        <v>98</v>
      </c>
      <c r="F2731" s="4" t="s">
        <v>99</v>
      </c>
      <c r="G2731" s="23" t="n">
        <v>39900</v>
      </c>
      <c r="H2731" s="24" t="n">
        <f aca="false">Parametros!$B$3</f>
        <v>160.42</v>
      </c>
      <c r="I2731" s="24" t="n">
        <f aca="false">Parametros!$B$4</f>
        <v>151.76</v>
      </c>
      <c r="J2731" s="23" t="n">
        <f aca="false">G2731*H2731/I2731</f>
        <v>42176.8450184502</v>
      </c>
      <c r="K2731" s="23" t="n">
        <v>58518.32</v>
      </c>
      <c r="L2731" s="23" t="n">
        <v>50099</v>
      </c>
      <c r="M2731" s="23" t="n">
        <f aca="false">MIN(J2731:L2731)</f>
        <v>42176.8450184502</v>
      </c>
      <c r="N2731" s="23" t="n">
        <f aca="false">MAX(J2731:L2731)</f>
        <v>58518.32</v>
      </c>
      <c r="O2731" s="23" t="n">
        <f aca="false">MEDIAN(J2731:L2731)</f>
        <v>50099</v>
      </c>
      <c r="P2731" s="23" t="n">
        <f aca="false">AVERAGE(J2731:L2731)</f>
        <v>50264.7216728167</v>
      </c>
      <c r="Q2731" s="23" t="n">
        <f aca="false">AVERAGE(M2731,O2731)</f>
        <v>46137.9225092251</v>
      </c>
      <c r="R2731" s="23" t="n">
        <f aca="false">AVERAGE(N2731,O2731)</f>
        <v>54308.66</v>
      </c>
      <c r="S2731" s="23" t="n">
        <f aca="false">STDEV(J2731:L2731)</f>
        <v>8171.99785228714</v>
      </c>
      <c r="T2731" s="25" t="n">
        <f aca="false">IF(P2731&gt;0,S2731/P2731,NA())</f>
        <v>0.162579192330564</v>
      </c>
      <c r="U2731" s="4" t="str">
        <f aca="false">IF(T2731&lt;=Parametros!$B$7,"MENOR",IF(T2731&lt;=Parametros!$B$8,"PROMEDIO MENOR-MEDIANA","PROMEDIO"))</f>
        <v>MENOR</v>
      </c>
      <c r="V2731" s="23" t="n">
        <f aca="false">IF(T2731&lt;=Parametros!$B$7,M2731,IF(T2731&lt;=Parametros!$B$8,Q2731,P2731))</f>
        <v>42176.8450184502</v>
      </c>
      <c r="W2731" s="26" t="n">
        <f aca="false">ROUND(V2731,0)</f>
        <v>42177</v>
      </c>
      <c r="X2731" s="27" t="n">
        <f aca="false">K2731/G2731</f>
        <v>1.46662456140351</v>
      </c>
      <c r="Y2731" s="27" t="n">
        <f aca="false">L2731/G2731</f>
        <v>1.25561403508772</v>
      </c>
    </row>
    <row r="2732" customFormat="false" ht="115.5" hidden="false" customHeight="true" outlineLevel="0" collapsed="false">
      <c r="A2732" s="4" t="s">
        <v>231</v>
      </c>
      <c r="B2732" s="4" t="s">
        <v>95</v>
      </c>
      <c r="C2732" s="4" t="s">
        <v>1451</v>
      </c>
      <c r="D2732" s="4" t="s">
        <v>1452</v>
      </c>
      <c r="E2732" s="4" t="s">
        <v>98</v>
      </c>
      <c r="F2732" s="4" t="s">
        <v>99</v>
      </c>
      <c r="G2732" s="23" t="n">
        <v>450551</v>
      </c>
      <c r="H2732" s="24" t="n">
        <f aca="false">Parametros!$B$3</f>
        <v>160.42</v>
      </c>
      <c r="I2732" s="24" t="n">
        <f aca="false">Parametros!$B$4</f>
        <v>151.76</v>
      </c>
      <c r="J2732" s="23" t="n">
        <f aca="false">G2732*H2732/I2732</f>
        <v>476261.145361097</v>
      </c>
      <c r="K2732" s="23" t="n">
        <v>660786.42</v>
      </c>
      <c r="L2732" s="23" t="n">
        <v>566083</v>
      </c>
      <c r="M2732" s="23" t="n">
        <f aca="false">MIN(J2732:L2732)</f>
        <v>476261.145361097</v>
      </c>
      <c r="N2732" s="23" t="n">
        <f aca="false">MAX(J2732:L2732)</f>
        <v>660786.42</v>
      </c>
      <c r="O2732" s="23" t="n">
        <f aca="false">MEDIAN(J2732:L2732)</f>
        <v>566083</v>
      </c>
      <c r="P2732" s="23" t="n">
        <f aca="false">AVERAGE(J2732:L2732)</f>
        <v>567710.188453699</v>
      </c>
      <c r="Q2732" s="23" t="n">
        <f aca="false">AVERAGE(M2732,O2732)</f>
        <v>521172.072680548</v>
      </c>
      <c r="R2732" s="23" t="n">
        <f aca="false">AVERAGE(N2732,O2732)</f>
        <v>613434.71</v>
      </c>
      <c r="S2732" s="23" t="n">
        <f aca="false">STDEV(J2732:L2732)</f>
        <v>92273.3983975804</v>
      </c>
      <c r="T2732" s="25" t="n">
        <f aca="false">IF(P2732&gt;0,S2732/P2732,NA())</f>
        <v>0.162536097245163</v>
      </c>
      <c r="U2732" s="4" t="str">
        <f aca="false">IF(T2732&lt;=Parametros!$B$7,"MENOR",IF(T2732&lt;=Parametros!$B$8,"PROMEDIO MENOR-MEDIANA","PROMEDIO"))</f>
        <v>MENOR</v>
      </c>
      <c r="V2732" s="23" t="n">
        <f aca="false">IF(T2732&lt;=Parametros!$B$7,M2732,IF(T2732&lt;=Parametros!$B$8,Q2732,P2732))</f>
        <v>476261.145361097</v>
      </c>
      <c r="W2732" s="26" t="n">
        <f aca="false">ROUND(V2732,0)</f>
        <v>476261</v>
      </c>
      <c r="X2732" s="27" t="n">
        <f aca="false">K2732/G2732</f>
        <v>1.46661847382427</v>
      </c>
      <c r="Y2732" s="27" t="n">
        <f aca="false">L2732/G2732</f>
        <v>1.25642380107912</v>
      </c>
    </row>
    <row r="2733" customFormat="false" ht="90" hidden="false" customHeight="true" outlineLevel="0" collapsed="false">
      <c r="A2733" s="4" t="s">
        <v>234</v>
      </c>
      <c r="B2733" s="4" t="s">
        <v>95</v>
      </c>
      <c r="C2733" s="4" t="s">
        <v>1453</v>
      </c>
      <c r="D2733" s="4" t="s">
        <v>1454</v>
      </c>
      <c r="E2733" s="4" t="s">
        <v>98</v>
      </c>
      <c r="F2733" s="4" t="s">
        <v>99</v>
      </c>
      <c r="G2733" s="23" t="n">
        <v>1540360</v>
      </c>
      <c r="H2733" s="24" t="n">
        <f aca="false">Parametros!$B$3</f>
        <v>160.42</v>
      </c>
      <c r="I2733" s="24" t="n">
        <f aca="false">Parametros!$B$4</f>
        <v>151.76</v>
      </c>
      <c r="J2733" s="23" t="n">
        <f aca="false">G2733*H2733/I2733</f>
        <v>1628258.77174486</v>
      </c>
      <c r="K2733" s="23" t="n">
        <v>2259120.95</v>
      </c>
      <c r="L2733" s="23" t="n">
        <v>1935416</v>
      </c>
      <c r="M2733" s="23" t="n">
        <f aca="false">MIN(J2733:L2733)</f>
        <v>1628258.77174486</v>
      </c>
      <c r="N2733" s="23" t="n">
        <f aca="false">MAX(J2733:L2733)</f>
        <v>2259120.95</v>
      </c>
      <c r="O2733" s="23" t="n">
        <f aca="false">MEDIAN(J2733:L2733)</f>
        <v>1935416</v>
      </c>
      <c r="P2733" s="23" t="n">
        <f aca="false">AVERAGE(J2733:L2733)</f>
        <v>1940931.90724829</v>
      </c>
      <c r="Q2733" s="23" t="n">
        <f aca="false">AVERAGE(M2733,O2733)</f>
        <v>1781837.38587243</v>
      </c>
      <c r="R2733" s="23" t="n">
        <f aca="false">AVERAGE(N2733,O2733)</f>
        <v>2097268.475</v>
      </c>
      <c r="S2733" s="23" t="n">
        <f aca="false">STDEV(J2733:L2733)</f>
        <v>315467.258067749</v>
      </c>
      <c r="T2733" s="25" t="n">
        <f aca="false">IF(P2733&gt;0,S2733/P2733,NA())</f>
        <v>0.162533913162876</v>
      </c>
      <c r="U2733" s="4" t="str">
        <f aca="false">IF(T2733&lt;=Parametros!$B$7,"MENOR",IF(T2733&lt;=Parametros!$B$8,"PROMEDIO MENOR-MEDIANA","PROMEDIO"))</f>
        <v>MENOR</v>
      </c>
      <c r="V2733" s="23" t="n">
        <f aca="false">IF(T2733&lt;=Parametros!$B$7,M2733,IF(T2733&lt;=Parametros!$B$8,Q2733,P2733))</f>
        <v>1628258.77174486</v>
      </c>
      <c r="W2733" s="26" t="n">
        <f aca="false">ROUND(V2733,0)</f>
        <v>1628259</v>
      </c>
      <c r="X2733" s="27" t="n">
        <f aca="false">K2733/G2733</f>
        <v>1.4666188098886</v>
      </c>
      <c r="Y2733" s="27" t="n">
        <f aca="false">L2733/G2733</f>
        <v>1.2564699161235</v>
      </c>
    </row>
    <row r="2734" customFormat="false" ht="90" hidden="false" customHeight="true" outlineLevel="0" collapsed="false">
      <c r="A2734" s="4" t="s">
        <v>236</v>
      </c>
      <c r="B2734" s="4" t="s">
        <v>95</v>
      </c>
      <c r="C2734" s="4" t="s">
        <v>1455</v>
      </c>
      <c r="D2734" s="4" t="s">
        <v>1456</v>
      </c>
      <c r="E2734" s="4" t="s">
        <v>98</v>
      </c>
      <c r="F2734" s="4" t="s">
        <v>99</v>
      </c>
      <c r="G2734" s="23" t="n">
        <v>522471</v>
      </c>
      <c r="H2734" s="24" t="n">
        <f aca="false">Parametros!$B$3</f>
        <v>160.42</v>
      </c>
      <c r="I2734" s="24" t="n">
        <f aca="false">Parametros!$B$4</f>
        <v>151.76</v>
      </c>
      <c r="J2734" s="23" t="n">
        <f aca="false">G2734*H2734/I2734</f>
        <v>552285.172772799</v>
      </c>
      <c r="K2734" s="23" t="n">
        <v>766266.46</v>
      </c>
      <c r="L2734" s="23" t="n">
        <v>656404</v>
      </c>
      <c r="M2734" s="23" t="n">
        <f aca="false">MIN(J2734:L2734)</f>
        <v>552285.172772799</v>
      </c>
      <c r="N2734" s="23" t="n">
        <f aca="false">MAX(J2734:L2734)</f>
        <v>766266.46</v>
      </c>
      <c r="O2734" s="23" t="n">
        <f aca="false">MEDIAN(J2734:L2734)</f>
        <v>656404</v>
      </c>
      <c r="P2734" s="23" t="n">
        <f aca="false">AVERAGE(J2734:L2734)</f>
        <v>658318.5442576</v>
      </c>
      <c r="Q2734" s="23" t="n">
        <f aca="false">AVERAGE(M2734,O2734)</f>
        <v>604344.5863864</v>
      </c>
      <c r="R2734" s="23" t="n">
        <f aca="false">AVERAGE(N2734,O2734)</f>
        <v>711335.23</v>
      </c>
      <c r="S2734" s="23" t="n">
        <f aca="false">STDEV(J2734:L2734)</f>
        <v>107003.49027316</v>
      </c>
      <c r="T2734" s="25" t="n">
        <f aca="false">IF(P2734&gt;0,S2734/P2734,NA())</f>
        <v>0.162540598630455</v>
      </c>
      <c r="U2734" s="4" t="str">
        <f aca="false">IF(T2734&lt;=Parametros!$B$7,"MENOR",IF(T2734&lt;=Parametros!$B$8,"PROMEDIO MENOR-MEDIANA","PROMEDIO"))</f>
        <v>MENOR</v>
      </c>
      <c r="V2734" s="23" t="n">
        <f aca="false">IF(T2734&lt;=Parametros!$B$7,M2734,IF(T2734&lt;=Parametros!$B$8,Q2734,P2734))</f>
        <v>552285.172772799</v>
      </c>
      <c r="W2734" s="26" t="n">
        <f aca="false">ROUND(V2734,0)</f>
        <v>552285</v>
      </c>
      <c r="X2734" s="27" t="n">
        <f aca="false">K2734/G2734</f>
        <v>1.46662008034896</v>
      </c>
      <c r="Y2734" s="27" t="n">
        <f aca="false">L2734/G2734</f>
        <v>1.25634532825745</v>
      </c>
    </row>
    <row r="2735" customFormat="false" ht="90" hidden="false" customHeight="true" outlineLevel="0" collapsed="false">
      <c r="A2735" s="4" t="s">
        <v>239</v>
      </c>
      <c r="B2735" s="4" t="s">
        <v>95</v>
      </c>
      <c r="C2735" s="4" t="s">
        <v>1457</v>
      </c>
      <c r="D2735" s="4" t="s">
        <v>1458</v>
      </c>
      <c r="E2735" s="4" t="s">
        <v>98</v>
      </c>
      <c r="F2735" s="4" t="s">
        <v>99</v>
      </c>
      <c r="G2735" s="23" t="n">
        <v>63651</v>
      </c>
      <c r="H2735" s="24" t="n">
        <f aca="false">Parametros!$B$3</f>
        <v>160.42</v>
      </c>
      <c r="I2735" s="24" t="n">
        <f aca="false">Parametros!$B$4</f>
        <v>151.76</v>
      </c>
      <c r="J2735" s="23" t="n">
        <f aca="false">G2735*H2735/I2735</f>
        <v>67283.1669741697</v>
      </c>
      <c r="K2735" s="23" t="n">
        <v>93351.99</v>
      </c>
      <c r="L2735" s="23" t="n">
        <v>79968</v>
      </c>
      <c r="M2735" s="23" t="n">
        <f aca="false">MIN(J2735:L2735)</f>
        <v>67283.1669741697</v>
      </c>
      <c r="N2735" s="23" t="n">
        <f aca="false">MAX(J2735:L2735)</f>
        <v>93351.99</v>
      </c>
      <c r="O2735" s="23" t="n">
        <f aca="false">MEDIAN(J2735:L2735)</f>
        <v>79968</v>
      </c>
      <c r="P2735" s="23" t="n">
        <f aca="false">AVERAGE(J2735:L2735)</f>
        <v>80201.0523247233</v>
      </c>
      <c r="Q2735" s="23" t="n">
        <f aca="false">AVERAGE(M2735,O2735)</f>
        <v>73625.5834870849</v>
      </c>
      <c r="R2735" s="23" t="n">
        <f aca="false">AVERAGE(N2735,O2735)</f>
        <v>86659.995</v>
      </c>
      <c r="S2735" s="23" t="n">
        <f aca="false">STDEV(J2735:L2735)</f>
        <v>13035.9740152993</v>
      </c>
      <c r="T2735" s="25" t="n">
        <f aca="false">IF(P2735&gt;0,S2735/P2735,NA())</f>
        <v>0.162541184154522</v>
      </c>
      <c r="U2735" s="4" t="str">
        <f aca="false">IF(T2735&lt;=Parametros!$B$7,"MENOR",IF(T2735&lt;=Parametros!$B$8,"PROMEDIO MENOR-MEDIANA","PROMEDIO"))</f>
        <v>MENOR</v>
      </c>
      <c r="V2735" s="23" t="n">
        <f aca="false">IF(T2735&lt;=Parametros!$B$7,M2735,IF(T2735&lt;=Parametros!$B$8,Q2735,P2735))</f>
        <v>67283.1669741697</v>
      </c>
      <c r="W2735" s="26" t="n">
        <f aca="false">ROUND(V2735,0)</f>
        <v>67283</v>
      </c>
      <c r="X2735" s="27" t="n">
        <f aca="false">K2735/G2735</f>
        <v>1.46662251967762</v>
      </c>
      <c r="Y2735" s="27" t="n">
        <f aca="false">L2735/G2735</f>
        <v>1.25635103926097</v>
      </c>
    </row>
    <row r="2736" customFormat="false" ht="90" hidden="false" customHeight="true" outlineLevel="0" collapsed="false">
      <c r="A2736" s="4" t="s">
        <v>242</v>
      </c>
      <c r="B2736" s="4" t="s">
        <v>95</v>
      </c>
      <c r="C2736" s="4" t="s">
        <v>1459</v>
      </c>
      <c r="D2736" s="4" t="s">
        <v>1460</v>
      </c>
      <c r="E2736" s="4" t="s">
        <v>98</v>
      </c>
      <c r="F2736" s="4" t="s">
        <v>99</v>
      </c>
      <c r="G2736" s="23" t="n">
        <v>63651</v>
      </c>
      <c r="H2736" s="24" t="n">
        <f aca="false">Parametros!$B$3</f>
        <v>160.42</v>
      </c>
      <c r="I2736" s="24" t="n">
        <f aca="false">Parametros!$B$4</f>
        <v>151.76</v>
      </c>
      <c r="J2736" s="23" t="n">
        <f aca="false">G2736*H2736/I2736</f>
        <v>67283.1669741697</v>
      </c>
      <c r="K2736" s="23" t="n">
        <v>93351.99</v>
      </c>
      <c r="L2736" s="23" t="n">
        <v>79968</v>
      </c>
      <c r="M2736" s="23" t="n">
        <f aca="false">MIN(J2736:L2736)</f>
        <v>67283.1669741697</v>
      </c>
      <c r="N2736" s="23" t="n">
        <f aca="false">MAX(J2736:L2736)</f>
        <v>93351.99</v>
      </c>
      <c r="O2736" s="23" t="n">
        <f aca="false">MEDIAN(J2736:L2736)</f>
        <v>79968</v>
      </c>
      <c r="P2736" s="23" t="n">
        <f aca="false">AVERAGE(J2736:L2736)</f>
        <v>80201.0523247233</v>
      </c>
      <c r="Q2736" s="23" t="n">
        <f aca="false">AVERAGE(M2736,O2736)</f>
        <v>73625.5834870849</v>
      </c>
      <c r="R2736" s="23" t="n">
        <f aca="false">AVERAGE(N2736,O2736)</f>
        <v>86659.995</v>
      </c>
      <c r="S2736" s="23" t="n">
        <f aca="false">STDEV(J2736:L2736)</f>
        <v>13035.9740152993</v>
      </c>
      <c r="T2736" s="25" t="n">
        <f aca="false">IF(P2736&gt;0,S2736/P2736,NA())</f>
        <v>0.162541184154522</v>
      </c>
      <c r="U2736" s="4" t="str">
        <f aca="false">IF(T2736&lt;=Parametros!$B$7,"MENOR",IF(T2736&lt;=Parametros!$B$8,"PROMEDIO MENOR-MEDIANA","PROMEDIO"))</f>
        <v>MENOR</v>
      </c>
      <c r="V2736" s="23" t="n">
        <f aca="false">IF(T2736&lt;=Parametros!$B$7,M2736,IF(T2736&lt;=Parametros!$B$8,Q2736,P2736))</f>
        <v>67283.1669741697</v>
      </c>
      <c r="W2736" s="26" t="n">
        <f aca="false">ROUND(V2736,0)</f>
        <v>67283</v>
      </c>
      <c r="X2736" s="27" t="n">
        <f aca="false">K2736/G2736</f>
        <v>1.46662251967762</v>
      </c>
      <c r="Y2736" s="27" t="n">
        <f aca="false">L2736/G2736</f>
        <v>1.25635103926097</v>
      </c>
    </row>
    <row r="2737" customFormat="false" ht="64.5" hidden="false" customHeight="true" outlineLevel="0" collapsed="false">
      <c r="A2737" s="4" t="s">
        <v>244</v>
      </c>
      <c r="B2737" s="4" t="s">
        <v>95</v>
      </c>
      <c r="C2737" s="4" t="s">
        <v>291</v>
      </c>
      <c r="D2737" s="4" t="s">
        <v>1461</v>
      </c>
      <c r="E2737" s="4" t="s">
        <v>98</v>
      </c>
      <c r="F2737" s="4" t="s">
        <v>99</v>
      </c>
      <c r="G2737" s="23" t="n">
        <v>893713</v>
      </c>
      <c r="H2737" s="24" t="n">
        <f aca="false">Parametros!$B$3</f>
        <v>160.42</v>
      </c>
      <c r="I2737" s="24" t="n">
        <f aca="false">Parametros!$B$4</f>
        <v>151.76</v>
      </c>
      <c r="J2737" s="23" t="n">
        <f aca="false">G2737*H2737/I2737</f>
        <v>944711.646415393</v>
      </c>
      <c r="K2737" s="23" t="n">
        <v>1310736.17</v>
      </c>
      <c r="L2737" s="23" t="n">
        <v>1122884</v>
      </c>
      <c r="M2737" s="23" t="n">
        <f aca="false">MIN(J2737:L2737)</f>
        <v>944711.646415393</v>
      </c>
      <c r="N2737" s="23" t="n">
        <f aca="false">MAX(J2737:L2737)</f>
        <v>1310736.17</v>
      </c>
      <c r="O2737" s="23" t="n">
        <f aca="false">MEDIAN(J2737:L2737)</f>
        <v>1122884</v>
      </c>
      <c r="P2737" s="23" t="n">
        <f aca="false">AVERAGE(J2737:L2737)</f>
        <v>1126110.6054718</v>
      </c>
      <c r="Q2737" s="23" t="n">
        <f aca="false">AVERAGE(M2737,O2737)</f>
        <v>1033797.8232077</v>
      </c>
      <c r="R2737" s="23" t="n">
        <f aca="false">AVERAGE(N2737,O2737)</f>
        <v>1216810.085</v>
      </c>
      <c r="S2737" s="23" t="n">
        <f aca="false">STDEV(J2737:L2737)</f>
        <v>183033.593101069</v>
      </c>
      <c r="T2737" s="25" t="n">
        <f aca="false">IF(P2737&gt;0,S2737/P2737,NA())</f>
        <v>0.162536070801309</v>
      </c>
      <c r="U2737" s="4" t="str">
        <f aca="false">IF(T2737&lt;=Parametros!$B$7,"MENOR",IF(T2737&lt;=Parametros!$B$8,"PROMEDIO MENOR-MEDIANA","PROMEDIO"))</f>
        <v>MENOR</v>
      </c>
      <c r="V2737" s="23" t="n">
        <f aca="false">IF(T2737&lt;=Parametros!$B$7,M2737,IF(T2737&lt;=Parametros!$B$8,Q2737,P2737))</f>
        <v>944711.646415393</v>
      </c>
      <c r="W2737" s="26" t="n">
        <f aca="false">ROUND(V2737,0)</f>
        <v>944712</v>
      </c>
      <c r="X2737" s="27" t="n">
        <f aca="false">K2737/G2737</f>
        <v>1.46661866840921</v>
      </c>
      <c r="Y2737" s="27" t="n">
        <f aca="false">L2737/G2737</f>
        <v>1.2564257205613</v>
      </c>
    </row>
    <row r="2738" customFormat="false" ht="102.75" hidden="false" customHeight="true" outlineLevel="0" collapsed="false">
      <c r="A2738" s="4" t="s">
        <v>247</v>
      </c>
      <c r="B2738" s="4" t="s">
        <v>95</v>
      </c>
      <c r="C2738" s="4" t="s">
        <v>300</v>
      </c>
      <c r="D2738" s="4" t="s">
        <v>1462</v>
      </c>
      <c r="E2738" s="4" t="s">
        <v>98</v>
      </c>
      <c r="F2738" s="4" t="s">
        <v>99</v>
      </c>
      <c r="G2738" s="23" t="n">
        <v>51300</v>
      </c>
      <c r="H2738" s="24" t="n">
        <f aca="false">Parametros!$B$3</f>
        <v>160.42</v>
      </c>
      <c r="I2738" s="24" t="n">
        <f aca="false">Parametros!$B$4</f>
        <v>151.76</v>
      </c>
      <c r="J2738" s="23" t="n">
        <f aca="false">G2738*H2738/I2738</f>
        <v>54227.3721665788</v>
      </c>
      <c r="K2738" s="23" t="n">
        <v>75237.64</v>
      </c>
      <c r="L2738" s="23" t="n">
        <v>64379</v>
      </c>
      <c r="M2738" s="23" t="n">
        <f aca="false">MIN(J2738:L2738)</f>
        <v>54227.3721665788</v>
      </c>
      <c r="N2738" s="23" t="n">
        <f aca="false">MAX(J2738:L2738)</f>
        <v>75237.64</v>
      </c>
      <c r="O2738" s="23" t="n">
        <f aca="false">MEDIAN(J2738:L2738)</f>
        <v>64379</v>
      </c>
      <c r="P2738" s="23" t="n">
        <f aca="false">AVERAGE(J2738:L2738)</f>
        <v>64614.6707221929</v>
      </c>
      <c r="Q2738" s="23" t="n">
        <f aca="false">AVERAGE(M2738,O2738)</f>
        <v>59303.1860832894</v>
      </c>
      <c r="R2738" s="23" t="n">
        <f aca="false">AVERAGE(N2738,O2738)</f>
        <v>69808.32</v>
      </c>
      <c r="S2738" s="23" t="n">
        <f aca="false">STDEV(J2738:L2738)</f>
        <v>10507.1163563081</v>
      </c>
      <c r="T2738" s="25" t="n">
        <f aca="false">IF(P2738&gt;0,S2738/P2738,NA())</f>
        <v>0.16261193067876</v>
      </c>
      <c r="U2738" s="4" t="str">
        <f aca="false">IF(T2738&lt;=Parametros!$B$7,"MENOR",IF(T2738&lt;=Parametros!$B$8,"PROMEDIO MENOR-MEDIANA","PROMEDIO"))</f>
        <v>MENOR</v>
      </c>
      <c r="V2738" s="23" t="n">
        <f aca="false">IF(T2738&lt;=Parametros!$B$7,M2738,IF(T2738&lt;=Parametros!$B$8,Q2738,P2738))</f>
        <v>54227.3721665788</v>
      </c>
      <c r="W2738" s="26" t="n">
        <f aca="false">ROUND(V2738,0)</f>
        <v>54227</v>
      </c>
      <c r="X2738" s="27" t="n">
        <f aca="false">K2738/G2738</f>
        <v>1.46662066276803</v>
      </c>
      <c r="Y2738" s="27" t="n">
        <f aca="false">L2738/G2738</f>
        <v>1.25495126705653</v>
      </c>
    </row>
    <row r="2739" customFormat="false" ht="102.75" hidden="false" customHeight="true" outlineLevel="0" collapsed="false">
      <c r="A2739" s="4" t="s">
        <v>249</v>
      </c>
      <c r="B2739" s="4" t="s">
        <v>95</v>
      </c>
      <c r="C2739" s="4" t="s">
        <v>297</v>
      </c>
      <c r="D2739" s="4" t="s">
        <v>1463</v>
      </c>
      <c r="E2739" s="4" t="s">
        <v>98</v>
      </c>
      <c r="F2739" s="4" t="s">
        <v>99</v>
      </c>
      <c r="G2739" s="23" t="n">
        <v>51300</v>
      </c>
      <c r="H2739" s="24" t="n">
        <f aca="false">Parametros!$B$3</f>
        <v>160.42</v>
      </c>
      <c r="I2739" s="24" t="n">
        <f aca="false">Parametros!$B$4</f>
        <v>151.76</v>
      </c>
      <c r="J2739" s="23" t="n">
        <f aca="false">G2739*H2739/I2739</f>
        <v>54227.3721665788</v>
      </c>
      <c r="K2739" s="23" t="n">
        <v>75237.64</v>
      </c>
      <c r="L2739" s="23" t="n">
        <v>64379</v>
      </c>
      <c r="M2739" s="23" t="n">
        <f aca="false">MIN(J2739:L2739)</f>
        <v>54227.3721665788</v>
      </c>
      <c r="N2739" s="23" t="n">
        <f aca="false">MAX(J2739:L2739)</f>
        <v>75237.64</v>
      </c>
      <c r="O2739" s="23" t="n">
        <f aca="false">MEDIAN(J2739:L2739)</f>
        <v>64379</v>
      </c>
      <c r="P2739" s="23" t="n">
        <f aca="false">AVERAGE(J2739:L2739)</f>
        <v>64614.6707221929</v>
      </c>
      <c r="Q2739" s="23" t="n">
        <f aca="false">AVERAGE(M2739,O2739)</f>
        <v>59303.1860832894</v>
      </c>
      <c r="R2739" s="23" t="n">
        <f aca="false">AVERAGE(N2739,O2739)</f>
        <v>69808.32</v>
      </c>
      <c r="S2739" s="23" t="n">
        <f aca="false">STDEV(J2739:L2739)</f>
        <v>10507.1163563081</v>
      </c>
      <c r="T2739" s="25" t="n">
        <f aca="false">IF(P2739&gt;0,S2739/P2739,NA())</f>
        <v>0.16261193067876</v>
      </c>
      <c r="U2739" s="4" t="str">
        <f aca="false">IF(T2739&lt;=Parametros!$B$7,"MENOR",IF(T2739&lt;=Parametros!$B$8,"PROMEDIO MENOR-MEDIANA","PROMEDIO"))</f>
        <v>MENOR</v>
      </c>
      <c r="V2739" s="23" t="n">
        <f aca="false">IF(T2739&lt;=Parametros!$B$7,M2739,IF(T2739&lt;=Parametros!$B$8,Q2739,P2739))</f>
        <v>54227.3721665788</v>
      </c>
      <c r="W2739" s="26" t="n">
        <f aca="false">ROUND(V2739,0)</f>
        <v>54227</v>
      </c>
      <c r="X2739" s="27" t="n">
        <f aca="false">K2739/G2739</f>
        <v>1.46662066276803</v>
      </c>
      <c r="Y2739" s="27" t="n">
        <f aca="false">L2739/G2739</f>
        <v>1.25495126705653</v>
      </c>
    </row>
    <row r="2740" customFormat="false" ht="90" hidden="false" customHeight="true" outlineLevel="0" collapsed="false">
      <c r="A2740" s="4" t="s">
        <v>252</v>
      </c>
      <c r="B2740" s="4" t="s">
        <v>95</v>
      </c>
      <c r="C2740" s="4" t="s">
        <v>294</v>
      </c>
      <c r="D2740" s="4" t="s">
        <v>1464</v>
      </c>
      <c r="E2740" s="4" t="s">
        <v>98</v>
      </c>
      <c r="F2740" s="4" t="s">
        <v>99</v>
      </c>
      <c r="G2740" s="23" t="n">
        <v>448872</v>
      </c>
      <c r="H2740" s="24" t="n">
        <f aca="false">Parametros!$B$3</f>
        <v>160.42</v>
      </c>
      <c r="I2740" s="24" t="n">
        <f aca="false">Parametros!$B$4</f>
        <v>151.76</v>
      </c>
      <c r="J2740" s="23" t="n">
        <f aca="false">G2740*H2740/I2740</f>
        <v>474486.33526621</v>
      </c>
      <c r="K2740" s="23" t="n">
        <v>658324.11</v>
      </c>
      <c r="L2740" s="23" t="n">
        <v>563941</v>
      </c>
      <c r="M2740" s="23" t="n">
        <f aca="false">MIN(J2740:L2740)</f>
        <v>474486.33526621</v>
      </c>
      <c r="N2740" s="23" t="n">
        <f aca="false">MAX(J2740:L2740)</f>
        <v>658324.11</v>
      </c>
      <c r="O2740" s="23" t="n">
        <f aca="false">MEDIAN(J2740:L2740)</f>
        <v>563941</v>
      </c>
      <c r="P2740" s="23" t="n">
        <f aca="false">AVERAGE(J2740:L2740)</f>
        <v>565583.815088737</v>
      </c>
      <c r="Q2740" s="23" t="n">
        <f aca="false">AVERAGE(M2740,O2740)</f>
        <v>519213.667633105</v>
      </c>
      <c r="R2740" s="23" t="n">
        <f aca="false">AVERAGE(N2740,O2740)</f>
        <v>611132.555</v>
      </c>
      <c r="S2740" s="23" t="n">
        <f aca="false">STDEV(J2740:L2740)</f>
        <v>91929.8971272664</v>
      </c>
      <c r="T2740" s="25" t="n">
        <f aca="false">IF(P2740&gt;0,S2740/P2740,NA())</f>
        <v>0.162539829950479</v>
      </c>
      <c r="U2740" s="4" t="str">
        <f aca="false">IF(T2740&lt;=Parametros!$B$7,"MENOR",IF(T2740&lt;=Parametros!$B$8,"PROMEDIO MENOR-MEDIANA","PROMEDIO"))</f>
        <v>MENOR</v>
      </c>
      <c r="V2740" s="23" t="n">
        <f aca="false">IF(T2740&lt;=Parametros!$B$7,M2740,IF(T2740&lt;=Parametros!$B$8,Q2740,P2740))</f>
        <v>474486.33526621</v>
      </c>
      <c r="W2740" s="26" t="n">
        <f aca="false">ROUND(V2740,0)</f>
        <v>474486</v>
      </c>
      <c r="X2740" s="27" t="n">
        <f aca="false">K2740/G2740</f>
        <v>1.46661879110303</v>
      </c>
      <c r="Y2740" s="27" t="n">
        <f aca="false">L2740/G2740</f>
        <v>1.25635147659021</v>
      </c>
    </row>
    <row r="2741" customFormat="false" ht="90" hidden="false" customHeight="true" outlineLevel="0" collapsed="false">
      <c r="A2741" s="4" t="s">
        <v>255</v>
      </c>
      <c r="B2741" s="4" t="s">
        <v>95</v>
      </c>
      <c r="C2741" s="4" t="s">
        <v>1465</v>
      </c>
      <c r="D2741" s="4" t="s">
        <v>1466</v>
      </c>
      <c r="E2741" s="4" t="s">
        <v>98</v>
      </c>
      <c r="F2741" s="4" t="s">
        <v>99</v>
      </c>
      <c r="G2741" s="23" t="n">
        <v>504449</v>
      </c>
      <c r="H2741" s="24" t="n">
        <f aca="false">Parametros!$B$3</f>
        <v>160.42</v>
      </c>
      <c r="I2741" s="24" t="n">
        <f aca="false">Parametros!$B$4</f>
        <v>151.76</v>
      </c>
      <c r="J2741" s="23" t="n">
        <f aca="false">G2741*H2741/I2741</f>
        <v>533234.769240907</v>
      </c>
      <c r="K2741" s="23" t="n">
        <v>739835.18</v>
      </c>
      <c r="L2741" s="23" t="n">
        <v>633794</v>
      </c>
      <c r="M2741" s="23" t="n">
        <f aca="false">MIN(J2741:L2741)</f>
        <v>533234.769240907</v>
      </c>
      <c r="N2741" s="23" t="n">
        <f aca="false">MAX(J2741:L2741)</f>
        <v>739835.18</v>
      </c>
      <c r="O2741" s="23" t="n">
        <f aca="false">MEDIAN(J2741:L2741)</f>
        <v>633794</v>
      </c>
      <c r="P2741" s="23" t="n">
        <f aca="false">AVERAGE(J2741:L2741)</f>
        <v>635621.316413636</v>
      </c>
      <c r="Q2741" s="23" t="n">
        <f aca="false">AVERAGE(M2741,O2741)</f>
        <v>583514.384620453</v>
      </c>
      <c r="R2741" s="23" t="n">
        <f aca="false">AVERAGE(N2741,O2741)</f>
        <v>686814.59</v>
      </c>
      <c r="S2741" s="23" t="n">
        <f aca="false">STDEV(J2741:L2741)</f>
        <v>103312.3262027</v>
      </c>
      <c r="T2741" s="25" t="n">
        <f aca="false">IF(P2741&gt;0,S2741/P2741,NA())</f>
        <v>0.162537541669652</v>
      </c>
      <c r="U2741" s="4" t="str">
        <f aca="false">IF(T2741&lt;=Parametros!$B$7,"MENOR",IF(T2741&lt;=Parametros!$B$8,"PROMEDIO MENOR-MEDIANA","PROMEDIO"))</f>
        <v>MENOR</v>
      </c>
      <c r="V2741" s="23" t="n">
        <f aca="false">IF(T2741&lt;=Parametros!$B$7,M2741,IF(T2741&lt;=Parametros!$B$8,Q2741,P2741))</f>
        <v>533234.769240907</v>
      </c>
      <c r="W2741" s="26" t="n">
        <f aca="false">ROUND(V2741,0)</f>
        <v>533235</v>
      </c>
      <c r="X2741" s="27" t="n">
        <f aca="false">K2741/G2741</f>
        <v>1.46662037193056</v>
      </c>
      <c r="Y2741" s="27" t="n">
        <f aca="false">L2741/G2741</f>
        <v>1.25640847736838</v>
      </c>
    </row>
    <row r="2742" customFormat="false" ht="90" hidden="false" customHeight="true" outlineLevel="0" collapsed="false">
      <c r="A2742" s="4" t="s">
        <v>257</v>
      </c>
      <c r="B2742" s="4" t="s">
        <v>95</v>
      </c>
      <c r="C2742" s="4" t="s">
        <v>1467</v>
      </c>
      <c r="D2742" s="4" t="s">
        <v>1468</v>
      </c>
      <c r="E2742" s="4" t="s">
        <v>98</v>
      </c>
      <c r="F2742" s="4" t="s">
        <v>99</v>
      </c>
      <c r="G2742" s="23" t="n">
        <v>504449</v>
      </c>
      <c r="H2742" s="24" t="n">
        <f aca="false">Parametros!$B$3</f>
        <v>160.42</v>
      </c>
      <c r="I2742" s="24" t="n">
        <f aca="false">Parametros!$B$4</f>
        <v>151.76</v>
      </c>
      <c r="J2742" s="23" t="n">
        <f aca="false">G2742*H2742/I2742</f>
        <v>533234.769240907</v>
      </c>
      <c r="K2742" s="23" t="n">
        <v>739835.18</v>
      </c>
      <c r="L2742" s="23" t="n">
        <v>633794</v>
      </c>
      <c r="M2742" s="23" t="n">
        <f aca="false">MIN(J2742:L2742)</f>
        <v>533234.769240907</v>
      </c>
      <c r="N2742" s="23" t="n">
        <f aca="false">MAX(J2742:L2742)</f>
        <v>739835.18</v>
      </c>
      <c r="O2742" s="23" t="n">
        <f aca="false">MEDIAN(J2742:L2742)</f>
        <v>633794</v>
      </c>
      <c r="P2742" s="23" t="n">
        <f aca="false">AVERAGE(J2742:L2742)</f>
        <v>635621.316413636</v>
      </c>
      <c r="Q2742" s="23" t="n">
        <f aca="false">AVERAGE(M2742,O2742)</f>
        <v>583514.384620453</v>
      </c>
      <c r="R2742" s="23" t="n">
        <f aca="false">AVERAGE(N2742,O2742)</f>
        <v>686814.59</v>
      </c>
      <c r="S2742" s="23" t="n">
        <f aca="false">STDEV(J2742:L2742)</f>
        <v>103312.3262027</v>
      </c>
      <c r="T2742" s="25" t="n">
        <f aca="false">IF(P2742&gt;0,S2742/P2742,NA())</f>
        <v>0.162537541669652</v>
      </c>
      <c r="U2742" s="4" t="str">
        <f aca="false">IF(T2742&lt;=Parametros!$B$7,"MENOR",IF(T2742&lt;=Parametros!$B$8,"PROMEDIO MENOR-MEDIANA","PROMEDIO"))</f>
        <v>MENOR</v>
      </c>
      <c r="V2742" s="23" t="n">
        <f aca="false">IF(T2742&lt;=Parametros!$B$7,M2742,IF(T2742&lt;=Parametros!$B$8,Q2742,P2742))</f>
        <v>533234.769240907</v>
      </c>
      <c r="W2742" s="26" t="n">
        <f aca="false">ROUND(V2742,0)</f>
        <v>533235</v>
      </c>
      <c r="X2742" s="27" t="n">
        <f aca="false">K2742/G2742</f>
        <v>1.46662037193056</v>
      </c>
      <c r="Y2742" s="27" t="n">
        <f aca="false">L2742/G2742</f>
        <v>1.25640847736838</v>
      </c>
    </row>
    <row r="2743" customFormat="false" ht="64.5" hidden="false" customHeight="true" outlineLevel="0" collapsed="false">
      <c r="A2743" s="4" t="s">
        <v>260</v>
      </c>
      <c r="B2743" s="4" t="s">
        <v>95</v>
      </c>
      <c r="C2743" s="4" t="s">
        <v>1469</v>
      </c>
      <c r="D2743" s="4" t="s">
        <v>1470</v>
      </c>
      <c r="E2743" s="4" t="s">
        <v>98</v>
      </c>
      <c r="F2743" s="4" t="s">
        <v>99</v>
      </c>
      <c r="G2743" s="23" t="n">
        <v>406077</v>
      </c>
      <c r="H2743" s="24" t="n">
        <f aca="false">Parametros!$B$3</f>
        <v>160.42</v>
      </c>
      <c r="I2743" s="24" t="n">
        <f aca="false">Parametros!$B$4</f>
        <v>151.76</v>
      </c>
      <c r="J2743" s="23" t="n">
        <f aca="false">G2743*H2743/I2743</f>
        <v>429249.290590406</v>
      </c>
      <c r="K2743" s="23" t="n">
        <v>595560.48</v>
      </c>
      <c r="L2743" s="23" t="n">
        <v>510153</v>
      </c>
      <c r="M2743" s="23" t="n">
        <f aca="false">MIN(J2743:L2743)</f>
        <v>429249.290590406</v>
      </c>
      <c r="N2743" s="23" t="n">
        <f aca="false">MAX(J2743:L2743)</f>
        <v>595560.48</v>
      </c>
      <c r="O2743" s="23" t="n">
        <f aca="false">MEDIAN(J2743:L2743)</f>
        <v>510153</v>
      </c>
      <c r="P2743" s="23" t="n">
        <f aca="false">AVERAGE(J2743:L2743)</f>
        <v>511654.256863469</v>
      </c>
      <c r="Q2743" s="23" t="n">
        <f aca="false">AVERAGE(M2743,O2743)</f>
        <v>469701.145295203</v>
      </c>
      <c r="R2743" s="23" t="n">
        <f aca="false">AVERAGE(N2743,O2743)</f>
        <v>552856.74</v>
      </c>
      <c r="S2743" s="23" t="n">
        <f aca="false">STDEV(J2743:L2743)</f>
        <v>83165.7577361984</v>
      </c>
      <c r="T2743" s="25" t="n">
        <f aca="false">IF(P2743&gt;0,S2743/P2743,NA())</f>
        <v>0.16254288246524</v>
      </c>
      <c r="U2743" s="4" t="str">
        <f aca="false">IF(T2743&lt;=Parametros!$B$7,"MENOR",IF(T2743&lt;=Parametros!$B$8,"PROMEDIO MENOR-MEDIANA","PROMEDIO"))</f>
        <v>MENOR</v>
      </c>
      <c r="V2743" s="23" t="n">
        <f aca="false">IF(T2743&lt;=Parametros!$B$7,M2743,IF(T2743&lt;=Parametros!$B$8,Q2743,P2743))</f>
        <v>429249.290590406</v>
      </c>
      <c r="W2743" s="26" t="n">
        <f aca="false">ROUND(V2743,0)</f>
        <v>429249</v>
      </c>
      <c r="X2743" s="27" t="n">
        <f aca="false">K2743/G2743</f>
        <v>1.46661958200046</v>
      </c>
      <c r="Y2743" s="27" t="n">
        <f aca="false">L2743/G2743</f>
        <v>1.25629621968247</v>
      </c>
    </row>
    <row r="2744" customFormat="false" ht="51.75" hidden="false" customHeight="true" outlineLevel="0" collapsed="false">
      <c r="A2744" s="4" t="s">
        <v>263</v>
      </c>
      <c r="B2744" s="4" t="s">
        <v>95</v>
      </c>
      <c r="C2744" s="4" t="s">
        <v>1471</v>
      </c>
      <c r="D2744" s="4" t="s">
        <v>1472</v>
      </c>
      <c r="E2744" s="4" t="s">
        <v>98</v>
      </c>
      <c r="F2744" s="4" t="s">
        <v>99</v>
      </c>
      <c r="G2744" s="23" t="n">
        <v>920550</v>
      </c>
      <c r="H2744" s="24" t="n">
        <f aca="false">Parametros!$B$3</f>
        <v>160.42</v>
      </c>
      <c r="I2744" s="24" t="n">
        <f aca="false">Parametros!$B$4</f>
        <v>151.76</v>
      </c>
      <c r="J2744" s="23" t="n">
        <f aca="false">G2744*H2744/I2744</f>
        <v>973080.067211387</v>
      </c>
      <c r="K2744" s="23" t="n">
        <v>1350096.67</v>
      </c>
      <c r="L2744" s="23" t="n">
        <v>1156680</v>
      </c>
      <c r="M2744" s="23" t="n">
        <f aca="false">MIN(J2744:L2744)</f>
        <v>973080.067211387</v>
      </c>
      <c r="N2744" s="23" t="n">
        <f aca="false">MAX(J2744:L2744)</f>
        <v>1350096.67</v>
      </c>
      <c r="O2744" s="23" t="n">
        <f aca="false">MEDIAN(J2744:L2744)</f>
        <v>1156680</v>
      </c>
      <c r="P2744" s="23" t="n">
        <f aca="false">AVERAGE(J2744:L2744)</f>
        <v>1159952.24573713</v>
      </c>
      <c r="Q2744" s="23" t="n">
        <f aca="false">AVERAGE(M2744,O2744)</f>
        <v>1064880.03360569</v>
      </c>
      <c r="R2744" s="23" t="n">
        <f aca="false">AVERAGE(N2744,O2744)</f>
        <v>1253388.335</v>
      </c>
      <c r="S2744" s="23" t="n">
        <f aca="false">STDEV(J2744:L2744)</f>
        <v>188529.600828862</v>
      </c>
      <c r="T2744" s="25" t="n">
        <f aca="false">IF(P2744&gt;0,S2744/P2744,NA())</f>
        <v>0.162532208995427</v>
      </c>
      <c r="U2744" s="4" t="str">
        <f aca="false">IF(T2744&lt;=Parametros!$B$7,"MENOR",IF(T2744&lt;=Parametros!$B$8,"PROMEDIO MENOR-MEDIANA","PROMEDIO"))</f>
        <v>MENOR</v>
      </c>
      <c r="V2744" s="23" t="n">
        <f aca="false">IF(T2744&lt;=Parametros!$B$7,M2744,IF(T2744&lt;=Parametros!$B$8,Q2744,P2744))</f>
        <v>973080.067211387</v>
      </c>
      <c r="W2744" s="26" t="n">
        <f aca="false">ROUND(V2744,0)</f>
        <v>973080</v>
      </c>
      <c r="X2744" s="27" t="n">
        <f aca="false">K2744/G2744</f>
        <v>1.46661959698007</v>
      </c>
      <c r="Y2744" s="27" t="n">
        <f aca="false">L2744/G2744</f>
        <v>1.25650969529086</v>
      </c>
    </row>
    <row r="2745" customFormat="false" ht="51.75" hidden="false" customHeight="true" outlineLevel="0" collapsed="false">
      <c r="A2745" s="4" t="s">
        <v>265</v>
      </c>
      <c r="B2745" s="4" t="s">
        <v>95</v>
      </c>
      <c r="C2745" s="4" t="s">
        <v>1473</v>
      </c>
      <c r="D2745" s="4" t="s">
        <v>1474</v>
      </c>
      <c r="E2745" s="4" t="s">
        <v>98</v>
      </c>
      <c r="F2745" s="4" t="s">
        <v>99</v>
      </c>
      <c r="G2745" s="23" t="n">
        <v>14250</v>
      </c>
      <c r="H2745" s="24" t="n">
        <f aca="false">Parametros!$B$3</f>
        <v>160.42</v>
      </c>
      <c r="I2745" s="24" t="n">
        <f aca="false">Parametros!$B$4</f>
        <v>151.76</v>
      </c>
      <c r="J2745" s="23" t="n">
        <f aca="false">G2745*H2745/I2745</f>
        <v>15063.1589351608</v>
      </c>
      <c r="K2745" s="23" t="n">
        <v>20898.8</v>
      </c>
      <c r="L2745" s="23" t="n">
        <v>17850</v>
      </c>
      <c r="M2745" s="23" t="n">
        <f aca="false">MIN(J2745:L2745)</f>
        <v>15063.1589351608</v>
      </c>
      <c r="N2745" s="23" t="n">
        <f aca="false">MAX(J2745:L2745)</f>
        <v>20898.8</v>
      </c>
      <c r="O2745" s="23" t="n">
        <f aca="false">MEDIAN(J2745:L2745)</f>
        <v>17850</v>
      </c>
      <c r="P2745" s="23" t="n">
        <f aca="false">AVERAGE(J2745:L2745)</f>
        <v>17937.3196450536</v>
      </c>
      <c r="Q2745" s="23" t="n">
        <f aca="false">AVERAGE(M2745,O2745)</f>
        <v>16456.5794675804</v>
      </c>
      <c r="R2745" s="23" t="n">
        <f aca="false">AVERAGE(N2745,O2745)</f>
        <v>19374.4</v>
      </c>
      <c r="S2745" s="23" t="n">
        <f aca="false">STDEV(J2745:L2745)</f>
        <v>2918.80030144556</v>
      </c>
      <c r="T2745" s="25" t="n">
        <f aca="false">IF(P2745&gt;0,S2745/P2745,NA())</f>
        <v>0.162722210408423</v>
      </c>
      <c r="U2745" s="4" t="str">
        <f aca="false">IF(T2745&lt;=Parametros!$B$7,"MENOR",IF(T2745&lt;=Parametros!$B$8,"PROMEDIO MENOR-MEDIANA","PROMEDIO"))</f>
        <v>MENOR</v>
      </c>
      <c r="V2745" s="23" t="n">
        <f aca="false">IF(T2745&lt;=Parametros!$B$7,M2745,IF(T2745&lt;=Parametros!$B$8,Q2745,P2745))</f>
        <v>15063.1589351608</v>
      </c>
      <c r="W2745" s="26" t="n">
        <f aca="false">ROUND(V2745,0)</f>
        <v>15063</v>
      </c>
      <c r="X2745" s="27" t="n">
        <f aca="false">K2745/G2745</f>
        <v>1.46658245614035</v>
      </c>
      <c r="Y2745" s="27" t="n">
        <f aca="false">L2745/G2745</f>
        <v>1.25263157894737</v>
      </c>
    </row>
    <row r="2746" customFormat="false" ht="90" hidden="false" customHeight="true" outlineLevel="0" collapsed="false">
      <c r="A2746" s="4" t="s">
        <v>268</v>
      </c>
      <c r="B2746" s="4" t="s">
        <v>95</v>
      </c>
      <c r="C2746" s="4" t="s">
        <v>1475</v>
      </c>
      <c r="D2746" s="4" t="s">
        <v>1476</v>
      </c>
      <c r="E2746" s="4" t="s">
        <v>98</v>
      </c>
      <c r="F2746" s="4" t="s">
        <v>99</v>
      </c>
      <c r="G2746" s="23" t="n">
        <v>19950</v>
      </c>
      <c r="H2746" s="24" t="n">
        <f aca="false">Parametros!$B$3</f>
        <v>160.42</v>
      </c>
      <c r="I2746" s="24" t="n">
        <f aca="false">Parametros!$B$4</f>
        <v>151.76</v>
      </c>
      <c r="J2746" s="23" t="n">
        <f aca="false">G2746*H2746/I2746</f>
        <v>21088.4225092251</v>
      </c>
      <c r="K2746" s="23" t="n">
        <v>29259.16</v>
      </c>
      <c r="L2746" s="23" t="n">
        <v>24990</v>
      </c>
      <c r="M2746" s="23" t="n">
        <f aca="false">MIN(J2746:L2746)</f>
        <v>21088.4225092251</v>
      </c>
      <c r="N2746" s="23" t="n">
        <f aca="false">MAX(J2746:L2746)</f>
        <v>29259.16</v>
      </c>
      <c r="O2746" s="23" t="n">
        <f aca="false">MEDIAN(J2746:L2746)</f>
        <v>24990</v>
      </c>
      <c r="P2746" s="23" t="n">
        <f aca="false">AVERAGE(J2746:L2746)</f>
        <v>25112.527503075</v>
      </c>
      <c r="Q2746" s="23" t="n">
        <f aca="false">AVERAGE(M2746,O2746)</f>
        <v>23039.2112546125</v>
      </c>
      <c r="R2746" s="23" t="n">
        <f aca="false">AVERAGE(N2746,O2746)</f>
        <v>27124.58</v>
      </c>
      <c r="S2746" s="23" t="n">
        <f aca="false">STDEV(J2746:L2746)</f>
        <v>4086.74657001704</v>
      </c>
      <c r="T2746" s="25" t="n">
        <f aca="false">IF(P2746&gt;0,S2746/P2746,NA())</f>
        <v>0.162737365624253</v>
      </c>
      <c r="U2746" s="4" t="str">
        <f aca="false">IF(T2746&lt;=Parametros!$B$7,"MENOR",IF(T2746&lt;=Parametros!$B$8,"PROMEDIO MENOR-MEDIANA","PROMEDIO"))</f>
        <v>MENOR</v>
      </c>
      <c r="V2746" s="23" t="n">
        <f aca="false">IF(T2746&lt;=Parametros!$B$7,M2746,IF(T2746&lt;=Parametros!$B$8,Q2746,P2746))</f>
        <v>21088.4225092251</v>
      </c>
      <c r="W2746" s="26" t="n">
        <f aca="false">ROUND(V2746,0)</f>
        <v>21088</v>
      </c>
      <c r="X2746" s="27" t="n">
        <f aca="false">K2746/G2746</f>
        <v>1.46662456140351</v>
      </c>
      <c r="Y2746" s="27" t="n">
        <f aca="false">L2746/G2746</f>
        <v>1.25263157894737</v>
      </c>
    </row>
    <row r="2747" customFormat="false" ht="51.75" hidden="false" customHeight="true" outlineLevel="0" collapsed="false">
      <c r="A2747" s="4" t="s">
        <v>271</v>
      </c>
      <c r="B2747" s="4" t="s">
        <v>95</v>
      </c>
      <c r="C2747" s="4" t="s">
        <v>1477</v>
      </c>
      <c r="D2747" s="4" t="s">
        <v>1478</v>
      </c>
      <c r="E2747" s="4" t="s">
        <v>98</v>
      </c>
      <c r="F2747" s="4" t="s">
        <v>99</v>
      </c>
      <c r="G2747" s="23" t="n">
        <v>408055</v>
      </c>
      <c r="H2747" s="24" t="n">
        <f aca="false">Parametros!$B$3</f>
        <v>160.42</v>
      </c>
      <c r="I2747" s="24" t="n">
        <f aca="false">Parametros!$B$4</f>
        <v>151.76</v>
      </c>
      <c r="J2747" s="23" t="n">
        <f aca="false">G2747*H2747/I2747</f>
        <v>431340.162756985</v>
      </c>
      <c r="K2747" s="23" t="n">
        <v>598461.19</v>
      </c>
      <c r="L2747" s="23" t="n">
        <v>512652</v>
      </c>
      <c r="M2747" s="23" t="n">
        <f aca="false">MIN(J2747:L2747)</f>
        <v>431340.162756985</v>
      </c>
      <c r="N2747" s="23" t="n">
        <f aca="false">MAX(J2747:L2747)</f>
        <v>598461.19</v>
      </c>
      <c r="O2747" s="23" t="n">
        <f aca="false">MEDIAN(J2747:L2747)</f>
        <v>512652</v>
      </c>
      <c r="P2747" s="23" t="n">
        <f aca="false">AVERAGE(J2747:L2747)</f>
        <v>514151.117585662</v>
      </c>
      <c r="Q2747" s="23" t="n">
        <f aca="false">AVERAGE(M2747,O2747)</f>
        <v>471996.081378492</v>
      </c>
      <c r="R2747" s="23" t="n">
        <f aca="false">AVERAGE(N2747,O2747)</f>
        <v>555556.595</v>
      </c>
      <c r="S2747" s="23" t="n">
        <f aca="false">STDEV(J2747:L2747)</f>
        <v>83570.5986088522</v>
      </c>
      <c r="T2747" s="25" t="n">
        <f aca="false">IF(P2747&gt;0,S2747/P2747,NA())</f>
        <v>0.162540925713205</v>
      </c>
      <c r="U2747" s="4" t="str">
        <f aca="false">IF(T2747&lt;=Parametros!$B$7,"MENOR",IF(T2747&lt;=Parametros!$B$8,"PROMEDIO MENOR-MEDIANA","PROMEDIO"))</f>
        <v>MENOR</v>
      </c>
      <c r="V2747" s="23" t="n">
        <f aca="false">IF(T2747&lt;=Parametros!$B$7,M2747,IF(T2747&lt;=Parametros!$B$8,Q2747,P2747))</f>
        <v>431340.162756985</v>
      </c>
      <c r="W2747" s="26" t="n">
        <f aca="false">ROUND(V2747,0)</f>
        <v>431340</v>
      </c>
      <c r="X2747" s="27" t="n">
        <f aca="false">K2747/G2747</f>
        <v>1.46661893617282</v>
      </c>
      <c r="Y2747" s="27" t="n">
        <f aca="false">L2747/G2747</f>
        <v>1.25633064170271</v>
      </c>
    </row>
    <row r="2748" customFormat="false" ht="64.5" hidden="false" customHeight="true" outlineLevel="0" collapsed="false">
      <c r="A2748" s="4" t="s">
        <v>274</v>
      </c>
      <c r="B2748" s="4" t="s">
        <v>95</v>
      </c>
      <c r="C2748" s="4" t="s">
        <v>1479</v>
      </c>
      <c r="D2748" s="4" t="s">
        <v>1480</v>
      </c>
      <c r="E2748" s="4" t="s">
        <v>98</v>
      </c>
      <c r="F2748" s="4" t="s">
        <v>99</v>
      </c>
      <c r="G2748" s="23" t="n">
        <v>377149</v>
      </c>
      <c r="H2748" s="24" t="n">
        <f aca="false">Parametros!$B$3</f>
        <v>160.42</v>
      </c>
      <c r="I2748" s="24" t="n">
        <f aca="false">Parametros!$B$4</f>
        <v>151.76</v>
      </c>
      <c r="J2748" s="23" t="n">
        <f aca="false">G2748*H2748/I2748</f>
        <v>398670.549420137</v>
      </c>
      <c r="K2748" s="23" t="n">
        <v>553134</v>
      </c>
      <c r="L2748" s="23" t="n">
        <v>473858</v>
      </c>
      <c r="M2748" s="23" t="n">
        <f aca="false">MIN(J2748:L2748)</f>
        <v>398670.549420137</v>
      </c>
      <c r="N2748" s="23" t="n">
        <f aca="false">MAX(J2748:L2748)</f>
        <v>553134</v>
      </c>
      <c r="O2748" s="23" t="n">
        <f aca="false">MEDIAN(J2748:L2748)</f>
        <v>473858</v>
      </c>
      <c r="P2748" s="23" t="n">
        <f aca="false">AVERAGE(J2748:L2748)</f>
        <v>475220.849806712</v>
      </c>
      <c r="Q2748" s="23" t="n">
        <f aca="false">AVERAGE(M2748,O2748)</f>
        <v>436264.274710069</v>
      </c>
      <c r="R2748" s="23" t="n">
        <f aca="false">AVERAGE(N2748,O2748)</f>
        <v>513496</v>
      </c>
      <c r="S2748" s="23" t="n">
        <f aca="false">STDEV(J2748:L2748)</f>
        <v>77240.7432056177</v>
      </c>
      <c r="T2748" s="25" t="n">
        <f aca="false">IF(P2748&gt;0,S2748/P2748,NA())</f>
        <v>0.162536520098043</v>
      </c>
      <c r="U2748" s="4" t="str">
        <f aca="false">IF(T2748&lt;=Parametros!$B$7,"MENOR",IF(T2748&lt;=Parametros!$B$8,"PROMEDIO MENOR-MEDIANA","PROMEDIO"))</f>
        <v>MENOR</v>
      </c>
      <c r="V2748" s="23" t="n">
        <f aca="false">IF(T2748&lt;=Parametros!$B$7,M2748,IF(T2748&lt;=Parametros!$B$8,Q2748,P2748))</f>
        <v>398670.549420137</v>
      </c>
      <c r="W2748" s="26" t="n">
        <f aca="false">ROUND(V2748,0)</f>
        <v>398671</v>
      </c>
      <c r="X2748" s="27" t="n">
        <f aca="false">K2748/G2748</f>
        <v>1.4666192937009</v>
      </c>
      <c r="Y2748" s="27" t="n">
        <f aca="false">L2748/G2748</f>
        <v>1.25642120223042</v>
      </c>
    </row>
    <row r="2749" customFormat="false" ht="77.25" hidden="false" customHeight="true" outlineLevel="0" collapsed="false">
      <c r="A2749" s="4" t="s">
        <v>277</v>
      </c>
      <c r="B2749" s="4" t="s">
        <v>95</v>
      </c>
      <c r="C2749" s="4" t="s">
        <v>1481</v>
      </c>
      <c r="D2749" s="4" t="s">
        <v>1482</v>
      </c>
      <c r="E2749" s="4" t="s">
        <v>98</v>
      </c>
      <c r="F2749" s="4" t="s">
        <v>99</v>
      </c>
      <c r="G2749" s="23" t="n">
        <v>378997</v>
      </c>
      <c r="H2749" s="24" t="n">
        <f aca="false">Parametros!$B$3</f>
        <v>160.42</v>
      </c>
      <c r="I2749" s="24" t="n">
        <f aca="false">Parametros!$B$4</f>
        <v>151.76</v>
      </c>
      <c r="J2749" s="23" t="n">
        <f aca="false">G2749*H2749/I2749</f>
        <v>400624.003294676</v>
      </c>
      <c r="K2749" s="23" t="n">
        <v>555844.22</v>
      </c>
      <c r="L2749" s="23" t="n">
        <v>476119</v>
      </c>
      <c r="M2749" s="23" t="n">
        <f aca="false">MIN(J2749:L2749)</f>
        <v>400624.003294676</v>
      </c>
      <c r="N2749" s="23" t="n">
        <f aca="false">MAX(J2749:L2749)</f>
        <v>555844.22</v>
      </c>
      <c r="O2749" s="23" t="n">
        <f aca="false">MEDIAN(J2749:L2749)</f>
        <v>476119</v>
      </c>
      <c r="P2749" s="23" t="n">
        <f aca="false">AVERAGE(J2749:L2749)</f>
        <v>477529.074431559</v>
      </c>
      <c r="Q2749" s="23" t="n">
        <f aca="false">AVERAGE(M2749,O2749)</f>
        <v>438371.501647338</v>
      </c>
      <c r="R2749" s="23" t="n">
        <f aca="false">AVERAGE(N2749,O2749)</f>
        <v>515981.61</v>
      </c>
      <c r="S2749" s="23" t="n">
        <f aca="false">STDEV(J2749:L2749)</f>
        <v>77619.7149630096</v>
      </c>
      <c r="T2749" s="25" t="n">
        <f aca="false">IF(P2749&gt;0,S2749/P2749,NA())</f>
        <v>0.162544479737504</v>
      </c>
      <c r="U2749" s="4" t="str">
        <f aca="false">IF(T2749&lt;=Parametros!$B$7,"MENOR",IF(T2749&lt;=Parametros!$B$8,"PROMEDIO MENOR-MEDIANA","PROMEDIO"))</f>
        <v>MENOR</v>
      </c>
      <c r="V2749" s="23" t="n">
        <f aca="false">IF(T2749&lt;=Parametros!$B$7,M2749,IF(T2749&lt;=Parametros!$B$8,Q2749,P2749))</f>
        <v>400624.003294676</v>
      </c>
      <c r="W2749" s="26" t="n">
        <f aca="false">ROUND(V2749,0)</f>
        <v>400624</v>
      </c>
      <c r="X2749" s="27" t="n">
        <f aca="false">K2749/G2749</f>
        <v>1.46661904975501</v>
      </c>
      <c r="Y2749" s="27" t="n">
        <f aca="false">L2749/G2749</f>
        <v>1.25626060364594</v>
      </c>
    </row>
    <row r="2750" customFormat="false" ht="77.25" hidden="false" customHeight="true" outlineLevel="0" collapsed="false">
      <c r="A2750" s="4" t="s">
        <v>279</v>
      </c>
      <c r="B2750" s="4" t="s">
        <v>95</v>
      </c>
      <c r="C2750" s="4" t="s">
        <v>1376</v>
      </c>
      <c r="D2750" s="4" t="s">
        <v>1483</v>
      </c>
      <c r="E2750" s="4" t="s">
        <v>98</v>
      </c>
      <c r="F2750" s="4" t="s">
        <v>99</v>
      </c>
      <c r="G2750" s="23" t="n">
        <v>3221925</v>
      </c>
      <c r="H2750" s="24" t="n">
        <f aca="false">Parametros!$B$3</f>
        <v>160.42</v>
      </c>
      <c r="I2750" s="24" t="n">
        <f aca="false">Parametros!$B$4</f>
        <v>151.76</v>
      </c>
      <c r="J2750" s="23" t="n">
        <f aca="false">G2750*H2750/I2750</f>
        <v>3405780.23523985</v>
      </c>
      <c r="K2750" s="23" t="n">
        <v>4725336.24</v>
      </c>
      <c r="L2750" s="23" t="n">
        <v>4048380</v>
      </c>
      <c r="M2750" s="23" t="n">
        <f aca="false">MIN(J2750:L2750)</f>
        <v>3405780.23523985</v>
      </c>
      <c r="N2750" s="23" t="n">
        <f aca="false">MAX(J2750:L2750)</f>
        <v>4725336.24</v>
      </c>
      <c r="O2750" s="23" t="n">
        <f aca="false">MEDIAN(J2750:L2750)</f>
        <v>4048380</v>
      </c>
      <c r="P2750" s="23" t="n">
        <f aca="false">AVERAGE(J2750:L2750)</f>
        <v>4059832.15841328</v>
      </c>
      <c r="Q2750" s="23" t="n">
        <f aca="false">AVERAGE(M2750,O2750)</f>
        <v>3727080.11761993</v>
      </c>
      <c r="R2750" s="23" t="n">
        <f aca="false">AVERAGE(N2750,O2750)</f>
        <v>4386858.12</v>
      </c>
      <c r="S2750" s="23" t="n">
        <f aca="false">STDEV(J2750:L2750)</f>
        <v>659852.541386243</v>
      </c>
      <c r="T2750" s="25" t="n">
        <f aca="false">IF(P2750&gt;0,S2750/P2750,NA())</f>
        <v>0.162531975618454</v>
      </c>
      <c r="U2750" s="4" t="str">
        <f aca="false">IF(T2750&lt;=Parametros!$B$7,"MENOR",IF(T2750&lt;=Parametros!$B$8,"PROMEDIO MENOR-MEDIANA","PROMEDIO"))</f>
        <v>MENOR</v>
      </c>
      <c r="V2750" s="23" t="n">
        <f aca="false">IF(T2750&lt;=Parametros!$B$7,M2750,IF(T2750&lt;=Parametros!$B$8,Q2750,P2750))</f>
        <v>3405780.23523985</v>
      </c>
      <c r="W2750" s="26" t="n">
        <f aca="false">ROUND(V2750,0)</f>
        <v>3405780</v>
      </c>
      <c r="X2750" s="27" t="n">
        <f aca="false">K2750/G2750</f>
        <v>1.46661894364394</v>
      </c>
      <c r="Y2750" s="27" t="n">
        <f aca="false">L2750/G2750</f>
        <v>1.25650969529086</v>
      </c>
    </row>
    <row r="2751" customFormat="false" ht="90" hidden="false" customHeight="true" outlineLevel="0" collapsed="false">
      <c r="A2751" s="4" t="s">
        <v>282</v>
      </c>
      <c r="B2751" s="4" t="s">
        <v>95</v>
      </c>
      <c r="C2751" s="4" t="s">
        <v>1484</v>
      </c>
      <c r="D2751" s="4" t="s">
        <v>1485</v>
      </c>
      <c r="E2751" s="4" t="s">
        <v>98</v>
      </c>
      <c r="F2751" s="4" t="s">
        <v>99</v>
      </c>
      <c r="G2751" s="23" t="n">
        <v>1266160</v>
      </c>
      <c r="H2751" s="24" t="n">
        <f aca="false">Parametros!$B$3</f>
        <v>160.42</v>
      </c>
      <c r="I2751" s="24" t="n">
        <f aca="false">Parametros!$B$4</f>
        <v>151.76</v>
      </c>
      <c r="J2751" s="23" t="n">
        <f aca="false">G2751*H2751/I2751</f>
        <v>1338411.88191882</v>
      </c>
      <c r="K2751" s="23" t="n">
        <v>1856974.86</v>
      </c>
      <c r="L2751" s="23" t="n">
        <v>1590911</v>
      </c>
      <c r="M2751" s="23" t="n">
        <f aca="false">MIN(J2751:L2751)</f>
        <v>1338411.88191882</v>
      </c>
      <c r="N2751" s="23" t="n">
        <f aca="false">MAX(J2751:L2751)</f>
        <v>1856974.86</v>
      </c>
      <c r="O2751" s="23" t="n">
        <f aca="false">MEDIAN(J2751:L2751)</f>
        <v>1590911</v>
      </c>
      <c r="P2751" s="23" t="n">
        <f aca="false">AVERAGE(J2751:L2751)</f>
        <v>1595432.58063961</v>
      </c>
      <c r="Q2751" s="23" t="n">
        <f aca="false">AVERAGE(M2751,O2751)</f>
        <v>1464661.44095941</v>
      </c>
      <c r="R2751" s="23" t="n">
        <f aca="false">AVERAGE(N2751,O2751)</f>
        <v>1723942.93</v>
      </c>
      <c r="S2751" s="23" t="n">
        <f aca="false">STDEV(J2751:L2751)</f>
        <v>259311.056605221</v>
      </c>
      <c r="T2751" s="25" t="n">
        <f aca="false">IF(P2751&gt;0,S2751/P2751,NA())</f>
        <v>0.162533384206849</v>
      </c>
      <c r="U2751" s="4" t="str">
        <f aca="false">IF(T2751&lt;=Parametros!$B$7,"MENOR",IF(T2751&lt;=Parametros!$B$8,"PROMEDIO MENOR-MEDIANA","PROMEDIO"))</f>
        <v>MENOR</v>
      </c>
      <c r="V2751" s="23" t="n">
        <f aca="false">IF(T2751&lt;=Parametros!$B$7,M2751,IF(T2751&lt;=Parametros!$B$8,Q2751,P2751))</f>
        <v>1338411.88191882</v>
      </c>
      <c r="W2751" s="26" t="n">
        <f aca="false">ROUND(V2751,0)</f>
        <v>1338412</v>
      </c>
      <c r="X2751" s="27" t="n">
        <f aca="false">K2751/G2751</f>
        <v>1.46661943198332</v>
      </c>
      <c r="Y2751" s="27" t="n">
        <f aca="false">L2751/G2751</f>
        <v>1.25648496240602</v>
      </c>
    </row>
    <row r="2752" customFormat="false" ht="77.25" hidden="false" customHeight="true" outlineLevel="0" collapsed="false">
      <c r="A2752" s="4" t="s">
        <v>284</v>
      </c>
      <c r="B2752" s="4" t="s">
        <v>95</v>
      </c>
      <c r="C2752" s="4" t="s">
        <v>1486</v>
      </c>
      <c r="D2752" s="4" t="s">
        <v>1487</v>
      </c>
      <c r="E2752" s="4" t="s">
        <v>98</v>
      </c>
      <c r="F2752" s="4" t="s">
        <v>99</v>
      </c>
      <c r="G2752" s="23" t="n">
        <v>1243550</v>
      </c>
      <c r="H2752" s="24" t="n">
        <f aca="false">Parametros!$B$3</f>
        <v>160.42</v>
      </c>
      <c r="I2752" s="24" t="n">
        <f aca="false">Parametros!$B$4</f>
        <v>151.76</v>
      </c>
      <c r="J2752" s="23" t="n">
        <f aca="false">G2752*H2752/I2752</f>
        <v>1314511.6697417</v>
      </c>
      <c r="K2752" s="23" t="n">
        <v>1823813.55</v>
      </c>
      <c r="L2752" s="23" t="n">
        <v>1562470</v>
      </c>
      <c r="M2752" s="23" t="n">
        <f aca="false">MIN(J2752:L2752)</f>
        <v>1314511.6697417</v>
      </c>
      <c r="N2752" s="23" t="n">
        <f aca="false">MAX(J2752:L2752)</f>
        <v>1823813.55</v>
      </c>
      <c r="O2752" s="23" t="n">
        <f aca="false">MEDIAN(J2752:L2752)</f>
        <v>1562470</v>
      </c>
      <c r="P2752" s="23" t="n">
        <f aca="false">AVERAGE(J2752:L2752)</f>
        <v>1566931.7399139</v>
      </c>
      <c r="Q2752" s="23" t="n">
        <f aca="false">AVERAGE(M2752,O2752)</f>
        <v>1438490.83487085</v>
      </c>
      <c r="R2752" s="23" t="n">
        <f aca="false">AVERAGE(N2752,O2752)</f>
        <v>1693141.775</v>
      </c>
      <c r="S2752" s="23" t="n">
        <f aca="false">STDEV(J2752:L2752)</f>
        <v>254680.253751552</v>
      </c>
      <c r="T2752" s="25" t="n">
        <f aca="false">IF(P2752&gt;0,S2752/P2752,NA())</f>
        <v>0.162534363982918</v>
      </c>
      <c r="U2752" s="4" t="str">
        <f aca="false">IF(T2752&lt;=Parametros!$B$7,"MENOR",IF(T2752&lt;=Parametros!$B$8,"PROMEDIO MENOR-MEDIANA","PROMEDIO"))</f>
        <v>MENOR</v>
      </c>
      <c r="V2752" s="23" t="n">
        <f aca="false">IF(T2752&lt;=Parametros!$B$7,M2752,IF(T2752&lt;=Parametros!$B$8,Q2752,P2752))</f>
        <v>1314511.6697417</v>
      </c>
      <c r="W2752" s="26" t="n">
        <f aca="false">ROUND(V2752,0)</f>
        <v>1314512</v>
      </c>
      <c r="X2752" s="27" t="n">
        <f aca="false">K2752/G2752</f>
        <v>1.46661859193438</v>
      </c>
      <c r="Y2752" s="27" t="n">
        <f aca="false">L2752/G2752</f>
        <v>1.25645933014354</v>
      </c>
    </row>
    <row r="2753" customFormat="false" ht="77.25" hidden="false" customHeight="true" outlineLevel="0" collapsed="false">
      <c r="A2753" s="4" t="s">
        <v>287</v>
      </c>
      <c r="B2753" s="4" t="s">
        <v>95</v>
      </c>
      <c r="C2753" s="4" t="s">
        <v>1488</v>
      </c>
      <c r="D2753" s="4" t="s">
        <v>1489</v>
      </c>
      <c r="E2753" s="4" t="s">
        <v>98</v>
      </c>
      <c r="F2753" s="4" t="s">
        <v>99</v>
      </c>
      <c r="G2753" s="23" t="n">
        <v>537892</v>
      </c>
      <c r="H2753" s="24" t="n">
        <f aca="false">Parametros!$B$3</f>
        <v>160.42</v>
      </c>
      <c r="I2753" s="24" t="n">
        <f aca="false">Parametros!$B$4</f>
        <v>151.76</v>
      </c>
      <c r="J2753" s="23" t="n">
        <f aca="false">G2753*H2753/I2753</f>
        <v>568586.153400105</v>
      </c>
      <c r="K2753" s="23" t="n">
        <v>788882.44</v>
      </c>
      <c r="L2753" s="23" t="n">
        <v>675801</v>
      </c>
      <c r="M2753" s="23" t="n">
        <f aca="false">MIN(J2753:L2753)</f>
        <v>568586.153400105</v>
      </c>
      <c r="N2753" s="23" t="n">
        <f aca="false">MAX(J2753:L2753)</f>
        <v>788882.44</v>
      </c>
      <c r="O2753" s="23" t="n">
        <f aca="false">MEDIAN(J2753:L2753)</f>
        <v>675801</v>
      </c>
      <c r="P2753" s="23" t="n">
        <f aca="false">AVERAGE(J2753:L2753)</f>
        <v>677756.531133369</v>
      </c>
      <c r="Q2753" s="23" t="n">
        <f aca="false">AVERAGE(M2753,O2753)</f>
        <v>622193.576700053</v>
      </c>
      <c r="R2753" s="23" t="n">
        <f aca="false">AVERAGE(N2753,O2753)</f>
        <v>732341.72</v>
      </c>
      <c r="S2753" s="23" t="n">
        <f aca="false">STDEV(J2753:L2753)</f>
        <v>110161.161708362</v>
      </c>
      <c r="T2753" s="25" t="n">
        <f aca="false">IF(P2753&gt;0,S2753/P2753,NA())</f>
        <v>0.162537956696849</v>
      </c>
      <c r="U2753" s="4" t="str">
        <f aca="false">IF(T2753&lt;=Parametros!$B$7,"MENOR",IF(T2753&lt;=Parametros!$B$8,"PROMEDIO MENOR-MEDIANA","PROMEDIO"))</f>
        <v>MENOR</v>
      </c>
      <c r="V2753" s="23" t="n">
        <f aca="false">IF(T2753&lt;=Parametros!$B$7,M2753,IF(T2753&lt;=Parametros!$B$8,Q2753,P2753))</f>
        <v>568586.153400105</v>
      </c>
      <c r="W2753" s="26" t="n">
        <f aca="false">ROUND(V2753,0)</f>
        <v>568586</v>
      </c>
      <c r="X2753" s="27" t="n">
        <f aca="false">K2753/G2753</f>
        <v>1.46661865207142</v>
      </c>
      <c r="Y2753" s="27" t="n">
        <f aca="false">L2753/G2753</f>
        <v>1.25638789942963</v>
      </c>
    </row>
    <row r="2754" customFormat="false" ht="77.25" hidden="false" customHeight="true" outlineLevel="0" collapsed="false">
      <c r="A2754" s="4" t="s">
        <v>290</v>
      </c>
      <c r="B2754" s="4" t="s">
        <v>95</v>
      </c>
      <c r="C2754" s="4" t="s">
        <v>1490</v>
      </c>
      <c r="D2754" s="4" t="s">
        <v>1491</v>
      </c>
      <c r="E2754" s="4" t="s">
        <v>98</v>
      </c>
      <c r="F2754" s="4" t="s">
        <v>99</v>
      </c>
      <c r="G2754" s="23" t="n">
        <v>537892</v>
      </c>
      <c r="H2754" s="24" t="n">
        <f aca="false">Parametros!$B$3</f>
        <v>160.42</v>
      </c>
      <c r="I2754" s="24" t="n">
        <f aca="false">Parametros!$B$4</f>
        <v>151.76</v>
      </c>
      <c r="J2754" s="23" t="n">
        <f aca="false">G2754*H2754/I2754</f>
        <v>568586.153400105</v>
      </c>
      <c r="K2754" s="23" t="n">
        <v>788882.44</v>
      </c>
      <c r="L2754" s="23" t="n">
        <v>675801</v>
      </c>
      <c r="M2754" s="23" t="n">
        <f aca="false">MIN(J2754:L2754)</f>
        <v>568586.153400105</v>
      </c>
      <c r="N2754" s="23" t="n">
        <f aca="false">MAX(J2754:L2754)</f>
        <v>788882.44</v>
      </c>
      <c r="O2754" s="23" t="n">
        <f aca="false">MEDIAN(J2754:L2754)</f>
        <v>675801</v>
      </c>
      <c r="P2754" s="23" t="n">
        <f aca="false">AVERAGE(J2754:L2754)</f>
        <v>677756.531133369</v>
      </c>
      <c r="Q2754" s="23" t="n">
        <f aca="false">AVERAGE(M2754,O2754)</f>
        <v>622193.576700053</v>
      </c>
      <c r="R2754" s="23" t="n">
        <f aca="false">AVERAGE(N2754,O2754)</f>
        <v>732341.72</v>
      </c>
      <c r="S2754" s="23" t="n">
        <f aca="false">STDEV(J2754:L2754)</f>
        <v>110161.161708362</v>
      </c>
      <c r="T2754" s="25" t="n">
        <f aca="false">IF(P2754&gt;0,S2754/P2754,NA())</f>
        <v>0.162537956696849</v>
      </c>
      <c r="U2754" s="4" t="str">
        <f aca="false">IF(T2754&lt;=Parametros!$B$7,"MENOR",IF(T2754&lt;=Parametros!$B$8,"PROMEDIO MENOR-MEDIANA","PROMEDIO"))</f>
        <v>MENOR</v>
      </c>
      <c r="V2754" s="23" t="n">
        <f aca="false">IF(T2754&lt;=Parametros!$B$7,M2754,IF(T2754&lt;=Parametros!$B$8,Q2754,P2754))</f>
        <v>568586.153400105</v>
      </c>
      <c r="W2754" s="26" t="n">
        <f aca="false">ROUND(V2754,0)</f>
        <v>568586</v>
      </c>
      <c r="X2754" s="27" t="n">
        <f aca="false">K2754/G2754</f>
        <v>1.46661865207142</v>
      </c>
      <c r="Y2754" s="27" t="n">
        <f aca="false">L2754/G2754</f>
        <v>1.25638789942963</v>
      </c>
    </row>
    <row r="2755" customFormat="false" ht="15" hidden="false" customHeight="true" outlineLevel="0" collapsed="false">
      <c r="A2755" s="22" t="s">
        <v>346</v>
      </c>
      <c r="B2755" s="22" t="s">
        <v>347</v>
      </c>
      <c r="C2755" s="22"/>
      <c r="D2755" s="22"/>
      <c r="E2755" s="22"/>
      <c r="F2755" s="22"/>
      <c r="G2755" s="22"/>
      <c r="H2755" s="22"/>
      <c r="I2755" s="22"/>
      <c r="J2755" s="22"/>
      <c r="K2755" s="22"/>
      <c r="L2755" s="22"/>
      <c r="M2755" s="22"/>
      <c r="N2755" s="22"/>
      <c r="O2755" s="22"/>
      <c r="P2755" s="22"/>
      <c r="Q2755" s="22"/>
      <c r="R2755" s="22"/>
      <c r="S2755" s="22"/>
      <c r="T2755" s="22"/>
      <c r="U2755" s="22"/>
      <c r="V2755" s="22"/>
      <c r="W2755" s="22"/>
    </row>
    <row r="2756" customFormat="false" ht="51.75" hidden="false" customHeight="true" outlineLevel="0" collapsed="false">
      <c r="A2756" s="4" t="s">
        <v>348</v>
      </c>
      <c r="B2756" s="4" t="s">
        <v>95</v>
      </c>
      <c r="C2756" s="4" t="s">
        <v>1492</v>
      </c>
      <c r="D2756" s="4" t="s">
        <v>1493</v>
      </c>
      <c r="E2756" s="4" t="s">
        <v>98</v>
      </c>
      <c r="F2756" s="4" t="s">
        <v>99</v>
      </c>
      <c r="G2756" s="23" t="n">
        <v>6521982</v>
      </c>
      <c r="H2756" s="24" t="n">
        <f aca="false">Parametros!$B$3</f>
        <v>160.42</v>
      </c>
      <c r="I2756" s="24" t="n">
        <f aca="false">Parametros!$B$4</f>
        <v>151.76</v>
      </c>
      <c r="J2756" s="23" t="n">
        <f aca="false">G2756*H2756/I2756</f>
        <v>6894150.97812335</v>
      </c>
      <c r="K2756" s="23" t="n">
        <v>9565263.63</v>
      </c>
      <c r="L2756" s="23" t="n">
        <v>8195054</v>
      </c>
      <c r="M2756" s="23" t="n">
        <f aca="false">MIN(J2756:L2756)</f>
        <v>6894150.97812335</v>
      </c>
      <c r="N2756" s="23" t="n">
        <f aca="false">MAX(J2756:L2756)</f>
        <v>9565263.63</v>
      </c>
      <c r="O2756" s="23" t="n">
        <f aca="false">MEDIAN(J2756:L2756)</f>
        <v>8195054</v>
      </c>
      <c r="P2756" s="23" t="n">
        <f aca="false">AVERAGE(J2756:L2756)</f>
        <v>8218156.20270779</v>
      </c>
      <c r="Q2756" s="23" t="n">
        <f aca="false">AVERAGE(M2756,O2756)</f>
        <v>7544602.48906168</v>
      </c>
      <c r="R2756" s="23" t="n">
        <f aca="false">AVERAGE(N2756,O2756)</f>
        <v>8880158.815</v>
      </c>
      <c r="S2756" s="23" t="n">
        <f aca="false">STDEV(J2756:L2756)</f>
        <v>1335706.17411964</v>
      </c>
      <c r="T2756" s="25" t="n">
        <f aca="false">IF(P2756&gt;0,S2756/P2756,NA())</f>
        <v>0.162531125129934</v>
      </c>
      <c r="U2756" s="4" t="str">
        <f aca="false">IF(T2756&lt;=Parametros!$B$7,"MENOR",IF(T2756&lt;=Parametros!$B$8,"PROMEDIO MENOR-MEDIANA","PROMEDIO"))</f>
        <v>MENOR</v>
      </c>
      <c r="V2756" s="23" t="n">
        <f aca="false">IF(T2756&lt;=Parametros!$B$7,M2756,IF(T2756&lt;=Parametros!$B$8,Q2756,P2756))</f>
        <v>6894150.97812335</v>
      </c>
      <c r="W2756" s="26" t="n">
        <f aca="false">ROUND(V2756,0)</f>
        <v>6894151</v>
      </c>
      <c r="X2756" s="27" t="n">
        <f aca="false">K2756/G2756</f>
        <v>1.46661913970324</v>
      </c>
      <c r="Y2756" s="27" t="n">
        <f aca="false">L2756/G2756</f>
        <v>1.25652815355823</v>
      </c>
    </row>
    <row r="2757" customFormat="false" ht="90" hidden="false" customHeight="true" outlineLevel="0" collapsed="false">
      <c r="A2757" s="4" t="s">
        <v>351</v>
      </c>
      <c r="B2757" s="4" t="s">
        <v>95</v>
      </c>
      <c r="C2757" s="4" t="s">
        <v>1494</v>
      </c>
      <c r="D2757" s="4" t="s">
        <v>1495</v>
      </c>
      <c r="E2757" s="4" t="s">
        <v>98</v>
      </c>
      <c r="F2757" s="4" t="s">
        <v>99</v>
      </c>
      <c r="G2757" s="23" t="n">
        <v>647360</v>
      </c>
      <c r="H2757" s="24" t="n">
        <f aca="false">Parametros!$B$3</f>
        <v>160.42</v>
      </c>
      <c r="I2757" s="24" t="n">
        <f aca="false">Parametros!$B$4</f>
        <v>151.76</v>
      </c>
      <c r="J2757" s="23" t="n">
        <f aca="false">G2757*H2757/I2757</f>
        <v>684300.811808118</v>
      </c>
      <c r="K2757" s="23" t="n">
        <v>949431.05</v>
      </c>
      <c r="L2757" s="23" t="n">
        <v>813365</v>
      </c>
      <c r="M2757" s="23" t="n">
        <f aca="false">MIN(J2757:L2757)</f>
        <v>684300.811808118</v>
      </c>
      <c r="N2757" s="23" t="n">
        <f aca="false">MAX(J2757:L2757)</f>
        <v>949431.05</v>
      </c>
      <c r="O2757" s="23" t="n">
        <f aca="false">MEDIAN(J2757:L2757)</f>
        <v>813365</v>
      </c>
      <c r="P2757" s="23" t="n">
        <f aca="false">AVERAGE(J2757:L2757)</f>
        <v>815698.953936039</v>
      </c>
      <c r="Q2757" s="23" t="n">
        <f aca="false">AVERAGE(M2757,O2757)</f>
        <v>748832.905904059</v>
      </c>
      <c r="R2757" s="23" t="n">
        <f aca="false">AVERAGE(N2757,O2757)</f>
        <v>881398.025</v>
      </c>
      <c r="S2757" s="23" t="n">
        <f aca="false">STDEV(J2757:L2757)</f>
        <v>132580.527630013</v>
      </c>
      <c r="T2757" s="25" t="n">
        <f aca="false">IF(P2757&gt;0,S2757/P2757,NA())</f>
        <v>0.162536101082715</v>
      </c>
      <c r="U2757" s="4" t="str">
        <f aca="false">IF(T2757&lt;=Parametros!$B$7,"MENOR",IF(T2757&lt;=Parametros!$B$8,"PROMEDIO MENOR-MEDIANA","PROMEDIO"))</f>
        <v>MENOR</v>
      </c>
      <c r="V2757" s="23" t="n">
        <f aca="false">IF(T2757&lt;=Parametros!$B$7,M2757,IF(T2757&lt;=Parametros!$B$8,Q2757,P2757))</f>
        <v>684300.811808118</v>
      </c>
      <c r="W2757" s="26" t="n">
        <f aca="false">ROUND(V2757,0)</f>
        <v>684301</v>
      </c>
      <c r="X2757" s="27" t="n">
        <f aca="false">K2757/G2757</f>
        <v>1.46661988692536</v>
      </c>
      <c r="Y2757" s="27" t="n">
        <f aca="false">L2757/G2757</f>
        <v>1.25643382352941</v>
      </c>
    </row>
    <row r="2758" customFormat="false" ht="64.5" hidden="false" customHeight="true" outlineLevel="0" collapsed="false">
      <c r="A2758" s="4" t="s">
        <v>354</v>
      </c>
      <c r="B2758" s="4" t="s">
        <v>95</v>
      </c>
      <c r="C2758" s="4" t="s">
        <v>1496</v>
      </c>
      <c r="D2758" s="4" t="s">
        <v>1497</v>
      </c>
      <c r="E2758" s="4" t="s">
        <v>98</v>
      </c>
      <c r="F2758" s="4" t="s">
        <v>99</v>
      </c>
      <c r="G2758" s="23" t="n">
        <v>84550</v>
      </c>
      <c r="H2758" s="24" t="n">
        <f aca="false">Parametros!$B$3</f>
        <v>160.42</v>
      </c>
      <c r="I2758" s="24" t="n">
        <f aca="false">Parametros!$B$4</f>
        <v>151.76</v>
      </c>
      <c r="J2758" s="23" t="n">
        <f aca="false">G2758*H2758/I2758</f>
        <v>89374.7430152873</v>
      </c>
      <c r="K2758" s="23" t="n">
        <v>124001.98</v>
      </c>
      <c r="L2758" s="23" t="n">
        <v>106148</v>
      </c>
      <c r="M2758" s="23" t="n">
        <f aca="false">MIN(J2758:L2758)</f>
        <v>89374.7430152873</v>
      </c>
      <c r="N2758" s="23" t="n">
        <f aca="false">MAX(J2758:L2758)</f>
        <v>124001.98</v>
      </c>
      <c r="O2758" s="23" t="n">
        <f aca="false">MEDIAN(J2758:L2758)</f>
        <v>106148</v>
      </c>
      <c r="P2758" s="23" t="n">
        <f aca="false">AVERAGE(J2758:L2758)</f>
        <v>106508.241005096</v>
      </c>
      <c r="Q2758" s="23" t="n">
        <f aca="false">AVERAGE(M2758,O2758)</f>
        <v>97761.3715076436</v>
      </c>
      <c r="R2758" s="23" t="n">
        <f aca="false">AVERAGE(N2758,O2758)</f>
        <v>115074.99</v>
      </c>
      <c r="S2758" s="23" t="n">
        <f aca="false">STDEV(J2758:L2758)</f>
        <v>17316.4290627478</v>
      </c>
      <c r="T2758" s="25" t="n">
        <f aca="false">IF(P2758&gt;0,S2758/P2758,NA())</f>
        <v>0.16258299732806</v>
      </c>
      <c r="U2758" s="4" t="str">
        <f aca="false">IF(T2758&lt;=Parametros!$B$7,"MENOR",IF(T2758&lt;=Parametros!$B$8,"PROMEDIO MENOR-MEDIANA","PROMEDIO"))</f>
        <v>MENOR</v>
      </c>
      <c r="V2758" s="23" t="n">
        <f aca="false">IF(T2758&lt;=Parametros!$B$7,M2758,IF(T2758&lt;=Parametros!$B$8,Q2758,P2758))</f>
        <v>89374.7430152873</v>
      </c>
      <c r="W2758" s="26" t="n">
        <f aca="false">ROUND(V2758,0)</f>
        <v>89375</v>
      </c>
      <c r="X2758" s="27" t="n">
        <f aca="false">K2758/G2758</f>
        <v>1.46661123595506</v>
      </c>
      <c r="Y2758" s="27" t="n">
        <f aca="false">L2758/G2758</f>
        <v>1.25544648137197</v>
      </c>
    </row>
    <row r="2759" customFormat="false" ht="64.5" hidden="false" customHeight="true" outlineLevel="0" collapsed="false">
      <c r="A2759" s="4" t="s">
        <v>357</v>
      </c>
      <c r="B2759" s="4" t="s">
        <v>95</v>
      </c>
      <c r="C2759" s="4" t="s">
        <v>1498</v>
      </c>
      <c r="D2759" s="4" t="s">
        <v>1499</v>
      </c>
      <c r="E2759" s="4" t="s">
        <v>98</v>
      </c>
      <c r="F2759" s="4" t="s">
        <v>99</v>
      </c>
      <c r="G2759" s="23" t="n">
        <v>163400</v>
      </c>
      <c r="H2759" s="24" t="n">
        <f aca="false">Parametros!$B$3</f>
        <v>160.42</v>
      </c>
      <c r="I2759" s="24" t="n">
        <f aca="false">Parametros!$B$4</f>
        <v>151.76</v>
      </c>
      <c r="J2759" s="23" t="n">
        <f aca="false">G2759*H2759/I2759</f>
        <v>172724.22245651</v>
      </c>
      <c r="K2759" s="23" t="n">
        <v>239644.99</v>
      </c>
      <c r="L2759" s="23" t="n">
        <v>205275</v>
      </c>
      <c r="M2759" s="23" t="n">
        <f aca="false">MIN(J2759:L2759)</f>
        <v>172724.22245651</v>
      </c>
      <c r="N2759" s="23" t="n">
        <f aca="false">MAX(J2759:L2759)</f>
        <v>239644.99</v>
      </c>
      <c r="O2759" s="23" t="n">
        <f aca="false">MEDIAN(J2759:L2759)</f>
        <v>205275</v>
      </c>
      <c r="P2759" s="23" t="n">
        <f aca="false">AVERAGE(J2759:L2759)</f>
        <v>205881.40415217</v>
      </c>
      <c r="Q2759" s="23" t="n">
        <f aca="false">AVERAGE(M2759,O2759)</f>
        <v>188999.611228255</v>
      </c>
      <c r="R2759" s="23" t="n">
        <f aca="false">AVERAGE(N2759,O2759)</f>
        <v>222459.995</v>
      </c>
      <c r="S2759" s="23" t="n">
        <f aca="false">STDEV(J2759:L2759)</f>
        <v>33464.5047273865</v>
      </c>
      <c r="T2759" s="25" t="n">
        <f aca="false">IF(P2759&gt;0,S2759/P2759,NA())</f>
        <v>0.16254262916651</v>
      </c>
      <c r="U2759" s="4" t="str">
        <f aca="false">IF(T2759&lt;=Parametros!$B$7,"MENOR",IF(T2759&lt;=Parametros!$B$8,"PROMEDIO MENOR-MEDIANA","PROMEDIO"))</f>
        <v>MENOR</v>
      </c>
      <c r="V2759" s="23" t="n">
        <f aca="false">IF(T2759&lt;=Parametros!$B$7,M2759,IF(T2759&lt;=Parametros!$B$8,Q2759,P2759))</f>
        <v>172724.22245651</v>
      </c>
      <c r="W2759" s="26" t="n">
        <f aca="false">ROUND(V2759,0)</f>
        <v>172724</v>
      </c>
      <c r="X2759" s="27" t="n">
        <f aca="false">K2759/G2759</f>
        <v>1.46661560587515</v>
      </c>
      <c r="Y2759" s="27" t="n">
        <f aca="false">L2759/G2759</f>
        <v>1.2562729498164</v>
      </c>
    </row>
    <row r="2760" customFormat="false" ht="90" hidden="false" customHeight="true" outlineLevel="0" collapsed="false">
      <c r="A2760" s="4" t="s">
        <v>360</v>
      </c>
      <c r="B2760" s="4" t="s">
        <v>95</v>
      </c>
      <c r="C2760" s="4" t="s">
        <v>1500</v>
      </c>
      <c r="D2760" s="4" t="s">
        <v>1501</v>
      </c>
      <c r="E2760" s="4" t="s">
        <v>98</v>
      </c>
      <c r="F2760" s="4" t="s">
        <v>99</v>
      </c>
      <c r="G2760" s="23" t="n">
        <v>6959330</v>
      </c>
      <c r="H2760" s="24" t="n">
        <f aca="false">Parametros!$B$3</f>
        <v>160.42</v>
      </c>
      <c r="I2760" s="24" t="n">
        <f aca="false">Parametros!$B$4</f>
        <v>151.76</v>
      </c>
      <c r="J2760" s="23" t="n">
        <f aca="false">G2760*H2760/I2760</f>
        <v>7356455.7103321</v>
      </c>
      <c r="K2760" s="23" t="n">
        <v>10206686.34</v>
      </c>
      <c r="L2760" s="23" t="n">
        <v>8744596</v>
      </c>
      <c r="M2760" s="23" t="n">
        <f aca="false">MIN(J2760:L2760)</f>
        <v>7356455.7103321</v>
      </c>
      <c r="N2760" s="23" t="n">
        <f aca="false">MAX(J2760:L2760)</f>
        <v>10206686.34</v>
      </c>
      <c r="O2760" s="23" t="n">
        <f aca="false">MEDIAN(J2760:L2760)</f>
        <v>8744596</v>
      </c>
      <c r="P2760" s="23" t="n">
        <f aca="false">AVERAGE(J2760:L2760)</f>
        <v>8769246.01677737</v>
      </c>
      <c r="Q2760" s="23" t="n">
        <f aca="false">AVERAGE(M2760,O2760)</f>
        <v>8050525.85516605</v>
      </c>
      <c r="R2760" s="23" t="n">
        <f aca="false">AVERAGE(N2760,O2760)</f>
        <v>9475641.17</v>
      </c>
      <c r="S2760" s="23" t="n">
        <f aca="false">STDEV(J2760:L2760)</f>
        <v>1425275.1938028</v>
      </c>
      <c r="T2760" s="25" t="n">
        <f aca="false">IF(P2760&gt;0,S2760/P2760,NA())</f>
        <v>0.16253109914763</v>
      </c>
      <c r="U2760" s="4" t="str">
        <f aca="false">IF(T2760&lt;=Parametros!$B$7,"MENOR",IF(T2760&lt;=Parametros!$B$8,"PROMEDIO MENOR-MEDIANA","PROMEDIO"))</f>
        <v>MENOR</v>
      </c>
      <c r="V2760" s="23" t="n">
        <f aca="false">IF(T2760&lt;=Parametros!$B$7,M2760,IF(T2760&lt;=Parametros!$B$8,Q2760,P2760))</f>
        <v>7356455.7103321</v>
      </c>
      <c r="W2760" s="26" t="n">
        <f aca="false">ROUND(V2760,0)</f>
        <v>7356456</v>
      </c>
      <c r="X2760" s="27" t="n">
        <f aca="false">K2760/G2760</f>
        <v>1.46661910557482</v>
      </c>
      <c r="Y2760" s="27" t="n">
        <f aca="false">L2760/G2760</f>
        <v>1.25652843017934</v>
      </c>
    </row>
    <row r="2761" customFormat="false" ht="77.25" hidden="false" customHeight="true" outlineLevel="0" collapsed="false">
      <c r="A2761" s="4" t="s">
        <v>363</v>
      </c>
      <c r="B2761" s="4" t="s">
        <v>95</v>
      </c>
      <c r="C2761" s="4" t="s">
        <v>1502</v>
      </c>
      <c r="D2761" s="4" t="s">
        <v>1503</v>
      </c>
      <c r="E2761" s="4" t="s">
        <v>98</v>
      </c>
      <c r="F2761" s="4" t="s">
        <v>99</v>
      </c>
      <c r="G2761" s="23" t="n">
        <v>5409300</v>
      </c>
      <c r="H2761" s="24" t="n">
        <f aca="false">Parametros!$B$3</f>
        <v>160.42</v>
      </c>
      <c r="I2761" s="24" t="n">
        <f aca="false">Parametros!$B$4</f>
        <v>151.76</v>
      </c>
      <c r="J2761" s="23" t="n">
        <f aca="false">G2761*H2761/I2761</f>
        <v>5717975.13178703</v>
      </c>
      <c r="K2761" s="23" t="n">
        <v>7933382.62</v>
      </c>
      <c r="L2761" s="23" t="n">
        <v>6796923</v>
      </c>
      <c r="M2761" s="23" t="n">
        <f aca="false">MIN(J2761:L2761)</f>
        <v>5717975.13178703</v>
      </c>
      <c r="N2761" s="23" t="n">
        <f aca="false">MAX(J2761:L2761)</f>
        <v>7933382.62</v>
      </c>
      <c r="O2761" s="23" t="n">
        <f aca="false">MEDIAN(J2761:L2761)</f>
        <v>6796923</v>
      </c>
      <c r="P2761" s="23" t="n">
        <f aca="false">AVERAGE(J2761:L2761)</f>
        <v>6816093.58392901</v>
      </c>
      <c r="Q2761" s="23" t="n">
        <f aca="false">AVERAGE(M2761,O2761)</f>
        <v>6257449.06589352</v>
      </c>
      <c r="R2761" s="23" t="n">
        <f aca="false">AVERAGE(N2761,O2761)</f>
        <v>7365152.81</v>
      </c>
      <c r="S2761" s="23" t="n">
        <f aca="false">STDEV(J2761:L2761)</f>
        <v>1107828.15371955</v>
      </c>
      <c r="T2761" s="25" t="n">
        <f aca="false">IF(P2761&gt;0,S2761/P2761,NA())</f>
        <v>0.162531241697089</v>
      </c>
      <c r="U2761" s="4" t="str">
        <f aca="false">IF(T2761&lt;=Parametros!$B$7,"MENOR",IF(T2761&lt;=Parametros!$B$8,"PROMEDIO MENOR-MEDIANA","PROMEDIO"))</f>
        <v>MENOR</v>
      </c>
      <c r="V2761" s="23" t="n">
        <f aca="false">IF(T2761&lt;=Parametros!$B$7,M2761,IF(T2761&lt;=Parametros!$B$8,Q2761,P2761))</f>
        <v>5717975.13178703</v>
      </c>
      <c r="W2761" s="26" t="n">
        <f aca="false">ROUND(V2761,0)</f>
        <v>5717975</v>
      </c>
      <c r="X2761" s="27" t="n">
        <f aca="false">K2761/G2761</f>
        <v>1.46661908564879</v>
      </c>
      <c r="Y2761" s="27" t="n">
        <f aca="false">L2761/G2761</f>
        <v>1.25652542842882</v>
      </c>
    </row>
    <row r="2762" customFormat="false" ht="90" hidden="false" customHeight="true" outlineLevel="0" collapsed="false">
      <c r="A2762" s="4" t="s">
        <v>366</v>
      </c>
      <c r="B2762" s="4" t="s">
        <v>95</v>
      </c>
      <c r="C2762" s="4" t="s">
        <v>1504</v>
      </c>
      <c r="D2762" s="4" t="s">
        <v>1505</v>
      </c>
      <c r="E2762" s="4" t="s">
        <v>98</v>
      </c>
      <c r="F2762" s="4" t="s">
        <v>99</v>
      </c>
      <c r="G2762" s="23" t="n">
        <v>60801</v>
      </c>
      <c r="H2762" s="24" t="n">
        <f aca="false">Parametros!$B$3</f>
        <v>160.42</v>
      </c>
      <c r="I2762" s="24" t="n">
        <f aca="false">Parametros!$B$4</f>
        <v>151.76</v>
      </c>
      <c r="J2762" s="23" t="n">
        <f aca="false">G2762*H2762/I2762</f>
        <v>64270.5351871376</v>
      </c>
      <c r="K2762" s="23" t="n">
        <v>89172.51</v>
      </c>
      <c r="L2762" s="23" t="n">
        <v>76398</v>
      </c>
      <c r="M2762" s="23" t="n">
        <f aca="false">MIN(J2762:L2762)</f>
        <v>64270.5351871376</v>
      </c>
      <c r="N2762" s="23" t="n">
        <f aca="false">MAX(J2762:L2762)</f>
        <v>89172.51</v>
      </c>
      <c r="O2762" s="23" t="n">
        <f aca="false">MEDIAN(J2762:L2762)</f>
        <v>76398</v>
      </c>
      <c r="P2762" s="23" t="n">
        <f aca="false">AVERAGE(J2762:L2762)</f>
        <v>76613.6817290459</v>
      </c>
      <c r="Q2762" s="23" t="n">
        <f aca="false">AVERAGE(M2762,O2762)</f>
        <v>70334.2675935688</v>
      </c>
      <c r="R2762" s="23" t="n">
        <f aca="false">AVERAGE(N2762,O2762)</f>
        <v>82785.255</v>
      </c>
      <c r="S2762" s="23" t="n">
        <f aca="false">STDEV(J2762:L2762)</f>
        <v>12452.388379395</v>
      </c>
      <c r="T2762" s="25" t="n">
        <f aca="false">IF(P2762&gt;0,S2762/P2762,NA())</f>
        <v>0.162534786194383</v>
      </c>
      <c r="U2762" s="4" t="str">
        <f aca="false">IF(T2762&lt;=Parametros!$B$7,"MENOR",IF(T2762&lt;=Parametros!$B$8,"PROMEDIO MENOR-MEDIANA","PROMEDIO"))</f>
        <v>MENOR</v>
      </c>
      <c r="V2762" s="23" t="n">
        <f aca="false">IF(T2762&lt;=Parametros!$B$7,M2762,IF(T2762&lt;=Parametros!$B$8,Q2762,P2762))</f>
        <v>64270.5351871376</v>
      </c>
      <c r="W2762" s="26" t="n">
        <f aca="false">ROUND(V2762,0)</f>
        <v>64271</v>
      </c>
      <c r="X2762" s="27" t="n">
        <f aca="false">K2762/G2762</f>
        <v>1.46662900281245</v>
      </c>
      <c r="Y2762" s="27" t="n">
        <f aca="false">L2762/G2762</f>
        <v>1.25652538609562</v>
      </c>
    </row>
    <row r="2763" customFormat="false" ht="90" hidden="false" customHeight="true" outlineLevel="0" collapsed="false">
      <c r="A2763" s="4" t="s">
        <v>369</v>
      </c>
      <c r="B2763" s="4" t="s">
        <v>95</v>
      </c>
      <c r="C2763" s="4" t="s">
        <v>1506</v>
      </c>
      <c r="D2763" s="4" t="s">
        <v>1507</v>
      </c>
      <c r="E2763" s="4" t="s">
        <v>98</v>
      </c>
      <c r="F2763" s="4" t="s">
        <v>99</v>
      </c>
      <c r="G2763" s="23" t="n">
        <v>277877</v>
      </c>
      <c r="H2763" s="24" t="n">
        <f aca="false">Parametros!$B$3</f>
        <v>160.42</v>
      </c>
      <c r="I2763" s="24" t="n">
        <f aca="false">Parametros!$B$4</f>
        <v>151.76</v>
      </c>
      <c r="J2763" s="23" t="n">
        <f aca="false">G2763*H2763/I2763</f>
        <v>293733.713363205</v>
      </c>
      <c r="K2763" s="23" t="n">
        <v>407539.91</v>
      </c>
      <c r="L2763" s="23" t="n">
        <v>349146</v>
      </c>
      <c r="M2763" s="23" t="n">
        <f aca="false">MIN(J2763:L2763)</f>
        <v>293733.713363205</v>
      </c>
      <c r="N2763" s="23" t="n">
        <f aca="false">MAX(J2763:L2763)</f>
        <v>407539.91</v>
      </c>
      <c r="O2763" s="23" t="n">
        <f aca="false">MEDIAN(J2763:L2763)</f>
        <v>349146</v>
      </c>
      <c r="P2763" s="23" t="n">
        <f aca="false">AVERAGE(J2763:L2763)</f>
        <v>350139.874454402</v>
      </c>
      <c r="Q2763" s="23" t="n">
        <f aca="false">AVERAGE(M2763,O2763)</f>
        <v>321439.856681603</v>
      </c>
      <c r="R2763" s="23" t="n">
        <f aca="false">AVERAGE(N2763,O2763)</f>
        <v>378342.955</v>
      </c>
      <c r="S2763" s="23" t="n">
        <f aca="false">STDEV(J2763:L2763)</f>
        <v>56909.6076076487</v>
      </c>
      <c r="T2763" s="25" t="n">
        <f aca="false">IF(P2763&gt;0,S2763/P2763,NA())</f>
        <v>0.162533923610748</v>
      </c>
      <c r="U2763" s="4" t="str">
        <f aca="false">IF(T2763&lt;=Parametros!$B$7,"MENOR",IF(T2763&lt;=Parametros!$B$8,"PROMEDIO MENOR-MEDIANA","PROMEDIO"))</f>
        <v>MENOR</v>
      </c>
      <c r="V2763" s="23" t="n">
        <f aca="false">IF(T2763&lt;=Parametros!$B$7,M2763,IF(T2763&lt;=Parametros!$B$8,Q2763,P2763))</f>
        <v>293733.713363205</v>
      </c>
      <c r="W2763" s="26" t="n">
        <f aca="false">ROUND(V2763,0)</f>
        <v>293734</v>
      </c>
      <c r="X2763" s="27" t="n">
        <f aca="false">K2763/G2763</f>
        <v>1.46661979940765</v>
      </c>
      <c r="Y2763" s="27" t="n">
        <f aca="false">L2763/G2763</f>
        <v>1.25647678649187</v>
      </c>
    </row>
    <row r="2764" customFormat="false" ht="90" hidden="false" customHeight="true" outlineLevel="0" collapsed="false">
      <c r="A2764" s="4" t="s">
        <v>372</v>
      </c>
      <c r="B2764" s="4" t="s">
        <v>95</v>
      </c>
      <c r="C2764" s="4" t="s">
        <v>1508</v>
      </c>
      <c r="D2764" s="4" t="s">
        <v>1509</v>
      </c>
      <c r="E2764" s="4" t="s">
        <v>98</v>
      </c>
      <c r="F2764" s="4" t="s">
        <v>99</v>
      </c>
      <c r="G2764" s="23" t="n">
        <v>265050</v>
      </c>
      <c r="H2764" s="24" t="n">
        <f aca="false">Parametros!$B$3</f>
        <v>160.42</v>
      </c>
      <c r="I2764" s="24" t="n">
        <f aca="false">Parametros!$B$4</f>
        <v>151.76</v>
      </c>
      <c r="J2764" s="23" t="n">
        <f aca="false">G2764*H2764/I2764</f>
        <v>280174.756193991</v>
      </c>
      <c r="K2764" s="23" t="n">
        <v>388728.05</v>
      </c>
      <c r="L2764" s="23" t="n">
        <v>332962</v>
      </c>
      <c r="M2764" s="23" t="n">
        <f aca="false">MIN(J2764:L2764)</f>
        <v>280174.756193991</v>
      </c>
      <c r="N2764" s="23" t="n">
        <f aca="false">MAX(J2764:L2764)</f>
        <v>388728.05</v>
      </c>
      <c r="O2764" s="23" t="n">
        <f aca="false">MEDIAN(J2764:L2764)</f>
        <v>332962</v>
      </c>
      <c r="P2764" s="23" t="n">
        <f aca="false">AVERAGE(J2764:L2764)</f>
        <v>333954.935397997</v>
      </c>
      <c r="Q2764" s="23" t="n">
        <f aca="false">AVERAGE(M2764,O2764)</f>
        <v>306568.378096995</v>
      </c>
      <c r="R2764" s="23" t="n">
        <f aca="false">AVERAGE(N2764,O2764)</f>
        <v>360845.025</v>
      </c>
      <c r="S2764" s="23" t="n">
        <f aca="false">STDEV(J2764:L2764)</f>
        <v>54283.4582498379</v>
      </c>
      <c r="T2764" s="25" t="n">
        <f aca="false">IF(P2764&gt;0,S2764/P2764,NA())</f>
        <v>0.162547255620417</v>
      </c>
      <c r="U2764" s="4" t="str">
        <f aca="false">IF(T2764&lt;=Parametros!$B$7,"MENOR",IF(T2764&lt;=Parametros!$B$8,"PROMEDIO MENOR-MEDIANA","PROMEDIO"))</f>
        <v>MENOR</v>
      </c>
      <c r="V2764" s="23" t="n">
        <f aca="false">IF(T2764&lt;=Parametros!$B$7,M2764,IF(T2764&lt;=Parametros!$B$8,Q2764,P2764))</f>
        <v>280174.756193991</v>
      </c>
      <c r="W2764" s="26" t="n">
        <f aca="false">ROUND(V2764,0)</f>
        <v>280175</v>
      </c>
      <c r="X2764" s="27" t="n">
        <f aca="false">K2764/G2764</f>
        <v>1.46662158083381</v>
      </c>
      <c r="Y2764" s="27" t="n">
        <f aca="false">L2764/G2764</f>
        <v>1.25622335408414</v>
      </c>
    </row>
    <row r="2765" customFormat="false" ht="90" hidden="false" customHeight="true" outlineLevel="0" collapsed="false">
      <c r="A2765" s="4" t="s">
        <v>375</v>
      </c>
      <c r="B2765" s="4" t="s">
        <v>95</v>
      </c>
      <c r="C2765" s="4" t="s">
        <v>1510</v>
      </c>
      <c r="D2765" s="4" t="s">
        <v>1511</v>
      </c>
      <c r="E2765" s="4" t="s">
        <v>98</v>
      </c>
      <c r="F2765" s="4" t="s">
        <v>99</v>
      </c>
      <c r="G2765" s="23" t="n">
        <v>265050</v>
      </c>
      <c r="H2765" s="24" t="n">
        <f aca="false">Parametros!$B$3</f>
        <v>160.42</v>
      </c>
      <c r="I2765" s="24" t="n">
        <f aca="false">Parametros!$B$4</f>
        <v>151.76</v>
      </c>
      <c r="J2765" s="23" t="n">
        <f aca="false">G2765*H2765/I2765</f>
        <v>280174.756193991</v>
      </c>
      <c r="K2765" s="23" t="n">
        <v>388728.05</v>
      </c>
      <c r="L2765" s="23" t="n">
        <v>332962</v>
      </c>
      <c r="M2765" s="23" t="n">
        <f aca="false">MIN(J2765:L2765)</f>
        <v>280174.756193991</v>
      </c>
      <c r="N2765" s="23" t="n">
        <f aca="false">MAX(J2765:L2765)</f>
        <v>388728.05</v>
      </c>
      <c r="O2765" s="23" t="n">
        <f aca="false">MEDIAN(J2765:L2765)</f>
        <v>332962</v>
      </c>
      <c r="P2765" s="23" t="n">
        <f aca="false">AVERAGE(J2765:L2765)</f>
        <v>333954.935397997</v>
      </c>
      <c r="Q2765" s="23" t="n">
        <f aca="false">AVERAGE(M2765,O2765)</f>
        <v>306568.378096995</v>
      </c>
      <c r="R2765" s="23" t="n">
        <f aca="false">AVERAGE(N2765,O2765)</f>
        <v>360845.025</v>
      </c>
      <c r="S2765" s="23" t="n">
        <f aca="false">STDEV(J2765:L2765)</f>
        <v>54283.4582498379</v>
      </c>
      <c r="T2765" s="25" t="n">
        <f aca="false">IF(P2765&gt;0,S2765/P2765,NA())</f>
        <v>0.162547255620417</v>
      </c>
      <c r="U2765" s="4" t="str">
        <f aca="false">IF(T2765&lt;=Parametros!$B$7,"MENOR",IF(T2765&lt;=Parametros!$B$8,"PROMEDIO MENOR-MEDIANA","PROMEDIO"))</f>
        <v>MENOR</v>
      </c>
      <c r="V2765" s="23" t="n">
        <f aca="false">IF(T2765&lt;=Parametros!$B$7,M2765,IF(T2765&lt;=Parametros!$B$8,Q2765,P2765))</f>
        <v>280174.756193991</v>
      </c>
      <c r="W2765" s="26" t="n">
        <f aca="false">ROUND(V2765,0)</f>
        <v>280175</v>
      </c>
      <c r="X2765" s="27" t="n">
        <f aca="false">K2765/G2765</f>
        <v>1.46662158083381</v>
      </c>
      <c r="Y2765" s="27" t="n">
        <f aca="false">L2765/G2765</f>
        <v>1.25622335408414</v>
      </c>
    </row>
    <row r="2766" customFormat="false" ht="90" hidden="false" customHeight="true" outlineLevel="0" collapsed="false">
      <c r="A2766" s="4" t="s">
        <v>378</v>
      </c>
      <c r="B2766" s="4" t="s">
        <v>95</v>
      </c>
      <c r="C2766" s="4" t="s">
        <v>1512</v>
      </c>
      <c r="D2766" s="4" t="s">
        <v>1513</v>
      </c>
      <c r="E2766" s="4" t="s">
        <v>98</v>
      </c>
      <c r="F2766" s="4" t="s">
        <v>99</v>
      </c>
      <c r="G2766" s="23" t="n">
        <v>413650</v>
      </c>
      <c r="H2766" s="24" t="n">
        <f aca="false">Parametros!$B$3</f>
        <v>160.42</v>
      </c>
      <c r="I2766" s="24" t="n">
        <f aca="false">Parametros!$B$4</f>
        <v>151.76</v>
      </c>
      <c r="J2766" s="23" t="n">
        <f aca="false">G2766*H2766/I2766</f>
        <v>437254.434633632</v>
      </c>
      <c r="K2766" s="23" t="n">
        <v>606667.48</v>
      </c>
      <c r="L2766" s="23" t="n">
        <v>519673</v>
      </c>
      <c r="M2766" s="23" t="n">
        <f aca="false">MIN(J2766:L2766)</f>
        <v>437254.434633632</v>
      </c>
      <c r="N2766" s="23" t="n">
        <f aca="false">MAX(J2766:L2766)</f>
        <v>606667.48</v>
      </c>
      <c r="O2766" s="23" t="n">
        <f aca="false">MEDIAN(J2766:L2766)</f>
        <v>519673</v>
      </c>
      <c r="P2766" s="23" t="n">
        <f aca="false">AVERAGE(J2766:L2766)</f>
        <v>521198.304877877</v>
      </c>
      <c r="Q2766" s="23" t="n">
        <f aca="false">AVERAGE(M2766,O2766)</f>
        <v>478463.717316816</v>
      </c>
      <c r="R2766" s="23" t="n">
        <f aca="false">AVERAGE(N2766,O2766)</f>
        <v>563170.24</v>
      </c>
      <c r="S2766" s="23" t="n">
        <f aca="false">STDEV(J2766:L2766)</f>
        <v>84716.8218319397</v>
      </c>
      <c r="T2766" s="25" t="n">
        <f aca="false">IF(P2766&gt;0,S2766/P2766,NA())</f>
        <v>0.162542397085865</v>
      </c>
      <c r="U2766" s="4" t="str">
        <f aca="false">IF(T2766&lt;=Parametros!$B$7,"MENOR",IF(T2766&lt;=Parametros!$B$8,"PROMEDIO MENOR-MEDIANA","PROMEDIO"))</f>
        <v>MENOR</v>
      </c>
      <c r="V2766" s="23" t="n">
        <f aca="false">IF(T2766&lt;=Parametros!$B$7,M2766,IF(T2766&lt;=Parametros!$B$8,Q2766,P2766))</f>
        <v>437254.434633632</v>
      </c>
      <c r="W2766" s="26" t="n">
        <f aca="false">ROUND(V2766,0)</f>
        <v>437254</v>
      </c>
      <c r="X2766" s="27" t="n">
        <f aca="false">K2766/G2766</f>
        <v>1.46662028284782</v>
      </c>
      <c r="Y2766" s="27" t="n">
        <f aca="false">L2766/G2766</f>
        <v>1.25631089084975</v>
      </c>
    </row>
    <row r="2767" customFormat="false" ht="64.5" hidden="false" customHeight="true" outlineLevel="0" collapsed="false">
      <c r="A2767" s="4" t="s">
        <v>381</v>
      </c>
      <c r="B2767" s="4" t="s">
        <v>95</v>
      </c>
      <c r="C2767" s="4" t="s">
        <v>1514</v>
      </c>
      <c r="D2767" s="4" t="s">
        <v>1515</v>
      </c>
      <c r="E2767" s="4" t="s">
        <v>98</v>
      </c>
      <c r="F2767" s="4" t="s">
        <v>99</v>
      </c>
      <c r="G2767" s="23" t="n">
        <v>157378</v>
      </c>
      <c r="H2767" s="24" t="n">
        <f aca="false">Parametros!$B$3</f>
        <v>160.42</v>
      </c>
      <c r="I2767" s="24" t="n">
        <f aca="false">Parametros!$B$4</f>
        <v>151.76</v>
      </c>
      <c r="J2767" s="23" t="n">
        <f aca="false">G2767*H2767/I2767</f>
        <v>166358.584343701</v>
      </c>
      <c r="K2767" s="23" t="n">
        <v>230814.02</v>
      </c>
      <c r="L2767" s="23" t="n">
        <v>197659</v>
      </c>
      <c r="M2767" s="23" t="n">
        <f aca="false">MIN(J2767:L2767)</f>
        <v>166358.584343701</v>
      </c>
      <c r="N2767" s="23" t="n">
        <f aca="false">MAX(J2767:L2767)</f>
        <v>230814.02</v>
      </c>
      <c r="O2767" s="23" t="n">
        <f aca="false">MEDIAN(J2767:L2767)</f>
        <v>197659</v>
      </c>
      <c r="P2767" s="23" t="n">
        <f aca="false">AVERAGE(J2767:L2767)</f>
        <v>198277.2014479</v>
      </c>
      <c r="Q2767" s="23" t="n">
        <f aca="false">AVERAGE(M2767,O2767)</f>
        <v>182008.79217185</v>
      </c>
      <c r="R2767" s="23" t="n">
        <f aca="false">AVERAGE(N2767,O2767)</f>
        <v>214236.51</v>
      </c>
      <c r="S2767" s="23" t="n">
        <f aca="false">STDEV(J2767:L2767)</f>
        <v>32232.1644663134</v>
      </c>
      <c r="T2767" s="25" t="n">
        <f aca="false">IF(P2767&gt;0,S2767/P2767,NA())</f>
        <v>0.162561122665345</v>
      </c>
      <c r="U2767" s="4" t="str">
        <f aca="false">IF(T2767&lt;=Parametros!$B$7,"MENOR",IF(T2767&lt;=Parametros!$B$8,"PROMEDIO MENOR-MEDIANA","PROMEDIO"))</f>
        <v>MENOR</v>
      </c>
      <c r="V2767" s="23" t="n">
        <f aca="false">IF(T2767&lt;=Parametros!$B$7,M2767,IF(T2767&lt;=Parametros!$B$8,Q2767,P2767))</f>
        <v>166358.584343701</v>
      </c>
      <c r="W2767" s="26" t="n">
        <f aca="false">ROUND(V2767,0)</f>
        <v>166359</v>
      </c>
      <c r="X2767" s="27" t="n">
        <f aca="false">K2767/G2767</f>
        <v>1.46662189124274</v>
      </c>
      <c r="Y2767" s="27" t="n">
        <f aca="false">L2767/G2767</f>
        <v>1.25595064113154</v>
      </c>
    </row>
    <row r="2768" customFormat="false" ht="102.75" hidden="false" customHeight="true" outlineLevel="0" collapsed="false">
      <c r="A2768" s="4" t="s">
        <v>384</v>
      </c>
      <c r="B2768" s="4" t="s">
        <v>95</v>
      </c>
      <c r="C2768" s="4" t="s">
        <v>1516</v>
      </c>
      <c r="D2768" s="4" t="s">
        <v>1517</v>
      </c>
      <c r="E2768" s="4" t="s">
        <v>98</v>
      </c>
      <c r="F2768" s="4" t="s">
        <v>99</v>
      </c>
      <c r="G2768" s="23" t="n">
        <v>69351</v>
      </c>
      <c r="H2768" s="24" t="n">
        <f aca="false">Parametros!$B$3</f>
        <v>160.42</v>
      </c>
      <c r="I2768" s="24" t="n">
        <f aca="false">Parametros!$B$4</f>
        <v>151.76</v>
      </c>
      <c r="J2768" s="23" t="n">
        <f aca="false">G2768*H2768/I2768</f>
        <v>73308.4305482341</v>
      </c>
      <c r="K2768" s="23" t="n">
        <v>101710.95</v>
      </c>
      <c r="L2768" s="23" t="n">
        <v>87108</v>
      </c>
      <c r="M2768" s="23" t="n">
        <f aca="false">MIN(J2768:L2768)</f>
        <v>73308.4305482341</v>
      </c>
      <c r="N2768" s="23" t="n">
        <f aca="false">MAX(J2768:L2768)</f>
        <v>101710.95</v>
      </c>
      <c r="O2768" s="23" t="n">
        <f aca="false">MEDIAN(J2768:L2768)</f>
        <v>87108</v>
      </c>
      <c r="P2768" s="23" t="n">
        <f aca="false">AVERAGE(J2768:L2768)</f>
        <v>87375.793516078</v>
      </c>
      <c r="Q2768" s="23" t="n">
        <f aca="false">AVERAGE(M2768,O2768)</f>
        <v>80208.215274117</v>
      </c>
      <c r="R2768" s="23" t="n">
        <f aca="false">AVERAGE(N2768,O2768)</f>
        <v>94409.475</v>
      </c>
      <c r="S2768" s="23" t="n">
        <f aca="false">STDEV(J2768:L2768)</f>
        <v>14203.1532705743</v>
      </c>
      <c r="T2768" s="25" t="n">
        <f aca="false">IF(P2768&gt;0,S2768/P2768,NA())</f>
        <v>0.162552495365445</v>
      </c>
      <c r="U2768" s="4" t="str">
        <f aca="false">IF(T2768&lt;=Parametros!$B$7,"MENOR",IF(T2768&lt;=Parametros!$B$8,"PROMEDIO MENOR-MEDIANA","PROMEDIO"))</f>
        <v>MENOR</v>
      </c>
      <c r="V2768" s="23" t="n">
        <f aca="false">IF(T2768&lt;=Parametros!$B$7,M2768,IF(T2768&lt;=Parametros!$B$8,Q2768,P2768))</f>
        <v>73308.4305482341</v>
      </c>
      <c r="W2768" s="26" t="n">
        <f aca="false">ROUND(V2768,0)</f>
        <v>73308</v>
      </c>
      <c r="X2768" s="27" t="n">
        <f aca="false">K2768/G2768</f>
        <v>1.46661115196609</v>
      </c>
      <c r="Y2768" s="27" t="n">
        <f aca="false">L2768/G2768</f>
        <v>1.25604533460224</v>
      </c>
    </row>
    <row r="2769" customFormat="false" ht="90" hidden="false" customHeight="true" outlineLevel="0" collapsed="false">
      <c r="A2769" s="4" t="s">
        <v>387</v>
      </c>
      <c r="B2769" s="4" t="s">
        <v>95</v>
      </c>
      <c r="C2769" s="4" t="s">
        <v>1518</v>
      </c>
      <c r="D2769" s="4" t="s">
        <v>1519</v>
      </c>
      <c r="E2769" s="4" t="s">
        <v>98</v>
      </c>
      <c r="F2769" s="4" t="s">
        <v>99</v>
      </c>
      <c r="G2769" s="23" t="n">
        <v>644516</v>
      </c>
      <c r="H2769" s="24" t="n">
        <f aca="false">Parametros!$B$3</f>
        <v>160.42</v>
      </c>
      <c r="I2769" s="24" t="n">
        <f aca="false">Parametros!$B$4</f>
        <v>151.76</v>
      </c>
      <c r="J2769" s="23" t="n">
        <f aca="false">G2769*H2769/I2769</f>
        <v>681294.522403796</v>
      </c>
      <c r="K2769" s="23" t="n">
        <v>945259.98</v>
      </c>
      <c r="L2769" s="23" t="n">
        <v>809795</v>
      </c>
      <c r="M2769" s="23" t="n">
        <f aca="false">MIN(J2769:L2769)</f>
        <v>681294.522403796</v>
      </c>
      <c r="N2769" s="23" t="n">
        <f aca="false">MAX(J2769:L2769)</f>
        <v>945259.98</v>
      </c>
      <c r="O2769" s="23" t="n">
        <f aca="false">MEDIAN(J2769:L2769)</f>
        <v>809795</v>
      </c>
      <c r="P2769" s="23" t="n">
        <f aca="false">AVERAGE(J2769:L2769)</f>
        <v>812116.500801265</v>
      </c>
      <c r="Q2769" s="23" t="n">
        <f aca="false">AVERAGE(M2769,O2769)</f>
        <v>745544.761201898</v>
      </c>
      <c r="R2769" s="23" t="n">
        <f aca="false">AVERAGE(N2769,O2769)</f>
        <v>877527.49</v>
      </c>
      <c r="S2769" s="23" t="n">
        <f aca="false">STDEV(J2769:L2769)</f>
        <v>131998.040612242</v>
      </c>
      <c r="T2769" s="25" t="n">
        <f aca="false">IF(P2769&gt;0,S2769/P2769,NA())</f>
        <v>0.162535843665297</v>
      </c>
      <c r="U2769" s="4" t="str">
        <f aca="false">IF(T2769&lt;=Parametros!$B$7,"MENOR",IF(T2769&lt;=Parametros!$B$8,"PROMEDIO MENOR-MEDIANA","PROMEDIO"))</f>
        <v>MENOR</v>
      </c>
      <c r="V2769" s="23" t="n">
        <f aca="false">IF(T2769&lt;=Parametros!$B$7,M2769,IF(T2769&lt;=Parametros!$B$8,Q2769,P2769))</f>
        <v>681294.522403796</v>
      </c>
      <c r="W2769" s="26" t="n">
        <f aca="false">ROUND(V2769,0)</f>
        <v>681295</v>
      </c>
      <c r="X2769" s="27" t="n">
        <f aca="false">K2769/G2769</f>
        <v>1.46661988220618</v>
      </c>
      <c r="Y2769" s="27" t="n">
        <f aca="false">L2769/G2769</f>
        <v>1.25643894022802</v>
      </c>
    </row>
    <row r="2770" customFormat="false" ht="15" hidden="false" customHeight="true" outlineLevel="0" collapsed="false">
      <c r="A2770" s="22" t="s">
        <v>420</v>
      </c>
      <c r="B2770" s="22" t="s">
        <v>421</v>
      </c>
      <c r="C2770" s="22"/>
      <c r="D2770" s="22"/>
      <c r="E2770" s="22"/>
      <c r="F2770" s="22"/>
      <c r="G2770" s="22"/>
      <c r="H2770" s="22"/>
      <c r="I2770" s="22"/>
      <c r="J2770" s="22"/>
      <c r="K2770" s="22"/>
      <c r="L2770" s="22"/>
      <c r="M2770" s="22"/>
      <c r="N2770" s="22"/>
      <c r="O2770" s="22"/>
      <c r="P2770" s="22"/>
      <c r="Q2770" s="22"/>
      <c r="R2770" s="22"/>
      <c r="S2770" s="22"/>
      <c r="T2770" s="22"/>
      <c r="U2770" s="22"/>
      <c r="V2770" s="22"/>
      <c r="W2770" s="22"/>
    </row>
    <row r="2771" customFormat="false" ht="77.25" hidden="false" customHeight="true" outlineLevel="0" collapsed="false">
      <c r="A2771" s="4" t="s">
        <v>422</v>
      </c>
      <c r="B2771" s="4" t="s">
        <v>95</v>
      </c>
      <c r="C2771" s="4" t="s">
        <v>1520</v>
      </c>
      <c r="D2771" s="4" t="s">
        <v>1521</v>
      </c>
      <c r="E2771" s="4" t="s">
        <v>98</v>
      </c>
      <c r="F2771" s="4" t="s">
        <v>99</v>
      </c>
      <c r="G2771" s="23" t="n">
        <v>3651800</v>
      </c>
      <c r="H2771" s="24" t="n">
        <f aca="false">Parametros!$B$3</f>
        <v>160.42</v>
      </c>
      <c r="I2771" s="24" t="n">
        <f aca="false">Parametros!$B$4</f>
        <v>151.76</v>
      </c>
      <c r="J2771" s="23" t="n">
        <f aca="false">G2771*H2771/I2771</f>
        <v>3860185.52978387</v>
      </c>
      <c r="K2771" s="23" t="n">
        <v>5355799.03</v>
      </c>
      <c r="L2771" s="23" t="n">
        <v>4588521</v>
      </c>
      <c r="M2771" s="23" t="n">
        <f aca="false">MIN(J2771:L2771)</f>
        <v>3860185.52978387</v>
      </c>
      <c r="N2771" s="23" t="n">
        <f aca="false">MAX(J2771:L2771)</f>
        <v>5355799.03</v>
      </c>
      <c r="O2771" s="23" t="n">
        <f aca="false">MEDIAN(J2771:L2771)</f>
        <v>4588521</v>
      </c>
      <c r="P2771" s="23" t="n">
        <f aca="false">AVERAGE(J2771:L2771)</f>
        <v>4601501.85326129</v>
      </c>
      <c r="Q2771" s="23" t="n">
        <f aca="false">AVERAGE(M2771,O2771)</f>
        <v>4224353.26489194</v>
      </c>
      <c r="R2771" s="23" t="n">
        <f aca="false">AVERAGE(N2771,O2771)</f>
        <v>4972160.015</v>
      </c>
      <c r="S2771" s="23" t="n">
        <f aca="false">STDEV(J2771:L2771)</f>
        <v>747891.243711764</v>
      </c>
      <c r="T2771" s="25" t="n">
        <f aca="false">IF(P2771&gt;0,S2771/P2771,NA())</f>
        <v>0.162531987938177</v>
      </c>
      <c r="U2771" s="4" t="str">
        <f aca="false">IF(T2771&lt;=Parametros!$B$7,"MENOR",IF(T2771&lt;=Parametros!$B$8,"PROMEDIO MENOR-MEDIANA","PROMEDIO"))</f>
        <v>MENOR</v>
      </c>
      <c r="V2771" s="23" t="n">
        <f aca="false">IF(T2771&lt;=Parametros!$B$7,M2771,IF(T2771&lt;=Parametros!$B$8,Q2771,P2771))</f>
        <v>3860185.52978387</v>
      </c>
      <c r="W2771" s="26" t="n">
        <f aca="false">ROUND(V2771,0)</f>
        <v>3860186</v>
      </c>
      <c r="X2771" s="27" t="n">
        <f aca="false">K2771/G2771</f>
        <v>1.46661893586724</v>
      </c>
      <c r="Y2771" s="27" t="n">
        <f aca="false">L2771/G2771</f>
        <v>1.25650939262829</v>
      </c>
    </row>
    <row r="2772" customFormat="false" ht="77.25" hidden="false" customHeight="true" outlineLevel="0" collapsed="false">
      <c r="A2772" s="4" t="s">
        <v>425</v>
      </c>
      <c r="B2772" s="4" t="s">
        <v>95</v>
      </c>
      <c r="C2772" s="4" t="s">
        <v>1522</v>
      </c>
      <c r="D2772" s="4" t="s">
        <v>1523</v>
      </c>
      <c r="E2772" s="4" t="s">
        <v>98</v>
      </c>
      <c r="F2772" s="4" t="s">
        <v>99</v>
      </c>
      <c r="G2772" s="23" t="n">
        <v>1114350</v>
      </c>
      <c r="H2772" s="24" t="n">
        <f aca="false">Parametros!$B$3</f>
        <v>160.42</v>
      </c>
      <c r="I2772" s="24" t="n">
        <f aca="false">Parametros!$B$4</f>
        <v>151.76</v>
      </c>
      <c r="J2772" s="23" t="n">
        <f aca="false">G2772*H2772/I2772</f>
        <v>1177939.02872957</v>
      </c>
      <c r="K2772" s="23" t="n">
        <v>1634326.52</v>
      </c>
      <c r="L2772" s="23" t="n">
        <v>1400154</v>
      </c>
      <c r="M2772" s="23" t="n">
        <f aca="false">MIN(J2772:L2772)</f>
        <v>1177939.02872957</v>
      </c>
      <c r="N2772" s="23" t="n">
        <f aca="false">MAX(J2772:L2772)</f>
        <v>1634326.52</v>
      </c>
      <c r="O2772" s="23" t="n">
        <f aca="false">MEDIAN(J2772:L2772)</f>
        <v>1400154</v>
      </c>
      <c r="P2772" s="23" t="n">
        <f aca="false">AVERAGE(J2772:L2772)</f>
        <v>1404139.84957652</v>
      </c>
      <c r="Q2772" s="23" t="n">
        <f aca="false">AVERAGE(M2772,O2772)</f>
        <v>1289046.51436479</v>
      </c>
      <c r="R2772" s="23" t="n">
        <f aca="false">AVERAGE(N2772,O2772)</f>
        <v>1517240.26</v>
      </c>
      <c r="S2772" s="23" t="n">
        <f aca="false">STDEV(J2772:L2772)</f>
        <v>228219.851885552</v>
      </c>
      <c r="T2772" s="25" t="n">
        <f aca="false">IF(P2772&gt;0,S2772/P2772,NA())</f>
        <v>0.162533562418574</v>
      </c>
      <c r="U2772" s="4" t="str">
        <f aca="false">IF(T2772&lt;=Parametros!$B$7,"MENOR",IF(T2772&lt;=Parametros!$B$8,"PROMEDIO MENOR-MEDIANA","PROMEDIO"))</f>
        <v>MENOR</v>
      </c>
      <c r="V2772" s="23" t="n">
        <f aca="false">IF(T2772&lt;=Parametros!$B$7,M2772,IF(T2772&lt;=Parametros!$B$8,Q2772,P2772))</f>
        <v>1177939.02872957</v>
      </c>
      <c r="W2772" s="26" t="n">
        <f aca="false">ROUND(V2772,0)</f>
        <v>1177939</v>
      </c>
      <c r="X2772" s="27" t="n">
        <f aca="false">K2772/G2772</f>
        <v>1.46661867456365</v>
      </c>
      <c r="Y2772" s="27" t="n">
        <f aca="false">L2772/G2772</f>
        <v>1.25647597254005</v>
      </c>
    </row>
    <row r="2773" customFormat="false" ht="77.25" hidden="false" customHeight="true" outlineLevel="0" collapsed="false">
      <c r="A2773" s="4" t="s">
        <v>427</v>
      </c>
      <c r="B2773" s="4" t="s">
        <v>95</v>
      </c>
      <c r="C2773" s="4" t="s">
        <v>1524</v>
      </c>
      <c r="D2773" s="4" t="s">
        <v>1525</v>
      </c>
      <c r="E2773" s="4" t="s">
        <v>98</v>
      </c>
      <c r="F2773" s="4" t="s">
        <v>99</v>
      </c>
      <c r="G2773" s="23" t="n">
        <v>1548017</v>
      </c>
      <c r="H2773" s="24" t="n">
        <f aca="false">Parametros!$B$3</f>
        <v>160.42</v>
      </c>
      <c r="I2773" s="24" t="n">
        <f aca="false">Parametros!$B$4</f>
        <v>151.76</v>
      </c>
      <c r="J2773" s="23" t="n">
        <f aca="false">G2773*H2773/I2773</f>
        <v>1636352.70914602</v>
      </c>
      <c r="K2773" s="23" t="n">
        <v>2270351.2</v>
      </c>
      <c r="L2773" s="23" t="n">
        <v>1945055</v>
      </c>
      <c r="M2773" s="23" t="n">
        <f aca="false">MIN(J2773:L2773)</f>
        <v>1636352.70914602</v>
      </c>
      <c r="N2773" s="23" t="n">
        <f aca="false">MAX(J2773:L2773)</f>
        <v>2270351.2</v>
      </c>
      <c r="O2773" s="23" t="n">
        <f aca="false">MEDIAN(J2773:L2773)</f>
        <v>1945055</v>
      </c>
      <c r="P2773" s="23" t="n">
        <f aca="false">AVERAGE(J2773:L2773)</f>
        <v>1950586.30304867</v>
      </c>
      <c r="Q2773" s="23" t="n">
        <f aca="false">AVERAGE(M2773,O2773)</f>
        <v>1790703.85457301</v>
      </c>
      <c r="R2773" s="23" t="n">
        <f aca="false">AVERAGE(N2773,O2773)</f>
        <v>2107703.1</v>
      </c>
      <c r="S2773" s="23" t="n">
        <f aca="false">STDEV(J2773:L2773)</f>
        <v>317035.436641306</v>
      </c>
      <c r="T2773" s="25" t="n">
        <f aca="false">IF(P2773&gt;0,S2773/P2773,NA())</f>
        <v>0.162533406568986</v>
      </c>
      <c r="U2773" s="4" t="str">
        <f aca="false">IF(T2773&lt;=Parametros!$B$7,"MENOR",IF(T2773&lt;=Parametros!$B$8,"PROMEDIO MENOR-MEDIANA","PROMEDIO"))</f>
        <v>MENOR</v>
      </c>
      <c r="V2773" s="23" t="n">
        <f aca="false">IF(T2773&lt;=Parametros!$B$7,M2773,IF(T2773&lt;=Parametros!$B$8,Q2773,P2773))</f>
        <v>1636352.70914602</v>
      </c>
      <c r="W2773" s="26" t="n">
        <f aca="false">ROUND(V2773,0)</f>
        <v>1636353</v>
      </c>
      <c r="X2773" s="27" t="n">
        <f aca="false">K2773/G2773</f>
        <v>1.46661903583746</v>
      </c>
      <c r="Y2773" s="27" t="n">
        <f aca="false">L2773/G2773</f>
        <v>1.25648167946476</v>
      </c>
    </row>
    <row r="2774" customFormat="false" ht="77.25" hidden="false" customHeight="true" outlineLevel="0" collapsed="false">
      <c r="A2774" s="4" t="s">
        <v>430</v>
      </c>
      <c r="B2774" s="4" t="s">
        <v>95</v>
      </c>
      <c r="C2774" s="4" t="s">
        <v>1526</v>
      </c>
      <c r="D2774" s="4" t="s">
        <v>1527</v>
      </c>
      <c r="E2774" s="4" t="s">
        <v>98</v>
      </c>
      <c r="F2774" s="4" t="s">
        <v>99</v>
      </c>
      <c r="G2774" s="23" t="n">
        <v>1114350</v>
      </c>
      <c r="H2774" s="24" t="n">
        <f aca="false">Parametros!$B$3</f>
        <v>160.42</v>
      </c>
      <c r="I2774" s="24" t="n">
        <f aca="false">Parametros!$B$4</f>
        <v>151.76</v>
      </c>
      <c r="J2774" s="23" t="n">
        <f aca="false">G2774*H2774/I2774</f>
        <v>1177939.02872957</v>
      </c>
      <c r="K2774" s="23" t="n">
        <v>1634326.52</v>
      </c>
      <c r="L2774" s="23" t="n">
        <v>1400154</v>
      </c>
      <c r="M2774" s="23" t="n">
        <f aca="false">MIN(J2774:L2774)</f>
        <v>1177939.02872957</v>
      </c>
      <c r="N2774" s="23" t="n">
        <f aca="false">MAX(J2774:L2774)</f>
        <v>1634326.52</v>
      </c>
      <c r="O2774" s="23" t="n">
        <f aca="false">MEDIAN(J2774:L2774)</f>
        <v>1400154</v>
      </c>
      <c r="P2774" s="23" t="n">
        <f aca="false">AVERAGE(J2774:L2774)</f>
        <v>1404139.84957652</v>
      </c>
      <c r="Q2774" s="23" t="n">
        <f aca="false">AVERAGE(M2774,O2774)</f>
        <v>1289046.51436479</v>
      </c>
      <c r="R2774" s="23" t="n">
        <f aca="false">AVERAGE(N2774,O2774)</f>
        <v>1517240.26</v>
      </c>
      <c r="S2774" s="23" t="n">
        <f aca="false">STDEV(J2774:L2774)</f>
        <v>228219.851885552</v>
      </c>
      <c r="T2774" s="25" t="n">
        <f aca="false">IF(P2774&gt;0,S2774/P2774,NA())</f>
        <v>0.162533562418574</v>
      </c>
      <c r="U2774" s="4" t="str">
        <f aca="false">IF(T2774&lt;=Parametros!$B$7,"MENOR",IF(T2774&lt;=Parametros!$B$8,"PROMEDIO MENOR-MEDIANA","PROMEDIO"))</f>
        <v>MENOR</v>
      </c>
      <c r="V2774" s="23" t="n">
        <f aca="false">IF(T2774&lt;=Parametros!$B$7,M2774,IF(T2774&lt;=Parametros!$B$8,Q2774,P2774))</f>
        <v>1177939.02872957</v>
      </c>
      <c r="W2774" s="26" t="n">
        <f aca="false">ROUND(V2774,0)</f>
        <v>1177939</v>
      </c>
      <c r="X2774" s="27" t="n">
        <f aca="false">K2774/G2774</f>
        <v>1.46661867456365</v>
      </c>
      <c r="Y2774" s="27" t="n">
        <f aca="false">L2774/G2774</f>
        <v>1.25647597254005</v>
      </c>
    </row>
    <row r="2775" customFormat="false" ht="64.5" hidden="false" customHeight="true" outlineLevel="0" collapsed="false">
      <c r="A2775" s="4" t="s">
        <v>432</v>
      </c>
      <c r="B2775" s="4" t="s">
        <v>95</v>
      </c>
      <c r="C2775" s="4" t="s">
        <v>1528</v>
      </c>
      <c r="D2775" s="4" t="s">
        <v>1529</v>
      </c>
      <c r="E2775" s="4" t="s">
        <v>98</v>
      </c>
      <c r="F2775" s="4" t="s">
        <v>99</v>
      </c>
      <c r="G2775" s="23" t="n">
        <v>1114350</v>
      </c>
      <c r="H2775" s="24" t="n">
        <f aca="false">Parametros!$B$3</f>
        <v>160.42</v>
      </c>
      <c r="I2775" s="24" t="n">
        <f aca="false">Parametros!$B$4</f>
        <v>151.76</v>
      </c>
      <c r="J2775" s="23" t="n">
        <f aca="false">G2775*H2775/I2775</f>
        <v>1177939.02872957</v>
      </c>
      <c r="K2775" s="23" t="n">
        <v>1634326.52</v>
      </c>
      <c r="L2775" s="23" t="n">
        <v>1400154</v>
      </c>
      <c r="M2775" s="23" t="n">
        <f aca="false">MIN(J2775:L2775)</f>
        <v>1177939.02872957</v>
      </c>
      <c r="N2775" s="23" t="n">
        <f aca="false">MAX(J2775:L2775)</f>
        <v>1634326.52</v>
      </c>
      <c r="O2775" s="23" t="n">
        <f aca="false">MEDIAN(J2775:L2775)</f>
        <v>1400154</v>
      </c>
      <c r="P2775" s="23" t="n">
        <f aca="false">AVERAGE(J2775:L2775)</f>
        <v>1404139.84957652</v>
      </c>
      <c r="Q2775" s="23" t="n">
        <f aca="false">AVERAGE(M2775,O2775)</f>
        <v>1289046.51436479</v>
      </c>
      <c r="R2775" s="23" t="n">
        <f aca="false">AVERAGE(N2775,O2775)</f>
        <v>1517240.26</v>
      </c>
      <c r="S2775" s="23" t="n">
        <f aca="false">STDEV(J2775:L2775)</f>
        <v>228219.851885552</v>
      </c>
      <c r="T2775" s="25" t="n">
        <f aca="false">IF(P2775&gt;0,S2775/P2775,NA())</f>
        <v>0.162533562418574</v>
      </c>
      <c r="U2775" s="4" t="str">
        <f aca="false">IF(T2775&lt;=Parametros!$B$7,"MENOR",IF(T2775&lt;=Parametros!$B$8,"PROMEDIO MENOR-MEDIANA","PROMEDIO"))</f>
        <v>MENOR</v>
      </c>
      <c r="V2775" s="23" t="n">
        <f aca="false">IF(T2775&lt;=Parametros!$B$7,M2775,IF(T2775&lt;=Parametros!$B$8,Q2775,P2775))</f>
        <v>1177939.02872957</v>
      </c>
      <c r="W2775" s="26" t="n">
        <f aca="false">ROUND(V2775,0)</f>
        <v>1177939</v>
      </c>
      <c r="X2775" s="27" t="n">
        <f aca="false">K2775/G2775</f>
        <v>1.46661867456365</v>
      </c>
      <c r="Y2775" s="27" t="n">
        <f aca="false">L2775/G2775</f>
        <v>1.25647597254005</v>
      </c>
    </row>
    <row r="2776" customFormat="false" ht="77.25" hidden="false" customHeight="true" outlineLevel="0" collapsed="false">
      <c r="A2776" s="4" t="s">
        <v>435</v>
      </c>
      <c r="B2776" s="4" t="s">
        <v>95</v>
      </c>
      <c r="C2776" s="4" t="s">
        <v>1530</v>
      </c>
      <c r="D2776" s="4" t="s">
        <v>1531</v>
      </c>
      <c r="E2776" s="4" t="s">
        <v>98</v>
      </c>
      <c r="F2776" s="4" t="s">
        <v>99</v>
      </c>
      <c r="G2776" s="23" t="n">
        <v>1547941</v>
      </c>
      <c r="H2776" s="24" t="n">
        <f aca="false">Parametros!$B$3</f>
        <v>160.42</v>
      </c>
      <c r="I2776" s="24" t="n">
        <f aca="false">Parametros!$B$4</f>
        <v>151.76</v>
      </c>
      <c r="J2776" s="23" t="n">
        <f aca="false">G2776*H2776/I2776</f>
        <v>1636272.37229837</v>
      </c>
      <c r="K2776" s="23" t="n">
        <v>2270239.15</v>
      </c>
      <c r="L2776" s="23" t="n">
        <v>1944936</v>
      </c>
      <c r="M2776" s="23" t="n">
        <f aca="false">MIN(J2776:L2776)</f>
        <v>1636272.37229837</v>
      </c>
      <c r="N2776" s="23" t="n">
        <f aca="false">MAX(J2776:L2776)</f>
        <v>2270239.15</v>
      </c>
      <c r="O2776" s="23" t="n">
        <f aca="false">MEDIAN(J2776:L2776)</f>
        <v>1944936</v>
      </c>
      <c r="P2776" s="23" t="n">
        <f aca="false">AVERAGE(J2776:L2776)</f>
        <v>1950482.50743279</v>
      </c>
      <c r="Q2776" s="23" t="n">
        <f aca="false">AVERAGE(M2776,O2776)</f>
        <v>1790604.18614918</v>
      </c>
      <c r="R2776" s="23" t="n">
        <f aca="false">AVERAGE(N2776,O2776)</f>
        <v>2107587.575</v>
      </c>
      <c r="S2776" s="23" t="n">
        <f aca="false">STDEV(J2776:L2776)</f>
        <v>317019.781111329</v>
      </c>
      <c r="T2776" s="25" t="n">
        <f aca="false">IF(P2776&gt;0,S2776/P2776,NA())</f>
        <v>0.162534029350813</v>
      </c>
      <c r="U2776" s="4" t="str">
        <f aca="false">IF(T2776&lt;=Parametros!$B$7,"MENOR",IF(T2776&lt;=Parametros!$B$8,"PROMEDIO MENOR-MEDIANA","PROMEDIO"))</f>
        <v>MENOR</v>
      </c>
      <c r="V2776" s="23" t="n">
        <f aca="false">IF(T2776&lt;=Parametros!$B$7,M2776,IF(T2776&lt;=Parametros!$B$8,Q2776,P2776))</f>
        <v>1636272.37229837</v>
      </c>
      <c r="W2776" s="26" t="n">
        <f aca="false">ROUND(V2776,0)</f>
        <v>1636272</v>
      </c>
      <c r="X2776" s="27" t="n">
        <f aca="false">K2776/G2776</f>
        <v>1.46661865665423</v>
      </c>
      <c r="Y2776" s="27" t="n">
        <f aca="false">L2776/G2776</f>
        <v>1.25646649323198</v>
      </c>
    </row>
    <row r="2777" customFormat="false" ht="102.75" hidden="false" customHeight="true" outlineLevel="0" collapsed="false">
      <c r="A2777" s="4" t="s">
        <v>437</v>
      </c>
      <c r="B2777" s="4" t="s">
        <v>95</v>
      </c>
      <c r="C2777" s="4" t="s">
        <v>1532</v>
      </c>
      <c r="D2777" s="4" t="s">
        <v>1533</v>
      </c>
      <c r="E2777" s="4" t="s">
        <v>98</v>
      </c>
      <c r="F2777" s="4" t="s">
        <v>99</v>
      </c>
      <c r="G2777" s="23" t="n">
        <v>3800</v>
      </c>
      <c r="H2777" s="24" t="n">
        <f aca="false">Parametros!$B$3</f>
        <v>160.42</v>
      </c>
      <c r="I2777" s="24" t="n">
        <f aca="false">Parametros!$B$4</f>
        <v>151.76</v>
      </c>
      <c r="J2777" s="23" t="n">
        <f aca="false">G2777*H2777/I2777</f>
        <v>4016.84238270954</v>
      </c>
      <c r="K2777" s="23" t="n">
        <v>5573.11</v>
      </c>
      <c r="L2777" s="23" t="n">
        <v>4760</v>
      </c>
      <c r="M2777" s="23" t="n">
        <f aca="false">MIN(J2777:L2777)</f>
        <v>4016.84238270954</v>
      </c>
      <c r="N2777" s="23" t="n">
        <f aca="false">MAX(J2777:L2777)</f>
        <v>5573.11</v>
      </c>
      <c r="O2777" s="23" t="n">
        <f aca="false">MEDIAN(J2777:L2777)</f>
        <v>4760</v>
      </c>
      <c r="P2777" s="23" t="n">
        <f aca="false">AVERAGE(J2777:L2777)</f>
        <v>4783.31746090318</v>
      </c>
      <c r="Q2777" s="23" t="n">
        <f aca="false">AVERAGE(M2777,O2777)</f>
        <v>4388.42119135477</v>
      </c>
      <c r="R2777" s="23" t="n">
        <f aca="false">AVERAGE(N2777,O2777)</f>
        <v>5166.555</v>
      </c>
      <c r="S2777" s="23" t="n">
        <f aca="false">STDEV(J2777:L2777)</f>
        <v>778.39578759392</v>
      </c>
      <c r="T2777" s="25" t="n">
        <f aca="false">IF(P2777&gt;0,S2777/P2777,NA())</f>
        <v>0.162731366662614</v>
      </c>
      <c r="U2777" s="4" t="str">
        <f aca="false">IF(T2777&lt;=Parametros!$B$7,"MENOR",IF(T2777&lt;=Parametros!$B$8,"PROMEDIO MENOR-MEDIANA","PROMEDIO"))</f>
        <v>MENOR</v>
      </c>
      <c r="V2777" s="23" t="n">
        <f aca="false">IF(T2777&lt;=Parametros!$B$7,M2777,IF(T2777&lt;=Parametros!$B$8,Q2777,P2777))</f>
        <v>4016.84238270954</v>
      </c>
      <c r="W2777" s="26" t="n">
        <f aca="false">ROUND(V2777,0)</f>
        <v>4017</v>
      </c>
      <c r="X2777" s="27" t="n">
        <f aca="false">K2777/G2777</f>
        <v>1.46660789473684</v>
      </c>
      <c r="Y2777" s="27" t="n">
        <f aca="false">L2777/G2777</f>
        <v>1.25263157894737</v>
      </c>
    </row>
    <row r="2778" customFormat="false" ht="64.5" hidden="false" customHeight="true" outlineLevel="0" collapsed="false">
      <c r="A2778" s="4" t="s">
        <v>440</v>
      </c>
      <c r="B2778" s="4" t="s">
        <v>95</v>
      </c>
      <c r="C2778" s="4" t="s">
        <v>1534</v>
      </c>
      <c r="D2778" s="4" t="s">
        <v>1535</v>
      </c>
      <c r="E2778" s="4" t="s">
        <v>98</v>
      </c>
      <c r="F2778" s="4" t="s">
        <v>99</v>
      </c>
      <c r="G2778" s="23" t="n">
        <v>14827</v>
      </c>
      <c r="H2778" s="24" t="n">
        <f aca="false">Parametros!$B$3</f>
        <v>160.42</v>
      </c>
      <c r="I2778" s="24" t="n">
        <f aca="false">Parametros!$B$4</f>
        <v>151.76</v>
      </c>
      <c r="J2778" s="23" t="n">
        <f aca="false">G2778*H2778/I2778</f>
        <v>15673.0847390617</v>
      </c>
      <c r="K2778" s="23" t="n">
        <v>21746.18</v>
      </c>
      <c r="L2778" s="23" t="n">
        <v>18564</v>
      </c>
      <c r="M2778" s="23" t="n">
        <f aca="false">MIN(J2778:L2778)</f>
        <v>15673.0847390617</v>
      </c>
      <c r="N2778" s="23" t="n">
        <f aca="false">MAX(J2778:L2778)</f>
        <v>21746.18</v>
      </c>
      <c r="O2778" s="23" t="n">
        <f aca="false">MEDIAN(J2778:L2778)</f>
        <v>18564</v>
      </c>
      <c r="P2778" s="23" t="n">
        <f aca="false">AVERAGE(J2778:L2778)</f>
        <v>18661.0882463539</v>
      </c>
      <c r="Q2778" s="23" t="n">
        <f aca="false">AVERAGE(M2778,O2778)</f>
        <v>17118.5423695308</v>
      </c>
      <c r="R2778" s="23" t="n">
        <f aca="false">AVERAGE(N2778,O2778)</f>
        <v>20155.09</v>
      </c>
      <c r="S2778" s="23" t="n">
        <f aca="false">STDEV(J2778:L2778)</f>
        <v>3037.71149186241</v>
      </c>
      <c r="T2778" s="25" t="n">
        <f aca="false">IF(P2778&gt;0,S2778/P2778,NA())</f>
        <v>0.16278319097794</v>
      </c>
      <c r="U2778" s="4" t="str">
        <f aca="false">IF(T2778&lt;=Parametros!$B$7,"MENOR",IF(T2778&lt;=Parametros!$B$8,"PROMEDIO MENOR-MEDIANA","PROMEDIO"))</f>
        <v>MENOR</v>
      </c>
      <c r="V2778" s="23" t="n">
        <f aca="false">IF(T2778&lt;=Parametros!$B$7,M2778,IF(T2778&lt;=Parametros!$B$8,Q2778,P2778))</f>
        <v>15673.0847390617</v>
      </c>
      <c r="W2778" s="26" t="n">
        <f aca="false">ROUND(V2778,0)</f>
        <v>15673</v>
      </c>
      <c r="X2778" s="27" t="n">
        <f aca="false">K2778/G2778</f>
        <v>1.46666082147434</v>
      </c>
      <c r="Y2778" s="27" t="n">
        <f aca="false">L2778/G2778</f>
        <v>1.25204019693802</v>
      </c>
    </row>
    <row r="2779" customFormat="false" ht="77.25" hidden="false" customHeight="true" outlineLevel="0" collapsed="false">
      <c r="A2779" s="4" t="s">
        <v>443</v>
      </c>
      <c r="B2779" s="4" t="s">
        <v>95</v>
      </c>
      <c r="C2779" s="4" t="s">
        <v>1536</v>
      </c>
      <c r="D2779" s="4" t="s">
        <v>1537</v>
      </c>
      <c r="E2779" s="4" t="s">
        <v>98</v>
      </c>
      <c r="F2779" s="4" t="s">
        <v>99</v>
      </c>
      <c r="G2779" s="23" t="n">
        <v>3645879</v>
      </c>
      <c r="H2779" s="24" t="n">
        <f aca="false">Parametros!$B$3</f>
        <v>160.42</v>
      </c>
      <c r="I2779" s="24" t="n">
        <f aca="false">Parametros!$B$4</f>
        <v>151.76</v>
      </c>
      <c r="J2779" s="23" t="n">
        <f aca="false">G2779*H2779/I2779</f>
        <v>3853926.65511334</v>
      </c>
      <c r="K2779" s="23" t="n">
        <v>5347115.12</v>
      </c>
      <c r="L2779" s="23" t="n">
        <v>4581143</v>
      </c>
      <c r="M2779" s="23" t="n">
        <f aca="false">MIN(J2779:L2779)</f>
        <v>3853926.65511334</v>
      </c>
      <c r="N2779" s="23" t="n">
        <f aca="false">MAX(J2779:L2779)</f>
        <v>5347115.12</v>
      </c>
      <c r="O2779" s="23" t="n">
        <f aca="false">MEDIAN(J2779:L2779)</f>
        <v>4581143</v>
      </c>
      <c r="P2779" s="23" t="n">
        <f aca="false">AVERAGE(J2779:L2779)</f>
        <v>4594061.59170445</v>
      </c>
      <c r="Q2779" s="23" t="n">
        <f aca="false">AVERAGE(M2779,O2779)</f>
        <v>4217534.82755667</v>
      </c>
      <c r="R2779" s="23" t="n">
        <f aca="false">AVERAGE(N2779,O2779)</f>
        <v>4964129.06</v>
      </c>
      <c r="S2779" s="23" t="n">
        <f aca="false">STDEV(J2779:L2779)</f>
        <v>746678.053398094</v>
      </c>
      <c r="T2779" s="25" t="n">
        <f aca="false">IF(P2779&gt;0,S2779/P2779,NA())</f>
        <v>0.162531136880354</v>
      </c>
      <c r="U2779" s="4" t="str">
        <f aca="false">IF(T2779&lt;=Parametros!$B$7,"MENOR",IF(T2779&lt;=Parametros!$B$8,"PROMEDIO MENOR-MEDIANA","PROMEDIO"))</f>
        <v>MENOR</v>
      </c>
      <c r="V2779" s="23" t="n">
        <f aca="false">IF(T2779&lt;=Parametros!$B$7,M2779,IF(T2779&lt;=Parametros!$B$8,Q2779,P2779))</f>
        <v>3853926.65511334</v>
      </c>
      <c r="W2779" s="26" t="n">
        <f aca="false">ROUND(V2779,0)</f>
        <v>3853927</v>
      </c>
      <c r="X2779" s="27" t="n">
        <f aca="false">K2779/G2779</f>
        <v>1.46661891960759</v>
      </c>
      <c r="Y2779" s="27" t="n">
        <f aca="false">L2779/G2779</f>
        <v>1.25652634111006</v>
      </c>
    </row>
    <row r="2780" customFormat="false" ht="77.25" hidden="false" customHeight="true" outlineLevel="0" collapsed="false">
      <c r="A2780" s="4" t="s">
        <v>446</v>
      </c>
      <c r="B2780" s="4" t="s">
        <v>95</v>
      </c>
      <c r="C2780" s="4" t="s">
        <v>1538</v>
      </c>
      <c r="D2780" s="4" t="s">
        <v>1539</v>
      </c>
      <c r="E2780" s="4" t="s">
        <v>98</v>
      </c>
      <c r="F2780" s="4" t="s">
        <v>99</v>
      </c>
      <c r="G2780" s="23" t="n">
        <v>1678793</v>
      </c>
      <c r="H2780" s="24" t="n">
        <f aca="false">Parametros!$B$3</f>
        <v>160.42</v>
      </c>
      <c r="I2780" s="24" t="n">
        <f aca="false">Parametros!$B$4</f>
        <v>151.76</v>
      </c>
      <c r="J2780" s="23" t="n">
        <f aca="false">G2780*H2780/I2780</f>
        <v>1774591.28268318</v>
      </c>
      <c r="K2780" s="23" t="n">
        <v>2462149.27</v>
      </c>
      <c r="L2780" s="23" t="n">
        <v>2109394</v>
      </c>
      <c r="M2780" s="23" t="n">
        <f aca="false">MIN(J2780:L2780)</f>
        <v>1774591.28268318</v>
      </c>
      <c r="N2780" s="23" t="n">
        <f aca="false">MAX(J2780:L2780)</f>
        <v>2462149.27</v>
      </c>
      <c r="O2780" s="23" t="n">
        <f aca="false">MEDIAN(J2780:L2780)</f>
        <v>2109394</v>
      </c>
      <c r="P2780" s="23" t="n">
        <f aca="false">AVERAGE(J2780:L2780)</f>
        <v>2115378.18422773</v>
      </c>
      <c r="Q2780" s="23" t="n">
        <f aca="false">AVERAGE(M2780,O2780)</f>
        <v>1941992.64134159</v>
      </c>
      <c r="R2780" s="23" t="n">
        <f aca="false">AVERAGE(N2780,O2780)</f>
        <v>2285771.635</v>
      </c>
      <c r="S2780" s="23" t="n">
        <f aca="false">STDEV(J2780:L2780)</f>
        <v>343818.054101935</v>
      </c>
      <c r="T2780" s="25" t="n">
        <f aca="false">IF(P2780&gt;0,S2780/P2780,NA())</f>
        <v>0.162532665159093</v>
      </c>
      <c r="U2780" s="4" t="str">
        <f aca="false">IF(T2780&lt;=Parametros!$B$7,"MENOR",IF(T2780&lt;=Parametros!$B$8,"PROMEDIO MENOR-MEDIANA","PROMEDIO"))</f>
        <v>MENOR</v>
      </c>
      <c r="V2780" s="23" t="n">
        <f aca="false">IF(T2780&lt;=Parametros!$B$7,M2780,IF(T2780&lt;=Parametros!$B$8,Q2780,P2780))</f>
        <v>1774591.28268318</v>
      </c>
      <c r="W2780" s="26" t="n">
        <f aca="false">ROUND(V2780,0)</f>
        <v>1774591</v>
      </c>
      <c r="X2780" s="27" t="n">
        <f aca="false">K2780/G2780</f>
        <v>1.46661873739049</v>
      </c>
      <c r="Y2780" s="27" t="n">
        <f aca="false">L2780/G2780</f>
        <v>1.25649439805861</v>
      </c>
    </row>
    <row r="2781" customFormat="false" ht="64.5" hidden="false" customHeight="true" outlineLevel="0" collapsed="false">
      <c r="A2781" s="4" t="s">
        <v>449</v>
      </c>
      <c r="B2781" s="4" t="s">
        <v>95</v>
      </c>
      <c r="C2781" s="4" t="s">
        <v>1540</v>
      </c>
      <c r="D2781" s="4" t="s">
        <v>1541</v>
      </c>
      <c r="E2781" s="4" t="s">
        <v>98</v>
      </c>
      <c r="F2781" s="4" t="s">
        <v>99</v>
      </c>
      <c r="G2781" s="23" t="n">
        <v>5409443</v>
      </c>
      <c r="H2781" s="24" t="n">
        <f aca="false">Parametros!$B$3</f>
        <v>160.42</v>
      </c>
      <c r="I2781" s="24" t="n">
        <f aca="false">Parametros!$B$4</f>
        <v>151.76</v>
      </c>
      <c r="J2781" s="23" t="n">
        <f aca="false">G2781*H2781/I2781</f>
        <v>5718126.29190828</v>
      </c>
      <c r="K2781" s="23" t="n">
        <v>7933592.71</v>
      </c>
      <c r="L2781" s="23" t="n">
        <v>6797161</v>
      </c>
      <c r="M2781" s="23" t="n">
        <f aca="false">MIN(J2781:L2781)</f>
        <v>5718126.29190828</v>
      </c>
      <c r="N2781" s="23" t="n">
        <f aca="false">MAX(J2781:L2781)</f>
        <v>7933592.71</v>
      </c>
      <c r="O2781" s="23" t="n">
        <f aca="false">MEDIAN(J2781:L2781)</f>
        <v>6797161</v>
      </c>
      <c r="P2781" s="23" t="n">
        <f aca="false">AVERAGE(J2781:L2781)</f>
        <v>6816293.33396943</v>
      </c>
      <c r="Q2781" s="23" t="n">
        <f aca="false">AVERAGE(M2781,O2781)</f>
        <v>6257643.64595414</v>
      </c>
      <c r="R2781" s="23" t="n">
        <f aca="false">AVERAGE(N2781,O2781)</f>
        <v>7365376.855</v>
      </c>
      <c r="S2781" s="23" t="n">
        <f aca="false">STDEV(J2781:L2781)</f>
        <v>1107857.11943164</v>
      </c>
      <c r="T2781" s="25" t="n">
        <f aca="false">IF(P2781&gt;0,S2781/P2781,NA())</f>
        <v>0.162530728234739</v>
      </c>
      <c r="U2781" s="4" t="str">
        <f aca="false">IF(T2781&lt;=Parametros!$B$7,"MENOR",IF(T2781&lt;=Parametros!$B$8,"PROMEDIO MENOR-MEDIANA","PROMEDIO"))</f>
        <v>MENOR</v>
      </c>
      <c r="V2781" s="23" t="n">
        <f aca="false">IF(T2781&lt;=Parametros!$B$7,M2781,IF(T2781&lt;=Parametros!$B$8,Q2781,P2781))</f>
        <v>5718126.29190828</v>
      </c>
      <c r="W2781" s="26" t="n">
        <f aca="false">ROUND(V2781,0)</f>
        <v>5718126</v>
      </c>
      <c r="X2781" s="27" t="n">
        <f aca="false">K2781/G2781</f>
        <v>1.46661915284069</v>
      </c>
      <c r="Y2781" s="27" t="n">
        <f aca="false">L2781/G2781</f>
        <v>1.25653620899601</v>
      </c>
    </row>
    <row r="2782" customFormat="false" ht="64.5" hidden="false" customHeight="true" outlineLevel="0" collapsed="false">
      <c r="A2782" s="4" t="s">
        <v>451</v>
      </c>
      <c r="B2782" s="4" t="s">
        <v>95</v>
      </c>
      <c r="C2782" s="4" t="s">
        <v>1542</v>
      </c>
      <c r="D2782" s="4" t="s">
        <v>1543</v>
      </c>
      <c r="E2782" s="4" t="s">
        <v>98</v>
      </c>
      <c r="F2782" s="4" t="s">
        <v>99</v>
      </c>
      <c r="G2782" s="23" t="n">
        <v>4472258</v>
      </c>
      <c r="H2782" s="24" t="n">
        <f aca="false">Parametros!$B$3</f>
        <v>160.42</v>
      </c>
      <c r="I2782" s="24" t="n">
        <f aca="false">Parametros!$B$4</f>
        <v>151.76</v>
      </c>
      <c r="J2782" s="23" t="n">
        <f aca="false">G2782*H2782/I2782</f>
        <v>4727461.96863469</v>
      </c>
      <c r="K2782" s="23" t="n">
        <v>6559098.47</v>
      </c>
      <c r="L2782" s="23" t="n">
        <v>5619537</v>
      </c>
      <c r="M2782" s="23" t="n">
        <f aca="false">MIN(J2782:L2782)</f>
        <v>4727461.96863469</v>
      </c>
      <c r="N2782" s="23" t="n">
        <f aca="false">MAX(J2782:L2782)</f>
        <v>6559098.47</v>
      </c>
      <c r="O2782" s="23" t="n">
        <f aca="false">MEDIAN(J2782:L2782)</f>
        <v>5619537</v>
      </c>
      <c r="P2782" s="23" t="n">
        <f aca="false">AVERAGE(J2782:L2782)</f>
        <v>5635365.81287823</v>
      </c>
      <c r="Q2782" s="23" t="n">
        <f aca="false">AVERAGE(M2782,O2782)</f>
        <v>5173499.48431734</v>
      </c>
      <c r="R2782" s="23" t="n">
        <f aca="false">AVERAGE(N2782,O2782)</f>
        <v>6089317.735</v>
      </c>
      <c r="S2782" s="23" t="n">
        <f aca="false">STDEV(J2782:L2782)</f>
        <v>915920.838157585</v>
      </c>
      <c r="T2782" s="25" t="n">
        <f aca="false">IF(P2782&gt;0,S2782/P2782,NA())</f>
        <v>0.162530857546901</v>
      </c>
      <c r="U2782" s="4" t="str">
        <f aca="false">IF(T2782&lt;=Parametros!$B$7,"MENOR",IF(T2782&lt;=Parametros!$B$8,"PROMEDIO MENOR-MEDIANA","PROMEDIO"))</f>
        <v>MENOR</v>
      </c>
      <c r="V2782" s="23" t="n">
        <f aca="false">IF(T2782&lt;=Parametros!$B$7,M2782,IF(T2782&lt;=Parametros!$B$8,Q2782,P2782))</f>
        <v>4727461.96863469</v>
      </c>
      <c r="W2782" s="26" t="n">
        <f aca="false">ROUND(V2782,0)</f>
        <v>4727462</v>
      </c>
      <c r="X2782" s="27" t="n">
        <f aca="false">K2782/G2782</f>
        <v>1.46661898083697</v>
      </c>
      <c r="Y2782" s="27" t="n">
        <f aca="false">L2782/G2782</f>
        <v>1.25653238252355</v>
      </c>
    </row>
    <row r="2783" customFormat="false" ht="15" hidden="false" customHeight="true" outlineLevel="0" collapsed="false">
      <c r="A2783" s="22" t="s">
        <v>521</v>
      </c>
      <c r="B2783" s="22" t="s">
        <v>522</v>
      </c>
      <c r="C2783" s="22"/>
      <c r="D2783" s="22"/>
      <c r="E2783" s="22"/>
      <c r="F2783" s="22"/>
      <c r="G2783" s="22"/>
      <c r="H2783" s="22"/>
      <c r="I2783" s="22"/>
      <c r="J2783" s="22"/>
      <c r="K2783" s="22"/>
      <c r="L2783" s="22"/>
      <c r="M2783" s="22"/>
      <c r="N2783" s="22"/>
      <c r="O2783" s="22"/>
      <c r="P2783" s="22"/>
      <c r="Q2783" s="22"/>
      <c r="R2783" s="22"/>
      <c r="S2783" s="22"/>
      <c r="T2783" s="22"/>
      <c r="U2783" s="22"/>
      <c r="V2783" s="22"/>
      <c r="W2783" s="22"/>
    </row>
    <row r="2784" customFormat="false" ht="51.75" hidden="false" customHeight="true" outlineLevel="0" collapsed="false">
      <c r="A2784" s="4" t="s">
        <v>523</v>
      </c>
      <c r="B2784" s="4" t="s">
        <v>95</v>
      </c>
      <c r="C2784" s="4" t="s">
        <v>1544</v>
      </c>
      <c r="D2784" s="4" t="s">
        <v>1545</v>
      </c>
      <c r="E2784" s="4" t="s">
        <v>98</v>
      </c>
      <c r="F2784" s="4" t="s">
        <v>99</v>
      </c>
      <c r="G2784" s="23" t="n">
        <v>554237</v>
      </c>
      <c r="H2784" s="24" t="n">
        <f aca="false">Parametros!$B$3</f>
        <v>160.42</v>
      </c>
      <c r="I2784" s="24" t="n">
        <f aca="false">Parametros!$B$4</f>
        <v>151.76</v>
      </c>
      <c r="J2784" s="23" t="n">
        <f aca="false">G2784*H2784/I2784</f>
        <v>585863.860964681</v>
      </c>
      <c r="K2784" s="23" t="n">
        <v>812854.22</v>
      </c>
      <c r="L2784" s="23" t="n">
        <v>696388</v>
      </c>
      <c r="M2784" s="23" t="n">
        <f aca="false">MIN(J2784:L2784)</f>
        <v>585863.860964681</v>
      </c>
      <c r="N2784" s="23" t="n">
        <f aca="false">MAX(J2784:L2784)</f>
        <v>812854.22</v>
      </c>
      <c r="O2784" s="23" t="n">
        <f aca="false">MEDIAN(J2784:L2784)</f>
        <v>696388</v>
      </c>
      <c r="P2784" s="23" t="n">
        <f aca="false">AVERAGE(J2784:L2784)</f>
        <v>698368.693654894</v>
      </c>
      <c r="Q2784" s="23" t="n">
        <f aca="false">AVERAGE(M2784,O2784)</f>
        <v>641125.930482341</v>
      </c>
      <c r="R2784" s="23" t="n">
        <f aca="false">AVERAGE(N2784,O2784)</f>
        <v>754621.11</v>
      </c>
      <c r="S2784" s="23" t="n">
        <f aca="false">STDEV(J2784:L2784)</f>
        <v>113508.141268641</v>
      </c>
      <c r="T2784" s="25" t="n">
        <f aca="false">IF(P2784&gt;0,S2784/P2784,NA())</f>
        <v>0.162533261155506</v>
      </c>
      <c r="U2784" s="4" t="str">
        <f aca="false">IF(T2784&lt;=Parametros!$B$7,"MENOR",IF(T2784&lt;=Parametros!$B$8,"PROMEDIO MENOR-MEDIANA","PROMEDIO"))</f>
        <v>MENOR</v>
      </c>
      <c r="V2784" s="23" t="n">
        <f aca="false">IF(T2784&lt;=Parametros!$B$7,M2784,IF(T2784&lt;=Parametros!$B$8,Q2784,P2784))</f>
        <v>585863.860964681</v>
      </c>
      <c r="W2784" s="26" t="n">
        <f aca="false">ROUND(V2784,0)</f>
        <v>585864</v>
      </c>
      <c r="X2784" s="27" t="n">
        <f aca="false">K2784/G2784</f>
        <v>1.4666184682726</v>
      </c>
      <c r="Y2784" s="27" t="n">
        <f aca="false">L2784/G2784</f>
        <v>1.25648053089202</v>
      </c>
    </row>
    <row r="2785" customFormat="false" ht="90" hidden="false" customHeight="true" outlineLevel="0" collapsed="false">
      <c r="A2785" s="4" t="s">
        <v>526</v>
      </c>
      <c r="B2785" s="4" t="s">
        <v>95</v>
      </c>
      <c r="C2785" s="4" t="s">
        <v>1546</v>
      </c>
      <c r="D2785" s="4" t="s">
        <v>1547</v>
      </c>
      <c r="E2785" s="4" t="s">
        <v>98</v>
      </c>
      <c r="F2785" s="4" t="s">
        <v>99</v>
      </c>
      <c r="G2785" s="23" t="n">
        <v>236687</v>
      </c>
      <c r="H2785" s="24" t="n">
        <f aca="false">Parametros!$B$3</f>
        <v>160.42</v>
      </c>
      <c r="I2785" s="24" t="n">
        <f aca="false">Parametros!$B$4</f>
        <v>151.76</v>
      </c>
      <c r="J2785" s="23" t="n">
        <f aca="false">G2785*H2785/I2785</f>
        <v>250193.256062204</v>
      </c>
      <c r="K2785" s="23" t="n">
        <v>347129.34</v>
      </c>
      <c r="L2785" s="23" t="n">
        <v>297381</v>
      </c>
      <c r="M2785" s="23" t="n">
        <f aca="false">MIN(J2785:L2785)</f>
        <v>250193.256062204</v>
      </c>
      <c r="N2785" s="23" t="n">
        <f aca="false">MAX(J2785:L2785)</f>
        <v>347129.34</v>
      </c>
      <c r="O2785" s="23" t="n">
        <f aca="false">MEDIAN(J2785:L2785)</f>
        <v>297381</v>
      </c>
      <c r="P2785" s="23" t="n">
        <f aca="false">AVERAGE(J2785:L2785)</f>
        <v>298234.532020735</v>
      </c>
      <c r="Q2785" s="23" t="n">
        <f aca="false">AVERAGE(M2785,O2785)</f>
        <v>273787.128031102</v>
      </c>
      <c r="R2785" s="23" t="n">
        <f aca="false">AVERAGE(N2785,O2785)</f>
        <v>322255.17</v>
      </c>
      <c r="S2785" s="23" t="n">
        <f aca="false">STDEV(J2785:L2785)</f>
        <v>48473.6782179947</v>
      </c>
      <c r="T2785" s="25" t="n">
        <f aca="false">IF(P2785&gt;0,S2785/P2785,NA())</f>
        <v>0.162535431056738</v>
      </c>
      <c r="U2785" s="4" t="str">
        <f aca="false">IF(T2785&lt;=Parametros!$B$7,"MENOR",IF(T2785&lt;=Parametros!$B$8,"PROMEDIO MENOR-MEDIANA","PROMEDIO"))</f>
        <v>MENOR</v>
      </c>
      <c r="V2785" s="23" t="n">
        <f aca="false">IF(T2785&lt;=Parametros!$B$7,M2785,IF(T2785&lt;=Parametros!$B$8,Q2785,P2785))</f>
        <v>250193.256062204</v>
      </c>
      <c r="W2785" s="26" t="n">
        <f aca="false">ROUND(V2785,0)</f>
        <v>250193</v>
      </c>
      <c r="X2785" s="27" t="n">
        <f aca="false">K2785/G2785</f>
        <v>1.46661768495946</v>
      </c>
      <c r="Y2785" s="27" t="n">
        <f aca="false">L2785/G2785</f>
        <v>1.25643148968891</v>
      </c>
    </row>
    <row r="2786" customFormat="false" ht="77.25" hidden="false" customHeight="true" outlineLevel="0" collapsed="false">
      <c r="A2786" s="4" t="s">
        <v>529</v>
      </c>
      <c r="B2786" s="4" t="s">
        <v>95</v>
      </c>
      <c r="C2786" s="4" t="s">
        <v>1548</v>
      </c>
      <c r="D2786" s="4" t="s">
        <v>1549</v>
      </c>
      <c r="E2786" s="4" t="s">
        <v>98</v>
      </c>
      <c r="F2786" s="4" t="s">
        <v>99</v>
      </c>
      <c r="G2786" s="23" t="n">
        <v>513001</v>
      </c>
      <c r="H2786" s="24" t="n">
        <f aca="false">Parametros!$B$3</f>
        <v>160.42</v>
      </c>
      <c r="I2786" s="24" t="n">
        <f aca="false">Parametros!$B$4</f>
        <v>151.76</v>
      </c>
      <c r="J2786" s="23" t="n">
        <f aca="false">G2786*H2786/I2786</f>
        <v>542274.778729573</v>
      </c>
      <c r="K2786" s="23" t="n">
        <v>752376.42</v>
      </c>
      <c r="L2786" s="23" t="n">
        <v>644504</v>
      </c>
      <c r="M2786" s="23" t="n">
        <f aca="false">MIN(J2786:L2786)</f>
        <v>542274.778729573</v>
      </c>
      <c r="N2786" s="23" t="n">
        <f aca="false">MAX(J2786:L2786)</f>
        <v>752376.42</v>
      </c>
      <c r="O2786" s="23" t="n">
        <f aca="false">MEDIAN(J2786:L2786)</f>
        <v>644504</v>
      </c>
      <c r="P2786" s="23" t="n">
        <f aca="false">AVERAGE(J2786:L2786)</f>
        <v>646385.066243191</v>
      </c>
      <c r="Q2786" s="23" t="n">
        <f aca="false">AVERAGE(M2786,O2786)</f>
        <v>593389.389364786</v>
      </c>
      <c r="R2786" s="23" t="n">
        <f aca="false">AVERAGE(N2786,O2786)</f>
        <v>698440.21</v>
      </c>
      <c r="S2786" s="23" t="n">
        <f aca="false">STDEV(J2786:L2786)</f>
        <v>105063.450941754</v>
      </c>
      <c r="T2786" s="25" t="n">
        <f aca="false">IF(P2786&gt;0,S2786/P2786,NA())</f>
        <v>0.162540034460241</v>
      </c>
      <c r="U2786" s="4" t="str">
        <f aca="false">IF(T2786&lt;=Parametros!$B$7,"MENOR",IF(T2786&lt;=Parametros!$B$8,"PROMEDIO MENOR-MEDIANA","PROMEDIO"))</f>
        <v>MENOR</v>
      </c>
      <c r="V2786" s="23" t="n">
        <f aca="false">IF(T2786&lt;=Parametros!$B$7,M2786,IF(T2786&lt;=Parametros!$B$8,Q2786,P2786))</f>
        <v>542274.778729573</v>
      </c>
      <c r="W2786" s="26" t="n">
        <f aca="false">ROUND(V2786,0)</f>
        <v>542275</v>
      </c>
      <c r="X2786" s="27" t="n">
        <f aca="false">K2786/G2786</f>
        <v>1.46661784285021</v>
      </c>
      <c r="Y2786" s="27" t="n">
        <f aca="false">L2786/G2786</f>
        <v>1.25634063091495</v>
      </c>
    </row>
    <row r="2787" customFormat="false" ht="77.25" hidden="false" customHeight="true" outlineLevel="0" collapsed="false">
      <c r="A2787" s="4" t="s">
        <v>532</v>
      </c>
      <c r="B2787" s="4" t="s">
        <v>95</v>
      </c>
      <c r="C2787" s="4" t="s">
        <v>1550</v>
      </c>
      <c r="D2787" s="4" t="s">
        <v>1551</v>
      </c>
      <c r="E2787" s="4" t="s">
        <v>98</v>
      </c>
      <c r="F2787" s="4" t="s">
        <v>99</v>
      </c>
      <c r="G2787" s="23" t="n">
        <v>566921</v>
      </c>
      <c r="H2787" s="24" t="n">
        <f aca="false">Parametros!$B$3</f>
        <v>160.42</v>
      </c>
      <c r="I2787" s="24" t="n">
        <f aca="false">Parametros!$B$4</f>
        <v>151.76</v>
      </c>
      <c r="J2787" s="23" t="n">
        <f aca="false">G2787*H2787/I2787</f>
        <v>599271.658012652</v>
      </c>
      <c r="K2787" s="23" t="n">
        <v>831457.39</v>
      </c>
      <c r="L2787" s="23" t="n">
        <v>712334</v>
      </c>
      <c r="M2787" s="23" t="n">
        <f aca="false">MIN(J2787:L2787)</f>
        <v>599271.658012652</v>
      </c>
      <c r="N2787" s="23" t="n">
        <f aca="false">MAX(J2787:L2787)</f>
        <v>831457.39</v>
      </c>
      <c r="O2787" s="23" t="n">
        <f aca="false">MEDIAN(J2787:L2787)</f>
        <v>712334</v>
      </c>
      <c r="P2787" s="23" t="n">
        <f aca="false">AVERAGE(J2787:L2787)</f>
        <v>714354.349337551</v>
      </c>
      <c r="Q2787" s="23" t="n">
        <f aca="false">AVERAGE(M2787,O2787)</f>
        <v>655802.829006326</v>
      </c>
      <c r="R2787" s="23" t="n">
        <f aca="false">AVERAGE(N2787,O2787)</f>
        <v>771895.695</v>
      </c>
      <c r="S2787" s="23" t="n">
        <f aca="false">STDEV(J2787:L2787)</f>
        <v>116106.050200709</v>
      </c>
      <c r="T2787" s="25" t="n">
        <f aca="false">IF(P2787&gt;0,S2787/P2787,NA())</f>
        <v>0.162532852649919</v>
      </c>
      <c r="U2787" s="4" t="str">
        <f aca="false">IF(T2787&lt;=Parametros!$B$7,"MENOR",IF(T2787&lt;=Parametros!$B$8,"PROMEDIO MENOR-MEDIANA","PROMEDIO"))</f>
        <v>MENOR</v>
      </c>
      <c r="V2787" s="23" t="n">
        <f aca="false">IF(T2787&lt;=Parametros!$B$7,M2787,IF(T2787&lt;=Parametros!$B$8,Q2787,P2787))</f>
        <v>599271.658012652</v>
      </c>
      <c r="W2787" s="26" t="n">
        <f aca="false">ROUND(V2787,0)</f>
        <v>599272</v>
      </c>
      <c r="X2787" s="27" t="n">
        <f aca="false">K2787/G2787</f>
        <v>1.46661949372135</v>
      </c>
      <c r="Y2787" s="27" t="n">
        <f aca="false">L2787/G2787</f>
        <v>1.2564960550059</v>
      </c>
    </row>
    <row r="2788" customFormat="false" ht="128.25" hidden="false" customHeight="true" outlineLevel="0" collapsed="false">
      <c r="A2788" s="4" t="s">
        <v>535</v>
      </c>
      <c r="B2788" s="4" t="s">
        <v>95</v>
      </c>
      <c r="C2788" s="4" t="s">
        <v>1552</v>
      </c>
      <c r="D2788" s="4" t="s">
        <v>1553</v>
      </c>
      <c r="E2788" s="4" t="s">
        <v>98</v>
      </c>
      <c r="F2788" s="4" t="s">
        <v>99</v>
      </c>
      <c r="G2788" s="23" t="n">
        <v>645582</v>
      </c>
      <c r="H2788" s="24" t="n">
        <f aca="false">Parametros!$B$3</f>
        <v>160.42</v>
      </c>
      <c r="I2788" s="24" t="n">
        <f aca="false">Parametros!$B$4</f>
        <v>151.76</v>
      </c>
      <c r="J2788" s="23" t="n">
        <f aca="false">G2788*H2788/I2788</f>
        <v>682421.352398524</v>
      </c>
      <c r="K2788" s="23" t="n">
        <v>946823.08</v>
      </c>
      <c r="L2788" s="23" t="n">
        <v>811104</v>
      </c>
      <c r="M2788" s="23" t="n">
        <f aca="false">MIN(J2788:L2788)</f>
        <v>682421.352398524</v>
      </c>
      <c r="N2788" s="23" t="n">
        <f aca="false">MAX(J2788:L2788)</f>
        <v>946823.08</v>
      </c>
      <c r="O2788" s="23" t="n">
        <f aca="false">MEDIAN(J2788:L2788)</f>
        <v>811104</v>
      </c>
      <c r="P2788" s="23" t="n">
        <f aca="false">AVERAGE(J2788:L2788)</f>
        <v>813449.477466175</v>
      </c>
      <c r="Q2788" s="23" t="n">
        <f aca="false">AVERAGE(M2788,O2788)</f>
        <v>746762.676199262</v>
      </c>
      <c r="R2788" s="23" t="n">
        <f aca="false">AVERAGE(N2788,O2788)</f>
        <v>878963.54</v>
      </c>
      <c r="S2788" s="23" t="n">
        <f aca="false">STDEV(J2788:L2788)</f>
        <v>132216.467726488</v>
      </c>
      <c r="T2788" s="25" t="n">
        <f aca="false">IF(P2788&gt;0,S2788/P2788,NA())</f>
        <v>0.162538020355402</v>
      </c>
      <c r="U2788" s="4" t="str">
        <f aca="false">IF(T2788&lt;=Parametros!$B$7,"MENOR",IF(T2788&lt;=Parametros!$B$8,"PROMEDIO MENOR-MEDIANA","PROMEDIO"))</f>
        <v>MENOR</v>
      </c>
      <c r="V2788" s="23" t="n">
        <f aca="false">IF(T2788&lt;=Parametros!$B$7,M2788,IF(T2788&lt;=Parametros!$B$8,Q2788,P2788))</f>
        <v>682421.352398524</v>
      </c>
      <c r="W2788" s="26" t="n">
        <f aca="false">ROUND(V2788,0)</f>
        <v>682421</v>
      </c>
      <c r="X2788" s="27" t="n">
        <f aca="false">K2788/G2788</f>
        <v>1.46661939149481</v>
      </c>
      <c r="Y2788" s="27" t="n">
        <f aca="false">L2788/G2788</f>
        <v>1.25639190683755</v>
      </c>
    </row>
    <row r="2789" customFormat="false" ht="90" hidden="false" customHeight="true" outlineLevel="0" collapsed="false">
      <c r="A2789" s="4" t="s">
        <v>538</v>
      </c>
      <c r="B2789" s="4" t="s">
        <v>95</v>
      </c>
      <c r="C2789" s="4" t="s">
        <v>1554</v>
      </c>
      <c r="D2789" s="4" t="s">
        <v>1555</v>
      </c>
      <c r="E2789" s="4" t="s">
        <v>98</v>
      </c>
      <c r="F2789" s="4" t="s">
        <v>99</v>
      </c>
      <c r="G2789" s="23" t="n">
        <v>729600</v>
      </c>
      <c r="H2789" s="24" t="n">
        <f aca="false">Parametros!$B$3</f>
        <v>160.42</v>
      </c>
      <c r="I2789" s="24" t="n">
        <f aca="false">Parametros!$B$4</f>
        <v>151.76</v>
      </c>
      <c r="J2789" s="23" t="n">
        <f aca="false">G2789*H2789/I2789</f>
        <v>771233.737480232</v>
      </c>
      <c r="K2789" s="23" t="n">
        <v>1070044.9</v>
      </c>
      <c r="L2789" s="23" t="n">
        <v>916657</v>
      </c>
      <c r="M2789" s="23" t="n">
        <f aca="false">MIN(J2789:L2789)</f>
        <v>771233.737480232</v>
      </c>
      <c r="N2789" s="23" t="n">
        <f aca="false">MAX(J2789:L2789)</f>
        <v>1070044.9</v>
      </c>
      <c r="O2789" s="23" t="n">
        <f aca="false">MEDIAN(J2789:L2789)</f>
        <v>916657</v>
      </c>
      <c r="P2789" s="23" t="n">
        <f aca="false">AVERAGE(J2789:L2789)</f>
        <v>919311.879160077</v>
      </c>
      <c r="Q2789" s="23" t="n">
        <f aca="false">AVERAGE(M2789,O2789)</f>
        <v>843945.368740116</v>
      </c>
      <c r="R2789" s="23" t="n">
        <f aca="false">AVERAGE(N2789,O2789)</f>
        <v>993350.95</v>
      </c>
      <c r="S2789" s="23" t="n">
        <f aca="false">STDEV(J2789:L2789)</f>
        <v>149423.271276999</v>
      </c>
      <c r="T2789" s="25" t="n">
        <f aca="false">IF(P2789&gt;0,S2789/P2789,NA())</f>
        <v>0.162538170847437</v>
      </c>
      <c r="U2789" s="4" t="str">
        <f aca="false">IF(T2789&lt;=Parametros!$B$7,"MENOR",IF(T2789&lt;=Parametros!$B$8,"PROMEDIO MENOR-MEDIANA","PROMEDIO"))</f>
        <v>MENOR</v>
      </c>
      <c r="V2789" s="23" t="n">
        <f aca="false">IF(T2789&lt;=Parametros!$B$7,M2789,IF(T2789&lt;=Parametros!$B$8,Q2789,P2789))</f>
        <v>771233.737480232</v>
      </c>
      <c r="W2789" s="26" t="n">
        <f aca="false">ROUND(V2789,0)</f>
        <v>771234</v>
      </c>
      <c r="X2789" s="27" t="n">
        <f aca="false">K2789/G2789</f>
        <v>1.46661855811404</v>
      </c>
      <c r="Y2789" s="27" t="n">
        <f aca="false">L2789/G2789</f>
        <v>1.2563829495614</v>
      </c>
    </row>
    <row r="2790" customFormat="false" ht="77.25" hidden="false" customHeight="true" outlineLevel="0" collapsed="false">
      <c r="A2790" s="4" t="s">
        <v>541</v>
      </c>
      <c r="B2790" s="4" t="s">
        <v>95</v>
      </c>
      <c r="C2790" s="4" t="s">
        <v>1556</v>
      </c>
      <c r="D2790" s="4" t="s">
        <v>1557</v>
      </c>
      <c r="E2790" s="4" t="s">
        <v>98</v>
      </c>
      <c r="F2790" s="4" t="s">
        <v>99</v>
      </c>
      <c r="G2790" s="23" t="n">
        <v>412300</v>
      </c>
      <c r="H2790" s="24" t="n">
        <f aca="false">Parametros!$B$3</f>
        <v>160.42</v>
      </c>
      <c r="I2790" s="24" t="n">
        <f aca="false">Parametros!$B$4</f>
        <v>151.76</v>
      </c>
      <c r="J2790" s="23" t="n">
        <f aca="false">G2790*H2790/I2790</f>
        <v>435827.398523985</v>
      </c>
      <c r="K2790" s="23" t="n">
        <v>604686.99</v>
      </c>
      <c r="L2790" s="23" t="n">
        <v>518007</v>
      </c>
      <c r="M2790" s="23" t="n">
        <f aca="false">MIN(J2790:L2790)</f>
        <v>435827.398523985</v>
      </c>
      <c r="N2790" s="23" t="n">
        <f aca="false">MAX(J2790:L2790)</f>
        <v>604686.99</v>
      </c>
      <c r="O2790" s="23" t="n">
        <f aca="false">MEDIAN(J2790:L2790)</f>
        <v>518007</v>
      </c>
      <c r="P2790" s="23" t="n">
        <f aca="false">AVERAGE(J2790:L2790)</f>
        <v>519507.129507995</v>
      </c>
      <c r="Q2790" s="23" t="n">
        <f aca="false">AVERAGE(M2790,O2790)</f>
        <v>476917.199261993</v>
      </c>
      <c r="R2790" s="23" t="n">
        <f aca="false">AVERAGE(N2790,O2790)</f>
        <v>561346.995</v>
      </c>
      <c r="S2790" s="23" t="n">
        <f aca="false">STDEV(J2790:L2790)</f>
        <v>84439.7903820658</v>
      </c>
      <c r="T2790" s="25" t="n">
        <f aca="false">IF(P2790&gt;0,S2790/P2790,NA())</f>
        <v>0.162538270575873</v>
      </c>
      <c r="U2790" s="4" t="str">
        <f aca="false">IF(T2790&lt;=Parametros!$B$7,"MENOR",IF(T2790&lt;=Parametros!$B$8,"PROMEDIO MENOR-MEDIANA","PROMEDIO"))</f>
        <v>MENOR</v>
      </c>
      <c r="V2790" s="23" t="n">
        <f aca="false">IF(T2790&lt;=Parametros!$B$7,M2790,IF(T2790&lt;=Parametros!$B$8,Q2790,P2790))</f>
        <v>435827.398523985</v>
      </c>
      <c r="W2790" s="26" t="n">
        <f aca="false">ROUND(V2790,0)</f>
        <v>435827</v>
      </c>
      <c r="X2790" s="27" t="n">
        <f aca="false">K2790/G2790</f>
        <v>1.46661894251758</v>
      </c>
      <c r="Y2790" s="27" t="n">
        <f aca="false">L2790/G2790</f>
        <v>1.25638370118846</v>
      </c>
    </row>
    <row r="2791" customFormat="false" ht="90" hidden="false" customHeight="true" outlineLevel="0" collapsed="false">
      <c r="A2791" s="4" t="s">
        <v>544</v>
      </c>
      <c r="B2791" s="4" t="s">
        <v>95</v>
      </c>
      <c r="C2791" s="4" t="s">
        <v>1558</v>
      </c>
      <c r="D2791" s="4" t="s">
        <v>1559</v>
      </c>
      <c r="E2791" s="4" t="s">
        <v>98</v>
      </c>
      <c r="F2791" s="4" t="s">
        <v>99</v>
      </c>
      <c r="G2791" s="23" t="n">
        <v>309934</v>
      </c>
      <c r="H2791" s="24" t="n">
        <f aca="false">Parametros!$B$3</f>
        <v>160.42</v>
      </c>
      <c r="I2791" s="24" t="n">
        <f aca="false">Parametros!$B$4</f>
        <v>151.76</v>
      </c>
      <c r="J2791" s="23" t="n">
        <f aca="false">G2791*H2791/I2791</f>
        <v>327620.0071165</v>
      </c>
      <c r="K2791" s="23" t="n">
        <v>454554.86</v>
      </c>
      <c r="L2791" s="23" t="n">
        <v>389368</v>
      </c>
      <c r="M2791" s="23" t="n">
        <f aca="false">MIN(J2791:L2791)</f>
        <v>327620.0071165</v>
      </c>
      <c r="N2791" s="23" t="n">
        <f aca="false">MAX(J2791:L2791)</f>
        <v>454554.86</v>
      </c>
      <c r="O2791" s="23" t="n">
        <f aca="false">MEDIAN(J2791:L2791)</f>
        <v>389368</v>
      </c>
      <c r="P2791" s="23" t="n">
        <f aca="false">AVERAGE(J2791:L2791)</f>
        <v>390514.289038833</v>
      </c>
      <c r="Q2791" s="23" t="n">
        <f aca="false">AVERAGE(M2791,O2791)</f>
        <v>358494.00355825</v>
      </c>
      <c r="R2791" s="23" t="n">
        <f aca="false">AVERAGE(N2791,O2791)</f>
        <v>421961.43</v>
      </c>
      <c r="S2791" s="23" t="n">
        <f aca="false">STDEV(J2791:L2791)</f>
        <v>63475.1896654069</v>
      </c>
      <c r="T2791" s="25" t="n">
        <f aca="false">IF(P2791&gt;0,S2791/P2791,NA())</f>
        <v>0.162542553363764</v>
      </c>
      <c r="U2791" s="4" t="str">
        <f aca="false">IF(T2791&lt;=Parametros!$B$7,"MENOR",IF(T2791&lt;=Parametros!$B$8,"PROMEDIO MENOR-MEDIANA","PROMEDIO"))</f>
        <v>MENOR</v>
      </c>
      <c r="V2791" s="23" t="n">
        <f aca="false">IF(T2791&lt;=Parametros!$B$7,M2791,IF(T2791&lt;=Parametros!$B$8,Q2791,P2791))</f>
        <v>327620.0071165</v>
      </c>
      <c r="W2791" s="26" t="n">
        <f aca="false">ROUND(V2791,0)</f>
        <v>327620</v>
      </c>
      <c r="X2791" s="27" t="n">
        <f aca="false">K2791/G2791</f>
        <v>1.46661824775597</v>
      </c>
      <c r="Y2791" s="27" t="n">
        <f aca="false">L2791/G2791</f>
        <v>1.25629327534249</v>
      </c>
    </row>
    <row r="2792" customFormat="false" ht="77.25" hidden="false" customHeight="true" outlineLevel="0" collapsed="false">
      <c r="A2792" s="4" t="s">
        <v>547</v>
      </c>
      <c r="B2792" s="4" t="s">
        <v>95</v>
      </c>
      <c r="C2792" s="4" t="s">
        <v>1560</v>
      </c>
      <c r="D2792" s="4" t="s">
        <v>1561</v>
      </c>
      <c r="E2792" s="4" t="s">
        <v>98</v>
      </c>
      <c r="F2792" s="4" t="s">
        <v>99</v>
      </c>
      <c r="G2792" s="23" t="n">
        <v>725035</v>
      </c>
      <c r="H2792" s="24" t="n">
        <f aca="false">Parametros!$B$3</f>
        <v>160.42</v>
      </c>
      <c r="I2792" s="24" t="n">
        <f aca="false">Parametros!$B$4</f>
        <v>151.76</v>
      </c>
      <c r="J2792" s="23" t="n">
        <f aca="false">G2792*H2792/I2792</f>
        <v>766408.241302056</v>
      </c>
      <c r="K2792" s="23" t="n">
        <v>1063349.89</v>
      </c>
      <c r="L2792" s="23" t="n">
        <v>910945</v>
      </c>
      <c r="M2792" s="23" t="n">
        <f aca="false">MIN(J2792:L2792)</f>
        <v>766408.241302056</v>
      </c>
      <c r="N2792" s="23" t="n">
        <f aca="false">MAX(J2792:L2792)</f>
        <v>1063349.89</v>
      </c>
      <c r="O2792" s="23" t="n">
        <f aca="false">MEDIAN(J2792:L2792)</f>
        <v>910945</v>
      </c>
      <c r="P2792" s="23" t="n">
        <f aca="false">AVERAGE(J2792:L2792)</f>
        <v>913567.710434019</v>
      </c>
      <c r="Q2792" s="23" t="n">
        <f aca="false">AVERAGE(M2792,O2792)</f>
        <v>838676.620651028</v>
      </c>
      <c r="R2792" s="23" t="n">
        <f aca="false">AVERAGE(N2792,O2792)</f>
        <v>987147.445</v>
      </c>
      <c r="S2792" s="23" t="n">
        <f aca="false">STDEV(J2792:L2792)</f>
        <v>148488.196973291</v>
      </c>
      <c r="T2792" s="25" t="n">
        <f aca="false">IF(P2792&gt;0,S2792/P2792,NA())</f>
        <v>0.162536608154361</v>
      </c>
      <c r="U2792" s="4" t="str">
        <f aca="false">IF(T2792&lt;=Parametros!$B$7,"MENOR",IF(T2792&lt;=Parametros!$B$8,"PROMEDIO MENOR-MEDIANA","PROMEDIO"))</f>
        <v>MENOR</v>
      </c>
      <c r="V2792" s="23" t="n">
        <f aca="false">IF(T2792&lt;=Parametros!$B$7,M2792,IF(T2792&lt;=Parametros!$B$8,Q2792,P2792))</f>
        <v>766408.241302056</v>
      </c>
      <c r="W2792" s="26" t="n">
        <f aca="false">ROUND(V2792,0)</f>
        <v>766408</v>
      </c>
      <c r="X2792" s="27" t="n">
        <f aca="false">K2792/G2792</f>
        <v>1.46661870116615</v>
      </c>
      <c r="Y2792" s="27" t="n">
        <f aca="false">L2792/G2792</f>
        <v>1.25641520754171</v>
      </c>
    </row>
    <row r="2793" customFormat="false" ht="64.5" hidden="false" customHeight="true" outlineLevel="0" collapsed="false">
      <c r="A2793" s="4" t="s">
        <v>550</v>
      </c>
      <c r="B2793" s="4" t="s">
        <v>95</v>
      </c>
      <c r="C2793" s="4" t="s">
        <v>1562</v>
      </c>
      <c r="D2793" s="4" t="s">
        <v>1563</v>
      </c>
      <c r="E2793" s="4" t="s">
        <v>98</v>
      </c>
      <c r="F2793" s="4" t="s">
        <v>99</v>
      </c>
      <c r="G2793" s="23" t="n">
        <v>468350</v>
      </c>
      <c r="H2793" s="24" t="n">
        <f aca="false">Parametros!$B$3</f>
        <v>160.42</v>
      </c>
      <c r="I2793" s="24" t="n">
        <f aca="false">Parametros!$B$4</f>
        <v>151.76</v>
      </c>
      <c r="J2793" s="23" t="n">
        <f aca="false">G2793*H2793/I2793</f>
        <v>495075.823668951</v>
      </c>
      <c r="K2793" s="23" t="n">
        <v>686891.36</v>
      </c>
      <c r="L2793" s="23" t="n">
        <v>588455</v>
      </c>
      <c r="M2793" s="23" t="n">
        <f aca="false">MIN(J2793:L2793)</f>
        <v>495075.823668951</v>
      </c>
      <c r="N2793" s="23" t="n">
        <f aca="false">MAX(J2793:L2793)</f>
        <v>686891.36</v>
      </c>
      <c r="O2793" s="23" t="n">
        <f aca="false">MEDIAN(J2793:L2793)</f>
        <v>588455</v>
      </c>
      <c r="P2793" s="23" t="n">
        <f aca="false">AVERAGE(J2793:L2793)</f>
        <v>590140.72788965</v>
      </c>
      <c r="Q2793" s="23" t="n">
        <f aca="false">AVERAGE(M2793,O2793)</f>
        <v>541765.411834476</v>
      </c>
      <c r="R2793" s="23" t="n">
        <f aca="false">AVERAGE(N2793,O2793)</f>
        <v>637673.18</v>
      </c>
      <c r="S2793" s="23" t="n">
        <f aca="false">STDEV(J2793:L2793)</f>
        <v>95918.8785035587</v>
      </c>
      <c r="T2793" s="25" t="n">
        <f aca="false">IF(P2793&gt;0,S2793/P2793,NA())</f>
        <v>0.162535602053032</v>
      </c>
      <c r="U2793" s="4" t="str">
        <f aca="false">IF(T2793&lt;=Parametros!$B$7,"MENOR",IF(T2793&lt;=Parametros!$B$8,"PROMEDIO MENOR-MEDIANA","PROMEDIO"))</f>
        <v>MENOR</v>
      </c>
      <c r="V2793" s="23" t="n">
        <f aca="false">IF(T2793&lt;=Parametros!$B$7,M2793,IF(T2793&lt;=Parametros!$B$8,Q2793,P2793))</f>
        <v>495075.823668951</v>
      </c>
      <c r="W2793" s="26" t="n">
        <f aca="false">ROUND(V2793,0)</f>
        <v>495076</v>
      </c>
      <c r="X2793" s="27" t="n">
        <f aca="false">K2793/G2793</f>
        <v>1.46661975018683</v>
      </c>
      <c r="Y2793" s="27" t="n">
        <f aca="false">L2793/G2793</f>
        <v>1.25644283121597</v>
      </c>
    </row>
    <row r="2794" customFormat="false" ht="90" hidden="false" customHeight="true" outlineLevel="0" collapsed="false">
      <c r="A2794" s="4" t="s">
        <v>552</v>
      </c>
      <c r="B2794" s="4" t="s">
        <v>95</v>
      </c>
      <c r="C2794" s="4" t="s">
        <v>1564</v>
      </c>
      <c r="D2794" s="4" t="s">
        <v>1565</v>
      </c>
      <c r="E2794" s="4" t="s">
        <v>98</v>
      </c>
      <c r="F2794" s="4" t="s">
        <v>99</v>
      </c>
      <c r="G2794" s="23" t="n">
        <v>729600</v>
      </c>
      <c r="H2794" s="24" t="n">
        <f aca="false">Parametros!$B$3</f>
        <v>160.42</v>
      </c>
      <c r="I2794" s="24" t="n">
        <f aca="false">Parametros!$B$4</f>
        <v>151.76</v>
      </c>
      <c r="J2794" s="23" t="n">
        <f aca="false">G2794*H2794/I2794</f>
        <v>771233.737480232</v>
      </c>
      <c r="K2794" s="23" t="n">
        <v>1070044.9</v>
      </c>
      <c r="L2794" s="23" t="n">
        <v>916657</v>
      </c>
      <c r="M2794" s="23" t="n">
        <f aca="false">MIN(J2794:L2794)</f>
        <v>771233.737480232</v>
      </c>
      <c r="N2794" s="23" t="n">
        <f aca="false">MAX(J2794:L2794)</f>
        <v>1070044.9</v>
      </c>
      <c r="O2794" s="23" t="n">
        <f aca="false">MEDIAN(J2794:L2794)</f>
        <v>916657</v>
      </c>
      <c r="P2794" s="23" t="n">
        <f aca="false">AVERAGE(J2794:L2794)</f>
        <v>919311.879160077</v>
      </c>
      <c r="Q2794" s="23" t="n">
        <f aca="false">AVERAGE(M2794,O2794)</f>
        <v>843945.368740116</v>
      </c>
      <c r="R2794" s="23" t="n">
        <f aca="false">AVERAGE(N2794,O2794)</f>
        <v>993350.95</v>
      </c>
      <c r="S2794" s="23" t="n">
        <f aca="false">STDEV(J2794:L2794)</f>
        <v>149423.271276999</v>
      </c>
      <c r="T2794" s="25" t="n">
        <f aca="false">IF(P2794&gt;0,S2794/P2794,NA())</f>
        <v>0.162538170847437</v>
      </c>
      <c r="U2794" s="4" t="str">
        <f aca="false">IF(T2794&lt;=Parametros!$B$7,"MENOR",IF(T2794&lt;=Parametros!$B$8,"PROMEDIO MENOR-MEDIANA","PROMEDIO"))</f>
        <v>MENOR</v>
      </c>
      <c r="V2794" s="23" t="n">
        <f aca="false">IF(T2794&lt;=Parametros!$B$7,M2794,IF(T2794&lt;=Parametros!$B$8,Q2794,P2794))</f>
        <v>771233.737480232</v>
      </c>
      <c r="W2794" s="26" t="n">
        <f aca="false">ROUND(V2794,0)</f>
        <v>771234</v>
      </c>
      <c r="X2794" s="27" t="n">
        <f aca="false">K2794/G2794</f>
        <v>1.46661855811404</v>
      </c>
      <c r="Y2794" s="27" t="n">
        <f aca="false">L2794/G2794</f>
        <v>1.2563829495614</v>
      </c>
    </row>
    <row r="2795" customFormat="false" ht="77.25" hidden="false" customHeight="true" outlineLevel="0" collapsed="false">
      <c r="A2795" s="4" t="s">
        <v>555</v>
      </c>
      <c r="B2795" s="4" t="s">
        <v>95</v>
      </c>
      <c r="C2795" s="4" t="s">
        <v>1566</v>
      </c>
      <c r="D2795" s="4" t="s">
        <v>1567</v>
      </c>
      <c r="E2795" s="4" t="s">
        <v>98</v>
      </c>
      <c r="F2795" s="4" t="s">
        <v>99</v>
      </c>
      <c r="G2795" s="23" t="n">
        <v>1538586</v>
      </c>
      <c r="H2795" s="24" t="n">
        <f aca="false">Parametros!$B$3</f>
        <v>160.42</v>
      </c>
      <c r="I2795" s="24" t="n">
        <f aca="false">Parametros!$B$4</f>
        <v>151.76</v>
      </c>
      <c r="J2795" s="23" t="n">
        <f aca="false">G2795*H2795/I2795</f>
        <v>1626383.54059041</v>
      </c>
      <c r="K2795" s="23" t="n">
        <v>2256519.98</v>
      </c>
      <c r="L2795" s="23" t="n">
        <v>1933274</v>
      </c>
      <c r="M2795" s="23" t="n">
        <f aca="false">MIN(J2795:L2795)</f>
        <v>1626383.54059041</v>
      </c>
      <c r="N2795" s="23" t="n">
        <f aca="false">MAX(J2795:L2795)</f>
        <v>2256519.98</v>
      </c>
      <c r="O2795" s="23" t="n">
        <f aca="false">MEDIAN(J2795:L2795)</f>
        <v>1933274</v>
      </c>
      <c r="P2795" s="23" t="n">
        <f aca="false">AVERAGE(J2795:L2795)</f>
        <v>1938725.8401968</v>
      </c>
      <c r="Q2795" s="23" t="n">
        <f aca="false">AVERAGE(M2795,O2795)</f>
        <v>1779828.7702952</v>
      </c>
      <c r="R2795" s="23" t="n">
        <f aca="false">AVERAGE(N2795,O2795)</f>
        <v>2094896.99</v>
      </c>
      <c r="S2795" s="23" t="n">
        <f aca="false">STDEV(J2795:L2795)</f>
        <v>315103.594059317</v>
      </c>
      <c r="T2795" s="25" t="n">
        <f aca="false">IF(P2795&gt;0,S2795/P2795,NA())</f>
        <v>0.162531280868124</v>
      </c>
      <c r="U2795" s="4" t="str">
        <f aca="false">IF(T2795&lt;=Parametros!$B$7,"MENOR",IF(T2795&lt;=Parametros!$B$8,"PROMEDIO MENOR-MEDIANA","PROMEDIO"))</f>
        <v>MENOR</v>
      </c>
      <c r="V2795" s="23" t="n">
        <f aca="false">IF(T2795&lt;=Parametros!$B$7,M2795,IF(T2795&lt;=Parametros!$B$8,Q2795,P2795))</f>
        <v>1626383.54059041</v>
      </c>
      <c r="W2795" s="26" t="n">
        <f aca="false">ROUND(V2795,0)</f>
        <v>1626384</v>
      </c>
      <c r="X2795" s="27" t="n">
        <f aca="false">K2795/G2795</f>
        <v>1.4666193374956</v>
      </c>
      <c r="Y2795" s="27" t="n">
        <f aca="false">L2795/G2795</f>
        <v>1.25652644701044</v>
      </c>
    </row>
    <row r="2796" customFormat="false" ht="102.75" hidden="false" customHeight="true" outlineLevel="0" collapsed="false">
      <c r="A2796" s="4" t="s">
        <v>558</v>
      </c>
      <c r="B2796" s="4" t="s">
        <v>95</v>
      </c>
      <c r="C2796" s="4" t="s">
        <v>1568</v>
      </c>
      <c r="D2796" s="4" t="s">
        <v>1569</v>
      </c>
      <c r="E2796" s="4" t="s">
        <v>98</v>
      </c>
      <c r="F2796" s="4" t="s">
        <v>99</v>
      </c>
      <c r="G2796" s="23" t="n">
        <v>8065814</v>
      </c>
      <c r="H2796" s="24" t="n">
        <f aca="false">Parametros!$B$3</f>
        <v>160.42</v>
      </c>
      <c r="I2796" s="24" t="n">
        <f aca="false">Parametros!$B$4</f>
        <v>151.76</v>
      </c>
      <c r="J2796" s="23" t="n">
        <f aca="false">G2796*H2796/I2796</f>
        <v>8526079.87532947</v>
      </c>
      <c r="K2796" s="23" t="n">
        <v>11829477.27</v>
      </c>
      <c r="L2796" s="23" t="n">
        <v>10134873</v>
      </c>
      <c r="M2796" s="23" t="n">
        <f aca="false">MIN(J2796:L2796)</f>
        <v>8526079.87532947</v>
      </c>
      <c r="N2796" s="23" t="n">
        <f aca="false">MAX(J2796:L2796)</f>
        <v>11829477.27</v>
      </c>
      <c r="O2796" s="23" t="n">
        <f aca="false">MEDIAN(J2796:L2796)</f>
        <v>10134873</v>
      </c>
      <c r="P2796" s="23" t="n">
        <f aca="false">AVERAGE(J2796:L2796)</f>
        <v>10163476.7151098</v>
      </c>
      <c r="Q2796" s="23" t="n">
        <f aca="false">AVERAGE(M2796,O2796)</f>
        <v>9330476.43766473</v>
      </c>
      <c r="R2796" s="23" t="n">
        <f aca="false">AVERAGE(N2796,O2796)</f>
        <v>10982175.135</v>
      </c>
      <c r="S2796" s="23" t="n">
        <f aca="false">STDEV(J2796:L2796)</f>
        <v>1651884.44395108</v>
      </c>
      <c r="T2796" s="25" t="n">
        <f aca="false">IF(P2796&gt;0,S2796/P2796,NA())</f>
        <v>0.162531433903446</v>
      </c>
      <c r="U2796" s="4" t="str">
        <f aca="false">IF(T2796&lt;=Parametros!$B$7,"MENOR",IF(T2796&lt;=Parametros!$B$8,"PROMEDIO MENOR-MEDIANA","PROMEDIO"))</f>
        <v>MENOR</v>
      </c>
      <c r="V2796" s="23" t="n">
        <f aca="false">IF(T2796&lt;=Parametros!$B$7,M2796,IF(T2796&lt;=Parametros!$B$8,Q2796,P2796))</f>
        <v>8526079.87532947</v>
      </c>
      <c r="W2796" s="26" t="n">
        <f aca="false">ROUND(V2796,0)</f>
        <v>8526080</v>
      </c>
      <c r="X2796" s="27" t="n">
        <f aca="false">K2796/G2796</f>
        <v>1.46661914966053</v>
      </c>
      <c r="Y2796" s="27" t="n">
        <f aca="false">L2796/G2796</f>
        <v>1.2565220323702</v>
      </c>
    </row>
    <row r="2797" customFormat="false" ht="102.75" hidden="false" customHeight="true" outlineLevel="0" collapsed="false">
      <c r="A2797" s="4" t="s">
        <v>561</v>
      </c>
      <c r="B2797" s="4" t="s">
        <v>95</v>
      </c>
      <c r="C2797" s="4" t="s">
        <v>1570</v>
      </c>
      <c r="D2797" s="4" t="s">
        <v>1571</v>
      </c>
      <c r="E2797" s="4" t="s">
        <v>98</v>
      </c>
      <c r="F2797" s="4" t="s">
        <v>99</v>
      </c>
      <c r="G2797" s="23" t="n">
        <v>8055403</v>
      </c>
      <c r="H2797" s="24" t="n">
        <f aca="false">Parametros!$B$3</f>
        <v>160.42</v>
      </c>
      <c r="I2797" s="24" t="n">
        <f aca="false">Parametros!$B$4</f>
        <v>151.76</v>
      </c>
      <c r="J2797" s="23" t="n">
        <f aca="false">G2797*H2797/I2797</f>
        <v>8515074.78426463</v>
      </c>
      <c r="K2797" s="23" t="n">
        <v>11814207.6</v>
      </c>
      <c r="L2797" s="23" t="n">
        <v>10121902</v>
      </c>
      <c r="M2797" s="23" t="n">
        <f aca="false">MIN(J2797:L2797)</f>
        <v>8515074.78426463</v>
      </c>
      <c r="N2797" s="23" t="n">
        <f aca="false">MAX(J2797:L2797)</f>
        <v>11814207.6</v>
      </c>
      <c r="O2797" s="23" t="n">
        <f aca="false">MEDIAN(J2797:L2797)</f>
        <v>10121902</v>
      </c>
      <c r="P2797" s="23" t="n">
        <f aca="false">AVERAGE(J2797:L2797)</f>
        <v>10150394.7947549</v>
      </c>
      <c r="Q2797" s="23" t="n">
        <f aca="false">AVERAGE(M2797,O2797)</f>
        <v>9318488.39213232</v>
      </c>
      <c r="R2797" s="23" t="n">
        <f aca="false">AVERAGE(N2797,O2797)</f>
        <v>10968054.8</v>
      </c>
      <c r="S2797" s="23" t="n">
        <f aca="false">STDEV(J2797:L2797)</f>
        <v>1649750.95498691</v>
      </c>
      <c r="T2797" s="25" t="n">
        <f aca="false">IF(P2797&gt;0,S2797/P2797,NA())</f>
        <v>0.162530718099694</v>
      </c>
      <c r="U2797" s="4" t="str">
        <f aca="false">IF(T2797&lt;=Parametros!$B$7,"MENOR",IF(T2797&lt;=Parametros!$B$8,"PROMEDIO MENOR-MEDIANA","PROMEDIO"))</f>
        <v>MENOR</v>
      </c>
      <c r="V2797" s="23" t="n">
        <f aca="false">IF(T2797&lt;=Parametros!$B$7,M2797,IF(T2797&lt;=Parametros!$B$8,Q2797,P2797))</f>
        <v>8515074.78426463</v>
      </c>
      <c r="W2797" s="26" t="n">
        <f aca="false">ROUND(V2797,0)</f>
        <v>8515075</v>
      </c>
      <c r="X2797" s="27" t="n">
        <f aca="false">K2797/G2797</f>
        <v>1.46661906300653</v>
      </c>
      <c r="Y2797" s="27" t="n">
        <f aca="false">L2797/G2797</f>
        <v>1.25653576860152</v>
      </c>
    </row>
    <row r="2798" customFormat="false" ht="39" hidden="false" customHeight="true" outlineLevel="0" collapsed="false">
      <c r="A2798" s="4" t="s">
        <v>564</v>
      </c>
      <c r="B2798" s="4" t="s">
        <v>95</v>
      </c>
      <c r="C2798" s="4" t="s">
        <v>657</v>
      </c>
      <c r="D2798" s="4" t="s">
        <v>1572</v>
      </c>
      <c r="E2798" s="4" t="s">
        <v>98</v>
      </c>
      <c r="F2798" s="4" t="s">
        <v>99</v>
      </c>
      <c r="G2798" s="23" t="n">
        <v>3341352</v>
      </c>
      <c r="H2798" s="24" t="n">
        <f aca="false">Parametros!$B$3</f>
        <v>160.42</v>
      </c>
      <c r="I2798" s="24" t="n">
        <f aca="false">Parametros!$B$4</f>
        <v>151.76</v>
      </c>
      <c r="J2798" s="23" t="n">
        <f aca="false">G2798*H2798/I2798</f>
        <v>3532022.19188192</v>
      </c>
      <c r="K2798" s="23" t="n">
        <v>4900490.63</v>
      </c>
      <c r="L2798" s="23" t="n">
        <v>4198439</v>
      </c>
      <c r="M2798" s="23" t="n">
        <f aca="false">MIN(J2798:L2798)</f>
        <v>3532022.19188192</v>
      </c>
      <c r="N2798" s="23" t="n">
        <f aca="false">MAX(J2798:L2798)</f>
        <v>4900490.63</v>
      </c>
      <c r="O2798" s="23" t="n">
        <f aca="false">MEDIAN(J2798:L2798)</f>
        <v>4198439</v>
      </c>
      <c r="P2798" s="23" t="n">
        <f aca="false">AVERAGE(J2798:L2798)</f>
        <v>4210317.27396064</v>
      </c>
      <c r="Q2798" s="23" t="n">
        <f aca="false">AVERAGE(M2798,O2798)</f>
        <v>3865230.59594096</v>
      </c>
      <c r="R2798" s="23" t="n">
        <f aca="false">AVERAGE(N2798,O2798)</f>
        <v>4549464.815</v>
      </c>
      <c r="S2798" s="23" t="n">
        <f aca="false">STDEV(J2798:L2798)</f>
        <v>684311.542044666</v>
      </c>
      <c r="T2798" s="25" t="n">
        <f aca="false">IF(P2798&gt;0,S2798/P2798,NA())</f>
        <v>0.162532060535413</v>
      </c>
      <c r="U2798" s="4" t="str">
        <f aca="false">IF(T2798&lt;=Parametros!$B$7,"MENOR",IF(T2798&lt;=Parametros!$B$8,"PROMEDIO MENOR-MEDIANA","PROMEDIO"))</f>
        <v>MENOR</v>
      </c>
      <c r="V2798" s="23" t="n">
        <f aca="false">IF(T2798&lt;=Parametros!$B$7,M2798,IF(T2798&lt;=Parametros!$B$8,Q2798,P2798))</f>
        <v>3532022.19188192</v>
      </c>
      <c r="W2798" s="26" t="n">
        <f aca="false">ROUND(V2798,0)</f>
        <v>3532022</v>
      </c>
      <c r="X2798" s="27" t="n">
        <f aca="false">K2798/G2798</f>
        <v>1.46661909011682</v>
      </c>
      <c r="Y2798" s="27" t="n">
        <f aca="false">L2798/G2798</f>
        <v>1.25650904184893</v>
      </c>
    </row>
    <row r="2799" customFormat="false" ht="77.25" hidden="false" customHeight="true" outlineLevel="0" collapsed="false">
      <c r="A2799" s="4" t="s">
        <v>567</v>
      </c>
      <c r="B2799" s="4" t="s">
        <v>95</v>
      </c>
      <c r="C2799" s="4" t="s">
        <v>1573</v>
      </c>
      <c r="D2799" s="4" t="s">
        <v>1574</v>
      </c>
      <c r="E2799" s="4" t="s">
        <v>98</v>
      </c>
      <c r="F2799" s="4" t="s">
        <v>99</v>
      </c>
      <c r="G2799" s="23" t="n">
        <v>573800</v>
      </c>
      <c r="H2799" s="24" t="n">
        <f aca="false">Parametros!$B$3</f>
        <v>160.42</v>
      </c>
      <c r="I2799" s="24" t="n">
        <f aca="false">Parametros!$B$4</f>
        <v>151.76</v>
      </c>
      <c r="J2799" s="23" t="n">
        <f aca="false">G2799*H2799/I2799</f>
        <v>606543.199789141</v>
      </c>
      <c r="K2799" s="23" t="n">
        <v>841546.13</v>
      </c>
      <c r="L2799" s="23" t="n">
        <v>720902</v>
      </c>
      <c r="M2799" s="23" t="n">
        <f aca="false">MIN(J2799:L2799)</f>
        <v>606543.199789141</v>
      </c>
      <c r="N2799" s="23" t="n">
        <f aca="false">MAX(J2799:L2799)</f>
        <v>841546.13</v>
      </c>
      <c r="O2799" s="23" t="n">
        <f aca="false">MEDIAN(J2799:L2799)</f>
        <v>720902</v>
      </c>
      <c r="P2799" s="23" t="n">
        <f aca="false">AVERAGE(J2799:L2799)</f>
        <v>722997.109929714</v>
      </c>
      <c r="Q2799" s="23" t="n">
        <f aca="false">AVERAGE(M2799,O2799)</f>
        <v>663722.59989457</v>
      </c>
      <c r="R2799" s="23" t="n">
        <f aca="false">AVERAGE(N2799,O2799)</f>
        <v>781224.065</v>
      </c>
      <c r="S2799" s="23" t="n">
        <f aca="false">STDEV(J2799:L2799)</f>
        <v>117515.473092422</v>
      </c>
      <c r="T2799" s="25" t="n">
        <f aca="false">IF(P2799&gt;0,S2799/P2799,NA())</f>
        <v>0.162539340031174</v>
      </c>
      <c r="U2799" s="4" t="str">
        <f aca="false">IF(T2799&lt;=Parametros!$B$7,"MENOR",IF(T2799&lt;=Parametros!$B$8,"PROMEDIO MENOR-MEDIANA","PROMEDIO"))</f>
        <v>MENOR</v>
      </c>
      <c r="V2799" s="23" t="n">
        <f aca="false">IF(T2799&lt;=Parametros!$B$7,M2799,IF(T2799&lt;=Parametros!$B$8,Q2799,P2799))</f>
        <v>606543.199789141</v>
      </c>
      <c r="W2799" s="26" t="n">
        <f aca="false">ROUND(V2799,0)</f>
        <v>606543</v>
      </c>
      <c r="X2799" s="27" t="n">
        <f aca="false">K2799/G2799</f>
        <v>1.46661925758104</v>
      </c>
      <c r="Y2799" s="27" t="n">
        <f aca="false">L2799/G2799</f>
        <v>1.2563645869641</v>
      </c>
    </row>
    <row r="2800" customFormat="false" ht="77.25" hidden="false" customHeight="true" outlineLevel="0" collapsed="false">
      <c r="A2800" s="4" t="s">
        <v>570</v>
      </c>
      <c r="B2800" s="4" t="s">
        <v>95</v>
      </c>
      <c r="C2800" s="4" t="s">
        <v>1575</v>
      </c>
      <c r="D2800" s="4" t="s">
        <v>1576</v>
      </c>
      <c r="E2800" s="4" t="s">
        <v>98</v>
      </c>
      <c r="F2800" s="4" t="s">
        <v>99</v>
      </c>
      <c r="G2800" s="23" t="n">
        <v>651634</v>
      </c>
      <c r="H2800" s="24" t="n">
        <f aca="false">Parametros!$B$3</f>
        <v>160.42</v>
      </c>
      <c r="I2800" s="24" t="n">
        <f aca="false">Parametros!$B$4</f>
        <v>151.76</v>
      </c>
      <c r="J2800" s="23" t="n">
        <f aca="false">G2800*H2800/I2800</f>
        <v>688818.702424881</v>
      </c>
      <c r="K2800" s="23" t="n">
        <v>955698.87</v>
      </c>
      <c r="L2800" s="23" t="n">
        <v>818720</v>
      </c>
      <c r="M2800" s="23" t="n">
        <f aca="false">MIN(J2800:L2800)</f>
        <v>688818.702424881</v>
      </c>
      <c r="N2800" s="23" t="n">
        <f aca="false">MAX(J2800:L2800)</f>
        <v>955698.87</v>
      </c>
      <c r="O2800" s="23" t="n">
        <f aca="false">MEDIAN(J2800:L2800)</f>
        <v>818720</v>
      </c>
      <c r="P2800" s="23" t="n">
        <f aca="false">AVERAGE(J2800:L2800)</f>
        <v>821079.190808294</v>
      </c>
      <c r="Q2800" s="23" t="n">
        <f aca="false">AVERAGE(M2800,O2800)</f>
        <v>753769.351212441</v>
      </c>
      <c r="R2800" s="23" t="n">
        <f aca="false">AVERAGE(N2800,O2800)</f>
        <v>887209.435</v>
      </c>
      <c r="S2800" s="23" t="n">
        <f aca="false">STDEV(J2800:L2800)</f>
        <v>133455.724107973</v>
      </c>
      <c r="T2800" s="25" t="n">
        <f aca="false">IF(P2800&gt;0,S2800/P2800,NA())</f>
        <v>0.162536970370172</v>
      </c>
      <c r="U2800" s="4" t="str">
        <f aca="false">IF(T2800&lt;=Parametros!$B$7,"MENOR",IF(T2800&lt;=Parametros!$B$8,"PROMEDIO MENOR-MEDIANA","PROMEDIO"))</f>
        <v>MENOR</v>
      </c>
      <c r="V2800" s="23" t="n">
        <f aca="false">IF(T2800&lt;=Parametros!$B$7,M2800,IF(T2800&lt;=Parametros!$B$8,Q2800,P2800))</f>
        <v>688818.702424881</v>
      </c>
      <c r="W2800" s="26" t="n">
        <f aca="false">ROUND(V2800,0)</f>
        <v>688819</v>
      </c>
      <c r="X2800" s="27" t="n">
        <f aca="false">K2800/G2800</f>
        <v>1.46661909906481</v>
      </c>
      <c r="Y2800" s="27" t="n">
        <f aca="false">L2800/G2800</f>
        <v>1.25641080729366</v>
      </c>
    </row>
    <row r="2801" customFormat="false" ht="77.25" hidden="false" customHeight="true" outlineLevel="0" collapsed="false">
      <c r="A2801" s="4" t="s">
        <v>572</v>
      </c>
      <c r="B2801" s="4" t="s">
        <v>95</v>
      </c>
      <c r="C2801" s="4" t="s">
        <v>1577</v>
      </c>
      <c r="D2801" s="4" t="s">
        <v>1578</v>
      </c>
      <c r="E2801" s="4" t="s">
        <v>98</v>
      </c>
      <c r="F2801" s="4" t="s">
        <v>99</v>
      </c>
      <c r="G2801" s="23" t="n">
        <v>535857</v>
      </c>
      <c r="H2801" s="24" t="n">
        <f aca="false">Parametros!$B$3</f>
        <v>160.42</v>
      </c>
      <c r="I2801" s="24" t="n">
        <f aca="false">Parametros!$B$4</f>
        <v>151.76</v>
      </c>
      <c r="J2801" s="23" t="n">
        <f aca="false">G2801*H2801/I2801</f>
        <v>566435.028597786</v>
      </c>
      <c r="K2801" s="23" t="n">
        <v>785897.69</v>
      </c>
      <c r="L2801" s="23" t="n">
        <v>673302</v>
      </c>
      <c r="M2801" s="23" t="n">
        <f aca="false">MIN(J2801:L2801)</f>
        <v>566435.028597786</v>
      </c>
      <c r="N2801" s="23" t="n">
        <f aca="false">MAX(J2801:L2801)</f>
        <v>785897.69</v>
      </c>
      <c r="O2801" s="23" t="n">
        <f aca="false">MEDIAN(J2801:L2801)</f>
        <v>673302</v>
      </c>
      <c r="P2801" s="23" t="n">
        <f aca="false">AVERAGE(J2801:L2801)</f>
        <v>675211.572865929</v>
      </c>
      <c r="Q2801" s="23" t="n">
        <f aca="false">AVERAGE(M2801,O2801)</f>
        <v>619868.514298893</v>
      </c>
      <c r="R2801" s="23" t="n">
        <f aca="false">AVERAGE(N2801,O2801)</f>
        <v>729599.845</v>
      </c>
      <c r="S2801" s="23" t="n">
        <f aca="false">STDEV(J2801:L2801)</f>
        <v>109743.79157307</v>
      </c>
      <c r="T2801" s="25" t="n">
        <f aca="false">IF(P2801&gt;0,S2801/P2801,NA())</f>
        <v>0.162532450543262</v>
      </c>
      <c r="U2801" s="4" t="str">
        <f aca="false">IF(T2801&lt;=Parametros!$B$7,"MENOR",IF(T2801&lt;=Parametros!$B$8,"PROMEDIO MENOR-MEDIANA","PROMEDIO"))</f>
        <v>MENOR</v>
      </c>
      <c r="V2801" s="23" t="n">
        <f aca="false">IF(T2801&lt;=Parametros!$B$7,M2801,IF(T2801&lt;=Parametros!$B$8,Q2801,P2801))</f>
        <v>566435.028597786</v>
      </c>
      <c r="W2801" s="26" t="n">
        <f aca="false">ROUND(V2801,0)</f>
        <v>566435</v>
      </c>
      <c r="X2801" s="27" t="n">
        <f aca="false">K2801/G2801</f>
        <v>1.46661831421443</v>
      </c>
      <c r="Y2801" s="27" t="n">
        <f aca="false">L2801/G2801</f>
        <v>1.25649566955363</v>
      </c>
    </row>
    <row r="2802" customFormat="false" ht="102.75" hidden="false" customHeight="true" outlineLevel="0" collapsed="false">
      <c r="A2802" s="4" t="s">
        <v>575</v>
      </c>
      <c r="B2802" s="4" t="s">
        <v>95</v>
      </c>
      <c r="C2802" s="4" t="s">
        <v>1579</v>
      </c>
      <c r="D2802" s="4" t="s">
        <v>1580</v>
      </c>
      <c r="E2802" s="4" t="s">
        <v>98</v>
      </c>
      <c r="F2802" s="4" t="s">
        <v>99</v>
      </c>
      <c r="G2802" s="23" t="n">
        <v>284051</v>
      </c>
      <c r="H2802" s="24" t="n">
        <f aca="false">Parametros!$B$3</f>
        <v>160.42</v>
      </c>
      <c r="I2802" s="24" t="n">
        <f aca="false">Parametros!$B$4</f>
        <v>151.76</v>
      </c>
      <c r="J2802" s="23" t="n">
        <f aca="false">G2802*H2802/I2802</f>
        <v>300260.025171323</v>
      </c>
      <c r="K2802" s="23" t="n">
        <v>416594.98</v>
      </c>
      <c r="L2802" s="23" t="n">
        <v>356881</v>
      </c>
      <c r="M2802" s="23" t="n">
        <f aca="false">MIN(J2802:L2802)</f>
        <v>300260.025171323</v>
      </c>
      <c r="N2802" s="23" t="n">
        <f aca="false">MAX(J2802:L2802)</f>
        <v>416594.98</v>
      </c>
      <c r="O2802" s="23" t="n">
        <f aca="false">MEDIAN(J2802:L2802)</f>
        <v>356881</v>
      </c>
      <c r="P2802" s="23" t="n">
        <f aca="false">AVERAGE(J2802:L2802)</f>
        <v>357912.001723774</v>
      </c>
      <c r="Q2802" s="23" t="n">
        <f aca="false">AVERAGE(M2802,O2802)</f>
        <v>328570.512585662</v>
      </c>
      <c r="R2802" s="23" t="n">
        <f aca="false">AVERAGE(N2802,O2802)</f>
        <v>386737.99</v>
      </c>
      <c r="S2802" s="23" t="n">
        <f aca="false">STDEV(J2802:L2802)</f>
        <v>58174.3298385413</v>
      </c>
      <c r="T2802" s="25" t="n">
        <f aca="false">IF(P2802&gt;0,S2802/P2802,NA())</f>
        <v>0.162538080752705</v>
      </c>
      <c r="U2802" s="4" t="str">
        <f aca="false">IF(T2802&lt;=Parametros!$B$7,"MENOR",IF(T2802&lt;=Parametros!$B$8,"PROMEDIO MENOR-MEDIANA","PROMEDIO"))</f>
        <v>MENOR</v>
      </c>
      <c r="V2802" s="23" t="n">
        <f aca="false">IF(T2802&lt;=Parametros!$B$7,M2802,IF(T2802&lt;=Parametros!$B$8,Q2802,P2802))</f>
        <v>300260.025171323</v>
      </c>
      <c r="W2802" s="26" t="n">
        <f aca="false">ROUND(V2802,0)</f>
        <v>300260</v>
      </c>
      <c r="X2802" s="27" t="n">
        <f aca="false">K2802/G2802</f>
        <v>1.46662036042823</v>
      </c>
      <c r="Y2802" s="27" t="n">
        <f aca="false">L2802/G2802</f>
        <v>1.25639761873748</v>
      </c>
    </row>
    <row r="2803" customFormat="false" ht="77.25" hidden="false" customHeight="true" outlineLevel="0" collapsed="false">
      <c r="A2803" s="4" t="s">
        <v>578</v>
      </c>
      <c r="B2803" s="4" t="s">
        <v>95</v>
      </c>
      <c r="C2803" s="4" t="s">
        <v>1581</v>
      </c>
      <c r="D2803" s="4" t="s">
        <v>1582</v>
      </c>
      <c r="E2803" s="4" t="s">
        <v>98</v>
      </c>
      <c r="F2803" s="4" t="s">
        <v>99</v>
      </c>
      <c r="G2803" s="23" t="n">
        <v>284051</v>
      </c>
      <c r="H2803" s="24" t="n">
        <f aca="false">Parametros!$B$3</f>
        <v>160.42</v>
      </c>
      <c r="I2803" s="24" t="n">
        <f aca="false">Parametros!$B$4</f>
        <v>151.76</v>
      </c>
      <c r="J2803" s="23" t="n">
        <f aca="false">G2803*H2803/I2803</f>
        <v>300260.025171323</v>
      </c>
      <c r="K2803" s="23" t="n">
        <v>416594.98</v>
      </c>
      <c r="L2803" s="23" t="n">
        <v>356881</v>
      </c>
      <c r="M2803" s="23" t="n">
        <f aca="false">MIN(J2803:L2803)</f>
        <v>300260.025171323</v>
      </c>
      <c r="N2803" s="23" t="n">
        <f aca="false">MAX(J2803:L2803)</f>
        <v>416594.98</v>
      </c>
      <c r="O2803" s="23" t="n">
        <f aca="false">MEDIAN(J2803:L2803)</f>
        <v>356881</v>
      </c>
      <c r="P2803" s="23" t="n">
        <f aca="false">AVERAGE(J2803:L2803)</f>
        <v>357912.001723774</v>
      </c>
      <c r="Q2803" s="23" t="n">
        <f aca="false">AVERAGE(M2803,O2803)</f>
        <v>328570.512585662</v>
      </c>
      <c r="R2803" s="23" t="n">
        <f aca="false">AVERAGE(N2803,O2803)</f>
        <v>386737.99</v>
      </c>
      <c r="S2803" s="23" t="n">
        <f aca="false">STDEV(J2803:L2803)</f>
        <v>58174.3298385413</v>
      </c>
      <c r="T2803" s="25" t="n">
        <f aca="false">IF(P2803&gt;0,S2803/P2803,NA())</f>
        <v>0.162538080752705</v>
      </c>
      <c r="U2803" s="4" t="str">
        <f aca="false">IF(T2803&lt;=Parametros!$B$7,"MENOR",IF(T2803&lt;=Parametros!$B$8,"PROMEDIO MENOR-MEDIANA","PROMEDIO"))</f>
        <v>MENOR</v>
      </c>
      <c r="V2803" s="23" t="n">
        <f aca="false">IF(T2803&lt;=Parametros!$B$7,M2803,IF(T2803&lt;=Parametros!$B$8,Q2803,P2803))</f>
        <v>300260.025171323</v>
      </c>
      <c r="W2803" s="26" t="n">
        <f aca="false">ROUND(V2803,0)</f>
        <v>300260</v>
      </c>
      <c r="X2803" s="27" t="n">
        <f aca="false">K2803/G2803</f>
        <v>1.46662036042823</v>
      </c>
      <c r="Y2803" s="27" t="n">
        <f aca="false">L2803/G2803</f>
        <v>1.25639761873748</v>
      </c>
    </row>
    <row r="2804" customFormat="false" ht="90" hidden="false" customHeight="true" outlineLevel="0" collapsed="false">
      <c r="A2804" s="4" t="s">
        <v>581</v>
      </c>
      <c r="B2804" s="4" t="s">
        <v>95</v>
      </c>
      <c r="C2804" s="4" t="s">
        <v>1583</v>
      </c>
      <c r="D2804" s="4" t="s">
        <v>1584</v>
      </c>
      <c r="E2804" s="4" t="s">
        <v>98</v>
      </c>
      <c r="F2804" s="4" t="s">
        <v>99</v>
      </c>
      <c r="G2804" s="23" t="n">
        <v>8049285</v>
      </c>
      <c r="H2804" s="24" t="n">
        <f aca="false">Parametros!$B$3</f>
        <v>160.42</v>
      </c>
      <c r="I2804" s="24" t="n">
        <f aca="false">Parametros!$B$4</f>
        <v>151.76</v>
      </c>
      <c r="J2804" s="23" t="n">
        <f aca="false">G2804*H2804/I2804</f>
        <v>8508607.66802847</v>
      </c>
      <c r="K2804" s="23" t="n">
        <v>11805235.17</v>
      </c>
      <c r="L2804" s="23" t="n">
        <v>10114167</v>
      </c>
      <c r="M2804" s="23" t="n">
        <f aca="false">MIN(J2804:L2804)</f>
        <v>8508607.66802847</v>
      </c>
      <c r="N2804" s="23" t="n">
        <f aca="false">MAX(J2804:L2804)</f>
        <v>11805235.17</v>
      </c>
      <c r="O2804" s="23" t="n">
        <f aca="false">MEDIAN(J2804:L2804)</f>
        <v>10114167</v>
      </c>
      <c r="P2804" s="23" t="n">
        <f aca="false">AVERAGE(J2804:L2804)</f>
        <v>10142669.9460095</v>
      </c>
      <c r="Q2804" s="23" t="n">
        <f aca="false">AVERAGE(M2804,O2804)</f>
        <v>9311387.33401423</v>
      </c>
      <c r="R2804" s="23" t="n">
        <f aca="false">AVERAGE(N2804,O2804)</f>
        <v>10959701.085</v>
      </c>
      <c r="S2804" s="23" t="n">
        <f aca="false">STDEV(J2804:L2804)</f>
        <v>1648498.56995303</v>
      </c>
      <c r="T2804" s="25" t="n">
        <f aca="false">IF(P2804&gt;0,S2804/P2804,NA())</f>
        <v>0.162531027700612</v>
      </c>
      <c r="U2804" s="4" t="str">
        <f aca="false">IF(T2804&lt;=Parametros!$B$7,"MENOR",IF(T2804&lt;=Parametros!$B$8,"PROMEDIO MENOR-MEDIANA","PROMEDIO"))</f>
        <v>MENOR</v>
      </c>
      <c r="V2804" s="23" t="n">
        <f aca="false">IF(T2804&lt;=Parametros!$B$7,M2804,IF(T2804&lt;=Parametros!$B$8,Q2804,P2804))</f>
        <v>8508607.66802847</v>
      </c>
      <c r="W2804" s="26" t="n">
        <f aca="false">ROUND(V2804,0)</f>
        <v>8508608</v>
      </c>
      <c r="X2804" s="27" t="n">
        <f aca="false">K2804/G2804</f>
        <v>1.46661910592059</v>
      </c>
      <c r="Y2804" s="27" t="n">
        <f aca="false">L2804/G2804</f>
        <v>1.25652986569615</v>
      </c>
    </row>
    <row r="2805" customFormat="false" ht="90" hidden="false" customHeight="true" outlineLevel="0" collapsed="false">
      <c r="A2805" s="4" t="s">
        <v>584</v>
      </c>
      <c r="B2805" s="4" t="s">
        <v>95</v>
      </c>
      <c r="C2805" s="4" t="s">
        <v>1585</v>
      </c>
      <c r="D2805" s="4" t="s">
        <v>1586</v>
      </c>
      <c r="E2805" s="4" t="s">
        <v>98</v>
      </c>
      <c r="F2805" s="4" t="s">
        <v>99</v>
      </c>
      <c r="G2805" s="23" t="n">
        <v>1523800</v>
      </c>
      <c r="H2805" s="24" t="n">
        <f aca="false">Parametros!$B$3</f>
        <v>160.42</v>
      </c>
      <c r="I2805" s="24" t="n">
        <f aca="false">Parametros!$B$4</f>
        <v>151.76</v>
      </c>
      <c r="J2805" s="23" t="n">
        <f aca="false">G2805*H2805/I2805</f>
        <v>1610753.79546653</v>
      </c>
      <c r="K2805" s="23" t="n">
        <v>2234834.02</v>
      </c>
      <c r="L2805" s="23" t="n">
        <v>1914710</v>
      </c>
      <c r="M2805" s="23" t="n">
        <f aca="false">MIN(J2805:L2805)</f>
        <v>1610753.79546653</v>
      </c>
      <c r="N2805" s="23" t="n">
        <f aca="false">MAX(J2805:L2805)</f>
        <v>2234834.02</v>
      </c>
      <c r="O2805" s="23" t="n">
        <f aca="false">MEDIAN(J2805:L2805)</f>
        <v>1914710</v>
      </c>
      <c r="P2805" s="23" t="n">
        <f aca="false">AVERAGE(J2805:L2805)</f>
        <v>1920099.27182218</v>
      </c>
      <c r="Q2805" s="23" t="n">
        <f aca="false">AVERAGE(M2805,O2805)</f>
        <v>1762731.89773326</v>
      </c>
      <c r="R2805" s="23" t="n">
        <f aca="false">AVERAGE(N2805,O2805)</f>
        <v>2074772.01</v>
      </c>
      <c r="S2805" s="23" t="n">
        <f aca="false">STDEV(J2805:L2805)</f>
        <v>312075.014782532</v>
      </c>
      <c r="T2805" s="25" t="n">
        <f aca="false">IF(P2805&gt;0,S2805/P2805,NA())</f>
        <v>0.162530666701609</v>
      </c>
      <c r="U2805" s="4" t="str">
        <f aca="false">IF(T2805&lt;=Parametros!$B$7,"MENOR",IF(T2805&lt;=Parametros!$B$8,"PROMEDIO MENOR-MEDIANA","PROMEDIO"))</f>
        <v>MENOR</v>
      </c>
      <c r="V2805" s="23" t="n">
        <f aca="false">IF(T2805&lt;=Parametros!$B$7,M2805,IF(T2805&lt;=Parametros!$B$8,Q2805,P2805))</f>
        <v>1610753.79546653</v>
      </c>
      <c r="W2805" s="26" t="n">
        <f aca="false">ROUND(V2805,0)</f>
        <v>1610754</v>
      </c>
      <c r="X2805" s="27" t="n">
        <f aca="false">K2805/G2805</f>
        <v>1.4666189919937</v>
      </c>
      <c r="Y2805" s="27" t="n">
        <f aca="false">L2805/G2805</f>
        <v>1.25653629085182</v>
      </c>
    </row>
    <row r="2806" customFormat="false" ht="90" hidden="false" customHeight="true" outlineLevel="0" collapsed="false">
      <c r="A2806" s="4" t="s">
        <v>587</v>
      </c>
      <c r="B2806" s="4" t="s">
        <v>95</v>
      </c>
      <c r="C2806" s="4" t="s">
        <v>1587</v>
      </c>
      <c r="D2806" s="4" t="s">
        <v>1588</v>
      </c>
      <c r="E2806" s="4" t="s">
        <v>98</v>
      </c>
      <c r="F2806" s="4" t="s">
        <v>99</v>
      </c>
      <c r="G2806" s="23" t="n">
        <v>8054045</v>
      </c>
      <c r="H2806" s="24" t="n">
        <f aca="false">Parametros!$B$3</f>
        <v>160.42</v>
      </c>
      <c r="I2806" s="24" t="n">
        <f aca="false">Parametros!$B$4</f>
        <v>151.76</v>
      </c>
      <c r="J2806" s="23" t="n">
        <f aca="false">G2806*H2806/I2806</f>
        <v>8513639.2916447</v>
      </c>
      <c r="K2806" s="23" t="n">
        <v>11812215.91</v>
      </c>
      <c r="L2806" s="23" t="n">
        <v>10120117</v>
      </c>
      <c r="M2806" s="23" t="n">
        <f aca="false">MIN(J2806:L2806)</f>
        <v>8513639.2916447</v>
      </c>
      <c r="N2806" s="23" t="n">
        <f aca="false">MAX(J2806:L2806)</f>
        <v>11812215.91</v>
      </c>
      <c r="O2806" s="23" t="n">
        <f aca="false">MEDIAN(J2806:L2806)</f>
        <v>10120117</v>
      </c>
      <c r="P2806" s="23" t="n">
        <f aca="false">AVERAGE(J2806:L2806)</f>
        <v>10148657.4005482</v>
      </c>
      <c r="Q2806" s="23" t="n">
        <f aca="false">AVERAGE(M2806,O2806)</f>
        <v>9316878.14582235</v>
      </c>
      <c r="R2806" s="23" t="n">
        <f aca="false">AVERAGE(N2806,O2806)</f>
        <v>10966166.455</v>
      </c>
      <c r="S2806" s="23" t="n">
        <f aca="false">STDEV(J2806:L2806)</f>
        <v>1649473.50467889</v>
      </c>
      <c r="T2806" s="25" t="n">
        <f aca="false">IF(P2806&gt;0,S2806/P2806,NA())</f>
        <v>0.162531203840794</v>
      </c>
      <c r="U2806" s="4" t="str">
        <f aca="false">IF(T2806&lt;=Parametros!$B$7,"MENOR",IF(T2806&lt;=Parametros!$B$8,"PROMEDIO MENOR-MEDIANA","PROMEDIO"))</f>
        <v>MENOR</v>
      </c>
      <c r="V2806" s="23" t="n">
        <f aca="false">IF(T2806&lt;=Parametros!$B$7,M2806,IF(T2806&lt;=Parametros!$B$8,Q2806,P2806))</f>
        <v>8513639.2916447</v>
      </c>
      <c r="W2806" s="26" t="n">
        <f aca="false">ROUND(V2806,0)</f>
        <v>8513639</v>
      </c>
      <c r="X2806" s="27" t="n">
        <f aca="false">K2806/G2806</f>
        <v>1.46661906036035</v>
      </c>
      <c r="Y2806" s="27" t="n">
        <f aca="false">L2806/G2806</f>
        <v>1.25652600649736</v>
      </c>
    </row>
    <row r="2807" customFormat="false" ht="102.75" hidden="false" customHeight="true" outlineLevel="0" collapsed="false">
      <c r="A2807" s="4" t="s">
        <v>590</v>
      </c>
      <c r="B2807" s="4" t="s">
        <v>95</v>
      </c>
      <c r="C2807" s="4" t="s">
        <v>1589</v>
      </c>
      <c r="D2807" s="4" t="s">
        <v>1590</v>
      </c>
      <c r="E2807" s="4" t="s">
        <v>98</v>
      </c>
      <c r="F2807" s="4" t="s">
        <v>99</v>
      </c>
      <c r="G2807" s="23" t="n">
        <v>8054045</v>
      </c>
      <c r="H2807" s="24" t="n">
        <f aca="false">Parametros!$B$3</f>
        <v>160.42</v>
      </c>
      <c r="I2807" s="24" t="n">
        <f aca="false">Parametros!$B$4</f>
        <v>151.76</v>
      </c>
      <c r="J2807" s="23" t="n">
        <f aca="false">G2807*H2807/I2807</f>
        <v>8513639.2916447</v>
      </c>
      <c r="K2807" s="23" t="n">
        <v>11812215.91</v>
      </c>
      <c r="L2807" s="23" t="n">
        <v>10120117</v>
      </c>
      <c r="M2807" s="23" t="n">
        <f aca="false">MIN(J2807:L2807)</f>
        <v>8513639.2916447</v>
      </c>
      <c r="N2807" s="23" t="n">
        <f aca="false">MAX(J2807:L2807)</f>
        <v>11812215.91</v>
      </c>
      <c r="O2807" s="23" t="n">
        <f aca="false">MEDIAN(J2807:L2807)</f>
        <v>10120117</v>
      </c>
      <c r="P2807" s="23" t="n">
        <f aca="false">AVERAGE(J2807:L2807)</f>
        <v>10148657.4005482</v>
      </c>
      <c r="Q2807" s="23" t="n">
        <f aca="false">AVERAGE(M2807,O2807)</f>
        <v>9316878.14582235</v>
      </c>
      <c r="R2807" s="23" t="n">
        <f aca="false">AVERAGE(N2807,O2807)</f>
        <v>10966166.455</v>
      </c>
      <c r="S2807" s="23" t="n">
        <f aca="false">STDEV(J2807:L2807)</f>
        <v>1649473.50467889</v>
      </c>
      <c r="T2807" s="25" t="n">
        <f aca="false">IF(P2807&gt;0,S2807/P2807,NA())</f>
        <v>0.162531203840794</v>
      </c>
      <c r="U2807" s="4" t="str">
        <f aca="false">IF(T2807&lt;=Parametros!$B$7,"MENOR",IF(T2807&lt;=Parametros!$B$8,"PROMEDIO MENOR-MEDIANA","PROMEDIO"))</f>
        <v>MENOR</v>
      </c>
      <c r="V2807" s="23" t="n">
        <f aca="false">IF(T2807&lt;=Parametros!$B$7,M2807,IF(T2807&lt;=Parametros!$B$8,Q2807,P2807))</f>
        <v>8513639.2916447</v>
      </c>
      <c r="W2807" s="26" t="n">
        <f aca="false">ROUND(V2807,0)</f>
        <v>8513639</v>
      </c>
      <c r="X2807" s="27" t="n">
        <f aca="false">K2807/G2807</f>
        <v>1.46661906036035</v>
      </c>
      <c r="Y2807" s="27" t="n">
        <f aca="false">L2807/G2807</f>
        <v>1.25652600649736</v>
      </c>
    </row>
    <row r="2808" customFormat="false" ht="39" hidden="false" customHeight="true" outlineLevel="0" collapsed="false">
      <c r="A2808" s="4" t="s">
        <v>593</v>
      </c>
      <c r="B2808" s="4" t="s">
        <v>95</v>
      </c>
      <c r="C2808" s="4" t="s">
        <v>1591</v>
      </c>
      <c r="D2808" s="4" t="s">
        <v>1592</v>
      </c>
      <c r="E2808" s="4" t="s">
        <v>98</v>
      </c>
      <c r="F2808" s="4" t="s">
        <v>99</v>
      </c>
      <c r="G2808" s="23" t="n">
        <v>8526250</v>
      </c>
      <c r="H2808" s="24" t="n">
        <f aca="false">Parametros!$B$3</f>
        <v>160.42</v>
      </c>
      <c r="I2808" s="24" t="n">
        <f aca="false">Parametros!$B$4</f>
        <v>151.76</v>
      </c>
      <c r="J2808" s="23" t="n">
        <f aca="false">G2808*H2808/I2808</f>
        <v>9012790.09620453</v>
      </c>
      <c r="K2808" s="23" t="n">
        <v>12504761.61</v>
      </c>
      <c r="L2808" s="23" t="n">
        <v>10713451</v>
      </c>
      <c r="M2808" s="23" t="n">
        <f aca="false">MIN(J2808:L2808)</f>
        <v>9012790.09620453</v>
      </c>
      <c r="N2808" s="23" t="n">
        <f aca="false">MAX(J2808:L2808)</f>
        <v>12504761.61</v>
      </c>
      <c r="O2808" s="23" t="n">
        <f aca="false">MEDIAN(J2808:L2808)</f>
        <v>10713451</v>
      </c>
      <c r="P2808" s="23" t="n">
        <f aca="false">AVERAGE(J2808:L2808)</f>
        <v>10743667.5687348</v>
      </c>
      <c r="Q2808" s="23" t="n">
        <f aca="false">AVERAGE(M2808,O2808)</f>
        <v>9863120.54810227</v>
      </c>
      <c r="R2808" s="23" t="n">
        <f aca="false">AVERAGE(N2808,O2808)</f>
        <v>11609106.305</v>
      </c>
      <c r="S2808" s="23" t="n">
        <f aca="false">STDEV(J2808:L2808)</f>
        <v>1746181.84736279</v>
      </c>
      <c r="T2808" s="25" t="n">
        <f aca="false">IF(P2808&gt;0,S2808/P2808,NA())</f>
        <v>0.162531261898344</v>
      </c>
      <c r="U2808" s="4" t="str">
        <f aca="false">IF(T2808&lt;=Parametros!$B$7,"MENOR",IF(T2808&lt;=Parametros!$B$8,"PROMEDIO MENOR-MEDIANA","PROMEDIO"))</f>
        <v>MENOR</v>
      </c>
      <c r="V2808" s="23" t="n">
        <f aca="false">IF(T2808&lt;=Parametros!$B$7,M2808,IF(T2808&lt;=Parametros!$B$8,Q2808,P2808))</f>
        <v>9012790.09620453</v>
      </c>
      <c r="W2808" s="26" t="n">
        <f aca="false">ROUND(V2808,0)</f>
        <v>9012790</v>
      </c>
      <c r="X2808" s="27" t="n">
        <f aca="false">K2808/G2808</f>
        <v>1.46661915965401</v>
      </c>
      <c r="Y2808" s="27" t="n">
        <f aca="false">L2808/G2808</f>
        <v>1.25652555343791</v>
      </c>
    </row>
    <row r="2809" customFormat="false" ht="64.5" hidden="false" customHeight="true" outlineLevel="0" collapsed="false">
      <c r="A2809" s="4" t="s">
        <v>596</v>
      </c>
      <c r="B2809" s="4" t="s">
        <v>95</v>
      </c>
      <c r="C2809" s="4" t="s">
        <v>1593</v>
      </c>
      <c r="D2809" s="4" t="s">
        <v>1594</v>
      </c>
      <c r="E2809" s="4" t="s">
        <v>98</v>
      </c>
      <c r="F2809" s="4" t="s">
        <v>99</v>
      </c>
      <c r="G2809" s="23" t="n">
        <v>8058245</v>
      </c>
      <c r="H2809" s="24" t="n">
        <f aca="false">Parametros!$B$3</f>
        <v>160.42</v>
      </c>
      <c r="I2809" s="24" t="n">
        <f aca="false">Parametros!$B$4</f>
        <v>151.76</v>
      </c>
      <c r="J2809" s="23" t="n">
        <f aca="false">G2809*H2809/I2809</f>
        <v>8518078.95954138</v>
      </c>
      <c r="K2809" s="23" t="n">
        <v>11818375.88</v>
      </c>
      <c r="L2809" s="23" t="n">
        <v>10125472</v>
      </c>
      <c r="M2809" s="23" t="n">
        <f aca="false">MIN(J2809:L2809)</f>
        <v>8518078.95954138</v>
      </c>
      <c r="N2809" s="23" t="n">
        <f aca="false">MAX(J2809:L2809)</f>
        <v>11818375.88</v>
      </c>
      <c r="O2809" s="23" t="n">
        <f aca="false">MEDIAN(J2809:L2809)</f>
        <v>10125472</v>
      </c>
      <c r="P2809" s="23" t="n">
        <f aca="false">AVERAGE(J2809:L2809)</f>
        <v>10153975.6131805</v>
      </c>
      <c r="Q2809" s="23" t="n">
        <f aca="false">AVERAGE(M2809,O2809)</f>
        <v>9321775.47977069</v>
      </c>
      <c r="R2809" s="23" t="n">
        <f aca="false">AVERAGE(N2809,O2809)</f>
        <v>10971923.94</v>
      </c>
      <c r="S2809" s="23" t="n">
        <f aca="false">STDEV(J2809:L2809)</f>
        <v>1650333.08237168</v>
      </c>
      <c r="T2809" s="25" t="n">
        <f aca="false">IF(P2809&gt;0,S2809/P2809,NA())</f>
        <v>0.162530731335365</v>
      </c>
      <c r="U2809" s="4" t="str">
        <f aca="false">IF(T2809&lt;=Parametros!$B$7,"MENOR",IF(T2809&lt;=Parametros!$B$8,"PROMEDIO MENOR-MEDIANA","PROMEDIO"))</f>
        <v>MENOR</v>
      </c>
      <c r="V2809" s="23" t="n">
        <f aca="false">IF(T2809&lt;=Parametros!$B$7,M2809,IF(T2809&lt;=Parametros!$B$8,Q2809,P2809))</f>
        <v>8518078.95954138</v>
      </c>
      <c r="W2809" s="26" t="n">
        <f aca="false">ROUND(V2809,0)</f>
        <v>8518079</v>
      </c>
      <c r="X2809" s="27" t="n">
        <f aca="false">K2809/G2809</f>
        <v>1.46661908145012</v>
      </c>
      <c r="Y2809" s="27" t="n">
        <f aca="false">L2809/G2809</f>
        <v>1.25653563524068</v>
      </c>
    </row>
    <row r="2810" customFormat="false" ht="102.75" hidden="false" customHeight="true" outlineLevel="0" collapsed="false">
      <c r="A2810" s="4" t="s">
        <v>599</v>
      </c>
      <c r="B2810" s="4" t="s">
        <v>95</v>
      </c>
      <c r="C2810" s="4" t="s">
        <v>1595</v>
      </c>
      <c r="D2810" s="4" t="s">
        <v>1596</v>
      </c>
      <c r="E2810" s="4" t="s">
        <v>98</v>
      </c>
      <c r="F2810" s="4" t="s">
        <v>99</v>
      </c>
      <c r="G2810" s="23" t="n">
        <v>912950</v>
      </c>
      <c r="H2810" s="24" t="n">
        <f aca="false">Parametros!$B$3</f>
        <v>160.42</v>
      </c>
      <c r="I2810" s="24" t="n">
        <f aca="false">Parametros!$B$4</f>
        <v>151.76</v>
      </c>
      <c r="J2810" s="23" t="n">
        <f aca="false">G2810*H2810/I2810</f>
        <v>965046.382445967</v>
      </c>
      <c r="K2810" s="23" t="n">
        <v>1338950.46</v>
      </c>
      <c r="L2810" s="23" t="n">
        <v>1147041</v>
      </c>
      <c r="M2810" s="23" t="n">
        <f aca="false">MIN(J2810:L2810)</f>
        <v>965046.382445967</v>
      </c>
      <c r="N2810" s="23" t="n">
        <f aca="false">MAX(J2810:L2810)</f>
        <v>1338950.46</v>
      </c>
      <c r="O2810" s="23" t="n">
        <f aca="false">MEDIAN(J2810:L2810)</f>
        <v>1147041</v>
      </c>
      <c r="P2810" s="23" t="n">
        <f aca="false">AVERAGE(J2810:L2810)</f>
        <v>1150345.94748199</v>
      </c>
      <c r="Q2810" s="23" t="n">
        <f aca="false">AVERAGE(M2810,O2810)</f>
        <v>1056043.69122298</v>
      </c>
      <c r="R2810" s="23" t="n">
        <f aca="false">AVERAGE(N2810,O2810)</f>
        <v>1242995.73</v>
      </c>
      <c r="S2810" s="23" t="n">
        <f aca="false">STDEV(J2810:L2810)</f>
        <v>186973.946878374</v>
      </c>
      <c r="T2810" s="25" t="n">
        <f aca="false">IF(P2810&gt;0,S2810/P2810,NA())</f>
        <v>0.162537145706163</v>
      </c>
      <c r="U2810" s="4" t="str">
        <f aca="false">IF(T2810&lt;=Parametros!$B$7,"MENOR",IF(T2810&lt;=Parametros!$B$8,"PROMEDIO MENOR-MEDIANA","PROMEDIO"))</f>
        <v>MENOR</v>
      </c>
      <c r="V2810" s="23" t="n">
        <f aca="false">IF(T2810&lt;=Parametros!$B$7,M2810,IF(T2810&lt;=Parametros!$B$8,Q2810,P2810))</f>
        <v>965046.382445967</v>
      </c>
      <c r="W2810" s="26" t="n">
        <f aca="false">ROUND(V2810,0)</f>
        <v>965046</v>
      </c>
      <c r="X2810" s="27" t="n">
        <f aca="false">K2810/G2810</f>
        <v>1.46661970535079</v>
      </c>
      <c r="Y2810" s="27" t="n">
        <f aca="false">L2810/G2810</f>
        <v>1.25641163261953</v>
      </c>
    </row>
    <row r="2811" customFormat="false" ht="51.75" hidden="false" customHeight="true" outlineLevel="0" collapsed="false">
      <c r="A2811" s="4" t="s">
        <v>602</v>
      </c>
      <c r="B2811" s="4" t="s">
        <v>95</v>
      </c>
      <c r="C2811" s="4" t="s">
        <v>1597</v>
      </c>
      <c r="D2811" s="4" t="s">
        <v>1598</v>
      </c>
      <c r="E2811" s="4" t="s">
        <v>98</v>
      </c>
      <c r="F2811" s="4" t="s">
        <v>99</v>
      </c>
      <c r="G2811" s="23" t="n">
        <v>447226</v>
      </c>
      <c r="H2811" s="24" t="n">
        <f aca="false">Parametros!$B$3</f>
        <v>160.42</v>
      </c>
      <c r="I2811" s="24" t="n">
        <f aca="false">Parametros!$B$4</f>
        <v>151.76</v>
      </c>
      <c r="J2811" s="23" t="n">
        <f aca="false">G2811*H2811/I2811</f>
        <v>472746.408276226</v>
      </c>
      <c r="K2811" s="23" t="n">
        <v>655910.83</v>
      </c>
      <c r="L2811" s="23" t="n">
        <v>561918</v>
      </c>
      <c r="M2811" s="23" t="n">
        <f aca="false">MIN(J2811:L2811)</f>
        <v>472746.408276226</v>
      </c>
      <c r="N2811" s="23" t="n">
        <f aca="false">MAX(J2811:L2811)</f>
        <v>655910.83</v>
      </c>
      <c r="O2811" s="23" t="n">
        <f aca="false">MEDIAN(J2811:L2811)</f>
        <v>561918</v>
      </c>
      <c r="P2811" s="23" t="n">
        <f aca="false">AVERAGE(J2811:L2811)</f>
        <v>563525.079425409</v>
      </c>
      <c r="Q2811" s="23" t="n">
        <f aca="false">AVERAGE(M2811,O2811)</f>
        <v>517332.204138113</v>
      </c>
      <c r="R2811" s="23" t="n">
        <f aca="false">AVERAGE(N2811,O2811)</f>
        <v>608914.415</v>
      </c>
      <c r="S2811" s="23" t="n">
        <f aca="false">STDEV(J2811:L2811)</f>
        <v>91592.7856032386</v>
      </c>
      <c r="T2811" s="25" t="n">
        <f aca="false">IF(P2811&gt;0,S2811/P2811,NA())</f>
        <v>0.162535420245413</v>
      </c>
      <c r="U2811" s="4" t="str">
        <f aca="false">IF(T2811&lt;=Parametros!$B$7,"MENOR",IF(T2811&lt;=Parametros!$B$8,"PROMEDIO MENOR-MEDIANA","PROMEDIO"))</f>
        <v>MENOR</v>
      </c>
      <c r="V2811" s="23" t="n">
        <f aca="false">IF(T2811&lt;=Parametros!$B$7,M2811,IF(T2811&lt;=Parametros!$B$8,Q2811,P2811))</f>
        <v>472746.408276226</v>
      </c>
      <c r="W2811" s="26" t="n">
        <f aca="false">ROUND(V2811,0)</f>
        <v>472746</v>
      </c>
      <c r="X2811" s="27" t="n">
        <f aca="false">K2811/G2811</f>
        <v>1.46662052295707</v>
      </c>
      <c r="Y2811" s="27" t="n">
        <f aca="false">L2811/G2811</f>
        <v>1.25645199518812</v>
      </c>
    </row>
    <row r="2812" customFormat="false" ht="51.75" hidden="false" customHeight="true" outlineLevel="0" collapsed="false">
      <c r="A2812" s="4" t="s">
        <v>605</v>
      </c>
      <c r="B2812" s="4" t="s">
        <v>95</v>
      </c>
      <c r="C2812" s="4" t="s">
        <v>1599</v>
      </c>
      <c r="D2812" s="4" t="s">
        <v>1600</v>
      </c>
      <c r="E2812" s="4" t="s">
        <v>98</v>
      </c>
      <c r="F2812" s="4" t="s">
        <v>99</v>
      </c>
      <c r="G2812" s="23" t="n">
        <v>239400</v>
      </c>
      <c r="H2812" s="24" t="n">
        <f aca="false">Parametros!$B$3</f>
        <v>160.42</v>
      </c>
      <c r="I2812" s="24" t="n">
        <f aca="false">Parametros!$B$4</f>
        <v>151.76</v>
      </c>
      <c r="J2812" s="23" t="n">
        <f aca="false">G2812*H2812/I2812</f>
        <v>253061.070110701</v>
      </c>
      <c r="K2812" s="23" t="n">
        <v>351108.53</v>
      </c>
      <c r="L2812" s="23" t="n">
        <v>300713</v>
      </c>
      <c r="M2812" s="23" t="n">
        <f aca="false">MIN(J2812:L2812)</f>
        <v>253061.070110701</v>
      </c>
      <c r="N2812" s="23" t="n">
        <f aca="false">MAX(J2812:L2812)</f>
        <v>351108.53</v>
      </c>
      <c r="O2812" s="23" t="n">
        <f aca="false">MEDIAN(J2812:L2812)</f>
        <v>300713</v>
      </c>
      <c r="P2812" s="23" t="n">
        <f aca="false">AVERAGE(J2812:L2812)</f>
        <v>301627.533370234</v>
      </c>
      <c r="Q2812" s="23" t="n">
        <f aca="false">AVERAGE(M2812,O2812)</f>
        <v>276887.035055351</v>
      </c>
      <c r="R2812" s="23" t="n">
        <f aca="false">AVERAGE(N2812,O2812)</f>
        <v>325910.765</v>
      </c>
      <c r="S2812" s="23" t="n">
        <f aca="false">STDEV(J2812:L2812)</f>
        <v>49030.1272295909</v>
      </c>
      <c r="T2812" s="25" t="n">
        <f aca="false">IF(P2812&gt;0,S2812/P2812,NA())</f>
        <v>0.162551895318551</v>
      </c>
      <c r="U2812" s="4" t="str">
        <f aca="false">IF(T2812&lt;=Parametros!$B$7,"MENOR",IF(T2812&lt;=Parametros!$B$8,"PROMEDIO MENOR-MEDIANA","PROMEDIO"))</f>
        <v>MENOR</v>
      </c>
      <c r="V2812" s="23" t="n">
        <f aca="false">IF(T2812&lt;=Parametros!$B$7,M2812,IF(T2812&lt;=Parametros!$B$8,Q2812,P2812))</f>
        <v>253061.070110701</v>
      </c>
      <c r="W2812" s="26" t="n">
        <f aca="false">ROUND(V2812,0)</f>
        <v>253061</v>
      </c>
      <c r="X2812" s="27" t="n">
        <f aca="false">K2812/G2812</f>
        <v>1.46661875522139</v>
      </c>
      <c r="Y2812" s="27" t="n">
        <f aca="false">L2812/G2812</f>
        <v>1.25611111111111</v>
      </c>
    </row>
    <row r="2813" customFormat="false" ht="64.5" hidden="false" customHeight="true" outlineLevel="0" collapsed="false">
      <c r="A2813" s="4" t="s">
        <v>608</v>
      </c>
      <c r="B2813" s="4" t="s">
        <v>95</v>
      </c>
      <c r="C2813" s="4" t="s">
        <v>1601</v>
      </c>
      <c r="D2813" s="4" t="s">
        <v>1602</v>
      </c>
      <c r="E2813" s="4" t="s">
        <v>98</v>
      </c>
      <c r="F2813" s="4" t="s">
        <v>99</v>
      </c>
      <c r="G2813" s="23" t="n">
        <v>8526250</v>
      </c>
      <c r="H2813" s="24" t="n">
        <f aca="false">Parametros!$B$3</f>
        <v>160.42</v>
      </c>
      <c r="I2813" s="24" t="n">
        <f aca="false">Parametros!$B$4</f>
        <v>151.76</v>
      </c>
      <c r="J2813" s="23" t="n">
        <f aca="false">G2813*H2813/I2813</f>
        <v>9012790.09620453</v>
      </c>
      <c r="K2813" s="23" t="n">
        <v>12504761.61</v>
      </c>
      <c r="L2813" s="23" t="n">
        <v>10713451</v>
      </c>
      <c r="M2813" s="23" t="n">
        <f aca="false">MIN(J2813:L2813)</f>
        <v>9012790.09620453</v>
      </c>
      <c r="N2813" s="23" t="n">
        <f aca="false">MAX(J2813:L2813)</f>
        <v>12504761.61</v>
      </c>
      <c r="O2813" s="23" t="n">
        <f aca="false">MEDIAN(J2813:L2813)</f>
        <v>10713451</v>
      </c>
      <c r="P2813" s="23" t="n">
        <f aca="false">AVERAGE(J2813:L2813)</f>
        <v>10743667.5687348</v>
      </c>
      <c r="Q2813" s="23" t="n">
        <f aca="false">AVERAGE(M2813,O2813)</f>
        <v>9863120.54810227</v>
      </c>
      <c r="R2813" s="23" t="n">
        <f aca="false">AVERAGE(N2813,O2813)</f>
        <v>11609106.305</v>
      </c>
      <c r="S2813" s="23" t="n">
        <f aca="false">STDEV(J2813:L2813)</f>
        <v>1746181.84736279</v>
      </c>
      <c r="T2813" s="25" t="n">
        <f aca="false">IF(P2813&gt;0,S2813/P2813,NA())</f>
        <v>0.162531261898344</v>
      </c>
      <c r="U2813" s="4" t="str">
        <f aca="false">IF(T2813&lt;=Parametros!$B$7,"MENOR",IF(T2813&lt;=Parametros!$B$8,"PROMEDIO MENOR-MEDIANA","PROMEDIO"))</f>
        <v>MENOR</v>
      </c>
      <c r="V2813" s="23" t="n">
        <f aca="false">IF(T2813&lt;=Parametros!$B$7,M2813,IF(T2813&lt;=Parametros!$B$8,Q2813,P2813))</f>
        <v>9012790.09620453</v>
      </c>
      <c r="W2813" s="26" t="n">
        <f aca="false">ROUND(V2813,0)</f>
        <v>9012790</v>
      </c>
      <c r="X2813" s="27" t="n">
        <f aca="false">K2813/G2813</f>
        <v>1.46661915965401</v>
      </c>
      <c r="Y2813" s="27" t="n">
        <f aca="false">L2813/G2813</f>
        <v>1.25652555343791</v>
      </c>
    </row>
    <row r="2814" customFormat="false" ht="15" hidden="false" customHeight="true" outlineLevel="0" collapsed="false">
      <c r="A2814" s="22" t="s">
        <v>710</v>
      </c>
      <c r="B2814" s="22" t="s">
        <v>711</v>
      </c>
      <c r="C2814" s="22"/>
      <c r="D2814" s="22"/>
      <c r="E2814" s="22"/>
      <c r="F2814" s="22"/>
      <c r="G2814" s="22"/>
      <c r="H2814" s="22"/>
      <c r="I2814" s="22"/>
      <c r="J2814" s="22"/>
      <c r="K2814" s="22"/>
      <c r="L2814" s="22"/>
      <c r="M2814" s="22"/>
      <c r="N2814" s="22"/>
      <c r="O2814" s="22"/>
      <c r="P2814" s="22"/>
      <c r="Q2814" s="22"/>
      <c r="R2814" s="22"/>
      <c r="S2814" s="22"/>
      <c r="T2814" s="22"/>
      <c r="U2814" s="22"/>
      <c r="V2814" s="22"/>
      <c r="W2814" s="22"/>
    </row>
    <row r="2815" customFormat="false" ht="64.5" hidden="false" customHeight="true" outlineLevel="0" collapsed="false">
      <c r="A2815" s="4" t="s">
        <v>712</v>
      </c>
      <c r="B2815" s="4" t="s">
        <v>95</v>
      </c>
      <c r="C2815" s="4" t="s">
        <v>1603</v>
      </c>
      <c r="D2815" s="4" t="s">
        <v>1604</v>
      </c>
      <c r="E2815" s="4" t="s">
        <v>98</v>
      </c>
      <c r="F2815" s="4" t="s">
        <v>99</v>
      </c>
      <c r="G2815" s="23" t="n">
        <v>1204971</v>
      </c>
      <c r="H2815" s="24" t="n">
        <f aca="false">Parametros!$B$3</f>
        <v>160.42</v>
      </c>
      <c r="I2815" s="24" t="n">
        <f aca="false">Parametros!$B$4</f>
        <v>151.76</v>
      </c>
      <c r="J2815" s="23" t="n">
        <f aca="false">G2815*H2815/I2815</f>
        <v>1273731.20598313</v>
      </c>
      <c r="K2815" s="23" t="n">
        <v>1767233.7</v>
      </c>
      <c r="L2815" s="23" t="n">
        <v>1514037</v>
      </c>
      <c r="M2815" s="23" t="n">
        <f aca="false">MIN(J2815:L2815)</f>
        <v>1273731.20598313</v>
      </c>
      <c r="N2815" s="23" t="n">
        <f aca="false">MAX(J2815:L2815)</f>
        <v>1767233.7</v>
      </c>
      <c r="O2815" s="23" t="n">
        <f aca="false">MEDIAN(J2815:L2815)</f>
        <v>1514037</v>
      </c>
      <c r="P2815" s="23" t="n">
        <f aca="false">AVERAGE(J2815:L2815)</f>
        <v>1518333.96866104</v>
      </c>
      <c r="Q2815" s="23" t="n">
        <f aca="false">AVERAGE(M2815,O2815)</f>
        <v>1393884.10299157</v>
      </c>
      <c r="R2815" s="23" t="n">
        <f aca="false">AVERAGE(N2815,O2815)</f>
        <v>1640635.35</v>
      </c>
      <c r="S2815" s="23" t="n">
        <f aca="false">STDEV(J2815:L2815)</f>
        <v>246779.305969874</v>
      </c>
      <c r="T2815" s="25" t="n">
        <f aca="false">IF(P2815&gt;0,S2815/P2815,NA())</f>
        <v>0.162532954582778</v>
      </c>
      <c r="U2815" s="4" t="str">
        <f aca="false">IF(T2815&lt;=Parametros!$B$7,"MENOR",IF(T2815&lt;=Parametros!$B$8,"PROMEDIO MENOR-MEDIANA","PROMEDIO"))</f>
        <v>MENOR</v>
      </c>
      <c r="V2815" s="23" t="n">
        <f aca="false">IF(T2815&lt;=Parametros!$B$7,M2815,IF(T2815&lt;=Parametros!$B$8,Q2815,P2815))</f>
        <v>1273731.20598313</v>
      </c>
      <c r="W2815" s="26" t="n">
        <f aca="false">ROUND(V2815,0)</f>
        <v>1273731</v>
      </c>
      <c r="X2815" s="27" t="n">
        <f aca="false">K2815/G2815</f>
        <v>1.46661927963412</v>
      </c>
      <c r="Y2815" s="27" t="n">
        <f aca="false">L2815/G2815</f>
        <v>1.25649247990201</v>
      </c>
    </row>
    <row r="2816" customFormat="false" ht="64.5" hidden="false" customHeight="true" outlineLevel="0" collapsed="false">
      <c r="A2816" s="4" t="s">
        <v>715</v>
      </c>
      <c r="B2816" s="4" t="s">
        <v>95</v>
      </c>
      <c r="C2816" s="4" t="s">
        <v>1605</v>
      </c>
      <c r="D2816" s="4" t="s">
        <v>1604</v>
      </c>
      <c r="E2816" s="4" t="s">
        <v>98</v>
      </c>
      <c r="F2816" s="4" t="s">
        <v>99</v>
      </c>
      <c r="G2816" s="23" t="n">
        <v>1204971</v>
      </c>
      <c r="H2816" s="24" t="n">
        <f aca="false">Parametros!$B$3</f>
        <v>160.42</v>
      </c>
      <c r="I2816" s="24" t="n">
        <f aca="false">Parametros!$B$4</f>
        <v>151.76</v>
      </c>
      <c r="J2816" s="23" t="n">
        <f aca="false">G2816*H2816/I2816</f>
        <v>1273731.20598313</v>
      </c>
      <c r="K2816" s="23" t="n">
        <v>1767233.7</v>
      </c>
      <c r="L2816" s="23" t="n">
        <v>1514037</v>
      </c>
      <c r="M2816" s="23" t="n">
        <f aca="false">MIN(J2816:L2816)</f>
        <v>1273731.20598313</v>
      </c>
      <c r="N2816" s="23" t="n">
        <f aca="false">MAX(J2816:L2816)</f>
        <v>1767233.7</v>
      </c>
      <c r="O2816" s="23" t="n">
        <f aca="false">MEDIAN(J2816:L2816)</f>
        <v>1514037</v>
      </c>
      <c r="P2816" s="23" t="n">
        <f aca="false">AVERAGE(J2816:L2816)</f>
        <v>1518333.96866104</v>
      </c>
      <c r="Q2816" s="23" t="n">
        <f aca="false">AVERAGE(M2816,O2816)</f>
        <v>1393884.10299157</v>
      </c>
      <c r="R2816" s="23" t="n">
        <f aca="false">AVERAGE(N2816,O2816)</f>
        <v>1640635.35</v>
      </c>
      <c r="S2816" s="23" t="n">
        <f aca="false">STDEV(J2816:L2816)</f>
        <v>246779.305969874</v>
      </c>
      <c r="T2816" s="25" t="n">
        <f aca="false">IF(P2816&gt;0,S2816/P2816,NA())</f>
        <v>0.162532954582778</v>
      </c>
      <c r="U2816" s="4" t="str">
        <f aca="false">IF(T2816&lt;=Parametros!$B$7,"MENOR",IF(T2816&lt;=Parametros!$B$8,"PROMEDIO MENOR-MEDIANA","PROMEDIO"))</f>
        <v>MENOR</v>
      </c>
      <c r="V2816" s="23" t="n">
        <f aca="false">IF(T2816&lt;=Parametros!$B$7,M2816,IF(T2816&lt;=Parametros!$B$8,Q2816,P2816))</f>
        <v>1273731.20598313</v>
      </c>
      <c r="W2816" s="26" t="n">
        <f aca="false">ROUND(V2816,0)</f>
        <v>1273731</v>
      </c>
      <c r="X2816" s="27" t="n">
        <f aca="false">K2816/G2816</f>
        <v>1.46661927963412</v>
      </c>
      <c r="Y2816" s="27" t="n">
        <f aca="false">L2816/G2816</f>
        <v>1.25649247990201</v>
      </c>
    </row>
    <row r="2817" customFormat="false" ht="51.75" hidden="false" customHeight="true" outlineLevel="0" collapsed="false">
      <c r="A2817" s="4" t="s">
        <v>718</v>
      </c>
      <c r="B2817" s="4" t="s">
        <v>95</v>
      </c>
      <c r="C2817" s="4" t="s">
        <v>1606</v>
      </c>
      <c r="D2817" s="4" t="s">
        <v>1607</v>
      </c>
      <c r="E2817" s="4" t="s">
        <v>98</v>
      </c>
      <c r="F2817" s="4" t="s">
        <v>99</v>
      </c>
      <c r="G2817" s="23" t="n">
        <v>2206345</v>
      </c>
      <c r="H2817" s="24" t="n">
        <f aca="false">Parametros!$B$3</f>
        <v>160.42</v>
      </c>
      <c r="I2817" s="24" t="n">
        <f aca="false">Parametros!$B$4</f>
        <v>151.76</v>
      </c>
      <c r="J2817" s="23" t="n">
        <f aca="false">G2817*H2817/I2817</f>
        <v>2332247.39654718</v>
      </c>
      <c r="K2817" s="23" t="n">
        <v>3235867.09</v>
      </c>
      <c r="L2817" s="23" t="n">
        <v>2772343</v>
      </c>
      <c r="M2817" s="23" t="n">
        <f aca="false">MIN(J2817:L2817)</f>
        <v>2332247.39654718</v>
      </c>
      <c r="N2817" s="23" t="n">
        <f aca="false">MAX(J2817:L2817)</f>
        <v>3235867.09</v>
      </c>
      <c r="O2817" s="23" t="n">
        <f aca="false">MEDIAN(J2817:L2817)</f>
        <v>2772343</v>
      </c>
      <c r="P2817" s="23" t="n">
        <f aca="false">AVERAGE(J2817:L2817)</f>
        <v>2780152.49551573</v>
      </c>
      <c r="Q2817" s="23" t="n">
        <f aca="false">AVERAGE(M2817,O2817)</f>
        <v>2552295.19827359</v>
      </c>
      <c r="R2817" s="23" t="n">
        <f aca="false">AVERAGE(N2817,O2817)</f>
        <v>3004105.045</v>
      </c>
      <c r="S2817" s="23" t="n">
        <f aca="false">STDEV(J2817:L2817)</f>
        <v>451860.463820525</v>
      </c>
      <c r="T2817" s="25" t="n">
        <f aca="false">IF(P2817&gt;0,S2817/P2817,NA())</f>
        <v>0.162530819640058</v>
      </c>
      <c r="U2817" s="4" t="str">
        <f aca="false">IF(T2817&lt;=Parametros!$B$7,"MENOR",IF(T2817&lt;=Parametros!$B$8,"PROMEDIO MENOR-MEDIANA","PROMEDIO"))</f>
        <v>MENOR</v>
      </c>
      <c r="V2817" s="23" t="n">
        <f aca="false">IF(T2817&lt;=Parametros!$B$7,M2817,IF(T2817&lt;=Parametros!$B$8,Q2817,P2817))</f>
        <v>2332247.39654718</v>
      </c>
      <c r="W2817" s="26" t="n">
        <f aca="false">ROUND(V2817,0)</f>
        <v>2332247</v>
      </c>
      <c r="X2817" s="27" t="n">
        <f aca="false">K2817/G2817</f>
        <v>1.46661881528048</v>
      </c>
      <c r="Y2817" s="27" t="n">
        <f aca="false">L2817/G2817</f>
        <v>1.25653195669762</v>
      </c>
    </row>
    <row r="2818" customFormat="false" ht="51.75" hidden="false" customHeight="true" outlineLevel="0" collapsed="false">
      <c r="A2818" s="4" t="s">
        <v>721</v>
      </c>
      <c r="B2818" s="4" t="s">
        <v>95</v>
      </c>
      <c r="C2818" s="4" t="s">
        <v>762</v>
      </c>
      <c r="D2818" s="4" t="s">
        <v>1608</v>
      </c>
      <c r="E2818" s="4" t="s">
        <v>98</v>
      </c>
      <c r="F2818" s="4" t="s">
        <v>99</v>
      </c>
      <c r="G2818" s="23" t="n">
        <v>226114</v>
      </c>
      <c r="H2818" s="24" t="n">
        <f aca="false">Parametros!$B$3</f>
        <v>160.42</v>
      </c>
      <c r="I2818" s="24" t="n">
        <f aca="false">Parametros!$B$4</f>
        <v>151.76</v>
      </c>
      <c r="J2818" s="23" t="n">
        <f aca="false">G2818*H2818/I2818</f>
        <v>239016.920664207</v>
      </c>
      <c r="K2818" s="23" t="n">
        <v>331622.96</v>
      </c>
      <c r="L2818" s="23" t="n">
        <v>284053</v>
      </c>
      <c r="M2818" s="23" t="n">
        <f aca="false">MIN(J2818:L2818)</f>
        <v>239016.920664207</v>
      </c>
      <c r="N2818" s="23" t="n">
        <f aca="false">MAX(J2818:L2818)</f>
        <v>331622.96</v>
      </c>
      <c r="O2818" s="23" t="n">
        <f aca="false">MEDIAN(J2818:L2818)</f>
        <v>284053</v>
      </c>
      <c r="P2818" s="23" t="n">
        <f aca="false">AVERAGE(J2818:L2818)</f>
        <v>284897.626888069</v>
      </c>
      <c r="Q2818" s="23" t="n">
        <f aca="false">AVERAGE(M2818,O2818)</f>
        <v>261534.960332103</v>
      </c>
      <c r="R2818" s="23" t="n">
        <f aca="false">AVERAGE(N2818,O2818)</f>
        <v>307837.98</v>
      </c>
      <c r="S2818" s="23" t="n">
        <f aca="false">STDEV(J2818:L2818)</f>
        <v>46308.7969645149</v>
      </c>
      <c r="T2818" s="25" t="n">
        <f aca="false">IF(P2818&gt;0,S2818/P2818,NA())</f>
        <v>0.162545393832672</v>
      </c>
      <c r="U2818" s="4" t="str">
        <f aca="false">IF(T2818&lt;=Parametros!$B$7,"MENOR",IF(T2818&lt;=Parametros!$B$8,"PROMEDIO MENOR-MEDIANA","PROMEDIO"))</f>
        <v>MENOR</v>
      </c>
      <c r="V2818" s="23" t="n">
        <f aca="false">IF(T2818&lt;=Parametros!$B$7,M2818,IF(T2818&lt;=Parametros!$B$8,Q2818,P2818))</f>
        <v>239016.920664207</v>
      </c>
      <c r="W2818" s="26" t="n">
        <f aca="false">ROUND(V2818,0)</f>
        <v>239017</v>
      </c>
      <c r="X2818" s="27" t="n">
        <f aca="false">K2818/G2818</f>
        <v>1.4666184314107</v>
      </c>
      <c r="Y2818" s="27" t="n">
        <f aca="false">L2818/G2818</f>
        <v>1.25623800383877</v>
      </c>
    </row>
    <row r="2819" customFormat="false" ht="64.5" hidden="false" customHeight="true" outlineLevel="0" collapsed="false">
      <c r="A2819" s="4" t="s">
        <v>724</v>
      </c>
      <c r="B2819" s="4" t="s">
        <v>95</v>
      </c>
      <c r="C2819" s="4" t="s">
        <v>1609</v>
      </c>
      <c r="D2819" s="4" t="s">
        <v>1610</v>
      </c>
      <c r="E2819" s="4" t="s">
        <v>98</v>
      </c>
      <c r="F2819" s="4" t="s">
        <v>99</v>
      </c>
      <c r="G2819" s="23" t="n">
        <v>38950</v>
      </c>
      <c r="H2819" s="24" t="n">
        <f aca="false">Parametros!$B$3</f>
        <v>160.42</v>
      </c>
      <c r="I2819" s="24" t="n">
        <f aca="false">Parametros!$B$4</f>
        <v>151.76</v>
      </c>
      <c r="J2819" s="23" t="n">
        <f aca="false">G2819*H2819/I2819</f>
        <v>41172.6344227728</v>
      </c>
      <c r="K2819" s="23" t="n">
        <v>57124.69</v>
      </c>
      <c r="L2819" s="23" t="n">
        <v>48909</v>
      </c>
      <c r="M2819" s="23" t="n">
        <f aca="false">MIN(J2819:L2819)</f>
        <v>41172.6344227728</v>
      </c>
      <c r="N2819" s="23" t="n">
        <f aca="false">MAX(J2819:L2819)</f>
        <v>57124.69</v>
      </c>
      <c r="O2819" s="23" t="n">
        <f aca="false">MEDIAN(J2819:L2819)</f>
        <v>48909</v>
      </c>
      <c r="P2819" s="23" t="n">
        <f aca="false">AVERAGE(J2819:L2819)</f>
        <v>49068.7748075909</v>
      </c>
      <c r="Q2819" s="23" t="n">
        <f aca="false">AVERAGE(M2819,O2819)</f>
        <v>45040.8172113864</v>
      </c>
      <c r="R2819" s="23" t="n">
        <f aca="false">AVERAGE(N2819,O2819)</f>
        <v>53016.845</v>
      </c>
      <c r="S2819" s="23" t="n">
        <f aca="false">STDEV(J2819:L2819)</f>
        <v>7977.22791930831</v>
      </c>
      <c r="T2819" s="25" t="n">
        <f aca="false">IF(P2819&gt;0,S2819/P2819,NA())</f>
        <v>0.16257238846066</v>
      </c>
      <c r="U2819" s="4" t="str">
        <f aca="false">IF(T2819&lt;=Parametros!$B$7,"MENOR",IF(T2819&lt;=Parametros!$B$8,"PROMEDIO MENOR-MEDIANA","PROMEDIO"))</f>
        <v>MENOR</v>
      </c>
      <c r="V2819" s="23" t="n">
        <f aca="false">IF(T2819&lt;=Parametros!$B$7,M2819,IF(T2819&lt;=Parametros!$B$8,Q2819,P2819))</f>
        <v>41172.6344227728</v>
      </c>
      <c r="W2819" s="26" t="n">
        <f aca="false">ROUND(V2819,0)</f>
        <v>41173</v>
      </c>
      <c r="X2819" s="27" t="n">
        <f aca="false">K2819/G2819</f>
        <v>1.46661591784339</v>
      </c>
      <c r="Y2819" s="27" t="n">
        <f aca="false">L2819/G2819</f>
        <v>1.25568677792041</v>
      </c>
    </row>
    <row r="2820" customFormat="false" ht="51.75" hidden="false" customHeight="true" outlineLevel="0" collapsed="false">
      <c r="A2820" s="4" t="s">
        <v>727</v>
      </c>
      <c r="B2820" s="4" t="s">
        <v>95</v>
      </c>
      <c r="C2820" s="4" t="s">
        <v>1611</v>
      </c>
      <c r="D2820" s="4" t="s">
        <v>1612</v>
      </c>
      <c r="E2820" s="4" t="s">
        <v>98</v>
      </c>
      <c r="F2820" s="4" t="s">
        <v>99</v>
      </c>
      <c r="G2820" s="23" t="n">
        <v>90678</v>
      </c>
      <c r="H2820" s="24" t="n">
        <f aca="false">Parametros!$B$3</f>
        <v>160.42</v>
      </c>
      <c r="I2820" s="24" t="n">
        <f aca="false">Parametros!$B$4</f>
        <v>151.76</v>
      </c>
      <c r="J2820" s="23" t="n">
        <f aca="false">G2820*H2820/I2820</f>
        <v>95852.4298892989</v>
      </c>
      <c r="K2820" s="23" t="n">
        <v>132989.82</v>
      </c>
      <c r="L2820" s="23" t="n">
        <v>113883</v>
      </c>
      <c r="M2820" s="23" t="n">
        <f aca="false">MIN(J2820:L2820)</f>
        <v>95852.4298892989</v>
      </c>
      <c r="N2820" s="23" t="n">
        <f aca="false">MAX(J2820:L2820)</f>
        <v>132989.82</v>
      </c>
      <c r="O2820" s="23" t="n">
        <f aca="false">MEDIAN(J2820:L2820)</f>
        <v>113883</v>
      </c>
      <c r="P2820" s="23" t="n">
        <f aca="false">AVERAGE(J2820:L2820)</f>
        <v>114241.7499631</v>
      </c>
      <c r="Q2820" s="23" t="n">
        <f aca="false">AVERAGE(M2820,O2820)</f>
        <v>104867.714944649</v>
      </c>
      <c r="R2820" s="23" t="n">
        <f aca="false">AVERAGE(N2820,O2820)</f>
        <v>123436.41</v>
      </c>
      <c r="S2820" s="23" t="n">
        <f aca="false">STDEV(J2820:L2820)</f>
        <v>18571.2940370513</v>
      </c>
      <c r="T2820" s="25" t="n">
        <f aca="false">IF(P2820&gt;0,S2820/P2820,NA())</f>
        <v>0.162561358199169</v>
      </c>
      <c r="U2820" s="4" t="str">
        <f aca="false">IF(T2820&lt;=Parametros!$B$7,"MENOR",IF(T2820&lt;=Parametros!$B$8,"PROMEDIO MENOR-MEDIANA","PROMEDIO"))</f>
        <v>MENOR</v>
      </c>
      <c r="V2820" s="23" t="n">
        <f aca="false">IF(T2820&lt;=Parametros!$B$7,M2820,IF(T2820&lt;=Parametros!$B$8,Q2820,P2820))</f>
        <v>95852.4298892989</v>
      </c>
      <c r="W2820" s="26" t="n">
        <f aca="false">ROUND(V2820,0)</f>
        <v>95852</v>
      </c>
      <c r="X2820" s="27" t="n">
        <f aca="false">K2820/G2820</f>
        <v>1.46661615827433</v>
      </c>
      <c r="Y2820" s="27" t="n">
        <f aca="false">L2820/G2820</f>
        <v>1.25590551181102</v>
      </c>
    </row>
    <row r="2821" customFormat="false" ht="77.25" hidden="false" customHeight="true" outlineLevel="0" collapsed="false">
      <c r="A2821" s="4" t="s">
        <v>730</v>
      </c>
      <c r="B2821" s="4" t="s">
        <v>95</v>
      </c>
      <c r="C2821" s="4" t="s">
        <v>1613</v>
      </c>
      <c r="D2821" s="4" t="s">
        <v>1614</v>
      </c>
      <c r="E2821" s="4" t="s">
        <v>98</v>
      </c>
      <c r="F2821" s="4" t="s">
        <v>99</v>
      </c>
      <c r="G2821" s="23" t="n">
        <v>42750</v>
      </c>
      <c r="H2821" s="24" t="n">
        <f aca="false">Parametros!$B$3</f>
        <v>160.42</v>
      </c>
      <c r="I2821" s="24" t="n">
        <f aca="false">Parametros!$B$4</f>
        <v>151.76</v>
      </c>
      <c r="J2821" s="23" t="n">
        <f aca="false">G2821*H2821/I2821</f>
        <v>45189.4768054823</v>
      </c>
      <c r="K2821" s="23" t="n">
        <v>62697.8</v>
      </c>
      <c r="L2821" s="23" t="n">
        <v>53669</v>
      </c>
      <c r="M2821" s="23" t="n">
        <f aca="false">MIN(J2821:L2821)</f>
        <v>45189.4768054823</v>
      </c>
      <c r="N2821" s="23" t="n">
        <f aca="false">MAX(J2821:L2821)</f>
        <v>62697.8</v>
      </c>
      <c r="O2821" s="23" t="n">
        <f aca="false">MEDIAN(J2821:L2821)</f>
        <v>53669</v>
      </c>
      <c r="P2821" s="23" t="n">
        <f aca="false">AVERAGE(J2821:L2821)</f>
        <v>53852.0922684941</v>
      </c>
      <c r="Q2821" s="23" t="n">
        <f aca="false">AVERAGE(M2821,O2821)</f>
        <v>49429.2384027412</v>
      </c>
      <c r="R2821" s="23" t="n">
        <f aca="false">AVERAGE(N2821,O2821)</f>
        <v>58183.4</v>
      </c>
      <c r="S2821" s="23" t="n">
        <f aca="false">STDEV(J2821:L2821)</f>
        <v>8755.59748703697</v>
      </c>
      <c r="T2821" s="25" t="n">
        <f aca="false">IF(P2821&gt;0,S2821/P2821,NA())</f>
        <v>0.162586022533416</v>
      </c>
      <c r="U2821" s="4" t="str">
        <f aca="false">IF(T2821&lt;=Parametros!$B$7,"MENOR",IF(T2821&lt;=Parametros!$B$8,"PROMEDIO MENOR-MEDIANA","PROMEDIO"))</f>
        <v>MENOR</v>
      </c>
      <c r="V2821" s="23" t="n">
        <f aca="false">IF(T2821&lt;=Parametros!$B$7,M2821,IF(T2821&lt;=Parametros!$B$8,Q2821,P2821))</f>
        <v>45189.4768054823</v>
      </c>
      <c r="W2821" s="26" t="n">
        <f aca="false">ROUND(V2821,0)</f>
        <v>45189</v>
      </c>
      <c r="X2821" s="27" t="n">
        <f aca="false">K2821/G2821</f>
        <v>1.46661520467836</v>
      </c>
      <c r="Y2821" s="27" t="n">
        <f aca="false">L2821/G2821</f>
        <v>1.25541520467836</v>
      </c>
    </row>
    <row r="2822" customFormat="false" ht="51.75" hidden="false" customHeight="true" outlineLevel="0" collapsed="false">
      <c r="A2822" s="4" t="s">
        <v>733</v>
      </c>
      <c r="B2822" s="4" t="s">
        <v>95</v>
      </c>
      <c r="C2822" s="4" t="s">
        <v>1615</v>
      </c>
      <c r="D2822" s="4" t="s">
        <v>1616</v>
      </c>
      <c r="E2822" s="4" t="s">
        <v>98</v>
      </c>
      <c r="F2822" s="4" t="s">
        <v>99</v>
      </c>
      <c r="G2822" s="23" t="n">
        <v>2228276</v>
      </c>
      <c r="H2822" s="24" t="n">
        <f aca="false">Parametros!$B$3</f>
        <v>160.42</v>
      </c>
      <c r="I2822" s="24" t="n">
        <f aca="false">Parametros!$B$4</f>
        <v>151.76</v>
      </c>
      <c r="J2822" s="23" t="n">
        <f aca="false">G2822*H2822/I2822</f>
        <v>2355429.86241434</v>
      </c>
      <c r="K2822" s="23" t="n">
        <v>3268032.55</v>
      </c>
      <c r="L2822" s="23" t="n">
        <v>2799832</v>
      </c>
      <c r="M2822" s="23" t="n">
        <f aca="false">MIN(J2822:L2822)</f>
        <v>2355429.86241434</v>
      </c>
      <c r="N2822" s="23" t="n">
        <f aca="false">MAX(J2822:L2822)</f>
        <v>3268032.55</v>
      </c>
      <c r="O2822" s="23" t="n">
        <f aca="false">MEDIAN(J2822:L2822)</f>
        <v>2799832</v>
      </c>
      <c r="P2822" s="23" t="n">
        <f aca="false">AVERAGE(J2822:L2822)</f>
        <v>2807764.80413811</v>
      </c>
      <c r="Q2822" s="23" t="n">
        <f aca="false">AVERAGE(M2822,O2822)</f>
        <v>2577630.93120717</v>
      </c>
      <c r="R2822" s="23" t="n">
        <f aca="false">AVERAGE(N2822,O2822)</f>
        <v>3033932.275</v>
      </c>
      <c r="S2822" s="23" t="n">
        <f aca="false">STDEV(J2822:L2822)</f>
        <v>456353.057821752</v>
      </c>
      <c r="T2822" s="25" t="n">
        <f aca="false">IF(P2822&gt;0,S2822/P2822,NA())</f>
        <v>0.162532508830218</v>
      </c>
      <c r="U2822" s="4" t="str">
        <f aca="false">IF(T2822&lt;=Parametros!$B$7,"MENOR",IF(T2822&lt;=Parametros!$B$8,"PROMEDIO MENOR-MEDIANA","PROMEDIO"))</f>
        <v>MENOR</v>
      </c>
      <c r="V2822" s="23" t="n">
        <f aca="false">IF(T2822&lt;=Parametros!$B$7,M2822,IF(T2822&lt;=Parametros!$B$8,Q2822,P2822))</f>
        <v>2355429.86241434</v>
      </c>
      <c r="W2822" s="26" t="n">
        <f aca="false">ROUND(V2822,0)</f>
        <v>2355430</v>
      </c>
      <c r="X2822" s="27" t="n">
        <f aca="false">K2822/G2822</f>
        <v>1.46661928324857</v>
      </c>
      <c r="Y2822" s="27" t="n">
        <f aca="false">L2822/G2822</f>
        <v>1.25650143878047</v>
      </c>
    </row>
    <row r="2823" customFormat="false" ht="39" hidden="false" customHeight="true" outlineLevel="0" collapsed="false">
      <c r="A2823" s="4" t="s">
        <v>736</v>
      </c>
      <c r="B2823" s="4" t="s">
        <v>95</v>
      </c>
      <c r="C2823" s="4" t="s">
        <v>796</v>
      </c>
      <c r="D2823" s="4" t="s">
        <v>1617</v>
      </c>
      <c r="E2823" s="4" t="s">
        <v>98</v>
      </c>
      <c r="F2823" s="4" t="s">
        <v>99</v>
      </c>
      <c r="G2823" s="23" t="n">
        <v>111651</v>
      </c>
      <c r="H2823" s="24" t="n">
        <f aca="false">Parametros!$B$3</f>
        <v>160.42</v>
      </c>
      <c r="I2823" s="24" t="n">
        <f aca="false">Parametros!$B$4</f>
        <v>151.76</v>
      </c>
      <c r="J2823" s="23" t="n">
        <f aca="false">G2823*H2823/I2823</f>
        <v>118022.228650501</v>
      </c>
      <c r="K2823" s="23" t="n">
        <v>163749.05</v>
      </c>
      <c r="L2823" s="23" t="n">
        <v>140182</v>
      </c>
      <c r="M2823" s="23" t="n">
        <f aca="false">MIN(J2823:L2823)</f>
        <v>118022.228650501</v>
      </c>
      <c r="N2823" s="23" t="n">
        <f aca="false">MAX(J2823:L2823)</f>
        <v>163749.05</v>
      </c>
      <c r="O2823" s="23" t="n">
        <f aca="false">MEDIAN(J2823:L2823)</f>
        <v>140182</v>
      </c>
      <c r="P2823" s="23" t="n">
        <f aca="false">AVERAGE(J2823:L2823)</f>
        <v>140651.0928835</v>
      </c>
      <c r="Q2823" s="23" t="n">
        <f aca="false">AVERAGE(M2823,O2823)</f>
        <v>129102.11432525</v>
      </c>
      <c r="R2823" s="23" t="n">
        <f aca="false">AVERAGE(N2823,O2823)</f>
        <v>151965.525</v>
      </c>
      <c r="S2823" s="23" t="n">
        <f aca="false">STDEV(J2823:L2823)</f>
        <v>22867.0195649164</v>
      </c>
      <c r="T2823" s="25" t="n">
        <f aca="false">IF(P2823&gt;0,S2823/P2823,NA())</f>
        <v>0.162579750331957</v>
      </c>
      <c r="U2823" s="4" t="str">
        <f aca="false">IF(T2823&lt;=Parametros!$B$7,"MENOR",IF(T2823&lt;=Parametros!$B$8,"PROMEDIO MENOR-MEDIANA","PROMEDIO"))</f>
        <v>MENOR</v>
      </c>
      <c r="V2823" s="23" t="n">
        <f aca="false">IF(T2823&lt;=Parametros!$B$7,M2823,IF(T2823&lt;=Parametros!$B$8,Q2823,P2823))</f>
        <v>118022.228650501</v>
      </c>
      <c r="W2823" s="26" t="n">
        <f aca="false">ROUND(V2823,0)</f>
        <v>118022</v>
      </c>
      <c r="X2823" s="27" t="n">
        <f aca="false">K2823/G2823</f>
        <v>1.46661516690401</v>
      </c>
      <c r="Y2823" s="27" t="n">
        <f aca="false">L2823/G2823</f>
        <v>1.25553734404528</v>
      </c>
    </row>
    <row r="2824" customFormat="false" ht="64.5" hidden="false" customHeight="true" outlineLevel="0" collapsed="false">
      <c r="A2824" s="4" t="s">
        <v>739</v>
      </c>
      <c r="B2824" s="4" t="s">
        <v>95</v>
      </c>
      <c r="C2824" s="4" t="s">
        <v>1618</v>
      </c>
      <c r="D2824" s="4" t="s">
        <v>1619</v>
      </c>
      <c r="E2824" s="4" t="s">
        <v>98</v>
      </c>
      <c r="F2824" s="4" t="s">
        <v>99</v>
      </c>
      <c r="G2824" s="23" t="n">
        <v>1014036</v>
      </c>
      <c r="H2824" s="24" t="n">
        <f aca="false">Parametros!$B$3</f>
        <v>160.42</v>
      </c>
      <c r="I2824" s="24" t="n">
        <f aca="false">Parametros!$B$4</f>
        <v>151.76</v>
      </c>
      <c r="J2824" s="23" t="n">
        <f aca="false">G2824*H2824/I2824</f>
        <v>1071900.73220875</v>
      </c>
      <c r="K2824" s="23" t="n">
        <v>1487204.34</v>
      </c>
      <c r="L2824" s="23" t="n">
        <v>1274133</v>
      </c>
      <c r="M2824" s="23" t="n">
        <f aca="false">MIN(J2824:L2824)</f>
        <v>1071900.73220875</v>
      </c>
      <c r="N2824" s="23" t="n">
        <f aca="false">MAX(J2824:L2824)</f>
        <v>1487204.34</v>
      </c>
      <c r="O2824" s="23" t="n">
        <f aca="false">MEDIAN(J2824:L2824)</f>
        <v>1274133</v>
      </c>
      <c r="P2824" s="23" t="n">
        <f aca="false">AVERAGE(J2824:L2824)</f>
        <v>1277746.02406958</v>
      </c>
      <c r="Q2824" s="23" t="n">
        <f aca="false">AVERAGE(M2824,O2824)</f>
        <v>1173016.86610438</v>
      </c>
      <c r="R2824" s="23" t="n">
        <f aca="false">AVERAGE(N2824,O2824)</f>
        <v>1380668.67</v>
      </c>
      <c r="S2824" s="23" t="n">
        <f aca="false">STDEV(J2824:L2824)</f>
        <v>207675.376774192</v>
      </c>
      <c r="T2824" s="25" t="n">
        <f aca="false">IF(P2824&gt;0,S2824/P2824,NA())</f>
        <v>0.162532594789653</v>
      </c>
      <c r="U2824" s="4" t="str">
        <f aca="false">IF(T2824&lt;=Parametros!$B$7,"MENOR",IF(T2824&lt;=Parametros!$B$8,"PROMEDIO MENOR-MEDIANA","PROMEDIO"))</f>
        <v>MENOR</v>
      </c>
      <c r="V2824" s="23" t="n">
        <f aca="false">IF(T2824&lt;=Parametros!$B$7,M2824,IF(T2824&lt;=Parametros!$B$8,Q2824,P2824))</f>
        <v>1071900.73220875</v>
      </c>
      <c r="W2824" s="26" t="n">
        <f aca="false">ROUND(V2824,0)</f>
        <v>1071901</v>
      </c>
      <c r="X2824" s="27" t="n">
        <f aca="false">K2824/G2824</f>
        <v>1.4666188774363</v>
      </c>
      <c r="Y2824" s="27" t="n">
        <f aca="false">L2824/G2824</f>
        <v>1.25649681076411</v>
      </c>
    </row>
    <row r="2825" customFormat="false" ht="51.75" hidden="false" customHeight="true" outlineLevel="0" collapsed="false">
      <c r="A2825" s="4" t="s">
        <v>741</v>
      </c>
      <c r="B2825" s="4" t="s">
        <v>95</v>
      </c>
      <c r="C2825" s="4" t="s">
        <v>1620</v>
      </c>
      <c r="D2825" s="4" t="s">
        <v>1621</v>
      </c>
      <c r="E2825" s="4" t="s">
        <v>98</v>
      </c>
      <c r="F2825" s="4" t="s">
        <v>99</v>
      </c>
      <c r="G2825" s="23" t="n">
        <v>536750</v>
      </c>
      <c r="H2825" s="24" t="n">
        <f aca="false">Parametros!$B$3</f>
        <v>160.42</v>
      </c>
      <c r="I2825" s="24" t="n">
        <f aca="false">Parametros!$B$4</f>
        <v>151.76</v>
      </c>
      <c r="J2825" s="23" t="n">
        <f aca="false">G2825*H2825/I2825</f>
        <v>567378.986557723</v>
      </c>
      <c r="K2825" s="23" t="n">
        <v>787207.28</v>
      </c>
      <c r="L2825" s="23" t="n">
        <v>674373</v>
      </c>
      <c r="M2825" s="23" t="n">
        <f aca="false">MIN(J2825:L2825)</f>
        <v>567378.986557723</v>
      </c>
      <c r="N2825" s="23" t="n">
        <f aca="false">MAX(J2825:L2825)</f>
        <v>787207.28</v>
      </c>
      <c r="O2825" s="23" t="n">
        <f aca="false">MEDIAN(J2825:L2825)</f>
        <v>674373</v>
      </c>
      <c r="P2825" s="23" t="n">
        <f aca="false">AVERAGE(J2825:L2825)</f>
        <v>676319.755519241</v>
      </c>
      <c r="Q2825" s="23" t="n">
        <f aca="false">AVERAGE(M2825,O2825)</f>
        <v>620875.993278861</v>
      </c>
      <c r="R2825" s="23" t="n">
        <f aca="false">AVERAGE(N2825,O2825)</f>
        <v>730790.14</v>
      </c>
      <c r="S2825" s="23" t="n">
        <f aca="false">STDEV(J2825:L2825)</f>
        <v>109927.076019627</v>
      </c>
      <c r="T2825" s="25" t="n">
        <f aca="false">IF(P2825&gt;0,S2825/P2825,NA())</f>
        <v>0.162537135907306</v>
      </c>
      <c r="U2825" s="4" t="str">
        <f aca="false">IF(T2825&lt;=Parametros!$B$7,"MENOR",IF(T2825&lt;=Parametros!$B$8,"PROMEDIO MENOR-MEDIANA","PROMEDIO"))</f>
        <v>MENOR</v>
      </c>
      <c r="V2825" s="23" t="n">
        <f aca="false">IF(T2825&lt;=Parametros!$B$7,M2825,IF(T2825&lt;=Parametros!$B$8,Q2825,P2825))</f>
        <v>567378.986557723</v>
      </c>
      <c r="W2825" s="26" t="n">
        <f aca="false">ROUND(V2825,0)</f>
        <v>567379</v>
      </c>
      <c r="X2825" s="27" t="n">
        <f aca="false">K2825/G2825</f>
        <v>1.46661812761993</v>
      </c>
      <c r="Y2825" s="27" t="n">
        <f aca="false">L2825/G2825</f>
        <v>1.25640055891942</v>
      </c>
    </row>
    <row r="2826" customFormat="false" ht="51.75" hidden="false" customHeight="true" outlineLevel="0" collapsed="false">
      <c r="A2826" s="4" t="s">
        <v>743</v>
      </c>
      <c r="B2826" s="4" t="s">
        <v>95</v>
      </c>
      <c r="C2826" s="4" t="s">
        <v>1622</v>
      </c>
      <c r="D2826" s="4" t="s">
        <v>1621</v>
      </c>
      <c r="E2826" s="4" t="s">
        <v>98</v>
      </c>
      <c r="F2826" s="4" t="s">
        <v>99</v>
      </c>
      <c r="G2826" s="23" t="n">
        <v>536750</v>
      </c>
      <c r="H2826" s="24" t="n">
        <f aca="false">Parametros!$B$3</f>
        <v>160.42</v>
      </c>
      <c r="I2826" s="24" t="n">
        <f aca="false">Parametros!$B$4</f>
        <v>151.76</v>
      </c>
      <c r="J2826" s="23" t="n">
        <f aca="false">G2826*H2826/I2826</f>
        <v>567378.986557723</v>
      </c>
      <c r="K2826" s="23" t="n">
        <v>787207.28</v>
      </c>
      <c r="L2826" s="23" t="n">
        <v>674373</v>
      </c>
      <c r="M2826" s="23" t="n">
        <f aca="false">MIN(J2826:L2826)</f>
        <v>567378.986557723</v>
      </c>
      <c r="N2826" s="23" t="n">
        <f aca="false">MAX(J2826:L2826)</f>
        <v>787207.28</v>
      </c>
      <c r="O2826" s="23" t="n">
        <f aca="false">MEDIAN(J2826:L2826)</f>
        <v>674373</v>
      </c>
      <c r="P2826" s="23" t="n">
        <f aca="false">AVERAGE(J2826:L2826)</f>
        <v>676319.755519241</v>
      </c>
      <c r="Q2826" s="23" t="n">
        <f aca="false">AVERAGE(M2826,O2826)</f>
        <v>620875.993278861</v>
      </c>
      <c r="R2826" s="23" t="n">
        <f aca="false">AVERAGE(N2826,O2826)</f>
        <v>730790.14</v>
      </c>
      <c r="S2826" s="23" t="n">
        <f aca="false">STDEV(J2826:L2826)</f>
        <v>109927.076019627</v>
      </c>
      <c r="T2826" s="25" t="n">
        <f aca="false">IF(P2826&gt;0,S2826/P2826,NA())</f>
        <v>0.162537135907306</v>
      </c>
      <c r="U2826" s="4" t="str">
        <f aca="false">IF(T2826&lt;=Parametros!$B$7,"MENOR",IF(T2826&lt;=Parametros!$B$8,"PROMEDIO MENOR-MEDIANA","PROMEDIO"))</f>
        <v>MENOR</v>
      </c>
      <c r="V2826" s="23" t="n">
        <f aca="false">IF(T2826&lt;=Parametros!$B$7,M2826,IF(T2826&lt;=Parametros!$B$8,Q2826,P2826))</f>
        <v>567378.986557723</v>
      </c>
      <c r="W2826" s="26" t="n">
        <f aca="false">ROUND(V2826,0)</f>
        <v>567379</v>
      </c>
      <c r="X2826" s="27" t="n">
        <f aca="false">K2826/G2826</f>
        <v>1.46661812761993</v>
      </c>
      <c r="Y2826" s="27" t="n">
        <f aca="false">L2826/G2826</f>
        <v>1.25640055891942</v>
      </c>
    </row>
    <row r="2827" customFormat="false" ht="51.75" hidden="false" customHeight="true" outlineLevel="0" collapsed="false">
      <c r="A2827" s="4" t="s">
        <v>745</v>
      </c>
      <c r="B2827" s="4" t="s">
        <v>95</v>
      </c>
      <c r="C2827" s="4" t="s">
        <v>1611</v>
      </c>
      <c r="D2827" s="4" t="s">
        <v>1623</v>
      </c>
      <c r="E2827" s="4" t="s">
        <v>98</v>
      </c>
      <c r="F2827" s="4" t="s">
        <v>99</v>
      </c>
      <c r="G2827" s="23" t="n">
        <v>94050</v>
      </c>
      <c r="H2827" s="24" t="n">
        <f aca="false">Parametros!$B$3</f>
        <v>160.42</v>
      </c>
      <c r="I2827" s="24" t="n">
        <f aca="false">Parametros!$B$4</f>
        <v>151.76</v>
      </c>
      <c r="J2827" s="23" t="n">
        <f aca="false">G2827*H2827/I2827</f>
        <v>99416.8489720611</v>
      </c>
      <c r="K2827" s="23" t="n">
        <v>137935.44</v>
      </c>
      <c r="L2827" s="23" t="n">
        <v>118167</v>
      </c>
      <c r="M2827" s="23" t="n">
        <f aca="false">MIN(J2827:L2827)</f>
        <v>99416.8489720611</v>
      </c>
      <c r="N2827" s="23" t="n">
        <f aca="false">MAX(J2827:L2827)</f>
        <v>137935.44</v>
      </c>
      <c r="O2827" s="23" t="n">
        <f aca="false">MEDIAN(J2827:L2827)</f>
        <v>118167</v>
      </c>
      <c r="P2827" s="23" t="n">
        <f aca="false">AVERAGE(J2827:L2827)</f>
        <v>118506.429657354</v>
      </c>
      <c r="Q2827" s="23" t="n">
        <f aca="false">AVERAGE(M2827,O2827)</f>
        <v>108791.924486031</v>
      </c>
      <c r="R2827" s="23" t="n">
        <f aca="false">AVERAGE(N2827,O2827)</f>
        <v>128051.22</v>
      </c>
      <c r="S2827" s="23" t="n">
        <f aca="false">STDEV(J2827:L2827)</f>
        <v>19261.5386992738</v>
      </c>
      <c r="T2827" s="25" t="n">
        <f aca="false">IF(P2827&gt;0,S2827/P2827,NA())</f>
        <v>0.162535811389864</v>
      </c>
      <c r="U2827" s="4" t="str">
        <f aca="false">IF(T2827&lt;=Parametros!$B$7,"MENOR",IF(T2827&lt;=Parametros!$B$8,"PROMEDIO MENOR-MEDIANA","PROMEDIO"))</f>
        <v>MENOR</v>
      </c>
      <c r="V2827" s="23" t="n">
        <f aca="false">IF(T2827&lt;=Parametros!$B$7,M2827,IF(T2827&lt;=Parametros!$B$8,Q2827,P2827))</f>
        <v>99416.8489720611</v>
      </c>
      <c r="W2827" s="26" t="n">
        <f aca="false">ROUND(V2827,0)</f>
        <v>99417</v>
      </c>
      <c r="X2827" s="27" t="n">
        <f aca="false">K2827/G2827</f>
        <v>1.46661818181818</v>
      </c>
      <c r="Y2827" s="27" t="n">
        <f aca="false">L2827/G2827</f>
        <v>1.25642743221691</v>
      </c>
    </row>
    <row r="2828" customFormat="false" ht="77.25" hidden="false" customHeight="true" outlineLevel="0" collapsed="false">
      <c r="A2828" s="4" t="s">
        <v>747</v>
      </c>
      <c r="B2828" s="4" t="s">
        <v>95</v>
      </c>
      <c r="C2828" s="4" t="s">
        <v>1624</v>
      </c>
      <c r="D2828" s="4" t="s">
        <v>1625</v>
      </c>
      <c r="E2828" s="4" t="s">
        <v>98</v>
      </c>
      <c r="F2828" s="4" t="s">
        <v>99</v>
      </c>
      <c r="G2828" s="23" t="n">
        <v>95000</v>
      </c>
      <c r="H2828" s="24" t="n">
        <f aca="false">Parametros!$B$3</f>
        <v>160.42</v>
      </c>
      <c r="I2828" s="24" t="n">
        <f aca="false">Parametros!$B$4</f>
        <v>151.76</v>
      </c>
      <c r="J2828" s="23" t="n">
        <f aca="false">G2828*H2828/I2828</f>
        <v>100421.059567739</v>
      </c>
      <c r="K2828" s="23" t="n">
        <v>139329.07</v>
      </c>
      <c r="L2828" s="23" t="n">
        <v>119357</v>
      </c>
      <c r="M2828" s="23" t="n">
        <f aca="false">MIN(J2828:L2828)</f>
        <v>100421.059567739</v>
      </c>
      <c r="N2828" s="23" t="n">
        <f aca="false">MAX(J2828:L2828)</f>
        <v>139329.07</v>
      </c>
      <c r="O2828" s="23" t="n">
        <f aca="false">MEDIAN(J2828:L2828)</f>
        <v>119357</v>
      </c>
      <c r="P2828" s="23" t="n">
        <f aca="false">AVERAGE(J2828:L2828)</f>
        <v>119702.37652258</v>
      </c>
      <c r="Q2828" s="23" t="n">
        <f aca="false">AVERAGE(M2828,O2828)</f>
        <v>109889.029783869</v>
      </c>
      <c r="R2828" s="23" t="n">
        <f aca="false">AVERAGE(N2828,O2828)</f>
        <v>129343.035</v>
      </c>
      <c r="S2828" s="23" t="n">
        <f aca="false">STDEV(J2828:L2828)</f>
        <v>19456.3044449866</v>
      </c>
      <c r="T2828" s="25" t="n">
        <f aca="false">IF(P2828&gt;0,S2828/P2828,NA())</f>
        <v>0.162538998892111</v>
      </c>
      <c r="U2828" s="4" t="str">
        <f aca="false">IF(T2828&lt;=Parametros!$B$7,"MENOR",IF(T2828&lt;=Parametros!$B$8,"PROMEDIO MENOR-MEDIANA","PROMEDIO"))</f>
        <v>MENOR</v>
      </c>
      <c r="V2828" s="23" t="n">
        <f aca="false">IF(T2828&lt;=Parametros!$B$7,M2828,IF(T2828&lt;=Parametros!$B$8,Q2828,P2828))</f>
        <v>100421.059567739</v>
      </c>
      <c r="W2828" s="26" t="n">
        <f aca="false">ROUND(V2828,0)</f>
        <v>100421</v>
      </c>
      <c r="X2828" s="27" t="n">
        <f aca="false">K2828/G2828</f>
        <v>1.46662178947368</v>
      </c>
      <c r="Y2828" s="27" t="n">
        <f aca="false">L2828/G2828</f>
        <v>1.25638947368421</v>
      </c>
    </row>
    <row r="2829" customFormat="false" ht="64.5" hidden="false" customHeight="true" outlineLevel="0" collapsed="false">
      <c r="A2829" s="4" t="s">
        <v>750</v>
      </c>
      <c r="B2829" s="4" t="s">
        <v>95</v>
      </c>
      <c r="C2829" s="4" t="s">
        <v>1626</v>
      </c>
      <c r="D2829" s="4" t="s">
        <v>1627</v>
      </c>
      <c r="E2829" s="4" t="s">
        <v>98</v>
      </c>
      <c r="F2829" s="4" t="s">
        <v>99</v>
      </c>
      <c r="G2829" s="23" t="n">
        <v>31350</v>
      </c>
      <c r="H2829" s="24" t="n">
        <f aca="false">Parametros!$B$3</f>
        <v>160.42</v>
      </c>
      <c r="I2829" s="24" t="n">
        <f aca="false">Parametros!$B$4</f>
        <v>151.76</v>
      </c>
      <c r="J2829" s="23" t="n">
        <f aca="false">G2829*H2829/I2829</f>
        <v>33138.9496573537</v>
      </c>
      <c r="K2829" s="23" t="n">
        <v>45978.48</v>
      </c>
      <c r="L2829" s="23" t="n">
        <v>39389</v>
      </c>
      <c r="M2829" s="23" t="n">
        <f aca="false">MIN(J2829:L2829)</f>
        <v>33138.9496573537</v>
      </c>
      <c r="N2829" s="23" t="n">
        <f aca="false">MAX(J2829:L2829)</f>
        <v>45978.48</v>
      </c>
      <c r="O2829" s="23" t="n">
        <f aca="false">MEDIAN(J2829:L2829)</f>
        <v>39389</v>
      </c>
      <c r="P2829" s="23" t="n">
        <f aca="false">AVERAGE(J2829:L2829)</f>
        <v>39502.1432191179</v>
      </c>
      <c r="Q2829" s="23" t="n">
        <f aca="false">AVERAGE(M2829,O2829)</f>
        <v>36263.9748286769</v>
      </c>
      <c r="R2829" s="23" t="n">
        <f aca="false">AVERAGE(N2829,O2829)</f>
        <v>42683.74</v>
      </c>
      <c r="S2829" s="23" t="n">
        <f aca="false">STDEV(J2829:L2829)</f>
        <v>6420.51289975793</v>
      </c>
      <c r="T2829" s="25" t="n">
        <f aca="false">IF(P2829&gt;0,S2829/P2829,NA())</f>
        <v>0.162535811389864</v>
      </c>
      <c r="U2829" s="4" t="str">
        <f aca="false">IF(T2829&lt;=Parametros!$B$7,"MENOR",IF(T2829&lt;=Parametros!$B$8,"PROMEDIO MENOR-MEDIANA","PROMEDIO"))</f>
        <v>MENOR</v>
      </c>
      <c r="V2829" s="23" t="n">
        <f aca="false">IF(T2829&lt;=Parametros!$B$7,M2829,IF(T2829&lt;=Parametros!$B$8,Q2829,P2829))</f>
        <v>33138.9496573537</v>
      </c>
      <c r="W2829" s="26" t="n">
        <f aca="false">ROUND(V2829,0)</f>
        <v>33139</v>
      </c>
      <c r="X2829" s="27" t="n">
        <f aca="false">K2829/G2829</f>
        <v>1.46661818181818</v>
      </c>
      <c r="Y2829" s="27" t="n">
        <f aca="false">L2829/G2829</f>
        <v>1.25642743221691</v>
      </c>
    </row>
    <row r="2830" customFormat="false" ht="64.5" hidden="false" customHeight="true" outlineLevel="0" collapsed="false">
      <c r="A2830" s="4" t="s">
        <v>752</v>
      </c>
      <c r="B2830" s="4" t="s">
        <v>95</v>
      </c>
      <c r="C2830" s="4" t="s">
        <v>1628</v>
      </c>
      <c r="D2830" s="4" t="s">
        <v>1629</v>
      </c>
      <c r="E2830" s="4" t="s">
        <v>98</v>
      </c>
      <c r="F2830" s="4" t="s">
        <v>99</v>
      </c>
      <c r="G2830" s="23" t="n">
        <v>435775</v>
      </c>
      <c r="H2830" s="24" t="n">
        <f aca="false">Parametros!$B$3</f>
        <v>160.42</v>
      </c>
      <c r="I2830" s="24" t="n">
        <f aca="false">Parametros!$B$4</f>
        <v>151.76</v>
      </c>
      <c r="J2830" s="23" t="n">
        <f aca="false">G2830*H2830/I2830</f>
        <v>460641.970875066</v>
      </c>
      <c r="K2830" s="23" t="n">
        <v>639115.87</v>
      </c>
      <c r="L2830" s="23" t="n">
        <v>547519</v>
      </c>
      <c r="M2830" s="23" t="n">
        <f aca="false">MIN(J2830:L2830)</f>
        <v>460641.970875066</v>
      </c>
      <c r="N2830" s="23" t="n">
        <f aca="false">MAX(J2830:L2830)</f>
        <v>639115.87</v>
      </c>
      <c r="O2830" s="23" t="n">
        <f aca="false">MEDIAN(J2830:L2830)</f>
        <v>547519</v>
      </c>
      <c r="P2830" s="23" t="n">
        <f aca="false">AVERAGE(J2830:L2830)</f>
        <v>549092.280291689</v>
      </c>
      <c r="Q2830" s="23" t="n">
        <f aca="false">AVERAGE(M2830,O2830)</f>
        <v>504080.485437533</v>
      </c>
      <c r="R2830" s="23" t="n">
        <f aca="false">AVERAGE(N2830,O2830)</f>
        <v>593317.435</v>
      </c>
      <c r="S2830" s="23" t="n">
        <f aca="false">STDEV(J2830:L2830)</f>
        <v>89247.3505229788</v>
      </c>
      <c r="T2830" s="25" t="n">
        <f aca="false">IF(P2830&gt;0,S2830/P2830,NA())</f>
        <v>0.162536159633439</v>
      </c>
      <c r="U2830" s="4" t="str">
        <f aca="false">IF(T2830&lt;=Parametros!$B$7,"MENOR",IF(T2830&lt;=Parametros!$B$8,"PROMEDIO MENOR-MEDIANA","PROMEDIO"))</f>
        <v>MENOR</v>
      </c>
      <c r="V2830" s="23" t="n">
        <f aca="false">IF(T2830&lt;=Parametros!$B$7,M2830,IF(T2830&lt;=Parametros!$B$8,Q2830,P2830))</f>
        <v>460641.970875066</v>
      </c>
      <c r="W2830" s="26" t="n">
        <f aca="false">ROUND(V2830,0)</f>
        <v>460642</v>
      </c>
      <c r="X2830" s="27" t="n">
        <f aca="false">K2830/G2830</f>
        <v>1.466618943262</v>
      </c>
      <c r="Y2830" s="27" t="n">
        <f aca="false">L2830/G2830</f>
        <v>1.2564259078653</v>
      </c>
    </row>
    <row r="2831" customFormat="false" ht="51.75" hidden="false" customHeight="true" outlineLevel="0" collapsed="false">
      <c r="A2831" s="4" t="s">
        <v>755</v>
      </c>
      <c r="B2831" s="4" t="s">
        <v>95</v>
      </c>
      <c r="C2831" s="4" t="s">
        <v>1630</v>
      </c>
      <c r="D2831" s="4" t="s">
        <v>1631</v>
      </c>
      <c r="E2831" s="4" t="s">
        <v>98</v>
      </c>
      <c r="F2831" s="4" t="s">
        <v>99</v>
      </c>
      <c r="G2831" s="23" t="n">
        <v>20900</v>
      </c>
      <c r="H2831" s="24" t="n">
        <f aca="false">Parametros!$B$3</f>
        <v>160.42</v>
      </c>
      <c r="I2831" s="24" t="n">
        <f aca="false">Parametros!$B$4</f>
        <v>151.76</v>
      </c>
      <c r="J2831" s="23" t="n">
        <f aca="false">G2831*H2831/I2831</f>
        <v>22092.6331049025</v>
      </c>
      <c r="K2831" s="23" t="n">
        <v>30652.79</v>
      </c>
      <c r="L2831" s="23" t="n">
        <v>26180</v>
      </c>
      <c r="M2831" s="23" t="n">
        <f aca="false">MIN(J2831:L2831)</f>
        <v>22092.6331049025</v>
      </c>
      <c r="N2831" s="23" t="n">
        <f aca="false">MAX(J2831:L2831)</f>
        <v>30652.79</v>
      </c>
      <c r="O2831" s="23" t="n">
        <f aca="false">MEDIAN(J2831:L2831)</f>
        <v>26180</v>
      </c>
      <c r="P2831" s="23" t="n">
        <f aca="false">AVERAGE(J2831:L2831)</f>
        <v>26308.4743683008</v>
      </c>
      <c r="Q2831" s="23" t="n">
        <f aca="false">AVERAGE(M2831,O2831)</f>
        <v>24136.3165524512</v>
      </c>
      <c r="R2831" s="23" t="n">
        <f aca="false">AVERAGE(N2831,O2831)</f>
        <v>28416.395</v>
      </c>
      <c r="S2831" s="23" t="n">
        <f aca="false">STDEV(J2831:L2831)</f>
        <v>4281.52435058521</v>
      </c>
      <c r="T2831" s="25" t="n">
        <f aca="false">IF(P2831&gt;0,S2831/P2831,NA())</f>
        <v>0.162743163691166</v>
      </c>
      <c r="U2831" s="4" t="str">
        <f aca="false">IF(T2831&lt;=Parametros!$B$7,"MENOR",IF(T2831&lt;=Parametros!$B$8,"PROMEDIO MENOR-MEDIANA","PROMEDIO"))</f>
        <v>MENOR</v>
      </c>
      <c r="V2831" s="23" t="n">
        <f aca="false">IF(T2831&lt;=Parametros!$B$7,M2831,IF(T2831&lt;=Parametros!$B$8,Q2831,P2831))</f>
        <v>22092.6331049025</v>
      </c>
      <c r="W2831" s="26" t="n">
        <f aca="false">ROUND(V2831,0)</f>
        <v>22093</v>
      </c>
      <c r="X2831" s="27" t="n">
        <f aca="false">K2831/G2831</f>
        <v>1.46664066985646</v>
      </c>
      <c r="Y2831" s="27" t="n">
        <f aca="false">L2831/G2831</f>
        <v>1.25263157894737</v>
      </c>
    </row>
    <row r="2832" customFormat="false" ht="51.75" hidden="false" customHeight="true" outlineLevel="0" collapsed="false">
      <c r="A2832" s="4" t="s">
        <v>758</v>
      </c>
      <c r="B2832" s="4" t="s">
        <v>95</v>
      </c>
      <c r="C2832" s="4" t="s">
        <v>1632</v>
      </c>
      <c r="D2832" s="4" t="s">
        <v>1633</v>
      </c>
      <c r="E2832" s="4" t="s">
        <v>98</v>
      </c>
      <c r="F2832" s="4" t="s">
        <v>99</v>
      </c>
      <c r="G2832" s="23" t="n">
        <v>27876</v>
      </c>
      <c r="H2832" s="24" t="n">
        <f aca="false">Parametros!$B$3</f>
        <v>160.42</v>
      </c>
      <c r="I2832" s="24" t="n">
        <f aca="false">Parametros!$B$4</f>
        <v>151.76</v>
      </c>
      <c r="J2832" s="23" t="n">
        <f aca="false">G2832*H2832/I2832</f>
        <v>29466.7100685293</v>
      </c>
      <c r="K2832" s="23" t="n">
        <v>40882.99</v>
      </c>
      <c r="L2832" s="23" t="n">
        <v>34986</v>
      </c>
      <c r="M2832" s="23" t="n">
        <f aca="false">MIN(J2832:L2832)</f>
        <v>29466.7100685293</v>
      </c>
      <c r="N2832" s="23" t="n">
        <f aca="false">MAX(J2832:L2832)</f>
        <v>40882.99</v>
      </c>
      <c r="O2832" s="23" t="n">
        <f aca="false">MEDIAN(J2832:L2832)</f>
        <v>34986</v>
      </c>
      <c r="P2832" s="23" t="n">
        <f aca="false">AVERAGE(J2832:L2832)</f>
        <v>35111.9000228431</v>
      </c>
      <c r="Q2832" s="23" t="n">
        <f aca="false">AVERAGE(M2832,O2832)</f>
        <v>32226.3550342646</v>
      </c>
      <c r="R2832" s="23" t="n">
        <f aca="false">AVERAGE(N2832,O2832)</f>
        <v>37934.495</v>
      </c>
      <c r="S2832" s="23" t="n">
        <f aca="false">STDEV(J2832:L2832)</f>
        <v>5709.18120050847</v>
      </c>
      <c r="T2832" s="25" t="n">
        <f aca="false">IF(P2832&gt;0,S2832/P2832,NA())</f>
        <v>0.162599608588376</v>
      </c>
      <c r="U2832" s="4" t="str">
        <f aca="false">IF(T2832&lt;=Parametros!$B$7,"MENOR",IF(T2832&lt;=Parametros!$B$8,"PROMEDIO MENOR-MEDIANA","PROMEDIO"))</f>
        <v>MENOR</v>
      </c>
      <c r="V2832" s="23" t="n">
        <f aca="false">IF(T2832&lt;=Parametros!$B$7,M2832,IF(T2832&lt;=Parametros!$B$8,Q2832,P2832))</f>
        <v>29466.7100685293</v>
      </c>
      <c r="W2832" s="26" t="n">
        <f aca="false">ROUND(V2832,0)</f>
        <v>29467</v>
      </c>
      <c r="X2832" s="27" t="n">
        <f aca="false">K2832/G2832</f>
        <v>1.46660173626058</v>
      </c>
      <c r="Y2832" s="27" t="n">
        <f aca="false">L2832/G2832</f>
        <v>1.2550581145071</v>
      </c>
    </row>
    <row r="2833" customFormat="false" ht="90" hidden="false" customHeight="true" outlineLevel="0" collapsed="false">
      <c r="A2833" s="4" t="s">
        <v>761</v>
      </c>
      <c r="B2833" s="4" t="s">
        <v>95</v>
      </c>
      <c r="C2833" s="4" t="s">
        <v>1634</v>
      </c>
      <c r="D2833" s="4" t="s">
        <v>1635</v>
      </c>
      <c r="E2833" s="4" t="s">
        <v>98</v>
      </c>
      <c r="F2833" s="4" t="s">
        <v>99</v>
      </c>
      <c r="G2833" s="23" t="n">
        <v>588212</v>
      </c>
      <c r="H2833" s="24" t="n">
        <f aca="false">Parametros!$B$3</f>
        <v>160.42</v>
      </c>
      <c r="I2833" s="24" t="n">
        <f aca="false">Parametros!$B$4</f>
        <v>151.76</v>
      </c>
      <c r="J2833" s="23" t="n">
        <f aca="false">G2833*H2833/I2833</f>
        <v>621777.603057459</v>
      </c>
      <c r="K2833" s="23" t="n">
        <v>862683.03</v>
      </c>
      <c r="L2833" s="23" t="n">
        <v>739109</v>
      </c>
      <c r="M2833" s="23" t="n">
        <f aca="false">MIN(J2833:L2833)</f>
        <v>621777.603057459</v>
      </c>
      <c r="N2833" s="23" t="n">
        <f aca="false">MAX(J2833:L2833)</f>
        <v>862683.03</v>
      </c>
      <c r="O2833" s="23" t="n">
        <f aca="false">MEDIAN(J2833:L2833)</f>
        <v>739109</v>
      </c>
      <c r="P2833" s="23" t="n">
        <f aca="false">AVERAGE(J2833:L2833)</f>
        <v>741189.87768582</v>
      </c>
      <c r="Q2833" s="23" t="n">
        <f aca="false">AVERAGE(M2833,O2833)</f>
        <v>680443.30152873</v>
      </c>
      <c r="R2833" s="23" t="n">
        <f aca="false">AVERAGE(N2833,O2833)</f>
        <v>800896.015</v>
      </c>
      <c r="S2833" s="23" t="n">
        <f aca="false">STDEV(J2833:L2833)</f>
        <v>120466.193272426</v>
      </c>
      <c r="T2833" s="25" t="n">
        <f aca="false">IF(P2833&gt;0,S2833/P2833,NA())</f>
        <v>0.162530812817562</v>
      </c>
      <c r="U2833" s="4" t="str">
        <f aca="false">IF(T2833&lt;=Parametros!$B$7,"MENOR",IF(T2833&lt;=Parametros!$B$8,"PROMEDIO MENOR-MEDIANA","PROMEDIO"))</f>
        <v>MENOR</v>
      </c>
      <c r="V2833" s="23" t="n">
        <f aca="false">IF(T2833&lt;=Parametros!$B$7,M2833,IF(T2833&lt;=Parametros!$B$8,Q2833,P2833))</f>
        <v>621777.603057459</v>
      </c>
      <c r="W2833" s="26" t="n">
        <f aca="false">ROUND(V2833,0)</f>
        <v>621778</v>
      </c>
      <c r="X2833" s="27" t="n">
        <f aca="false">K2833/G2833</f>
        <v>1.46661922912147</v>
      </c>
      <c r="Y2833" s="27" t="n">
        <f aca="false">L2833/G2833</f>
        <v>1.25653505878833</v>
      </c>
    </row>
    <row r="2834" customFormat="false" ht="51.75" hidden="false" customHeight="true" outlineLevel="0" collapsed="false">
      <c r="A2834" s="4" t="s">
        <v>764</v>
      </c>
      <c r="B2834" s="4" t="s">
        <v>95</v>
      </c>
      <c r="C2834" s="4" t="s">
        <v>1636</v>
      </c>
      <c r="D2834" s="4" t="s">
        <v>1637</v>
      </c>
      <c r="E2834" s="4" t="s">
        <v>98</v>
      </c>
      <c r="F2834" s="4" t="s">
        <v>99</v>
      </c>
      <c r="G2834" s="23" t="n">
        <v>3477542</v>
      </c>
      <c r="H2834" s="24" t="n">
        <f aca="false">Parametros!$B$3</f>
        <v>160.42</v>
      </c>
      <c r="I2834" s="24" t="n">
        <f aca="false">Parametros!$B$4</f>
        <v>151.76</v>
      </c>
      <c r="J2834" s="23" t="n">
        <f aca="false">G2834*H2834/I2834</f>
        <v>3675983.70875066</v>
      </c>
      <c r="K2834" s="23" t="n">
        <v>5100228.87</v>
      </c>
      <c r="L2834" s="23" t="n">
        <v>4369561</v>
      </c>
      <c r="M2834" s="23" t="n">
        <f aca="false">MIN(J2834:L2834)</f>
        <v>3675983.70875066</v>
      </c>
      <c r="N2834" s="23" t="n">
        <f aca="false">MAX(J2834:L2834)</f>
        <v>5100228.87</v>
      </c>
      <c r="O2834" s="23" t="n">
        <f aca="false">MEDIAN(J2834:L2834)</f>
        <v>4369561</v>
      </c>
      <c r="P2834" s="23" t="n">
        <f aca="false">AVERAGE(J2834:L2834)</f>
        <v>4381924.52625022</v>
      </c>
      <c r="Q2834" s="23" t="n">
        <f aca="false">AVERAGE(M2834,O2834)</f>
        <v>4022772.35437533</v>
      </c>
      <c r="R2834" s="23" t="n">
        <f aca="false">AVERAGE(N2834,O2834)</f>
        <v>4734894.935</v>
      </c>
      <c r="S2834" s="23" t="n">
        <f aca="false">STDEV(J2834:L2834)</f>
        <v>712203.069651869</v>
      </c>
      <c r="T2834" s="25" t="n">
        <f aca="false">IF(P2834&gt;0,S2834/P2834,NA())</f>
        <v>0.162532025685374</v>
      </c>
      <c r="U2834" s="4" t="str">
        <f aca="false">IF(T2834&lt;=Parametros!$B$7,"MENOR",IF(T2834&lt;=Parametros!$B$8,"PROMEDIO MENOR-MEDIANA","PROMEDIO"))</f>
        <v>MENOR</v>
      </c>
      <c r="V2834" s="23" t="n">
        <f aca="false">IF(T2834&lt;=Parametros!$B$7,M2834,IF(T2834&lt;=Parametros!$B$8,Q2834,P2834))</f>
        <v>3675983.70875066</v>
      </c>
      <c r="W2834" s="26" t="n">
        <f aca="false">ROUND(V2834,0)</f>
        <v>3675984</v>
      </c>
      <c r="X2834" s="27" t="n">
        <f aca="false">K2834/G2834</f>
        <v>1.46661891358897</v>
      </c>
      <c r="Y2834" s="27" t="n">
        <f aca="false">L2834/G2834</f>
        <v>1.25650847638936</v>
      </c>
    </row>
    <row r="2835" customFormat="false" ht="64.5" hidden="false" customHeight="true" outlineLevel="0" collapsed="false">
      <c r="A2835" s="4" t="s">
        <v>767</v>
      </c>
      <c r="B2835" s="4" t="s">
        <v>95</v>
      </c>
      <c r="C2835" s="4" t="s">
        <v>1638</v>
      </c>
      <c r="D2835" s="4" t="s">
        <v>1639</v>
      </c>
      <c r="E2835" s="4" t="s">
        <v>98</v>
      </c>
      <c r="F2835" s="4" t="s">
        <v>99</v>
      </c>
      <c r="G2835" s="23" t="n">
        <v>3064767</v>
      </c>
      <c r="H2835" s="24" t="n">
        <f aca="false">Parametros!$B$3</f>
        <v>160.42</v>
      </c>
      <c r="I2835" s="24" t="n">
        <f aca="false">Parametros!$B$4</f>
        <v>151.76</v>
      </c>
      <c r="J2835" s="23" t="n">
        <f aca="false">G2835*H2835/I2835</f>
        <v>3239654.20492884</v>
      </c>
      <c r="K2835" s="23" t="n">
        <v>4494845.77</v>
      </c>
      <c r="L2835" s="23" t="n">
        <v>3850959</v>
      </c>
      <c r="M2835" s="23" t="n">
        <f aca="false">MIN(J2835:L2835)</f>
        <v>3239654.20492884</v>
      </c>
      <c r="N2835" s="23" t="n">
        <f aca="false">MAX(J2835:L2835)</f>
        <v>4494845.77</v>
      </c>
      <c r="O2835" s="23" t="n">
        <f aca="false">MEDIAN(J2835:L2835)</f>
        <v>3850959</v>
      </c>
      <c r="P2835" s="23" t="n">
        <f aca="false">AVERAGE(J2835:L2835)</f>
        <v>3861819.65830961</v>
      </c>
      <c r="Q2835" s="23" t="n">
        <f aca="false">AVERAGE(M2835,O2835)</f>
        <v>3545306.60246442</v>
      </c>
      <c r="R2835" s="23" t="n">
        <f aca="false">AVERAGE(N2835,O2835)</f>
        <v>4172902.385</v>
      </c>
      <c r="S2835" s="23" t="n">
        <f aca="false">STDEV(J2835:L2835)</f>
        <v>627666.258198287</v>
      </c>
      <c r="T2835" s="25" t="n">
        <f aca="false">IF(P2835&gt;0,S2835/P2835,NA())</f>
        <v>0.162531219407855</v>
      </c>
      <c r="U2835" s="4" t="str">
        <f aca="false">IF(T2835&lt;=Parametros!$B$7,"MENOR",IF(T2835&lt;=Parametros!$B$8,"PROMEDIO MENOR-MEDIANA","PROMEDIO"))</f>
        <v>MENOR</v>
      </c>
      <c r="V2835" s="23" t="n">
        <f aca="false">IF(T2835&lt;=Parametros!$B$7,M2835,IF(T2835&lt;=Parametros!$B$8,Q2835,P2835))</f>
        <v>3239654.20492884</v>
      </c>
      <c r="W2835" s="26" t="n">
        <f aca="false">ROUND(V2835,0)</f>
        <v>3239654</v>
      </c>
      <c r="X2835" s="27" t="n">
        <f aca="false">K2835/G2835</f>
        <v>1.46661908393036</v>
      </c>
      <c r="Y2835" s="27" t="n">
        <f aca="false">L2835/G2835</f>
        <v>1.25652586314066</v>
      </c>
    </row>
    <row r="2836" customFormat="false" ht="15" hidden="false" customHeight="true" outlineLevel="0" collapsed="false">
      <c r="A2836" s="22" t="s">
        <v>798</v>
      </c>
      <c r="B2836" s="22" t="s">
        <v>799</v>
      </c>
      <c r="C2836" s="22"/>
      <c r="D2836" s="22"/>
      <c r="E2836" s="22"/>
      <c r="F2836" s="22"/>
      <c r="G2836" s="22"/>
      <c r="H2836" s="22"/>
      <c r="I2836" s="22"/>
      <c r="J2836" s="22"/>
      <c r="K2836" s="22"/>
      <c r="L2836" s="22"/>
      <c r="M2836" s="22"/>
      <c r="N2836" s="22"/>
      <c r="O2836" s="22"/>
      <c r="P2836" s="22"/>
      <c r="Q2836" s="22"/>
      <c r="R2836" s="22"/>
      <c r="S2836" s="22"/>
      <c r="T2836" s="22"/>
      <c r="U2836" s="22"/>
      <c r="V2836" s="22"/>
      <c r="W2836" s="22"/>
    </row>
    <row r="2837" customFormat="false" ht="64.5" hidden="false" customHeight="true" outlineLevel="0" collapsed="false">
      <c r="A2837" s="4" t="s">
        <v>800</v>
      </c>
      <c r="B2837" s="4" t="s">
        <v>95</v>
      </c>
      <c r="C2837" s="4" t="s">
        <v>1640</v>
      </c>
      <c r="D2837" s="4" t="s">
        <v>1641</v>
      </c>
      <c r="E2837" s="4" t="s">
        <v>98</v>
      </c>
      <c r="F2837" s="4" t="s">
        <v>99</v>
      </c>
      <c r="G2837" s="23" t="n">
        <v>75051</v>
      </c>
      <c r="H2837" s="24" t="n">
        <f aca="false">Parametros!$B$3</f>
        <v>160.42</v>
      </c>
      <c r="I2837" s="24" t="n">
        <f aca="false">Parametros!$B$4</f>
        <v>151.76</v>
      </c>
      <c r="J2837" s="23" t="n">
        <f aca="false">G2837*H2837/I2837</f>
        <v>79333.6941222984</v>
      </c>
      <c r="K2837" s="23" t="n">
        <v>110071.31</v>
      </c>
      <c r="L2837" s="23" t="n">
        <v>94248</v>
      </c>
      <c r="M2837" s="23" t="n">
        <f aca="false">MIN(J2837:L2837)</f>
        <v>79333.6941222984</v>
      </c>
      <c r="N2837" s="23" t="n">
        <f aca="false">MAX(J2837:L2837)</f>
        <v>110071.31</v>
      </c>
      <c r="O2837" s="23" t="n">
        <f aca="false">MEDIAN(J2837:L2837)</f>
        <v>94248</v>
      </c>
      <c r="P2837" s="23" t="n">
        <f aca="false">AVERAGE(J2837:L2837)</f>
        <v>94551.0013740995</v>
      </c>
      <c r="Q2837" s="23" t="n">
        <f aca="false">AVERAGE(M2837,O2837)</f>
        <v>86790.8470611492</v>
      </c>
      <c r="R2837" s="23" t="n">
        <f aca="false">AVERAGE(N2837,O2837)</f>
        <v>102159.655</v>
      </c>
      <c r="S2837" s="23" t="n">
        <f aca="false">STDEV(J2837:L2837)</f>
        <v>15371.0479420179</v>
      </c>
      <c r="T2837" s="25" t="n">
        <f aca="false">IF(P2837&gt;0,S2837/P2837,NA())</f>
        <v>0.162568854043132</v>
      </c>
      <c r="U2837" s="4" t="str">
        <f aca="false">IF(T2837&lt;=Parametros!$B$7,"MENOR",IF(T2837&lt;=Parametros!$B$8,"PROMEDIO MENOR-MEDIANA","PROMEDIO"))</f>
        <v>MENOR</v>
      </c>
      <c r="V2837" s="23" t="n">
        <f aca="false">IF(T2837&lt;=Parametros!$B$7,M2837,IF(T2837&lt;=Parametros!$B$8,Q2837,P2837))</f>
        <v>79333.6941222984</v>
      </c>
      <c r="W2837" s="26" t="n">
        <f aca="false">ROUND(V2837,0)</f>
        <v>79334</v>
      </c>
      <c r="X2837" s="27" t="n">
        <f aca="false">K2837/G2837</f>
        <v>1.4666201649545</v>
      </c>
      <c r="Y2837" s="27" t="n">
        <f aca="false">L2837/G2837</f>
        <v>1.25578606547548</v>
      </c>
    </row>
    <row r="2838" customFormat="false" ht="39" hidden="false" customHeight="true" outlineLevel="0" collapsed="false">
      <c r="A2838" s="4" t="s">
        <v>803</v>
      </c>
      <c r="B2838" s="4" t="s">
        <v>95</v>
      </c>
      <c r="C2838" s="4" t="s">
        <v>1289</v>
      </c>
      <c r="D2838" s="4" t="s">
        <v>1642</v>
      </c>
      <c r="E2838" s="4" t="s">
        <v>98</v>
      </c>
      <c r="F2838" s="4" t="s">
        <v>99</v>
      </c>
      <c r="G2838" s="23" t="n">
        <v>78850</v>
      </c>
      <c r="H2838" s="24" t="n">
        <f aca="false">Parametros!$B$3</f>
        <v>160.42</v>
      </c>
      <c r="I2838" s="24" t="n">
        <f aca="false">Parametros!$B$4</f>
        <v>151.76</v>
      </c>
      <c r="J2838" s="23" t="n">
        <f aca="false">G2838*H2838/I2838</f>
        <v>83349.479441223</v>
      </c>
      <c r="K2838" s="23" t="n">
        <v>115643.02</v>
      </c>
      <c r="L2838" s="23" t="n">
        <v>99008</v>
      </c>
      <c r="M2838" s="23" t="n">
        <f aca="false">MIN(J2838:L2838)</f>
        <v>83349.479441223</v>
      </c>
      <c r="N2838" s="23" t="n">
        <f aca="false">MAX(J2838:L2838)</f>
        <v>115643.02</v>
      </c>
      <c r="O2838" s="23" t="n">
        <f aca="false">MEDIAN(J2838:L2838)</f>
        <v>99008</v>
      </c>
      <c r="P2838" s="23" t="n">
        <f aca="false">AVERAGE(J2838:L2838)</f>
        <v>99333.499813741</v>
      </c>
      <c r="Q2838" s="23" t="n">
        <f aca="false">AVERAGE(M2838,O2838)</f>
        <v>91178.7397206115</v>
      </c>
      <c r="R2838" s="23" t="n">
        <f aca="false">AVERAGE(N2838,O2838)</f>
        <v>107325.51</v>
      </c>
      <c r="S2838" s="23" t="n">
        <f aca="false">STDEV(J2838:L2838)</f>
        <v>16149.2307263195</v>
      </c>
      <c r="T2838" s="25" t="n">
        <f aca="false">IF(P2838&gt;0,S2838/P2838,NA())</f>
        <v>0.162575875778068</v>
      </c>
      <c r="U2838" s="4" t="str">
        <f aca="false">IF(T2838&lt;=Parametros!$B$7,"MENOR",IF(T2838&lt;=Parametros!$B$8,"PROMEDIO MENOR-MEDIANA","PROMEDIO"))</f>
        <v>MENOR</v>
      </c>
      <c r="V2838" s="23" t="n">
        <f aca="false">IF(T2838&lt;=Parametros!$B$7,M2838,IF(T2838&lt;=Parametros!$B$8,Q2838,P2838))</f>
        <v>83349.479441223</v>
      </c>
      <c r="W2838" s="26" t="n">
        <f aca="false">ROUND(V2838,0)</f>
        <v>83349</v>
      </c>
      <c r="X2838" s="27" t="n">
        <f aca="false">K2838/G2838</f>
        <v>1.46662041851617</v>
      </c>
      <c r="Y2838" s="27" t="n">
        <f aca="false">L2838/G2838</f>
        <v>1.25564996829423</v>
      </c>
    </row>
    <row r="2839" customFormat="false" ht="51.75" hidden="false" customHeight="true" outlineLevel="0" collapsed="false">
      <c r="A2839" s="4" t="s">
        <v>806</v>
      </c>
      <c r="B2839" s="4" t="s">
        <v>95</v>
      </c>
      <c r="C2839" s="4" t="s">
        <v>1643</v>
      </c>
      <c r="D2839" s="4" t="s">
        <v>1644</v>
      </c>
      <c r="E2839" s="4" t="s">
        <v>98</v>
      </c>
      <c r="F2839" s="4" t="s">
        <v>99</v>
      </c>
      <c r="G2839" s="23" t="n">
        <v>270655</v>
      </c>
      <c r="H2839" s="24" t="n">
        <f aca="false">Parametros!$B$3</f>
        <v>160.42</v>
      </c>
      <c r="I2839" s="24" t="n">
        <f aca="false">Parametros!$B$4</f>
        <v>151.76</v>
      </c>
      <c r="J2839" s="23" t="n">
        <f aca="false">G2839*H2839/I2839</f>
        <v>286099.598708487</v>
      </c>
      <c r="K2839" s="23" t="n">
        <v>396948.35</v>
      </c>
      <c r="L2839" s="23" t="n">
        <v>339983</v>
      </c>
      <c r="M2839" s="23" t="n">
        <f aca="false">MIN(J2839:L2839)</f>
        <v>286099.598708487</v>
      </c>
      <c r="N2839" s="23" t="n">
        <f aca="false">MAX(J2839:L2839)</f>
        <v>396948.35</v>
      </c>
      <c r="O2839" s="23" t="n">
        <f aca="false">MEDIAN(J2839:L2839)</f>
        <v>339983</v>
      </c>
      <c r="P2839" s="23" t="n">
        <f aca="false">AVERAGE(J2839:L2839)</f>
        <v>341010.316236162</v>
      </c>
      <c r="Q2839" s="23" t="n">
        <f aca="false">AVERAGE(M2839,O2839)</f>
        <v>313041.299354244</v>
      </c>
      <c r="R2839" s="23" t="n">
        <f aca="false">AVERAGE(N2839,O2839)</f>
        <v>368465.675</v>
      </c>
      <c r="S2839" s="23" t="n">
        <f aca="false">STDEV(J2839:L2839)</f>
        <v>55431.515852525</v>
      </c>
      <c r="T2839" s="25" t="n">
        <f aca="false">IF(P2839&gt;0,S2839/P2839,NA())</f>
        <v>0.162550847330192</v>
      </c>
      <c r="U2839" s="4" t="str">
        <f aca="false">IF(T2839&lt;=Parametros!$B$7,"MENOR",IF(T2839&lt;=Parametros!$B$8,"PROMEDIO MENOR-MEDIANA","PROMEDIO"))</f>
        <v>MENOR</v>
      </c>
      <c r="V2839" s="23" t="n">
        <f aca="false">IF(T2839&lt;=Parametros!$B$7,M2839,IF(T2839&lt;=Parametros!$B$8,Q2839,P2839))</f>
        <v>286099.598708487</v>
      </c>
      <c r="W2839" s="26" t="n">
        <f aca="false">ROUND(V2839,0)</f>
        <v>286100</v>
      </c>
      <c r="X2839" s="27" t="n">
        <f aca="false">K2839/G2839</f>
        <v>1.46662115977905</v>
      </c>
      <c r="Y2839" s="27" t="n">
        <f aca="false">L2839/G2839</f>
        <v>1.25614897193845</v>
      </c>
    </row>
    <row r="2840" customFormat="false" ht="39" hidden="false" customHeight="true" outlineLevel="0" collapsed="false">
      <c r="A2840" s="4" t="s">
        <v>809</v>
      </c>
      <c r="B2840" s="4" t="s">
        <v>95</v>
      </c>
      <c r="C2840" s="4" t="s">
        <v>1645</v>
      </c>
      <c r="D2840" s="4" t="s">
        <v>1646</v>
      </c>
      <c r="E2840" s="4" t="s">
        <v>98</v>
      </c>
      <c r="F2840" s="4" t="s">
        <v>99</v>
      </c>
      <c r="G2840" s="23" t="n">
        <v>116970</v>
      </c>
      <c r="H2840" s="24" t="n">
        <f aca="false">Parametros!$B$3</f>
        <v>160.42</v>
      </c>
      <c r="I2840" s="24" t="n">
        <f aca="false">Parametros!$B$4</f>
        <v>151.76</v>
      </c>
      <c r="J2840" s="23" t="n">
        <f aca="false">G2840*H2840/I2840</f>
        <v>123644.750922509</v>
      </c>
      <c r="K2840" s="23" t="n">
        <v>171550.56</v>
      </c>
      <c r="L2840" s="23" t="n">
        <v>146965</v>
      </c>
      <c r="M2840" s="23" t="n">
        <f aca="false">MIN(J2840:L2840)</f>
        <v>123644.750922509</v>
      </c>
      <c r="N2840" s="23" t="n">
        <f aca="false">MAX(J2840:L2840)</f>
        <v>171550.56</v>
      </c>
      <c r="O2840" s="23" t="n">
        <f aca="false">MEDIAN(J2840:L2840)</f>
        <v>146965</v>
      </c>
      <c r="P2840" s="23" t="n">
        <f aca="false">AVERAGE(J2840:L2840)</f>
        <v>147386.770307503</v>
      </c>
      <c r="Q2840" s="23" t="n">
        <f aca="false">AVERAGE(M2840,O2840)</f>
        <v>135304.875461255</v>
      </c>
      <c r="R2840" s="23" t="n">
        <f aca="false">AVERAGE(N2840,O2840)</f>
        <v>159257.78</v>
      </c>
      <c r="S2840" s="23" t="n">
        <f aca="false">STDEV(J2840:L2840)</f>
        <v>23955.6893761475</v>
      </c>
      <c r="T2840" s="25" t="n">
        <f aca="false">IF(P2840&gt;0,S2840/P2840,NA())</f>
        <v>0.162536225783136</v>
      </c>
      <c r="U2840" s="4" t="str">
        <f aca="false">IF(T2840&lt;=Parametros!$B$7,"MENOR",IF(T2840&lt;=Parametros!$B$8,"PROMEDIO MENOR-MEDIANA","PROMEDIO"))</f>
        <v>MENOR</v>
      </c>
      <c r="V2840" s="23" t="n">
        <f aca="false">IF(T2840&lt;=Parametros!$B$7,M2840,IF(T2840&lt;=Parametros!$B$8,Q2840,P2840))</f>
        <v>123644.750922509</v>
      </c>
      <c r="W2840" s="26" t="n">
        <f aca="false">ROUND(V2840,0)</f>
        <v>123645</v>
      </c>
      <c r="X2840" s="27" t="n">
        <f aca="false">K2840/G2840</f>
        <v>1.46662015901513</v>
      </c>
      <c r="Y2840" s="27" t="n">
        <f aca="false">L2840/G2840</f>
        <v>1.25643327348893</v>
      </c>
    </row>
    <row r="2841" customFormat="false" ht="64.5" hidden="false" customHeight="true" outlineLevel="0" collapsed="false">
      <c r="A2841" s="4" t="s">
        <v>812</v>
      </c>
      <c r="B2841" s="4" t="s">
        <v>95</v>
      </c>
      <c r="C2841" s="4" t="s">
        <v>533</v>
      </c>
      <c r="D2841" s="4" t="s">
        <v>1647</v>
      </c>
      <c r="E2841" s="4" t="s">
        <v>98</v>
      </c>
      <c r="F2841" s="4" t="s">
        <v>99</v>
      </c>
      <c r="G2841" s="23" t="n">
        <v>266000</v>
      </c>
      <c r="H2841" s="24" t="n">
        <f aca="false">Parametros!$B$3</f>
        <v>160.42</v>
      </c>
      <c r="I2841" s="24" t="n">
        <f aca="false">Parametros!$B$4</f>
        <v>151.76</v>
      </c>
      <c r="J2841" s="23" t="n">
        <f aca="false">G2841*H2841/I2841</f>
        <v>281178.966789668</v>
      </c>
      <c r="K2841" s="23" t="n">
        <v>390120.28</v>
      </c>
      <c r="L2841" s="23" t="n">
        <v>334152</v>
      </c>
      <c r="M2841" s="23" t="n">
        <f aca="false">MIN(J2841:L2841)</f>
        <v>281178.966789668</v>
      </c>
      <c r="N2841" s="23" t="n">
        <f aca="false">MAX(J2841:L2841)</f>
        <v>390120.28</v>
      </c>
      <c r="O2841" s="23" t="n">
        <f aca="false">MEDIAN(J2841:L2841)</f>
        <v>334152</v>
      </c>
      <c r="P2841" s="23" t="n">
        <f aca="false">AVERAGE(J2841:L2841)</f>
        <v>335150.415596556</v>
      </c>
      <c r="Q2841" s="23" t="n">
        <f aca="false">AVERAGE(M2841,O2841)</f>
        <v>307665.483394834</v>
      </c>
      <c r="R2841" s="23" t="n">
        <f aca="false">AVERAGE(N2841,O2841)</f>
        <v>362136.14</v>
      </c>
      <c r="S2841" s="23" t="n">
        <f aca="false">STDEV(J2841:L2841)</f>
        <v>54477.518815338</v>
      </c>
      <c r="T2841" s="25" t="n">
        <f aca="false">IF(P2841&gt;0,S2841/P2841,NA())</f>
        <v>0.162546475493309</v>
      </c>
      <c r="U2841" s="4" t="str">
        <f aca="false">IF(T2841&lt;=Parametros!$B$7,"MENOR",IF(T2841&lt;=Parametros!$B$8,"PROMEDIO MENOR-MEDIANA","PROMEDIO"))</f>
        <v>MENOR</v>
      </c>
      <c r="V2841" s="23" t="n">
        <f aca="false">IF(T2841&lt;=Parametros!$B$7,M2841,IF(T2841&lt;=Parametros!$B$8,Q2841,P2841))</f>
        <v>281178.966789668</v>
      </c>
      <c r="W2841" s="26" t="n">
        <f aca="false">ROUND(V2841,0)</f>
        <v>281179</v>
      </c>
      <c r="X2841" s="27" t="n">
        <f aca="false">K2841/G2841</f>
        <v>1.46661759398496</v>
      </c>
      <c r="Y2841" s="27" t="n">
        <f aca="false">L2841/G2841</f>
        <v>1.25621052631579</v>
      </c>
    </row>
    <row r="2842" customFormat="false" ht="64.5" hidden="false" customHeight="true" outlineLevel="0" collapsed="false">
      <c r="A2842" s="4" t="s">
        <v>815</v>
      </c>
      <c r="B2842" s="4" t="s">
        <v>95</v>
      </c>
      <c r="C2842" s="4" t="s">
        <v>1648</v>
      </c>
      <c r="D2842" s="4" t="s">
        <v>1649</v>
      </c>
      <c r="E2842" s="4" t="s">
        <v>98</v>
      </c>
      <c r="F2842" s="4" t="s">
        <v>99</v>
      </c>
      <c r="G2842" s="23" t="n">
        <v>307489</v>
      </c>
      <c r="H2842" s="24" t="n">
        <f aca="false">Parametros!$B$3</f>
        <v>160.42</v>
      </c>
      <c r="I2842" s="24" t="n">
        <f aca="false">Parametros!$B$4</f>
        <v>151.76</v>
      </c>
      <c r="J2842" s="23" t="n">
        <f aca="false">G2842*H2842/I2842</f>
        <v>325035.486162362</v>
      </c>
      <c r="K2842" s="23" t="n">
        <v>450969.24</v>
      </c>
      <c r="L2842" s="23" t="n">
        <v>386274</v>
      </c>
      <c r="M2842" s="23" t="n">
        <f aca="false">MIN(J2842:L2842)</f>
        <v>325035.486162362</v>
      </c>
      <c r="N2842" s="23" t="n">
        <f aca="false">MAX(J2842:L2842)</f>
        <v>450969.24</v>
      </c>
      <c r="O2842" s="23" t="n">
        <f aca="false">MEDIAN(J2842:L2842)</f>
        <v>386274</v>
      </c>
      <c r="P2842" s="23" t="n">
        <f aca="false">AVERAGE(J2842:L2842)</f>
        <v>387426.242054121</v>
      </c>
      <c r="Q2842" s="23" t="n">
        <f aca="false">AVERAGE(M2842,O2842)</f>
        <v>355654.743081181</v>
      </c>
      <c r="R2842" s="23" t="n">
        <f aca="false">AVERAGE(N2842,O2842)</f>
        <v>418621.62</v>
      </c>
      <c r="S2842" s="23" t="n">
        <f aca="false">STDEV(J2842:L2842)</f>
        <v>62974.7833281162</v>
      </c>
      <c r="T2842" s="25" t="n">
        <f aca="false">IF(P2842&gt;0,S2842/P2842,NA())</f>
        <v>0.162546509483266</v>
      </c>
      <c r="U2842" s="4" t="str">
        <f aca="false">IF(T2842&lt;=Parametros!$B$7,"MENOR",IF(T2842&lt;=Parametros!$B$8,"PROMEDIO MENOR-MEDIANA","PROMEDIO"))</f>
        <v>MENOR</v>
      </c>
      <c r="V2842" s="23" t="n">
        <f aca="false">IF(T2842&lt;=Parametros!$B$7,M2842,IF(T2842&lt;=Parametros!$B$8,Q2842,P2842))</f>
        <v>325035.486162362</v>
      </c>
      <c r="W2842" s="26" t="n">
        <f aca="false">ROUND(V2842,0)</f>
        <v>325035</v>
      </c>
      <c r="X2842" s="27" t="n">
        <f aca="false">K2842/G2842</f>
        <v>1.46661909856938</v>
      </c>
      <c r="Y2842" s="27" t="n">
        <f aca="false">L2842/G2842</f>
        <v>1.25622054772691</v>
      </c>
    </row>
    <row r="2843" customFormat="false" ht="51.75" hidden="false" customHeight="true" outlineLevel="0" collapsed="false">
      <c r="A2843" s="4" t="s">
        <v>818</v>
      </c>
      <c r="B2843" s="4" t="s">
        <v>95</v>
      </c>
      <c r="C2843" s="4" t="s">
        <v>1650</v>
      </c>
      <c r="D2843" s="4" t="s">
        <v>1651</v>
      </c>
      <c r="E2843" s="4" t="s">
        <v>98</v>
      </c>
      <c r="F2843" s="4" t="s">
        <v>99</v>
      </c>
      <c r="G2843" s="23" t="n">
        <v>1693663</v>
      </c>
      <c r="H2843" s="24" t="n">
        <f aca="false">Parametros!$B$3</f>
        <v>160.42</v>
      </c>
      <c r="I2843" s="24" t="n">
        <f aca="false">Parametros!$B$4</f>
        <v>151.76</v>
      </c>
      <c r="J2843" s="23" t="n">
        <f aca="false">G2843*H2843/I2843</f>
        <v>1790309.821165</v>
      </c>
      <c r="K2843" s="23" t="n">
        <v>2483958.48</v>
      </c>
      <c r="L2843" s="23" t="n">
        <v>2128077</v>
      </c>
      <c r="M2843" s="23" t="n">
        <f aca="false">MIN(J2843:L2843)</f>
        <v>1790309.821165</v>
      </c>
      <c r="N2843" s="23" t="n">
        <f aca="false">MAX(J2843:L2843)</f>
        <v>2483958.48</v>
      </c>
      <c r="O2843" s="23" t="n">
        <f aca="false">MEDIAN(J2843:L2843)</f>
        <v>2128077</v>
      </c>
      <c r="P2843" s="23" t="n">
        <f aca="false">AVERAGE(J2843:L2843)</f>
        <v>2134115.10038833</v>
      </c>
      <c r="Q2843" s="23" t="n">
        <f aca="false">AVERAGE(M2843,O2843)</f>
        <v>1959193.4105825</v>
      </c>
      <c r="R2843" s="23" t="n">
        <f aca="false">AVERAGE(N2843,O2843)</f>
        <v>2306017.74</v>
      </c>
      <c r="S2843" s="23" t="n">
        <f aca="false">STDEV(J2843:L2843)</f>
        <v>346863.747699474</v>
      </c>
      <c r="T2843" s="25" t="n">
        <f aca="false">IF(P2843&gt;0,S2843/P2843,NA())</f>
        <v>0.162532821044356</v>
      </c>
      <c r="U2843" s="4" t="str">
        <f aca="false">IF(T2843&lt;=Parametros!$B$7,"MENOR",IF(T2843&lt;=Parametros!$B$8,"PROMEDIO MENOR-MEDIANA","PROMEDIO"))</f>
        <v>MENOR</v>
      </c>
      <c r="V2843" s="23" t="n">
        <f aca="false">IF(T2843&lt;=Parametros!$B$7,M2843,IF(T2843&lt;=Parametros!$B$8,Q2843,P2843))</f>
        <v>1790309.821165</v>
      </c>
      <c r="W2843" s="26" t="n">
        <f aca="false">ROUND(V2843,0)</f>
        <v>1790310</v>
      </c>
      <c r="X2843" s="27" t="n">
        <f aca="false">K2843/G2843</f>
        <v>1.46661908537885</v>
      </c>
      <c r="Y2843" s="27" t="n">
        <f aca="false">L2843/G2843</f>
        <v>1.25649376528861</v>
      </c>
    </row>
    <row r="2844" customFormat="false" ht="64.5" hidden="false" customHeight="true" outlineLevel="0" collapsed="false">
      <c r="A2844" s="4" t="s">
        <v>821</v>
      </c>
      <c r="B2844" s="4" t="s">
        <v>95</v>
      </c>
      <c r="C2844" s="4" t="s">
        <v>1652</v>
      </c>
      <c r="D2844" s="4" t="s">
        <v>1653</v>
      </c>
      <c r="E2844" s="4" t="s">
        <v>98</v>
      </c>
      <c r="F2844" s="4" t="s">
        <v>99</v>
      </c>
      <c r="G2844" s="23" t="n">
        <v>175750</v>
      </c>
      <c r="H2844" s="24" t="n">
        <f aca="false">Parametros!$B$3</f>
        <v>160.42</v>
      </c>
      <c r="I2844" s="24" t="n">
        <f aca="false">Parametros!$B$4</f>
        <v>151.76</v>
      </c>
      <c r="J2844" s="23" t="n">
        <f aca="false">G2844*H2844/I2844</f>
        <v>185778.960200316</v>
      </c>
      <c r="K2844" s="23" t="n">
        <v>257757.94</v>
      </c>
      <c r="L2844" s="23" t="n">
        <v>220745</v>
      </c>
      <c r="M2844" s="23" t="n">
        <f aca="false">MIN(J2844:L2844)</f>
        <v>185778.960200316</v>
      </c>
      <c r="N2844" s="23" t="n">
        <f aca="false">MAX(J2844:L2844)</f>
        <v>257757.94</v>
      </c>
      <c r="O2844" s="23" t="n">
        <f aca="false">MEDIAN(J2844:L2844)</f>
        <v>220745</v>
      </c>
      <c r="P2844" s="23" t="n">
        <f aca="false">AVERAGE(J2844:L2844)</f>
        <v>221427.300066772</v>
      </c>
      <c r="Q2844" s="23" t="n">
        <f aca="false">AVERAGE(M2844,O2844)</f>
        <v>203261.980100158</v>
      </c>
      <c r="R2844" s="23" t="n">
        <f aca="false">AVERAGE(N2844,O2844)</f>
        <v>239251.47</v>
      </c>
      <c r="S2844" s="23" t="n">
        <f aca="false">STDEV(J2844:L2844)</f>
        <v>35994.3402952</v>
      </c>
      <c r="T2844" s="25" t="n">
        <f aca="false">IF(P2844&gt;0,S2844/P2844,NA())</f>
        <v>0.162556018541281</v>
      </c>
      <c r="U2844" s="4" t="str">
        <f aca="false">IF(T2844&lt;=Parametros!$B$7,"MENOR",IF(T2844&lt;=Parametros!$B$8,"PROMEDIO MENOR-MEDIANA","PROMEDIO"))</f>
        <v>MENOR</v>
      </c>
      <c r="V2844" s="23" t="n">
        <f aca="false">IF(T2844&lt;=Parametros!$B$7,M2844,IF(T2844&lt;=Parametros!$B$8,Q2844,P2844))</f>
        <v>185778.960200316</v>
      </c>
      <c r="W2844" s="26" t="n">
        <f aca="false">ROUND(V2844,0)</f>
        <v>185779</v>
      </c>
      <c r="X2844" s="27" t="n">
        <f aca="false">K2844/G2844</f>
        <v>1.46661701280228</v>
      </c>
      <c r="Y2844" s="27" t="n">
        <f aca="false">L2844/G2844</f>
        <v>1.25601706970128</v>
      </c>
    </row>
    <row r="2845" customFormat="false" ht="51.75" hidden="false" customHeight="true" outlineLevel="0" collapsed="false">
      <c r="A2845" s="4" t="s">
        <v>824</v>
      </c>
      <c r="B2845" s="4" t="s">
        <v>95</v>
      </c>
      <c r="C2845" s="4" t="s">
        <v>1654</v>
      </c>
      <c r="D2845" s="4" t="s">
        <v>1655</v>
      </c>
      <c r="E2845" s="4" t="s">
        <v>98</v>
      </c>
      <c r="F2845" s="4" t="s">
        <v>99</v>
      </c>
      <c r="G2845" s="23" t="n">
        <v>2210540</v>
      </c>
      <c r="H2845" s="24" t="n">
        <f aca="false">Parametros!$B$3</f>
        <v>160.42</v>
      </c>
      <c r="I2845" s="24" t="n">
        <f aca="false">Parametros!$B$4</f>
        <v>151.76</v>
      </c>
      <c r="J2845" s="23" t="n">
        <f aca="false">G2845*H2845/I2845</f>
        <v>2336681.77912493</v>
      </c>
      <c r="K2845" s="23" t="n">
        <v>3242020.05</v>
      </c>
      <c r="L2845" s="23" t="n">
        <v>2777579</v>
      </c>
      <c r="M2845" s="23" t="n">
        <f aca="false">MIN(J2845:L2845)</f>
        <v>2336681.77912493</v>
      </c>
      <c r="N2845" s="23" t="n">
        <f aca="false">MAX(J2845:L2845)</f>
        <v>3242020.05</v>
      </c>
      <c r="O2845" s="23" t="n">
        <f aca="false">MEDIAN(J2845:L2845)</f>
        <v>2777579</v>
      </c>
      <c r="P2845" s="23" t="n">
        <f aca="false">AVERAGE(J2845:L2845)</f>
        <v>2785426.94304164</v>
      </c>
      <c r="Q2845" s="23" t="n">
        <f aca="false">AVERAGE(M2845,O2845)</f>
        <v>2557130.38956247</v>
      </c>
      <c r="R2845" s="23" t="n">
        <f aca="false">AVERAGE(N2845,O2845)</f>
        <v>3009799.525</v>
      </c>
      <c r="S2845" s="23" t="n">
        <f aca="false">STDEV(J2845:L2845)</f>
        <v>452720.155101639</v>
      </c>
      <c r="T2845" s="25" t="n">
        <f aca="false">IF(P2845&gt;0,S2845/P2845,NA())</f>
        <v>0.162531692397315</v>
      </c>
      <c r="U2845" s="4" t="str">
        <f aca="false">IF(T2845&lt;=Parametros!$B$7,"MENOR",IF(T2845&lt;=Parametros!$B$8,"PROMEDIO MENOR-MEDIANA","PROMEDIO"))</f>
        <v>MENOR</v>
      </c>
      <c r="V2845" s="23" t="n">
        <f aca="false">IF(T2845&lt;=Parametros!$B$7,M2845,IF(T2845&lt;=Parametros!$B$8,Q2845,P2845))</f>
        <v>2336681.77912493</v>
      </c>
      <c r="W2845" s="26" t="n">
        <f aca="false">ROUND(V2845,0)</f>
        <v>2336682</v>
      </c>
      <c r="X2845" s="27" t="n">
        <f aca="false">K2845/G2845</f>
        <v>1.4666190387869</v>
      </c>
      <c r="Y2845" s="27" t="n">
        <f aca="false">L2845/G2845</f>
        <v>1.25651605490061</v>
      </c>
    </row>
    <row r="2846" customFormat="false" ht="77.25" hidden="false" customHeight="true" outlineLevel="0" collapsed="false">
      <c r="A2846" s="4" t="s">
        <v>827</v>
      </c>
      <c r="B2846" s="4" t="s">
        <v>95</v>
      </c>
      <c r="C2846" s="4" t="s">
        <v>1656</v>
      </c>
      <c r="D2846" s="4" t="s">
        <v>1657</v>
      </c>
      <c r="E2846" s="4" t="s">
        <v>98</v>
      </c>
      <c r="F2846" s="4" t="s">
        <v>99</v>
      </c>
      <c r="G2846" s="23" t="n">
        <v>4466591</v>
      </c>
      <c r="H2846" s="24" t="n">
        <f aca="false">Parametros!$B$3</f>
        <v>160.42</v>
      </c>
      <c r="I2846" s="24" t="n">
        <f aca="false">Parametros!$B$4</f>
        <v>151.76</v>
      </c>
      <c r="J2846" s="23" t="n">
        <f aca="false">G2846*H2846/I2846</f>
        <v>4721471.58816552</v>
      </c>
      <c r="K2846" s="23" t="n">
        <v>6550787.13</v>
      </c>
      <c r="L2846" s="23" t="n">
        <v>5612397</v>
      </c>
      <c r="M2846" s="23" t="n">
        <f aca="false">MIN(J2846:L2846)</f>
        <v>4721471.58816552</v>
      </c>
      <c r="N2846" s="23" t="n">
        <f aca="false">MAX(J2846:L2846)</f>
        <v>6550787.13</v>
      </c>
      <c r="O2846" s="23" t="n">
        <f aca="false">MEDIAN(J2846:L2846)</f>
        <v>5612397</v>
      </c>
      <c r="P2846" s="23" t="n">
        <f aca="false">AVERAGE(J2846:L2846)</f>
        <v>5628218.57272184</v>
      </c>
      <c r="Q2846" s="23" t="n">
        <f aca="false">AVERAGE(M2846,O2846)</f>
        <v>5166934.29408276</v>
      </c>
      <c r="R2846" s="23" t="n">
        <f aca="false">AVERAGE(N2846,O2846)</f>
        <v>6081592.065</v>
      </c>
      <c r="S2846" s="23" t="n">
        <f aca="false">STDEV(J2846:L2846)</f>
        <v>914760.394596221</v>
      </c>
      <c r="T2846" s="25" t="n">
        <f aca="false">IF(P2846&gt;0,S2846/P2846,NA())</f>
        <v>0.162531071381941</v>
      </c>
      <c r="U2846" s="4" t="str">
        <f aca="false">IF(T2846&lt;=Parametros!$B$7,"MENOR",IF(T2846&lt;=Parametros!$B$8,"PROMEDIO MENOR-MEDIANA","PROMEDIO"))</f>
        <v>MENOR</v>
      </c>
      <c r="V2846" s="23" t="n">
        <f aca="false">IF(T2846&lt;=Parametros!$B$7,M2846,IF(T2846&lt;=Parametros!$B$8,Q2846,P2846))</f>
        <v>4721471.58816552</v>
      </c>
      <c r="W2846" s="26" t="n">
        <f aca="false">ROUND(V2846,0)</f>
        <v>4721472</v>
      </c>
      <c r="X2846" s="27" t="n">
        <f aca="false">K2846/G2846</f>
        <v>1.46661897854538</v>
      </c>
      <c r="Y2846" s="27" t="n">
        <f aca="false">L2846/G2846</f>
        <v>1.25652807700548</v>
      </c>
    </row>
    <row r="2847" customFormat="false" ht="51.75" hidden="false" customHeight="true" outlineLevel="0" collapsed="false">
      <c r="A2847" s="4" t="s">
        <v>830</v>
      </c>
      <c r="B2847" s="4" t="s">
        <v>95</v>
      </c>
      <c r="C2847" s="4" t="s">
        <v>1658</v>
      </c>
      <c r="D2847" s="4" t="s">
        <v>1659</v>
      </c>
      <c r="E2847" s="4" t="s">
        <v>98</v>
      </c>
      <c r="F2847" s="4" t="s">
        <v>99</v>
      </c>
      <c r="G2847" s="23" t="n">
        <v>9719082</v>
      </c>
      <c r="H2847" s="24" t="n">
        <f aca="false">Parametros!$B$3</f>
        <v>160.42</v>
      </c>
      <c r="I2847" s="24" t="n">
        <f aca="false">Parametros!$B$4</f>
        <v>151.76</v>
      </c>
      <c r="J2847" s="23" t="n">
        <f aca="false">G2847*H2847/I2847</f>
        <v>10273689.6049025</v>
      </c>
      <c r="K2847" s="23" t="n">
        <v>14254191.9</v>
      </c>
      <c r="L2847" s="23" t="n">
        <v>12212375</v>
      </c>
      <c r="M2847" s="23" t="n">
        <f aca="false">MIN(J2847:L2847)</f>
        <v>10273689.6049025</v>
      </c>
      <c r="N2847" s="23" t="n">
        <f aca="false">MAX(J2847:L2847)</f>
        <v>14254191.9</v>
      </c>
      <c r="O2847" s="23" t="n">
        <f aca="false">MEDIAN(J2847:L2847)</f>
        <v>12212375</v>
      </c>
      <c r="P2847" s="23" t="n">
        <f aca="false">AVERAGE(J2847:L2847)</f>
        <v>12246752.1683008</v>
      </c>
      <c r="Q2847" s="23" t="n">
        <f aca="false">AVERAGE(M2847,O2847)</f>
        <v>11243032.3024512</v>
      </c>
      <c r="R2847" s="23" t="n">
        <f aca="false">AVERAGE(N2847,O2847)</f>
        <v>13233283.45</v>
      </c>
      <c r="S2847" s="23" t="n">
        <f aca="false">STDEV(J2847:L2847)</f>
        <v>1990473.80605585</v>
      </c>
      <c r="T2847" s="25" t="n">
        <f aca="false">IF(P2847&gt;0,S2847/P2847,NA())</f>
        <v>0.162530749271463</v>
      </c>
      <c r="U2847" s="4" t="str">
        <f aca="false">IF(T2847&lt;=Parametros!$B$7,"MENOR",IF(T2847&lt;=Parametros!$B$8,"PROMEDIO MENOR-MEDIANA","PROMEDIO"))</f>
        <v>MENOR</v>
      </c>
      <c r="V2847" s="23" t="n">
        <f aca="false">IF(T2847&lt;=Parametros!$B$7,M2847,IF(T2847&lt;=Parametros!$B$8,Q2847,P2847))</f>
        <v>10273689.6049025</v>
      </c>
      <c r="W2847" s="26" t="n">
        <f aca="false">ROUND(V2847,0)</f>
        <v>10273690</v>
      </c>
      <c r="X2847" s="27" t="n">
        <f aca="false">K2847/G2847</f>
        <v>1.46661916218013</v>
      </c>
      <c r="Y2847" s="27" t="n">
        <f aca="false">L2847/G2847</f>
        <v>1.25653585390061</v>
      </c>
    </row>
    <row r="2848" customFormat="false" ht="64.5" hidden="false" customHeight="true" outlineLevel="0" collapsed="false">
      <c r="A2848" s="4" t="s">
        <v>833</v>
      </c>
      <c r="B2848" s="4" t="s">
        <v>95</v>
      </c>
      <c r="C2848" s="4" t="s">
        <v>1660</v>
      </c>
      <c r="D2848" s="4" t="s">
        <v>1661</v>
      </c>
      <c r="E2848" s="4" t="s">
        <v>98</v>
      </c>
      <c r="F2848" s="4" t="s">
        <v>99</v>
      </c>
      <c r="G2848" s="23" t="n">
        <v>1865551</v>
      </c>
      <c r="H2848" s="24" t="n">
        <f aca="false">Parametros!$B$3</f>
        <v>160.42</v>
      </c>
      <c r="I2848" s="24" t="n">
        <f aca="false">Parametros!$B$4</f>
        <v>151.76</v>
      </c>
      <c r="J2848" s="23" t="n">
        <f aca="false">G2848*H2848/I2848</f>
        <v>1972006.40102794</v>
      </c>
      <c r="K2848" s="23" t="n">
        <v>2736052.27</v>
      </c>
      <c r="L2848" s="23" t="n">
        <v>2344062</v>
      </c>
      <c r="M2848" s="23" t="n">
        <f aca="false">MIN(J2848:L2848)</f>
        <v>1972006.40102794</v>
      </c>
      <c r="N2848" s="23" t="n">
        <f aca="false">MAX(J2848:L2848)</f>
        <v>2736052.27</v>
      </c>
      <c r="O2848" s="23" t="n">
        <f aca="false">MEDIAN(J2848:L2848)</f>
        <v>2344062</v>
      </c>
      <c r="P2848" s="23" t="n">
        <f aca="false">AVERAGE(J2848:L2848)</f>
        <v>2350706.89034265</v>
      </c>
      <c r="Q2848" s="23" t="n">
        <f aca="false">AVERAGE(M2848,O2848)</f>
        <v>2158034.20051397</v>
      </c>
      <c r="R2848" s="23" t="n">
        <f aca="false">AVERAGE(N2848,O2848)</f>
        <v>2540057.135</v>
      </c>
      <c r="S2848" s="23" t="n">
        <f aca="false">STDEV(J2848:L2848)</f>
        <v>382066.27487789</v>
      </c>
      <c r="T2848" s="25" t="n">
        <f aca="false">IF(P2848&gt;0,S2848/P2848,NA())</f>
        <v>0.162532503072809</v>
      </c>
      <c r="U2848" s="4" t="str">
        <f aca="false">IF(T2848&lt;=Parametros!$B$7,"MENOR",IF(T2848&lt;=Parametros!$B$8,"PROMEDIO MENOR-MEDIANA","PROMEDIO"))</f>
        <v>MENOR</v>
      </c>
      <c r="V2848" s="23" t="n">
        <f aca="false">IF(T2848&lt;=Parametros!$B$7,M2848,IF(T2848&lt;=Parametros!$B$8,Q2848,P2848))</f>
        <v>1972006.40102794</v>
      </c>
      <c r="W2848" s="26" t="n">
        <f aca="false">ROUND(V2848,0)</f>
        <v>1972006</v>
      </c>
      <c r="X2848" s="27" t="n">
        <f aca="false">K2848/G2848</f>
        <v>1.46661885416159</v>
      </c>
      <c r="Y2848" s="27" t="n">
        <f aca="false">L2848/G2848</f>
        <v>1.25649848221785</v>
      </c>
    </row>
    <row r="2849" customFormat="false" ht="77.25" hidden="false" customHeight="true" outlineLevel="0" collapsed="false">
      <c r="A2849" s="4" t="s">
        <v>835</v>
      </c>
      <c r="B2849" s="4" t="s">
        <v>95</v>
      </c>
      <c r="C2849" s="4" t="s">
        <v>1662</v>
      </c>
      <c r="D2849" s="4" t="s">
        <v>1663</v>
      </c>
      <c r="E2849" s="4" t="s">
        <v>98</v>
      </c>
      <c r="F2849" s="4" t="s">
        <v>99</v>
      </c>
      <c r="G2849" s="23" t="n">
        <v>912950</v>
      </c>
      <c r="H2849" s="24" t="n">
        <f aca="false">Parametros!$B$3</f>
        <v>160.42</v>
      </c>
      <c r="I2849" s="24" t="n">
        <f aca="false">Parametros!$B$4</f>
        <v>151.76</v>
      </c>
      <c r="J2849" s="23" t="n">
        <f aca="false">G2849*H2849/I2849</f>
        <v>965046.382445967</v>
      </c>
      <c r="K2849" s="23" t="n">
        <v>1338950.46</v>
      </c>
      <c r="L2849" s="23" t="n">
        <v>1147041</v>
      </c>
      <c r="M2849" s="23" t="n">
        <f aca="false">MIN(J2849:L2849)</f>
        <v>965046.382445967</v>
      </c>
      <c r="N2849" s="23" t="n">
        <f aca="false">MAX(J2849:L2849)</f>
        <v>1338950.46</v>
      </c>
      <c r="O2849" s="23" t="n">
        <f aca="false">MEDIAN(J2849:L2849)</f>
        <v>1147041</v>
      </c>
      <c r="P2849" s="23" t="n">
        <f aca="false">AVERAGE(J2849:L2849)</f>
        <v>1150345.94748199</v>
      </c>
      <c r="Q2849" s="23" t="n">
        <f aca="false">AVERAGE(M2849,O2849)</f>
        <v>1056043.69122298</v>
      </c>
      <c r="R2849" s="23" t="n">
        <f aca="false">AVERAGE(N2849,O2849)</f>
        <v>1242995.73</v>
      </c>
      <c r="S2849" s="23" t="n">
        <f aca="false">STDEV(J2849:L2849)</f>
        <v>186973.946878374</v>
      </c>
      <c r="T2849" s="25" t="n">
        <f aca="false">IF(P2849&gt;0,S2849/P2849,NA())</f>
        <v>0.162537145706163</v>
      </c>
      <c r="U2849" s="4" t="str">
        <f aca="false">IF(T2849&lt;=Parametros!$B$7,"MENOR",IF(T2849&lt;=Parametros!$B$8,"PROMEDIO MENOR-MEDIANA","PROMEDIO"))</f>
        <v>MENOR</v>
      </c>
      <c r="V2849" s="23" t="n">
        <f aca="false">IF(T2849&lt;=Parametros!$B$7,M2849,IF(T2849&lt;=Parametros!$B$8,Q2849,P2849))</f>
        <v>965046.382445967</v>
      </c>
      <c r="W2849" s="26" t="n">
        <f aca="false">ROUND(V2849,0)</f>
        <v>965046</v>
      </c>
      <c r="X2849" s="27" t="n">
        <f aca="false">K2849/G2849</f>
        <v>1.46661970535079</v>
      </c>
      <c r="Y2849" s="27" t="n">
        <f aca="false">L2849/G2849</f>
        <v>1.25641163261953</v>
      </c>
    </row>
    <row r="2850" customFormat="false" ht="64.5" hidden="false" customHeight="true" outlineLevel="0" collapsed="false">
      <c r="A2850" s="4" t="s">
        <v>837</v>
      </c>
      <c r="B2850" s="4" t="s">
        <v>95</v>
      </c>
      <c r="C2850" s="4" t="s">
        <v>1287</v>
      </c>
      <c r="D2850" s="4" t="s">
        <v>1664</v>
      </c>
      <c r="E2850" s="4" t="s">
        <v>98</v>
      </c>
      <c r="F2850" s="4" t="s">
        <v>99</v>
      </c>
      <c r="G2850" s="23" t="n">
        <v>388549</v>
      </c>
      <c r="H2850" s="24" t="n">
        <f aca="false">Parametros!$B$3</f>
        <v>160.42</v>
      </c>
      <c r="I2850" s="24" t="n">
        <f aca="false">Parametros!$B$4</f>
        <v>151.76</v>
      </c>
      <c r="J2850" s="23" t="n">
        <f aca="false">G2850*H2850/I2850</f>
        <v>410721.076568266</v>
      </c>
      <c r="K2850" s="23" t="n">
        <v>569853.32</v>
      </c>
      <c r="L2850" s="23" t="n">
        <v>488138</v>
      </c>
      <c r="M2850" s="23" t="n">
        <f aca="false">MIN(J2850:L2850)</f>
        <v>410721.076568266</v>
      </c>
      <c r="N2850" s="23" t="n">
        <f aca="false">MAX(J2850:L2850)</f>
        <v>569853.32</v>
      </c>
      <c r="O2850" s="23" t="n">
        <f aca="false">MEDIAN(J2850:L2850)</f>
        <v>488138</v>
      </c>
      <c r="P2850" s="23" t="n">
        <f aca="false">AVERAGE(J2850:L2850)</f>
        <v>489570.798856089</v>
      </c>
      <c r="Q2850" s="23" t="n">
        <f aca="false">AVERAGE(M2850,O2850)</f>
        <v>449429.538284133</v>
      </c>
      <c r="R2850" s="23" t="n">
        <f aca="false">AVERAGE(N2850,O2850)</f>
        <v>528995.66</v>
      </c>
      <c r="S2850" s="23" t="n">
        <f aca="false">STDEV(J2850:L2850)</f>
        <v>79575.796630167</v>
      </c>
      <c r="T2850" s="25" t="n">
        <f aca="false">IF(P2850&gt;0,S2850/P2850,NA())</f>
        <v>0.162541958826181</v>
      </c>
      <c r="U2850" s="4" t="str">
        <f aca="false">IF(T2850&lt;=Parametros!$B$7,"MENOR",IF(T2850&lt;=Parametros!$B$8,"PROMEDIO MENOR-MEDIANA","PROMEDIO"))</f>
        <v>MENOR</v>
      </c>
      <c r="V2850" s="23" t="n">
        <f aca="false">IF(T2850&lt;=Parametros!$B$7,M2850,IF(T2850&lt;=Parametros!$B$8,Q2850,P2850))</f>
        <v>410721.076568266</v>
      </c>
      <c r="W2850" s="26" t="n">
        <f aca="false">ROUND(V2850,0)</f>
        <v>410721</v>
      </c>
      <c r="X2850" s="27" t="n">
        <f aca="false">K2850/G2850</f>
        <v>1.46661893351932</v>
      </c>
      <c r="Y2850" s="27" t="n">
        <f aca="false">L2850/G2850</f>
        <v>1.25631001495307</v>
      </c>
    </row>
    <row r="2851" customFormat="false" ht="15" hidden="false" customHeight="true" outlineLevel="0" collapsed="false">
      <c r="A2851" s="22" t="s">
        <v>961</v>
      </c>
      <c r="B2851" s="22" t="s">
        <v>962</v>
      </c>
      <c r="C2851" s="22"/>
      <c r="D2851" s="22"/>
      <c r="E2851" s="22"/>
      <c r="F2851" s="22"/>
      <c r="G2851" s="22"/>
      <c r="H2851" s="22"/>
      <c r="I2851" s="22"/>
      <c r="J2851" s="22"/>
      <c r="K2851" s="22"/>
      <c r="L2851" s="22"/>
      <c r="M2851" s="22"/>
      <c r="N2851" s="22"/>
      <c r="O2851" s="22"/>
      <c r="P2851" s="22"/>
      <c r="Q2851" s="22"/>
      <c r="R2851" s="22"/>
      <c r="S2851" s="22"/>
      <c r="T2851" s="22"/>
      <c r="U2851" s="22"/>
      <c r="V2851" s="22"/>
      <c r="W2851" s="22"/>
    </row>
    <row r="2852" customFormat="false" ht="39" hidden="false" customHeight="true" outlineLevel="0" collapsed="false">
      <c r="A2852" s="4" t="s">
        <v>963</v>
      </c>
      <c r="B2852" s="4" t="s">
        <v>95</v>
      </c>
      <c r="C2852" s="4" t="s">
        <v>964</v>
      </c>
      <c r="D2852" s="4" t="s">
        <v>965</v>
      </c>
      <c r="E2852" s="4" t="s">
        <v>98</v>
      </c>
      <c r="F2852" s="4" t="s">
        <v>99</v>
      </c>
      <c r="G2852" s="23" t="n">
        <v>1848913</v>
      </c>
      <c r="H2852" s="24" t="n">
        <f aca="false">Parametros!$B$3</f>
        <v>160.42</v>
      </c>
      <c r="I2852" s="24" t="n">
        <f aca="false">Parametros!$B$4</f>
        <v>151.76</v>
      </c>
      <c r="J2852" s="23" t="n">
        <f aca="false">G2852*H2852/I2852</f>
        <v>1954418.97377438</v>
      </c>
      <c r="K2852" s="23" t="n">
        <v>2711650.49</v>
      </c>
      <c r="L2852" s="23" t="n">
        <v>2323118</v>
      </c>
      <c r="M2852" s="23" t="n">
        <f aca="false">MIN(J2852:L2852)</f>
        <v>1954418.97377438</v>
      </c>
      <c r="N2852" s="23" t="n">
        <f aca="false">MAX(J2852:L2852)</f>
        <v>2711650.49</v>
      </c>
      <c r="O2852" s="23" t="n">
        <f aca="false">MEDIAN(J2852:L2852)</f>
        <v>2323118</v>
      </c>
      <c r="P2852" s="23" t="n">
        <f aca="false">AVERAGE(J2852:L2852)</f>
        <v>2329729.15459146</v>
      </c>
      <c r="Q2852" s="23" t="n">
        <f aca="false">AVERAGE(M2852,O2852)</f>
        <v>2138768.48688719</v>
      </c>
      <c r="R2852" s="23" t="n">
        <f aca="false">AVERAGE(N2852,O2852)</f>
        <v>2517384.245</v>
      </c>
      <c r="S2852" s="23" t="n">
        <f aca="false">STDEV(J2852:L2852)</f>
        <v>378659.04560054</v>
      </c>
      <c r="T2852" s="25" t="n">
        <f aca="false">IF(P2852&gt;0,S2852/P2852,NA())</f>
        <v>0.162533505173455</v>
      </c>
      <c r="U2852" s="4" t="str">
        <f aca="false">IF(T2852&lt;=Parametros!$B$7,"MENOR",IF(T2852&lt;=Parametros!$B$8,"PROMEDIO MENOR-MEDIANA","PROMEDIO"))</f>
        <v>MENOR</v>
      </c>
      <c r="V2852" s="23" t="n">
        <f aca="false">IF(T2852&lt;=Parametros!$B$7,M2852,IF(T2852&lt;=Parametros!$B$8,Q2852,P2852))</f>
        <v>1954418.97377438</v>
      </c>
      <c r="W2852" s="26" t="n">
        <f aca="false">ROUND(V2852,0)</f>
        <v>1954419</v>
      </c>
      <c r="X2852" s="27" t="n">
        <f aca="false">K2852/G2852</f>
        <v>1.46661875923854</v>
      </c>
      <c r="Y2852" s="27" t="n">
        <f aca="false">L2852/G2852</f>
        <v>1.25647772502005</v>
      </c>
    </row>
    <row r="2853" customFormat="false" ht="51.75" hidden="false" customHeight="true" outlineLevel="0" collapsed="false">
      <c r="A2853" s="4" t="s">
        <v>966</v>
      </c>
      <c r="B2853" s="4" t="s">
        <v>95</v>
      </c>
      <c r="C2853" s="4" t="s">
        <v>967</v>
      </c>
      <c r="D2853" s="4" t="s">
        <v>968</v>
      </c>
      <c r="E2853" s="4" t="s">
        <v>98</v>
      </c>
      <c r="F2853" s="4" t="s">
        <v>99</v>
      </c>
      <c r="G2853" s="23" t="n">
        <v>1273478</v>
      </c>
      <c r="H2853" s="24" t="n">
        <f aca="false">Parametros!$B$3</f>
        <v>160.42</v>
      </c>
      <c r="I2853" s="24" t="n">
        <f aca="false">Parametros!$B$4</f>
        <v>151.76</v>
      </c>
      <c r="J2853" s="23" t="n">
        <f aca="false">G2853*H2853/I2853</f>
        <v>1346147.47469689</v>
      </c>
      <c r="K2853" s="23" t="n">
        <v>1867706.49</v>
      </c>
      <c r="L2853" s="23" t="n">
        <v>1600074</v>
      </c>
      <c r="M2853" s="23" t="n">
        <f aca="false">MIN(J2853:L2853)</f>
        <v>1346147.47469689</v>
      </c>
      <c r="N2853" s="23" t="n">
        <f aca="false">MAX(J2853:L2853)</f>
        <v>1867706.49</v>
      </c>
      <c r="O2853" s="23" t="n">
        <f aca="false">MEDIAN(J2853:L2853)</f>
        <v>1600074</v>
      </c>
      <c r="P2853" s="23" t="n">
        <f aca="false">AVERAGE(J2853:L2853)</f>
        <v>1604642.65489896</v>
      </c>
      <c r="Q2853" s="23" t="n">
        <f aca="false">AVERAGE(M2853,O2853)</f>
        <v>1473110.73734844</v>
      </c>
      <c r="R2853" s="23" t="n">
        <f aca="false">AVERAGE(N2853,O2853)</f>
        <v>1733890.245</v>
      </c>
      <c r="S2853" s="23" t="n">
        <f aca="false">STDEV(J2853:L2853)</f>
        <v>260809.520659574</v>
      </c>
      <c r="T2853" s="25" t="n">
        <f aca="false">IF(P2853&gt;0,S2853/P2853,NA())</f>
        <v>0.162534331156737</v>
      </c>
      <c r="U2853" s="4" t="str">
        <f aca="false">IF(T2853&lt;=Parametros!$B$7,"MENOR",IF(T2853&lt;=Parametros!$B$8,"PROMEDIO MENOR-MEDIANA","PROMEDIO"))</f>
        <v>MENOR</v>
      </c>
      <c r="V2853" s="23" t="n">
        <f aca="false">IF(T2853&lt;=Parametros!$B$7,M2853,IF(T2853&lt;=Parametros!$B$8,Q2853,P2853))</f>
        <v>1346147.47469689</v>
      </c>
      <c r="W2853" s="26" t="n">
        <f aca="false">ROUND(V2853,0)</f>
        <v>1346147</v>
      </c>
      <c r="X2853" s="27" t="n">
        <f aca="false">K2853/G2853</f>
        <v>1.46661857527181</v>
      </c>
      <c r="Y2853" s="27" t="n">
        <f aca="false">L2853/G2853</f>
        <v>1.25645986817205</v>
      </c>
    </row>
    <row r="2854" customFormat="false" ht="51.75" hidden="false" customHeight="true" outlineLevel="0" collapsed="false">
      <c r="A2854" s="4" t="s">
        <v>969</v>
      </c>
      <c r="B2854" s="4" t="s">
        <v>95</v>
      </c>
      <c r="C2854" s="4" t="s">
        <v>1293</v>
      </c>
      <c r="D2854" s="4" t="s">
        <v>1294</v>
      </c>
      <c r="E2854" s="4" t="s">
        <v>98</v>
      </c>
      <c r="F2854" s="4" t="s">
        <v>99</v>
      </c>
      <c r="G2854" s="23" t="n">
        <v>1000350</v>
      </c>
      <c r="H2854" s="24" t="n">
        <f aca="false">Parametros!$B$3</f>
        <v>160.42</v>
      </c>
      <c r="I2854" s="24" t="n">
        <f aca="false">Parametros!$B$4</f>
        <v>151.76</v>
      </c>
      <c r="J2854" s="23" t="n">
        <f aca="false">G2854*H2854/I2854</f>
        <v>1057433.75724829</v>
      </c>
      <c r="K2854" s="23" t="n">
        <v>1467131.91</v>
      </c>
      <c r="L2854" s="23" t="n">
        <v>1256878</v>
      </c>
      <c r="M2854" s="23" t="n">
        <f aca="false">MIN(J2854:L2854)</f>
        <v>1057433.75724829</v>
      </c>
      <c r="N2854" s="23" t="n">
        <f aca="false">MAX(J2854:L2854)</f>
        <v>1467131.91</v>
      </c>
      <c r="O2854" s="23" t="n">
        <f aca="false">MEDIAN(J2854:L2854)</f>
        <v>1256878</v>
      </c>
      <c r="P2854" s="23" t="n">
        <f aca="false">AVERAGE(J2854:L2854)</f>
        <v>1260481.2224161</v>
      </c>
      <c r="Q2854" s="23" t="n">
        <f aca="false">AVERAGE(M2854,O2854)</f>
        <v>1157155.87862414</v>
      </c>
      <c r="R2854" s="23" t="n">
        <f aca="false">AVERAGE(N2854,O2854)</f>
        <v>1362004.955</v>
      </c>
      <c r="S2854" s="23" t="n">
        <f aca="false">STDEV(J2854:L2854)</f>
        <v>204872.842272656</v>
      </c>
      <c r="T2854" s="25" t="n">
        <f aca="false">IF(P2854&gt;0,S2854/P2854,NA())</f>
        <v>0.162535417925508</v>
      </c>
      <c r="U2854" s="4" t="str">
        <f aca="false">IF(T2854&lt;=Parametros!$B$7,"MENOR",IF(T2854&lt;=Parametros!$B$8,"PROMEDIO MENOR-MEDIANA","PROMEDIO"))</f>
        <v>MENOR</v>
      </c>
      <c r="V2854" s="23" t="n">
        <f aca="false">IF(T2854&lt;=Parametros!$B$7,M2854,IF(T2854&lt;=Parametros!$B$8,Q2854,P2854))</f>
        <v>1057433.75724829</v>
      </c>
      <c r="W2854" s="26" t="n">
        <f aca="false">ROUND(V2854,0)</f>
        <v>1057434</v>
      </c>
      <c r="X2854" s="27" t="n">
        <f aca="false">K2854/G2854</f>
        <v>1.46661859349228</v>
      </c>
      <c r="Y2854" s="27" t="n">
        <f aca="false">L2854/G2854</f>
        <v>1.25643824661369</v>
      </c>
    </row>
    <row r="2855" customFormat="false" ht="64.5" hidden="false" customHeight="true" outlineLevel="0" collapsed="false">
      <c r="A2855" s="4" t="s">
        <v>972</v>
      </c>
      <c r="B2855" s="4" t="s">
        <v>95</v>
      </c>
      <c r="C2855" s="4" t="s">
        <v>1295</v>
      </c>
      <c r="D2855" s="4" t="s">
        <v>1296</v>
      </c>
      <c r="E2855" s="4" t="s">
        <v>98</v>
      </c>
      <c r="F2855" s="4" t="s">
        <v>99</v>
      </c>
      <c r="G2855" s="23" t="n">
        <v>722950</v>
      </c>
      <c r="H2855" s="24" t="n">
        <f aca="false">Parametros!$B$3</f>
        <v>160.42</v>
      </c>
      <c r="I2855" s="24" t="n">
        <f aca="false">Parametros!$B$4</f>
        <v>151.76</v>
      </c>
      <c r="J2855" s="23" t="n">
        <f aca="false">G2855*H2855/I2855</f>
        <v>764204.26331049</v>
      </c>
      <c r="K2855" s="23" t="n">
        <v>1060292.32</v>
      </c>
      <c r="L2855" s="23" t="n">
        <v>908327</v>
      </c>
      <c r="M2855" s="23" t="n">
        <f aca="false">MIN(J2855:L2855)</f>
        <v>764204.26331049</v>
      </c>
      <c r="N2855" s="23" t="n">
        <f aca="false">MAX(J2855:L2855)</f>
        <v>1060292.32</v>
      </c>
      <c r="O2855" s="23" t="n">
        <f aca="false">MEDIAN(J2855:L2855)</f>
        <v>908327</v>
      </c>
      <c r="P2855" s="23" t="n">
        <f aca="false">AVERAGE(J2855:L2855)</f>
        <v>910941.19443683</v>
      </c>
      <c r="Q2855" s="23" t="n">
        <f aca="false">AVERAGE(M2855,O2855)</f>
        <v>836265.631655245</v>
      </c>
      <c r="R2855" s="23" t="n">
        <f aca="false">AVERAGE(N2855,O2855)</f>
        <v>984309.66</v>
      </c>
      <c r="S2855" s="23" t="n">
        <f aca="false">STDEV(J2855:L2855)</f>
        <v>148061.33809323</v>
      </c>
      <c r="T2855" s="25" t="n">
        <f aca="false">IF(P2855&gt;0,S2855/P2855,NA())</f>
        <v>0.162536658784836</v>
      </c>
      <c r="U2855" s="4" t="str">
        <f aca="false">IF(T2855&lt;=Parametros!$B$7,"MENOR",IF(T2855&lt;=Parametros!$B$8,"PROMEDIO MENOR-MEDIANA","PROMEDIO"))</f>
        <v>MENOR</v>
      </c>
      <c r="V2855" s="23" t="n">
        <f aca="false">IF(T2855&lt;=Parametros!$B$7,M2855,IF(T2855&lt;=Parametros!$B$8,Q2855,P2855))</f>
        <v>764204.26331049</v>
      </c>
      <c r="W2855" s="26" t="n">
        <f aca="false">ROUND(V2855,0)</f>
        <v>764204</v>
      </c>
      <c r="X2855" s="27" t="n">
        <f aca="false">K2855/G2855</f>
        <v>1.46661915761809</v>
      </c>
      <c r="Y2855" s="27" t="n">
        <f aca="false">L2855/G2855</f>
        <v>1.25641745625562</v>
      </c>
    </row>
    <row r="2856" customFormat="false" ht="77.25" hidden="false" customHeight="true" outlineLevel="0" collapsed="false">
      <c r="A2856" s="4" t="s">
        <v>975</v>
      </c>
      <c r="B2856" s="4" t="s">
        <v>95</v>
      </c>
      <c r="C2856" s="4" t="s">
        <v>1297</v>
      </c>
      <c r="D2856" s="4" t="s">
        <v>1298</v>
      </c>
      <c r="E2856" s="4" t="s">
        <v>98</v>
      </c>
      <c r="F2856" s="4" t="s">
        <v>99</v>
      </c>
      <c r="G2856" s="23" t="n">
        <v>249850</v>
      </c>
      <c r="H2856" s="24" t="n">
        <f aca="false">Parametros!$B$3</f>
        <v>160.42</v>
      </c>
      <c r="I2856" s="24" t="n">
        <f aca="false">Parametros!$B$4</f>
        <v>151.76</v>
      </c>
      <c r="J2856" s="23" t="n">
        <f aca="false">G2856*H2856/I2856</f>
        <v>264107.386663152</v>
      </c>
      <c r="K2856" s="23" t="n">
        <v>366434.22</v>
      </c>
      <c r="L2856" s="23" t="n">
        <v>313922</v>
      </c>
      <c r="M2856" s="23" t="n">
        <f aca="false">MIN(J2856:L2856)</f>
        <v>264107.386663152</v>
      </c>
      <c r="N2856" s="23" t="n">
        <f aca="false">MAX(J2856:L2856)</f>
        <v>366434.22</v>
      </c>
      <c r="O2856" s="23" t="n">
        <f aca="false">MEDIAN(J2856:L2856)</f>
        <v>313922</v>
      </c>
      <c r="P2856" s="23" t="n">
        <f aca="false">AVERAGE(J2856:L2856)</f>
        <v>314821.202221051</v>
      </c>
      <c r="Q2856" s="23" t="n">
        <f aca="false">AVERAGE(M2856,O2856)</f>
        <v>289014.693331576</v>
      </c>
      <c r="R2856" s="23" t="n">
        <f aca="false">AVERAGE(N2856,O2856)</f>
        <v>340178.11</v>
      </c>
      <c r="S2856" s="23" t="n">
        <f aca="false">STDEV(J2856:L2856)</f>
        <v>51169.3426639673</v>
      </c>
      <c r="T2856" s="25" t="n">
        <f aca="false">IF(P2856&gt;0,S2856/P2856,NA())</f>
        <v>0.162534614260316</v>
      </c>
      <c r="U2856" s="4" t="str">
        <f aca="false">IF(T2856&lt;=Parametros!$B$7,"MENOR",IF(T2856&lt;=Parametros!$B$8,"PROMEDIO MENOR-MEDIANA","PROMEDIO"))</f>
        <v>MENOR</v>
      </c>
      <c r="V2856" s="23" t="n">
        <f aca="false">IF(T2856&lt;=Parametros!$B$7,M2856,IF(T2856&lt;=Parametros!$B$8,Q2856,P2856))</f>
        <v>264107.386663152</v>
      </c>
      <c r="W2856" s="26" t="n">
        <f aca="false">ROUND(V2856,0)</f>
        <v>264107</v>
      </c>
      <c r="X2856" s="27" t="n">
        <f aca="false">K2856/G2856</f>
        <v>1.46661685011007</v>
      </c>
      <c r="Y2856" s="27" t="n">
        <f aca="false">L2856/G2856</f>
        <v>1.25644186511907</v>
      </c>
    </row>
    <row r="2857" customFormat="false" ht="77.25" hidden="false" customHeight="true" outlineLevel="0" collapsed="false">
      <c r="A2857" s="4" t="s">
        <v>978</v>
      </c>
      <c r="B2857" s="4" t="s">
        <v>95</v>
      </c>
      <c r="C2857" s="4" t="s">
        <v>970</v>
      </c>
      <c r="D2857" s="4" t="s">
        <v>971</v>
      </c>
      <c r="E2857" s="4" t="s">
        <v>98</v>
      </c>
      <c r="F2857" s="4" t="s">
        <v>99</v>
      </c>
      <c r="G2857" s="23" t="n">
        <v>458850</v>
      </c>
      <c r="H2857" s="24" t="n">
        <f aca="false">Parametros!$B$3</f>
        <v>160.42</v>
      </c>
      <c r="I2857" s="24" t="n">
        <f aca="false">Parametros!$B$4</f>
        <v>151.76</v>
      </c>
      <c r="J2857" s="23" t="n">
        <f aca="false">G2857*H2857/I2857</f>
        <v>485033.717712177</v>
      </c>
      <c r="K2857" s="23" t="n">
        <v>672957.89</v>
      </c>
      <c r="L2857" s="23" t="n">
        <v>576555</v>
      </c>
      <c r="M2857" s="23" t="n">
        <f aca="false">MIN(J2857:L2857)</f>
        <v>485033.717712177</v>
      </c>
      <c r="N2857" s="23" t="n">
        <f aca="false">MAX(J2857:L2857)</f>
        <v>672957.89</v>
      </c>
      <c r="O2857" s="23" t="n">
        <f aca="false">MEDIAN(J2857:L2857)</f>
        <v>576555</v>
      </c>
      <c r="P2857" s="23" t="n">
        <f aca="false">AVERAGE(J2857:L2857)</f>
        <v>578182.202570726</v>
      </c>
      <c r="Q2857" s="23" t="n">
        <f aca="false">AVERAGE(M2857,O2857)</f>
        <v>530794.358856089</v>
      </c>
      <c r="R2857" s="23" t="n">
        <f aca="false">AVERAGE(N2857,O2857)</f>
        <v>624756.445</v>
      </c>
      <c r="S2857" s="23" t="n">
        <f aca="false">STDEV(J2857:L2857)</f>
        <v>93972.6527968135</v>
      </c>
      <c r="T2857" s="25" t="n">
        <f aca="false">IF(P2857&gt;0,S2857/P2857,NA())</f>
        <v>0.162531209675757</v>
      </c>
      <c r="U2857" s="4" t="str">
        <f aca="false">IF(T2857&lt;=Parametros!$B$7,"MENOR",IF(T2857&lt;=Parametros!$B$8,"PROMEDIO MENOR-MEDIANA","PROMEDIO"))</f>
        <v>MENOR</v>
      </c>
      <c r="V2857" s="23" t="n">
        <f aca="false">IF(T2857&lt;=Parametros!$B$7,M2857,IF(T2857&lt;=Parametros!$B$8,Q2857,P2857))</f>
        <v>485033.717712177</v>
      </c>
      <c r="W2857" s="26" t="n">
        <f aca="false">ROUND(V2857,0)</f>
        <v>485034</v>
      </c>
      <c r="X2857" s="27" t="n">
        <f aca="false">K2857/G2857</f>
        <v>1.46661848098507</v>
      </c>
      <c r="Y2857" s="27" t="n">
        <f aca="false">L2857/G2857</f>
        <v>1.25652173913043</v>
      </c>
    </row>
    <row r="2858" customFormat="false" ht="51.75" hidden="false" customHeight="true" outlineLevel="0" collapsed="false">
      <c r="A2858" s="4" t="s">
        <v>981</v>
      </c>
      <c r="B2858" s="4" t="s">
        <v>95</v>
      </c>
      <c r="C2858" s="4" t="s">
        <v>973</v>
      </c>
      <c r="D2858" s="4" t="s">
        <v>974</v>
      </c>
      <c r="E2858" s="4" t="s">
        <v>98</v>
      </c>
      <c r="F2858" s="4" t="s">
        <v>99</v>
      </c>
      <c r="G2858" s="23" t="n">
        <v>14936</v>
      </c>
      <c r="H2858" s="24" t="n">
        <f aca="false">Parametros!$B$3</f>
        <v>160.42</v>
      </c>
      <c r="I2858" s="24" t="n">
        <f aca="false">Parametros!$B$4</f>
        <v>151.76</v>
      </c>
      <c r="J2858" s="23" t="n">
        <f aca="false">G2858*H2858/I2858</f>
        <v>15788.3046916183</v>
      </c>
      <c r="K2858" s="23" t="n">
        <v>21905.85</v>
      </c>
      <c r="L2858" s="23" t="n">
        <v>18683</v>
      </c>
      <c r="M2858" s="23" t="n">
        <f aca="false">MIN(J2858:L2858)</f>
        <v>15788.3046916183</v>
      </c>
      <c r="N2858" s="23" t="n">
        <f aca="false">MAX(J2858:L2858)</f>
        <v>21905.85</v>
      </c>
      <c r="O2858" s="23" t="n">
        <f aca="false">MEDIAN(J2858:L2858)</f>
        <v>18683</v>
      </c>
      <c r="P2858" s="23" t="n">
        <f aca="false">AVERAGE(J2858:L2858)</f>
        <v>18792.3848972061</v>
      </c>
      <c r="Q2858" s="23" t="n">
        <f aca="false">AVERAGE(M2858,O2858)</f>
        <v>17235.6523458092</v>
      </c>
      <c r="R2858" s="23" t="n">
        <f aca="false">AVERAGE(N2858,O2858)</f>
        <v>20294.425</v>
      </c>
      <c r="S2858" s="23" t="n">
        <f aca="false">STDEV(J2858:L2858)</f>
        <v>3060.2391968322</v>
      </c>
      <c r="T2858" s="25" t="n">
        <f aca="false">IF(P2858&gt;0,S2858/P2858,NA())</f>
        <v>0.162844642315046</v>
      </c>
      <c r="U2858" s="4" t="str">
        <f aca="false">IF(T2858&lt;=Parametros!$B$7,"MENOR",IF(T2858&lt;=Parametros!$B$8,"PROMEDIO MENOR-MEDIANA","PROMEDIO"))</f>
        <v>MENOR</v>
      </c>
      <c r="V2858" s="23" t="n">
        <f aca="false">IF(T2858&lt;=Parametros!$B$7,M2858,IF(T2858&lt;=Parametros!$B$8,Q2858,P2858))</f>
        <v>15788.3046916183</v>
      </c>
      <c r="W2858" s="26" t="n">
        <f aca="false">ROUND(V2858,0)</f>
        <v>15788</v>
      </c>
      <c r="X2858" s="27" t="n">
        <f aca="false">K2858/G2858</f>
        <v>1.46664769683985</v>
      </c>
      <c r="Y2858" s="27" t="n">
        <f aca="false">L2858/G2858</f>
        <v>1.25087038028923</v>
      </c>
    </row>
    <row r="2859" customFormat="false" ht="51.75" hidden="false" customHeight="true" outlineLevel="0" collapsed="false">
      <c r="A2859" s="4" t="s">
        <v>984</v>
      </c>
      <c r="B2859" s="4" t="s">
        <v>95</v>
      </c>
      <c r="C2859" s="4" t="s">
        <v>976</v>
      </c>
      <c r="D2859" s="4" t="s">
        <v>977</v>
      </c>
      <c r="E2859" s="4" t="s">
        <v>98</v>
      </c>
      <c r="F2859" s="4" t="s">
        <v>99</v>
      </c>
      <c r="G2859" s="23" t="n">
        <v>1647264</v>
      </c>
      <c r="H2859" s="24" t="n">
        <f aca="false">Parametros!$B$3</f>
        <v>160.42</v>
      </c>
      <c r="I2859" s="24" t="n">
        <f aca="false">Parametros!$B$4</f>
        <v>151.76</v>
      </c>
      <c r="J2859" s="23" t="n">
        <f aca="false">G2859*H2859/I2859</f>
        <v>1741263.11860833</v>
      </c>
      <c r="K2859" s="23" t="n">
        <v>2415908.87</v>
      </c>
      <c r="L2859" s="23" t="n">
        <v>2069767</v>
      </c>
      <c r="M2859" s="23" t="n">
        <f aca="false">MIN(J2859:L2859)</f>
        <v>1741263.11860833</v>
      </c>
      <c r="N2859" s="23" t="n">
        <f aca="false">MAX(J2859:L2859)</f>
        <v>2415908.87</v>
      </c>
      <c r="O2859" s="23" t="n">
        <f aca="false">MEDIAN(J2859:L2859)</f>
        <v>2069767</v>
      </c>
      <c r="P2859" s="23" t="n">
        <f aca="false">AVERAGE(J2859:L2859)</f>
        <v>2075646.32953611</v>
      </c>
      <c r="Q2859" s="23" t="n">
        <f aca="false">AVERAGE(M2859,O2859)</f>
        <v>1905515.05930416</v>
      </c>
      <c r="R2859" s="23" t="n">
        <f aca="false">AVERAGE(N2859,O2859)</f>
        <v>2242837.935</v>
      </c>
      <c r="S2859" s="23" t="n">
        <f aca="false">STDEV(J2859:L2859)</f>
        <v>337361.300914248</v>
      </c>
      <c r="T2859" s="25" t="n">
        <f aca="false">IF(P2859&gt;0,S2859/P2859,NA())</f>
        <v>0.162533132987856</v>
      </c>
      <c r="U2859" s="4" t="str">
        <f aca="false">IF(T2859&lt;=Parametros!$B$7,"MENOR",IF(T2859&lt;=Parametros!$B$8,"PROMEDIO MENOR-MEDIANA","PROMEDIO"))</f>
        <v>MENOR</v>
      </c>
      <c r="V2859" s="23" t="n">
        <f aca="false">IF(T2859&lt;=Parametros!$B$7,M2859,IF(T2859&lt;=Parametros!$B$8,Q2859,P2859))</f>
        <v>1741263.11860833</v>
      </c>
      <c r="W2859" s="26" t="n">
        <f aca="false">ROUND(V2859,0)</f>
        <v>1741263</v>
      </c>
      <c r="X2859" s="27" t="n">
        <f aca="false">K2859/G2859</f>
        <v>1.46661911509023</v>
      </c>
      <c r="Y2859" s="27" t="n">
        <f aca="false">L2859/G2859</f>
        <v>1.2564877275288</v>
      </c>
    </row>
    <row r="2860" customFormat="false" ht="51.75" hidden="false" customHeight="true" outlineLevel="0" collapsed="false">
      <c r="A2860" s="4" t="s">
        <v>987</v>
      </c>
      <c r="B2860" s="4" t="s">
        <v>95</v>
      </c>
      <c r="C2860" s="4" t="s">
        <v>1299</v>
      </c>
      <c r="D2860" s="4" t="s">
        <v>1300</v>
      </c>
      <c r="E2860" s="4" t="s">
        <v>98</v>
      </c>
      <c r="F2860" s="4" t="s">
        <v>99</v>
      </c>
      <c r="G2860" s="23" t="n">
        <v>3309729</v>
      </c>
      <c r="H2860" s="24" t="n">
        <f aca="false">Parametros!$B$3</f>
        <v>160.42</v>
      </c>
      <c r="I2860" s="24" t="n">
        <f aca="false">Parametros!$B$4</f>
        <v>151.76</v>
      </c>
      <c r="J2860" s="23" t="n">
        <f aca="false">G2860*H2860/I2860</f>
        <v>3498594.66381128</v>
      </c>
      <c r="K2860" s="23" t="n">
        <v>4854111.57</v>
      </c>
      <c r="L2860" s="23" t="n">
        <v>4158693</v>
      </c>
      <c r="M2860" s="23" t="n">
        <f aca="false">MIN(J2860:L2860)</f>
        <v>3498594.66381128</v>
      </c>
      <c r="N2860" s="23" t="n">
        <f aca="false">MAX(J2860:L2860)</f>
        <v>4854111.57</v>
      </c>
      <c r="O2860" s="23" t="n">
        <f aca="false">MEDIAN(J2860:L2860)</f>
        <v>4158693</v>
      </c>
      <c r="P2860" s="23" t="n">
        <f aca="false">AVERAGE(J2860:L2860)</f>
        <v>4170466.41127043</v>
      </c>
      <c r="Q2860" s="23" t="n">
        <f aca="false">AVERAGE(M2860,O2860)</f>
        <v>3828643.83190564</v>
      </c>
      <c r="R2860" s="23" t="n">
        <f aca="false">AVERAGE(N2860,O2860)</f>
        <v>4506402.285</v>
      </c>
      <c r="S2860" s="23" t="n">
        <f aca="false">STDEV(J2860:L2860)</f>
        <v>677835.142678931</v>
      </c>
      <c r="T2860" s="25" t="n">
        <f aca="false">IF(P2860&gt;0,S2860/P2860,NA())</f>
        <v>0.162532214825451</v>
      </c>
      <c r="U2860" s="4" t="str">
        <f aca="false">IF(T2860&lt;=Parametros!$B$7,"MENOR",IF(T2860&lt;=Parametros!$B$8,"PROMEDIO MENOR-MEDIANA","PROMEDIO"))</f>
        <v>MENOR</v>
      </c>
      <c r="V2860" s="23" t="n">
        <f aca="false">IF(T2860&lt;=Parametros!$B$7,M2860,IF(T2860&lt;=Parametros!$B$8,Q2860,P2860))</f>
        <v>3498594.66381128</v>
      </c>
      <c r="W2860" s="26" t="n">
        <f aca="false">ROUND(V2860,0)</f>
        <v>3498595</v>
      </c>
      <c r="X2860" s="27" t="n">
        <f aca="false">K2860/G2860</f>
        <v>1.46661904041086</v>
      </c>
      <c r="Y2860" s="27" t="n">
        <f aca="false">L2860/G2860</f>
        <v>1.25650559305611</v>
      </c>
    </row>
    <row r="2861" customFormat="false" ht="51.75" hidden="false" customHeight="true" outlineLevel="0" collapsed="false">
      <c r="A2861" s="4" t="s">
        <v>990</v>
      </c>
      <c r="B2861" s="4" t="s">
        <v>95</v>
      </c>
      <c r="C2861" s="4" t="s">
        <v>979</v>
      </c>
      <c r="D2861" s="4" t="s">
        <v>980</v>
      </c>
      <c r="E2861" s="4" t="s">
        <v>98</v>
      </c>
      <c r="F2861" s="4" t="s">
        <v>99</v>
      </c>
      <c r="G2861" s="23" t="n">
        <v>7594760</v>
      </c>
      <c r="H2861" s="24" t="n">
        <f aca="false">Parametros!$B$3</f>
        <v>160.42</v>
      </c>
      <c r="I2861" s="24" t="n">
        <f aca="false">Parametros!$B$4</f>
        <v>151.76</v>
      </c>
      <c r="J2861" s="23" t="n">
        <f aca="false">G2861*H2861/I2861</f>
        <v>8028145.75118608</v>
      </c>
      <c r="K2861" s="23" t="n">
        <v>11138619.32</v>
      </c>
      <c r="L2861" s="23" t="n">
        <v>9543086</v>
      </c>
      <c r="M2861" s="23" t="n">
        <f aca="false">MIN(J2861:L2861)</f>
        <v>8028145.75118608</v>
      </c>
      <c r="N2861" s="23" t="n">
        <f aca="false">MAX(J2861:L2861)</f>
        <v>11138619.32</v>
      </c>
      <c r="O2861" s="23" t="n">
        <f aca="false">MEDIAN(J2861:L2861)</f>
        <v>9543086</v>
      </c>
      <c r="P2861" s="23" t="n">
        <f aca="false">AVERAGE(J2861:L2861)</f>
        <v>9569950.35706203</v>
      </c>
      <c r="Q2861" s="23" t="n">
        <f aca="false">AVERAGE(M2861,O2861)</f>
        <v>8785615.87559304</v>
      </c>
      <c r="R2861" s="23" t="n">
        <f aca="false">AVERAGE(N2861,O2861)</f>
        <v>10340852.66</v>
      </c>
      <c r="S2861" s="23" t="n">
        <f aca="false">STDEV(J2861:L2861)</f>
        <v>1555410.79005926</v>
      </c>
      <c r="T2861" s="25" t="n">
        <f aca="false">IF(P2861&gt;0,S2861/P2861,NA())</f>
        <v>0.162530706223723</v>
      </c>
      <c r="U2861" s="4" t="str">
        <f aca="false">IF(T2861&lt;=Parametros!$B$7,"MENOR",IF(T2861&lt;=Parametros!$B$8,"PROMEDIO MENOR-MEDIANA","PROMEDIO"))</f>
        <v>MENOR</v>
      </c>
      <c r="V2861" s="23" t="n">
        <f aca="false">IF(T2861&lt;=Parametros!$B$7,M2861,IF(T2861&lt;=Parametros!$B$8,Q2861,P2861))</f>
        <v>8028145.75118608</v>
      </c>
      <c r="W2861" s="26" t="n">
        <f aca="false">ROUND(V2861,0)</f>
        <v>8028146</v>
      </c>
      <c r="X2861" s="27" t="n">
        <f aca="false">K2861/G2861</f>
        <v>1.46661900046874</v>
      </c>
      <c r="Y2861" s="27" t="n">
        <f aca="false">L2861/G2861</f>
        <v>1.25653555872733</v>
      </c>
    </row>
    <row r="2862" customFormat="false" ht="64.5" hidden="false" customHeight="true" outlineLevel="0" collapsed="false">
      <c r="A2862" s="4" t="s">
        <v>993</v>
      </c>
      <c r="B2862" s="4" t="s">
        <v>95</v>
      </c>
      <c r="C2862" s="4" t="s">
        <v>982</v>
      </c>
      <c r="D2862" s="4" t="s">
        <v>983</v>
      </c>
      <c r="E2862" s="4" t="s">
        <v>98</v>
      </c>
      <c r="F2862" s="4" t="s">
        <v>99</v>
      </c>
      <c r="G2862" s="23" t="n">
        <v>620196</v>
      </c>
      <c r="H2862" s="24" t="n">
        <f aca="false">Parametros!$B$3</f>
        <v>160.42</v>
      </c>
      <c r="I2862" s="24" t="n">
        <f aca="false">Parametros!$B$4</f>
        <v>151.76</v>
      </c>
      <c r="J2862" s="23" t="n">
        <f aca="false">G2862*H2862/I2862</f>
        <v>655586.731154454</v>
      </c>
      <c r="K2862" s="23" t="n">
        <v>909591.53</v>
      </c>
      <c r="L2862" s="23" t="n">
        <v>779212</v>
      </c>
      <c r="M2862" s="23" t="n">
        <f aca="false">MIN(J2862:L2862)</f>
        <v>655586.731154454</v>
      </c>
      <c r="N2862" s="23" t="n">
        <f aca="false">MAX(J2862:L2862)</f>
        <v>909591.53</v>
      </c>
      <c r="O2862" s="23" t="n">
        <f aca="false">MEDIAN(J2862:L2862)</f>
        <v>779212</v>
      </c>
      <c r="P2862" s="23" t="n">
        <f aca="false">AVERAGE(J2862:L2862)</f>
        <v>781463.420384818</v>
      </c>
      <c r="Q2862" s="23" t="n">
        <f aca="false">AVERAGE(M2862,O2862)</f>
        <v>717399.365577227</v>
      </c>
      <c r="R2862" s="23" t="n">
        <f aca="false">AVERAGE(N2862,O2862)</f>
        <v>844401.765</v>
      </c>
      <c r="S2862" s="23" t="n">
        <f aca="false">STDEV(J2862:L2862)</f>
        <v>127017.36546415</v>
      </c>
      <c r="T2862" s="25" t="n">
        <f aca="false">IF(P2862&gt;0,S2862/P2862,NA())</f>
        <v>0.162537826020829</v>
      </c>
      <c r="U2862" s="4" t="str">
        <f aca="false">IF(T2862&lt;=Parametros!$B$7,"MENOR",IF(T2862&lt;=Parametros!$B$8,"PROMEDIO MENOR-MEDIANA","PROMEDIO"))</f>
        <v>MENOR</v>
      </c>
      <c r="V2862" s="23" t="n">
        <f aca="false">IF(T2862&lt;=Parametros!$B$7,M2862,IF(T2862&lt;=Parametros!$B$8,Q2862,P2862))</f>
        <v>655586.731154454</v>
      </c>
      <c r="W2862" s="26" t="n">
        <f aca="false">ROUND(V2862,0)</f>
        <v>655587</v>
      </c>
      <c r="X2862" s="27" t="n">
        <f aca="false">K2862/G2862</f>
        <v>1.46661947190888</v>
      </c>
      <c r="Y2862" s="27" t="n">
        <f aca="false">L2862/G2862</f>
        <v>1.25639636502009</v>
      </c>
    </row>
    <row r="2863" customFormat="false" ht="64.5" hidden="false" customHeight="true" outlineLevel="0" collapsed="false">
      <c r="A2863" s="4" t="s">
        <v>996</v>
      </c>
      <c r="B2863" s="4" t="s">
        <v>95</v>
      </c>
      <c r="C2863" s="4" t="s">
        <v>985</v>
      </c>
      <c r="D2863" s="4" t="s">
        <v>986</v>
      </c>
      <c r="E2863" s="4" t="s">
        <v>98</v>
      </c>
      <c r="F2863" s="4" t="s">
        <v>99</v>
      </c>
      <c r="G2863" s="23" t="n">
        <v>1860772</v>
      </c>
      <c r="H2863" s="24" t="n">
        <f aca="false">Parametros!$B$3</f>
        <v>160.42</v>
      </c>
      <c r="I2863" s="24" t="n">
        <f aca="false">Parametros!$B$4</f>
        <v>151.76</v>
      </c>
      <c r="J2863" s="23" t="n">
        <f aca="false">G2863*H2863/I2863</f>
        <v>1966954.69319979</v>
      </c>
      <c r="K2863" s="23" t="n">
        <v>2729043.52</v>
      </c>
      <c r="L2863" s="23" t="n">
        <v>2338112</v>
      </c>
      <c r="M2863" s="23" t="n">
        <f aca="false">MIN(J2863:L2863)</f>
        <v>1966954.69319979</v>
      </c>
      <c r="N2863" s="23" t="n">
        <f aca="false">MAX(J2863:L2863)</f>
        <v>2729043.52</v>
      </c>
      <c r="O2863" s="23" t="n">
        <f aca="false">MEDIAN(J2863:L2863)</f>
        <v>2338112</v>
      </c>
      <c r="P2863" s="23" t="n">
        <f aca="false">AVERAGE(J2863:L2863)</f>
        <v>2344703.40439993</v>
      </c>
      <c r="Q2863" s="23" t="n">
        <f aca="false">AVERAGE(M2863,O2863)</f>
        <v>2152533.34659989</v>
      </c>
      <c r="R2863" s="23" t="n">
        <f aca="false">AVERAGE(N2863,O2863)</f>
        <v>2533577.76</v>
      </c>
      <c r="S2863" s="23" t="n">
        <f aca="false">STDEV(J2863:L2863)</f>
        <v>381087.168430535</v>
      </c>
      <c r="T2863" s="25" t="n">
        <f aca="false">IF(P2863&gt;0,S2863/P2863,NA())</f>
        <v>0.162531076517145</v>
      </c>
      <c r="U2863" s="4" t="str">
        <f aca="false">IF(T2863&lt;=Parametros!$B$7,"MENOR",IF(T2863&lt;=Parametros!$B$8,"PROMEDIO MENOR-MEDIANA","PROMEDIO"))</f>
        <v>MENOR</v>
      </c>
      <c r="V2863" s="23" t="n">
        <f aca="false">IF(T2863&lt;=Parametros!$B$7,M2863,IF(T2863&lt;=Parametros!$B$8,Q2863,P2863))</f>
        <v>1966954.69319979</v>
      </c>
      <c r="W2863" s="26" t="n">
        <f aca="false">ROUND(V2863,0)</f>
        <v>1966955</v>
      </c>
      <c r="X2863" s="27" t="n">
        <f aca="false">K2863/G2863</f>
        <v>1.46661897320037</v>
      </c>
      <c r="Y2863" s="27" t="n">
        <f aca="false">L2863/G2863</f>
        <v>1.256527935717</v>
      </c>
    </row>
    <row r="2864" customFormat="false" ht="51.75" hidden="false" customHeight="true" outlineLevel="0" collapsed="false">
      <c r="A2864" s="4" t="s">
        <v>999</v>
      </c>
      <c r="B2864" s="4" t="s">
        <v>95</v>
      </c>
      <c r="C2864" s="4" t="s">
        <v>1301</v>
      </c>
      <c r="D2864" s="4" t="s">
        <v>977</v>
      </c>
      <c r="E2864" s="4" t="s">
        <v>98</v>
      </c>
      <c r="F2864" s="4" t="s">
        <v>99</v>
      </c>
      <c r="G2864" s="23" t="n">
        <v>191900</v>
      </c>
      <c r="H2864" s="24" t="n">
        <f aca="false">Parametros!$B$3</f>
        <v>160.42</v>
      </c>
      <c r="I2864" s="24" t="n">
        <f aca="false">Parametros!$B$4</f>
        <v>151.76</v>
      </c>
      <c r="J2864" s="23" t="n">
        <f aca="false">G2864*H2864/I2864</f>
        <v>202850.540326832</v>
      </c>
      <c r="K2864" s="23" t="n">
        <v>281443.99</v>
      </c>
      <c r="L2864" s="23" t="n">
        <v>241094</v>
      </c>
      <c r="M2864" s="23" t="n">
        <f aca="false">MIN(J2864:L2864)</f>
        <v>202850.540326832</v>
      </c>
      <c r="N2864" s="23" t="n">
        <f aca="false">MAX(J2864:L2864)</f>
        <v>281443.99</v>
      </c>
      <c r="O2864" s="23" t="n">
        <f aca="false">MEDIAN(J2864:L2864)</f>
        <v>241094</v>
      </c>
      <c r="P2864" s="23" t="n">
        <f aca="false">AVERAGE(J2864:L2864)</f>
        <v>241796.176775611</v>
      </c>
      <c r="Q2864" s="23" t="n">
        <f aca="false">AVERAGE(M2864,O2864)</f>
        <v>221972.270163416</v>
      </c>
      <c r="R2864" s="23" t="n">
        <f aca="false">AVERAGE(N2864,O2864)</f>
        <v>261268.995</v>
      </c>
      <c r="S2864" s="23" t="n">
        <f aca="false">STDEV(J2864:L2864)</f>
        <v>39301.4296438483</v>
      </c>
      <c r="T2864" s="25" t="n">
        <f aca="false">IF(P2864&gt;0,S2864/P2864,NA())</f>
        <v>0.162539499871085</v>
      </c>
      <c r="U2864" s="4" t="str">
        <f aca="false">IF(T2864&lt;=Parametros!$B$7,"MENOR",IF(T2864&lt;=Parametros!$B$8,"PROMEDIO MENOR-MEDIANA","PROMEDIO"))</f>
        <v>MENOR</v>
      </c>
      <c r="V2864" s="23" t="n">
        <f aca="false">IF(T2864&lt;=Parametros!$B$7,M2864,IF(T2864&lt;=Parametros!$B$8,Q2864,P2864))</f>
        <v>202850.540326832</v>
      </c>
      <c r="W2864" s="26" t="n">
        <f aca="false">ROUND(V2864,0)</f>
        <v>202851</v>
      </c>
      <c r="X2864" s="27" t="n">
        <f aca="false">K2864/G2864</f>
        <v>1.4666179781136</v>
      </c>
      <c r="Y2864" s="27" t="n">
        <f aca="false">L2864/G2864</f>
        <v>1.25635226680563</v>
      </c>
    </row>
    <row r="2865" customFormat="false" ht="64.5" hidden="false" customHeight="true" outlineLevel="0" collapsed="false">
      <c r="A2865" s="4" t="s">
        <v>1002</v>
      </c>
      <c r="B2865" s="4" t="s">
        <v>95</v>
      </c>
      <c r="C2865" s="4" t="s">
        <v>1302</v>
      </c>
      <c r="D2865" s="4" t="s">
        <v>1169</v>
      </c>
      <c r="E2865" s="4" t="s">
        <v>98</v>
      </c>
      <c r="F2865" s="4" t="s">
        <v>99</v>
      </c>
      <c r="G2865" s="23" t="n">
        <v>166250</v>
      </c>
      <c r="H2865" s="24" t="n">
        <f aca="false">Parametros!$B$3</f>
        <v>160.42</v>
      </c>
      <c r="I2865" s="24" t="n">
        <f aca="false">Parametros!$B$4</f>
        <v>151.76</v>
      </c>
      <c r="J2865" s="23" t="n">
        <f aca="false">G2865*H2865/I2865</f>
        <v>175736.854243542</v>
      </c>
      <c r="K2865" s="23" t="n">
        <v>243825.87</v>
      </c>
      <c r="L2865" s="23" t="n">
        <v>208845</v>
      </c>
      <c r="M2865" s="23" t="n">
        <f aca="false">MIN(J2865:L2865)</f>
        <v>175736.854243542</v>
      </c>
      <c r="N2865" s="23" t="n">
        <f aca="false">MAX(J2865:L2865)</f>
        <v>243825.87</v>
      </c>
      <c r="O2865" s="23" t="n">
        <f aca="false">MEDIAN(J2865:L2865)</f>
        <v>208845</v>
      </c>
      <c r="P2865" s="23" t="n">
        <f aca="false">AVERAGE(J2865:L2865)</f>
        <v>209469.241414514</v>
      </c>
      <c r="Q2865" s="23" t="n">
        <f aca="false">AVERAGE(M2865,O2865)</f>
        <v>192290.927121771</v>
      </c>
      <c r="R2865" s="23" t="n">
        <f aca="false">AVERAGE(N2865,O2865)</f>
        <v>226335.435</v>
      </c>
      <c r="S2865" s="23" t="n">
        <f aca="false">STDEV(J2865:L2865)</f>
        <v>34048.7999007084</v>
      </c>
      <c r="T2865" s="25" t="n">
        <f aca="false">IF(P2865&gt;0,S2865/P2865,NA())</f>
        <v>0.162547969672215</v>
      </c>
      <c r="U2865" s="4" t="str">
        <f aca="false">IF(T2865&lt;=Parametros!$B$7,"MENOR",IF(T2865&lt;=Parametros!$B$8,"PROMEDIO MENOR-MEDIANA","PROMEDIO"))</f>
        <v>MENOR</v>
      </c>
      <c r="V2865" s="23" t="n">
        <f aca="false">IF(T2865&lt;=Parametros!$B$7,M2865,IF(T2865&lt;=Parametros!$B$8,Q2865,P2865))</f>
        <v>175736.854243542</v>
      </c>
      <c r="W2865" s="26" t="n">
        <f aca="false">ROUND(V2865,0)</f>
        <v>175737</v>
      </c>
      <c r="X2865" s="27" t="n">
        <f aca="false">K2865/G2865</f>
        <v>1.46662177443609</v>
      </c>
      <c r="Y2865" s="27" t="n">
        <f aca="false">L2865/G2865</f>
        <v>1.25621052631579</v>
      </c>
    </row>
    <row r="2866" customFormat="false" ht="64.5" hidden="false" customHeight="true" outlineLevel="0" collapsed="false">
      <c r="A2866" s="4" t="s">
        <v>1005</v>
      </c>
      <c r="B2866" s="4" t="s">
        <v>95</v>
      </c>
      <c r="C2866" s="4" t="s">
        <v>988</v>
      </c>
      <c r="D2866" s="4" t="s">
        <v>1169</v>
      </c>
      <c r="E2866" s="4" t="s">
        <v>98</v>
      </c>
      <c r="F2866" s="4" t="s">
        <v>99</v>
      </c>
      <c r="G2866" s="23" t="n">
        <v>912950</v>
      </c>
      <c r="H2866" s="24" t="n">
        <f aca="false">Parametros!$B$3</f>
        <v>160.42</v>
      </c>
      <c r="I2866" s="24" t="n">
        <f aca="false">Parametros!$B$4</f>
        <v>151.76</v>
      </c>
      <c r="J2866" s="23" t="n">
        <f aca="false">G2866*H2866/I2866</f>
        <v>965046.382445967</v>
      </c>
      <c r="K2866" s="23" t="n">
        <v>1338950.46</v>
      </c>
      <c r="L2866" s="23" t="n">
        <v>1147041</v>
      </c>
      <c r="M2866" s="23" t="n">
        <f aca="false">MIN(J2866:L2866)</f>
        <v>965046.382445967</v>
      </c>
      <c r="N2866" s="23" t="n">
        <f aca="false">MAX(J2866:L2866)</f>
        <v>1338950.46</v>
      </c>
      <c r="O2866" s="23" t="n">
        <f aca="false">MEDIAN(J2866:L2866)</f>
        <v>1147041</v>
      </c>
      <c r="P2866" s="23" t="n">
        <f aca="false">AVERAGE(J2866:L2866)</f>
        <v>1150345.94748199</v>
      </c>
      <c r="Q2866" s="23" t="n">
        <f aca="false">AVERAGE(M2866,O2866)</f>
        <v>1056043.69122298</v>
      </c>
      <c r="R2866" s="23" t="n">
        <f aca="false">AVERAGE(N2866,O2866)</f>
        <v>1242995.73</v>
      </c>
      <c r="S2866" s="23" t="n">
        <f aca="false">STDEV(J2866:L2866)</f>
        <v>186973.946878374</v>
      </c>
      <c r="T2866" s="25" t="n">
        <f aca="false">IF(P2866&gt;0,S2866/P2866,NA())</f>
        <v>0.162537145706163</v>
      </c>
      <c r="U2866" s="4" t="str">
        <f aca="false">IF(T2866&lt;=Parametros!$B$7,"MENOR",IF(T2866&lt;=Parametros!$B$8,"PROMEDIO MENOR-MEDIANA","PROMEDIO"))</f>
        <v>MENOR</v>
      </c>
      <c r="V2866" s="23" t="n">
        <f aca="false">IF(T2866&lt;=Parametros!$B$7,M2866,IF(T2866&lt;=Parametros!$B$8,Q2866,P2866))</f>
        <v>965046.382445967</v>
      </c>
      <c r="W2866" s="26" t="n">
        <f aca="false">ROUND(V2866,0)</f>
        <v>965046</v>
      </c>
      <c r="X2866" s="27" t="n">
        <f aca="false">K2866/G2866</f>
        <v>1.46661970535079</v>
      </c>
      <c r="Y2866" s="27" t="n">
        <f aca="false">L2866/G2866</f>
        <v>1.25641163261953</v>
      </c>
    </row>
    <row r="2867" customFormat="false" ht="64.5" hidden="false" customHeight="true" outlineLevel="0" collapsed="false">
      <c r="A2867" s="4" t="s">
        <v>1008</v>
      </c>
      <c r="B2867" s="4" t="s">
        <v>95</v>
      </c>
      <c r="C2867" s="4" t="s">
        <v>991</v>
      </c>
      <c r="D2867" s="4" t="s">
        <v>992</v>
      </c>
      <c r="E2867" s="4" t="s">
        <v>98</v>
      </c>
      <c r="F2867" s="4" t="s">
        <v>99</v>
      </c>
      <c r="G2867" s="23" t="n">
        <v>97850</v>
      </c>
      <c r="H2867" s="24" t="n">
        <f aca="false">Parametros!$B$3</f>
        <v>160.42</v>
      </c>
      <c r="I2867" s="24" t="n">
        <f aca="false">Parametros!$B$4</f>
        <v>151.76</v>
      </c>
      <c r="J2867" s="23" t="n">
        <f aca="false">G2867*H2867/I2867</f>
        <v>103433.691354771</v>
      </c>
      <c r="K2867" s="23" t="n">
        <v>143508.55</v>
      </c>
      <c r="L2867" s="23" t="n">
        <v>122927</v>
      </c>
      <c r="M2867" s="23" t="n">
        <f aca="false">MIN(J2867:L2867)</f>
        <v>103433.691354771</v>
      </c>
      <c r="N2867" s="23" t="n">
        <f aca="false">MAX(J2867:L2867)</f>
        <v>143508.55</v>
      </c>
      <c r="O2867" s="23" t="n">
        <f aca="false">MEDIAN(J2867:L2867)</f>
        <v>122927</v>
      </c>
      <c r="P2867" s="23" t="n">
        <f aca="false">AVERAGE(J2867:L2867)</f>
        <v>123289.747118257</v>
      </c>
      <c r="Q2867" s="23" t="n">
        <f aca="false">AVERAGE(M2867,O2867)</f>
        <v>113180.345677385</v>
      </c>
      <c r="R2867" s="23" t="n">
        <f aca="false">AVERAGE(N2867,O2867)</f>
        <v>133217.775</v>
      </c>
      <c r="S2867" s="23" t="n">
        <f aca="false">STDEV(J2867:L2867)</f>
        <v>20039.8917901926</v>
      </c>
      <c r="T2867" s="25" t="n">
        <f aca="false">IF(P2867&gt;0,S2867/P2867,NA())</f>
        <v>0.162543052107738</v>
      </c>
      <c r="U2867" s="4" t="str">
        <f aca="false">IF(T2867&lt;=Parametros!$B$7,"MENOR",IF(T2867&lt;=Parametros!$B$8,"PROMEDIO MENOR-MEDIANA","PROMEDIO"))</f>
        <v>MENOR</v>
      </c>
      <c r="V2867" s="23" t="n">
        <f aca="false">IF(T2867&lt;=Parametros!$B$7,M2867,IF(T2867&lt;=Parametros!$B$8,Q2867,P2867))</f>
        <v>103433.691354771</v>
      </c>
      <c r="W2867" s="26" t="n">
        <f aca="false">ROUND(V2867,0)</f>
        <v>103434</v>
      </c>
      <c r="X2867" s="27" t="n">
        <f aca="false">K2867/G2867</f>
        <v>1.46661778231988</v>
      </c>
      <c r="Y2867" s="27" t="n">
        <f aca="false">L2867/G2867</f>
        <v>1.25628002043945</v>
      </c>
    </row>
    <row r="2868" customFormat="false" ht="51.75" hidden="false" customHeight="true" outlineLevel="0" collapsed="false">
      <c r="A2868" s="4" t="s">
        <v>1011</v>
      </c>
      <c r="B2868" s="4" t="s">
        <v>95</v>
      </c>
      <c r="C2868" s="4" t="s">
        <v>1000</v>
      </c>
      <c r="D2868" s="4" t="s">
        <v>1001</v>
      </c>
      <c r="E2868" s="4" t="s">
        <v>98</v>
      </c>
      <c r="F2868" s="4" t="s">
        <v>99</v>
      </c>
      <c r="G2868" s="23" t="n">
        <v>390262</v>
      </c>
      <c r="H2868" s="24" t="n">
        <f aca="false">Parametros!$B$3</f>
        <v>160.42</v>
      </c>
      <c r="I2868" s="24" t="n">
        <f aca="false">Parametros!$B$4</f>
        <v>151.76</v>
      </c>
      <c r="J2868" s="23" t="n">
        <f aca="false">G2868*H2868/I2868</f>
        <v>412531.82683184</v>
      </c>
      <c r="K2868" s="23" t="n">
        <v>572366.05</v>
      </c>
      <c r="L2868" s="23" t="n">
        <v>490280</v>
      </c>
      <c r="M2868" s="23" t="n">
        <f aca="false">MIN(J2868:L2868)</f>
        <v>412531.82683184</v>
      </c>
      <c r="N2868" s="23" t="n">
        <f aca="false">MAX(J2868:L2868)</f>
        <v>572366.05</v>
      </c>
      <c r="O2868" s="23" t="n">
        <f aca="false">MEDIAN(J2868:L2868)</f>
        <v>490280</v>
      </c>
      <c r="P2868" s="23" t="n">
        <f aca="false">AVERAGE(J2868:L2868)</f>
        <v>491725.958943947</v>
      </c>
      <c r="Q2868" s="23" t="n">
        <f aca="false">AVERAGE(M2868,O2868)</f>
        <v>451405.91341592</v>
      </c>
      <c r="R2868" s="23" t="n">
        <f aca="false">AVERAGE(N2868,O2868)</f>
        <v>531323.025</v>
      </c>
      <c r="S2868" s="23" t="n">
        <f aca="false">STDEV(J2868:L2868)</f>
        <v>79926.9217591483</v>
      </c>
      <c r="T2868" s="25" t="n">
        <f aca="false">IF(P2868&gt;0,S2868/P2868,NA())</f>
        <v>0.162543628835059</v>
      </c>
      <c r="U2868" s="4" t="str">
        <f aca="false">IF(T2868&lt;=Parametros!$B$7,"MENOR",IF(T2868&lt;=Parametros!$B$8,"PROMEDIO MENOR-MEDIANA","PROMEDIO"))</f>
        <v>MENOR</v>
      </c>
      <c r="V2868" s="23" t="n">
        <f aca="false">IF(T2868&lt;=Parametros!$B$7,M2868,IF(T2868&lt;=Parametros!$B$8,Q2868,P2868))</f>
        <v>412531.82683184</v>
      </c>
      <c r="W2868" s="26" t="n">
        <f aca="false">ROUND(V2868,0)</f>
        <v>412532</v>
      </c>
      <c r="X2868" s="27" t="n">
        <f aca="false">K2868/G2868</f>
        <v>1.46661998862303</v>
      </c>
      <c r="Y2868" s="27" t="n">
        <f aca="false">L2868/G2868</f>
        <v>1.25628423981838</v>
      </c>
    </row>
    <row r="2869" customFormat="false" ht="51.75" hidden="false" customHeight="true" outlineLevel="0" collapsed="false">
      <c r="A2869" s="4" t="s">
        <v>1013</v>
      </c>
      <c r="B2869" s="4" t="s">
        <v>95</v>
      </c>
      <c r="C2869" s="4" t="s">
        <v>1303</v>
      </c>
      <c r="D2869" s="4" t="s">
        <v>1304</v>
      </c>
      <c r="E2869" s="4" t="s">
        <v>98</v>
      </c>
      <c r="F2869" s="4" t="s">
        <v>99</v>
      </c>
      <c r="G2869" s="23" t="n">
        <v>4228663</v>
      </c>
      <c r="H2869" s="24" t="n">
        <f aca="false">Parametros!$B$3</f>
        <v>160.42</v>
      </c>
      <c r="I2869" s="24" t="n">
        <f aca="false">Parametros!$B$4</f>
        <v>151.76</v>
      </c>
      <c r="J2869" s="23" t="n">
        <f aca="false">G2869*H2869/I2869</f>
        <v>4469966.51594623</v>
      </c>
      <c r="K2869" s="23" t="n">
        <v>6201838.37</v>
      </c>
      <c r="L2869" s="23" t="n">
        <v>5313469</v>
      </c>
      <c r="M2869" s="23" t="n">
        <f aca="false">MIN(J2869:L2869)</f>
        <v>4469966.51594623</v>
      </c>
      <c r="N2869" s="23" t="n">
        <f aca="false">MAX(J2869:L2869)</f>
        <v>6201838.37</v>
      </c>
      <c r="O2869" s="23" t="n">
        <f aca="false">MEDIAN(J2869:L2869)</f>
        <v>5313469</v>
      </c>
      <c r="P2869" s="23" t="n">
        <f aca="false">AVERAGE(J2869:L2869)</f>
        <v>5328424.62864874</v>
      </c>
      <c r="Q2869" s="23" t="n">
        <f aca="false">AVERAGE(M2869,O2869)</f>
        <v>4891717.75797312</v>
      </c>
      <c r="R2869" s="23" t="n">
        <f aca="false">AVERAGE(N2869,O2869)</f>
        <v>5757653.685</v>
      </c>
      <c r="S2869" s="23" t="n">
        <f aca="false">STDEV(J2869:L2869)</f>
        <v>866032.783927444</v>
      </c>
      <c r="T2869" s="25" t="n">
        <f aca="false">IF(P2869&gt;0,S2869/P2869,NA())</f>
        <v>0.162530737372383</v>
      </c>
      <c r="U2869" s="4" t="str">
        <f aca="false">IF(T2869&lt;=Parametros!$B$7,"MENOR",IF(T2869&lt;=Parametros!$B$8,"PROMEDIO MENOR-MEDIANA","PROMEDIO"))</f>
        <v>MENOR</v>
      </c>
      <c r="V2869" s="23" t="n">
        <f aca="false">IF(T2869&lt;=Parametros!$B$7,M2869,IF(T2869&lt;=Parametros!$B$8,Q2869,P2869))</f>
        <v>4469966.51594623</v>
      </c>
      <c r="W2869" s="26" t="n">
        <f aca="false">ROUND(V2869,0)</f>
        <v>4469967</v>
      </c>
      <c r="X2869" s="27" t="n">
        <f aca="false">K2869/G2869</f>
        <v>1.4666192056449</v>
      </c>
      <c r="Y2869" s="27" t="n">
        <f aca="false">L2869/G2869</f>
        <v>1.25653640405963</v>
      </c>
    </row>
    <row r="2870" customFormat="false" ht="64.5" hidden="false" customHeight="true" outlineLevel="0" collapsed="false">
      <c r="A2870" s="4" t="s">
        <v>1016</v>
      </c>
      <c r="B2870" s="4" t="s">
        <v>95</v>
      </c>
      <c r="C2870" s="4" t="s">
        <v>1003</v>
      </c>
      <c r="D2870" s="4" t="s">
        <v>1004</v>
      </c>
      <c r="E2870" s="4" t="s">
        <v>98</v>
      </c>
      <c r="F2870" s="4" t="s">
        <v>99</v>
      </c>
      <c r="G2870" s="23" t="n">
        <v>853642</v>
      </c>
      <c r="H2870" s="24" t="n">
        <f aca="false">Parametros!$B$3</f>
        <v>160.42</v>
      </c>
      <c r="I2870" s="24" t="n">
        <f aca="false">Parametros!$B$4</f>
        <v>151.76</v>
      </c>
      <c r="J2870" s="23" t="n">
        <f aca="false">G2870*H2870/I2870</f>
        <v>902354.043489721</v>
      </c>
      <c r="K2870" s="23" t="n">
        <v>1251967.13</v>
      </c>
      <c r="L2870" s="23" t="n">
        <v>1072547</v>
      </c>
      <c r="M2870" s="23" t="n">
        <f aca="false">MIN(J2870:L2870)</f>
        <v>902354.043489721</v>
      </c>
      <c r="N2870" s="23" t="n">
        <f aca="false">MAX(J2870:L2870)</f>
        <v>1251967.13</v>
      </c>
      <c r="O2870" s="23" t="n">
        <f aca="false">MEDIAN(J2870:L2870)</f>
        <v>1072547</v>
      </c>
      <c r="P2870" s="23" t="n">
        <f aca="false">AVERAGE(J2870:L2870)</f>
        <v>1075622.72449657</v>
      </c>
      <c r="Q2870" s="23" t="n">
        <f aca="false">AVERAGE(M2870,O2870)</f>
        <v>987450.52174486</v>
      </c>
      <c r="R2870" s="23" t="n">
        <f aca="false">AVERAGE(N2870,O2870)</f>
        <v>1162257.065</v>
      </c>
      <c r="S2870" s="23" t="n">
        <f aca="false">STDEV(J2870:L2870)</f>
        <v>174826.836114182</v>
      </c>
      <c r="T2870" s="25" t="n">
        <f aca="false">IF(P2870&gt;0,S2870/P2870,NA())</f>
        <v>0.16253546167501</v>
      </c>
      <c r="U2870" s="4" t="str">
        <f aca="false">IF(T2870&lt;=Parametros!$B$7,"MENOR",IF(T2870&lt;=Parametros!$B$8,"PROMEDIO MENOR-MEDIANA","PROMEDIO"))</f>
        <v>MENOR</v>
      </c>
      <c r="V2870" s="23" t="n">
        <f aca="false">IF(T2870&lt;=Parametros!$B$7,M2870,IF(T2870&lt;=Parametros!$B$8,Q2870,P2870))</f>
        <v>902354.043489721</v>
      </c>
      <c r="W2870" s="26" t="n">
        <f aca="false">ROUND(V2870,0)</f>
        <v>902354</v>
      </c>
      <c r="X2870" s="27" t="n">
        <f aca="false">K2870/G2870</f>
        <v>1.4666184770665</v>
      </c>
      <c r="Y2870" s="27" t="n">
        <f aca="false">L2870/G2870</f>
        <v>1.25643653897067</v>
      </c>
    </row>
    <row r="2871" customFormat="false" ht="77.25" hidden="false" customHeight="true" outlineLevel="0" collapsed="false">
      <c r="A2871" s="4" t="s">
        <v>1019</v>
      </c>
      <c r="B2871" s="4" t="s">
        <v>95</v>
      </c>
      <c r="C2871" s="4" t="s">
        <v>1006</v>
      </c>
      <c r="D2871" s="4" t="s">
        <v>1160</v>
      </c>
      <c r="E2871" s="4" t="s">
        <v>98</v>
      </c>
      <c r="F2871" s="4" t="s">
        <v>99</v>
      </c>
      <c r="G2871" s="23" t="n">
        <v>224200</v>
      </c>
      <c r="H2871" s="24" t="n">
        <f aca="false">Parametros!$B$3</f>
        <v>160.42</v>
      </c>
      <c r="I2871" s="24" t="n">
        <f aca="false">Parametros!$B$4</f>
        <v>151.76</v>
      </c>
      <c r="J2871" s="23" t="n">
        <f aca="false">G2871*H2871/I2871</f>
        <v>236993.700579863</v>
      </c>
      <c r="K2871" s="23" t="n">
        <v>328816.1</v>
      </c>
      <c r="L2871" s="23" t="n">
        <v>281673</v>
      </c>
      <c r="M2871" s="23" t="n">
        <f aca="false">MIN(J2871:L2871)</f>
        <v>236993.700579863</v>
      </c>
      <c r="N2871" s="23" t="n">
        <f aca="false">MAX(J2871:L2871)</f>
        <v>328816.1</v>
      </c>
      <c r="O2871" s="23" t="n">
        <f aca="false">MEDIAN(J2871:L2871)</f>
        <v>281673</v>
      </c>
      <c r="P2871" s="23" t="n">
        <f aca="false">AVERAGE(J2871:L2871)</f>
        <v>282494.266859954</v>
      </c>
      <c r="Q2871" s="23" t="n">
        <f aca="false">AVERAGE(M2871,O2871)</f>
        <v>259333.350289931</v>
      </c>
      <c r="R2871" s="23" t="n">
        <f aca="false">AVERAGE(N2871,O2871)</f>
        <v>305244.55</v>
      </c>
      <c r="S2871" s="23" t="n">
        <f aca="false">STDEV(J2871:L2871)</f>
        <v>45916.7084867724</v>
      </c>
      <c r="T2871" s="25" t="n">
        <f aca="false">IF(P2871&gt;0,S2871/P2871,NA())</f>
        <v>0.162540319834298</v>
      </c>
      <c r="U2871" s="4" t="str">
        <f aca="false">IF(T2871&lt;=Parametros!$B$7,"MENOR",IF(T2871&lt;=Parametros!$B$8,"PROMEDIO MENOR-MEDIANA","PROMEDIO"))</f>
        <v>MENOR</v>
      </c>
      <c r="V2871" s="23" t="n">
        <f aca="false">IF(T2871&lt;=Parametros!$B$7,M2871,IF(T2871&lt;=Parametros!$B$8,Q2871,P2871))</f>
        <v>236993.700579863</v>
      </c>
      <c r="W2871" s="26" t="n">
        <f aca="false">ROUND(V2871,0)</f>
        <v>236994</v>
      </c>
      <c r="X2871" s="27" t="n">
        <f aca="false">K2871/G2871</f>
        <v>1.46661953612846</v>
      </c>
      <c r="Y2871" s="27" t="n">
        <f aca="false">L2871/G2871</f>
        <v>1.25634701159679</v>
      </c>
    </row>
    <row r="2872" customFormat="false" ht="51.75" hidden="false" customHeight="true" outlineLevel="0" collapsed="false">
      <c r="A2872" s="4" t="s">
        <v>1021</v>
      </c>
      <c r="B2872" s="4" t="s">
        <v>95</v>
      </c>
      <c r="C2872" s="4" t="s">
        <v>1306</v>
      </c>
      <c r="D2872" s="4" t="s">
        <v>1307</v>
      </c>
      <c r="E2872" s="4" t="s">
        <v>98</v>
      </c>
      <c r="F2872" s="4" t="s">
        <v>99</v>
      </c>
      <c r="G2872" s="23" t="n">
        <v>1616449</v>
      </c>
      <c r="H2872" s="24" t="n">
        <f aca="false">Parametros!$B$3</f>
        <v>160.42</v>
      </c>
      <c r="I2872" s="24" t="n">
        <f aca="false">Parametros!$B$4</f>
        <v>151.76</v>
      </c>
      <c r="J2872" s="23" t="n">
        <f aca="false">G2872*H2872/I2872</f>
        <v>1708689.69807591</v>
      </c>
      <c r="K2872" s="23" t="n">
        <v>2370714.74</v>
      </c>
      <c r="L2872" s="23" t="n">
        <v>2031092</v>
      </c>
      <c r="M2872" s="23" t="n">
        <f aca="false">MIN(J2872:L2872)</f>
        <v>1708689.69807591</v>
      </c>
      <c r="N2872" s="23" t="n">
        <f aca="false">MAX(J2872:L2872)</f>
        <v>2370714.74</v>
      </c>
      <c r="O2872" s="23" t="n">
        <f aca="false">MEDIAN(J2872:L2872)</f>
        <v>2031092</v>
      </c>
      <c r="P2872" s="23" t="n">
        <f aca="false">AVERAGE(J2872:L2872)</f>
        <v>2036832.1460253</v>
      </c>
      <c r="Q2872" s="23" t="n">
        <f aca="false">AVERAGE(M2872,O2872)</f>
        <v>1869890.84903795</v>
      </c>
      <c r="R2872" s="23" t="n">
        <f aca="false">AVERAGE(N2872,O2872)</f>
        <v>2200903.37</v>
      </c>
      <c r="S2872" s="23" t="n">
        <f aca="false">STDEV(J2872:L2872)</f>
        <v>331049.846686179</v>
      </c>
      <c r="T2872" s="25" t="n">
        <f aca="false">IF(P2872&gt;0,S2872/P2872,NA())</f>
        <v>0.162531727188317</v>
      </c>
      <c r="U2872" s="4" t="str">
        <f aca="false">IF(T2872&lt;=Parametros!$B$7,"MENOR",IF(T2872&lt;=Parametros!$B$8,"PROMEDIO MENOR-MEDIANA","PROMEDIO"))</f>
        <v>MENOR</v>
      </c>
      <c r="V2872" s="23" t="n">
        <f aca="false">IF(T2872&lt;=Parametros!$B$7,M2872,IF(T2872&lt;=Parametros!$B$8,Q2872,P2872))</f>
        <v>1708689.69807591</v>
      </c>
      <c r="W2872" s="26" t="n">
        <f aca="false">ROUND(V2872,0)</f>
        <v>1708690</v>
      </c>
      <c r="X2872" s="27" t="n">
        <f aca="false">K2872/G2872</f>
        <v>1.46661895302605</v>
      </c>
      <c r="Y2872" s="27" t="n">
        <f aca="false">L2872/G2872</f>
        <v>1.25651474311902</v>
      </c>
    </row>
    <row r="2873" customFormat="false" ht="51.75" hidden="false" customHeight="true" outlineLevel="0" collapsed="false">
      <c r="A2873" s="4" t="s">
        <v>1024</v>
      </c>
      <c r="B2873" s="4" t="s">
        <v>95</v>
      </c>
      <c r="C2873" s="4" t="s">
        <v>1012</v>
      </c>
      <c r="D2873" s="4" t="s">
        <v>1010</v>
      </c>
      <c r="E2873" s="4" t="s">
        <v>98</v>
      </c>
      <c r="F2873" s="4" t="s">
        <v>99</v>
      </c>
      <c r="G2873" s="23" t="n">
        <v>3467500</v>
      </c>
      <c r="H2873" s="24" t="n">
        <f aca="false">Parametros!$B$3</f>
        <v>160.42</v>
      </c>
      <c r="I2873" s="24" t="n">
        <f aca="false">Parametros!$B$4</f>
        <v>151.76</v>
      </c>
      <c r="J2873" s="23" t="n">
        <f aca="false">G2873*H2873/I2873</f>
        <v>3665368.67422246</v>
      </c>
      <c r="K2873" s="23" t="n">
        <v>5085501.25</v>
      </c>
      <c r="L2873" s="23" t="n">
        <v>4356947</v>
      </c>
      <c r="M2873" s="23" t="n">
        <f aca="false">MIN(J2873:L2873)</f>
        <v>3665368.67422246</v>
      </c>
      <c r="N2873" s="23" t="n">
        <f aca="false">MAX(J2873:L2873)</f>
        <v>5085501.25</v>
      </c>
      <c r="O2873" s="23" t="n">
        <f aca="false">MEDIAN(J2873:L2873)</f>
        <v>4356947</v>
      </c>
      <c r="P2873" s="23" t="n">
        <f aca="false">AVERAGE(J2873:L2873)</f>
        <v>4369272.30807415</v>
      </c>
      <c r="Q2873" s="23" t="n">
        <f aca="false">AVERAGE(M2873,O2873)</f>
        <v>4011157.83711123</v>
      </c>
      <c r="R2873" s="23" t="n">
        <f aca="false">AVERAGE(N2873,O2873)</f>
        <v>4721224.125</v>
      </c>
      <c r="S2873" s="23" t="n">
        <f aca="false">STDEV(J2873:L2873)</f>
        <v>710146.511721688</v>
      </c>
      <c r="T2873" s="25" t="n">
        <f aca="false">IF(P2873&gt;0,S2873/P2873,NA())</f>
        <v>0.162531987399682</v>
      </c>
      <c r="U2873" s="4" t="str">
        <f aca="false">IF(T2873&lt;=Parametros!$B$7,"MENOR",IF(T2873&lt;=Parametros!$B$8,"PROMEDIO MENOR-MEDIANA","PROMEDIO"))</f>
        <v>MENOR</v>
      </c>
      <c r="V2873" s="23" t="n">
        <f aca="false">IF(T2873&lt;=Parametros!$B$7,M2873,IF(T2873&lt;=Parametros!$B$8,Q2873,P2873))</f>
        <v>3665368.67422246</v>
      </c>
      <c r="W2873" s="26" t="n">
        <f aca="false">ROUND(V2873,0)</f>
        <v>3665369</v>
      </c>
      <c r="X2873" s="27" t="n">
        <f aca="false">K2873/G2873</f>
        <v>1.46661896178803</v>
      </c>
      <c r="Y2873" s="27" t="n">
        <f aca="false">L2873/G2873</f>
        <v>1.2565095890411</v>
      </c>
    </row>
    <row r="2874" customFormat="false" ht="51.75" hidden="false" customHeight="true" outlineLevel="0" collapsed="false">
      <c r="A2874" s="4" t="s">
        <v>1027</v>
      </c>
      <c r="B2874" s="4" t="s">
        <v>95</v>
      </c>
      <c r="C2874" s="4" t="s">
        <v>1009</v>
      </c>
      <c r="D2874" s="4" t="s">
        <v>1010</v>
      </c>
      <c r="E2874" s="4" t="s">
        <v>98</v>
      </c>
      <c r="F2874" s="4" t="s">
        <v>99</v>
      </c>
      <c r="G2874" s="23" t="n">
        <v>6778060</v>
      </c>
      <c r="H2874" s="24" t="n">
        <f aca="false">Parametros!$B$3</f>
        <v>160.42</v>
      </c>
      <c r="I2874" s="24" t="n">
        <f aca="false">Parametros!$B$4</f>
        <v>151.76</v>
      </c>
      <c r="J2874" s="23" t="n">
        <f aca="false">G2874*H2874/I2874</f>
        <v>7164841.75803901</v>
      </c>
      <c r="K2874" s="23" t="n">
        <v>9940832.76</v>
      </c>
      <c r="L2874" s="23" t="n">
        <v>8516830</v>
      </c>
      <c r="M2874" s="23" t="n">
        <f aca="false">MIN(J2874:L2874)</f>
        <v>7164841.75803901</v>
      </c>
      <c r="N2874" s="23" t="n">
        <f aca="false">MAX(J2874:L2874)</f>
        <v>9940832.76</v>
      </c>
      <c r="O2874" s="23" t="n">
        <f aca="false">MEDIAN(J2874:L2874)</f>
        <v>8516830</v>
      </c>
      <c r="P2874" s="23" t="n">
        <f aca="false">AVERAGE(J2874:L2874)</f>
        <v>8540834.83934634</v>
      </c>
      <c r="Q2874" s="23" t="n">
        <f aca="false">AVERAGE(M2874,O2874)</f>
        <v>7840835.8790195</v>
      </c>
      <c r="R2874" s="23" t="n">
        <f aca="false">AVERAGE(N2874,O2874)</f>
        <v>9228831.38</v>
      </c>
      <c r="S2874" s="23" t="n">
        <f aca="false">STDEV(J2874:L2874)</f>
        <v>1388151.17511607</v>
      </c>
      <c r="T2874" s="25" t="n">
        <f aca="false">IF(P2874&gt;0,S2874/P2874,NA())</f>
        <v>0.162531087560793</v>
      </c>
      <c r="U2874" s="4" t="str">
        <f aca="false">IF(T2874&lt;=Parametros!$B$7,"MENOR",IF(T2874&lt;=Parametros!$B$8,"PROMEDIO MENOR-MEDIANA","PROMEDIO"))</f>
        <v>MENOR</v>
      </c>
      <c r="V2874" s="23" t="n">
        <f aca="false">IF(T2874&lt;=Parametros!$B$7,M2874,IF(T2874&lt;=Parametros!$B$8,Q2874,P2874))</f>
        <v>7164841.75803901</v>
      </c>
      <c r="W2874" s="26" t="n">
        <f aca="false">ROUND(V2874,0)</f>
        <v>7164842</v>
      </c>
      <c r="X2874" s="27" t="n">
        <f aca="false">K2874/G2874</f>
        <v>1.46661917421799</v>
      </c>
      <c r="Y2874" s="27" t="n">
        <f aca="false">L2874/G2874</f>
        <v>1.2565291543598</v>
      </c>
    </row>
    <row r="2875" customFormat="false" ht="51.75" hidden="false" customHeight="true" outlineLevel="0" collapsed="false">
      <c r="A2875" s="4" t="s">
        <v>1030</v>
      </c>
      <c r="B2875" s="4" t="s">
        <v>95</v>
      </c>
      <c r="C2875" s="4" t="s">
        <v>1014</v>
      </c>
      <c r="D2875" s="4" t="s">
        <v>1015</v>
      </c>
      <c r="E2875" s="4" t="s">
        <v>98</v>
      </c>
      <c r="F2875" s="4" t="s">
        <v>99</v>
      </c>
      <c r="G2875" s="23" t="n">
        <v>1692111</v>
      </c>
      <c r="H2875" s="24" t="n">
        <f aca="false">Parametros!$B$3</f>
        <v>160.42</v>
      </c>
      <c r="I2875" s="24" t="n">
        <f aca="false">Parametros!$B$4</f>
        <v>151.76</v>
      </c>
      <c r="J2875" s="23" t="n">
        <f aca="false">G2875*H2875/I2875</f>
        <v>1788669.2581708</v>
      </c>
      <c r="K2875" s="23" t="n">
        <v>2481682.45</v>
      </c>
      <c r="L2875" s="23" t="n">
        <v>2126173</v>
      </c>
      <c r="M2875" s="23" t="n">
        <f aca="false">MIN(J2875:L2875)</f>
        <v>1788669.2581708</v>
      </c>
      <c r="N2875" s="23" t="n">
        <f aca="false">MAX(J2875:L2875)</f>
        <v>2481682.45</v>
      </c>
      <c r="O2875" s="23" t="n">
        <f aca="false">MEDIAN(J2875:L2875)</f>
        <v>2126173</v>
      </c>
      <c r="P2875" s="23" t="n">
        <f aca="false">AVERAGE(J2875:L2875)</f>
        <v>2132174.9027236</v>
      </c>
      <c r="Q2875" s="23" t="n">
        <f aca="false">AVERAGE(M2875,O2875)</f>
        <v>1957421.1290854</v>
      </c>
      <c r="R2875" s="23" t="n">
        <f aca="false">AVERAGE(N2875,O2875)</f>
        <v>2303927.725</v>
      </c>
      <c r="S2875" s="23" t="n">
        <f aca="false">STDEV(J2875:L2875)</f>
        <v>346545.578733235</v>
      </c>
      <c r="T2875" s="25" t="n">
        <f aca="false">IF(P2875&gt;0,S2875/P2875,NA())</f>
        <v>0.162531496966109</v>
      </c>
      <c r="U2875" s="4" t="str">
        <f aca="false">IF(T2875&lt;=Parametros!$B$7,"MENOR",IF(T2875&lt;=Parametros!$B$8,"PROMEDIO MENOR-MEDIANA","PROMEDIO"))</f>
        <v>MENOR</v>
      </c>
      <c r="V2875" s="23" t="n">
        <f aca="false">IF(T2875&lt;=Parametros!$B$7,M2875,IF(T2875&lt;=Parametros!$B$8,Q2875,P2875))</f>
        <v>1788669.2581708</v>
      </c>
      <c r="W2875" s="26" t="n">
        <f aca="false">ROUND(V2875,0)</f>
        <v>1788669</v>
      </c>
      <c r="X2875" s="27" t="n">
        <f aca="false">K2875/G2875</f>
        <v>1.46661918160215</v>
      </c>
      <c r="Y2875" s="27" t="n">
        <f aca="false">L2875/G2875</f>
        <v>1.25652099655401</v>
      </c>
    </row>
    <row r="2876" customFormat="false" ht="51.75" hidden="false" customHeight="true" outlineLevel="0" collapsed="false">
      <c r="A2876" s="4" t="s">
        <v>1033</v>
      </c>
      <c r="B2876" s="4" t="s">
        <v>95</v>
      </c>
      <c r="C2876" s="4" t="s">
        <v>1395</v>
      </c>
      <c r="D2876" s="4" t="s">
        <v>1309</v>
      </c>
      <c r="E2876" s="4" t="s">
        <v>98</v>
      </c>
      <c r="F2876" s="4" t="s">
        <v>99</v>
      </c>
      <c r="G2876" s="23" t="n">
        <v>335350</v>
      </c>
      <c r="H2876" s="24" t="n">
        <f aca="false">Parametros!$B$3</f>
        <v>160.42</v>
      </c>
      <c r="I2876" s="24" t="n">
        <f aca="false">Parametros!$B$4</f>
        <v>151.76</v>
      </c>
      <c r="J2876" s="23" t="n">
        <f aca="false">G2876*H2876/I2876</f>
        <v>354486.340274117</v>
      </c>
      <c r="K2876" s="23" t="n">
        <v>491831.22</v>
      </c>
      <c r="L2876" s="23" t="n">
        <v>421379</v>
      </c>
      <c r="M2876" s="23" t="n">
        <f aca="false">MIN(J2876:L2876)</f>
        <v>354486.340274117</v>
      </c>
      <c r="N2876" s="23" t="n">
        <f aca="false">MAX(J2876:L2876)</f>
        <v>491831.22</v>
      </c>
      <c r="O2876" s="23" t="n">
        <f aca="false">MEDIAN(J2876:L2876)</f>
        <v>421379</v>
      </c>
      <c r="P2876" s="23" t="n">
        <f aca="false">AVERAGE(J2876:L2876)</f>
        <v>422565.520091372</v>
      </c>
      <c r="Q2876" s="23" t="n">
        <f aca="false">AVERAGE(M2876,O2876)</f>
        <v>387932.670137059</v>
      </c>
      <c r="R2876" s="23" t="n">
        <f aca="false">AVERAGE(N2876,O2876)</f>
        <v>456605.11</v>
      </c>
      <c r="S2876" s="23" t="n">
        <f aca="false">STDEV(J2876:L2876)</f>
        <v>68680.1271779162</v>
      </c>
      <c r="T2876" s="25" t="n">
        <f aca="false">IF(P2876&gt;0,S2876/P2876,NA())</f>
        <v>0.162531309140096</v>
      </c>
      <c r="U2876" s="4" t="str">
        <f aca="false">IF(T2876&lt;=Parametros!$B$7,"MENOR",IF(T2876&lt;=Parametros!$B$8,"PROMEDIO MENOR-MEDIANA","PROMEDIO"))</f>
        <v>MENOR</v>
      </c>
      <c r="V2876" s="23" t="n">
        <f aca="false">IF(T2876&lt;=Parametros!$B$7,M2876,IF(T2876&lt;=Parametros!$B$8,Q2876,P2876))</f>
        <v>354486.340274117</v>
      </c>
      <c r="W2876" s="26" t="n">
        <f aca="false">ROUND(V2876,0)</f>
        <v>354486</v>
      </c>
      <c r="X2876" s="27" t="n">
        <f aca="false">K2876/G2876</f>
        <v>1.46662060533771</v>
      </c>
      <c r="Y2876" s="27" t="n">
        <f aca="false">L2876/G2876</f>
        <v>1.256534963471</v>
      </c>
    </row>
    <row r="2877" customFormat="false" ht="51.75" hidden="false" customHeight="true" outlineLevel="0" collapsed="false">
      <c r="A2877" s="4" t="s">
        <v>1036</v>
      </c>
      <c r="B2877" s="4" t="s">
        <v>95</v>
      </c>
      <c r="C2877" s="4" t="s">
        <v>1397</v>
      </c>
      <c r="D2877" s="4" t="s">
        <v>1309</v>
      </c>
      <c r="E2877" s="4" t="s">
        <v>98</v>
      </c>
      <c r="F2877" s="4" t="s">
        <v>99</v>
      </c>
      <c r="G2877" s="23" t="n">
        <v>5087250</v>
      </c>
      <c r="H2877" s="24" t="n">
        <f aca="false">Parametros!$B$3</f>
        <v>160.42</v>
      </c>
      <c r="I2877" s="24" t="n">
        <f aca="false">Parametros!$B$4</f>
        <v>151.76</v>
      </c>
      <c r="J2877" s="23" t="n">
        <f aca="false">G2877*H2877/I2877</f>
        <v>5377547.7398524</v>
      </c>
      <c r="K2877" s="23" t="n">
        <v>7461057.97</v>
      </c>
      <c r="L2877" s="23" t="n">
        <v>6392204</v>
      </c>
      <c r="M2877" s="23" t="n">
        <f aca="false">MIN(J2877:L2877)</f>
        <v>5377547.7398524</v>
      </c>
      <c r="N2877" s="23" t="n">
        <f aca="false">MAX(J2877:L2877)</f>
        <v>7461057.97</v>
      </c>
      <c r="O2877" s="23" t="n">
        <f aca="false">MEDIAN(J2877:L2877)</f>
        <v>6392204</v>
      </c>
      <c r="P2877" s="23" t="n">
        <f aca="false">AVERAGE(J2877:L2877)</f>
        <v>6410269.90328413</v>
      </c>
      <c r="Q2877" s="23" t="n">
        <f aca="false">AVERAGE(M2877,O2877)</f>
        <v>5884875.8699262</v>
      </c>
      <c r="R2877" s="23" t="n">
        <f aca="false">AVERAGE(N2877,O2877)</f>
        <v>6926630.985</v>
      </c>
      <c r="S2877" s="23" t="n">
        <f aca="false">STDEV(J2877:L2877)</f>
        <v>1041872.59414409</v>
      </c>
      <c r="T2877" s="25" t="n">
        <f aca="false">IF(P2877&gt;0,S2877/P2877,NA())</f>
        <v>0.162531782571326</v>
      </c>
      <c r="U2877" s="4" t="str">
        <f aca="false">IF(T2877&lt;=Parametros!$B$7,"MENOR",IF(T2877&lt;=Parametros!$B$8,"PROMEDIO MENOR-MEDIANA","PROMEDIO"))</f>
        <v>MENOR</v>
      </c>
      <c r="V2877" s="23" t="n">
        <f aca="false">IF(T2877&lt;=Parametros!$B$7,M2877,IF(T2877&lt;=Parametros!$B$8,Q2877,P2877))</f>
        <v>5377547.7398524</v>
      </c>
      <c r="W2877" s="26" t="n">
        <f aca="false">ROUND(V2877,0)</f>
        <v>5377548</v>
      </c>
      <c r="X2877" s="27" t="n">
        <f aca="false">K2877/G2877</f>
        <v>1.46661909086442</v>
      </c>
      <c r="Y2877" s="27" t="n">
        <f aca="false">L2877/G2877</f>
        <v>1.25651461988304</v>
      </c>
    </row>
    <row r="2878" customFormat="false" ht="39" hidden="false" customHeight="true" outlineLevel="0" collapsed="false">
      <c r="A2878" s="4" t="s">
        <v>1039</v>
      </c>
      <c r="B2878" s="4" t="s">
        <v>95</v>
      </c>
      <c r="C2878" s="4" t="s">
        <v>1022</v>
      </c>
      <c r="D2878" s="4" t="s">
        <v>1023</v>
      </c>
      <c r="E2878" s="4" t="s">
        <v>112</v>
      </c>
      <c r="F2878" s="4" t="s">
        <v>99</v>
      </c>
      <c r="G2878" s="23" t="n">
        <v>395675</v>
      </c>
      <c r="H2878" s="24" t="n">
        <f aca="false">Parametros!$B$3</f>
        <v>160.42</v>
      </c>
      <c r="I2878" s="24" t="n">
        <f aca="false">Parametros!$B$4</f>
        <v>151.76</v>
      </c>
      <c r="J2878" s="23" t="n">
        <f aca="false">G2878*H2878/I2878</f>
        <v>418253.713099631</v>
      </c>
      <c r="K2878" s="23" t="n">
        <v>580304.82</v>
      </c>
      <c r="L2878" s="23" t="n">
        <v>497063</v>
      </c>
      <c r="M2878" s="23" t="n">
        <f aca="false">MIN(J2878:L2878)</f>
        <v>418253.713099631</v>
      </c>
      <c r="N2878" s="23" t="n">
        <f aca="false">MAX(J2878:L2878)</f>
        <v>580304.82</v>
      </c>
      <c r="O2878" s="23" t="n">
        <f aca="false">MEDIAN(J2878:L2878)</f>
        <v>497063</v>
      </c>
      <c r="P2878" s="23" t="n">
        <f aca="false">AVERAGE(J2878:L2878)</f>
        <v>498540.51103321</v>
      </c>
      <c r="Q2878" s="23" t="n">
        <f aca="false">AVERAGE(M2878,O2878)</f>
        <v>457658.356549816</v>
      </c>
      <c r="R2878" s="23" t="n">
        <f aca="false">AVERAGE(N2878,O2878)</f>
        <v>538683.91</v>
      </c>
      <c r="S2878" s="23" t="n">
        <f aca="false">STDEV(J2878:L2878)</f>
        <v>81035.6562943045</v>
      </c>
      <c r="T2878" s="25" t="n">
        <f aca="false">IF(P2878&gt;0,S2878/P2878,NA())</f>
        <v>0.162545780134017</v>
      </c>
      <c r="U2878" s="4" t="str">
        <f aca="false">IF(T2878&lt;=Parametros!$B$7,"MENOR",IF(T2878&lt;=Parametros!$B$8,"PROMEDIO MENOR-MEDIANA","PROMEDIO"))</f>
        <v>MENOR</v>
      </c>
      <c r="V2878" s="23" t="n">
        <f aca="false">IF(T2878&lt;=Parametros!$B$7,M2878,IF(T2878&lt;=Parametros!$B$8,Q2878,P2878))</f>
        <v>418253.713099631</v>
      </c>
      <c r="W2878" s="26" t="n">
        <f aca="false">ROUND(V2878,0)</f>
        <v>418254</v>
      </c>
      <c r="X2878" s="27" t="n">
        <f aca="false">K2878/G2878</f>
        <v>1.46661987742465</v>
      </c>
      <c r="Y2878" s="27" t="n">
        <f aca="false">L2878/G2878</f>
        <v>1.25624060150376</v>
      </c>
    </row>
    <row r="2882" customFormat="false" ht="15" hidden="false" customHeight="true" outlineLevel="0" collapsed="false">
      <c r="A2882" s="17" t="s">
        <v>1665</v>
      </c>
      <c r="B2882" s="17"/>
      <c r="C2882" s="17"/>
      <c r="D2882" s="17"/>
      <c r="E2882" s="17"/>
      <c r="F2882" s="17"/>
      <c r="G2882" s="17"/>
      <c r="H2882" s="17"/>
      <c r="I2882" s="17"/>
      <c r="J2882" s="17"/>
      <c r="K2882" s="17"/>
      <c r="L2882" s="17"/>
      <c r="M2882" s="17"/>
      <c r="N2882" s="17"/>
      <c r="O2882" s="17"/>
      <c r="P2882" s="17"/>
      <c r="Q2882" s="17"/>
      <c r="R2882" s="17"/>
      <c r="S2882" s="17"/>
      <c r="T2882" s="17"/>
      <c r="U2882" s="17"/>
      <c r="V2882" s="17"/>
      <c r="W2882" s="17"/>
    </row>
    <row r="2883" customFormat="false" ht="15" hidden="false" customHeight="true" outlineLevel="0" collapsed="false">
      <c r="A2883" s="18" t="s">
        <v>62</v>
      </c>
      <c r="B2883" s="18"/>
      <c r="C2883" s="18"/>
      <c r="D2883" s="18"/>
      <c r="E2883" s="18"/>
      <c r="F2883" s="18" t="s">
        <v>63</v>
      </c>
      <c r="G2883" s="18"/>
      <c r="H2883" s="18"/>
      <c r="I2883" s="18"/>
      <c r="J2883" s="18"/>
      <c r="K2883" s="18"/>
      <c r="L2883" s="18"/>
      <c r="M2883" s="18"/>
      <c r="N2883" s="18"/>
      <c r="O2883" s="18"/>
      <c r="P2883" s="18"/>
      <c r="Q2883" s="18"/>
      <c r="R2883" s="18"/>
      <c r="S2883" s="18"/>
      <c r="T2883" s="18"/>
      <c r="U2883" s="18"/>
      <c r="V2883" s="18"/>
      <c r="W2883" s="18"/>
    </row>
    <row r="2884" customFormat="false" ht="15" hidden="false" customHeight="true" outlineLevel="0" collapsed="false">
      <c r="A2884" s="19" t="s">
        <v>1666</v>
      </c>
      <c r="B2884" s="19"/>
      <c r="C2884" s="19"/>
      <c r="D2884" s="19"/>
      <c r="E2884" s="19"/>
      <c r="F2884" s="19" t="s">
        <v>1667</v>
      </c>
      <c r="G2884" s="19"/>
      <c r="H2884" s="19"/>
      <c r="I2884" s="19"/>
      <c r="J2884" s="19"/>
      <c r="K2884" s="19"/>
      <c r="L2884" s="19"/>
      <c r="M2884" s="19"/>
      <c r="N2884" s="19"/>
      <c r="O2884" s="19"/>
      <c r="P2884" s="19"/>
      <c r="Q2884" s="19"/>
      <c r="R2884" s="19"/>
      <c r="S2884" s="19"/>
      <c r="T2884" s="19"/>
      <c r="U2884" s="19"/>
      <c r="V2884" s="19"/>
      <c r="W2884" s="19"/>
    </row>
    <row r="2887" customFormat="false" ht="15" hidden="false" customHeight="true" outlineLevel="0" collapsed="false">
      <c r="A2887" s="20" t="s">
        <v>66</v>
      </c>
      <c r="B2887" s="20"/>
      <c r="C2887" s="20"/>
      <c r="D2887" s="20"/>
      <c r="E2887" s="20"/>
      <c r="F2887" s="20"/>
      <c r="G2887" s="20"/>
      <c r="H2887" s="20"/>
      <c r="I2887" s="20"/>
      <c r="J2887" s="20"/>
      <c r="K2887" s="20"/>
      <c r="L2887" s="20"/>
      <c r="M2887" s="20"/>
      <c r="N2887" s="20"/>
      <c r="O2887" s="20"/>
      <c r="P2887" s="20"/>
      <c r="Q2887" s="20"/>
      <c r="R2887" s="20"/>
      <c r="S2887" s="20"/>
      <c r="T2887" s="20"/>
      <c r="U2887" s="20"/>
      <c r="V2887" s="20"/>
      <c r="W2887" s="20"/>
    </row>
    <row r="2888" customFormat="false" ht="77.25" hidden="false" customHeight="true" outlineLevel="0" collapsed="false">
      <c r="A2888" s="21" t="s">
        <v>67</v>
      </c>
      <c r="B2888" s="21" t="s">
        <v>68</v>
      </c>
      <c r="C2888" s="21" t="s">
        <v>69</v>
      </c>
      <c r="D2888" s="21" t="s">
        <v>70</v>
      </c>
      <c r="E2888" s="21" t="s">
        <v>71</v>
      </c>
      <c r="F2888" s="21" t="s">
        <v>72</v>
      </c>
      <c r="G2888" s="21" t="s">
        <v>73</v>
      </c>
      <c r="H2888" s="21" t="s">
        <v>74</v>
      </c>
      <c r="I2888" s="21" t="s">
        <v>75</v>
      </c>
      <c r="J2888" s="21" t="s">
        <v>76</v>
      </c>
      <c r="K2888" s="21" t="s">
        <v>77</v>
      </c>
      <c r="L2888" s="21" t="s">
        <v>78</v>
      </c>
      <c r="M2888" s="21" t="s">
        <v>79</v>
      </c>
      <c r="N2888" s="21" t="s">
        <v>80</v>
      </c>
      <c r="O2888" s="21" t="s">
        <v>81</v>
      </c>
      <c r="P2888" s="21" t="s">
        <v>82</v>
      </c>
      <c r="Q2888" s="21" t="s">
        <v>83</v>
      </c>
      <c r="R2888" s="21" t="s">
        <v>84</v>
      </c>
      <c r="S2888" s="21" t="s">
        <v>85</v>
      </c>
      <c r="T2888" s="21" t="s">
        <v>86</v>
      </c>
      <c r="U2888" s="21" t="s">
        <v>87</v>
      </c>
      <c r="V2888" s="21" t="s">
        <v>88</v>
      </c>
      <c r="W2888" s="21" t="s">
        <v>89</v>
      </c>
      <c r="X2888" s="21" t="s">
        <v>90</v>
      </c>
      <c r="Y2888" s="21" t="s">
        <v>91</v>
      </c>
    </row>
    <row r="2889" customFormat="false" ht="15" hidden="false" customHeight="true" outlineLevel="0" collapsed="false">
      <c r="A2889" s="22" t="s">
        <v>92</v>
      </c>
      <c r="B2889" s="22" t="s">
        <v>93</v>
      </c>
      <c r="C2889" s="22"/>
      <c r="D2889" s="22"/>
      <c r="E2889" s="22"/>
      <c r="F2889" s="22"/>
      <c r="G2889" s="22"/>
      <c r="H2889" s="22"/>
      <c r="I2889" s="22"/>
      <c r="J2889" s="22"/>
      <c r="K2889" s="22"/>
      <c r="L2889" s="22"/>
      <c r="M2889" s="22"/>
      <c r="N2889" s="22"/>
      <c r="O2889" s="22"/>
      <c r="P2889" s="22"/>
      <c r="Q2889" s="22"/>
      <c r="R2889" s="22"/>
      <c r="S2889" s="22"/>
      <c r="T2889" s="22"/>
      <c r="U2889" s="22"/>
      <c r="V2889" s="22"/>
      <c r="W2889" s="22"/>
    </row>
    <row r="2890" customFormat="false" ht="26.25" hidden="false" customHeight="true" outlineLevel="0" collapsed="false">
      <c r="A2890" s="4" t="s">
        <v>94</v>
      </c>
      <c r="B2890" s="4" t="s">
        <v>1668</v>
      </c>
      <c r="C2890" s="4" t="s">
        <v>1669</v>
      </c>
      <c r="D2890" s="4" t="s">
        <v>1670</v>
      </c>
      <c r="E2890" s="4" t="s">
        <v>98</v>
      </c>
      <c r="F2890" s="4" t="s">
        <v>99</v>
      </c>
      <c r="G2890" s="23" t="n">
        <v>627898</v>
      </c>
      <c r="H2890" s="24" t="n">
        <f aca="false">Parametros!$B$3</f>
        <v>160.42</v>
      </c>
      <c r="I2890" s="24" t="n">
        <f aca="false">Parametros!$B$4</f>
        <v>151.76</v>
      </c>
      <c r="J2890" s="23" t="n">
        <f aca="false">G2890*H2890/I2890</f>
        <v>663728.236425936</v>
      </c>
      <c r="K2890" s="23" t="n">
        <v>602449.84</v>
      </c>
      <c r="L2890" s="23" t="n">
        <v>788970</v>
      </c>
      <c r="M2890" s="23" t="n">
        <f aca="false">MIN(J2890:L2890)</f>
        <v>602449.84</v>
      </c>
      <c r="N2890" s="23" t="n">
        <f aca="false">MAX(J2890:L2890)</f>
        <v>788970</v>
      </c>
      <c r="O2890" s="23" t="n">
        <f aca="false">MEDIAN(J2890:L2890)</f>
        <v>663728.236425936</v>
      </c>
      <c r="P2890" s="23" t="n">
        <f aca="false">AVERAGE(J2890:L2890)</f>
        <v>685049.358808645</v>
      </c>
      <c r="Q2890" s="23" t="n">
        <f aca="false">AVERAGE(M2890,O2890)</f>
        <v>633089.038212968</v>
      </c>
      <c r="R2890" s="23" t="n">
        <f aca="false">AVERAGE(N2890,O2890)</f>
        <v>726349.118212968</v>
      </c>
      <c r="S2890" s="23" t="n">
        <f aca="false">STDEV(J2890:L2890)</f>
        <v>95070.4224054477</v>
      </c>
      <c r="T2890" s="25" t="n">
        <f aca="false">IF(P2890&gt;0,S2890/P2890,NA())</f>
        <v>0.13877893787213</v>
      </c>
      <c r="U2890" s="4" t="str">
        <f aca="false">IF(T2890&lt;=Parametros!$B$7,"MENOR",IF(T2890&lt;=Parametros!$B$8,"PROMEDIO MENOR-MEDIANA","PROMEDIO"))</f>
        <v>MENOR</v>
      </c>
      <c r="V2890" s="23" t="n">
        <f aca="false">IF(T2890&lt;=Parametros!$B$7,M2890,IF(T2890&lt;=Parametros!$B$8,Q2890,P2890))</f>
        <v>602449.84</v>
      </c>
      <c r="W2890" s="26" t="n">
        <f aca="false">ROUND(V2890,0)</f>
        <v>602450</v>
      </c>
      <c r="X2890" s="27" t="n">
        <f aca="false">K2890/G2890</f>
        <v>0.95947086947243</v>
      </c>
      <c r="Y2890" s="27" t="n">
        <f aca="false">L2890/G2890</f>
        <v>1.25652574144208</v>
      </c>
    </row>
    <row r="2891" customFormat="false" ht="26.25" hidden="false" customHeight="true" outlineLevel="0" collapsed="false">
      <c r="A2891" s="4" t="s">
        <v>100</v>
      </c>
      <c r="B2891" s="4" t="s">
        <v>1668</v>
      </c>
      <c r="C2891" s="4" t="s">
        <v>1671</v>
      </c>
      <c r="D2891" s="4" t="s">
        <v>1672</v>
      </c>
      <c r="E2891" s="4" t="s">
        <v>98</v>
      </c>
      <c r="F2891" s="4" t="s">
        <v>99</v>
      </c>
      <c r="G2891" s="23" t="n">
        <v>346159</v>
      </c>
      <c r="H2891" s="24" t="n">
        <f aca="false">Parametros!$B$3</f>
        <v>160.42</v>
      </c>
      <c r="I2891" s="24" t="n">
        <f aca="false">Parametros!$B$4</f>
        <v>151.76</v>
      </c>
      <c r="J2891" s="23" t="n">
        <f aca="false">G2891*H2891/I2891</f>
        <v>365912.142725356</v>
      </c>
      <c r="K2891" s="23" t="n">
        <v>332129.43</v>
      </c>
      <c r="L2891" s="23" t="n">
        <v>434945</v>
      </c>
      <c r="M2891" s="23" t="n">
        <f aca="false">MIN(J2891:L2891)</f>
        <v>332129.43</v>
      </c>
      <c r="N2891" s="23" t="n">
        <f aca="false">MAX(J2891:L2891)</f>
        <v>434945</v>
      </c>
      <c r="O2891" s="23" t="n">
        <f aca="false">MEDIAN(J2891:L2891)</f>
        <v>365912.142725356</v>
      </c>
      <c r="P2891" s="23" t="n">
        <f aca="false">AVERAGE(J2891:L2891)</f>
        <v>377662.190908452</v>
      </c>
      <c r="Q2891" s="23" t="n">
        <f aca="false">AVERAGE(M2891,O2891)</f>
        <v>349020.786362678</v>
      </c>
      <c r="R2891" s="23" t="n">
        <f aca="false">AVERAGE(N2891,O2891)</f>
        <v>400428.571362678</v>
      </c>
      <c r="S2891" s="23" t="n">
        <f aca="false">STDEV(J2891:L2891)</f>
        <v>52405.2295370895</v>
      </c>
      <c r="T2891" s="25" t="n">
        <f aca="false">IF(P2891&gt;0,S2891/P2891,NA())</f>
        <v>0.138762181649772</v>
      </c>
      <c r="U2891" s="4" t="str">
        <f aca="false">IF(T2891&lt;=Parametros!$B$7,"MENOR",IF(T2891&lt;=Parametros!$B$8,"PROMEDIO MENOR-MEDIANA","PROMEDIO"))</f>
        <v>MENOR</v>
      </c>
      <c r="V2891" s="23" t="n">
        <f aca="false">IF(T2891&lt;=Parametros!$B$7,M2891,IF(T2891&lt;=Parametros!$B$8,Q2891,P2891))</f>
        <v>332129.43</v>
      </c>
      <c r="W2891" s="26" t="n">
        <f aca="false">ROUND(V2891,0)</f>
        <v>332129</v>
      </c>
      <c r="X2891" s="27" t="n">
        <f aca="false">K2891/G2891</f>
        <v>0.959470734546841</v>
      </c>
      <c r="Y2891" s="27" t="n">
        <f aca="false">L2891/G2891</f>
        <v>1.25648907005162</v>
      </c>
    </row>
    <row r="2892" customFormat="false" ht="26.25" hidden="false" customHeight="true" outlineLevel="0" collapsed="false">
      <c r="A2892" s="4" t="s">
        <v>103</v>
      </c>
      <c r="B2892" s="4" t="s">
        <v>1668</v>
      </c>
      <c r="C2892" s="4" t="s">
        <v>1673</v>
      </c>
      <c r="D2892" s="4" t="s">
        <v>1674</v>
      </c>
      <c r="E2892" s="4" t="s">
        <v>98</v>
      </c>
      <c r="F2892" s="4" t="s">
        <v>99</v>
      </c>
      <c r="G2892" s="23" t="n">
        <v>345430</v>
      </c>
      <c r="H2892" s="24" t="n">
        <f aca="false">Parametros!$B$3</f>
        <v>160.42</v>
      </c>
      <c r="I2892" s="24" t="n">
        <f aca="false">Parametros!$B$4</f>
        <v>151.76</v>
      </c>
      <c r="J2892" s="23" t="n">
        <f aca="false">G2892*H2892/I2892</f>
        <v>365141.543226147</v>
      </c>
      <c r="K2892" s="23" t="n">
        <v>331430.29</v>
      </c>
      <c r="L2892" s="23" t="n">
        <v>433993</v>
      </c>
      <c r="M2892" s="23" t="n">
        <f aca="false">MIN(J2892:L2892)</f>
        <v>331430.29</v>
      </c>
      <c r="N2892" s="23" t="n">
        <f aca="false">MAX(J2892:L2892)</f>
        <v>433993</v>
      </c>
      <c r="O2892" s="23" t="n">
        <f aca="false">MEDIAN(J2892:L2892)</f>
        <v>365141.543226147</v>
      </c>
      <c r="P2892" s="23" t="n">
        <f aca="false">AVERAGE(J2892:L2892)</f>
        <v>376854.944408716</v>
      </c>
      <c r="Q2892" s="23" t="n">
        <f aca="false">AVERAGE(M2892,O2892)</f>
        <v>348285.916613073</v>
      </c>
      <c r="R2892" s="23" t="n">
        <f aca="false">AVERAGE(N2892,O2892)</f>
        <v>399567.271613073</v>
      </c>
      <c r="S2892" s="23" t="n">
        <f aca="false">STDEV(J2892:L2892)</f>
        <v>52275.0437214918</v>
      </c>
      <c r="T2892" s="25" t="n">
        <f aca="false">IF(P2892&gt;0,S2892/P2892,NA())</f>
        <v>0.138713965405207</v>
      </c>
      <c r="U2892" s="4" t="str">
        <f aca="false">IF(T2892&lt;=Parametros!$B$7,"MENOR",IF(T2892&lt;=Parametros!$B$8,"PROMEDIO MENOR-MEDIANA","PROMEDIO"))</f>
        <v>MENOR</v>
      </c>
      <c r="V2892" s="23" t="n">
        <f aca="false">IF(T2892&lt;=Parametros!$B$7,M2892,IF(T2892&lt;=Parametros!$B$8,Q2892,P2892))</f>
        <v>331430.29</v>
      </c>
      <c r="W2892" s="26" t="n">
        <f aca="false">ROUND(V2892,0)</f>
        <v>331430</v>
      </c>
      <c r="X2892" s="27" t="n">
        <f aca="false">K2892/G2892</f>
        <v>0.959471644037866</v>
      </c>
      <c r="Y2892" s="27" t="n">
        <f aca="false">L2892/G2892</f>
        <v>1.2563847957618</v>
      </c>
    </row>
    <row r="2893" customFormat="false" ht="26.25" hidden="false" customHeight="true" outlineLevel="0" collapsed="false">
      <c r="A2893" s="4" t="s">
        <v>106</v>
      </c>
      <c r="B2893" s="4" t="s">
        <v>1668</v>
      </c>
      <c r="C2893" s="4" t="s">
        <v>1675</v>
      </c>
      <c r="D2893" s="4" t="s">
        <v>1676</v>
      </c>
      <c r="E2893" s="4" t="s">
        <v>98</v>
      </c>
      <c r="F2893" s="4" t="s">
        <v>99</v>
      </c>
      <c r="G2893" s="23" t="n">
        <v>173407</v>
      </c>
      <c r="H2893" s="24" t="n">
        <f aca="false">Parametros!$B$3</f>
        <v>160.42</v>
      </c>
      <c r="I2893" s="24" t="n">
        <f aca="false">Parametros!$B$4</f>
        <v>151.76</v>
      </c>
      <c r="J2893" s="23" t="n">
        <f aca="false">G2893*H2893/I2893</f>
        <v>183302.25975224</v>
      </c>
      <c r="K2893" s="23" t="n">
        <v>166379.01</v>
      </c>
      <c r="L2893" s="23" t="n">
        <v>217889</v>
      </c>
      <c r="M2893" s="23" t="n">
        <f aca="false">MIN(J2893:L2893)</f>
        <v>166379.01</v>
      </c>
      <c r="N2893" s="23" t="n">
        <f aca="false">MAX(J2893:L2893)</f>
        <v>217889</v>
      </c>
      <c r="O2893" s="23" t="n">
        <f aca="false">MEDIAN(J2893:L2893)</f>
        <v>183302.25975224</v>
      </c>
      <c r="P2893" s="23" t="n">
        <f aca="false">AVERAGE(J2893:L2893)</f>
        <v>189190.089917413</v>
      </c>
      <c r="Q2893" s="23" t="n">
        <f aca="false">AVERAGE(M2893,O2893)</f>
        <v>174840.63487612</v>
      </c>
      <c r="R2893" s="23" t="n">
        <f aca="false">AVERAGE(N2893,O2893)</f>
        <v>200595.62987612</v>
      </c>
      <c r="S2893" s="23" t="n">
        <f aca="false">STDEV(J2893:L2893)</f>
        <v>26254.8981237876</v>
      </c>
      <c r="T2893" s="25" t="n">
        <f aca="false">IF(P2893&gt;0,S2893/P2893,NA())</f>
        <v>0.138775229375115</v>
      </c>
      <c r="U2893" s="4" t="str">
        <f aca="false">IF(T2893&lt;=Parametros!$B$7,"MENOR",IF(T2893&lt;=Parametros!$B$8,"PROMEDIO MENOR-MEDIANA","PROMEDIO"))</f>
        <v>MENOR</v>
      </c>
      <c r="V2893" s="23" t="n">
        <f aca="false">IF(T2893&lt;=Parametros!$B$7,M2893,IF(T2893&lt;=Parametros!$B$8,Q2893,P2893))</f>
        <v>166379.01</v>
      </c>
      <c r="W2893" s="26" t="n">
        <f aca="false">ROUND(V2893,0)</f>
        <v>166379</v>
      </c>
      <c r="X2893" s="27" t="n">
        <f aca="false">K2893/G2893</f>
        <v>0.959471128616492</v>
      </c>
      <c r="Y2893" s="27" t="n">
        <f aca="false">L2893/G2893</f>
        <v>1.25651790296816</v>
      </c>
    </row>
    <row r="2894" customFormat="false" ht="26.25" hidden="false" customHeight="true" outlineLevel="0" collapsed="false">
      <c r="A2894" s="4" t="s">
        <v>109</v>
      </c>
      <c r="B2894" s="4" t="s">
        <v>1668</v>
      </c>
      <c r="C2894" s="4" t="s">
        <v>1677</v>
      </c>
      <c r="D2894" s="4" t="s">
        <v>1678</v>
      </c>
      <c r="E2894" s="4" t="s">
        <v>112</v>
      </c>
      <c r="F2894" s="4" t="s">
        <v>99</v>
      </c>
      <c r="G2894" s="23" t="n">
        <v>189043</v>
      </c>
      <c r="H2894" s="24" t="n">
        <f aca="false">Parametros!$B$3</f>
        <v>160.42</v>
      </c>
      <c r="I2894" s="24" t="n">
        <f aca="false">Parametros!$B$4</f>
        <v>151.76</v>
      </c>
      <c r="J2894" s="23" t="n">
        <f aca="false">G2894*H2894/I2894</f>
        <v>199830.509093305</v>
      </c>
      <c r="K2894" s="23" t="n">
        <v>181381.59</v>
      </c>
      <c r="L2894" s="23" t="n">
        <v>237524</v>
      </c>
      <c r="M2894" s="23" t="n">
        <f aca="false">MIN(J2894:L2894)</f>
        <v>181381.59</v>
      </c>
      <c r="N2894" s="23" t="n">
        <f aca="false">MAX(J2894:L2894)</f>
        <v>237524</v>
      </c>
      <c r="O2894" s="23" t="n">
        <f aca="false">MEDIAN(J2894:L2894)</f>
        <v>199830.509093305</v>
      </c>
      <c r="P2894" s="23" t="n">
        <f aca="false">AVERAGE(J2894:L2894)</f>
        <v>206245.366364435</v>
      </c>
      <c r="Q2894" s="23" t="n">
        <f aca="false">AVERAGE(M2894,O2894)</f>
        <v>190606.049546653</v>
      </c>
      <c r="R2894" s="23" t="n">
        <f aca="false">AVERAGE(N2894,O2894)</f>
        <v>218677.254546653</v>
      </c>
      <c r="S2894" s="23" t="n">
        <f aca="false">STDEV(J2894:L2894)</f>
        <v>28615.648612407</v>
      </c>
      <c r="T2894" s="25" t="n">
        <f aca="false">IF(P2894&gt;0,S2894/P2894,NA())</f>
        <v>0.138745655802241</v>
      </c>
      <c r="U2894" s="4" t="str">
        <f aca="false">IF(T2894&lt;=Parametros!$B$7,"MENOR",IF(T2894&lt;=Parametros!$B$8,"PROMEDIO MENOR-MEDIANA","PROMEDIO"))</f>
        <v>MENOR</v>
      </c>
      <c r="V2894" s="23" t="n">
        <f aca="false">IF(T2894&lt;=Parametros!$B$7,M2894,IF(T2894&lt;=Parametros!$B$8,Q2894,P2894))</f>
        <v>181381.59</v>
      </c>
      <c r="W2894" s="26" t="n">
        <f aca="false">ROUND(V2894,0)</f>
        <v>181382</v>
      </c>
      <c r="X2894" s="27" t="n">
        <f aca="false">K2894/G2894</f>
        <v>0.959472659659443</v>
      </c>
      <c r="Y2894" s="27" t="n">
        <f aca="false">L2894/G2894</f>
        <v>1.25645488063562</v>
      </c>
    </row>
    <row r="2895" customFormat="false" ht="26.25" hidden="false" customHeight="true" outlineLevel="0" collapsed="false">
      <c r="A2895" s="4" t="s">
        <v>113</v>
      </c>
      <c r="B2895" s="4" t="s">
        <v>1668</v>
      </c>
      <c r="C2895" s="4" t="s">
        <v>1679</v>
      </c>
      <c r="D2895" s="4" t="s">
        <v>1680</v>
      </c>
      <c r="E2895" s="4" t="s">
        <v>98</v>
      </c>
      <c r="F2895" s="4" t="s">
        <v>99</v>
      </c>
      <c r="G2895" s="23" t="n">
        <v>429748</v>
      </c>
      <c r="H2895" s="24" t="n">
        <f aca="false">Parametros!$B$3</f>
        <v>160.42</v>
      </c>
      <c r="I2895" s="24" t="n">
        <f aca="false">Parametros!$B$4</f>
        <v>151.76</v>
      </c>
      <c r="J2895" s="23" t="n">
        <f aca="false">G2895*H2895/I2895</f>
        <v>454271.047443332</v>
      </c>
      <c r="K2895" s="23" t="n">
        <v>412330.42</v>
      </c>
      <c r="L2895" s="23" t="n">
        <v>539903</v>
      </c>
      <c r="M2895" s="23" t="n">
        <f aca="false">MIN(J2895:L2895)</f>
        <v>412330.42</v>
      </c>
      <c r="N2895" s="23" t="n">
        <f aca="false">MAX(J2895:L2895)</f>
        <v>539903</v>
      </c>
      <c r="O2895" s="23" t="n">
        <f aca="false">MEDIAN(J2895:L2895)</f>
        <v>454271.047443332</v>
      </c>
      <c r="P2895" s="23" t="n">
        <f aca="false">AVERAGE(J2895:L2895)</f>
        <v>468834.822481111</v>
      </c>
      <c r="Q2895" s="23" t="n">
        <f aca="false">AVERAGE(M2895,O2895)</f>
        <v>433300.733721666</v>
      </c>
      <c r="R2895" s="23" t="n">
        <f aca="false">AVERAGE(N2895,O2895)</f>
        <v>497087.023721666</v>
      </c>
      <c r="S2895" s="23" t="n">
        <f aca="false">STDEV(J2895:L2895)</f>
        <v>65021.2922778176</v>
      </c>
      <c r="T2895" s="25" t="n">
        <f aca="false">IF(P2895&gt;0,S2895/P2895,NA())</f>
        <v>0.138686994139471</v>
      </c>
      <c r="U2895" s="4" t="str">
        <f aca="false">IF(T2895&lt;=Parametros!$B$7,"MENOR",IF(T2895&lt;=Parametros!$B$8,"PROMEDIO MENOR-MEDIANA","PROMEDIO"))</f>
        <v>MENOR</v>
      </c>
      <c r="V2895" s="23" t="n">
        <f aca="false">IF(T2895&lt;=Parametros!$B$7,M2895,IF(T2895&lt;=Parametros!$B$8,Q2895,P2895))</f>
        <v>412330.42</v>
      </c>
      <c r="W2895" s="26" t="n">
        <f aca="false">ROUND(V2895,0)</f>
        <v>412330</v>
      </c>
      <c r="X2895" s="27" t="n">
        <f aca="false">K2895/G2895</f>
        <v>0.959470247680036</v>
      </c>
      <c r="Y2895" s="27" t="n">
        <f aca="false">L2895/G2895</f>
        <v>1.25632463676387</v>
      </c>
    </row>
    <row r="2896" customFormat="false" ht="26.25" hidden="false" customHeight="true" outlineLevel="0" collapsed="false">
      <c r="A2896" s="4" t="s">
        <v>116</v>
      </c>
      <c r="B2896" s="4" t="s">
        <v>1668</v>
      </c>
      <c r="C2896" s="4" t="s">
        <v>1681</v>
      </c>
      <c r="D2896" s="4" t="s">
        <v>1682</v>
      </c>
      <c r="E2896" s="4" t="s">
        <v>112</v>
      </c>
      <c r="F2896" s="4" t="s">
        <v>99</v>
      </c>
      <c r="G2896" s="23" t="n">
        <v>321358</v>
      </c>
      <c r="H2896" s="24" t="n">
        <f aca="false">Parametros!$B$3</f>
        <v>160.42</v>
      </c>
      <c r="I2896" s="24" t="n">
        <f aca="false">Parametros!$B$4</f>
        <v>151.76</v>
      </c>
      <c r="J2896" s="23" t="n">
        <f aca="false">G2896*H2896/I2896</f>
        <v>339695.903795467</v>
      </c>
      <c r="K2896" s="23" t="n">
        <v>308333.12</v>
      </c>
      <c r="L2896" s="23" t="n">
        <v>403767</v>
      </c>
      <c r="M2896" s="23" t="n">
        <f aca="false">MIN(J2896:L2896)</f>
        <v>308333.12</v>
      </c>
      <c r="N2896" s="23" t="n">
        <f aca="false">MAX(J2896:L2896)</f>
        <v>403767</v>
      </c>
      <c r="O2896" s="23" t="n">
        <f aca="false">MEDIAN(J2896:L2896)</f>
        <v>339695.903795467</v>
      </c>
      <c r="P2896" s="23" t="n">
        <f aca="false">AVERAGE(J2896:L2896)</f>
        <v>350598.674598489</v>
      </c>
      <c r="Q2896" s="23" t="n">
        <f aca="false">AVERAGE(M2896,O2896)</f>
        <v>324014.511897733</v>
      </c>
      <c r="R2896" s="23" t="n">
        <f aca="false">AVERAGE(N2896,O2896)</f>
        <v>371731.451897733</v>
      </c>
      <c r="S2896" s="23" t="n">
        <f aca="false">STDEV(J2896:L2896)</f>
        <v>48642.1542630569</v>
      </c>
      <c r="T2896" s="25" t="n">
        <f aca="false">IF(P2896&gt;0,S2896/P2896,NA())</f>
        <v>0.138740268538558</v>
      </c>
      <c r="U2896" s="4" t="str">
        <f aca="false">IF(T2896&lt;=Parametros!$B$7,"MENOR",IF(T2896&lt;=Parametros!$B$8,"PROMEDIO MENOR-MEDIANA","PROMEDIO"))</f>
        <v>MENOR</v>
      </c>
      <c r="V2896" s="23" t="n">
        <f aca="false">IF(T2896&lt;=Parametros!$B$7,M2896,IF(T2896&lt;=Parametros!$B$8,Q2896,P2896))</f>
        <v>308333.12</v>
      </c>
      <c r="W2896" s="26" t="n">
        <f aca="false">ROUND(V2896,0)</f>
        <v>308333</v>
      </c>
      <c r="X2896" s="27" t="n">
        <f aca="false">K2896/G2896</f>
        <v>0.959469252360296</v>
      </c>
      <c r="Y2896" s="27" t="n">
        <f aca="false">L2896/G2896</f>
        <v>1.25643985835112</v>
      </c>
    </row>
    <row r="2897" customFormat="false" ht="26.25" hidden="false" customHeight="true" outlineLevel="0" collapsed="false">
      <c r="A2897" s="4" t="s">
        <v>119</v>
      </c>
      <c r="B2897" s="4" t="s">
        <v>1668</v>
      </c>
      <c r="C2897" s="4" t="s">
        <v>1683</v>
      </c>
      <c r="D2897" s="4" t="s">
        <v>1684</v>
      </c>
      <c r="E2897" s="4" t="s">
        <v>112</v>
      </c>
      <c r="F2897" s="4" t="s">
        <v>99</v>
      </c>
      <c r="G2897" s="23" t="n">
        <v>189087</v>
      </c>
      <c r="H2897" s="24" t="n">
        <f aca="false">Parametros!$B$3</f>
        <v>160.42</v>
      </c>
      <c r="I2897" s="24" t="n">
        <f aca="false">Parametros!$B$4</f>
        <v>151.76</v>
      </c>
      <c r="J2897" s="23" t="n">
        <f aca="false">G2897*H2897/I2897</f>
        <v>199877.019899842</v>
      </c>
      <c r="K2897" s="23" t="n">
        <v>181423.73</v>
      </c>
      <c r="L2897" s="23" t="n">
        <v>237524</v>
      </c>
      <c r="M2897" s="23" t="n">
        <f aca="false">MIN(J2897:L2897)</f>
        <v>181423.73</v>
      </c>
      <c r="N2897" s="23" t="n">
        <f aca="false">MAX(J2897:L2897)</f>
        <v>237524</v>
      </c>
      <c r="O2897" s="23" t="n">
        <f aca="false">MEDIAN(J2897:L2897)</f>
        <v>199877.019899842</v>
      </c>
      <c r="P2897" s="23" t="n">
        <f aca="false">AVERAGE(J2897:L2897)</f>
        <v>206274.916633281</v>
      </c>
      <c r="Q2897" s="23" t="n">
        <f aca="false">AVERAGE(M2897,O2897)</f>
        <v>190650.374949921</v>
      </c>
      <c r="R2897" s="23" t="n">
        <f aca="false">AVERAGE(N2897,O2897)</f>
        <v>218700.509949921</v>
      </c>
      <c r="S2897" s="23" t="n">
        <f aca="false">STDEV(J2897:L2897)</f>
        <v>28592.1297821102</v>
      </c>
      <c r="T2897" s="25" t="n">
        <f aca="false">IF(P2897&gt;0,S2897/P2897,NA())</f>
        <v>0.13861176263589</v>
      </c>
      <c r="U2897" s="4" t="str">
        <f aca="false">IF(T2897&lt;=Parametros!$B$7,"MENOR",IF(T2897&lt;=Parametros!$B$8,"PROMEDIO MENOR-MEDIANA","PROMEDIO"))</f>
        <v>MENOR</v>
      </c>
      <c r="V2897" s="23" t="n">
        <f aca="false">IF(T2897&lt;=Parametros!$B$7,M2897,IF(T2897&lt;=Parametros!$B$8,Q2897,P2897))</f>
        <v>181423.73</v>
      </c>
      <c r="W2897" s="26" t="n">
        <f aca="false">ROUND(V2897,0)</f>
        <v>181424</v>
      </c>
      <c r="X2897" s="27" t="n">
        <f aca="false">K2897/G2897</f>
        <v>0.959472253512933</v>
      </c>
      <c r="Y2897" s="27" t="n">
        <f aca="false">L2897/G2897</f>
        <v>1.25616250720568</v>
      </c>
    </row>
    <row r="2898" customFormat="false" ht="26.25" hidden="false" customHeight="true" outlineLevel="0" collapsed="false">
      <c r="A2898" s="4" t="s">
        <v>122</v>
      </c>
      <c r="B2898" s="4" t="s">
        <v>1668</v>
      </c>
      <c r="C2898" s="4" t="s">
        <v>1685</v>
      </c>
      <c r="D2898" s="4" t="s">
        <v>1686</v>
      </c>
      <c r="E2898" s="4" t="s">
        <v>98</v>
      </c>
      <c r="F2898" s="4" t="s">
        <v>99</v>
      </c>
      <c r="G2898" s="23" t="n">
        <v>334367</v>
      </c>
      <c r="H2898" s="24" t="n">
        <f aca="false">Parametros!$B$3</f>
        <v>160.42</v>
      </c>
      <c r="I2898" s="24" t="n">
        <f aca="false">Parametros!$B$4</f>
        <v>151.76</v>
      </c>
      <c r="J2898" s="23" t="n">
        <f aca="false">G2898*H2898/I2898</f>
        <v>353447.246573537</v>
      </c>
      <c r="K2898" s="23" t="n">
        <v>320814.96</v>
      </c>
      <c r="L2898" s="23" t="n">
        <v>420070</v>
      </c>
      <c r="M2898" s="23" t="n">
        <f aca="false">MIN(J2898:L2898)</f>
        <v>320814.96</v>
      </c>
      <c r="N2898" s="23" t="n">
        <f aca="false">MAX(J2898:L2898)</f>
        <v>420070</v>
      </c>
      <c r="O2898" s="23" t="n">
        <f aca="false">MEDIAN(J2898:L2898)</f>
        <v>353447.246573537</v>
      </c>
      <c r="P2898" s="23" t="n">
        <f aca="false">AVERAGE(J2898:L2898)</f>
        <v>364777.402191179</v>
      </c>
      <c r="Q2898" s="23" t="n">
        <f aca="false">AVERAGE(M2898,O2898)</f>
        <v>337131.103286769</v>
      </c>
      <c r="R2898" s="23" t="n">
        <f aca="false">AVERAGE(N2898,O2898)</f>
        <v>386758.623286769</v>
      </c>
      <c r="S2898" s="23" t="n">
        <f aca="false">STDEV(J2898:L2898)</f>
        <v>50588.2403438822</v>
      </c>
      <c r="T2898" s="25" t="n">
        <f aca="false">IF(P2898&gt;0,S2898/P2898,NA())</f>
        <v>0.138682495242315</v>
      </c>
      <c r="U2898" s="4" t="str">
        <f aca="false">IF(T2898&lt;=Parametros!$B$7,"MENOR",IF(T2898&lt;=Parametros!$B$8,"PROMEDIO MENOR-MEDIANA","PROMEDIO"))</f>
        <v>MENOR</v>
      </c>
      <c r="V2898" s="23" t="n">
        <f aca="false">IF(T2898&lt;=Parametros!$B$7,M2898,IF(T2898&lt;=Parametros!$B$8,Q2898,P2898))</f>
        <v>320814.96</v>
      </c>
      <c r="W2898" s="26" t="n">
        <f aca="false">ROUND(V2898,0)</f>
        <v>320815</v>
      </c>
      <c r="X2898" s="27" t="n">
        <f aca="false">K2898/G2898</f>
        <v>0.959469564879309</v>
      </c>
      <c r="Y2898" s="27" t="n">
        <f aca="false">L2898/G2898</f>
        <v>1.25631416975958</v>
      </c>
    </row>
    <row r="2899" customFormat="false" ht="26.25" hidden="false" customHeight="true" outlineLevel="0" collapsed="false">
      <c r="A2899" s="4" t="s">
        <v>125</v>
      </c>
      <c r="B2899" s="4" t="s">
        <v>1668</v>
      </c>
      <c r="C2899" s="4" t="s">
        <v>1687</v>
      </c>
      <c r="D2899" s="4" t="s">
        <v>1688</v>
      </c>
      <c r="E2899" s="4" t="s">
        <v>98</v>
      </c>
      <c r="F2899" s="4" t="s">
        <v>99</v>
      </c>
      <c r="G2899" s="23" t="n">
        <v>367926</v>
      </c>
      <c r="H2899" s="24" t="n">
        <f aca="false">Parametros!$B$3</f>
        <v>160.42</v>
      </c>
      <c r="I2899" s="24" t="n">
        <f aca="false">Parametros!$B$4</f>
        <v>151.76</v>
      </c>
      <c r="J2899" s="23" t="n">
        <f aca="false">G2899*H2899/I2899</f>
        <v>388921.250131787</v>
      </c>
      <c r="K2899" s="23" t="n">
        <v>353013.74</v>
      </c>
      <c r="L2899" s="23" t="n">
        <v>462196</v>
      </c>
      <c r="M2899" s="23" t="n">
        <f aca="false">MIN(J2899:L2899)</f>
        <v>353013.74</v>
      </c>
      <c r="N2899" s="23" t="n">
        <f aca="false">MAX(J2899:L2899)</f>
        <v>462196</v>
      </c>
      <c r="O2899" s="23" t="n">
        <f aca="false">MEDIAN(J2899:L2899)</f>
        <v>388921.250131787</v>
      </c>
      <c r="P2899" s="23" t="n">
        <f aca="false">AVERAGE(J2899:L2899)</f>
        <v>401376.996710596</v>
      </c>
      <c r="Q2899" s="23" t="n">
        <f aca="false">AVERAGE(M2899,O2899)</f>
        <v>370967.495065894</v>
      </c>
      <c r="R2899" s="23" t="n">
        <f aca="false">AVERAGE(N2899,O2899)</f>
        <v>425558.625065894</v>
      </c>
      <c r="S2899" s="23" t="n">
        <f aca="false">STDEV(J2899:L2899)</f>
        <v>55646.6593049711</v>
      </c>
      <c r="T2899" s="25" t="n">
        <f aca="false">IF(P2899&gt;0,S2899/P2899,NA())</f>
        <v>0.138639383325432</v>
      </c>
      <c r="U2899" s="4" t="str">
        <f aca="false">IF(T2899&lt;=Parametros!$B$7,"MENOR",IF(T2899&lt;=Parametros!$B$8,"PROMEDIO MENOR-MEDIANA","PROMEDIO"))</f>
        <v>MENOR</v>
      </c>
      <c r="V2899" s="23" t="n">
        <f aca="false">IF(T2899&lt;=Parametros!$B$7,M2899,IF(T2899&lt;=Parametros!$B$8,Q2899,P2899))</f>
        <v>353013.74</v>
      </c>
      <c r="W2899" s="26" t="n">
        <f aca="false">ROUND(V2899,0)</f>
        <v>353014</v>
      </c>
      <c r="X2899" s="27" t="n">
        <f aca="false">K2899/G2899</f>
        <v>0.959469404173665</v>
      </c>
      <c r="Y2899" s="27" t="n">
        <f aca="false">L2899/G2899</f>
        <v>1.25622000076102</v>
      </c>
    </row>
    <row r="2900" customFormat="false" ht="26.25" hidden="false" customHeight="true" outlineLevel="0" collapsed="false">
      <c r="A2900" s="4" t="s">
        <v>128</v>
      </c>
      <c r="B2900" s="4" t="s">
        <v>1668</v>
      </c>
      <c r="C2900" s="4" t="s">
        <v>1689</v>
      </c>
      <c r="D2900" s="4" t="s">
        <v>1690</v>
      </c>
      <c r="E2900" s="4" t="s">
        <v>98</v>
      </c>
      <c r="F2900" s="4" t="s">
        <v>99</v>
      </c>
      <c r="G2900" s="23" t="n">
        <v>547162</v>
      </c>
      <c r="H2900" s="24" t="n">
        <f aca="false">Parametros!$B$3</f>
        <v>160.42</v>
      </c>
      <c r="I2900" s="24" t="n">
        <f aca="false">Parametros!$B$4</f>
        <v>151.76</v>
      </c>
      <c r="J2900" s="23" t="n">
        <f aca="false">G2900*H2900/I2900</f>
        <v>578385.134686347</v>
      </c>
      <c r="K2900" s="23" t="n">
        <v>524985.84</v>
      </c>
      <c r="L2900" s="23" t="n">
        <v>687463</v>
      </c>
      <c r="M2900" s="23" t="n">
        <f aca="false">MIN(J2900:L2900)</f>
        <v>524985.84</v>
      </c>
      <c r="N2900" s="23" t="n">
        <f aca="false">MAX(J2900:L2900)</f>
        <v>687463</v>
      </c>
      <c r="O2900" s="23" t="n">
        <f aca="false">MEDIAN(J2900:L2900)</f>
        <v>578385.134686347</v>
      </c>
      <c r="P2900" s="23" t="n">
        <f aca="false">AVERAGE(J2900:L2900)</f>
        <v>596944.658228782</v>
      </c>
      <c r="Q2900" s="23" t="n">
        <f aca="false">AVERAGE(M2900,O2900)</f>
        <v>551685.487343174</v>
      </c>
      <c r="R2900" s="23" t="n">
        <f aca="false">AVERAGE(N2900,O2900)</f>
        <v>632924.067343173</v>
      </c>
      <c r="S2900" s="23" t="n">
        <f aca="false">STDEV(J2900:L2900)</f>
        <v>82813.3371867603</v>
      </c>
      <c r="T2900" s="25" t="n">
        <f aca="false">IF(P2900&gt;0,S2900/P2900,NA())</f>
        <v>0.138728667800595</v>
      </c>
      <c r="U2900" s="4" t="str">
        <f aca="false">IF(T2900&lt;=Parametros!$B$7,"MENOR",IF(T2900&lt;=Parametros!$B$8,"PROMEDIO MENOR-MEDIANA","PROMEDIO"))</f>
        <v>MENOR</v>
      </c>
      <c r="V2900" s="23" t="n">
        <f aca="false">IF(T2900&lt;=Parametros!$B$7,M2900,IF(T2900&lt;=Parametros!$B$8,Q2900,P2900))</f>
        <v>524985.84</v>
      </c>
      <c r="W2900" s="26" t="n">
        <f aca="false">ROUND(V2900,0)</f>
        <v>524986</v>
      </c>
      <c r="X2900" s="27" t="n">
        <f aca="false">K2900/G2900</f>
        <v>0.95947057726962</v>
      </c>
      <c r="Y2900" s="27" t="n">
        <f aca="false">L2900/G2900</f>
        <v>1.25641583297086</v>
      </c>
    </row>
    <row r="2901" customFormat="false" ht="26.25" hidden="false" customHeight="true" outlineLevel="0" collapsed="false">
      <c r="A2901" s="4" t="s">
        <v>131</v>
      </c>
      <c r="B2901" s="4" t="s">
        <v>1668</v>
      </c>
      <c r="C2901" s="4" t="s">
        <v>1691</v>
      </c>
      <c r="D2901" s="4" t="s">
        <v>1692</v>
      </c>
      <c r="E2901" s="4" t="s">
        <v>98</v>
      </c>
      <c r="F2901" s="4" t="s">
        <v>99</v>
      </c>
      <c r="G2901" s="23" t="n">
        <v>547162</v>
      </c>
      <c r="H2901" s="24" t="n">
        <f aca="false">Parametros!$B$3</f>
        <v>160.42</v>
      </c>
      <c r="I2901" s="24" t="n">
        <f aca="false">Parametros!$B$4</f>
        <v>151.76</v>
      </c>
      <c r="J2901" s="23" t="n">
        <f aca="false">G2901*H2901/I2901</f>
        <v>578385.134686347</v>
      </c>
      <c r="K2901" s="23" t="n">
        <v>524985.84</v>
      </c>
      <c r="L2901" s="23" t="n">
        <v>687463</v>
      </c>
      <c r="M2901" s="23" t="n">
        <f aca="false">MIN(J2901:L2901)</f>
        <v>524985.84</v>
      </c>
      <c r="N2901" s="23" t="n">
        <f aca="false">MAX(J2901:L2901)</f>
        <v>687463</v>
      </c>
      <c r="O2901" s="23" t="n">
        <f aca="false">MEDIAN(J2901:L2901)</f>
        <v>578385.134686347</v>
      </c>
      <c r="P2901" s="23" t="n">
        <f aca="false">AVERAGE(J2901:L2901)</f>
        <v>596944.658228782</v>
      </c>
      <c r="Q2901" s="23" t="n">
        <f aca="false">AVERAGE(M2901,O2901)</f>
        <v>551685.487343174</v>
      </c>
      <c r="R2901" s="23" t="n">
        <f aca="false">AVERAGE(N2901,O2901)</f>
        <v>632924.067343173</v>
      </c>
      <c r="S2901" s="23" t="n">
        <f aca="false">STDEV(J2901:L2901)</f>
        <v>82813.3371867603</v>
      </c>
      <c r="T2901" s="25" t="n">
        <f aca="false">IF(P2901&gt;0,S2901/P2901,NA())</f>
        <v>0.138728667800595</v>
      </c>
      <c r="U2901" s="4" t="str">
        <f aca="false">IF(T2901&lt;=Parametros!$B$7,"MENOR",IF(T2901&lt;=Parametros!$B$8,"PROMEDIO MENOR-MEDIANA","PROMEDIO"))</f>
        <v>MENOR</v>
      </c>
      <c r="V2901" s="23" t="n">
        <f aca="false">IF(T2901&lt;=Parametros!$B$7,M2901,IF(T2901&lt;=Parametros!$B$8,Q2901,P2901))</f>
        <v>524985.84</v>
      </c>
      <c r="W2901" s="26" t="n">
        <f aca="false">ROUND(V2901,0)</f>
        <v>524986</v>
      </c>
      <c r="X2901" s="27" t="n">
        <f aca="false">K2901/G2901</f>
        <v>0.95947057726962</v>
      </c>
      <c r="Y2901" s="27" t="n">
        <f aca="false">L2901/G2901</f>
        <v>1.25641583297086</v>
      </c>
    </row>
    <row r="2902" customFormat="false" ht="26.25" hidden="false" customHeight="true" outlineLevel="0" collapsed="false">
      <c r="A2902" s="4" t="s">
        <v>134</v>
      </c>
      <c r="B2902" s="4" t="s">
        <v>1668</v>
      </c>
      <c r="C2902" s="4" t="s">
        <v>1693</v>
      </c>
      <c r="D2902" s="4" t="s">
        <v>1694</v>
      </c>
      <c r="E2902" s="4" t="s">
        <v>98</v>
      </c>
      <c r="F2902" s="4" t="s">
        <v>99</v>
      </c>
      <c r="G2902" s="23" t="n">
        <v>547162</v>
      </c>
      <c r="H2902" s="24" t="n">
        <f aca="false">Parametros!$B$3</f>
        <v>160.42</v>
      </c>
      <c r="I2902" s="24" t="n">
        <f aca="false">Parametros!$B$4</f>
        <v>151.76</v>
      </c>
      <c r="J2902" s="23" t="n">
        <f aca="false">G2902*H2902/I2902</f>
        <v>578385.134686347</v>
      </c>
      <c r="K2902" s="23" t="n">
        <v>524985.84</v>
      </c>
      <c r="L2902" s="23" t="n">
        <v>687463</v>
      </c>
      <c r="M2902" s="23" t="n">
        <f aca="false">MIN(J2902:L2902)</f>
        <v>524985.84</v>
      </c>
      <c r="N2902" s="23" t="n">
        <f aca="false">MAX(J2902:L2902)</f>
        <v>687463</v>
      </c>
      <c r="O2902" s="23" t="n">
        <f aca="false">MEDIAN(J2902:L2902)</f>
        <v>578385.134686347</v>
      </c>
      <c r="P2902" s="23" t="n">
        <f aca="false">AVERAGE(J2902:L2902)</f>
        <v>596944.658228782</v>
      </c>
      <c r="Q2902" s="23" t="n">
        <f aca="false">AVERAGE(M2902,O2902)</f>
        <v>551685.487343174</v>
      </c>
      <c r="R2902" s="23" t="n">
        <f aca="false">AVERAGE(N2902,O2902)</f>
        <v>632924.067343173</v>
      </c>
      <c r="S2902" s="23" t="n">
        <f aca="false">STDEV(J2902:L2902)</f>
        <v>82813.3371867603</v>
      </c>
      <c r="T2902" s="25" t="n">
        <f aca="false">IF(P2902&gt;0,S2902/P2902,NA())</f>
        <v>0.138728667800595</v>
      </c>
      <c r="U2902" s="4" t="str">
        <f aca="false">IF(T2902&lt;=Parametros!$B$7,"MENOR",IF(T2902&lt;=Parametros!$B$8,"PROMEDIO MENOR-MEDIANA","PROMEDIO"))</f>
        <v>MENOR</v>
      </c>
      <c r="V2902" s="23" t="n">
        <f aca="false">IF(T2902&lt;=Parametros!$B$7,M2902,IF(T2902&lt;=Parametros!$B$8,Q2902,P2902))</f>
        <v>524985.84</v>
      </c>
      <c r="W2902" s="26" t="n">
        <f aca="false">ROUND(V2902,0)</f>
        <v>524986</v>
      </c>
      <c r="X2902" s="27" t="n">
        <f aca="false">K2902/G2902</f>
        <v>0.95947057726962</v>
      </c>
      <c r="Y2902" s="27" t="n">
        <f aca="false">L2902/G2902</f>
        <v>1.25641583297086</v>
      </c>
    </row>
    <row r="2903" customFormat="false" ht="26.25" hidden="false" customHeight="true" outlineLevel="0" collapsed="false">
      <c r="A2903" s="4" t="s">
        <v>136</v>
      </c>
      <c r="B2903" s="4" t="s">
        <v>1668</v>
      </c>
      <c r="C2903" s="4" t="s">
        <v>1695</v>
      </c>
      <c r="D2903" s="4" t="s">
        <v>1696</v>
      </c>
      <c r="E2903" s="4" t="s">
        <v>98</v>
      </c>
      <c r="F2903" s="4" t="s">
        <v>99</v>
      </c>
      <c r="G2903" s="23" t="n">
        <v>1086661</v>
      </c>
      <c r="H2903" s="24" t="n">
        <f aca="false">Parametros!$B$3</f>
        <v>160.42</v>
      </c>
      <c r="I2903" s="24" t="n">
        <f aca="false">Parametros!$B$4</f>
        <v>151.76</v>
      </c>
      <c r="J2903" s="23" t="n">
        <f aca="false">G2903*H2903/I2903</f>
        <v>1148669.98958882</v>
      </c>
      <c r="K2903" s="23" t="n">
        <v>1042619.29</v>
      </c>
      <c r="L2903" s="23" t="n">
        <v>1365406</v>
      </c>
      <c r="M2903" s="23" t="n">
        <f aca="false">MIN(J2903:L2903)</f>
        <v>1042619.29</v>
      </c>
      <c r="N2903" s="23" t="n">
        <f aca="false">MAX(J2903:L2903)</f>
        <v>1365406</v>
      </c>
      <c r="O2903" s="23" t="n">
        <f aca="false">MEDIAN(J2903:L2903)</f>
        <v>1148669.98958882</v>
      </c>
      <c r="P2903" s="23" t="n">
        <f aca="false">AVERAGE(J2903:L2903)</f>
        <v>1185565.09319627</v>
      </c>
      <c r="Q2903" s="23" t="n">
        <f aca="false">AVERAGE(M2903,O2903)</f>
        <v>1095644.63979441</v>
      </c>
      <c r="R2903" s="23" t="n">
        <f aca="false">AVERAGE(N2903,O2903)</f>
        <v>1257037.99479441</v>
      </c>
      <c r="S2903" s="23" t="n">
        <f aca="false">STDEV(J2903:L2903)</f>
        <v>164525.838520305</v>
      </c>
      <c r="T2903" s="25" t="n">
        <f aca="false">IF(P2903&gt;0,S2903/P2903,NA())</f>
        <v>0.13877419254707</v>
      </c>
      <c r="U2903" s="4" t="str">
        <f aca="false">IF(T2903&lt;=Parametros!$B$7,"MENOR",IF(T2903&lt;=Parametros!$B$8,"PROMEDIO MENOR-MEDIANA","PROMEDIO"))</f>
        <v>MENOR</v>
      </c>
      <c r="V2903" s="23" t="n">
        <f aca="false">IF(T2903&lt;=Parametros!$B$7,M2903,IF(T2903&lt;=Parametros!$B$8,Q2903,P2903))</f>
        <v>1042619.29</v>
      </c>
      <c r="W2903" s="26" t="n">
        <f aca="false">ROUND(V2903,0)</f>
        <v>1042619</v>
      </c>
      <c r="X2903" s="27" t="n">
        <f aca="false">K2903/G2903</f>
        <v>0.959470607668813</v>
      </c>
      <c r="Y2903" s="27" t="n">
        <f aca="false">L2903/G2903</f>
        <v>1.25651514133663</v>
      </c>
    </row>
    <row r="2904" customFormat="false" ht="26.25" hidden="false" customHeight="true" outlineLevel="0" collapsed="false">
      <c r="A2904" s="4" t="s">
        <v>139</v>
      </c>
      <c r="B2904" s="4" t="s">
        <v>1668</v>
      </c>
      <c r="C2904" s="4" t="s">
        <v>1697</v>
      </c>
      <c r="D2904" s="4" t="s">
        <v>1698</v>
      </c>
      <c r="E2904" s="4" t="s">
        <v>98</v>
      </c>
      <c r="F2904" s="4" t="s">
        <v>99</v>
      </c>
      <c r="G2904" s="23" t="n">
        <v>547162</v>
      </c>
      <c r="H2904" s="24" t="n">
        <f aca="false">Parametros!$B$3</f>
        <v>160.42</v>
      </c>
      <c r="I2904" s="24" t="n">
        <f aca="false">Parametros!$B$4</f>
        <v>151.76</v>
      </c>
      <c r="J2904" s="23" t="n">
        <f aca="false">G2904*H2904/I2904</f>
        <v>578385.134686347</v>
      </c>
      <c r="K2904" s="23" t="n">
        <v>524985.84</v>
      </c>
      <c r="L2904" s="23" t="n">
        <v>687463</v>
      </c>
      <c r="M2904" s="23" t="n">
        <f aca="false">MIN(J2904:L2904)</f>
        <v>524985.84</v>
      </c>
      <c r="N2904" s="23" t="n">
        <f aca="false">MAX(J2904:L2904)</f>
        <v>687463</v>
      </c>
      <c r="O2904" s="23" t="n">
        <f aca="false">MEDIAN(J2904:L2904)</f>
        <v>578385.134686347</v>
      </c>
      <c r="P2904" s="23" t="n">
        <f aca="false">AVERAGE(J2904:L2904)</f>
        <v>596944.658228782</v>
      </c>
      <c r="Q2904" s="23" t="n">
        <f aca="false">AVERAGE(M2904,O2904)</f>
        <v>551685.487343174</v>
      </c>
      <c r="R2904" s="23" t="n">
        <f aca="false">AVERAGE(N2904,O2904)</f>
        <v>632924.067343173</v>
      </c>
      <c r="S2904" s="23" t="n">
        <f aca="false">STDEV(J2904:L2904)</f>
        <v>82813.3371867603</v>
      </c>
      <c r="T2904" s="25" t="n">
        <f aca="false">IF(P2904&gt;0,S2904/P2904,NA())</f>
        <v>0.138728667800595</v>
      </c>
      <c r="U2904" s="4" t="str">
        <f aca="false">IF(T2904&lt;=Parametros!$B$7,"MENOR",IF(T2904&lt;=Parametros!$B$8,"PROMEDIO MENOR-MEDIANA","PROMEDIO"))</f>
        <v>MENOR</v>
      </c>
      <c r="V2904" s="23" t="n">
        <f aca="false">IF(T2904&lt;=Parametros!$B$7,M2904,IF(T2904&lt;=Parametros!$B$8,Q2904,P2904))</f>
        <v>524985.84</v>
      </c>
      <c r="W2904" s="26" t="n">
        <f aca="false">ROUND(V2904,0)</f>
        <v>524986</v>
      </c>
      <c r="X2904" s="27" t="n">
        <f aca="false">K2904/G2904</f>
        <v>0.95947057726962</v>
      </c>
      <c r="Y2904" s="27" t="n">
        <f aca="false">L2904/G2904</f>
        <v>1.25641583297086</v>
      </c>
    </row>
    <row r="2905" customFormat="false" ht="39" hidden="false" customHeight="true" outlineLevel="0" collapsed="false">
      <c r="A2905" s="4" t="s">
        <v>142</v>
      </c>
      <c r="B2905" s="4" t="s">
        <v>1668</v>
      </c>
      <c r="C2905" s="4" t="s">
        <v>1699</v>
      </c>
      <c r="D2905" s="4" t="s">
        <v>1700</v>
      </c>
      <c r="E2905" s="4" t="s">
        <v>98</v>
      </c>
      <c r="F2905" s="4" t="s">
        <v>99</v>
      </c>
      <c r="G2905" s="23" t="n">
        <v>815753</v>
      </c>
      <c r="H2905" s="24" t="n">
        <f aca="false">Parametros!$B$3</f>
        <v>160.42</v>
      </c>
      <c r="I2905" s="24" t="n">
        <f aca="false">Parametros!$B$4</f>
        <v>151.76</v>
      </c>
      <c r="J2905" s="23" t="n">
        <f aca="false">G2905*H2905/I2905</f>
        <v>862302.953742752</v>
      </c>
      <c r="K2905" s="23" t="n">
        <v>782690.63</v>
      </c>
      <c r="L2905" s="23" t="n">
        <v>1024947</v>
      </c>
      <c r="M2905" s="23" t="n">
        <f aca="false">MIN(J2905:L2905)</f>
        <v>782690.63</v>
      </c>
      <c r="N2905" s="23" t="n">
        <f aca="false">MAX(J2905:L2905)</f>
        <v>1024947</v>
      </c>
      <c r="O2905" s="23" t="n">
        <f aca="false">MEDIAN(J2905:L2905)</f>
        <v>862302.953742752</v>
      </c>
      <c r="P2905" s="23" t="n">
        <f aca="false">AVERAGE(J2905:L2905)</f>
        <v>889980.194580917</v>
      </c>
      <c r="Q2905" s="23" t="n">
        <f aca="false">AVERAGE(M2905,O2905)</f>
        <v>822496.791871376</v>
      </c>
      <c r="R2905" s="23" t="n">
        <f aca="false">AVERAGE(N2905,O2905)</f>
        <v>943624.976871376</v>
      </c>
      <c r="S2905" s="23" t="n">
        <f aca="false">STDEV(J2905:L2905)</f>
        <v>123476.95917338</v>
      </c>
      <c r="T2905" s="25" t="n">
        <f aca="false">IF(P2905&gt;0,S2905/P2905,NA())</f>
        <v>0.138741243822312</v>
      </c>
      <c r="U2905" s="4" t="str">
        <f aca="false">IF(T2905&lt;=Parametros!$B$7,"MENOR",IF(T2905&lt;=Parametros!$B$8,"PROMEDIO MENOR-MEDIANA","PROMEDIO"))</f>
        <v>MENOR</v>
      </c>
      <c r="V2905" s="23" t="n">
        <f aca="false">IF(T2905&lt;=Parametros!$B$7,M2905,IF(T2905&lt;=Parametros!$B$8,Q2905,P2905))</f>
        <v>782690.63</v>
      </c>
      <c r="W2905" s="26" t="n">
        <f aca="false">ROUND(V2905,0)</f>
        <v>782691</v>
      </c>
      <c r="X2905" s="27" t="n">
        <f aca="false">K2905/G2905</f>
        <v>0.959470121470592</v>
      </c>
      <c r="Y2905" s="27" t="n">
        <f aca="false">L2905/G2905</f>
        <v>1.25644282031448</v>
      </c>
    </row>
    <row r="2906" customFormat="false" ht="39" hidden="false" customHeight="true" outlineLevel="0" collapsed="false">
      <c r="A2906" s="4" t="s">
        <v>145</v>
      </c>
      <c r="B2906" s="4" t="s">
        <v>1668</v>
      </c>
      <c r="C2906" s="4" t="s">
        <v>1701</v>
      </c>
      <c r="D2906" s="4" t="s">
        <v>1702</v>
      </c>
      <c r="E2906" s="4" t="s">
        <v>98</v>
      </c>
      <c r="F2906" s="4" t="s">
        <v>99</v>
      </c>
      <c r="G2906" s="23" t="n">
        <v>543785</v>
      </c>
      <c r="H2906" s="24" t="n">
        <f aca="false">Parametros!$B$3</f>
        <v>160.42</v>
      </c>
      <c r="I2906" s="24" t="n">
        <f aca="false">Parametros!$B$4</f>
        <v>151.76</v>
      </c>
      <c r="J2906" s="23" t="n">
        <f aca="false">G2906*H2906/I2906</f>
        <v>574815.43028466</v>
      </c>
      <c r="K2906" s="23" t="n">
        <v>521745.8</v>
      </c>
      <c r="L2906" s="23" t="n">
        <v>683179</v>
      </c>
      <c r="M2906" s="23" t="n">
        <f aca="false">MIN(J2906:L2906)</f>
        <v>521745.8</v>
      </c>
      <c r="N2906" s="23" t="n">
        <f aca="false">MAX(J2906:L2906)</f>
        <v>683179</v>
      </c>
      <c r="O2906" s="23" t="n">
        <f aca="false">MEDIAN(J2906:L2906)</f>
        <v>574815.43028466</v>
      </c>
      <c r="P2906" s="23" t="n">
        <f aca="false">AVERAGE(J2906:L2906)</f>
        <v>593246.74342822</v>
      </c>
      <c r="Q2906" s="23" t="n">
        <f aca="false">AVERAGE(M2906,O2906)</f>
        <v>548280.61514233</v>
      </c>
      <c r="R2906" s="23" t="n">
        <f aca="false">AVERAGE(N2906,O2906)</f>
        <v>628997.21514233</v>
      </c>
      <c r="S2906" s="23" t="n">
        <f aca="false">STDEV(J2906:L2906)</f>
        <v>82279.7331893279</v>
      </c>
      <c r="T2906" s="25" t="n">
        <f aca="false">IF(P2906&gt;0,S2906/P2906,NA())</f>
        <v>0.138693948345767</v>
      </c>
      <c r="U2906" s="4" t="str">
        <f aca="false">IF(T2906&lt;=Parametros!$B$7,"MENOR",IF(T2906&lt;=Parametros!$B$8,"PROMEDIO MENOR-MEDIANA","PROMEDIO"))</f>
        <v>MENOR</v>
      </c>
      <c r="V2906" s="23" t="n">
        <f aca="false">IF(T2906&lt;=Parametros!$B$7,M2906,IF(T2906&lt;=Parametros!$B$8,Q2906,P2906))</f>
        <v>521745.8</v>
      </c>
      <c r="W2906" s="26" t="n">
        <f aca="false">ROUND(V2906,0)</f>
        <v>521746</v>
      </c>
      <c r="X2906" s="27" t="n">
        <f aca="false">K2906/G2906</f>
        <v>0.959470746710557</v>
      </c>
      <c r="Y2906" s="27" t="n">
        <f aca="false">L2906/G2906</f>
        <v>1.2563402815451</v>
      </c>
    </row>
    <row r="2907" customFormat="false" ht="39" hidden="false" customHeight="true" outlineLevel="0" collapsed="false">
      <c r="A2907" s="4" t="s">
        <v>148</v>
      </c>
      <c r="B2907" s="4" t="s">
        <v>1668</v>
      </c>
      <c r="C2907" s="4" t="s">
        <v>1703</v>
      </c>
      <c r="D2907" s="4" t="s">
        <v>1704</v>
      </c>
      <c r="E2907" s="4" t="s">
        <v>98</v>
      </c>
      <c r="F2907" s="4" t="s">
        <v>99</v>
      </c>
      <c r="G2907" s="23" t="n">
        <v>271155</v>
      </c>
      <c r="H2907" s="24" t="n">
        <f aca="false">Parametros!$B$3</f>
        <v>160.42</v>
      </c>
      <c r="I2907" s="24" t="n">
        <f aca="false">Parametros!$B$4</f>
        <v>151.76</v>
      </c>
      <c r="J2907" s="23" t="n">
        <f aca="false">G2907*H2907/I2907</f>
        <v>286628.130600949</v>
      </c>
      <c r="K2907" s="23" t="n">
        <v>260165.06</v>
      </c>
      <c r="L2907" s="23" t="n">
        <v>340697</v>
      </c>
      <c r="M2907" s="23" t="n">
        <f aca="false">MIN(J2907:L2907)</f>
        <v>260165.06</v>
      </c>
      <c r="N2907" s="23" t="n">
        <f aca="false">MAX(J2907:L2907)</f>
        <v>340697</v>
      </c>
      <c r="O2907" s="23" t="n">
        <f aca="false">MEDIAN(J2907:L2907)</f>
        <v>286628.130600949</v>
      </c>
      <c r="P2907" s="23" t="n">
        <f aca="false">AVERAGE(J2907:L2907)</f>
        <v>295830.06353365</v>
      </c>
      <c r="Q2907" s="23" t="n">
        <f aca="false">AVERAGE(M2907,O2907)</f>
        <v>273396.595300474</v>
      </c>
      <c r="R2907" s="23" t="n">
        <f aca="false">AVERAGE(N2907,O2907)</f>
        <v>313662.565300474</v>
      </c>
      <c r="S2907" s="23" t="n">
        <f aca="false">STDEV(J2907:L2907)</f>
        <v>41046.9854838859</v>
      </c>
      <c r="T2907" s="25" t="n">
        <f aca="false">IF(P2907&gt;0,S2907/P2907,NA())</f>
        <v>0.13875190706984</v>
      </c>
      <c r="U2907" s="4" t="str">
        <f aca="false">IF(T2907&lt;=Parametros!$B$7,"MENOR",IF(T2907&lt;=Parametros!$B$8,"PROMEDIO MENOR-MEDIANA","PROMEDIO"))</f>
        <v>MENOR</v>
      </c>
      <c r="V2907" s="23" t="n">
        <f aca="false">IF(T2907&lt;=Parametros!$B$7,M2907,IF(T2907&lt;=Parametros!$B$8,Q2907,P2907))</f>
        <v>260165.06</v>
      </c>
      <c r="W2907" s="26" t="n">
        <f aca="false">ROUND(V2907,0)</f>
        <v>260165</v>
      </c>
      <c r="X2907" s="27" t="n">
        <f aca="false">K2907/G2907</f>
        <v>0.959469897291217</v>
      </c>
      <c r="Y2907" s="27" t="n">
        <f aca="false">L2907/G2907</f>
        <v>1.25646585901053</v>
      </c>
    </row>
    <row r="2908" customFormat="false" ht="39" hidden="false" customHeight="true" outlineLevel="0" collapsed="false">
      <c r="A2908" s="4" t="s">
        <v>151</v>
      </c>
      <c r="B2908" s="4" t="s">
        <v>1668</v>
      </c>
      <c r="C2908" s="4" t="s">
        <v>1705</v>
      </c>
      <c r="D2908" s="4" t="s">
        <v>1706</v>
      </c>
      <c r="E2908" s="4" t="s">
        <v>98</v>
      </c>
      <c r="F2908" s="4" t="s">
        <v>99</v>
      </c>
      <c r="G2908" s="23" t="n">
        <v>543785</v>
      </c>
      <c r="H2908" s="24" t="n">
        <f aca="false">Parametros!$B$3</f>
        <v>160.42</v>
      </c>
      <c r="I2908" s="24" t="n">
        <f aca="false">Parametros!$B$4</f>
        <v>151.76</v>
      </c>
      <c r="J2908" s="23" t="n">
        <f aca="false">G2908*H2908/I2908</f>
        <v>574815.43028466</v>
      </c>
      <c r="K2908" s="23" t="n">
        <v>521745.8</v>
      </c>
      <c r="L2908" s="23" t="n">
        <v>683179</v>
      </c>
      <c r="M2908" s="23" t="n">
        <f aca="false">MIN(J2908:L2908)</f>
        <v>521745.8</v>
      </c>
      <c r="N2908" s="23" t="n">
        <f aca="false">MAX(J2908:L2908)</f>
        <v>683179</v>
      </c>
      <c r="O2908" s="23" t="n">
        <f aca="false">MEDIAN(J2908:L2908)</f>
        <v>574815.43028466</v>
      </c>
      <c r="P2908" s="23" t="n">
        <f aca="false">AVERAGE(J2908:L2908)</f>
        <v>593246.74342822</v>
      </c>
      <c r="Q2908" s="23" t="n">
        <f aca="false">AVERAGE(M2908,O2908)</f>
        <v>548280.61514233</v>
      </c>
      <c r="R2908" s="23" t="n">
        <f aca="false">AVERAGE(N2908,O2908)</f>
        <v>628997.21514233</v>
      </c>
      <c r="S2908" s="23" t="n">
        <f aca="false">STDEV(J2908:L2908)</f>
        <v>82279.7331893279</v>
      </c>
      <c r="T2908" s="25" t="n">
        <f aca="false">IF(P2908&gt;0,S2908/P2908,NA())</f>
        <v>0.138693948345767</v>
      </c>
      <c r="U2908" s="4" t="str">
        <f aca="false">IF(T2908&lt;=Parametros!$B$7,"MENOR",IF(T2908&lt;=Parametros!$B$8,"PROMEDIO MENOR-MEDIANA","PROMEDIO"))</f>
        <v>MENOR</v>
      </c>
      <c r="V2908" s="23" t="n">
        <f aca="false">IF(T2908&lt;=Parametros!$B$7,M2908,IF(T2908&lt;=Parametros!$B$8,Q2908,P2908))</f>
        <v>521745.8</v>
      </c>
      <c r="W2908" s="26" t="n">
        <f aca="false">ROUND(V2908,0)</f>
        <v>521746</v>
      </c>
      <c r="X2908" s="27" t="n">
        <f aca="false">K2908/G2908</f>
        <v>0.959470746710557</v>
      </c>
      <c r="Y2908" s="27" t="n">
        <f aca="false">L2908/G2908</f>
        <v>1.2563402815451</v>
      </c>
    </row>
    <row r="2909" customFormat="false" ht="26.25" hidden="false" customHeight="true" outlineLevel="0" collapsed="false">
      <c r="A2909" s="4" t="s">
        <v>154</v>
      </c>
      <c r="B2909" s="4" t="s">
        <v>1668</v>
      </c>
      <c r="C2909" s="4" t="s">
        <v>1707</v>
      </c>
      <c r="D2909" s="4" t="s">
        <v>1708</v>
      </c>
      <c r="E2909" s="4" t="s">
        <v>98</v>
      </c>
      <c r="F2909" s="4" t="s">
        <v>99</v>
      </c>
      <c r="G2909" s="23" t="n">
        <v>818482</v>
      </c>
      <c r="H2909" s="24" t="n">
        <f aca="false">Parametros!$B$3</f>
        <v>160.42</v>
      </c>
      <c r="I2909" s="24" t="n">
        <f aca="false">Parametros!$B$4</f>
        <v>151.76</v>
      </c>
      <c r="J2909" s="23" t="n">
        <f aca="false">G2909*H2909/I2909</f>
        <v>865187.680811808</v>
      </c>
      <c r="K2909" s="23" t="n">
        <v>785309.42</v>
      </c>
      <c r="L2909" s="23" t="n">
        <v>1028398</v>
      </c>
      <c r="M2909" s="23" t="n">
        <f aca="false">MIN(J2909:L2909)</f>
        <v>785309.42</v>
      </c>
      <c r="N2909" s="23" t="n">
        <f aca="false">MAX(J2909:L2909)</f>
        <v>1028398</v>
      </c>
      <c r="O2909" s="23" t="n">
        <f aca="false">MEDIAN(J2909:L2909)</f>
        <v>865187.680811808</v>
      </c>
      <c r="P2909" s="23" t="n">
        <f aca="false">AVERAGE(J2909:L2909)</f>
        <v>892965.033603936</v>
      </c>
      <c r="Q2909" s="23" t="n">
        <f aca="false">AVERAGE(M2909,O2909)</f>
        <v>825248.550405904</v>
      </c>
      <c r="R2909" s="23" t="n">
        <f aca="false">AVERAGE(N2909,O2909)</f>
        <v>946792.840405904</v>
      </c>
      <c r="S2909" s="23" t="n">
        <f aca="false">STDEV(J2909:L2909)</f>
        <v>123901.979111344</v>
      </c>
      <c r="T2909" s="25" t="n">
        <f aca="false">IF(P2909&gt;0,S2909/P2909,NA())</f>
        <v>0.138753449965768</v>
      </c>
      <c r="U2909" s="4" t="str">
        <f aca="false">IF(T2909&lt;=Parametros!$B$7,"MENOR",IF(T2909&lt;=Parametros!$B$8,"PROMEDIO MENOR-MEDIANA","PROMEDIO"))</f>
        <v>MENOR</v>
      </c>
      <c r="V2909" s="23" t="n">
        <f aca="false">IF(T2909&lt;=Parametros!$B$7,M2909,IF(T2909&lt;=Parametros!$B$8,Q2909,P2909))</f>
        <v>785309.42</v>
      </c>
      <c r="W2909" s="26" t="n">
        <f aca="false">ROUND(V2909,0)</f>
        <v>785309</v>
      </c>
      <c r="X2909" s="27" t="n">
        <f aca="false">K2909/G2909</f>
        <v>0.95947060534013</v>
      </c>
      <c r="Y2909" s="27" t="n">
        <f aca="false">L2909/G2909</f>
        <v>1.25646990404187</v>
      </c>
    </row>
    <row r="2910" customFormat="false" ht="26.25" hidden="false" customHeight="true" outlineLevel="0" collapsed="false">
      <c r="A2910" s="4" t="s">
        <v>157</v>
      </c>
      <c r="B2910" s="4" t="s">
        <v>1668</v>
      </c>
      <c r="C2910" s="4" t="s">
        <v>1709</v>
      </c>
      <c r="D2910" s="4" t="s">
        <v>1710</v>
      </c>
      <c r="E2910" s="4" t="s">
        <v>98</v>
      </c>
      <c r="F2910" s="4" t="s">
        <v>99</v>
      </c>
      <c r="G2910" s="23" t="n">
        <v>1089802</v>
      </c>
      <c r="H2910" s="24" t="n">
        <f aca="false">Parametros!$B$3</f>
        <v>160.42</v>
      </c>
      <c r="I2910" s="24" t="n">
        <f aca="false">Parametros!$B$4</f>
        <v>151.76</v>
      </c>
      <c r="J2910" s="23" t="n">
        <f aca="false">G2910*H2910/I2910</f>
        <v>1151990.22693727</v>
      </c>
      <c r="K2910" s="23" t="n">
        <v>1045633</v>
      </c>
      <c r="L2910" s="23" t="n">
        <v>1369333</v>
      </c>
      <c r="M2910" s="23" t="n">
        <f aca="false">MIN(J2910:L2910)</f>
        <v>1045633</v>
      </c>
      <c r="N2910" s="23" t="n">
        <f aca="false">MAX(J2910:L2910)</f>
        <v>1369333</v>
      </c>
      <c r="O2910" s="23" t="n">
        <f aca="false">MEDIAN(J2910:L2910)</f>
        <v>1151990.22693727</v>
      </c>
      <c r="P2910" s="23" t="n">
        <f aca="false">AVERAGE(J2910:L2910)</f>
        <v>1188985.40897909</v>
      </c>
      <c r="Q2910" s="23" t="n">
        <f aca="false">AVERAGE(M2910,O2910)</f>
        <v>1098811.61346863</v>
      </c>
      <c r="R2910" s="23" t="n">
        <f aca="false">AVERAGE(N2910,O2910)</f>
        <v>1260661.61346863</v>
      </c>
      <c r="S2910" s="23" t="n">
        <f aca="false">STDEV(J2910:L2910)</f>
        <v>164990.621311427</v>
      </c>
      <c r="T2910" s="25" t="n">
        <f aca="false">IF(P2910&gt;0,S2910/P2910,NA())</f>
        <v>0.138765892386429</v>
      </c>
      <c r="U2910" s="4" t="str">
        <f aca="false">IF(T2910&lt;=Parametros!$B$7,"MENOR",IF(T2910&lt;=Parametros!$B$8,"PROMEDIO MENOR-MEDIANA","PROMEDIO"))</f>
        <v>MENOR</v>
      </c>
      <c r="V2910" s="23" t="n">
        <f aca="false">IF(T2910&lt;=Parametros!$B$7,M2910,IF(T2910&lt;=Parametros!$B$8,Q2910,P2910))</f>
        <v>1045633</v>
      </c>
      <c r="W2910" s="26" t="n">
        <f aca="false">ROUND(V2910,0)</f>
        <v>1045633</v>
      </c>
      <c r="X2910" s="27" t="n">
        <f aca="false">K2910/G2910</f>
        <v>0.959470619433622</v>
      </c>
      <c r="Y2910" s="27" t="n">
        <f aca="false">L2910/G2910</f>
        <v>1.25649705175803</v>
      </c>
    </row>
    <row r="2911" customFormat="false" ht="26.25" hidden="false" customHeight="true" outlineLevel="0" collapsed="false">
      <c r="A2911" s="4" t="s">
        <v>160</v>
      </c>
      <c r="B2911" s="4" t="s">
        <v>1668</v>
      </c>
      <c r="C2911" s="4" t="s">
        <v>1711</v>
      </c>
      <c r="D2911" s="4" t="s">
        <v>1712</v>
      </c>
      <c r="E2911" s="4" t="s">
        <v>98</v>
      </c>
      <c r="F2911" s="4" t="s">
        <v>99</v>
      </c>
      <c r="G2911" s="23" t="n">
        <v>683953</v>
      </c>
      <c r="H2911" s="24" t="n">
        <f aca="false">Parametros!$B$3</f>
        <v>160.42</v>
      </c>
      <c r="I2911" s="24" t="n">
        <f aca="false">Parametros!$B$4</f>
        <v>151.76</v>
      </c>
      <c r="J2911" s="23" t="n">
        <f aca="false">G2911*H2911/I2911</f>
        <v>722981.946889826</v>
      </c>
      <c r="K2911" s="23" t="n">
        <v>656232.99</v>
      </c>
      <c r="L2911" s="23" t="n">
        <v>859299</v>
      </c>
      <c r="M2911" s="23" t="n">
        <f aca="false">MIN(J2911:L2911)</f>
        <v>656232.99</v>
      </c>
      <c r="N2911" s="23" t="n">
        <f aca="false">MAX(J2911:L2911)</f>
        <v>859299</v>
      </c>
      <c r="O2911" s="23" t="n">
        <f aca="false">MEDIAN(J2911:L2911)</f>
        <v>722981.946889826</v>
      </c>
      <c r="P2911" s="23" t="n">
        <f aca="false">AVERAGE(J2911:L2911)</f>
        <v>746171.312296609</v>
      </c>
      <c r="Q2911" s="23" t="n">
        <f aca="false">AVERAGE(M2911,O2911)</f>
        <v>689607.468444913</v>
      </c>
      <c r="R2911" s="23" t="n">
        <f aca="false">AVERAGE(N2911,O2911)</f>
        <v>791140.473444913</v>
      </c>
      <c r="S2911" s="23" t="n">
        <f aca="false">STDEV(J2911:L2911)</f>
        <v>103500.053648812</v>
      </c>
      <c r="T2911" s="25" t="n">
        <f aca="false">IF(P2911&gt;0,S2911/P2911,NA())</f>
        <v>0.138708165193666</v>
      </c>
      <c r="U2911" s="4" t="str">
        <f aca="false">IF(T2911&lt;=Parametros!$B$7,"MENOR",IF(T2911&lt;=Parametros!$B$8,"PROMEDIO MENOR-MEDIANA","PROMEDIO"))</f>
        <v>MENOR</v>
      </c>
      <c r="V2911" s="23" t="n">
        <f aca="false">IF(T2911&lt;=Parametros!$B$7,M2911,IF(T2911&lt;=Parametros!$B$8,Q2911,P2911))</f>
        <v>656232.99</v>
      </c>
      <c r="W2911" s="26" t="n">
        <f aca="false">ROUND(V2911,0)</f>
        <v>656233</v>
      </c>
      <c r="X2911" s="27" t="n">
        <f aca="false">K2911/G2911</f>
        <v>0.959470884695293</v>
      </c>
      <c r="Y2911" s="27" t="n">
        <f aca="false">L2911/G2911</f>
        <v>1.25637141733423</v>
      </c>
    </row>
    <row r="2912" customFormat="false" ht="26.25" hidden="false" customHeight="true" outlineLevel="0" collapsed="false">
      <c r="A2912" s="4" t="s">
        <v>163</v>
      </c>
      <c r="B2912" s="4" t="s">
        <v>1668</v>
      </c>
      <c r="C2912" s="4" t="s">
        <v>1713</v>
      </c>
      <c r="D2912" s="4" t="s">
        <v>1714</v>
      </c>
      <c r="E2912" s="4" t="s">
        <v>98</v>
      </c>
      <c r="F2912" s="4" t="s">
        <v>99</v>
      </c>
      <c r="G2912" s="23" t="n">
        <v>683953</v>
      </c>
      <c r="H2912" s="24" t="n">
        <f aca="false">Parametros!$B$3</f>
        <v>160.42</v>
      </c>
      <c r="I2912" s="24" t="n">
        <f aca="false">Parametros!$B$4</f>
        <v>151.76</v>
      </c>
      <c r="J2912" s="23" t="n">
        <f aca="false">G2912*H2912/I2912</f>
        <v>722981.946889826</v>
      </c>
      <c r="K2912" s="23" t="n">
        <v>656232.99</v>
      </c>
      <c r="L2912" s="23" t="n">
        <v>859299</v>
      </c>
      <c r="M2912" s="23" t="n">
        <f aca="false">MIN(J2912:L2912)</f>
        <v>656232.99</v>
      </c>
      <c r="N2912" s="23" t="n">
        <f aca="false">MAX(J2912:L2912)</f>
        <v>859299</v>
      </c>
      <c r="O2912" s="23" t="n">
        <f aca="false">MEDIAN(J2912:L2912)</f>
        <v>722981.946889826</v>
      </c>
      <c r="P2912" s="23" t="n">
        <f aca="false">AVERAGE(J2912:L2912)</f>
        <v>746171.312296609</v>
      </c>
      <c r="Q2912" s="23" t="n">
        <f aca="false">AVERAGE(M2912,O2912)</f>
        <v>689607.468444913</v>
      </c>
      <c r="R2912" s="23" t="n">
        <f aca="false">AVERAGE(N2912,O2912)</f>
        <v>791140.473444913</v>
      </c>
      <c r="S2912" s="23" t="n">
        <f aca="false">STDEV(J2912:L2912)</f>
        <v>103500.053648812</v>
      </c>
      <c r="T2912" s="25" t="n">
        <f aca="false">IF(P2912&gt;0,S2912/P2912,NA())</f>
        <v>0.138708165193666</v>
      </c>
      <c r="U2912" s="4" t="str">
        <f aca="false">IF(T2912&lt;=Parametros!$B$7,"MENOR",IF(T2912&lt;=Parametros!$B$8,"PROMEDIO MENOR-MEDIANA","PROMEDIO"))</f>
        <v>MENOR</v>
      </c>
      <c r="V2912" s="23" t="n">
        <f aca="false">IF(T2912&lt;=Parametros!$B$7,M2912,IF(T2912&lt;=Parametros!$B$8,Q2912,P2912))</f>
        <v>656232.99</v>
      </c>
      <c r="W2912" s="26" t="n">
        <f aca="false">ROUND(V2912,0)</f>
        <v>656233</v>
      </c>
      <c r="X2912" s="27" t="n">
        <f aca="false">K2912/G2912</f>
        <v>0.959470884695293</v>
      </c>
      <c r="Y2912" s="27" t="n">
        <f aca="false">L2912/G2912</f>
        <v>1.25637141733423</v>
      </c>
    </row>
    <row r="2913" customFormat="false" ht="26.25" hidden="false" customHeight="true" outlineLevel="0" collapsed="false">
      <c r="A2913" s="4" t="s">
        <v>166</v>
      </c>
      <c r="B2913" s="4" t="s">
        <v>1668</v>
      </c>
      <c r="C2913" s="4" t="s">
        <v>1715</v>
      </c>
      <c r="D2913" s="4" t="s">
        <v>1716</v>
      </c>
      <c r="E2913" s="4" t="s">
        <v>98</v>
      </c>
      <c r="F2913" s="4" t="s">
        <v>99</v>
      </c>
      <c r="G2913" s="23" t="n">
        <v>1090933</v>
      </c>
      <c r="H2913" s="24" t="n">
        <f aca="false">Parametros!$B$3</f>
        <v>160.42</v>
      </c>
      <c r="I2913" s="24" t="n">
        <f aca="false">Parametros!$B$4</f>
        <v>151.76</v>
      </c>
      <c r="J2913" s="23" t="n">
        <f aca="false">G2913*H2913/I2913</f>
        <v>1153185.76607802</v>
      </c>
      <c r="K2913" s="23" t="n">
        <v>1046717.9</v>
      </c>
      <c r="L2913" s="23" t="n">
        <v>1370761</v>
      </c>
      <c r="M2913" s="23" t="n">
        <f aca="false">MIN(J2913:L2913)</f>
        <v>1046717.9</v>
      </c>
      <c r="N2913" s="23" t="n">
        <f aca="false">MAX(J2913:L2913)</f>
        <v>1370761</v>
      </c>
      <c r="O2913" s="23" t="n">
        <f aca="false">MEDIAN(J2913:L2913)</f>
        <v>1153185.76607802</v>
      </c>
      <c r="P2913" s="23" t="n">
        <f aca="false">AVERAGE(J2913:L2913)</f>
        <v>1190221.55535934</v>
      </c>
      <c r="Q2913" s="23" t="n">
        <f aca="false">AVERAGE(M2913,O2913)</f>
        <v>1099951.83303901</v>
      </c>
      <c r="R2913" s="23" t="n">
        <f aca="false">AVERAGE(N2913,O2913)</f>
        <v>1261973.38303901</v>
      </c>
      <c r="S2913" s="23" t="n">
        <f aca="false">STDEV(J2913:L2913)</f>
        <v>165165.734733843</v>
      </c>
      <c r="T2913" s="25" t="n">
        <f aca="false">IF(P2913&gt;0,S2913/P2913,NA())</f>
        <v>0.138768898941658</v>
      </c>
      <c r="U2913" s="4" t="str">
        <f aca="false">IF(T2913&lt;=Parametros!$B$7,"MENOR",IF(T2913&lt;=Parametros!$B$8,"PROMEDIO MENOR-MEDIANA","PROMEDIO"))</f>
        <v>MENOR</v>
      </c>
      <c r="V2913" s="23" t="n">
        <f aca="false">IF(T2913&lt;=Parametros!$B$7,M2913,IF(T2913&lt;=Parametros!$B$8,Q2913,P2913))</f>
        <v>1046717.9</v>
      </c>
      <c r="W2913" s="26" t="n">
        <f aca="false">ROUND(V2913,0)</f>
        <v>1046718</v>
      </c>
      <c r="X2913" s="27" t="n">
        <f aca="false">K2913/G2913</f>
        <v>0.95947037994084</v>
      </c>
      <c r="Y2913" s="27" t="n">
        <f aca="false">L2913/G2913</f>
        <v>1.25650337830096</v>
      </c>
    </row>
    <row r="2914" customFormat="false" ht="26.25" hidden="false" customHeight="true" outlineLevel="0" collapsed="false">
      <c r="A2914" s="4" t="s">
        <v>169</v>
      </c>
      <c r="B2914" s="4" t="s">
        <v>1668</v>
      </c>
      <c r="C2914" s="4" t="s">
        <v>1717</v>
      </c>
      <c r="D2914" s="4" t="s">
        <v>1718</v>
      </c>
      <c r="E2914" s="4" t="s">
        <v>98</v>
      </c>
      <c r="F2914" s="4" t="s">
        <v>99</v>
      </c>
      <c r="G2914" s="23" t="n">
        <v>683953</v>
      </c>
      <c r="H2914" s="24" t="n">
        <f aca="false">Parametros!$B$3</f>
        <v>160.42</v>
      </c>
      <c r="I2914" s="24" t="n">
        <f aca="false">Parametros!$B$4</f>
        <v>151.76</v>
      </c>
      <c r="J2914" s="23" t="n">
        <f aca="false">G2914*H2914/I2914</f>
        <v>722981.946889826</v>
      </c>
      <c r="K2914" s="23" t="n">
        <v>656232.99</v>
      </c>
      <c r="L2914" s="23" t="n">
        <v>859299</v>
      </c>
      <c r="M2914" s="23" t="n">
        <f aca="false">MIN(J2914:L2914)</f>
        <v>656232.99</v>
      </c>
      <c r="N2914" s="23" t="n">
        <f aca="false">MAX(J2914:L2914)</f>
        <v>859299</v>
      </c>
      <c r="O2914" s="23" t="n">
        <f aca="false">MEDIAN(J2914:L2914)</f>
        <v>722981.946889826</v>
      </c>
      <c r="P2914" s="23" t="n">
        <f aca="false">AVERAGE(J2914:L2914)</f>
        <v>746171.312296609</v>
      </c>
      <c r="Q2914" s="23" t="n">
        <f aca="false">AVERAGE(M2914,O2914)</f>
        <v>689607.468444913</v>
      </c>
      <c r="R2914" s="23" t="n">
        <f aca="false">AVERAGE(N2914,O2914)</f>
        <v>791140.473444913</v>
      </c>
      <c r="S2914" s="23" t="n">
        <f aca="false">STDEV(J2914:L2914)</f>
        <v>103500.053648812</v>
      </c>
      <c r="T2914" s="25" t="n">
        <f aca="false">IF(P2914&gt;0,S2914/P2914,NA())</f>
        <v>0.138708165193666</v>
      </c>
      <c r="U2914" s="4" t="str">
        <f aca="false">IF(T2914&lt;=Parametros!$B$7,"MENOR",IF(T2914&lt;=Parametros!$B$8,"PROMEDIO MENOR-MEDIANA","PROMEDIO"))</f>
        <v>MENOR</v>
      </c>
      <c r="V2914" s="23" t="n">
        <f aca="false">IF(T2914&lt;=Parametros!$B$7,M2914,IF(T2914&lt;=Parametros!$B$8,Q2914,P2914))</f>
        <v>656232.99</v>
      </c>
      <c r="W2914" s="26" t="n">
        <f aca="false">ROUND(V2914,0)</f>
        <v>656233</v>
      </c>
      <c r="X2914" s="27" t="n">
        <f aca="false">K2914/G2914</f>
        <v>0.959470884695293</v>
      </c>
      <c r="Y2914" s="27" t="n">
        <f aca="false">L2914/G2914</f>
        <v>1.25637141733423</v>
      </c>
    </row>
    <row r="2915" customFormat="false" ht="26.25" hidden="false" customHeight="true" outlineLevel="0" collapsed="false">
      <c r="A2915" s="4" t="s">
        <v>172</v>
      </c>
      <c r="B2915" s="4" t="s">
        <v>1668</v>
      </c>
      <c r="C2915" s="4" t="s">
        <v>1719</v>
      </c>
      <c r="D2915" s="4" t="s">
        <v>1720</v>
      </c>
      <c r="E2915" s="4" t="s">
        <v>98</v>
      </c>
      <c r="F2915" s="4" t="s">
        <v>99</v>
      </c>
      <c r="G2915" s="23" t="n">
        <v>1090933</v>
      </c>
      <c r="H2915" s="24" t="n">
        <f aca="false">Parametros!$B$3</f>
        <v>160.42</v>
      </c>
      <c r="I2915" s="24" t="n">
        <f aca="false">Parametros!$B$4</f>
        <v>151.76</v>
      </c>
      <c r="J2915" s="23" t="n">
        <f aca="false">G2915*H2915/I2915</f>
        <v>1153185.76607802</v>
      </c>
      <c r="K2915" s="23" t="n">
        <v>1046717.9</v>
      </c>
      <c r="L2915" s="23" t="n">
        <v>1370761</v>
      </c>
      <c r="M2915" s="23" t="n">
        <f aca="false">MIN(J2915:L2915)</f>
        <v>1046717.9</v>
      </c>
      <c r="N2915" s="23" t="n">
        <f aca="false">MAX(J2915:L2915)</f>
        <v>1370761</v>
      </c>
      <c r="O2915" s="23" t="n">
        <f aca="false">MEDIAN(J2915:L2915)</f>
        <v>1153185.76607802</v>
      </c>
      <c r="P2915" s="23" t="n">
        <f aca="false">AVERAGE(J2915:L2915)</f>
        <v>1190221.55535934</v>
      </c>
      <c r="Q2915" s="23" t="n">
        <f aca="false">AVERAGE(M2915,O2915)</f>
        <v>1099951.83303901</v>
      </c>
      <c r="R2915" s="23" t="n">
        <f aca="false">AVERAGE(N2915,O2915)</f>
        <v>1261973.38303901</v>
      </c>
      <c r="S2915" s="23" t="n">
        <f aca="false">STDEV(J2915:L2915)</f>
        <v>165165.734733843</v>
      </c>
      <c r="T2915" s="25" t="n">
        <f aca="false">IF(P2915&gt;0,S2915/P2915,NA())</f>
        <v>0.138768898941658</v>
      </c>
      <c r="U2915" s="4" t="str">
        <f aca="false">IF(T2915&lt;=Parametros!$B$7,"MENOR",IF(T2915&lt;=Parametros!$B$8,"PROMEDIO MENOR-MEDIANA","PROMEDIO"))</f>
        <v>MENOR</v>
      </c>
      <c r="V2915" s="23" t="n">
        <f aca="false">IF(T2915&lt;=Parametros!$B$7,M2915,IF(T2915&lt;=Parametros!$B$8,Q2915,P2915))</f>
        <v>1046717.9</v>
      </c>
      <c r="W2915" s="26" t="n">
        <f aca="false">ROUND(V2915,0)</f>
        <v>1046718</v>
      </c>
      <c r="X2915" s="27" t="n">
        <f aca="false">K2915/G2915</f>
        <v>0.95947037994084</v>
      </c>
      <c r="Y2915" s="27" t="n">
        <f aca="false">L2915/G2915</f>
        <v>1.25650337830096</v>
      </c>
    </row>
    <row r="2916" customFormat="false" ht="39" hidden="false" customHeight="true" outlineLevel="0" collapsed="false">
      <c r="A2916" s="4" t="s">
        <v>175</v>
      </c>
      <c r="B2916" s="4" t="s">
        <v>1668</v>
      </c>
      <c r="C2916" s="4" t="s">
        <v>1721</v>
      </c>
      <c r="D2916" s="4" t="s">
        <v>1722</v>
      </c>
      <c r="E2916" s="4" t="s">
        <v>98</v>
      </c>
      <c r="F2916" s="4" t="s">
        <v>99</v>
      </c>
      <c r="G2916" s="23" t="n">
        <v>1090933</v>
      </c>
      <c r="H2916" s="24" t="n">
        <f aca="false">Parametros!$B$3</f>
        <v>160.42</v>
      </c>
      <c r="I2916" s="24" t="n">
        <f aca="false">Parametros!$B$4</f>
        <v>151.76</v>
      </c>
      <c r="J2916" s="23" t="n">
        <f aca="false">G2916*H2916/I2916</f>
        <v>1153185.76607802</v>
      </c>
      <c r="K2916" s="23" t="n">
        <v>1046717.9</v>
      </c>
      <c r="L2916" s="23" t="n">
        <v>1370761</v>
      </c>
      <c r="M2916" s="23" t="n">
        <f aca="false">MIN(J2916:L2916)</f>
        <v>1046717.9</v>
      </c>
      <c r="N2916" s="23" t="n">
        <f aca="false">MAX(J2916:L2916)</f>
        <v>1370761</v>
      </c>
      <c r="O2916" s="23" t="n">
        <f aca="false">MEDIAN(J2916:L2916)</f>
        <v>1153185.76607802</v>
      </c>
      <c r="P2916" s="23" t="n">
        <f aca="false">AVERAGE(J2916:L2916)</f>
        <v>1190221.55535934</v>
      </c>
      <c r="Q2916" s="23" t="n">
        <f aca="false">AVERAGE(M2916,O2916)</f>
        <v>1099951.83303901</v>
      </c>
      <c r="R2916" s="23" t="n">
        <f aca="false">AVERAGE(N2916,O2916)</f>
        <v>1261973.38303901</v>
      </c>
      <c r="S2916" s="23" t="n">
        <f aca="false">STDEV(J2916:L2916)</f>
        <v>165165.734733843</v>
      </c>
      <c r="T2916" s="25" t="n">
        <f aca="false">IF(P2916&gt;0,S2916/P2916,NA())</f>
        <v>0.138768898941658</v>
      </c>
      <c r="U2916" s="4" t="str">
        <f aca="false">IF(T2916&lt;=Parametros!$B$7,"MENOR",IF(T2916&lt;=Parametros!$B$8,"PROMEDIO MENOR-MEDIANA","PROMEDIO"))</f>
        <v>MENOR</v>
      </c>
      <c r="V2916" s="23" t="n">
        <f aca="false">IF(T2916&lt;=Parametros!$B$7,M2916,IF(T2916&lt;=Parametros!$B$8,Q2916,P2916))</f>
        <v>1046717.9</v>
      </c>
      <c r="W2916" s="26" t="n">
        <f aca="false">ROUND(V2916,0)</f>
        <v>1046718</v>
      </c>
      <c r="X2916" s="27" t="n">
        <f aca="false">K2916/G2916</f>
        <v>0.95947037994084</v>
      </c>
      <c r="Y2916" s="27" t="n">
        <f aca="false">L2916/G2916</f>
        <v>1.25650337830096</v>
      </c>
    </row>
    <row r="2917" customFormat="false" ht="39" hidden="false" customHeight="true" outlineLevel="0" collapsed="false">
      <c r="A2917" s="4" t="s">
        <v>178</v>
      </c>
      <c r="B2917" s="4" t="s">
        <v>1668</v>
      </c>
      <c r="C2917" s="4" t="s">
        <v>1723</v>
      </c>
      <c r="D2917" s="4" t="s">
        <v>1724</v>
      </c>
      <c r="E2917" s="4" t="s">
        <v>98</v>
      </c>
      <c r="F2917" s="4" t="s">
        <v>99</v>
      </c>
      <c r="G2917" s="23" t="n">
        <v>1090933</v>
      </c>
      <c r="H2917" s="24" t="n">
        <f aca="false">Parametros!$B$3</f>
        <v>160.42</v>
      </c>
      <c r="I2917" s="24" t="n">
        <f aca="false">Parametros!$B$4</f>
        <v>151.76</v>
      </c>
      <c r="J2917" s="23" t="n">
        <f aca="false">G2917*H2917/I2917</f>
        <v>1153185.76607802</v>
      </c>
      <c r="K2917" s="23" t="n">
        <v>1046717.9</v>
      </c>
      <c r="L2917" s="23" t="n">
        <v>1370761</v>
      </c>
      <c r="M2917" s="23" t="n">
        <f aca="false">MIN(J2917:L2917)</f>
        <v>1046717.9</v>
      </c>
      <c r="N2917" s="23" t="n">
        <f aca="false">MAX(J2917:L2917)</f>
        <v>1370761</v>
      </c>
      <c r="O2917" s="23" t="n">
        <f aca="false">MEDIAN(J2917:L2917)</f>
        <v>1153185.76607802</v>
      </c>
      <c r="P2917" s="23" t="n">
        <f aca="false">AVERAGE(J2917:L2917)</f>
        <v>1190221.55535934</v>
      </c>
      <c r="Q2917" s="23" t="n">
        <f aca="false">AVERAGE(M2917,O2917)</f>
        <v>1099951.83303901</v>
      </c>
      <c r="R2917" s="23" t="n">
        <f aca="false">AVERAGE(N2917,O2917)</f>
        <v>1261973.38303901</v>
      </c>
      <c r="S2917" s="23" t="n">
        <f aca="false">STDEV(J2917:L2917)</f>
        <v>165165.734733843</v>
      </c>
      <c r="T2917" s="25" t="n">
        <f aca="false">IF(P2917&gt;0,S2917/P2917,NA())</f>
        <v>0.138768898941658</v>
      </c>
      <c r="U2917" s="4" t="str">
        <f aca="false">IF(T2917&lt;=Parametros!$B$7,"MENOR",IF(T2917&lt;=Parametros!$B$8,"PROMEDIO MENOR-MEDIANA","PROMEDIO"))</f>
        <v>MENOR</v>
      </c>
      <c r="V2917" s="23" t="n">
        <f aca="false">IF(T2917&lt;=Parametros!$B$7,M2917,IF(T2917&lt;=Parametros!$B$8,Q2917,P2917))</f>
        <v>1046717.9</v>
      </c>
      <c r="W2917" s="26" t="n">
        <f aca="false">ROUND(V2917,0)</f>
        <v>1046718</v>
      </c>
      <c r="X2917" s="27" t="n">
        <f aca="false">K2917/G2917</f>
        <v>0.95947037994084</v>
      </c>
      <c r="Y2917" s="27" t="n">
        <f aca="false">L2917/G2917</f>
        <v>1.25650337830096</v>
      </c>
    </row>
    <row r="2918" customFormat="false" ht="39" hidden="false" customHeight="true" outlineLevel="0" collapsed="false">
      <c r="A2918" s="4" t="s">
        <v>181</v>
      </c>
      <c r="B2918" s="4" t="s">
        <v>1668</v>
      </c>
      <c r="C2918" s="4" t="s">
        <v>1725</v>
      </c>
      <c r="D2918" s="4" t="s">
        <v>1726</v>
      </c>
      <c r="E2918" s="4" t="s">
        <v>98</v>
      </c>
      <c r="F2918" s="4" t="s">
        <v>99</v>
      </c>
      <c r="G2918" s="23" t="n">
        <v>1090933</v>
      </c>
      <c r="H2918" s="24" t="n">
        <f aca="false">Parametros!$B$3</f>
        <v>160.42</v>
      </c>
      <c r="I2918" s="24" t="n">
        <f aca="false">Parametros!$B$4</f>
        <v>151.76</v>
      </c>
      <c r="J2918" s="23" t="n">
        <f aca="false">G2918*H2918/I2918</f>
        <v>1153185.76607802</v>
      </c>
      <c r="K2918" s="23" t="n">
        <v>1046717.9</v>
      </c>
      <c r="L2918" s="23" t="n">
        <v>1370761</v>
      </c>
      <c r="M2918" s="23" t="n">
        <f aca="false">MIN(J2918:L2918)</f>
        <v>1046717.9</v>
      </c>
      <c r="N2918" s="23" t="n">
        <f aca="false">MAX(J2918:L2918)</f>
        <v>1370761</v>
      </c>
      <c r="O2918" s="23" t="n">
        <f aca="false">MEDIAN(J2918:L2918)</f>
        <v>1153185.76607802</v>
      </c>
      <c r="P2918" s="23" t="n">
        <f aca="false">AVERAGE(J2918:L2918)</f>
        <v>1190221.55535934</v>
      </c>
      <c r="Q2918" s="23" t="n">
        <f aca="false">AVERAGE(M2918,O2918)</f>
        <v>1099951.83303901</v>
      </c>
      <c r="R2918" s="23" t="n">
        <f aca="false">AVERAGE(N2918,O2918)</f>
        <v>1261973.38303901</v>
      </c>
      <c r="S2918" s="23" t="n">
        <f aca="false">STDEV(J2918:L2918)</f>
        <v>165165.734733843</v>
      </c>
      <c r="T2918" s="25" t="n">
        <f aca="false">IF(P2918&gt;0,S2918/P2918,NA())</f>
        <v>0.138768898941658</v>
      </c>
      <c r="U2918" s="4" t="str">
        <f aca="false">IF(T2918&lt;=Parametros!$B$7,"MENOR",IF(T2918&lt;=Parametros!$B$8,"PROMEDIO MENOR-MEDIANA","PROMEDIO"))</f>
        <v>MENOR</v>
      </c>
      <c r="V2918" s="23" t="n">
        <f aca="false">IF(T2918&lt;=Parametros!$B$7,M2918,IF(T2918&lt;=Parametros!$B$8,Q2918,P2918))</f>
        <v>1046717.9</v>
      </c>
      <c r="W2918" s="26" t="n">
        <f aca="false">ROUND(V2918,0)</f>
        <v>1046718</v>
      </c>
      <c r="X2918" s="27" t="n">
        <f aca="false">K2918/G2918</f>
        <v>0.95947037994084</v>
      </c>
      <c r="Y2918" s="27" t="n">
        <f aca="false">L2918/G2918</f>
        <v>1.25650337830096</v>
      </c>
    </row>
    <row r="2919" customFormat="false" ht="39" hidden="false" customHeight="true" outlineLevel="0" collapsed="false">
      <c r="A2919" s="4" t="s">
        <v>184</v>
      </c>
      <c r="B2919" s="4" t="s">
        <v>1668</v>
      </c>
      <c r="C2919" s="4" t="s">
        <v>1727</v>
      </c>
      <c r="D2919" s="4" t="s">
        <v>1728</v>
      </c>
      <c r="E2919" s="4" t="s">
        <v>98</v>
      </c>
      <c r="F2919" s="4" t="s">
        <v>99</v>
      </c>
      <c r="G2919" s="23" t="n">
        <v>683953</v>
      </c>
      <c r="H2919" s="24" t="n">
        <f aca="false">Parametros!$B$3</f>
        <v>160.42</v>
      </c>
      <c r="I2919" s="24" t="n">
        <f aca="false">Parametros!$B$4</f>
        <v>151.76</v>
      </c>
      <c r="J2919" s="23" t="n">
        <f aca="false">G2919*H2919/I2919</f>
        <v>722981.946889826</v>
      </c>
      <c r="K2919" s="23" t="n">
        <v>656232.99</v>
      </c>
      <c r="L2919" s="23" t="n">
        <v>859299</v>
      </c>
      <c r="M2919" s="23" t="n">
        <f aca="false">MIN(J2919:L2919)</f>
        <v>656232.99</v>
      </c>
      <c r="N2919" s="23" t="n">
        <f aca="false">MAX(J2919:L2919)</f>
        <v>859299</v>
      </c>
      <c r="O2919" s="23" t="n">
        <f aca="false">MEDIAN(J2919:L2919)</f>
        <v>722981.946889826</v>
      </c>
      <c r="P2919" s="23" t="n">
        <f aca="false">AVERAGE(J2919:L2919)</f>
        <v>746171.312296609</v>
      </c>
      <c r="Q2919" s="23" t="n">
        <f aca="false">AVERAGE(M2919,O2919)</f>
        <v>689607.468444913</v>
      </c>
      <c r="R2919" s="23" t="n">
        <f aca="false">AVERAGE(N2919,O2919)</f>
        <v>791140.473444913</v>
      </c>
      <c r="S2919" s="23" t="n">
        <f aca="false">STDEV(J2919:L2919)</f>
        <v>103500.053648812</v>
      </c>
      <c r="T2919" s="25" t="n">
        <f aca="false">IF(P2919&gt;0,S2919/P2919,NA())</f>
        <v>0.138708165193666</v>
      </c>
      <c r="U2919" s="4" t="str">
        <f aca="false">IF(T2919&lt;=Parametros!$B$7,"MENOR",IF(T2919&lt;=Parametros!$B$8,"PROMEDIO MENOR-MEDIANA","PROMEDIO"))</f>
        <v>MENOR</v>
      </c>
      <c r="V2919" s="23" t="n">
        <f aca="false">IF(T2919&lt;=Parametros!$B$7,M2919,IF(T2919&lt;=Parametros!$B$8,Q2919,P2919))</f>
        <v>656232.99</v>
      </c>
      <c r="W2919" s="26" t="n">
        <f aca="false">ROUND(V2919,0)</f>
        <v>656233</v>
      </c>
      <c r="X2919" s="27" t="n">
        <f aca="false">K2919/G2919</f>
        <v>0.959470884695293</v>
      </c>
      <c r="Y2919" s="27" t="n">
        <f aca="false">L2919/G2919</f>
        <v>1.25637141733423</v>
      </c>
    </row>
    <row r="2920" customFormat="false" ht="39" hidden="false" customHeight="true" outlineLevel="0" collapsed="false">
      <c r="A2920" s="4" t="s">
        <v>187</v>
      </c>
      <c r="B2920" s="4" t="s">
        <v>1668</v>
      </c>
      <c r="C2920" s="4" t="s">
        <v>1729</v>
      </c>
      <c r="D2920" s="4" t="s">
        <v>1730</v>
      </c>
      <c r="E2920" s="4" t="s">
        <v>98</v>
      </c>
      <c r="F2920" s="4" t="s">
        <v>99</v>
      </c>
      <c r="G2920" s="23" t="n">
        <v>683953</v>
      </c>
      <c r="H2920" s="24" t="n">
        <f aca="false">Parametros!$B$3</f>
        <v>160.42</v>
      </c>
      <c r="I2920" s="24" t="n">
        <f aca="false">Parametros!$B$4</f>
        <v>151.76</v>
      </c>
      <c r="J2920" s="23" t="n">
        <f aca="false">G2920*H2920/I2920</f>
        <v>722981.946889826</v>
      </c>
      <c r="K2920" s="23" t="n">
        <v>656232.99</v>
      </c>
      <c r="L2920" s="23" t="n">
        <v>859299</v>
      </c>
      <c r="M2920" s="23" t="n">
        <f aca="false">MIN(J2920:L2920)</f>
        <v>656232.99</v>
      </c>
      <c r="N2920" s="23" t="n">
        <f aca="false">MAX(J2920:L2920)</f>
        <v>859299</v>
      </c>
      <c r="O2920" s="23" t="n">
        <f aca="false">MEDIAN(J2920:L2920)</f>
        <v>722981.946889826</v>
      </c>
      <c r="P2920" s="23" t="n">
        <f aca="false">AVERAGE(J2920:L2920)</f>
        <v>746171.312296609</v>
      </c>
      <c r="Q2920" s="23" t="n">
        <f aca="false">AVERAGE(M2920,O2920)</f>
        <v>689607.468444913</v>
      </c>
      <c r="R2920" s="23" t="n">
        <f aca="false">AVERAGE(N2920,O2920)</f>
        <v>791140.473444913</v>
      </c>
      <c r="S2920" s="23" t="n">
        <f aca="false">STDEV(J2920:L2920)</f>
        <v>103500.053648812</v>
      </c>
      <c r="T2920" s="25" t="n">
        <f aca="false">IF(P2920&gt;0,S2920/P2920,NA())</f>
        <v>0.138708165193666</v>
      </c>
      <c r="U2920" s="4" t="str">
        <f aca="false">IF(T2920&lt;=Parametros!$B$7,"MENOR",IF(T2920&lt;=Parametros!$B$8,"PROMEDIO MENOR-MEDIANA","PROMEDIO"))</f>
        <v>MENOR</v>
      </c>
      <c r="V2920" s="23" t="n">
        <f aca="false">IF(T2920&lt;=Parametros!$B$7,M2920,IF(T2920&lt;=Parametros!$B$8,Q2920,P2920))</f>
        <v>656232.99</v>
      </c>
      <c r="W2920" s="26" t="n">
        <f aca="false">ROUND(V2920,0)</f>
        <v>656233</v>
      </c>
      <c r="X2920" s="27" t="n">
        <f aca="false">K2920/G2920</f>
        <v>0.959470884695293</v>
      </c>
      <c r="Y2920" s="27" t="n">
        <f aca="false">L2920/G2920</f>
        <v>1.25637141733423</v>
      </c>
    </row>
    <row r="2921" customFormat="false" ht="39" hidden="false" customHeight="true" outlineLevel="0" collapsed="false">
      <c r="A2921" s="4" t="s">
        <v>190</v>
      </c>
      <c r="B2921" s="4" t="s">
        <v>1668</v>
      </c>
      <c r="C2921" s="4" t="s">
        <v>1731</v>
      </c>
      <c r="D2921" s="4" t="s">
        <v>1732</v>
      </c>
      <c r="E2921" s="4" t="s">
        <v>98</v>
      </c>
      <c r="F2921" s="4" t="s">
        <v>99</v>
      </c>
      <c r="G2921" s="23" t="n">
        <v>547162</v>
      </c>
      <c r="H2921" s="24" t="n">
        <f aca="false">Parametros!$B$3</f>
        <v>160.42</v>
      </c>
      <c r="I2921" s="24" t="n">
        <f aca="false">Parametros!$B$4</f>
        <v>151.76</v>
      </c>
      <c r="J2921" s="23" t="n">
        <f aca="false">G2921*H2921/I2921</f>
        <v>578385.134686347</v>
      </c>
      <c r="K2921" s="23" t="n">
        <v>524985.84</v>
      </c>
      <c r="L2921" s="23" t="n">
        <v>687463</v>
      </c>
      <c r="M2921" s="23" t="n">
        <f aca="false">MIN(J2921:L2921)</f>
        <v>524985.84</v>
      </c>
      <c r="N2921" s="23" t="n">
        <f aca="false">MAX(J2921:L2921)</f>
        <v>687463</v>
      </c>
      <c r="O2921" s="23" t="n">
        <f aca="false">MEDIAN(J2921:L2921)</f>
        <v>578385.134686347</v>
      </c>
      <c r="P2921" s="23" t="n">
        <f aca="false">AVERAGE(J2921:L2921)</f>
        <v>596944.658228782</v>
      </c>
      <c r="Q2921" s="23" t="n">
        <f aca="false">AVERAGE(M2921,O2921)</f>
        <v>551685.487343174</v>
      </c>
      <c r="R2921" s="23" t="n">
        <f aca="false">AVERAGE(N2921,O2921)</f>
        <v>632924.067343173</v>
      </c>
      <c r="S2921" s="23" t="n">
        <f aca="false">STDEV(J2921:L2921)</f>
        <v>82813.3371867603</v>
      </c>
      <c r="T2921" s="25" t="n">
        <f aca="false">IF(P2921&gt;0,S2921/P2921,NA())</f>
        <v>0.138728667800595</v>
      </c>
      <c r="U2921" s="4" t="str">
        <f aca="false">IF(T2921&lt;=Parametros!$B$7,"MENOR",IF(T2921&lt;=Parametros!$B$8,"PROMEDIO MENOR-MEDIANA","PROMEDIO"))</f>
        <v>MENOR</v>
      </c>
      <c r="V2921" s="23" t="n">
        <f aca="false">IF(T2921&lt;=Parametros!$B$7,M2921,IF(T2921&lt;=Parametros!$B$8,Q2921,P2921))</f>
        <v>524985.84</v>
      </c>
      <c r="W2921" s="26" t="n">
        <f aca="false">ROUND(V2921,0)</f>
        <v>524986</v>
      </c>
      <c r="X2921" s="27" t="n">
        <f aca="false">K2921/G2921</f>
        <v>0.95947057726962</v>
      </c>
      <c r="Y2921" s="27" t="n">
        <f aca="false">L2921/G2921</f>
        <v>1.25641583297086</v>
      </c>
    </row>
    <row r="2922" customFormat="false" ht="39" hidden="false" customHeight="true" outlineLevel="0" collapsed="false">
      <c r="A2922" s="4" t="s">
        <v>193</v>
      </c>
      <c r="B2922" s="4" t="s">
        <v>1668</v>
      </c>
      <c r="C2922" s="4" t="s">
        <v>1733</v>
      </c>
      <c r="D2922" s="4" t="s">
        <v>1734</v>
      </c>
      <c r="E2922" s="4" t="s">
        <v>98</v>
      </c>
      <c r="F2922" s="4" t="s">
        <v>99</v>
      </c>
      <c r="G2922" s="23" t="n">
        <v>547162</v>
      </c>
      <c r="H2922" s="24" t="n">
        <f aca="false">Parametros!$B$3</f>
        <v>160.42</v>
      </c>
      <c r="I2922" s="24" t="n">
        <f aca="false">Parametros!$B$4</f>
        <v>151.76</v>
      </c>
      <c r="J2922" s="23" t="n">
        <f aca="false">G2922*H2922/I2922</f>
        <v>578385.134686347</v>
      </c>
      <c r="K2922" s="23" t="n">
        <v>524985.84</v>
      </c>
      <c r="L2922" s="23" t="n">
        <v>687463</v>
      </c>
      <c r="M2922" s="23" t="n">
        <f aca="false">MIN(J2922:L2922)</f>
        <v>524985.84</v>
      </c>
      <c r="N2922" s="23" t="n">
        <f aca="false">MAX(J2922:L2922)</f>
        <v>687463</v>
      </c>
      <c r="O2922" s="23" t="n">
        <f aca="false">MEDIAN(J2922:L2922)</f>
        <v>578385.134686347</v>
      </c>
      <c r="P2922" s="23" t="n">
        <f aca="false">AVERAGE(J2922:L2922)</f>
        <v>596944.658228782</v>
      </c>
      <c r="Q2922" s="23" t="n">
        <f aca="false">AVERAGE(M2922,O2922)</f>
        <v>551685.487343174</v>
      </c>
      <c r="R2922" s="23" t="n">
        <f aca="false">AVERAGE(N2922,O2922)</f>
        <v>632924.067343173</v>
      </c>
      <c r="S2922" s="23" t="n">
        <f aca="false">STDEV(J2922:L2922)</f>
        <v>82813.3371867603</v>
      </c>
      <c r="T2922" s="25" t="n">
        <f aca="false">IF(P2922&gt;0,S2922/P2922,NA())</f>
        <v>0.138728667800595</v>
      </c>
      <c r="U2922" s="4" t="str">
        <f aca="false">IF(T2922&lt;=Parametros!$B$7,"MENOR",IF(T2922&lt;=Parametros!$B$8,"PROMEDIO MENOR-MEDIANA","PROMEDIO"))</f>
        <v>MENOR</v>
      </c>
      <c r="V2922" s="23" t="n">
        <f aca="false">IF(T2922&lt;=Parametros!$B$7,M2922,IF(T2922&lt;=Parametros!$B$8,Q2922,P2922))</f>
        <v>524985.84</v>
      </c>
      <c r="W2922" s="26" t="n">
        <f aca="false">ROUND(V2922,0)</f>
        <v>524986</v>
      </c>
      <c r="X2922" s="27" t="n">
        <f aca="false">K2922/G2922</f>
        <v>0.95947057726962</v>
      </c>
      <c r="Y2922" s="27" t="n">
        <f aca="false">L2922/G2922</f>
        <v>1.25641583297086</v>
      </c>
    </row>
    <row r="2923" customFormat="false" ht="39" hidden="false" customHeight="true" outlineLevel="0" collapsed="false">
      <c r="A2923" s="4" t="s">
        <v>196</v>
      </c>
      <c r="B2923" s="4" t="s">
        <v>1668</v>
      </c>
      <c r="C2923" s="4" t="s">
        <v>1735</v>
      </c>
      <c r="D2923" s="4" t="s">
        <v>1736</v>
      </c>
      <c r="E2923" s="4" t="s">
        <v>98</v>
      </c>
      <c r="F2923" s="4" t="s">
        <v>99</v>
      </c>
      <c r="G2923" s="23" t="n">
        <v>134530</v>
      </c>
      <c r="H2923" s="24" t="n">
        <f aca="false">Parametros!$B$3</f>
        <v>160.42</v>
      </c>
      <c r="I2923" s="24" t="n">
        <f aca="false">Parametros!$B$4</f>
        <v>151.76</v>
      </c>
      <c r="J2923" s="23" t="n">
        <f aca="false">G2923*H2923/I2923</f>
        <v>142206.790985767</v>
      </c>
      <c r="K2923" s="23" t="n">
        <v>129077.35</v>
      </c>
      <c r="L2923" s="23" t="n">
        <v>168980</v>
      </c>
      <c r="M2923" s="23" t="n">
        <f aca="false">MIN(J2923:L2923)</f>
        <v>129077.35</v>
      </c>
      <c r="N2923" s="23" t="n">
        <f aca="false">MAX(J2923:L2923)</f>
        <v>168980</v>
      </c>
      <c r="O2923" s="23" t="n">
        <f aca="false">MEDIAN(J2923:L2923)</f>
        <v>142206.790985767</v>
      </c>
      <c r="P2923" s="23" t="n">
        <f aca="false">AVERAGE(J2923:L2923)</f>
        <v>146754.713661922</v>
      </c>
      <c r="Q2923" s="23" t="n">
        <f aca="false">AVERAGE(M2923,O2923)</f>
        <v>135642.070492884</v>
      </c>
      <c r="R2923" s="23" t="n">
        <f aca="false">AVERAGE(N2923,O2923)</f>
        <v>155593.395492884</v>
      </c>
      <c r="S2923" s="23" t="n">
        <f aca="false">STDEV(J2923:L2923)</f>
        <v>20336.3730728181</v>
      </c>
      <c r="T2923" s="25" t="n">
        <f aca="false">IF(P2923&gt;0,S2923/P2923,NA())</f>
        <v>0.138573900390463</v>
      </c>
      <c r="U2923" s="4" t="str">
        <f aca="false">IF(T2923&lt;=Parametros!$B$7,"MENOR",IF(T2923&lt;=Parametros!$B$8,"PROMEDIO MENOR-MEDIANA","PROMEDIO"))</f>
        <v>MENOR</v>
      </c>
      <c r="V2923" s="23" t="n">
        <f aca="false">IF(T2923&lt;=Parametros!$B$7,M2923,IF(T2923&lt;=Parametros!$B$8,Q2923,P2923))</f>
        <v>129077.35</v>
      </c>
      <c r="W2923" s="26" t="n">
        <f aca="false">ROUND(V2923,0)</f>
        <v>129077</v>
      </c>
      <c r="X2923" s="27" t="n">
        <f aca="false">K2923/G2923</f>
        <v>0.959468891697019</v>
      </c>
      <c r="Y2923" s="27" t="n">
        <f aca="false">L2923/G2923</f>
        <v>1.25607671151416</v>
      </c>
    </row>
    <row r="2924" customFormat="false" ht="51.75" hidden="false" customHeight="true" outlineLevel="0" collapsed="false">
      <c r="A2924" s="4" t="s">
        <v>199</v>
      </c>
      <c r="B2924" s="4" t="s">
        <v>1668</v>
      </c>
      <c r="C2924" s="4" t="s">
        <v>1737</v>
      </c>
      <c r="D2924" s="4" t="s">
        <v>1738</v>
      </c>
      <c r="E2924" s="4" t="s">
        <v>98</v>
      </c>
      <c r="F2924" s="4" t="s">
        <v>99</v>
      </c>
      <c r="G2924" s="23" t="n">
        <v>273581</v>
      </c>
      <c r="H2924" s="24" t="n">
        <f aca="false">Parametros!$B$3</f>
        <v>160.42</v>
      </c>
      <c r="I2924" s="24" t="n">
        <f aca="false">Parametros!$B$4</f>
        <v>151.76</v>
      </c>
      <c r="J2924" s="23" t="n">
        <f aca="false">G2924*H2924/I2924</f>
        <v>289192.567343173</v>
      </c>
      <c r="K2924" s="23" t="n">
        <v>262492.46</v>
      </c>
      <c r="L2924" s="23" t="n">
        <v>343672</v>
      </c>
      <c r="M2924" s="23" t="n">
        <f aca="false">MIN(J2924:L2924)</f>
        <v>262492.46</v>
      </c>
      <c r="N2924" s="23" t="n">
        <f aca="false">MAX(J2924:L2924)</f>
        <v>343672</v>
      </c>
      <c r="O2924" s="23" t="n">
        <f aca="false">MEDIAN(J2924:L2924)</f>
        <v>289192.567343173</v>
      </c>
      <c r="P2924" s="23" t="n">
        <f aca="false">AVERAGE(J2924:L2924)</f>
        <v>298452.342447725</v>
      </c>
      <c r="Q2924" s="23" t="n">
        <f aca="false">AVERAGE(M2924,O2924)</f>
        <v>275842.513671587</v>
      </c>
      <c r="R2924" s="23" t="n">
        <f aca="false">AVERAGE(N2924,O2924)</f>
        <v>316432.283671587</v>
      </c>
      <c r="S2924" s="23" t="n">
        <f aca="false">STDEV(J2924:L2924)</f>
        <v>41374.3520178026</v>
      </c>
      <c r="T2924" s="25" t="n">
        <f aca="false">IF(P2924&gt;0,S2924/P2924,NA())</f>
        <v>0.138629677617791</v>
      </c>
      <c r="U2924" s="4" t="str">
        <f aca="false">IF(T2924&lt;=Parametros!$B$7,"MENOR",IF(T2924&lt;=Parametros!$B$8,"PROMEDIO MENOR-MEDIANA","PROMEDIO"))</f>
        <v>MENOR</v>
      </c>
      <c r="V2924" s="23" t="n">
        <f aca="false">IF(T2924&lt;=Parametros!$B$7,M2924,IF(T2924&lt;=Parametros!$B$8,Q2924,P2924))</f>
        <v>262492.46</v>
      </c>
      <c r="W2924" s="26" t="n">
        <f aca="false">ROUND(V2924,0)</f>
        <v>262492</v>
      </c>
      <c r="X2924" s="27" t="n">
        <f aca="false">K2924/G2924</f>
        <v>0.959468895866307</v>
      </c>
      <c r="Y2924" s="27" t="n">
        <f aca="false">L2924/G2924</f>
        <v>1.25619834710744</v>
      </c>
    </row>
    <row r="2925" customFormat="false" ht="51.75" hidden="false" customHeight="true" outlineLevel="0" collapsed="false">
      <c r="A2925" s="4" t="s">
        <v>202</v>
      </c>
      <c r="B2925" s="4" t="s">
        <v>1668</v>
      </c>
      <c r="C2925" s="4" t="s">
        <v>1739</v>
      </c>
      <c r="D2925" s="4" t="s">
        <v>1740</v>
      </c>
      <c r="E2925" s="4" t="s">
        <v>98</v>
      </c>
      <c r="F2925" s="4" t="s">
        <v>99</v>
      </c>
      <c r="G2925" s="23" t="n">
        <v>410372</v>
      </c>
      <c r="H2925" s="24" t="n">
        <f aca="false">Parametros!$B$3</f>
        <v>160.42</v>
      </c>
      <c r="I2925" s="24" t="n">
        <f aca="false">Parametros!$B$4</f>
        <v>151.76</v>
      </c>
      <c r="J2925" s="23" t="n">
        <f aca="false">G2925*H2925/I2925</f>
        <v>433789.379546653</v>
      </c>
      <c r="K2925" s="23" t="n">
        <v>393739.61</v>
      </c>
      <c r="L2925" s="23" t="n">
        <v>515627</v>
      </c>
      <c r="M2925" s="23" t="n">
        <f aca="false">MIN(J2925:L2925)</f>
        <v>393739.61</v>
      </c>
      <c r="N2925" s="23" t="n">
        <f aca="false">MAX(J2925:L2925)</f>
        <v>515627</v>
      </c>
      <c r="O2925" s="23" t="n">
        <f aca="false">MEDIAN(J2925:L2925)</f>
        <v>433789.379546653</v>
      </c>
      <c r="P2925" s="23" t="n">
        <f aca="false">AVERAGE(J2925:L2925)</f>
        <v>447718.663182218</v>
      </c>
      <c r="Q2925" s="23" t="n">
        <f aca="false">AVERAGE(M2925,O2925)</f>
        <v>413764.494773326</v>
      </c>
      <c r="R2925" s="23" t="n">
        <f aca="false">AVERAGE(N2925,O2925)</f>
        <v>474708.189773326</v>
      </c>
      <c r="S2925" s="23" t="n">
        <f aca="false">STDEV(J2925:L2925)</f>
        <v>62126.1029455658</v>
      </c>
      <c r="T2925" s="25" t="n">
        <f aca="false">IF(P2925&gt;0,S2925/P2925,NA())</f>
        <v>0.138761476914982</v>
      </c>
      <c r="U2925" s="4" t="str">
        <f aca="false">IF(T2925&lt;=Parametros!$B$7,"MENOR",IF(T2925&lt;=Parametros!$B$8,"PROMEDIO MENOR-MEDIANA","PROMEDIO"))</f>
        <v>MENOR</v>
      </c>
      <c r="V2925" s="23" t="n">
        <f aca="false">IF(T2925&lt;=Parametros!$B$7,M2925,IF(T2925&lt;=Parametros!$B$8,Q2925,P2925))</f>
        <v>393739.61</v>
      </c>
      <c r="W2925" s="26" t="n">
        <f aca="false">ROUND(V2925,0)</f>
        <v>393740</v>
      </c>
      <c r="X2925" s="27" t="n">
        <f aca="false">K2925/G2925</f>
        <v>0.959469968711316</v>
      </c>
      <c r="Y2925" s="27" t="n">
        <f aca="false">L2925/G2925</f>
        <v>1.25648679734485</v>
      </c>
    </row>
    <row r="2926" customFormat="false" ht="51.75" hidden="false" customHeight="true" outlineLevel="0" collapsed="false">
      <c r="A2926" s="4" t="s">
        <v>205</v>
      </c>
      <c r="B2926" s="4" t="s">
        <v>1668</v>
      </c>
      <c r="C2926" s="4" t="s">
        <v>1741</v>
      </c>
      <c r="D2926" s="4" t="s">
        <v>1742</v>
      </c>
      <c r="E2926" s="4" t="s">
        <v>98</v>
      </c>
      <c r="F2926" s="4" t="s">
        <v>99</v>
      </c>
      <c r="G2926" s="23" t="n">
        <v>410372</v>
      </c>
      <c r="H2926" s="24" t="n">
        <f aca="false">Parametros!$B$3</f>
        <v>160.42</v>
      </c>
      <c r="I2926" s="24" t="n">
        <f aca="false">Parametros!$B$4</f>
        <v>151.76</v>
      </c>
      <c r="J2926" s="23" t="n">
        <f aca="false">G2926*H2926/I2926</f>
        <v>433789.379546653</v>
      </c>
      <c r="K2926" s="23" t="n">
        <v>393739.61</v>
      </c>
      <c r="L2926" s="23" t="n">
        <v>515627</v>
      </c>
      <c r="M2926" s="23" t="n">
        <f aca="false">MIN(J2926:L2926)</f>
        <v>393739.61</v>
      </c>
      <c r="N2926" s="23" t="n">
        <f aca="false">MAX(J2926:L2926)</f>
        <v>515627</v>
      </c>
      <c r="O2926" s="23" t="n">
        <f aca="false">MEDIAN(J2926:L2926)</f>
        <v>433789.379546653</v>
      </c>
      <c r="P2926" s="23" t="n">
        <f aca="false">AVERAGE(J2926:L2926)</f>
        <v>447718.663182218</v>
      </c>
      <c r="Q2926" s="23" t="n">
        <f aca="false">AVERAGE(M2926,O2926)</f>
        <v>413764.494773326</v>
      </c>
      <c r="R2926" s="23" t="n">
        <f aca="false">AVERAGE(N2926,O2926)</f>
        <v>474708.189773326</v>
      </c>
      <c r="S2926" s="23" t="n">
        <f aca="false">STDEV(J2926:L2926)</f>
        <v>62126.1029455658</v>
      </c>
      <c r="T2926" s="25" t="n">
        <f aca="false">IF(P2926&gt;0,S2926/P2926,NA())</f>
        <v>0.138761476914982</v>
      </c>
      <c r="U2926" s="4" t="str">
        <f aca="false">IF(T2926&lt;=Parametros!$B$7,"MENOR",IF(T2926&lt;=Parametros!$B$8,"PROMEDIO MENOR-MEDIANA","PROMEDIO"))</f>
        <v>MENOR</v>
      </c>
      <c r="V2926" s="23" t="n">
        <f aca="false">IF(T2926&lt;=Parametros!$B$7,M2926,IF(T2926&lt;=Parametros!$B$8,Q2926,P2926))</f>
        <v>393739.61</v>
      </c>
      <c r="W2926" s="26" t="n">
        <f aca="false">ROUND(V2926,0)</f>
        <v>393740</v>
      </c>
      <c r="X2926" s="27" t="n">
        <f aca="false">K2926/G2926</f>
        <v>0.959469968711316</v>
      </c>
      <c r="Y2926" s="27" t="n">
        <f aca="false">L2926/G2926</f>
        <v>1.25648679734485</v>
      </c>
    </row>
    <row r="2927" customFormat="false" ht="51.75" hidden="false" customHeight="true" outlineLevel="0" collapsed="false">
      <c r="A2927" s="4" t="s">
        <v>208</v>
      </c>
      <c r="B2927" s="4" t="s">
        <v>1668</v>
      </c>
      <c r="C2927" s="4" t="s">
        <v>1743</v>
      </c>
      <c r="D2927" s="4" t="s">
        <v>1744</v>
      </c>
      <c r="E2927" s="4" t="s">
        <v>98</v>
      </c>
      <c r="F2927" s="4" t="s">
        <v>99</v>
      </c>
      <c r="G2927" s="23" t="n">
        <v>410372</v>
      </c>
      <c r="H2927" s="24" t="n">
        <f aca="false">Parametros!$B$3</f>
        <v>160.42</v>
      </c>
      <c r="I2927" s="24" t="n">
        <f aca="false">Parametros!$B$4</f>
        <v>151.76</v>
      </c>
      <c r="J2927" s="23" t="n">
        <f aca="false">G2927*H2927/I2927</f>
        <v>433789.379546653</v>
      </c>
      <c r="K2927" s="23" t="n">
        <v>393739.61</v>
      </c>
      <c r="L2927" s="23" t="n">
        <v>515627</v>
      </c>
      <c r="M2927" s="23" t="n">
        <f aca="false">MIN(J2927:L2927)</f>
        <v>393739.61</v>
      </c>
      <c r="N2927" s="23" t="n">
        <f aca="false">MAX(J2927:L2927)</f>
        <v>515627</v>
      </c>
      <c r="O2927" s="23" t="n">
        <f aca="false">MEDIAN(J2927:L2927)</f>
        <v>433789.379546653</v>
      </c>
      <c r="P2927" s="23" t="n">
        <f aca="false">AVERAGE(J2927:L2927)</f>
        <v>447718.663182218</v>
      </c>
      <c r="Q2927" s="23" t="n">
        <f aca="false">AVERAGE(M2927,O2927)</f>
        <v>413764.494773326</v>
      </c>
      <c r="R2927" s="23" t="n">
        <f aca="false">AVERAGE(N2927,O2927)</f>
        <v>474708.189773326</v>
      </c>
      <c r="S2927" s="23" t="n">
        <f aca="false">STDEV(J2927:L2927)</f>
        <v>62126.1029455658</v>
      </c>
      <c r="T2927" s="25" t="n">
        <f aca="false">IF(P2927&gt;0,S2927/P2927,NA())</f>
        <v>0.138761476914982</v>
      </c>
      <c r="U2927" s="4" t="str">
        <f aca="false">IF(T2927&lt;=Parametros!$B$7,"MENOR",IF(T2927&lt;=Parametros!$B$8,"PROMEDIO MENOR-MEDIANA","PROMEDIO"))</f>
        <v>MENOR</v>
      </c>
      <c r="V2927" s="23" t="n">
        <f aca="false">IF(T2927&lt;=Parametros!$B$7,M2927,IF(T2927&lt;=Parametros!$B$8,Q2927,P2927))</f>
        <v>393739.61</v>
      </c>
      <c r="W2927" s="26" t="n">
        <f aca="false">ROUND(V2927,0)</f>
        <v>393740</v>
      </c>
      <c r="X2927" s="27" t="n">
        <f aca="false">K2927/G2927</f>
        <v>0.959469968711316</v>
      </c>
      <c r="Y2927" s="27" t="n">
        <f aca="false">L2927/G2927</f>
        <v>1.25648679734485</v>
      </c>
    </row>
    <row r="2928" customFormat="false" ht="51.75" hidden="false" customHeight="true" outlineLevel="0" collapsed="false">
      <c r="A2928" s="4" t="s">
        <v>211</v>
      </c>
      <c r="B2928" s="4" t="s">
        <v>1668</v>
      </c>
      <c r="C2928" s="4" t="s">
        <v>1745</v>
      </c>
      <c r="D2928" s="4" t="s">
        <v>1746</v>
      </c>
      <c r="E2928" s="4" t="s">
        <v>98</v>
      </c>
      <c r="F2928" s="4" t="s">
        <v>99</v>
      </c>
      <c r="G2928" s="23" t="n">
        <v>410372</v>
      </c>
      <c r="H2928" s="24" t="n">
        <f aca="false">Parametros!$B$3</f>
        <v>160.42</v>
      </c>
      <c r="I2928" s="24" t="n">
        <f aca="false">Parametros!$B$4</f>
        <v>151.76</v>
      </c>
      <c r="J2928" s="23" t="n">
        <f aca="false">G2928*H2928/I2928</f>
        <v>433789.379546653</v>
      </c>
      <c r="K2928" s="23" t="n">
        <v>393739.61</v>
      </c>
      <c r="L2928" s="23" t="n">
        <v>515627</v>
      </c>
      <c r="M2928" s="23" t="n">
        <f aca="false">MIN(J2928:L2928)</f>
        <v>393739.61</v>
      </c>
      <c r="N2928" s="23" t="n">
        <f aca="false">MAX(J2928:L2928)</f>
        <v>515627</v>
      </c>
      <c r="O2928" s="23" t="n">
        <f aca="false">MEDIAN(J2928:L2928)</f>
        <v>433789.379546653</v>
      </c>
      <c r="P2928" s="23" t="n">
        <f aca="false">AVERAGE(J2928:L2928)</f>
        <v>447718.663182218</v>
      </c>
      <c r="Q2928" s="23" t="n">
        <f aca="false">AVERAGE(M2928,O2928)</f>
        <v>413764.494773326</v>
      </c>
      <c r="R2928" s="23" t="n">
        <f aca="false">AVERAGE(N2928,O2928)</f>
        <v>474708.189773326</v>
      </c>
      <c r="S2928" s="23" t="n">
        <f aca="false">STDEV(J2928:L2928)</f>
        <v>62126.1029455658</v>
      </c>
      <c r="T2928" s="25" t="n">
        <f aca="false">IF(P2928&gt;0,S2928/P2928,NA())</f>
        <v>0.138761476914982</v>
      </c>
      <c r="U2928" s="4" t="str">
        <f aca="false">IF(T2928&lt;=Parametros!$B$7,"MENOR",IF(T2928&lt;=Parametros!$B$8,"PROMEDIO MENOR-MEDIANA","PROMEDIO"))</f>
        <v>MENOR</v>
      </c>
      <c r="V2928" s="23" t="n">
        <f aca="false">IF(T2928&lt;=Parametros!$B$7,M2928,IF(T2928&lt;=Parametros!$B$8,Q2928,P2928))</f>
        <v>393739.61</v>
      </c>
      <c r="W2928" s="26" t="n">
        <f aca="false">ROUND(V2928,0)</f>
        <v>393740</v>
      </c>
      <c r="X2928" s="27" t="n">
        <f aca="false">K2928/G2928</f>
        <v>0.959469968711316</v>
      </c>
      <c r="Y2928" s="27" t="n">
        <f aca="false">L2928/G2928</f>
        <v>1.25648679734485</v>
      </c>
    </row>
    <row r="2929" customFormat="false" ht="15" hidden="false" customHeight="true" outlineLevel="0" collapsed="false">
      <c r="A2929" s="22" t="s">
        <v>213</v>
      </c>
      <c r="B2929" s="22" t="s">
        <v>214</v>
      </c>
      <c r="C2929" s="22"/>
      <c r="D2929" s="22"/>
      <c r="E2929" s="22"/>
      <c r="F2929" s="22"/>
      <c r="G2929" s="22"/>
      <c r="H2929" s="22"/>
      <c r="I2929" s="22"/>
      <c r="J2929" s="22"/>
      <c r="K2929" s="22"/>
      <c r="L2929" s="22"/>
      <c r="M2929" s="22"/>
      <c r="N2929" s="22"/>
      <c r="O2929" s="22"/>
      <c r="P2929" s="22"/>
      <c r="Q2929" s="22"/>
      <c r="R2929" s="22"/>
      <c r="S2929" s="22"/>
      <c r="T2929" s="22"/>
      <c r="U2929" s="22"/>
      <c r="V2929" s="22"/>
      <c r="W2929" s="22"/>
    </row>
    <row r="2930" customFormat="false" ht="39" hidden="false" customHeight="true" outlineLevel="0" collapsed="false">
      <c r="A2930" s="4" t="s">
        <v>215</v>
      </c>
      <c r="B2930" s="4" t="s">
        <v>1668</v>
      </c>
      <c r="C2930" s="4" t="s">
        <v>1747</v>
      </c>
      <c r="D2930" s="4" t="s">
        <v>1748</v>
      </c>
      <c r="E2930" s="4" t="s">
        <v>98</v>
      </c>
      <c r="F2930" s="4" t="s">
        <v>99</v>
      </c>
      <c r="G2930" s="23" t="n">
        <v>483598</v>
      </c>
      <c r="H2930" s="24" t="n">
        <f aca="false">Parametros!$B$3</f>
        <v>160.42</v>
      </c>
      <c r="I2930" s="24" t="n">
        <f aca="false">Parametros!$B$4</f>
        <v>151.76</v>
      </c>
      <c r="J2930" s="23" t="n">
        <f aca="false">G2930*H2930/I2930</f>
        <v>511193.932261465</v>
      </c>
      <c r="K2930" s="23" t="n">
        <v>463997.83</v>
      </c>
      <c r="L2930" s="23" t="n">
        <v>607614</v>
      </c>
      <c r="M2930" s="23" t="n">
        <f aca="false">MIN(J2930:L2930)</f>
        <v>463997.83</v>
      </c>
      <c r="N2930" s="23" t="n">
        <f aca="false">MAX(J2930:L2930)</f>
        <v>607614</v>
      </c>
      <c r="O2930" s="23" t="n">
        <f aca="false">MEDIAN(J2930:L2930)</f>
        <v>511193.932261465</v>
      </c>
      <c r="P2930" s="23" t="n">
        <f aca="false">AVERAGE(J2930:L2930)</f>
        <v>527601.920753822</v>
      </c>
      <c r="Q2930" s="23" t="n">
        <f aca="false">AVERAGE(M2930,O2930)</f>
        <v>487595.881130733</v>
      </c>
      <c r="R2930" s="23" t="n">
        <f aca="false">AVERAGE(N2930,O2930)</f>
        <v>559403.966130733</v>
      </c>
      <c r="S2930" s="23" t="n">
        <f aca="false">STDEV(J2930:L2930)</f>
        <v>73200.53029959</v>
      </c>
      <c r="T2930" s="25" t="n">
        <f aca="false">IF(P2930&gt;0,S2930/P2930,NA())</f>
        <v>0.138741970830969</v>
      </c>
      <c r="U2930" s="4" t="str">
        <f aca="false">IF(T2930&lt;=Parametros!$B$7,"MENOR",IF(T2930&lt;=Parametros!$B$8,"PROMEDIO MENOR-MEDIANA","PROMEDIO"))</f>
        <v>MENOR</v>
      </c>
      <c r="V2930" s="23" t="n">
        <f aca="false">IF(T2930&lt;=Parametros!$B$7,M2930,IF(T2930&lt;=Parametros!$B$8,Q2930,P2930))</f>
        <v>463997.83</v>
      </c>
      <c r="W2930" s="26" t="n">
        <f aca="false">ROUND(V2930,0)</f>
        <v>463998</v>
      </c>
      <c r="X2930" s="27" t="n">
        <f aca="false">K2930/G2930</f>
        <v>0.959470117742422</v>
      </c>
      <c r="Y2930" s="27" t="n">
        <f aca="false">L2930/G2930</f>
        <v>1.25644440216874</v>
      </c>
    </row>
    <row r="2931" customFormat="false" ht="39" hidden="false" customHeight="true" outlineLevel="0" collapsed="false">
      <c r="A2931" s="4" t="s">
        <v>218</v>
      </c>
      <c r="B2931" s="4" t="s">
        <v>1668</v>
      </c>
      <c r="C2931" s="4" t="s">
        <v>1749</v>
      </c>
      <c r="D2931" s="4" t="s">
        <v>1750</v>
      </c>
      <c r="E2931" s="4" t="s">
        <v>98</v>
      </c>
      <c r="F2931" s="4" t="s">
        <v>99</v>
      </c>
      <c r="G2931" s="23" t="n">
        <v>547162</v>
      </c>
      <c r="H2931" s="24" t="n">
        <f aca="false">Parametros!$B$3</f>
        <v>160.42</v>
      </c>
      <c r="I2931" s="24" t="n">
        <f aca="false">Parametros!$B$4</f>
        <v>151.76</v>
      </c>
      <c r="J2931" s="23" t="n">
        <f aca="false">G2931*H2931/I2931</f>
        <v>578385.134686347</v>
      </c>
      <c r="K2931" s="23" t="n">
        <v>524985.84</v>
      </c>
      <c r="L2931" s="23" t="n">
        <v>687463</v>
      </c>
      <c r="M2931" s="23" t="n">
        <f aca="false">MIN(J2931:L2931)</f>
        <v>524985.84</v>
      </c>
      <c r="N2931" s="23" t="n">
        <f aca="false">MAX(J2931:L2931)</f>
        <v>687463</v>
      </c>
      <c r="O2931" s="23" t="n">
        <f aca="false">MEDIAN(J2931:L2931)</f>
        <v>578385.134686347</v>
      </c>
      <c r="P2931" s="23" t="n">
        <f aca="false">AVERAGE(J2931:L2931)</f>
        <v>596944.658228782</v>
      </c>
      <c r="Q2931" s="23" t="n">
        <f aca="false">AVERAGE(M2931,O2931)</f>
        <v>551685.487343174</v>
      </c>
      <c r="R2931" s="23" t="n">
        <f aca="false">AVERAGE(N2931,O2931)</f>
        <v>632924.067343173</v>
      </c>
      <c r="S2931" s="23" t="n">
        <f aca="false">STDEV(J2931:L2931)</f>
        <v>82813.3371867603</v>
      </c>
      <c r="T2931" s="25" t="n">
        <f aca="false">IF(P2931&gt;0,S2931/P2931,NA())</f>
        <v>0.138728667800595</v>
      </c>
      <c r="U2931" s="4" t="str">
        <f aca="false">IF(T2931&lt;=Parametros!$B$7,"MENOR",IF(T2931&lt;=Parametros!$B$8,"PROMEDIO MENOR-MEDIANA","PROMEDIO"))</f>
        <v>MENOR</v>
      </c>
      <c r="V2931" s="23" t="n">
        <f aca="false">IF(T2931&lt;=Parametros!$B$7,M2931,IF(T2931&lt;=Parametros!$B$8,Q2931,P2931))</f>
        <v>524985.84</v>
      </c>
      <c r="W2931" s="26" t="n">
        <f aca="false">ROUND(V2931,0)</f>
        <v>524986</v>
      </c>
      <c r="X2931" s="27" t="n">
        <f aca="false">K2931/G2931</f>
        <v>0.95947057726962</v>
      </c>
      <c r="Y2931" s="27" t="n">
        <f aca="false">L2931/G2931</f>
        <v>1.25641583297086</v>
      </c>
    </row>
    <row r="2932" customFormat="false" ht="39" hidden="false" customHeight="true" outlineLevel="0" collapsed="false">
      <c r="A2932" s="4" t="s">
        <v>221</v>
      </c>
      <c r="B2932" s="4" t="s">
        <v>1668</v>
      </c>
      <c r="C2932" s="4" t="s">
        <v>1751</v>
      </c>
      <c r="D2932" s="4" t="s">
        <v>1752</v>
      </c>
      <c r="E2932" s="4" t="s">
        <v>112</v>
      </c>
      <c r="F2932" s="4" t="s">
        <v>99</v>
      </c>
      <c r="G2932" s="23" t="n">
        <v>547162</v>
      </c>
      <c r="H2932" s="24" t="n">
        <f aca="false">Parametros!$B$3</f>
        <v>160.42</v>
      </c>
      <c r="I2932" s="24" t="n">
        <f aca="false">Parametros!$B$4</f>
        <v>151.76</v>
      </c>
      <c r="J2932" s="23" t="n">
        <f aca="false">G2932*H2932/I2932</f>
        <v>578385.134686347</v>
      </c>
      <c r="K2932" s="23" t="n">
        <v>524985.84</v>
      </c>
      <c r="L2932" s="23" t="n">
        <v>687463</v>
      </c>
      <c r="M2932" s="23" t="n">
        <f aca="false">MIN(J2932:L2932)</f>
        <v>524985.84</v>
      </c>
      <c r="N2932" s="23" t="n">
        <f aca="false">MAX(J2932:L2932)</f>
        <v>687463</v>
      </c>
      <c r="O2932" s="23" t="n">
        <f aca="false">MEDIAN(J2932:L2932)</f>
        <v>578385.134686347</v>
      </c>
      <c r="P2932" s="23" t="n">
        <f aca="false">AVERAGE(J2932:L2932)</f>
        <v>596944.658228782</v>
      </c>
      <c r="Q2932" s="23" t="n">
        <f aca="false">AVERAGE(M2932,O2932)</f>
        <v>551685.487343174</v>
      </c>
      <c r="R2932" s="23" t="n">
        <f aca="false">AVERAGE(N2932,O2932)</f>
        <v>632924.067343173</v>
      </c>
      <c r="S2932" s="23" t="n">
        <f aca="false">STDEV(J2932:L2932)</f>
        <v>82813.3371867603</v>
      </c>
      <c r="T2932" s="25" t="n">
        <f aca="false">IF(P2932&gt;0,S2932/P2932,NA())</f>
        <v>0.138728667800595</v>
      </c>
      <c r="U2932" s="4" t="str">
        <f aca="false">IF(T2932&lt;=Parametros!$B$7,"MENOR",IF(T2932&lt;=Parametros!$B$8,"PROMEDIO MENOR-MEDIANA","PROMEDIO"))</f>
        <v>MENOR</v>
      </c>
      <c r="V2932" s="23" t="n">
        <f aca="false">IF(T2932&lt;=Parametros!$B$7,M2932,IF(T2932&lt;=Parametros!$B$8,Q2932,P2932))</f>
        <v>524985.84</v>
      </c>
      <c r="W2932" s="26" t="n">
        <f aca="false">ROUND(V2932,0)</f>
        <v>524986</v>
      </c>
      <c r="X2932" s="27" t="n">
        <f aca="false">K2932/G2932</f>
        <v>0.95947057726962</v>
      </c>
      <c r="Y2932" s="27" t="n">
        <f aca="false">L2932/G2932</f>
        <v>1.25641583297086</v>
      </c>
    </row>
    <row r="2933" customFormat="false" ht="51.75" hidden="false" customHeight="true" outlineLevel="0" collapsed="false">
      <c r="A2933" s="4" t="s">
        <v>223</v>
      </c>
      <c r="B2933" s="4" t="s">
        <v>1668</v>
      </c>
      <c r="C2933" s="4" t="s">
        <v>1753</v>
      </c>
      <c r="D2933" s="4" t="s">
        <v>1754</v>
      </c>
      <c r="E2933" s="4" t="s">
        <v>112</v>
      </c>
      <c r="F2933" s="4" t="s">
        <v>99</v>
      </c>
      <c r="G2933" s="23" t="n">
        <v>547162</v>
      </c>
      <c r="H2933" s="24" t="n">
        <f aca="false">Parametros!$B$3</f>
        <v>160.42</v>
      </c>
      <c r="I2933" s="24" t="n">
        <f aca="false">Parametros!$B$4</f>
        <v>151.76</v>
      </c>
      <c r="J2933" s="23" t="n">
        <f aca="false">G2933*H2933/I2933</f>
        <v>578385.134686347</v>
      </c>
      <c r="K2933" s="23" t="n">
        <v>524985.84</v>
      </c>
      <c r="L2933" s="23" t="n">
        <v>687463</v>
      </c>
      <c r="M2933" s="23" t="n">
        <f aca="false">MIN(J2933:L2933)</f>
        <v>524985.84</v>
      </c>
      <c r="N2933" s="23" t="n">
        <f aca="false">MAX(J2933:L2933)</f>
        <v>687463</v>
      </c>
      <c r="O2933" s="23" t="n">
        <f aca="false">MEDIAN(J2933:L2933)</f>
        <v>578385.134686347</v>
      </c>
      <c r="P2933" s="23" t="n">
        <f aca="false">AVERAGE(J2933:L2933)</f>
        <v>596944.658228782</v>
      </c>
      <c r="Q2933" s="23" t="n">
        <f aca="false">AVERAGE(M2933,O2933)</f>
        <v>551685.487343174</v>
      </c>
      <c r="R2933" s="23" t="n">
        <f aca="false">AVERAGE(N2933,O2933)</f>
        <v>632924.067343173</v>
      </c>
      <c r="S2933" s="23" t="n">
        <f aca="false">STDEV(J2933:L2933)</f>
        <v>82813.3371867603</v>
      </c>
      <c r="T2933" s="25" t="n">
        <f aca="false">IF(P2933&gt;0,S2933/P2933,NA())</f>
        <v>0.138728667800595</v>
      </c>
      <c r="U2933" s="4" t="str">
        <f aca="false">IF(T2933&lt;=Parametros!$B$7,"MENOR",IF(T2933&lt;=Parametros!$B$8,"PROMEDIO MENOR-MEDIANA","PROMEDIO"))</f>
        <v>MENOR</v>
      </c>
      <c r="V2933" s="23" t="n">
        <f aca="false">IF(T2933&lt;=Parametros!$B$7,M2933,IF(T2933&lt;=Parametros!$B$8,Q2933,P2933))</f>
        <v>524985.84</v>
      </c>
      <c r="W2933" s="26" t="n">
        <f aca="false">ROUND(V2933,0)</f>
        <v>524986</v>
      </c>
      <c r="X2933" s="27" t="n">
        <f aca="false">K2933/G2933</f>
        <v>0.95947057726962</v>
      </c>
      <c r="Y2933" s="27" t="n">
        <f aca="false">L2933/G2933</f>
        <v>1.25641583297086</v>
      </c>
    </row>
    <row r="2934" customFormat="false" ht="51.75" hidden="false" customHeight="true" outlineLevel="0" collapsed="false">
      <c r="A2934" s="4" t="s">
        <v>226</v>
      </c>
      <c r="B2934" s="4" t="s">
        <v>1668</v>
      </c>
      <c r="C2934" s="4" t="s">
        <v>1755</v>
      </c>
      <c r="D2934" s="4" t="s">
        <v>1756</v>
      </c>
      <c r="E2934" s="4" t="s">
        <v>112</v>
      </c>
      <c r="F2934" s="4" t="s">
        <v>99</v>
      </c>
      <c r="G2934" s="23" t="n">
        <v>410372</v>
      </c>
      <c r="H2934" s="24" t="n">
        <f aca="false">Parametros!$B$3</f>
        <v>160.42</v>
      </c>
      <c r="I2934" s="24" t="n">
        <f aca="false">Parametros!$B$4</f>
        <v>151.76</v>
      </c>
      <c r="J2934" s="23" t="n">
        <f aca="false">G2934*H2934/I2934</f>
        <v>433789.379546653</v>
      </c>
      <c r="K2934" s="23" t="n">
        <v>393739.61</v>
      </c>
      <c r="L2934" s="23" t="n">
        <v>515627</v>
      </c>
      <c r="M2934" s="23" t="n">
        <f aca="false">MIN(J2934:L2934)</f>
        <v>393739.61</v>
      </c>
      <c r="N2934" s="23" t="n">
        <f aca="false">MAX(J2934:L2934)</f>
        <v>515627</v>
      </c>
      <c r="O2934" s="23" t="n">
        <f aca="false">MEDIAN(J2934:L2934)</f>
        <v>433789.379546653</v>
      </c>
      <c r="P2934" s="23" t="n">
        <f aca="false">AVERAGE(J2934:L2934)</f>
        <v>447718.663182218</v>
      </c>
      <c r="Q2934" s="23" t="n">
        <f aca="false">AVERAGE(M2934,O2934)</f>
        <v>413764.494773326</v>
      </c>
      <c r="R2934" s="23" t="n">
        <f aca="false">AVERAGE(N2934,O2934)</f>
        <v>474708.189773326</v>
      </c>
      <c r="S2934" s="23" t="n">
        <f aca="false">STDEV(J2934:L2934)</f>
        <v>62126.1029455658</v>
      </c>
      <c r="T2934" s="25" t="n">
        <f aca="false">IF(P2934&gt;0,S2934/P2934,NA())</f>
        <v>0.138761476914982</v>
      </c>
      <c r="U2934" s="4" t="str">
        <f aca="false">IF(T2934&lt;=Parametros!$B$7,"MENOR",IF(T2934&lt;=Parametros!$B$8,"PROMEDIO MENOR-MEDIANA","PROMEDIO"))</f>
        <v>MENOR</v>
      </c>
      <c r="V2934" s="23" t="n">
        <f aca="false">IF(T2934&lt;=Parametros!$B$7,M2934,IF(T2934&lt;=Parametros!$B$8,Q2934,P2934))</f>
        <v>393739.61</v>
      </c>
      <c r="W2934" s="26" t="n">
        <f aca="false">ROUND(V2934,0)</f>
        <v>393740</v>
      </c>
      <c r="X2934" s="27" t="n">
        <f aca="false">K2934/G2934</f>
        <v>0.959469968711316</v>
      </c>
      <c r="Y2934" s="27" t="n">
        <f aca="false">L2934/G2934</f>
        <v>1.25648679734485</v>
      </c>
    </row>
    <row r="2935" customFormat="false" ht="51.75" hidden="false" customHeight="true" outlineLevel="0" collapsed="false">
      <c r="A2935" s="4" t="s">
        <v>229</v>
      </c>
      <c r="B2935" s="4" t="s">
        <v>1668</v>
      </c>
      <c r="C2935" s="4" t="s">
        <v>1757</v>
      </c>
      <c r="D2935" s="4" t="s">
        <v>1758</v>
      </c>
      <c r="E2935" s="4" t="s">
        <v>112</v>
      </c>
      <c r="F2935" s="4" t="s">
        <v>99</v>
      </c>
      <c r="G2935" s="23" t="n">
        <v>410372</v>
      </c>
      <c r="H2935" s="24" t="n">
        <f aca="false">Parametros!$B$3</f>
        <v>160.42</v>
      </c>
      <c r="I2935" s="24" t="n">
        <f aca="false">Parametros!$B$4</f>
        <v>151.76</v>
      </c>
      <c r="J2935" s="23" t="n">
        <f aca="false">G2935*H2935/I2935</f>
        <v>433789.379546653</v>
      </c>
      <c r="K2935" s="23" t="n">
        <v>393739.61</v>
      </c>
      <c r="L2935" s="23" t="n">
        <v>515627</v>
      </c>
      <c r="M2935" s="23" t="n">
        <f aca="false">MIN(J2935:L2935)</f>
        <v>393739.61</v>
      </c>
      <c r="N2935" s="23" t="n">
        <f aca="false">MAX(J2935:L2935)</f>
        <v>515627</v>
      </c>
      <c r="O2935" s="23" t="n">
        <f aca="false">MEDIAN(J2935:L2935)</f>
        <v>433789.379546653</v>
      </c>
      <c r="P2935" s="23" t="n">
        <f aca="false">AVERAGE(J2935:L2935)</f>
        <v>447718.663182218</v>
      </c>
      <c r="Q2935" s="23" t="n">
        <f aca="false">AVERAGE(M2935,O2935)</f>
        <v>413764.494773326</v>
      </c>
      <c r="R2935" s="23" t="n">
        <f aca="false">AVERAGE(N2935,O2935)</f>
        <v>474708.189773326</v>
      </c>
      <c r="S2935" s="23" t="n">
        <f aca="false">STDEV(J2935:L2935)</f>
        <v>62126.1029455658</v>
      </c>
      <c r="T2935" s="25" t="n">
        <f aca="false">IF(P2935&gt;0,S2935/P2935,NA())</f>
        <v>0.138761476914982</v>
      </c>
      <c r="U2935" s="4" t="str">
        <f aca="false">IF(T2935&lt;=Parametros!$B$7,"MENOR",IF(T2935&lt;=Parametros!$B$8,"PROMEDIO MENOR-MEDIANA","PROMEDIO"))</f>
        <v>MENOR</v>
      </c>
      <c r="V2935" s="23" t="n">
        <f aca="false">IF(T2935&lt;=Parametros!$B$7,M2935,IF(T2935&lt;=Parametros!$B$8,Q2935,P2935))</f>
        <v>393739.61</v>
      </c>
      <c r="W2935" s="26" t="n">
        <f aca="false">ROUND(V2935,0)</f>
        <v>393740</v>
      </c>
      <c r="X2935" s="27" t="n">
        <f aca="false">K2935/G2935</f>
        <v>0.959469968711316</v>
      </c>
      <c r="Y2935" s="27" t="n">
        <f aca="false">L2935/G2935</f>
        <v>1.25648679734485</v>
      </c>
    </row>
    <row r="2936" customFormat="false" ht="51.75" hidden="false" customHeight="true" outlineLevel="0" collapsed="false">
      <c r="A2936" s="4" t="s">
        <v>231</v>
      </c>
      <c r="B2936" s="4" t="s">
        <v>1668</v>
      </c>
      <c r="C2936" s="4" t="s">
        <v>1759</v>
      </c>
      <c r="D2936" s="4" t="s">
        <v>1760</v>
      </c>
      <c r="E2936" s="4" t="s">
        <v>112</v>
      </c>
      <c r="F2936" s="4" t="s">
        <v>99</v>
      </c>
      <c r="G2936" s="23" t="n">
        <v>410372</v>
      </c>
      <c r="H2936" s="24" t="n">
        <f aca="false">Parametros!$B$3</f>
        <v>160.42</v>
      </c>
      <c r="I2936" s="24" t="n">
        <f aca="false">Parametros!$B$4</f>
        <v>151.76</v>
      </c>
      <c r="J2936" s="23" t="n">
        <f aca="false">G2936*H2936/I2936</f>
        <v>433789.379546653</v>
      </c>
      <c r="K2936" s="23" t="n">
        <v>393739.61</v>
      </c>
      <c r="L2936" s="23" t="n">
        <v>515627</v>
      </c>
      <c r="M2936" s="23" t="n">
        <f aca="false">MIN(J2936:L2936)</f>
        <v>393739.61</v>
      </c>
      <c r="N2936" s="23" t="n">
        <f aca="false">MAX(J2936:L2936)</f>
        <v>515627</v>
      </c>
      <c r="O2936" s="23" t="n">
        <f aca="false">MEDIAN(J2936:L2936)</f>
        <v>433789.379546653</v>
      </c>
      <c r="P2936" s="23" t="n">
        <f aca="false">AVERAGE(J2936:L2936)</f>
        <v>447718.663182218</v>
      </c>
      <c r="Q2936" s="23" t="n">
        <f aca="false">AVERAGE(M2936,O2936)</f>
        <v>413764.494773326</v>
      </c>
      <c r="R2936" s="23" t="n">
        <f aca="false">AVERAGE(N2936,O2936)</f>
        <v>474708.189773326</v>
      </c>
      <c r="S2936" s="23" t="n">
        <f aca="false">STDEV(J2936:L2936)</f>
        <v>62126.1029455658</v>
      </c>
      <c r="T2936" s="25" t="n">
        <f aca="false">IF(P2936&gt;0,S2936/P2936,NA())</f>
        <v>0.138761476914982</v>
      </c>
      <c r="U2936" s="4" t="str">
        <f aca="false">IF(T2936&lt;=Parametros!$B$7,"MENOR",IF(T2936&lt;=Parametros!$B$8,"PROMEDIO MENOR-MEDIANA","PROMEDIO"))</f>
        <v>MENOR</v>
      </c>
      <c r="V2936" s="23" t="n">
        <f aca="false">IF(T2936&lt;=Parametros!$B$7,M2936,IF(T2936&lt;=Parametros!$B$8,Q2936,P2936))</f>
        <v>393739.61</v>
      </c>
      <c r="W2936" s="26" t="n">
        <f aca="false">ROUND(V2936,0)</f>
        <v>393740</v>
      </c>
      <c r="X2936" s="27" t="n">
        <f aca="false">K2936/G2936</f>
        <v>0.959469968711316</v>
      </c>
      <c r="Y2936" s="27" t="n">
        <f aca="false">L2936/G2936</f>
        <v>1.25648679734485</v>
      </c>
    </row>
    <row r="2937" customFormat="false" ht="51.75" hidden="false" customHeight="true" outlineLevel="0" collapsed="false">
      <c r="A2937" s="4" t="s">
        <v>234</v>
      </c>
      <c r="B2937" s="4" t="s">
        <v>1668</v>
      </c>
      <c r="C2937" s="4" t="s">
        <v>1753</v>
      </c>
      <c r="D2937" s="4" t="s">
        <v>1754</v>
      </c>
      <c r="E2937" s="4" t="s">
        <v>112</v>
      </c>
      <c r="F2937" s="4" t="s">
        <v>99</v>
      </c>
      <c r="G2937" s="23" t="n">
        <v>410372</v>
      </c>
      <c r="H2937" s="24" t="n">
        <f aca="false">Parametros!$B$3</f>
        <v>160.42</v>
      </c>
      <c r="I2937" s="24" t="n">
        <f aca="false">Parametros!$B$4</f>
        <v>151.76</v>
      </c>
      <c r="J2937" s="23" t="n">
        <f aca="false">G2937*H2937/I2937</f>
        <v>433789.379546653</v>
      </c>
      <c r="K2937" s="23" t="n">
        <v>393739.61</v>
      </c>
      <c r="L2937" s="23" t="n">
        <v>515627</v>
      </c>
      <c r="M2937" s="23" t="n">
        <f aca="false">MIN(J2937:L2937)</f>
        <v>393739.61</v>
      </c>
      <c r="N2937" s="23" t="n">
        <f aca="false">MAX(J2937:L2937)</f>
        <v>515627</v>
      </c>
      <c r="O2937" s="23" t="n">
        <f aca="false">MEDIAN(J2937:L2937)</f>
        <v>433789.379546653</v>
      </c>
      <c r="P2937" s="23" t="n">
        <f aca="false">AVERAGE(J2937:L2937)</f>
        <v>447718.663182218</v>
      </c>
      <c r="Q2937" s="23" t="n">
        <f aca="false">AVERAGE(M2937,O2937)</f>
        <v>413764.494773326</v>
      </c>
      <c r="R2937" s="23" t="n">
        <f aca="false">AVERAGE(N2937,O2937)</f>
        <v>474708.189773326</v>
      </c>
      <c r="S2937" s="23" t="n">
        <f aca="false">STDEV(J2937:L2937)</f>
        <v>62126.1029455658</v>
      </c>
      <c r="T2937" s="25" t="n">
        <f aca="false">IF(P2937&gt;0,S2937/P2937,NA())</f>
        <v>0.138761476914982</v>
      </c>
      <c r="U2937" s="4" t="str">
        <f aca="false">IF(T2937&lt;=Parametros!$B$7,"MENOR",IF(T2937&lt;=Parametros!$B$8,"PROMEDIO MENOR-MEDIANA","PROMEDIO"))</f>
        <v>MENOR</v>
      </c>
      <c r="V2937" s="23" t="n">
        <f aca="false">IF(T2937&lt;=Parametros!$B$7,M2937,IF(T2937&lt;=Parametros!$B$8,Q2937,P2937))</f>
        <v>393739.61</v>
      </c>
      <c r="W2937" s="26" t="n">
        <f aca="false">ROUND(V2937,0)</f>
        <v>393740</v>
      </c>
      <c r="X2937" s="27" t="n">
        <f aca="false">K2937/G2937</f>
        <v>0.959469968711316</v>
      </c>
      <c r="Y2937" s="27" t="n">
        <f aca="false">L2937/G2937</f>
        <v>1.25648679734485</v>
      </c>
    </row>
    <row r="2938" customFormat="false" ht="26.25" hidden="false" customHeight="true" outlineLevel="0" collapsed="false">
      <c r="A2938" s="4" t="s">
        <v>236</v>
      </c>
      <c r="B2938" s="4" t="s">
        <v>1668</v>
      </c>
      <c r="C2938" s="4" t="s">
        <v>1761</v>
      </c>
      <c r="D2938" s="4" t="s">
        <v>1762</v>
      </c>
      <c r="E2938" s="4" t="s">
        <v>112</v>
      </c>
      <c r="F2938" s="4" t="s">
        <v>99</v>
      </c>
      <c r="G2938" s="23" t="n">
        <v>410372</v>
      </c>
      <c r="H2938" s="24" t="n">
        <f aca="false">Parametros!$B$3</f>
        <v>160.42</v>
      </c>
      <c r="I2938" s="24" t="n">
        <f aca="false">Parametros!$B$4</f>
        <v>151.76</v>
      </c>
      <c r="J2938" s="23" t="n">
        <f aca="false">G2938*H2938/I2938</f>
        <v>433789.379546653</v>
      </c>
      <c r="K2938" s="23" t="n">
        <v>393739.61</v>
      </c>
      <c r="L2938" s="23" t="n">
        <v>515627</v>
      </c>
      <c r="M2938" s="23" t="n">
        <f aca="false">MIN(J2938:L2938)</f>
        <v>393739.61</v>
      </c>
      <c r="N2938" s="23" t="n">
        <f aca="false">MAX(J2938:L2938)</f>
        <v>515627</v>
      </c>
      <c r="O2938" s="23" t="n">
        <f aca="false">MEDIAN(J2938:L2938)</f>
        <v>433789.379546653</v>
      </c>
      <c r="P2938" s="23" t="n">
        <f aca="false">AVERAGE(J2938:L2938)</f>
        <v>447718.663182218</v>
      </c>
      <c r="Q2938" s="23" t="n">
        <f aca="false">AVERAGE(M2938,O2938)</f>
        <v>413764.494773326</v>
      </c>
      <c r="R2938" s="23" t="n">
        <f aca="false">AVERAGE(N2938,O2938)</f>
        <v>474708.189773326</v>
      </c>
      <c r="S2938" s="23" t="n">
        <f aca="false">STDEV(J2938:L2938)</f>
        <v>62126.1029455658</v>
      </c>
      <c r="T2938" s="25" t="n">
        <f aca="false">IF(P2938&gt;0,S2938/P2938,NA())</f>
        <v>0.138761476914982</v>
      </c>
      <c r="U2938" s="4" t="str">
        <f aca="false">IF(T2938&lt;=Parametros!$B$7,"MENOR",IF(T2938&lt;=Parametros!$B$8,"PROMEDIO MENOR-MEDIANA","PROMEDIO"))</f>
        <v>MENOR</v>
      </c>
      <c r="V2938" s="23" t="n">
        <f aca="false">IF(T2938&lt;=Parametros!$B$7,M2938,IF(T2938&lt;=Parametros!$B$8,Q2938,P2938))</f>
        <v>393739.61</v>
      </c>
      <c r="W2938" s="26" t="n">
        <f aca="false">ROUND(V2938,0)</f>
        <v>393740</v>
      </c>
      <c r="X2938" s="27" t="n">
        <f aca="false">K2938/G2938</f>
        <v>0.959469968711316</v>
      </c>
      <c r="Y2938" s="27" t="n">
        <f aca="false">L2938/G2938</f>
        <v>1.25648679734485</v>
      </c>
    </row>
    <row r="2939" customFormat="false" ht="51.75" hidden="false" customHeight="true" outlineLevel="0" collapsed="false">
      <c r="A2939" s="4" t="s">
        <v>239</v>
      </c>
      <c r="B2939" s="4" t="s">
        <v>1668</v>
      </c>
      <c r="C2939" s="4" t="s">
        <v>1763</v>
      </c>
      <c r="D2939" s="4" t="s">
        <v>1764</v>
      </c>
      <c r="E2939" s="4" t="s">
        <v>112</v>
      </c>
      <c r="F2939" s="4" t="s">
        <v>99</v>
      </c>
      <c r="G2939" s="23" t="n">
        <v>410372</v>
      </c>
      <c r="H2939" s="24" t="n">
        <f aca="false">Parametros!$B$3</f>
        <v>160.42</v>
      </c>
      <c r="I2939" s="24" t="n">
        <f aca="false">Parametros!$B$4</f>
        <v>151.76</v>
      </c>
      <c r="J2939" s="23" t="n">
        <f aca="false">G2939*H2939/I2939</f>
        <v>433789.379546653</v>
      </c>
      <c r="K2939" s="23" t="n">
        <v>393739.61</v>
      </c>
      <c r="L2939" s="23" t="n">
        <v>515627</v>
      </c>
      <c r="M2939" s="23" t="n">
        <f aca="false">MIN(J2939:L2939)</f>
        <v>393739.61</v>
      </c>
      <c r="N2939" s="23" t="n">
        <f aca="false">MAX(J2939:L2939)</f>
        <v>515627</v>
      </c>
      <c r="O2939" s="23" t="n">
        <f aca="false">MEDIAN(J2939:L2939)</f>
        <v>433789.379546653</v>
      </c>
      <c r="P2939" s="23" t="n">
        <f aca="false">AVERAGE(J2939:L2939)</f>
        <v>447718.663182218</v>
      </c>
      <c r="Q2939" s="23" t="n">
        <f aca="false">AVERAGE(M2939,O2939)</f>
        <v>413764.494773326</v>
      </c>
      <c r="R2939" s="23" t="n">
        <f aca="false">AVERAGE(N2939,O2939)</f>
        <v>474708.189773326</v>
      </c>
      <c r="S2939" s="23" t="n">
        <f aca="false">STDEV(J2939:L2939)</f>
        <v>62126.1029455658</v>
      </c>
      <c r="T2939" s="25" t="n">
        <f aca="false">IF(P2939&gt;0,S2939/P2939,NA())</f>
        <v>0.138761476914982</v>
      </c>
      <c r="U2939" s="4" t="str">
        <f aca="false">IF(T2939&lt;=Parametros!$B$7,"MENOR",IF(T2939&lt;=Parametros!$B$8,"PROMEDIO MENOR-MEDIANA","PROMEDIO"))</f>
        <v>MENOR</v>
      </c>
      <c r="V2939" s="23" t="n">
        <f aca="false">IF(T2939&lt;=Parametros!$B$7,M2939,IF(T2939&lt;=Parametros!$B$8,Q2939,P2939))</f>
        <v>393739.61</v>
      </c>
      <c r="W2939" s="26" t="n">
        <f aca="false">ROUND(V2939,0)</f>
        <v>393740</v>
      </c>
      <c r="X2939" s="27" t="n">
        <f aca="false">K2939/G2939</f>
        <v>0.959469968711316</v>
      </c>
      <c r="Y2939" s="27" t="n">
        <f aca="false">L2939/G2939</f>
        <v>1.25648679734485</v>
      </c>
    </row>
    <row r="2940" customFormat="false" ht="51.75" hidden="false" customHeight="true" outlineLevel="0" collapsed="false">
      <c r="A2940" s="4" t="s">
        <v>242</v>
      </c>
      <c r="B2940" s="4" t="s">
        <v>1668</v>
      </c>
      <c r="C2940" s="4" t="s">
        <v>1765</v>
      </c>
      <c r="D2940" s="4" t="s">
        <v>1766</v>
      </c>
      <c r="E2940" s="4" t="s">
        <v>98</v>
      </c>
      <c r="F2940" s="4" t="s">
        <v>99</v>
      </c>
      <c r="G2940" s="23" t="n">
        <v>410372</v>
      </c>
      <c r="H2940" s="24" t="n">
        <f aca="false">Parametros!$B$3</f>
        <v>160.42</v>
      </c>
      <c r="I2940" s="24" t="n">
        <f aca="false">Parametros!$B$4</f>
        <v>151.76</v>
      </c>
      <c r="J2940" s="23" t="n">
        <f aca="false">G2940*H2940/I2940</f>
        <v>433789.379546653</v>
      </c>
      <c r="K2940" s="23" t="n">
        <v>393739.61</v>
      </c>
      <c r="L2940" s="23" t="n">
        <v>515627</v>
      </c>
      <c r="M2940" s="23" t="n">
        <f aca="false">MIN(J2940:L2940)</f>
        <v>393739.61</v>
      </c>
      <c r="N2940" s="23" t="n">
        <f aca="false">MAX(J2940:L2940)</f>
        <v>515627</v>
      </c>
      <c r="O2940" s="23" t="n">
        <f aca="false">MEDIAN(J2940:L2940)</f>
        <v>433789.379546653</v>
      </c>
      <c r="P2940" s="23" t="n">
        <f aca="false">AVERAGE(J2940:L2940)</f>
        <v>447718.663182218</v>
      </c>
      <c r="Q2940" s="23" t="n">
        <f aca="false">AVERAGE(M2940,O2940)</f>
        <v>413764.494773326</v>
      </c>
      <c r="R2940" s="23" t="n">
        <f aca="false">AVERAGE(N2940,O2940)</f>
        <v>474708.189773326</v>
      </c>
      <c r="S2940" s="23" t="n">
        <f aca="false">STDEV(J2940:L2940)</f>
        <v>62126.1029455658</v>
      </c>
      <c r="T2940" s="25" t="n">
        <f aca="false">IF(P2940&gt;0,S2940/P2940,NA())</f>
        <v>0.138761476914982</v>
      </c>
      <c r="U2940" s="4" t="str">
        <f aca="false">IF(T2940&lt;=Parametros!$B$7,"MENOR",IF(T2940&lt;=Parametros!$B$8,"PROMEDIO MENOR-MEDIANA","PROMEDIO"))</f>
        <v>MENOR</v>
      </c>
      <c r="V2940" s="23" t="n">
        <f aca="false">IF(T2940&lt;=Parametros!$B$7,M2940,IF(T2940&lt;=Parametros!$B$8,Q2940,P2940))</f>
        <v>393739.61</v>
      </c>
      <c r="W2940" s="26" t="n">
        <f aca="false">ROUND(V2940,0)</f>
        <v>393740</v>
      </c>
      <c r="X2940" s="27" t="n">
        <f aca="false">K2940/G2940</f>
        <v>0.959469968711316</v>
      </c>
      <c r="Y2940" s="27" t="n">
        <f aca="false">L2940/G2940</f>
        <v>1.25648679734485</v>
      </c>
    </row>
    <row r="2941" customFormat="false" ht="51.75" hidden="false" customHeight="true" outlineLevel="0" collapsed="false">
      <c r="A2941" s="4" t="s">
        <v>244</v>
      </c>
      <c r="B2941" s="4" t="s">
        <v>1668</v>
      </c>
      <c r="C2941" s="4" t="s">
        <v>1767</v>
      </c>
      <c r="D2941" s="4" t="s">
        <v>1768</v>
      </c>
      <c r="E2941" s="4" t="s">
        <v>98</v>
      </c>
      <c r="F2941" s="4" t="s">
        <v>99</v>
      </c>
      <c r="G2941" s="23" t="n">
        <v>820743</v>
      </c>
      <c r="H2941" s="24" t="n">
        <f aca="false">Parametros!$B$3</f>
        <v>160.42</v>
      </c>
      <c r="I2941" s="24" t="n">
        <f aca="false">Parametros!$B$4</f>
        <v>151.76</v>
      </c>
      <c r="J2941" s="23" t="n">
        <f aca="false">G2941*H2941/I2941</f>
        <v>867577.70202952</v>
      </c>
      <c r="K2941" s="23" t="n">
        <v>787478.3</v>
      </c>
      <c r="L2941" s="23" t="n">
        <v>1031254</v>
      </c>
      <c r="M2941" s="23" t="n">
        <f aca="false">MIN(J2941:L2941)</f>
        <v>787478.3</v>
      </c>
      <c r="N2941" s="23" t="n">
        <f aca="false">MAX(J2941:L2941)</f>
        <v>1031254</v>
      </c>
      <c r="O2941" s="23" t="n">
        <f aca="false">MEDIAN(J2941:L2941)</f>
        <v>867577.70202952</v>
      </c>
      <c r="P2941" s="23" t="n">
        <f aca="false">AVERAGE(J2941:L2941)</f>
        <v>895436.667343174</v>
      </c>
      <c r="Q2941" s="23" t="n">
        <f aca="false">AVERAGE(M2941,O2941)</f>
        <v>827528.00101476</v>
      </c>
      <c r="R2941" s="23" t="n">
        <f aca="false">AVERAGE(N2941,O2941)</f>
        <v>949415.85101476</v>
      </c>
      <c r="S2941" s="23" t="n">
        <f aca="false">STDEV(J2941:L2941)</f>
        <v>124252.724070271</v>
      </c>
      <c r="T2941" s="25" t="n">
        <f aca="false">IF(P2941&gt;0,S2941/P2941,NA())</f>
        <v>0.138762157729076</v>
      </c>
      <c r="U2941" s="4" t="str">
        <f aca="false">IF(T2941&lt;=Parametros!$B$7,"MENOR",IF(T2941&lt;=Parametros!$B$8,"PROMEDIO MENOR-MEDIANA","PROMEDIO"))</f>
        <v>MENOR</v>
      </c>
      <c r="V2941" s="23" t="n">
        <f aca="false">IF(T2941&lt;=Parametros!$B$7,M2941,IF(T2941&lt;=Parametros!$B$8,Q2941,P2941))</f>
        <v>787478.3</v>
      </c>
      <c r="W2941" s="26" t="n">
        <f aca="false">ROUND(V2941,0)</f>
        <v>787478</v>
      </c>
      <c r="X2941" s="27" t="n">
        <f aca="false">K2941/G2941</f>
        <v>0.959470016801849</v>
      </c>
      <c r="Y2941" s="27" t="n">
        <f aca="false">L2941/G2941</f>
        <v>1.25648832825866</v>
      </c>
    </row>
    <row r="2942" customFormat="false" ht="51.75" hidden="false" customHeight="true" outlineLevel="0" collapsed="false">
      <c r="A2942" s="4" t="s">
        <v>247</v>
      </c>
      <c r="B2942" s="4" t="s">
        <v>1668</v>
      </c>
      <c r="C2942" s="4" t="s">
        <v>1769</v>
      </c>
      <c r="D2942" s="4" t="s">
        <v>1770</v>
      </c>
      <c r="E2942" s="4" t="s">
        <v>98</v>
      </c>
      <c r="F2942" s="4" t="s">
        <v>99</v>
      </c>
      <c r="G2942" s="23" t="n">
        <v>820743</v>
      </c>
      <c r="H2942" s="24" t="n">
        <f aca="false">Parametros!$B$3</f>
        <v>160.42</v>
      </c>
      <c r="I2942" s="24" t="n">
        <f aca="false">Parametros!$B$4</f>
        <v>151.76</v>
      </c>
      <c r="J2942" s="23" t="n">
        <f aca="false">G2942*H2942/I2942</f>
        <v>867577.70202952</v>
      </c>
      <c r="K2942" s="23" t="n">
        <v>787478.3</v>
      </c>
      <c r="L2942" s="23" t="n">
        <v>1031254</v>
      </c>
      <c r="M2942" s="23" t="n">
        <f aca="false">MIN(J2942:L2942)</f>
        <v>787478.3</v>
      </c>
      <c r="N2942" s="23" t="n">
        <f aca="false">MAX(J2942:L2942)</f>
        <v>1031254</v>
      </c>
      <c r="O2942" s="23" t="n">
        <f aca="false">MEDIAN(J2942:L2942)</f>
        <v>867577.70202952</v>
      </c>
      <c r="P2942" s="23" t="n">
        <f aca="false">AVERAGE(J2942:L2942)</f>
        <v>895436.667343174</v>
      </c>
      <c r="Q2942" s="23" t="n">
        <f aca="false">AVERAGE(M2942,O2942)</f>
        <v>827528.00101476</v>
      </c>
      <c r="R2942" s="23" t="n">
        <f aca="false">AVERAGE(N2942,O2942)</f>
        <v>949415.85101476</v>
      </c>
      <c r="S2942" s="23" t="n">
        <f aca="false">STDEV(J2942:L2942)</f>
        <v>124252.724070271</v>
      </c>
      <c r="T2942" s="25" t="n">
        <f aca="false">IF(P2942&gt;0,S2942/P2942,NA())</f>
        <v>0.138762157729076</v>
      </c>
      <c r="U2942" s="4" t="str">
        <f aca="false">IF(T2942&lt;=Parametros!$B$7,"MENOR",IF(T2942&lt;=Parametros!$B$8,"PROMEDIO MENOR-MEDIANA","PROMEDIO"))</f>
        <v>MENOR</v>
      </c>
      <c r="V2942" s="23" t="n">
        <f aca="false">IF(T2942&lt;=Parametros!$B$7,M2942,IF(T2942&lt;=Parametros!$B$8,Q2942,P2942))</f>
        <v>787478.3</v>
      </c>
      <c r="W2942" s="26" t="n">
        <f aca="false">ROUND(V2942,0)</f>
        <v>787478</v>
      </c>
      <c r="X2942" s="27" t="n">
        <f aca="false">K2942/G2942</f>
        <v>0.959470016801849</v>
      </c>
      <c r="Y2942" s="27" t="n">
        <f aca="false">L2942/G2942</f>
        <v>1.25648832825866</v>
      </c>
    </row>
    <row r="2943" customFormat="false" ht="26.25" hidden="false" customHeight="true" outlineLevel="0" collapsed="false">
      <c r="A2943" s="4" t="s">
        <v>249</v>
      </c>
      <c r="B2943" s="4" t="s">
        <v>1668</v>
      </c>
      <c r="C2943" s="4" t="s">
        <v>1771</v>
      </c>
      <c r="D2943" s="4" t="s">
        <v>1772</v>
      </c>
      <c r="E2943" s="4" t="s">
        <v>98</v>
      </c>
      <c r="F2943" s="4" t="s">
        <v>99</v>
      </c>
      <c r="G2943" s="23" t="n">
        <v>683953</v>
      </c>
      <c r="H2943" s="24" t="n">
        <f aca="false">Parametros!$B$3</f>
        <v>160.42</v>
      </c>
      <c r="I2943" s="24" t="n">
        <f aca="false">Parametros!$B$4</f>
        <v>151.76</v>
      </c>
      <c r="J2943" s="23" t="n">
        <f aca="false">G2943*H2943/I2943</f>
        <v>722981.946889826</v>
      </c>
      <c r="K2943" s="23" t="n">
        <v>656232.99</v>
      </c>
      <c r="L2943" s="23" t="n">
        <v>859299</v>
      </c>
      <c r="M2943" s="23" t="n">
        <f aca="false">MIN(J2943:L2943)</f>
        <v>656232.99</v>
      </c>
      <c r="N2943" s="23" t="n">
        <f aca="false">MAX(J2943:L2943)</f>
        <v>859299</v>
      </c>
      <c r="O2943" s="23" t="n">
        <f aca="false">MEDIAN(J2943:L2943)</f>
        <v>722981.946889826</v>
      </c>
      <c r="P2943" s="23" t="n">
        <f aca="false">AVERAGE(J2943:L2943)</f>
        <v>746171.312296609</v>
      </c>
      <c r="Q2943" s="23" t="n">
        <f aca="false">AVERAGE(M2943,O2943)</f>
        <v>689607.468444913</v>
      </c>
      <c r="R2943" s="23" t="n">
        <f aca="false">AVERAGE(N2943,O2943)</f>
        <v>791140.473444913</v>
      </c>
      <c r="S2943" s="23" t="n">
        <f aca="false">STDEV(J2943:L2943)</f>
        <v>103500.053648812</v>
      </c>
      <c r="T2943" s="25" t="n">
        <f aca="false">IF(P2943&gt;0,S2943/P2943,NA())</f>
        <v>0.138708165193666</v>
      </c>
      <c r="U2943" s="4" t="str">
        <f aca="false">IF(T2943&lt;=Parametros!$B$7,"MENOR",IF(T2943&lt;=Parametros!$B$8,"PROMEDIO MENOR-MEDIANA","PROMEDIO"))</f>
        <v>MENOR</v>
      </c>
      <c r="V2943" s="23" t="n">
        <f aca="false">IF(T2943&lt;=Parametros!$B$7,M2943,IF(T2943&lt;=Parametros!$B$8,Q2943,P2943))</f>
        <v>656232.99</v>
      </c>
      <c r="W2943" s="26" t="n">
        <f aca="false">ROUND(V2943,0)</f>
        <v>656233</v>
      </c>
      <c r="X2943" s="27" t="n">
        <f aca="false">K2943/G2943</f>
        <v>0.959470884695293</v>
      </c>
      <c r="Y2943" s="27" t="n">
        <f aca="false">L2943/G2943</f>
        <v>1.25637141733423</v>
      </c>
    </row>
    <row r="2944" customFormat="false" ht="51.75" hidden="false" customHeight="true" outlineLevel="0" collapsed="false">
      <c r="A2944" s="4" t="s">
        <v>252</v>
      </c>
      <c r="B2944" s="4" t="s">
        <v>1668</v>
      </c>
      <c r="C2944" s="4" t="s">
        <v>1773</v>
      </c>
      <c r="D2944" s="4" t="s">
        <v>1774</v>
      </c>
      <c r="E2944" s="4" t="s">
        <v>98</v>
      </c>
      <c r="F2944" s="4" t="s">
        <v>99</v>
      </c>
      <c r="G2944" s="23" t="n">
        <v>683953</v>
      </c>
      <c r="H2944" s="24" t="n">
        <f aca="false">Parametros!$B$3</f>
        <v>160.42</v>
      </c>
      <c r="I2944" s="24" t="n">
        <f aca="false">Parametros!$B$4</f>
        <v>151.76</v>
      </c>
      <c r="J2944" s="23" t="n">
        <f aca="false">G2944*H2944/I2944</f>
        <v>722981.946889826</v>
      </c>
      <c r="K2944" s="23" t="n">
        <v>656232.99</v>
      </c>
      <c r="L2944" s="23" t="n">
        <v>859299</v>
      </c>
      <c r="M2944" s="23" t="n">
        <f aca="false">MIN(J2944:L2944)</f>
        <v>656232.99</v>
      </c>
      <c r="N2944" s="23" t="n">
        <f aca="false">MAX(J2944:L2944)</f>
        <v>859299</v>
      </c>
      <c r="O2944" s="23" t="n">
        <f aca="false">MEDIAN(J2944:L2944)</f>
        <v>722981.946889826</v>
      </c>
      <c r="P2944" s="23" t="n">
        <f aca="false">AVERAGE(J2944:L2944)</f>
        <v>746171.312296609</v>
      </c>
      <c r="Q2944" s="23" t="n">
        <f aca="false">AVERAGE(M2944,O2944)</f>
        <v>689607.468444913</v>
      </c>
      <c r="R2944" s="23" t="n">
        <f aca="false">AVERAGE(N2944,O2944)</f>
        <v>791140.473444913</v>
      </c>
      <c r="S2944" s="23" t="n">
        <f aca="false">STDEV(J2944:L2944)</f>
        <v>103500.053648812</v>
      </c>
      <c r="T2944" s="25" t="n">
        <f aca="false">IF(P2944&gt;0,S2944/P2944,NA())</f>
        <v>0.138708165193666</v>
      </c>
      <c r="U2944" s="4" t="str">
        <f aca="false">IF(T2944&lt;=Parametros!$B$7,"MENOR",IF(T2944&lt;=Parametros!$B$8,"PROMEDIO MENOR-MEDIANA","PROMEDIO"))</f>
        <v>MENOR</v>
      </c>
      <c r="V2944" s="23" t="n">
        <f aca="false">IF(T2944&lt;=Parametros!$B$7,M2944,IF(T2944&lt;=Parametros!$B$8,Q2944,P2944))</f>
        <v>656232.99</v>
      </c>
      <c r="W2944" s="26" t="n">
        <f aca="false">ROUND(V2944,0)</f>
        <v>656233</v>
      </c>
      <c r="X2944" s="27" t="n">
        <f aca="false">K2944/G2944</f>
        <v>0.959470884695293</v>
      </c>
      <c r="Y2944" s="27" t="n">
        <f aca="false">L2944/G2944</f>
        <v>1.25637141733423</v>
      </c>
    </row>
    <row r="2945" customFormat="false" ht="51.75" hidden="false" customHeight="true" outlineLevel="0" collapsed="false">
      <c r="A2945" s="4" t="s">
        <v>255</v>
      </c>
      <c r="B2945" s="4" t="s">
        <v>1668</v>
      </c>
      <c r="C2945" s="4" t="s">
        <v>1775</v>
      </c>
      <c r="D2945" s="4" t="s">
        <v>1776</v>
      </c>
      <c r="E2945" s="4" t="s">
        <v>98</v>
      </c>
      <c r="F2945" s="4" t="s">
        <v>99</v>
      </c>
      <c r="G2945" s="23" t="n">
        <v>683953</v>
      </c>
      <c r="H2945" s="24" t="n">
        <f aca="false">Parametros!$B$3</f>
        <v>160.42</v>
      </c>
      <c r="I2945" s="24" t="n">
        <f aca="false">Parametros!$B$4</f>
        <v>151.76</v>
      </c>
      <c r="J2945" s="23" t="n">
        <f aca="false">G2945*H2945/I2945</f>
        <v>722981.946889826</v>
      </c>
      <c r="K2945" s="23" t="n">
        <v>656232.99</v>
      </c>
      <c r="L2945" s="23" t="n">
        <v>859299</v>
      </c>
      <c r="M2945" s="23" t="n">
        <f aca="false">MIN(J2945:L2945)</f>
        <v>656232.99</v>
      </c>
      <c r="N2945" s="23" t="n">
        <f aca="false">MAX(J2945:L2945)</f>
        <v>859299</v>
      </c>
      <c r="O2945" s="23" t="n">
        <f aca="false">MEDIAN(J2945:L2945)</f>
        <v>722981.946889826</v>
      </c>
      <c r="P2945" s="23" t="n">
        <f aca="false">AVERAGE(J2945:L2945)</f>
        <v>746171.312296609</v>
      </c>
      <c r="Q2945" s="23" t="n">
        <f aca="false">AVERAGE(M2945,O2945)</f>
        <v>689607.468444913</v>
      </c>
      <c r="R2945" s="23" t="n">
        <f aca="false">AVERAGE(N2945,O2945)</f>
        <v>791140.473444913</v>
      </c>
      <c r="S2945" s="23" t="n">
        <f aca="false">STDEV(J2945:L2945)</f>
        <v>103500.053648812</v>
      </c>
      <c r="T2945" s="25" t="n">
        <f aca="false">IF(P2945&gt;0,S2945/P2945,NA())</f>
        <v>0.138708165193666</v>
      </c>
      <c r="U2945" s="4" t="str">
        <f aca="false">IF(T2945&lt;=Parametros!$B$7,"MENOR",IF(T2945&lt;=Parametros!$B$8,"PROMEDIO MENOR-MEDIANA","PROMEDIO"))</f>
        <v>MENOR</v>
      </c>
      <c r="V2945" s="23" t="n">
        <f aca="false">IF(T2945&lt;=Parametros!$B$7,M2945,IF(T2945&lt;=Parametros!$B$8,Q2945,P2945))</f>
        <v>656232.99</v>
      </c>
      <c r="W2945" s="26" t="n">
        <f aca="false">ROUND(V2945,0)</f>
        <v>656233</v>
      </c>
      <c r="X2945" s="27" t="n">
        <f aca="false">K2945/G2945</f>
        <v>0.959470884695293</v>
      </c>
      <c r="Y2945" s="27" t="n">
        <f aca="false">L2945/G2945</f>
        <v>1.25637141733423</v>
      </c>
    </row>
    <row r="2946" customFormat="false" ht="39" hidden="false" customHeight="true" outlineLevel="0" collapsed="false">
      <c r="A2946" s="4" t="s">
        <v>257</v>
      </c>
      <c r="B2946" s="4" t="s">
        <v>1668</v>
      </c>
      <c r="C2946" s="4" t="s">
        <v>1777</v>
      </c>
      <c r="D2946" s="4" t="s">
        <v>1778</v>
      </c>
      <c r="E2946" s="4" t="s">
        <v>98</v>
      </c>
      <c r="F2946" s="4" t="s">
        <v>99</v>
      </c>
      <c r="G2946" s="23" t="n">
        <v>410372</v>
      </c>
      <c r="H2946" s="24" t="n">
        <f aca="false">Parametros!$B$3</f>
        <v>160.42</v>
      </c>
      <c r="I2946" s="24" t="n">
        <f aca="false">Parametros!$B$4</f>
        <v>151.76</v>
      </c>
      <c r="J2946" s="23" t="n">
        <f aca="false">G2946*H2946/I2946</f>
        <v>433789.379546653</v>
      </c>
      <c r="K2946" s="23" t="n">
        <v>393739.61</v>
      </c>
      <c r="L2946" s="23" t="n">
        <v>515627</v>
      </c>
      <c r="M2946" s="23" t="n">
        <f aca="false">MIN(J2946:L2946)</f>
        <v>393739.61</v>
      </c>
      <c r="N2946" s="23" t="n">
        <f aca="false">MAX(J2946:L2946)</f>
        <v>515627</v>
      </c>
      <c r="O2946" s="23" t="n">
        <f aca="false">MEDIAN(J2946:L2946)</f>
        <v>433789.379546653</v>
      </c>
      <c r="P2946" s="23" t="n">
        <f aca="false">AVERAGE(J2946:L2946)</f>
        <v>447718.663182218</v>
      </c>
      <c r="Q2946" s="23" t="n">
        <f aca="false">AVERAGE(M2946,O2946)</f>
        <v>413764.494773326</v>
      </c>
      <c r="R2946" s="23" t="n">
        <f aca="false">AVERAGE(N2946,O2946)</f>
        <v>474708.189773326</v>
      </c>
      <c r="S2946" s="23" t="n">
        <f aca="false">STDEV(J2946:L2946)</f>
        <v>62126.1029455658</v>
      </c>
      <c r="T2946" s="25" t="n">
        <f aca="false">IF(P2946&gt;0,S2946/P2946,NA())</f>
        <v>0.138761476914982</v>
      </c>
      <c r="U2946" s="4" t="str">
        <f aca="false">IF(T2946&lt;=Parametros!$B$7,"MENOR",IF(T2946&lt;=Parametros!$B$8,"PROMEDIO MENOR-MEDIANA","PROMEDIO"))</f>
        <v>MENOR</v>
      </c>
      <c r="V2946" s="23" t="n">
        <f aca="false">IF(T2946&lt;=Parametros!$B$7,M2946,IF(T2946&lt;=Parametros!$B$8,Q2946,P2946))</f>
        <v>393739.61</v>
      </c>
      <c r="W2946" s="26" t="n">
        <f aca="false">ROUND(V2946,0)</f>
        <v>393740</v>
      </c>
      <c r="X2946" s="27" t="n">
        <f aca="false">K2946/G2946</f>
        <v>0.959469968711316</v>
      </c>
      <c r="Y2946" s="27" t="n">
        <f aca="false">L2946/G2946</f>
        <v>1.25648679734485</v>
      </c>
    </row>
    <row r="2947" customFormat="false" ht="51.75" hidden="false" customHeight="true" outlineLevel="0" collapsed="false">
      <c r="A2947" s="4" t="s">
        <v>260</v>
      </c>
      <c r="B2947" s="4" t="s">
        <v>1668</v>
      </c>
      <c r="C2947" s="4" t="s">
        <v>1779</v>
      </c>
      <c r="D2947" s="4" t="s">
        <v>1780</v>
      </c>
      <c r="E2947" s="4" t="s">
        <v>98</v>
      </c>
      <c r="F2947" s="4" t="s">
        <v>99</v>
      </c>
      <c r="G2947" s="23" t="n">
        <v>820743</v>
      </c>
      <c r="H2947" s="24" t="n">
        <f aca="false">Parametros!$B$3</f>
        <v>160.42</v>
      </c>
      <c r="I2947" s="24" t="n">
        <f aca="false">Parametros!$B$4</f>
        <v>151.76</v>
      </c>
      <c r="J2947" s="23" t="n">
        <f aca="false">G2947*H2947/I2947</f>
        <v>867577.70202952</v>
      </c>
      <c r="K2947" s="23" t="n">
        <v>787478.3</v>
      </c>
      <c r="L2947" s="23" t="n">
        <v>1031254</v>
      </c>
      <c r="M2947" s="23" t="n">
        <f aca="false">MIN(J2947:L2947)</f>
        <v>787478.3</v>
      </c>
      <c r="N2947" s="23" t="n">
        <f aca="false">MAX(J2947:L2947)</f>
        <v>1031254</v>
      </c>
      <c r="O2947" s="23" t="n">
        <f aca="false">MEDIAN(J2947:L2947)</f>
        <v>867577.70202952</v>
      </c>
      <c r="P2947" s="23" t="n">
        <f aca="false">AVERAGE(J2947:L2947)</f>
        <v>895436.667343174</v>
      </c>
      <c r="Q2947" s="23" t="n">
        <f aca="false">AVERAGE(M2947,O2947)</f>
        <v>827528.00101476</v>
      </c>
      <c r="R2947" s="23" t="n">
        <f aca="false">AVERAGE(N2947,O2947)</f>
        <v>949415.85101476</v>
      </c>
      <c r="S2947" s="23" t="n">
        <f aca="false">STDEV(J2947:L2947)</f>
        <v>124252.724070271</v>
      </c>
      <c r="T2947" s="25" t="n">
        <f aca="false">IF(P2947&gt;0,S2947/P2947,NA())</f>
        <v>0.138762157729076</v>
      </c>
      <c r="U2947" s="4" t="str">
        <f aca="false">IF(T2947&lt;=Parametros!$B$7,"MENOR",IF(T2947&lt;=Parametros!$B$8,"PROMEDIO MENOR-MEDIANA","PROMEDIO"))</f>
        <v>MENOR</v>
      </c>
      <c r="V2947" s="23" t="n">
        <f aca="false">IF(T2947&lt;=Parametros!$B$7,M2947,IF(T2947&lt;=Parametros!$B$8,Q2947,P2947))</f>
        <v>787478.3</v>
      </c>
      <c r="W2947" s="26" t="n">
        <f aca="false">ROUND(V2947,0)</f>
        <v>787478</v>
      </c>
      <c r="X2947" s="27" t="n">
        <f aca="false">K2947/G2947</f>
        <v>0.959470016801849</v>
      </c>
      <c r="Y2947" s="27" t="n">
        <f aca="false">L2947/G2947</f>
        <v>1.25648832825866</v>
      </c>
    </row>
    <row r="2948" customFormat="false" ht="51.75" hidden="false" customHeight="true" outlineLevel="0" collapsed="false">
      <c r="A2948" s="4" t="s">
        <v>263</v>
      </c>
      <c r="B2948" s="4" t="s">
        <v>1668</v>
      </c>
      <c r="C2948" s="4" t="s">
        <v>1781</v>
      </c>
      <c r="D2948" s="4" t="s">
        <v>1782</v>
      </c>
      <c r="E2948" s="4" t="s">
        <v>98</v>
      </c>
      <c r="F2948" s="4" t="s">
        <v>99</v>
      </c>
      <c r="G2948" s="23" t="n">
        <v>820743</v>
      </c>
      <c r="H2948" s="24" t="n">
        <f aca="false">Parametros!$B$3</f>
        <v>160.42</v>
      </c>
      <c r="I2948" s="24" t="n">
        <f aca="false">Parametros!$B$4</f>
        <v>151.76</v>
      </c>
      <c r="J2948" s="23" t="n">
        <f aca="false">G2948*H2948/I2948</f>
        <v>867577.70202952</v>
      </c>
      <c r="K2948" s="23" t="n">
        <v>787478.3</v>
      </c>
      <c r="L2948" s="23" t="n">
        <v>1031254</v>
      </c>
      <c r="M2948" s="23" t="n">
        <f aca="false">MIN(J2948:L2948)</f>
        <v>787478.3</v>
      </c>
      <c r="N2948" s="23" t="n">
        <f aca="false">MAX(J2948:L2948)</f>
        <v>1031254</v>
      </c>
      <c r="O2948" s="23" t="n">
        <f aca="false">MEDIAN(J2948:L2948)</f>
        <v>867577.70202952</v>
      </c>
      <c r="P2948" s="23" t="n">
        <f aca="false">AVERAGE(J2948:L2948)</f>
        <v>895436.667343174</v>
      </c>
      <c r="Q2948" s="23" t="n">
        <f aca="false">AVERAGE(M2948,O2948)</f>
        <v>827528.00101476</v>
      </c>
      <c r="R2948" s="23" t="n">
        <f aca="false">AVERAGE(N2948,O2948)</f>
        <v>949415.85101476</v>
      </c>
      <c r="S2948" s="23" t="n">
        <f aca="false">STDEV(J2948:L2948)</f>
        <v>124252.724070271</v>
      </c>
      <c r="T2948" s="25" t="n">
        <f aca="false">IF(P2948&gt;0,S2948/P2948,NA())</f>
        <v>0.138762157729076</v>
      </c>
      <c r="U2948" s="4" t="str">
        <f aca="false">IF(T2948&lt;=Parametros!$B$7,"MENOR",IF(T2948&lt;=Parametros!$B$8,"PROMEDIO MENOR-MEDIANA","PROMEDIO"))</f>
        <v>MENOR</v>
      </c>
      <c r="V2948" s="23" t="n">
        <f aca="false">IF(T2948&lt;=Parametros!$B$7,M2948,IF(T2948&lt;=Parametros!$B$8,Q2948,P2948))</f>
        <v>787478.3</v>
      </c>
      <c r="W2948" s="26" t="n">
        <f aca="false">ROUND(V2948,0)</f>
        <v>787478</v>
      </c>
      <c r="X2948" s="27" t="n">
        <f aca="false">K2948/G2948</f>
        <v>0.959470016801849</v>
      </c>
      <c r="Y2948" s="27" t="n">
        <f aca="false">L2948/G2948</f>
        <v>1.25648832825866</v>
      </c>
    </row>
    <row r="2949" customFormat="false" ht="39" hidden="false" customHeight="true" outlineLevel="0" collapsed="false">
      <c r="A2949" s="4" t="s">
        <v>265</v>
      </c>
      <c r="B2949" s="4" t="s">
        <v>1668</v>
      </c>
      <c r="C2949" s="4" t="s">
        <v>1783</v>
      </c>
      <c r="D2949" s="4" t="s">
        <v>1784</v>
      </c>
      <c r="E2949" s="4" t="s">
        <v>98</v>
      </c>
      <c r="F2949" s="4" t="s">
        <v>99</v>
      </c>
      <c r="G2949" s="23" t="n">
        <v>683953</v>
      </c>
      <c r="H2949" s="24" t="n">
        <f aca="false">Parametros!$B$3</f>
        <v>160.42</v>
      </c>
      <c r="I2949" s="24" t="n">
        <f aca="false">Parametros!$B$4</f>
        <v>151.76</v>
      </c>
      <c r="J2949" s="23" t="n">
        <f aca="false">G2949*H2949/I2949</f>
        <v>722981.946889826</v>
      </c>
      <c r="K2949" s="23" t="n">
        <v>656232.99</v>
      </c>
      <c r="L2949" s="23" t="n">
        <v>859299</v>
      </c>
      <c r="M2949" s="23" t="n">
        <f aca="false">MIN(J2949:L2949)</f>
        <v>656232.99</v>
      </c>
      <c r="N2949" s="23" t="n">
        <f aca="false">MAX(J2949:L2949)</f>
        <v>859299</v>
      </c>
      <c r="O2949" s="23" t="n">
        <f aca="false">MEDIAN(J2949:L2949)</f>
        <v>722981.946889826</v>
      </c>
      <c r="P2949" s="23" t="n">
        <f aca="false">AVERAGE(J2949:L2949)</f>
        <v>746171.312296609</v>
      </c>
      <c r="Q2949" s="23" t="n">
        <f aca="false">AVERAGE(M2949,O2949)</f>
        <v>689607.468444913</v>
      </c>
      <c r="R2949" s="23" t="n">
        <f aca="false">AVERAGE(N2949,O2949)</f>
        <v>791140.473444913</v>
      </c>
      <c r="S2949" s="23" t="n">
        <f aca="false">STDEV(J2949:L2949)</f>
        <v>103500.053648812</v>
      </c>
      <c r="T2949" s="25" t="n">
        <f aca="false">IF(P2949&gt;0,S2949/P2949,NA())</f>
        <v>0.138708165193666</v>
      </c>
      <c r="U2949" s="4" t="str">
        <f aca="false">IF(T2949&lt;=Parametros!$B$7,"MENOR",IF(T2949&lt;=Parametros!$B$8,"PROMEDIO MENOR-MEDIANA","PROMEDIO"))</f>
        <v>MENOR</v>
      </c>
      <c r="V2949" s="23" t="n">
        <f aca="false">IF(T2949&lt;=Parametros!$B$7,M2949,IF(T2949&lt;=Parametros!$B$8,Q2949,P2949))</f>
        <v>656232.99</v>
      </c>
      <c r="W2949" s="26" t="n">
        <f aca="false">ROUND(V2949,0)</f>
        <v>656233</v>
      </c>
      <c r="X2949" s="27" t="n">
        <f aca="false">K2949/G2949</f>
        <v>0.959470884695293</v>
      </c>
      <c r="Y2949" s="27" t="n">
        <f aca="false">L2949/G2949</f>
        <v>1.25637141733423</v>
      </c>
    </row>
    <row r="2950" customFormat="false" ht="39" hidden="false" customHeight="true" outlineLevel="0" collapsed="false">
      <c r="A2950" s="4" t="s">
        <v>268</v>
      </c>
      <c r="B2950" s="4" t="s">
        <v>1668</v>
      </c>
      <c r="C2950" s="4" t="s">
        <v>1785</v>
      </c>
      <c r="D2950" s="4" t="s">
        <v>1786</v>
      </c>
      <c r="E2950" s="4" t="s">
        <v>98</v>
      </c>
      <c r="F2950" s="4" t="s">
        <v>99</v>
      </c>
      <c r="G2950" s="23" t="n">
        <v>410372</v>
      </c>
      <c r="H2950" s="24" t="n">
        <f aca="false">Parametros!$B$3</f>
        <v>160.42</v>
      </c>
      <c r="I2950" s="24" t="n">
        <f aca="false">Parametros!$B$4</f>
        <v>151.76</v>
      </c>
      <c r="J2950" s="23" t="n">
        <f aca="false">G2950*H2950/I2950</f>
        <v>433789.379546653</v>
      </c>
      <c r="K2950" s="23" t="n">
        <v>393739.61</v>
      </c>
      <c r="L2950" s="23" t="n">
        <v>515627</v>
      </c>
      <c r="M2950" s="23" t="n">
        <f aca="false">MIN(J2950:L2950)</f>
        <v>393739.61</v>
      </c>
      <c r="N2950" s="23" t="n">
        <f aca="false">MAX(J2950:L2950)</f>
        <v>515627</v>
      </c>
      <c r="O2950" s="23" t="n">
        <f aca="false">MEDIAN(J2950:L2950)</f>
        <v>433789.379546653</v>
      </c>
      <c r="P2950" s="23" t="n">
        <f aca="false">AVERAGE(J2950:L2950)</f>
        <v>447718.663182218</v>
      </c>
      <c r="Q2950" s="23" t="n">
        <f aca="false">AVERAGE(M2950,O2950)</f>
        <v>413764.494773326</v>
      </c>
      <c r="R2950" s="23" t="n">
        <f aca="false">AVERAGE(N2950,O2950)</f>
        <v>474708.189773326</v>
      </c>
      <c r="S2950" s="23" t="n">
        <f aca="false">STDEV(J2950:L2950)</f>
        <v>62126.1029455658</v>
      </c>
      <c r="T2950" s="25" t="n">
        <f aca="false">IF(P2950&gt;0,S2950/P2950,NA())</f>
        <v>0.138761476914982</v>
      </c>
      <c r="U2950" s="4" t="str">
        <f aca="false">IF(T2950&lt;=Parametros!$B$7,"MENOR",IF(T2950&lt;=Parametros!$B$8,"PROMEDIO MENOR-MEDIANA","PROMEDIO"))</f>
        <v>MENOR</v>
      </c>
      <c r="V2950" s="23" t="n">
        <f aca="false">IF(T2950&lt;=Parametros!$B$7,M2950,IF(T2950&lt;=Parametros!$B$8,Q2950,P2950))</f>
        <v>393739.61</v>
      </c>
      <c r="W2950" s="26" t="n">
        <f aca="false">ROUND(V2950,0)</f>
        <v>393740</v>
      </c>
      <c r="X2950" s="27" t="n">
        <f aca="false">K2950/G2950</f>
        <v>0.959469968711316</v>
      </c>
      <c r="Y2950" s="27" t="n">
        <f aca="false">L2950/G2950</f>
        <v>1.25648679734485</v>
      </c>
    </row>
    <row r="2951" customFormat="false" ht="39" hidden="false" customHeight="true" outlineLevel="0" collapsed="false">
      <c r="A2951" s="4" t="s">
        <v>271</v>
      </c>
      <c r="B2951" s="4" t="s">
        <v>1668</v>
      </c>
      <c r="C2951" s="4" t="s">
        <v>1787</v>
      </c>
      <c r="D2951" s="4" t="s">
        <v>1788</v>
      </c>
      <c r="E2951" s="4" t="s">
        <v>98</v>
      </c>
      <c r="F2951" s="4" t="s">
        <v>99</v>
      </c>
      <c r="G2951" s="23" t="n">
        <v>410372</v>
      </c>
      <c r="H2951" s="24" t="n">
        <f aca="false">Parametros!$B$3</f>
        <v>160.42</v>
      </c>
      <c r="I2951" s="24" t="n">
        <f aca="false">Parametros!$B$4</f>
        <v>151.76</v>
      </c>
      <c r="J2951" s="23" t="n">
        <f aca="false">G2951*H2951/I2951</f>
        <v>433789.379546653</v>
      </c>
      <c r="K2951" s="23" t="n">
        <v>393739.61</v>
      </c>
      <c r="L2951" s="23" t="n">
        <v>515627</v>
      </c>
      <c r="M2951" s="23" t="n">
        <f aca="false">MIN(J2951:L2951)</f>
        <v>393739.61</v>
      </c>
      <c r="N2951" s="23" t="n">
        <f aca="false">MAX(J2951:L2951)</f>
        <v>515627</v>
      </c>
      <c r="O2951" s="23" t="n">
        <f aca="false">MEDIAN(J2951:L2951)</f>
        <v>433789.379546653</v>
      </c>
      <c r="P2951" s="23" t="n">
        <f aca="false">AVERAGE(J2951:L2951)</f>
        <v>447718.663182218</v>
      </c>
      <c r="Q2951" s="23" t="n">
        <f aca="false">AVERAGE(M2951,O2951)</f>
        <v>413764.494773326</v>
      </c>
      <c r="R2951" s="23" t="n">
        <f aca="false">AVERAGE(N2951,O2951)</f>
        <v>474708.189773326</v>
      </c>
      <c r="S2951" s="23" t="n">
        <f aca="false">STDEV(J2951:L2951)</f>
        <v>62126.1029455658</v>
      </c>
      <c r="T2951" s="25" t="n">
        <f aca="false">IF(P2951&gt;0,S2951/P2951,NA())</f>
        <v>0.138761476914982</v>
      </c>
      <c r="U2951" s="4" t="str">
        <f aca="false">IF(T2951&lt;=Parametros!$B$7,"MENOR",IF(T2951&lt;=Parametros!$B$8,"PROMEDIO MENOR-MEDIANA","PROMEDIO"))</f>
        <v>MENOR</v>
      </c>
      <c r="V2951" s="23" t="n">
        <f aca="false">IF(T2951&lt;=Parametros!$B$7,M2951,IF(T2951&lt;=Parametros!$B$8,Q2951,P2951))</f>
        <v>393739.61</v>
      </c>
      <c r="W2951" s="26" t="n">
        <f aca="false">ROUND(V2951,0)</f>
        <v>393740</v>
      </c>
      <c r="X2951" s="27" t="n">
        <f aca="false">K2951/G2951</f>
        <v>0.959469968711316</v>
      </c>
      <c r="Y2951" s="27" t="n">
        <f aca="false">L2951/G2951</f>
        <v>1.25648679734485</v>
      </c>
    </row>
    <row r="2952" customFormat="false" ht="39" hidden="false" customHeight="true" outlineLevel="0" collapsed="false">
      <c r="A2952" s="4" t="s">
        <v>274</v>
      </c>
      <c r="B2952" s="4" t="s">
        <v>1668</v>
      </c>
      <c r="C2952" s="4" t="s">
        <v>1789</v>
      </c>
      <c r="D2952" s="4" t="s">
        <v>1790</v>
      </c>
      <c r="E2952" s="4" t="s">
        <v>98</v>
      </c>
      <c r="F2952" s="4" t="s">
        <v>99</v>
      </c>
      <c r="G2952" s="23" t="n">
        <v>683953</v>
      </c>
      <c r="H2952" s="24" t="n">
        <f aca="false">Parametros!$B$3</f>
        <v>160.42</v>
      </c>
      <c r="I2952" s="24" t="n">
        <f aca="false">Parametros!$B$4</f>
        <v>151.76</v>
      </c>
      <c r="J2952" s="23" t="n">
        <f aca="false">G2952*H2952/I2952</f>
        <v>722981.946889826</v>
      </c>
      <c r="K2952" s="23" t="n">
        <v>656232.99</v>
      </c>
      <c r="L2952" s="23" t="n">
        <v>859299</v>
      </c>
      <c r="M2952" s="23" t="n">
        <f aca="false">MIN(J2952:L2952)</f>
        <v>656232.99</v>
      </c>
      <c r="N2952" s="23" t="n">
        <f aca="false">MAX(J2952:L2952)</f>
        <v>859299</v>
      </c>
      <c r="O2952" s="23" t="n">
        <f aca="false">MEDIAN(J2952:L2952)</f>
        <v>722981.946889826</v>
      </c>
      <c r="P2952" s="23" t="n">
        <f aca="false">AVERAGE(J2952:L2952)</f>
        <v>746171.312296609</v>
      </c>
      <c r="Q2952" s="23" t="n">
        <f aca="false">AVERAGE(M2952,O2952)</f>
        <v>689607.468444913</v>
      </c>
      <c r="R2952" s="23" t="n">
        <f aca="false">AVERAGE(N2952,O2952)</f>
        <v>791140.473444913</v>
      </c>
      <c r="S2952" s="23" t="n">
        <f aca="false">STDEV(J2952:L2952)</f>
        <v>103500.053648812</v>
      </c>
      <c r="T2952" s="25" t="n">
        <f aca="false">IF(P2952&gt;0,S2952/P2952,NA())</f>
        <v>0.138708165193666</v>
      </c>
      <c r="U2952" s="4" t="str">
        <f aca="false">IF(T2952&lt;=Parametros!$B$7,"MENOR",IF(T2952&lt;=Parametros!$B$8,"PROMEDIO MENOR-MEDIANA","PROMEDIO"))</f>
        <v>MENOR</v>
      </c>
      <c r="V2952" s="23" t="n">
        <f aca="false">IF(T2952&lt;=Parametros!$B$7,M2952,IF(T2952&lt;=Parametros!$B$8,Q2952,P2952))</f>
        <v>656232.99</v>
      </c>
      <c r="W2952" s="26" t="n">
        <f aca="false">ROUND(V2952,0)</f>
        <v>656233</v>
      </c>
      <c r="X2952" s="27" t="n">
        <f aca="false">K2952/G2952</f>
        <v>0.959470884695293</v>
      </c>
      <c r="Y2952" s="27" t="n">
        <f aca="false">L2952/G2952</f>
        <v>1.25637141733423</v>
      </c>
    </row>
    <row r="2953" customFormat="false" ht="39" hidden="false" customHeight="true" outlineLevel="0" collapsed="false">
      <c r="A2953" s="4" t="s">
        <v>277</v>
      </c>
      <c r="B2953" s="4" t="s">
        <v>1668</v>
      </c>
      <c r="C2953" s="4" t="s">
        <v>1791</v>
      </c>
      <c r="D2953" s="4" t="s">
        <v>1792</v>
      </c>
      <c r="E2953" s="4" t="s">
        <v>98</v>
      </c>
      <c r="F2953" s="4" t="s">
        <v>99</v>
      </c>
      <c r="G2953" s="23" t="n">
        <v>683953</v>
      </c>
      <c r="H2953" s="24" t="n">
        <f aca="false">Parametros!$B$3</f>
        <v>160.42</v>
      </c>
      <c r="I2953" s="24" t="n">
        <f aca="false">Parametros!$B$4</f>
        <v>151.76</v>
      </c>
      <c r="J2953" s="23" t="n">
        <f aca="false">G2953*H2953/I2953</f>
        <v>722981.946889826</v>
      </c>
      <c r="K2953" s="23" t="n">
        <v>656232.99</v>
      </c>
      <c r="L2953" s="23" t="n">
        <v>859299</v>
      </c>
      <c r="M2953" s="23" t="n">
        <f aca="false">MIN(J2953:L2953)</f>
        <v>656232.99</v>
      </c>
      <c r="N2953" s="23" t="n">
        <f aca="false">MAX(J2953:L2953)</f>
        <v>859299</v>
      </c>
      <c r="O2953" s="23" t="n">
        <f aca="false">MEDIAN(J2953:L2953)</f>
        <v>722981.946889826</v>
      </c>
      <c r="P2953" s="23" t="n">
        <f aca="false">AVERAGE(J2953:L2953)</f>
        <v>746171.312296609</v>
      </c>
      <c r="Q2953" s="23" t="n">
        <f aca="false">AVERAGE(M2953,O2953)</f>
        <v>689607.468444913</v>
      </c>
      <c r="R2953" s="23" t="n">
        <f aca="false">AVERAGE(N2953,O2953)</f>
        <v>791140.473444913</v>
      </c>
      <c r="S2953" s="23" t="n">
        <f aca="false">STDEV(J2953:L2953)</f>
        <v>103500.053648812</v>
      </c>
      <c r="T2953" s="25" t="n">
        <f aca="false">IF(P2953&gt;0,S2953/P2953,NA())</f>
        <v>0.138708165193666</v>
      </c>
      <c r="U2953" s="4" t="str">
        <f aca="false">IF(T2953&lt;=Parametros!$B$7,"MENOR",IF(T2953&lt;=Parametros!$B$8,"PROMEDIO MENOR-MEDIANA","PROMEDIO"))</f>
        <v>MENOR</v>
      </c>
      <c r="V2953" s="23" t="n">
        <f aca="false">IF(T2953&lt;=Parametros!$B$7,M2953,IF(T2953&lt;=Parametros!$B$8,Q2953,P2953))</f>
        <v>656232.99</v>
      </c>
      <c r="W2953" s="26" t="n">
        <f aca="false">ROUND(V2953,0)</f>
        <v>656233</v>
      </c>
      <c r="X2953" s="27" t="n">
        <f aca="false">K2953/G2953</f>
        <v>0.959470884695293</v>
      </c>
      <c r="Y2953" s="27" t="n">
        <f aca="false">L2953/G2953</f>
        <v>1.25637141733423</v>
      </c>
    </row>
    <row r="2954" customFormat="false" ht="39" hidden="false" customHeight="true" outlineLevel="0" collapsed="false">
      <c r="A2954" s="4" t="s">
        <v>279</v>
      </c>
      <c r="B2954" s="4" t="s">
        <v>1668</v>
      </c>
      <c r="C2954" s="4" t="s">
        <v>1793</v>
      </c>
      <c r="D2954" s="4" t="s">
        <v>1794</v>
      </c>
      <c r="E2954" s="4" t="s">
        <v>98</v>
      </c>
      <c r="F2954" s="4" t="s">
        <v>99</v>
      </c>
      <c r="G2954" s="23" t="n">
        <v>683953</v>
      </c>
      <c r="H2954" s="24" t="n">
        <f aca="false">Parametros!$B$3</f>
        <v>160.42</v>
      </c>
      <c r="I2954" s="24" t="n">
        <f aca="false">Parametros!$B$4</f>
        <v>151.76</v>
      </c>
      <c r="J2954" s="23" t="n">
        <f aca="false">G2954*H2954/I2954</f>
        <v>722981.946889826</v>
      </c>
      <c r="K2954" s="23" t="n">
        <v>656232.99</v>
      </c>
      <c r="L2954" s="23" t="n">
        <v>859299</v>
      </c>
      <c r="M2954" s="23" t="n">
        <f aca="false">MIN(J2954:L2954)</f>
        <v>656232.99</v>
      </c>
      <c r="N2954" s="23" t="n">
        <f aca="false">MAX(J2954:L2954)</f>
        <v>859299</v>
      </c>
      <c r="O2954" s="23" t="n">
        <f aca="false">MEDIAN(J2954:L2954)</f>
        <v>722981.946889826</v>
      </c>
      <c r="P2954" s="23" t="n">
        <f aca="false">AVERAGE(J2954:L2954)</f>
        <v>746171.312296609</v>
      </c>
      <c r="Q2954" s="23" t="n">
        <f aca="false">AVERAGE(M2954,O2954)</f>
        <v>689607.468444913</v>
      </c>
      <c r="R2954" s="23" t="n">
        <f aca="false">AVERAGE(N2954,O2954)</f>
        <v>791140.473444913</v>
      </c>
      <c r="S2954" s="23" t="n">
        <f aca="false">STDEV(J2954:L2954)</f>
        <v>103500.053648812</v>
      </c>
      <c r="T2954" s="25" t="n">
        <f aca="false">IF(P2954&gt;0,S2954/P2954,NA())</f>
        <v>0.138708165193666</v>
      </c>
      <c r="U2954" s="4" t="str">
        <f aca="false">IF(T2954&lt;=Parametros!$B$7,"MENOR",IF(T2954&lt;=Parametros!$B$8,"PROMEDIO MENOR-MEDIANA","PROMEDIO"))</f>
        <v>MENOR</v>
      </c>
      <c r="V2954" s="23" t="n">
        <f aca="false">IF(T2954&lt;=Parametros!$B$7,M2954,IF(T2954&lt;=Parametros!$B$8,Q2954,P2954))</f>
        <v>656232.99</v>
      </c>
      <c r="W2954" s="26" t="n">
        <f aca="false">ROUND(V2954,0)</f>
        <v>656233</v>
      </c>
      <c r="X2954" s="27" t="n">
        <f aca="false">K2954/G2954</f>
        <v>0.959470884695293</v>
      </c>
      <c r="Y2954" s="27" t="n">
        <f aca="false">L2954/G2954</f>
        <v>1.25637141733423</v>
      </c>
    </row>
    <row r="2955" customFormat="false" ht="39" hidden="false" customHeight="true" outlineLevel="0" collapsed="false">
      <c r="A2955" s="4" t="s">
        <v>282</v>
      </c>
      <c r="B2955" s="4" t="s">
        <v>1668</v>
      </c>
      <c r="C2955" s="4" t="s">
        <v>1795</v>
      </c>
      <c r="D2955" s="4" t="s">
        <v>1796</v>
      </c>
      <c r="E2955" s="4" t="s">
        <v>98</v>
      </c>
      <c r="F2955" s="4" t="s">
        <v>99</v>
      </c>
      <c r="G2955" s="23" t="n">
        <v>683953</v>
      </c>
      <c r="H2955" s="24" t="n">
        <f aca="false">Parametros!$B$3</f>
        <v>160.42</v>
      </c>
      <c r="I2955" s="24" t="n">
        <f aca="false">Parametros!$B$4</f>
        <v>151.76</v>
      </c>
      <c r="J2955" s="23" t="n">
        <f aca="false">G2955*H2955/I2955</f>
        <v>722981.946889826</v>
      </c>
      <c r="K2955" s="23" t="n">
        <v>656232.99</v>
      </c>
      <c r="L2955" s="23" t="n">
        <v>859299</v>
      </c>
      <c r="M2955" s="23" t="n">
        <f aca="false">MIN(J2955:L2955)</f>
        <v>656232.99</v>
      </c>
      <c r="N2955" s="23" t="n">
        <f aca="false">MAX(J2955:L2955)</f>
        <v>859299</v>
      </c>
      <c r="O2955" s="23" t="n">
        <f aca="false">MEDIAN(J2955:L2955)</f>
        <v>722981.946889826</v>
      </c>
      <c r="P2955" s="23" t="n">
        <f aca="false">AVERAGE(J2955:L2955)</f>
        <v>746171.312296609</v>
      </c>
      <c r="Q2955" s="23" t="n">
        <f aca="false">AVERAGE(M2955,O2955)</f>
        <v>689607.468444913</v>
      </c>
      <c r="R2955" s="23" t="n">
        <f aca="false">AVERAGE(N2955,O2955)</f>
        <v>791140.473444913</v>
      </c>
      <c r="S2955" s="23" t="n">
        <f aca="false">STDEV(J2955:L2955)</f>
        <v>103500.053648812</v>
      </c>
      <c r="T2955" s="25" t="n">
        <f aca="false">IF(P2955&gt;0,S2955/P2955,NA())</f>
        <v>0.138708165193666</v>
      </c>
      <c r="U2955" s="4" t="str">
        <f aca="false">IF(T2955&lt;=Parametros!$B$7,"MENOR",IF(T2955&lt;=Parametros!$B$8,"PROMEDIO MENOR-MEDIANA","PROMEDIO"))</f>
        <v>MENOR</v>
      </c>
      <c r="V2955" s="23" t="n">
        <f aca="false">IF(T2955&lt;=Parametros!$B$7,M2955,IF(T2955&lt;=Parametros!$B$8,Q2955,P2955))</f>
        <v>656232.99</v>
      </c>
      <c r="W2955" s="26" t="n">
        <f aca="false">ROUND(V2955,0)</f>
        <v>656233</v>
      </c>
      <c r="X2955" s="27" t="n">
        <f aca="false">K2955/G2955</f>
        <v>0.959470884695293</v>
      </c>
      <c r="Y2955" s="27" t="n">
        <f aca="false">L2955/G2955</f>
        <v>1.25637141733423</v>
      </c>
    </row>
    <row r="2956" customFormat="false" ht="39" hidden="false" customHeight="true" outlineLevel="0" collapsed="false">
      <c r="A2956" s="4" t="s">
        <v>284</v>
      </c>
      <c r="B2956" s="4" t="s">
        <v>1668</v>
      </c>
      <c r="C2956" s="4" t="s">
        <v>1797</v>
      </c>
      <c r="D2956" s="4" t="s">
        <v>1798</v>
      </c>
      <c r="E2956" s="4" t="s">
        <v>98</v>
      </c>
      <c r="F2956" s="4" t="s">
        <v>99</v>
      </c>
      <c r="G2956" s="23" t="n">
        <v>410372</v>
      </c>
      <c r="H2956" s="24" t="n">
        <f aca="false">Parametros!$B$3</f>
        <v>160.42</v>
      </c>
      <c r="I2956" s="24" t="n">
        <f aca="false">Parametros!$B$4</f>
        <v>151.76</v>
      </c>
      <c r="J2956" s="23" t="n">
        <f aca="false">G2956*H2956/I2956</f>
        <v>433789.379546653</v>
      </c>
      <c r="K2956" s="23" t="n">
        <v>393739.61</v>
      </c>
      <c r="L2956" s="23" t="n">
        <v>515627</v>
      </c>
      <c r="M2956" s="23" t="n">
        <f aca="false">MIN(J2956:L2956)</f>
        <v>393739.61</v>
      </c>
      <c r="N2956" s="23" t="n">
        <f aca="false">MAX(J2956:L2956)</f>
        <v>515627</v>
      </c>
      <c r="O2956" s="23" t="n">
        <f aca="false">MEDIAN(J2956:L2956)</f>
        <v>433789.379546653</v>
      </c>
      <c r="P2956" s="23" t="n">
        <f aca="false">AVERAGE(J2956:L2956)</f>
        <v>447718.663182218</v>
      </c>
      <c r="Q2956" s="23" t="n">
        <f aca="false">AVERAGE(M2956,O2956)</f>
        <v>413764.494773326</v>
      </c>
      <c r="R2956" s="23" t="n">
        <f aca="false">AVERAGE(N2956,O2956)</f>
        <v>474708.189773326</v>
      </c>
      <c r="S2956" s="23" t="n">
        <f aca="false">STDEV(J2956:L2956)</f>
        <v>62126.1029455658</v>
      </c>
      <c r="T2956" s="25" t="n">
        <f aca="false">IF(P2956&gt;0,S2956/P2956,NA())</f>
        <v>0.138761476914982</v>
      </c>
      <c r="U2956" s="4" t="str">
        <f aca="false">IF(T2956&lt;=Parametros!$B$7,"MENOR",IF(T2956&lt;=Parametros!$B$8,"PROMEDIO MENOR-MEDIANA","PROMEDIO"))</f>
        <v>MENOR</v>
      </c>
      <c r="V2956" s="23" t="n">
        <f aca="false">IF(T2956&lt;=Parametros!$B$7,M2956,IF(T2956&lt;=Parametros!$B$8,Q2956,P2956))</f>
        <v>393739.61</v>
      </c>
      <c r="W2956" s="26" t="n">
        <f aca="false">ROUND(V2956,0)</f>
        <v>393740</v>
      </c>
      <c r="X2956" s="27" t="n">
        <f aca="false">K2956/G2956</f>
        <v>0.959469968711316</v>
      </c>
      <c r="Y2956" s="27" t="n">
        <f aca="false">L2956/G2956</f>
        <v>1.25648679734485</v>
      </c>
    </row>
    <row r="2957" customFormat="false" ht="39" hidden="false" customHeight="true" outlineLevel="0" collapsed="false">
      <c r="A2957" s="4" t="s">
        <v>287</v>
      </c>
      <c r="B2957" s="4" t="s">
        <v>1668</v>
      </c>
      <c r="C2957" s="4" t="s">
        <v>1799</v>
      </c>
      <c r="D2957" s="4" t="s">
        <v>1800</v>
      </c>
      <c r="E2957" s="4" t="s">
        <v>98</v>
      </c>
      <c r="F2957" s="4" t="s">
        <v>99</v>
      </c>
      <c r="G2957" s="23" t="n">
        <v>410372</v>
      </c>
      <c r="H2957" s="24" t="n">
        <f aca="false">Parametros!$B$3</f>
        <v>160.42</v>
      </c>
      <c r="I2957" s="24" t="n">
        <f aca="false">Parametros!$B$4</f>
        <v>151.76</v>
      </c>
      <c r="J2957" s="23" t="n">
        <f aca="false">G2957*H2957/I2957</f>
        <v>433789.379546653</v>
      </c>
      <c r="K2957" s="23" t="n">
        <v>393739.61</v>
      </c>
      <c r="L2957" s="23" t="n">
        <v>515627</v>
      </c>
      <c r="M2957" s="23" t="n">
        <f aca="false">MIN(J2957:L2957)</f>
        <v>393739.61</v>
      </c>
      <c r="N2957" s="23" t="n">
        <f aca="false">MAX(J2957:L2957)</f>
        <v>515627</v>
      </c>
      <c r="O2957" s="23" t="n">
        <f aca="false">MEDIAN(J2957:L2957)</f>
        <v>433789.379546653</v>
      </c>
      <c r="P2957" s="23" t="n">
        <f aca="false">AVERAGE(J2957:L2957)</f>
        <v>447718.663182218</v>
      </c>
      <c r="Q2957" s="23" t="n">
        <f aca="false">AVERAGE(M2957,O2957)</f>
        <v>413764.494773326</v>
      </c>
      <c r="R2957" s="23" t="n">
        <f aca="false">AVERAGE(N2957,O2957)</f>
        <v>474708.189773326</v>
      </c>
      <c r="S2957" s="23" t="n">
        <f aca="false">STDEV(J2957:L2957)</f>
        <v>62126.1029455658</v>
      </c>
      <c r="T2957" s="25" t="n">
        <f aca="false">IF(P2957&gt;0,S2957/P2957,NA())</f>
        <v>0.138761476914982</v>
      </c>
      <c r="U2957" s="4" t="str">
        <f aca="false">IF(T2957&lt;=Parametros!$B$7,"MENOR",IF(T2957&lt;=Parametros!$B$8,"PROMEDIO MENOR-MEDIANA","PROMEDIO"))</f>
        <v>MENOR</v>
      </c>
      <c r="V2957" s="23" t="n">
        <f aca="false">IF(T2957&lt;=Parametros!$B$7,M2957,IF(T2957&lt;=Parametros!$B$8,Q2957,P2957))</f>
        <v>393739.61</v>
      </c>
      <c r="W2957" s="26" t="n">
        <f aca="false">ROUND(V2957,0)</f>
        <v>393740</v>
      </c>
      <c r="X2957" s="27" t="n">
        <f aca="false">K2957/G2957</f>
        <v>0.959469968711316</v>
      </c>
      <c r="Y2957" s="27" t="n">
        <f aca="false">L2957/G2957</f>
        <v>1.25648679734485</v>
      </c>
    </row>
    <row r="2958" customFormat="false" ht="26.25" hidden="false" customHeight="true" outlineLevel="0" collapsed="false">
      <c r="A2958" s="4" t="s">
        <v>290</v>
      </c>
      <c r="B2958" s="4" t="s">
        <v>1668</v>
      </c>
      <c r="C2958" s="4" t="s">
        <v>1801</v>
      </c>
      <c r="D2958" s="4" t="s">
        <v>1802</v>
      </c>
      <c r="E2958" s="4" t="s">
        <v>98</v>
      </c>
      <c r="F2958" s="4" t="s">
        <v>99</v>
      </c>
      <c r="G2958" s="23" t="n">
        <v>253013</v>
      </c>
      <c r="H2958" s="24" t="n">
        <f aca="false">Parametros!$B$3</f>
        <v>160.42</v>
      </c>
      <c r="I2958" s="24" t="n">
        <f aca="false">Parametros!$B$4</f>
        <v>151.76</v>
      </c>
      <c r="J2958" s="23" t="n">
        <f aca="false">G2958*H2958/I2958</f>
        <v>267450.879414866</v>
      </c>
      <c r="K2958" s="23" t="n">
        <v>242758.11</v>
      </c>
      <c r="L2958" s="23" t="n">
        <v>317849</v>
      </c>
      <c r="M2958" s="23" t="n">
        <f aca="false">MIN(J2958:L2958)</f>
        <v>242758.11</v>
      </c>
      <c r="N2958" s="23" t="n">
        <f aca="false">MAX(J2958:L2958)</f>
        <v>317849</v>
      </c>
      <c r="O2958" s="23" t="n">
        <f aca="false">MEDIAN(J2958:L2958)</f>
        <v>267450.879414866</v>
      </c>
      <c r="P2958" s="23" t="n">
        <f aca="false">AVERAGE(J2958:L2958)</f>
        <v>276019.329804955</v>
      </c>
      <c r="Q2958" s="23" t="n">
        <f aca="false">AVERAGE(M2958,O2958)</f>
        <v>255104.494707433</v>
      </c>
      <c r="R2958" s="23" t="n">
        <f aca="false">AVERAGE(N2958,O2958)</f>
        <v>292649.939707433</v>
      </c>
      <c r="S2958" s="23" t="n">
        <f aca="false">STDEV(J2958:L2958)</f>
        <v>38271.7153628315</v>
      </c>
      <c r="T2958" s="25" t="n">
        <f aca="false">IF(P2958&gt;0,S2958/P2958,NA())</f>
        <v>0.138655924532081</v>
      </c>
      <c r="U2958" s="4" t="str">
        <f aca="false">IF(T2958&lt;=Parametros!$B$7,"MENOR",IF(T2958&lt;=Parametros!$B$8,"PROMEDIO MENOR-MEDIANA","PROMEDIO"))</f>
        <v>MENOR</v>
      </c>
      <c r="V2958" s="23" t="n">
        <f aca="false">IF(T2958&lt;=Parametros!$B$7,M2958,IF(T2958&lt;=Parametros!$B$8,Q2958,P2958))</f>
        <v>242758.11</v>
      </c>
      <c r="W2958" s="26" t="n">
        <f aca="false">ROUND(V2958,0)</f>
        <v>242758</v>
      </c>
      <c r="X2958" s="27" t="n">
        <f aca="false">K2958/G2958</f>
        <v>0.959468920569299</v>
      </c>
      <c r="Y2958" s="27" t="n">
        <f aca="false">L2958/G2958</f>
        <v>1.25625560741938</v>
      </c>
    </row>
    <row r="2959" customFormat="false" ht="39" hidden="false" customHeight="true" outlineLevel="0" collapsed="false">
      <c r="A2959" s="4" t="s">
        <v>293</v>
      </c>
      <c r="B2959" s="4" t="s">
        <v>1668</v>
      </c>
      <c r="C2959" s="4" t="s">
        <v>1803</v>
      </c>
      <c r="D2959" s="4" t="s">
        <v>1804</v>
      </c>
      <c r="E2959" s="4" t="s">
        <v>98</v>
      </c>
      <c r="F2959" s="4" t="s">
        <v>99</v>
      </c>
      <c r="G2959" s="23" t="n">
        <v>410372</v>
      </c>
      <c r="H2959" s="24" t="n">
        <f aca="false">Parametros!$B$3</f>
        <v>160.42</v>
      </c>
      <c r="I2959" s="24" t="n">
        <f aca="false">Parametros!$B$4</f>
        <v>151.76</v>
      </c>
      <c r="J2959" s="23" t="n">
        <f aca="false">G2959*H2959/I2959</f>
        <v>433789.379546653</v>
      </c>
      <c r="K2959" s="23" t="n">
        <v>393739.61</v>
      </c>
      <c r="L2959" s="23" t="n">
        <v>515627</v>
      </c>
      <c r="M2959" s="23" t="n">
        <f aca="false">MIN(J2959:L2959)</f>
        <v>393739.61</v>
      </c>
      <c r="N2959" s="23" t="n">
        <f aca="false">MAX(J2959:L2959)</f>
        <v>515627</v>
      </c>
      <c r="O2959" s="23" t="n">
        <f aca="false">MEDIAN(J2959:L2959)</f>
        <v>433789.379546653</v>
      </c>
      <c r="P2959" s="23" t="n">
        <f aca="false">AVERAGE(J2959:L2959)</f>
        <v>447718.663182218</v>
      </c>
      <c r="Q2959" s="23" t="n">
        <f aca="false">AVERAGE(M2959,O2959)</f>
        <v>413764.494773326</v>
      </c>
      <c r="R2959" s="23" t="n">
        <f aca="false">AVERAGE(N2959,O2959)</f>
        <v>474708.189773326</v>
      </c>
      <c r="S2959" s="23" t="n">
        <f aca="false">STDEV(J2959:L2959)</f>
        <v>62126.1029455658</v>
      </c>
      <c r="T2959" s="25" t="n">
        <f aca="false">IF(P2959&gt;0,S2959/P2959,NA())</f>
        <v>0.138761476914982</v>
      </c>
      <c r="U2959" s="4" t="str">
        <f aca="false">IF(T2959&lt;=Parametros!$B$7,"MENOR",IF(T2959&lt;=Parametros!$B$8,"PROMEDIO MENOR-MEDIANA","PROMEDIO"))</f>
        <v>MENOR</v>
      </c>
      <c r="V2959" s="23" t="n">
        <f aca="false">IF(T2959&lt;=Parametros!$B$7,M2959,IF(T2959&lt;=Parametros!$B$8,Q2959,P2959))</f>
        <v>393739.61</v>
      </c>
      <c r="W2959" s="26" t="n">
        <f aca="false">ROUND(V2959,0)</f>
        <v>393740</v>
      </c>
      <c r="X2959" s="27" t="n">
        <f aca="false">K2959/G2959</f>
        <v>0.959469968711316</v>
      </c>
      <c r="Y2959" s="27" t="n">
        <f aca="false">L2959/G2959</f>
        <v>1.25648679734485</v>
      </c>
    </row>
    <row r="2960" customFormat="false" ht="51.75" hidden="false" customHeight="true" outlineLevel="0" collapsed="false">
      <c r="A2960" s="4" t="s">
        <v>296</v>
      </c>
      <c r="B2960" s="4" t="s">
        <v>1668</v>
      </c>
      <c r="C2960" s="4" t="s">
        <v>1805</v>
      </c>
      <c r="D2960" s="4" t="s">
        <v>1806</v>
      </c>
      <c r="E2960" s="4" t="s">
        <v>98</v>
      </c>
      <c r="F2960" s="4" t="s">
        <v>99</v>
      </c>
      <c r="G2960" s="23" t="n">
        <v>410372</v>
      </c>
      <c r="H2960" s="24" t="n">
        <f aca="false">Parametros!$B$3</f>
        <v>160.42</v>
      </c>
      <c r="I2960" s="24" t="n">
        <f aca="false">Parametros!$B$4</f>
        <v>151.76</v>
      </c>
      <c r="J2960" s="23" t="n">
        <f aca="false">G2960*H2960/I2960</f>
        <v>433789.379546653</v>
      </c>
      <c r="K2960" s="23" t="n">
        <v>393739.61</v>
      </c>
      <c r="L2960" s="23" t="n">
        <v>515627</v>
      </c>
      <c r="M2960" s="23" t="n">
        <f aca="false">MIN(J2960:L2960)</f>
        <v>393739.61</v>
      </c>
      <c r="N2960" s="23" t="n">
        <f aca="false">MAX(J2960:L2960)</f>
        <v>515627</v>
      </c>
      <c r="O2960" s="23" t="n">
        <f aca="false">MEDIAN(J2960:L2960)</f>
        <v>433789.379546653</v>
      </c>
      <c r="P2960" s="23" t="n">
        <f aca="false">AVERAGE(J2960:L2960)</f>
        <v>447718.663182218</v>
      </c>
      <c r="Q2960" s="23" t="n">
        <f aca="false">AVERAGE(M2960,O2960)</f>
        <v>413764.494773326</v>
      </c>
      <c r="R2960" s="23" t="n">
        <f aca="false">AVERAGE(N2960,O2960)</f>
        <v>474708.189773326</v>
      </c>
      <c r="S2960" s="23" t="n">
        <f aca="false">STDEV(J2960:L2960)</f>
        <v>62126.1029455658</v>
      </c>
      <c r="T2960" s="25" t="n">
        <f aca="false">IF(P2960&gt;0,S2960/P2960,NA())</f>
        <v>0.138761476914982</v>
      </c>
      <c r="U2960" s="4" t="str">
        <f aca="false">IF(T2960&lt;=Parametros!$B$7,"MENOR",IF(T2960&lt;=Parametros!$B$8,"PROMEDIO MENOR-MEDIANA","PROMEDIO"))</f>
        <v>MENOR</v>
      </c>
      <c r="V2960" s="23" t="n">
        <f aca="false">IF(T2960&lt;=Parametros!$B$7,M2960,IF(T2960&lt;=Parametros!$B$8,Q2960,P2960))</f>
        <v>393739.61</v>
      </c>
      <c r="W2960" s="26" t="n">
        <f aca="false">ROUND(V2960,0)</f>
        <v>393740</v>
      </c>
      <c r="X2960" s="27" t="n">
        <f aca="false">K2960/G2960</f>
        <v>0.959469968711316</v>
      </c>
      <c r="Y2960" s="27" t="n">
        <f aca="false">L2960/G2960</f>
        <v>1.25648679734485</v>
      </c>
    </row>
    <row r="2961" customFormat="false" ht="51.75" hidden="false" customHeight="true" outlineLevel="0" collapsed="false">
      <c r="A2961" s="4" t="s">
        <v>299</v>
      </c>
      <c r="B2961" s="4" t="s">
        <v>1668</v>
      </c>
      <c r="C2961" s="4" t="s">
        <v>1807</v>
      </c>
      <c r="D2961" s="4" t="s">
        <v>1808</v>
      </c>
      <c r="E2961" s="4" t="s">
        <v>98</v>
      </c>
      <c r="F2961" s="4" t="s">
        <v>99</v>
      </c>
      <c r="G2961" s="23" t="n">
        <v>410372</v>
      </c>
      <c r="H2961" s="24" t="n">
        <f aca="false">Parametros!$B$3</f>
        <v>160.42</v>
      </c>
      <c r="I2961" s="24" t="n">
        <f aca="false">Parametros!$B$4</f>
        <v>151.76</v>
      </c>
      <c r="J2961" s="23" t="n">
        <f aca="false">G2961*H2961/I2961</f>
        <v>433789.379546653</v>
      </c>
      <c r="K2961" s="23" t="n">
        <v>393739.61</v>
      </c>
      <c r="L2961" s="23" t="n">
        <v>515627</v>
      </c>
      <c r="M2961" s="23" t="n">
        <f aca="false">MIN(J2961:L2961)</f>
        <v>393739.61</v>
      </c>
      <c r="N2961" s="23" t="n">
        <f aca="false">MAX(J2961:L2961)</f>
        <v>515627</v>
      </c>
      <c r="O2961" s="23" t="n">
        <f aca="false">MEDIAN(J2961:L2961)</f>
        <v>433789.379546653</v>
      </c>
      <c r="P2961" s="23" t="n">
        <f aca="false">AVERAGE(J2961:L2961)</f>
        <v>447718.663182218</v>
      </c>
      <c r="Q2961" s="23" t="n">
        <f aca="false">AVERAGE(M2961,O2961)</f>
        <v>413764.494773326</v>
      </c>
      <c r="R2961" s="23" t="n">
        <f aca="false">AVERAGE(N2961,O2961)</f>
        <v>474708.189773326</v>
      </c>
      <c r="S2961" s="23" t="n">
        <f aca="false">STDEV(J2961:L2961)</f>
        <v>62126.1029455658</v>
      </c>
      <c r="T2961" s="25" t="n">
        <f aca="false">IF(P2961&gt;0,S2961/P2961,NA())</f>
        <v>0.138761476914982</v>
      </c>
      <c r="U2961" s="4" t="str">
        <f aca="false">IF(T2961&lt;=Parametros!$B$7,"MENOR",IF(T2961&lt;=Parametros!$B$8,"PROMEDIO MENOR-MEDIANA","PROMEDIO"))</f>
        <v>MENOR</v>
      </c>
      <c r="V2961" s="23" t="n">
        <f aca="false">IF(T2961&lt;=Parametros!$B$7,M2961,IF(T2961&lt;=Parametros!$B$8,Q2961,P2961))</f>
        <v>393739.61</v>
      </c>
      <c r="W2961" s="26" t="n">
        <f aca="false">ROUND(V2961,0)</f>
        <v>393740</v>
      </c>
      <c r="X2961" s="27" t="n">
        <f aca="false">K2961/G2961</f>
        <v>0.959469968711316</v>
      </c>
      <c r="Y2961" s="27" t="n">
        <f aca="false">L2961/G2961</f>
        <v>1.25648679734485</v>
      </c>
    </row>
    <row r="2962" customFormat="false" ht="51.75" hidden="false" customHeight="true" outlineLevel="0" collapsed="false">
      <c r="A2962" s="4" t="s">
        <v>301</v>
      </c>
      <c r="B2962" s="4" t="s">
        <v>1668</v>
      </c>
      <c r="C2962" s="4" t="s">
        <v>1809</v>
      </c>
      <c r="D2962" s="4" t="s">
        <v>1810</v>
      </c>
      <c r="E2962" s="4" t="s">
        <v>98</v>
      </c>
      <c r="F2962" s="4" t="s">
        <v>99</v>
      </c>
      <c r="G2962" s="23" t="n">
        <v>820743</v>
      </c>
      <c r="H2962" s="24" t="n">
        <f aca="false">Parametros!$B$3</f>
        <v>160.42</v>
      </c>
      <c r="I2962" s="24" t="n">
        <f aca="false">Parametros!$B$4</f>
        <v>151.76</v>
      </c>
      <c r="J2962" s="23" t="n">
        <f aca="false">G2962*H2962/I2962</f>
        <v>867577.70202952</v>
      </c>
      <c r="K2962" s="23" t="n">
        <v>787478.3</v>
      </c>
      <c r="L2962" s="23" t="n">
        <v>1031254</v>
      </c>
      <c r="M2962" s="23" t="n">
        <f aca="false">MIN(J2962:L2962)</f>
        <v>787478.3</v>
      </c>
      <c r="N2962" s="23" t="n">
        <f aca="false">MAX(J2962:L2962)</f>
        <v>1031254</v>
      </c>
      <c r="O2962" s="23" t="n">
        <f aca="false">MEDIAN(J2962:L2962)</f>
        <v>867577.70202952</v>
      </c>
      <c r="P2962" s="23" t="n">
        <f aca="false">AVERAGE(J2962:L2962)</f>
        <v>895436.667343174</v>
      </c>
      <c r="Q2962" s="23" t="n">
        <f aca="false">AVERAGE(M2962,O2962)</f>
        <v>827528.00101476</v>
      </c>
      <c r="R2962" s="23" t="n">
        <f aca="false">AVERAGE(N2962,O2962)</f>
        <v>949415.85101476</v>
      </c>
      <c r="S2962" s="23" t="n">
        <f aca="false">STDEV(J2962:L2962)</f>
        <v>124252.724070271</v>
      </c>
      <c r="T2962" s="25" t="n">
        <f aca="false">IF(P2962&gt;0,S2962/P2962,NA())</f>
        <v>0.138762157729076</v>
      </c>
      <c r="U2962" s="4" t="str">
        <f aca="false">IF(T2962&lt;=Parametros!$B$7,"MENOR",IF(T2962&lt;=Parametros!$B$8,"PROMEDIO MENOR-MEDIANA","PROMEDIO"))</f>
        <v>MENOR</v>
      </c>
      <c r="V2962" s="23" t="n">
        <f aca="false">IF(T2962&lt;=Parametros!$B$7,M2962,IF(T2962&lt;=Parametros!$B$8,Q2962,P2962))</f>
        <v>787478.3</v>
      </c>
      <c r="W2962" s="26" t="n">
        <f aca="false">ROUND(V2962,0)</f>
        <v>787478</v>
      </c>
      <c r="X2962" s="27" t="n">
        <f aca="false">K2962/G2962</f>
        <v>0.959470016801849</v>
      </c>
      <c r="Y2962" s="27" t="n">
        <f aca="false">L2962/G2962</f>
        <v>1.25648832825866</v>
      </c>
    </row>
    <row r="2963" customFormat="false" ht="51.75" hidden="false" customHeight="true" outlineLevel="0" collapsed="false">
      <c r="A2963" s="4" t="s">
        <v>304</v>
      </c>
      <c r="B2963" s="4" t="s">
        <v>1668</v>
      </c>
      <c r="C2963" s="4" t="s">
        <v>1811</v>
      </c>
      <c r="D2963" s="4" t="s">
        <v>1812</v>
      </c>
      <c r="E2963" s="4" t="s">
        <v>98</v>
      </c>
      <c r="F2963" s="4" t="s">
        <v>99</v>
      </c>
      <c r="G2963" s="23" t="n">
        <v>820743</v>
      </c>
      <c r="H2963" s="24" t="n">
        <f aca="false">Parametros!$B$3</f>
        <v>160.42</v>
      </c>
      <c r="I2963" s="24" t="n">
        <f aca="false">Parametros!$B$4</f>
        <v>151.76</v>
      </c>
      <c r="J2963" s="23" t="n">
        <f aca="false">G2963*H2963/I2963</f>
        <v>867577.70202952</v>
      </c>
      <c r="K2963" s="23" t="n">
        <v>787478.3</v>
      </c>
      <c r="L2963" s="23" t="n">
        <v>1031254</v>
      </c>
      <c r="M2963" s="23" t="n">
        <f aca="false">MIN(J2963:L2963)</f>
        <v>787478.3</v>
      </c>
      <c r="N2963" s="23" t="n">
        <f aca="false">MAX(J2963:L2963)</f>
        <v>1031254</v>
      </c>
      <c r="O2963" s="23" t="n">
        <f aca="false">MEDIAN(J2963:L2963)</f>
        <v>867577.70202952</v>
      </c>
      <c r="P2963" s="23" t="n">
        <f aca="false">AVERAGE(J2963:L2963)</f>
        <v>895436.667343174</v>
      </c>
      <c r="Q2963" s="23" t="n">
        <f aca="false">AVERAGE(M2963,O2963)</f>
        <v>827528.00101476</v>
      </c>
      <c r="R2963" s="23" t="n">
        <f aca="false">AVERAGE(N2963,O2963)</f>
        <v>949415.85101476</v>
      </c>
      <c r="S2963" s="23" t="n">
        <f aca="false">STDEV(J2963:L2963)</f>
        <v>124252.724070271</v>
      </c>
      <c r="T2963" s="25" t="n">
        <f aca="false">IF(P2963&gt;0,S2963/P2963,NA())</f>
        <v>0.138762157729076</v>
      </c>
      <c r="U2963" s="4" t="str">
        <f aca="false">IF(T2963&lt;=Parametros!$B$7,"MENOR",IF(T2963&lt;=Parametros!$B$8,"PROMEDIO MENOR-MEDIANA","PROMEDIO"))</f>
        <v>MENOR</v>
      </c>
      <c r="V2963" s="23" t="n">
        <f aca="false">IF(T2963&lt;=Parametros!$B$7,M2963,IF(T2963&lt;=Parametros!$B$8,Q2963,P2963))</f>
        <v>787478.3</v>
      </c>
      <c r="W2963" s="26" t="n">
        <f aca="false">ROUND(V2963,0)</f>
        <v>787478</v>
      </c>
      <c r="X2963" s="27" t="n">
        <f aca="false">K2963/G2963</f>
        <v>0.959470016801849</v>
      </c>
      <c r="Y2963" s="27" t="n">
        <f aca="false">L2963/G2963</f>
        <v>1.25648832825866</v>
      </c>
    </row>
    <row r="2964" customFormat="false" ht="39" hidden="false" customHeight="true" outlineLevel="0" collapsed="false">
      <c r="A2964" s="4" t="s">
        <v>307</v>
      </c>
      <c r="B2964" s="4" t="s">
        <v>1668</v>
      </c>
      <c r="C2964" s="4" t="s">
        <v>1813</v>
      </c>
      <c r="D2964" s="4" t="s">
        <v>1814</v>
      </c>
      <c r="E2964" s="4" t="s">
        <v>98</v>
      </c>
      <c r="F2964" s="4" t="s">
        <v>99</v>
      </c>
      <c r="G2964" s="23" t="n">
        <v>434123</v>
      </c>
      <c r="H2964" s="24" t="n">
        <f aca="false">Parametros!$B$3</f>
        <v>160.42</v>
      </c>
      <c r="I2964" s="24" t="n">
        <f aca="false">Parametros!$B$4</f>
        <v>151.76</v>
      </c>
      <c r="J2964" s="23" t="n">
        <f aca="false">G2964*H2964/I2964</f>
        <v>458895.701502372</v>
      </c>
      <c r="K2964" s="23" t="n">
        <v>416527.99</v>
      </c>
      <c r="L2964" s="23" t="n">
        <v>545377</v>
      </c>
      <c r="M2964" s="23" t="n">
        <f aca="false">MIN(J2964:L2964)</f>
        <v>416527.99</v>
      </c>
      <c r="N2964" s="23" t="n">
        <f aca="false">MAX(J2964:L2964)</f>
        <v>545377</v>
      </c>
      <c r="O2964" s="23" t="n">
        <f aca="false">MEDIAN(J2964:L2964)</f>
        <v>458895.701502372</v>
      </c>
      <c r="P2964" s="23" t="n">
        <f aca="false">AVERAGE(J2964:L2964)</f>
        <v>473600.230500791</v>
      </c>
      <c r="Q2964" s="23" t="n">
        <f aca="false">AVERAGE(M2964,O2964)</f>
        <v>437711.845751186</v>
      </c>
      <c r="R2964" s="23" t="n">
        <f aca="false">AVERAGE(N2964,O2964)</f>
        <v>502136.350751186</v>
      </c>
      <c r="S2964" s="23" t="n">
        <f aca="false">STDEV(J2964:L2964)</f>
        <v>65671.0303276416</v>
      </c>
      <c r="T2964" s="25" t="n">
        <f aca="false">IF(P2964&gt;0,S2964/P2964,NA())</f>
        <v>0.138663425603067</v>
      </c>
      <c r="U2964" s="4" t="str">
        <f aca="false">IF(T2964&lt;=Parametros!$B$7,"MENOR",IF(T2964&lt;=Parametros!$B$8,"PROMEDIO MENOR-MEDIANA","PROMEDIO"))</f>
        <v>MENOR</v>
      </c>
      <c r="V2964" s="23" t="n">
        <f aca="false">IF(T2964&lt;=Parametros!$B$7,M2964,IF(T2964&lt;=Parametros!$B$8,Q2964,P2964))</f>
        <v>416527.99</v>
      </c>
      <c r="W2964" s="26" t="n">
        <f aca="false">ROUND(V2964,0)</f>
        <v>416528</v>
      </c>
      <c r="X2964" s="27" t="n">
        <f aca="false">K2964/G2964</f>
        <v>0.959469988920191</v>
      </c>
      <c r="Y2964" s="27" t="n">
        <f aca="false">L2964/G2964</f>
        <v>1.25627299175579</v>
      </c>
    </row>
    <row r="2965" customFormat="false" ht="51.75" hidden="false" customHeight="true" outlineLevel="0" collapsed="false">
      <c r="A2965" s="4" t="s">
        <v>310</v>
      </c>
      <c r="B2965" s="4" t="s">
        <v>1668</v>
      </c>
      <c r="C2965" s="4" t="s">
        <v>1815</v>
      </c>
      <c r="D2965" s="4" t="s">
        <v>1816</v>
      </c>
      <c r="E2965" s="4" t="s">
        <v>98</v>
      </c>
      <c r="F2965" s="4" t="s">
        <v>99</v>
      </c>
      <c r="G2965" s="23" t="n">
        <v>547162</v>
      </c>
      <c r="H2965" s="24" t="n">
        <f aca="false">Parametros!$B$3</f>
        <v>160.42</v>
      </c>
      <c r="I2965" s="24" t="n">
        <f aca="false">Parametros!$B$4</f>
        <v>151.76</v>
      </c>
      <c r="J2965" s="23" t="n">
        <f aca="false">G2965*H2965/I2965</f>
        <v>578385.134686347</v>
      </c>
      <c r="K2965" s="23" t="n">
        <v>524985.84</v>
      </c>
      <c r="L2965" s="23" t="n">
        <v>687463</v>
      </c>
      <c r="M2965" s="23" t="n">
        <f aca="false">MIN(J2965:L2965)</f>
        <v>524985.84</v>
      </c>
      <c r="N2965" s="23" t="n">
        <f aca="false">MAX(J2965:L2965)</f>
        <v>687463</v>
      </c>
      <c r="O2965" s="23" t="n">
        <f aca="false">MEDIAN(J2965:L2965)</f>
        <v>578385.134686347</v>
      </c>
      <c r="P2965" s="23" t="n">
        <f aca="false">AVERAGE(J2965:L2965)</f>
        <v>596944.658228782</v>
      </c>
      <c r="Q2965" s="23" t="n">
        <f aca="false">AVERAGE(M2965,O2965)</f>
        <v>551685.487343174</v>
      </c>
      <c r="R2965" s="23" t="n">
        <f aca="false">AVERAGE(N2965,O2965)</f>
        <v>632924.067343173</v>
      </c>
      <c r="S2965" s="23" t="n">
        <f aca="false">STDEV(J2965:L2965)</f>
        <v>82813.3371867603</v>
      </c>
      <c r="T2965" s="25" t="n">
        <f aca="false">IF(P2965&gt;0,S2965/P2965,NA())</f>
        <v>0.138728667800595</v>
      </c>
      <c r="U2965" s="4" t="str">
        <f aca="false">IF(T2965&lt;=Parametros!$B$7,"MENOR",IF(T2965&lt;=Parametros!$B$8,"PROMEDIO MENOR-MEDIANA","PROMEDIO"))</f>
        <v>MENOR</v>
      </c>
      <c r="V2965" s="23" t="n">
        <f aca="false">IF(T2965&lt;=Parametros!$B$7,M2965,IF(T2965&lt;=Parametros!$B$8,Q2965,P2965))</f>
        <v>524985.84</v>
      </c>
      <c r="W2965" s="26" t="n">
        <f aca="false">ROUND(V2965,0)</f>
        <v>524986</v>
      </c>
      <c r="X2965" s="27" t="n">
        <f aca="false">K2965/G2965</f>
        <v>0.95947057726962</v>
      </c>
      <c r="Y2965" s="27" t="n">
        <f aca="false">L2965/G2965</f>
        <v>1.25641583297086</v>
      </c>
    </row>
    <row r="2966" customFormat="false" ht="51.75" hidden="false" customHeight="true" outlineLevel="0" collapsed="false">
      <c r="A2966" s="4" t="s">
        <v>313</v>
      </c>
      <c r="B2966" s="4" t="s">
        <v>1668</v>
      </c>
      <c r="C2966" s="4" t="s">
        <v>1817</v>
      </c>
      <c r="D2966" s="4" t="s">
        <v>1818</v>
      </c>
      <c r="E2966" s="4" t="s">
        <v>98</v>
      </c>
      <c r="F2966" s="4" t="s">
        <v>99</v>
      </c>
      <c r="G2966" s="23" t="n">
        <v>547162</v>
      </c>
      <c r="H2966" s="24" t="n">
        <f aca="false">Parametros!$B$3</f>
        <v>160.42</v>
      </c>
      <c r="I2966" s="24" t="n">
        <f aca="false">Parametros!$B$4</f>
        <v>151.76</v>
      </c>
      <c r="J2966" s="23" t="n">
        <f aca="false">G2966*H2966/I2966</f>
        <v>578385.134686347</v>
      </c>
      <c r="K2966" s="23" t="n">
        <v>524985.84</v>
      </c>
      <c r="L2966" s="23" t="n">
        <v>687463</v>
      </c>
      <c r="M2966" s="23" t="n">
        <f aca="false">MIN(J2966:L2966)</f>
        <v>524985.84</v>
      </c>
      <c r="N2966" s="23" t="n">
        <f aca="false">MAX(J2966:L2966)</f>
        <v>687463</v>
      </c>
      <c r="O2966" s="23" t="n">
        <f aca="false">MEDIAN(J2966:L2966)</f>
        <v>578385.134686347</v>
      </c>
      <c r="P2966" s="23" t="n">
        <f aca="false">AVERAGE(J2966:L2966)</f>
        <v>596944.658228782</v>
      </c>
      <c r="Q2966" s="23" t="n">
        <f aca="false">AVERAGE(M2966,O2966)</f>
        <v>551685.487343174</v>
      </c>
      <c r="R2966" s="23" t="n">
        <f aca="false">AVERAGE(N2966,O2966)</f>
        <v>632924.067343173</v>
      </c>
      <c r="S2966" s="23" t="n">
        <f aca="false">STDEV(J2966:L2966)</f>
        <v>82813.3371867603</v>
      </c>
      <c r="T2966" s="25" t="n">
        <f aca="false">IF(P2966&gt;0,S2966/P2966,NA())</f>
        <v>0.138728667800595</v>
      </c>
      <c r="U2966" s="4" t="str">
        <f aca="false">IF(T2966&lt;=Parametros!$B$7,"MENOR",IF(T2966&lt;=Parametros!$B$8,"PROMEDIO MENOR-MEDIANA","PROMEDIO"))</f>
        <v>MENOR</v>
      </c>
      <c r="V2966" s="23" t="n">
        <f aca="false">IF(T2966&lt;=Parametros!$B$7,M2966,IF(T2966&lt;=Parametros!$B$8,Q2966,P2966))</f>
        <v>524985.84</v>
      </c>
      <c r="W2966" s="26" t="n">
        <f aca="false">ROUND(V2966,0)</f>
        <v>524986</v>
      </c>
      <c r="X2966" s="27" t="n">
        <f aca="false">K2966/G2966</f>
        <v>0.95947057726962</v>
      </c>
      <c r="Y2966" s="27" t="n">
        <f aca="false">L2966/G2966</f>
        <v>1.25641583297086</v>
      </c>
    </row>
    <row r="2967" customFormat="false" ht="26.25" hidden="false" customHeight="true" outlineLevel="0" collapsed="false">
      <c r="A2967" s="4" t="s">
        <v>315</v>
      </c>
      <c r="B2967" s="4" t="s">
        <v>1668</v>
      </c>
      <c r="C2967" s="4" t="s">
        <v>1819</v>
      </c>
      <c r="D2967" s="4" t="s">
        <v>1820</v>
      </c>
      <c r="E2967" s="4" t="s">
        <v>98</v>
      </c>
      <c r="F2967" s="4" t="s">
        <v>99</v>
      </c>
      <c r="G2967" s="23" t="n">
        <v>547162</v>
      </c>
      <c r="H2967" s="24" t="n">
        <f aca="false">Parametros!$B$3</f>
        <v>160.42</v>
      </c>
      <c r="I2967" s="24" t="n">
        <f aca="false">Parametros!$B$4</f>
        <v>151.76</v>
      </c>
      <c r="J2967" s="23" t="n">
        <f aca="false">G2967*H2967/I2967</f>
        <v>578385.134686347</v>
      </c>
      <c r="K2967" s="23" t="n">
        <v>524985.84</v>
      </c>
      <c r="L2967" s="23" t="n">
        <v>687463</v>
      </c>
      <c r="M2967" s="23" t="n">
        <f aca="false">MIN(J2967:L2967)</f>
        <v>524985.84</v>
      </c>
      <c r="N2967" s="23" t="n">
        <f aca="false">MAX(J2967:L2967)</f>
        <v>687463</v>
      </c>
      <c r="O2967" s="23" t="n">
        <f aca="false">MEDIAN(J2967:L2967)</f>
        <v>578385.134686347</v>
      </c>
      <c r="P2967" s="23" t="n">
        <f aca="false">AVERAGE(J2967:L2967)</f>
        <v>596944.658228782</v>
      </c>
      <c r="Q2967" s="23" t="n">
        <f aca="false">AVERAGE(M2967,O2967)</f>
        <v>551685.487343174</v>
      </c>
      <c r="R2967" s="23" t="n">
        <f aca="false">AVERAGE(N2967,O2967)</f>
        <v>632924.067343173</v>
      </c>
      <c r="S2967" s="23" t="n">
        <f aca="false">STDEV(J2967:L2967)</f>
        <v>82813.3371867603</v>
      </c>
      <c r="T2967" s="25" t="n">
        <f aca="false">IF(P2967&gt;0,S2967/P2967,NA())</f>
        <v>0.138728667800595</v>
      </c>
      <c r="U2967" s="4" t="str">
        <f aca="false">IF(T2967&lt;=Parametros!$B$7,"MENOR",IF(T2967&lt;=Parametros!$B$8,"PROMEDIO MENOR-MEDIANA","PROMEDIO"))</f>
        <v>MENOR</v>
      </c>
      <c r="V2967" s="23" t="n">
        <f aca="false">IF(T2967&lt;=Parametros!$B$7,M2967,IF(T2967&lt;=Parametros!$B$8,Q2967,P2967))</f>
        <v>524985.84</v>
      </c>
      <c r="W2967" s="26" t="n">
        <f aca="false">ROUND(V2967,0)</f>
        <v>524986</v>
      </c>
      <c r="X2967" s="27" t="n">
        <f aca="false">K2967/G2967</f>
        <v>0.95947057726962</v>
      </c>
      <c r="Y2967" s="27" t="n">
        <f aca="false">L2967/G2967</f>
        <v>1.25641583297086</v>
      </c>
    </row>
    <row r="2968" customFormat="false" ht="26.25" hidden="false" customHeight="true" outlineLevel="0" collapsed="false">
      <c r="A2968" s="4" t="s">
        <v>318</v>
      </c>
      <c r="B2968" s="4" t="s">
        <v>1668</v>
      </c>
      <c r="C2968" s="4" t="s">
        <v>1821</v>
      </c>
      <c r="D2968" s="4" t="s">
        <v>1822</v>
      </c>
      <c r="E2968" s="4" t="s">
        <v>98</v>
      </c>
      <c r="F2968" s="4" t="s">
        <v>99</v>
      </c>
      <c r="G2968" s="23" t="n">
        <v>410372</v>
      </c>
      <c r="H2968" s="24" t="n">
        <f aca="false">Parametros!$B$3</f>
        <v>160.42</v>
      </c>
      <c r="I2968" s="24" t="n">
        <f aca="false">Parametros!$B$4</f>
        <v>151.76</v>
      </c>
      <c r="J2968" s="23" t="n">
        <f aca="false">G2968*H2968/I2968</f>
        <v>433789.379546653</v>
      </c>
      <c r="K2968" s="23" t="n">
        <v>393739.61</v>
      </c>
      <c r="L2968" s="23" t="n">
        <v>515627</v>
      </c>
      <c r="M2968" s="23" t="n">
        <f aca="false">MIN(J2968:L2968)</f>
        <v>393739.61</v>
      </c>
      <c r="N2968" s="23" t="n">
        <f aca="false">MAX(J2968:L2968)</f>
        <v>515627</v>
      </c>
      <c r="O2968" s="23" t="n">
        <f aca="false">MEDIAN(J2968:L2968)</f>
        <v>433789.379546653</v>
      </c>
      <c r="P2968" s="23" t="n">
        <f aca="false">AVERAGE(J2968:L2968)</f>
        <v>447718.663182218</v>
      </c>
      <c r="Q2968" s="23" t="n">
        <f aca="false">AVERAGE(M2968,O2968)</f>
        <v>413764.494773326</v>
      </c>
      <c r="R2968" s="23" t="n">
        <f aca="false">AVERAGE(N2968,O2968)</f>
        <v>474708.189773326</v>
      </c>
      <c r="S2968" s="23" t="n">
        <f aca="false">STDEV(J2968:L2968)</f>
        <v>62126.1029455658</v>
      </c>
      <c r="T2968" s="25" t="n">
        <f aca="false">IF(P2968&gt;0,S2968/P2968,NA())</f>
        <v>0.138761476914982</v>
      </c>
      <c r="U2968" s="4" t="str">
        <f aca="false">IF(T2968&lt;=Parametros!$B$7,"MENOR",IF(T2968&lt;=Parametros!$B$8,"PROMEDIO MENOR-MEDIANA","PROMEDIO"))</f>
        <v>MENOR</v>
      </c>
      <c r="V2968" s="23" t="n">
        <f aca="false">IF(T2968&lt;=Parametros!$B$7,M2968,IF(T2968&lt;=Parametros!$B$8,Q2968,P2968))</f>
        <v>393739.61</v>
      </c>
      <c r="W2968" s="26" t="n">
        <f aca="false">ROUND(V2968,0)</f>
        <v>393740</v>
      </c>
      <c r="X2968" s="27" t="n">
        <f aca="false">K2968/G2968</f>
        <v>0.959469968711316</v>
      </c>
      <c r="Y2968" s="27" t="n">
        <f aca="false">L2968/G2968</f>
        <v>1.25648679734485</v>
      </c>
    </row>
    <row r="2969" customFormat="false" ht="26.25" hidden="false" customHeight="true" outlineLevel="0" collapsed="false">
      <c r="A2969" s="4" t="s">
        <v>321</v>
      </c>
      <c r="B2969" s="4" t="s">
        <v>1668</v>
      </c>
      <c r="C2969" s="4" t="s">
        <v>1823</v>
      </c>
      <c r="D2969" s="4" t="s">
        <v>1824</v>
      </c>
      <c r="E2969" s="4" t="s">
        <v>98</v>
      </c>
      <c r="F2969" s="4" t="s">
        <v>99</v>
      </c>
      <c r="G2969" s="23" t="n">
        <v>410372</v>
      </c>
      <c r="H2969" s="24" t="n">
        <f aca="false">Parametros!$B$3</f>
        <v>160.42</v>
      </c>
      <c r="I2969" s="24" t="n">
        <f aca="false">Parametros!$B$4</f>
        <v>151.76</v>
      </c>
      <c r="J2969" s="23" t="n">
        <f aca="false">G2969*H2969/I2969</f>
        <v>433789.379546653</v>
      </c>
      <c r="K2969" s="23" t="n">
        <v>393739.61</v>
      </c>
      <c r="L2969" s="23" t="n">
        <v>515627</v>
      </c>
      <c r="M2969" s="23" t="n">
        <f aca="false">MIN(J2969:L2969)</f>
        <v>393739.61</v>
      </c>
      <c r="N2969" s="23" t="n">
        <f aca="false">MAX(J2969:L2969)</f>
        <v>515627</v>
      </c>
      <c r="O2969" s="23" t="n">
        <f aca="false">MEDIAN(J2969:L2969)</f>
        <v>433789.379546653</v>
      </c>
      <c r="P2969" s="23" t="n">
        <f aca="false">AVERAGE(J2969:L2969)</f>
        <v>447718.663182218</v>
      </c>
      <c r="Q2969" s="23" t="n">
        <f aca="false">AVERAGE(M2969,O2969)</f>
        <v>413764.494773326</v>
      </c>
      <c r="R2969" s="23" t="n">
        <f aca="false">AVERAGE(N2969,O2969)</f>
        <v>474708.189773326</v>
      </c>
      <c r="S2969" s="23" t="n">
        <f aca="false">STDEV(J2969:L2969)</f>
        <v>62126.1029455658</v>
      </c>
      <c r="T2969" s="25" t="n">
        <f aca="false">IF(P2969&gt;0,S2969/P2969,NA())</f>
        <v>0.138761476914982</v>
      </c>
      <c r="U2969" s="4" t="str">
        <f aca="false">IF(T2969&lt;=Parametros!$B$7,"MENOR",IF(T2969&lt;=Parametros!$B$8,"PROMEDIO MENOR-MEDIANA","PROMEDIO"))</f>
        <v>MENOR</v>
      </c>
      <c r="V2969" s="23" t="n">
        <f aca="false">IF(T2969&lt;=Parametros!$B$7,M2969,IF(T2969&lt;=Parametros!$B$8,Q2969,P2969))</f>
        <v>393739.61</v>
      </c>
      <c r="W2969" s="26" t="n">
        <f aca="false">ROUND(V2969,0)</f>
        <v>393740</v>
      </c>
      <c r="X2969" s="27" t="n">
        <f aca="false">K2969/G2969</f>
        <v>0.959469968711316</v>
      </c>
      <c r="Y2969" s="27" t="n">
        <f aca="false">L2969/G2969</f>
        <v>1.25648679734485</v>
      </c>
    </row>
    <row r="2970" customFormat="false" ht="39" hidden="false" customHeight="true" outlineLevel="0" collapsed="false">
      <c r="A2970" s="4" t="s">
        <v>323</v>
      </c>
      <c r="B2970" s="4" t="s">
        <v>1668</v>
      </c>
      <c r="C2970" s="4" t="s">
        <v>1825</v>
      </c>
      <c r="D2970" s="4" t="s">
        <v>1826</v>
      </c>
      <c r="E2970" s="4" t="s">
        <v>98</v>
      </c>
      <c r="F2970" s="4" t="s">
        <v>99</v>
      </c>
      <c r="G2970" s="23" t="n">
        <v>410372</v>
      </c>
      <c r="H2970" s="24" t="n">
        <f aca="false">Parametros!$B$3</f>
        <v>160.42</v>
      </c>
      <c r="I2970" s="24" t="n">
        <f aca="false">Parametros!$B$4</f>
        <v>151.76</v>
      </c>
      <c r="J2970" s="23" t="n">
        <f aca="false">G2970*H2970/I2970</f>
        <v>433789.379546653</v>
      </c>
      <c r="K2970" s="23" t="n">
        <v>393739.61</v>
      </c>
      <c r="L2970" s="23" t="n">
        <v>515627</v>
      </c>
      <c r="M2970" s="23" t="n">
        <f aca="false">MIN(J2970:L2970)</f>
        <v>393739.61</v>
      </c>
      <c r="N2970" s="23" t="n">
        <f aca="false">MAX(J2970:L2970)</f>
        <v>515627</v>
      </c>
      <c r="O2970" s="23" t="n">
        <f aca="false">MEDIAN(J2970:L2970)</f>
        <v>433789.379546653</v>
      </c>
      <c r="P2970" s="23" t="n">
        <f aca="false">AVERAGE(J2970:L2970)</f>
        <v>447718.663182218</v>
      </c>
      <c r="Q2970" s="23" t="n">
        <f aca="false">AVERAGE(M2970,O2970)</f>
        <v>413764.494773326</v>
      </c>
      <c r="R2970" s="23" t="n">
        <f aca="false">AVERAGE(N2970,O2970)</f>
        <v>474708.189773326</v>
      </c>
      <c r="S2970" s="23" t="n">
        <f aca="false">STDEV(J2970:L2970)</f>
        <v>62126.1029455658</v>
      </c>
      <c r="T2970" s="25" t="n">
        <f aca="false">IF(P2970&gt;0,S2970/P2970,NA())</f>
        <v>0.138761476914982</v>
      </c>
      <c r="U2970" s="4" t="str">
        <f aca="false">IF(T2970&lt;=Parametros!$B$7,"MENOR",IF(T2970&lt;=Parametros!$B$8,"PROMEDIO MENOR-MEDIANA","PROMEDIO"))</f>
        <v>MENOR</v>
      </c>
      <c r="V2970" s="23" t="n">
        <f aca="false">IF(T2970&lt;=Parametros!$B$7,M2970,IF(T2970&lt;=Parametros!$B$8,Q2970,P2970))</f>
        <v>393739.61</v>
      </c>
      <c r="W2970" s="26" t="n">
        <f aca="false">ROUND(V2970,0)</f>
        <v>393740</v>
      </c>
      <c r="X2970" s="27" t="n">
        <f aca="false">K2970/G2970</f>
        <v>0.959469968711316</v>
      </c>
      <c r="Y2970" s="27" t="n">
        <f aca="false">L2970/G2970</f>
        <v>1.25648679734485</v>
      </c>
    </row>
    <row r="2971" customFormat="false" ht="39" hidden="false" customHeight="true" outlineLevel="0" collapsed="false">
      <c r="A2971" s="4" t="s">
        <v>326</v>
      </c>
      <c r="B2971" s="4" t="s">
        <v>1668</v>
      </c>
      <c r="C2971" s="4" t="s">
        <v>1827</v>
      </c>
      <c r="D2971" s="4" t="s">
        <v>1828</v>
      </c>
      <c r="E2971" s="4" t="s">
        <v>98</v>
      </c>
      <c r="F2971" s="4" t="s">
        <v>99</v>
      </c>
      <c r="G2971" s="23" t="n">
        <v>410372</v>
      </c>
      <c r="H2971" s="24" t="n">
        <f aca="false">Parametros!$B$3</f>
        <v>160.42</v>
      </c>
      <c r="I2971" s="24" t="n">
        <f aca="false">Parametros!$B$4</f>
        <v>151.76</v>
      </c>
      <c r="J2971" s="23" t="n">
        <f aca="false">G2971*H2971/I2971</f>
        <v>433789.379546653</v>
      </c>
      <c r="K2971" s="23" t="n">
        <v>393739.61</v>
      </c>
      <c r="L2971" s="23" t="n">
        <v>515627</v>
      </c>
      <c r="M2971" s="23" t="n">
        <f aca="false">MIN(J2971:L2971)</f>
        <v>393739.61</v>
      </c>
      <c r="N2971" s="23" t="n">
        <f aca="false">MAX(J2971:L2971)</f>
        <v>515627</v>
      </c>
      <c r="O2971" s="23" t="n">
        <f aca="false">MEDIAN(J2971:L2971)</f>
        <v>433789.379546653</v>
      </c>
      <c r="P2971" s="23" t="n">
        <f aca="false">AVERAGE(J2971:L2971)</f>
        <v>447718.663182218</v>
      </c>
      <c r="Q2971" s="23" t="n">
        <f aca="false">AVERAGE(M2971,O2971)</f>
        <v>413764.494773326</v>
      </c>
      <c r="R2971" s="23" t="n">
        <f aca="false">AVERAGE(N2971,O2971)</f>
        <v>474708.189773326</v>
      </c>
      <c r="S2971" s="23" t="n">
        <f aca="false">STDEV(J2971:L2971)</f>
        <v>62126.1029455658</v>
      </c>
      <c r="T2971" s="25" t="n">
        <f aca="false">IF(P2971&gt;0,S2971/P2971,NA())</f>
        <v>0.138761476914982</v>
      </c>
      <c r="U2971" s="4" t="str">
        <f aca="false">IF(T2971&lt;=Parametros!$B$7,"MENOR",IF(T2971&lt;=Parametros!$B$8,"PROMEDIO MENOR-MEDIANA","PROMEDIO"))</f>
        <v>MENOR</v>
      </c>
      <c r="V2971" s="23" t="n">
        <f aca="false">IF(T2971&lt;=Parametros!$B$7,M2971,IF(T2971&lt;=Parametros!$B$8,Q2971,P2971))</f>
        <v>393739.61</v>
      </c>
      <c r="W2971" s="26" t="n">
        <f aca="false">ROUND(V2971,0)</f>
        <v>393740</v>
      </c>
      <c r="X2971" s="27" t="n">
        <f aca="false">K2971/G2971</f>
        <v>0.959469968711316</v>
      </c>
      <c r="Y2971" s="27" t="n">
        <f aca="false">L2971/G2971</f>
        <v>1.25648679734485</v>
      </c>
    </row>
    <row r="2972" customFormat="false" ht="39" hidden="false" customHeight="true" outlineLevel="0" collapsed="false">
      <c r="A2972" s="4" t="s">
        <v>328</v>
      </c>
      <c r="B2972" s="4" t="s">
        <v>1668</v>
      </c>
      <c r="C2972" s="4" t="s">
        <v>1829</v>
      </c>
      <c r="D2972" s="4" t="s">
        <v>1830</v>
      </c>
      <c r="E2972" s="4" t="s">
        <v>98</v>
      </c>
      <c r="F2972" s="4" t="s">
        <v>99</v>
      </c>
      <c r="G2972" s="23" t="n">
        <v>410372</v>
      </c>
      <c r="H2972" s="24" t="n">
        <f aca="false">Parametros!$B$3</f>
        <v>160.42</v>
      </c>
      <c r="I2972" s="24" t="n">
        <f aca="false">Parametros!$B$4</f>
        <v>151.76</v>
      </c>
      <c r="J2972" s="23" t="n">
        <f aca="false">G2972*H2972/I2972</f>
        <v>433789.379546653</v>
      </c>
      <c r="K2972" s="23" t="n">
        <v>393739.61</v>
      </c>
      <c r="L2972" s="23" t="n">
        <v>515627</v>
      </c>
      <c r="M2972" s="23" t="n">
        <f aca="false">MIN(J2972:L2972)</f>
        <v>393739.61</v>
      </c>
      <c r="N2972" s="23" t="n">
        <f aca="false">MAX(J2972:L2972)</f>
        <v>515627</v>
      </c>
      <c r="O2972" s="23" t="n">
        <f aca="false">MEDIAN(J2972:L2972)</f>
        <v>433789.379546653</v>
      </c>
      <c r="P2972" s="23" t="n">
        <f aca="false">AVERAGE(J2972:L2972)</f>
        <v>447718.663182218</v>
      </c>
      <c r="Q2972" s="23" t="n">
        <f aca="false">AVERAGE(M2972,O2972)</f>
        <v>413764.494773326</v>
      </c>
      <c r="R2972" s="23" t="n">
        <f aca="false">AVERAGE(N2972,O2972)</f>
        <v>474708.189773326</v>
      </c>
      <c r="S2972" s="23" t="n">
        <f aca="false">STDEV(J2972:L2972)</f>
        <v>62126.1029455658</v>
      </c>
      <c r="T2972" s="25" t="n">
        <f aca="false">IF(P2972&gt;0,S2972/P2972,NA())</f>
        <v>0.138761476914982</v>
      </c>
      <c r="U2972" s="4" t="str">
        <f aca="false">IF(T2972&lt;=Parametros!$B$7,"MENOR",IF(T2972&lt;=Parametros!$B$8,"PROMEDIO MENOR-MEDIANA","PROMEDIO"))</f>
        <v>MENOR</v>
      </c>
      <c r="V2972" s="23" t="n">
        <f aca="false">IF(T2972&lt;=Parametros!$B$7,M2972,IF(T2972&lt;=Parametros!$B$8,Q2972,P2972))</f>
        <v>393739.61</v>
      </c>
      <c r="W2972" s="26" t="n">
        <f aca="false">ROUND(V2972,0)</f>
        <v>393740</v>
      </c>
      <c r="X2972" s="27" t="n">
        <f aca="false">K2972/G2972</f>
        <v>0.959469968711316</v>
      </c>
      <c r="Y2972" s="27" t="n">
        <f aca="false">L2972/G2972</f>
        <v>1.25648679734485</v>
      </c>
    </row>
    <row r="2973" customFormat="false" ht="26.25" hidden="false" customHeight="true" outlineLevel="0" collapsed="false">
      <c r="A2973" s="4" t="s">
        <v>331</v>
      </c>
      <c r="B2973" s="4" t="s">
        <v>1668</v>
      </c>
      <c r="C2973" s="4" t="s">
        <v>1831</v>
      </c>
      <c r="D2973" s="4" t="s">
        <v>1832</v>
      </c>
      <c r="E2973" s="4" t="s">
        <v>98</v>
      </c>
      <c r="F2973" s="4" t="s">
        <v>99</v>
      </c>
      <c r="G2973" s="23" t="n">
        <v>257586</v>
      </c>
      <c r="H2973" s="24" t="n">
        <f aca="false">Parametros!$B$3</f>
        <v>160.42</v>
      </c>
      <c r="I2973" s="24" t="n">
        <f aca="false">Parametros!$B$4</f>
        <v>151.76</v>
      </c>
      <c r="J2973" s="23" t="n">
        <f aca="false">G2973*H2973/I2973</f>
        <v>272284.832103321</v>
      </c>
      <c r="K2973" s="23" t="n">
        <v>247146.27</v>
      </c>
      <c r="L2973" s="23" t="n">
        <v>323561</v>
      </c>
      <c r="M2973" s="23" t="n">
        <f aca="false">MIN(J2973:L2973)</f>
        <v>247146.27</v>
      </c>
      <c r="N2973" s="23" t="n">
        <f aca="false">MAX(J2973:L2973)</f>
        <v>323561</v>
      </c>
      <c r="O2973" s="23" t="n">
        <f aca="false">MEDIAN(J2973:L2973)</f>
        <v>272284.832103321</v>
      </c>
      <c r="P2973" s="23" t="n">
        <f aca="false">AVERAGE(J2973:L2973)</f>
        <v>280997.367367774</v>
      </c>
      <c r="Q2973" s="23" t="n">
        <f aca="false">AVERAGE(M2973,O2973)</f>
        <v>259715.551051661</v>
      </c>
      <c r="R2973" s="23" t="n">
        <f aca="false">AVERAGE(N2973,O2973)</f>
        <v>297922.916051661</v>
      </c>
      <c r="S2973" s="23" t="n">
        <f aca="false">STDEV(J2973:L2973)</f>
        <v>38945.2685610714</v>
      </c>
      <c r="T2973" s="25" t="n">
        <f aca="false">IF(P2973&gt;0,S2973/P2973,NA())</f>
        <v>0.138596560266343</v>
      </c>
      <c r="U2973" s="4" t="str">
        <f aca="false">IF(T2973&lt;=Parametros!$B$7,"MENOR",IF(T2973&lt;=Parametros!$B$8,"PROMEDIO MENOR-MEDIANA","PROMEDIO"))</f>
        <v>MENOR</v>
      </c>
      <c r="V2973" s="23" t="n">
        <f aca="false">IF(T2973&lt;=Parametros!$B$7,M2973,IF(T2973&lt;=Parametros!$B$8,Q2973,P2973))</f>
        <v>247146.27</v>
      </c>
      <c r="W2973" s="26" t="n">
        <f aca="false">ROUND(V2973,0)</f>
        <v>247146</v>
      </c>
      <c r="X2973" s="27" t="n">
        <f aca="false">K2973/G2973</f>
        <v>0.959470895157346</v>
      </c>
      <c r="Y2973" s="27" t="n">
        <f aca="false">L2973/G2973</f>
        <v>1.25612805043752</v>
      </c>
    </row>
    <row r="2974" customFormat="false" ht="39" hidden="false" customHeight="true" outlineLevel="0" collapsed="false">
      <c r="A2974" s="4" t="s">
        <v>334</v>
      </c>
      <c r="B2974" s="4" t="s">
        <v>1668</v>
      </c>
      <c r="C2974" s="4" t="s">
        <v>1833</v>
      </c>
      <c r="D2974" s="4" t="s">
        <v>1834</v>
      </c>
      <c r="E2974" s="4" t="s">
        <v>98</v>
      </c>
      <c r="F2974" s="4" t="s">
        <v>99</v>
      </c>
      <c r="G2974" s="23" t="n">
        <v>410372</v>
      </c>
      <c r="H2974" s="24" t="n">
        <f aca="false">Parametros!$B$3</f>
        <v>160.42</v>
      </c>
      <c r="I2974" s="24" t="n">
        <f aca="false">Parametros!$B$4</f>
        <v>151.76</v>
      </c>
      <c r="J2974" s="23" t="n">
        <f aca="false">G2974*H2974/I2974</f>
        <v>433789.379546653</v>
      </c>
      <c r="K2974" s="23" t="n">
        <v>393739.61</v>
      </c>
      <c r="L2974" s="23" t="n">
        <v>515627</v>
      </c>
      <c r="M2974" s="23" t="n">
        <f aca="false">MIN(J2974:L2974)</f>
        <v>393739.61</v>
      </c>
      <c r="N2974" s="23" t="n">
        <f aca="false">MAX(J2974:L2974)</f>
        <v>515627</v>
      </c>
      <c r="O2974" s="23" t="n">
        <f aca="false">MEDIAN(J2974:L2974)</f>
        <v>433789.379546653</v>
      </c>
      <c r="P2974" s="23" t="n">
        <f aca="false">AVERAGE(J2974:L2974)</f>
        <v>447718.663182218</v>
      </c>
      <c r="Q2974" s="23" t="n">
        <f aca="false">AVERAGE(M2974,O2974)</f>
        <v>413764.494773326</v>
      </c>
      <c r="R2974" s="23" t="n">
        <f aca="false">AVERAGE(N2974,O2974)</f>
        <v>474708.189773326</v>
      </c>
      <c r="S2974" s="23" t="n">
        <f aca="false">STDEV(J2974:L2974)</f>
        <v>62126.1029455658</v>
      </c>
      <c r="T2974" s="25" t="n">
        <f aca="false">IF(P2974&gt;0,S2974/P2974,NA())</f>
        <v>0.138761476914982</v>
      </c>
      <c r="U2974" s="4" t="str">
        <f aca="false">IF(T2974&lt;=Parametros!$B$7,"MENOR",IF(T2974&lt;=Parametros!$B$8,"PROMEDIO MENOR-MEDIANA","PROMEDIO"))</f>
        <v>MENOR</v>
      </c>
      <c r="V2974" s="23" t="n">
        <f aca="false">IF(T2974&lt;=Parametros!$B$7,M2974,IF(T2974&lt;=Parametros!$B$8,Q2974,P2974))</f>
        <v>393739.61</v>
      </c>
      <c r="W2974" s="26" t="n">
        <f aca="false">ROUND(V2974,0)</f>
        <v>393740</v>
      </c>
      <c r="X2974" s="27" t="n">
        <f aca="false">K2974/G2974</f>
        <v>0.959469968711316</v>
      </c>
      <c r="Y2974" s="27" t="n">
        <f aca="false">L2974/G2974</f>
        <v>1.25648679734485</v>
      </c>
    </row>
    <row r="2975" customFormat="false" ht="39" hidden="false" customHeight="true" outlineLevel="0" collapsed="false">
      <c r="A2975" s="4" t="s">
        <v>337</v>
      </c>
      <c r="B2975" s="4" t="s">
        <v>1668</v>
      </c>
      <c r="C2975" s="4" t="s">
        <v>1835</v>
      </c>
      <c r="D2975" s="4" t="s">
        <v>1836</v>
      </c>
      <c r="E2975" s="4" t="s">
        <v>98</v>
      </c>
      <c r="F2975" s="4" t="s">
        <v>99</v>
      </c>
      <c r="G2975" s="23" t="n">
        <v>410372</v>
      </c>
      <c r="H2975" s="24" t="n">
        <f aca="false">Parametros!$B$3</f>
        <v>160.42</v>
      </c>
      <c r="I2975" s="24" t="n">
        <f aca="false">Parametros!$B$4</f>
        <v>151.76</v>
      </c>
      <c r="J2975" s="23" t="n">
        <f aca="false">G2975*H2975/I2975</f>
        <v>433789.379546653</v>
      </c>
      <c r="K2975" s="23" t="n">
        <v>393739.61</v>
      </c>
      <c r="L2975" s="23" t="n">
        <v>515627</v>
      </c>
      <c r="M2975" s="23" t="n">
        <f aca="false">MIN(J2975:L2975)</f>
        <v>393739.61</v>
      </c>
      <c r="N2975" s="23" t="n">
        <f aca="false">MAX(J2975:L2975)</f>
        <v>515627</v>
      </c>
      <c r="O2975" s="23" t="n">
        <f aca="false">MEDIAN(J2975:L2975)</f>
        <v>433789.379546653</v>
      </c>
      <c r="P2975" s="23" t="n">
        <f aca="false">AVERAGE(J2975:L2975)</f>
        <v>447718.663182218</v>
      </c>
      <c r="Q2975" s="23" t="n">
        <f aca="false">AVERAGE(M2975,O2975)</f>
        <v>413764.494773326</v>
      </c>
      <c r="R2975" s="23" t="n">
        <f aca="false">AVERAGE(N2975,O2975)</f>
        <v>474708.189773326</v>
      </c>
      <c r="S2975" s="23" t="n">
        <f aca="false">STDEV(J2975:L2975)</f>
        <v>62126.1029455658</v>
      </c>
      <c r="T2975" s="25" t="n">
        <f aca="false">IF(P2975&gt;0,S2975/P2975,NA())</f>
        <v>0.138761476914982</v>
      </c>
      <c r="U2975" s="4" t="str">
        <f aca="false">IF(T2975&lt;=Parametros!$B$7,"MENOR",IF(T2975&lt;=Parametros!$B$8,"PROMEDIO MENOR-MEDIANA","PROMEDIO"))</f>
        <v>MENOR</v>
      </c>
      <c r="V2975" s="23" t="n">
        <f aca="false">IF(T2975&lt;=Parametros!$B$7,M2975,IF(T2975&lt;=Parametros!$B$8,Q2975,P2975))</f>
        <v>393739.61</v>
      </c>
      <c r="W2975" s="26" t="n">
        <f aca="false">ROUND(V2975,0)</f>
        <v>393740</v>
      </c>
      <c r="X2975" s="27" t="n">
        <f aca="false">K2975/G2975</f>
        <v>0.959469968711316</v>
      </c>
      <c r="Y2975" s="27" t="n">
        <f aca="false">L2975/G2975</f>
        <v>1.25648679734485</v>
      </c>
    </row>
    <row r="2976" customFormat="false" ht="26.25" hidden="false" customHeight="true" outlineLevel="0" collapsed="false">
      <c r="A2976" s="4" t="s">
        <v>340</v>
      </c>
      <c r="B2976" s="4" t="s">
        <v>1668</v>
      </c>
      <c r="C2976" s="4" t="s">
        <v>1837</v>
      </c>
      <c r="D2976" s="4" t="s">
        <v>1838</v>
      </c>
      <c r="E2976" s="4" t="s">
        <v>98</v>
      </c>
      <c r="F2976" s="4" t="s">
        <v>99</v>
      </c>
      <c r="G2976" s="23" t="n">
        <v>410372</v>
      </c>
      <c r="H2976" s="24" t="n">
        <f aca="false">Parametros!$B$3</f>
        <v>160.42</v>
      </c>
      <c r="I2976" s="24" t="n">
        <f aca="false">Parametros!$B$4</f>
        <v>151.76</v>
      </c>
      <c r="J2976" s="23" t="n">
        <f aca="false">G2976*H2976/I2976</f>
        <v>433789.379546653</v>
      </c>
      <c r="K2976" s="23" t="n">
        <v>393739.61</v>
      </c>
      <c r="L2976" s="23" t="n">
        <v>515627</v>
      </c>
      <c r="M2976" s="23" t="n">
        <f aca="false">MIN(J2976:L2976)</f>
        <v>393739.61</v>
      </c>
      <c r="N2976" s="23" t="n">
        <f aca="false">MAX(J2976:L2976)</f>
        <v>515627</v>
      </c>
      <c r="O2976" s="23" t="n">
        <f aca="false">MEDIAN(J2976:L2976)</f>
        <v>433789.379546653</v>
      </c>
      <c r="P2976" s="23" t="n">
        <f aca="false">AVERAGE(J2976:L2976)</f>
        <v>447718.663182218</v>
      </c>
      <c r="Q2976" s="23" t="n">
        <f aca="false">AVERAGE(M2976,O2976)</f>
        <v>413764.494773326</v>
      </c>
      <c r="R2976" s="23" t="n">
        <f aca="false">AVERAGE(N2976,O2976)</f>
        <v>474708.189773326</v>
      </c>
      <c r="S2976" s="23" t="n">
        <f aca="false">STDEV(J2976:L2976)</f>
        <v>62126.1029455658</v>
      </c>
      <c r="T2976" s="25" t="n">
        <f aca="false">IF(P2976&gt;0,S2976/P2976,NA())</f>
        <v>0.138761476914982</v>
      </c>
      <c r="U2976" s="4" t="str">
        <f aca="false">IF(T2976&lt;=Parametros!$B$7,"MENOR",IF(T2976&lt;=Parametros!$B$8,"PROMEDIO MENOR-MEDIANA","PROMEDIO"))</f>
        <v>MENOR</v>
      </c>
      <c r="V2976" s="23" t="n">
        <f aca="false">IF(T2976&lt;=Parametros!$B$7,M2976,IF(T2976&lt;=Parametros!$B$8,Q2976,P2976))</f>
        <v>393739.61</v>
      </c>
      <c r="W2976" s="26" t="n">
        <f aca="false">ROUND(V2976,0)</f>
        <v>393740</v>
      </c>
      <c r="X2976" s="27" t="n">
        <f aca="false">K2976/G2976</f>
        <v>0.959469968711316</v>
      </c>
      <c r="Y2976" s="27" t="n">
        <f aca="false">L2976/G2976</f>
        <v>1.25648679734485</v>
      </c>
    </row>
    <row r="2977" customFormat="false" ht="26.25" hidden="false" customHeight="true" outlineLevel="0" collapsed="false">
      <c r="A2977" s="4" t="s">
        <v>343</v>
      </c>
      <c r="B2977" s="4" t="s">
        <v>1668</v>
      </c>
      <c r="C2977" s="4" t="s">
        <v>1839</v>
      </c>
      <c r="D2977" s="4" t="s">
        <v>1840</v>
      </c>
      <c r="E2977" s="4" t="s">
        <v>98</v>
      </c>
      <c r="F2977" s="4" t="s">
        <v>99</v>
      </c>
      <c r="G2977" s="23" t="n">
        <v>410372</v>
      </c>
      <c r="H2977" s="24" t="n">
        <f aca="false">Parametros!$B$3</f>
        <v>160.42</v>
      </c>
      <c r="I2977" s="24" t="n">
        <f aca="false">Parametros!$B$4</f>
        <v>151.76</v>
      </c>
      <c r="J2977" s="23" t="n">
        <f aca="false">G2977*H2977/I2977</f>
        <v>433789.379546653</v>
      </c>
      <c r="K2977" s="23" t="n">
        <v>393739.61</v>
      </c>
      <c r="L2977" s="23" t="n">
        <v>515627</v>
      </c>
      <c r="M2977" s="23" t="n">
        <f aca="false">MIN(J2977:L2977)</f>
        <v>393739.61</v>
      </c>
      <c r="N2977" s="23" t="n">
        <f aca="false">MAX(J2977:L2977)</f>
        <v>515627</v>
      </c>
      <c r="O2977" s="23" t="n">
        <f aca="false">MEDIAN(J2977:L2977)</f>
        <v>433789.379546653</v>
      </c>
      <c r="P2977" s="23" t="n">
        <f aca="false">AVERAGE(J2977:L2977)</f>
        <v>447718.663182218</v>
      </c>
      <c r="Q2977" s="23" t="n">
        <f aca="false">AVERAGE(M2977,O2977)</f>
        <v>413764.494773326</v>
      </c>
      <c r="R2977" s="23" t="n">
        <f aca="false">AVERAGE(N2977,O2977)</f>
        <v>474708.189773326</v>
      </c>
      <c r="S2977" s="23" t="n">
        <f aca="false">STDEV(J2977:L2977)</f>
        <v>62126.1029455658</v>
      </c>
      <c r="T2977" s="25" t="n">
        <f aca="false">IF(P2977&gt;0,S2977/P2977,NA())</f>
        <v>0.138761476914982</v>
      </c>
      <c r="U2977" s="4" t="str">
        <f aca="false">IF(T2977&lt;=Parametros!$B$7,"MENOR",IF(T2977&lt;=Parametros!$B$8,"PROMEDIO MENOR-MEDIANA","PROMEDIO"))</f>
        <v>MENOR</v>
      </c>
      <c r="V2977" s="23" t="n">
        <f aca="false">IF(T2977&lt;=Parametros!$B$7,M2977,IF(T2977&lt;=Parametros!$B$8,Q2977,P2977))</f>
        <v>393739.61</v>
      </c>
      <c r="W2977" s="26" t="n">
        <f aca="false">ROUND(V2977,0)</f>
        <v>393740</v>
      </c>
      <c r="X2977" s="27" t="n">
        <f aca="false">K2977/G2977</f>
        <v>0.959469968711316</v>
      </c>
      <c r="Y2977" s="27" t="n">
        <f aca="false">L2977/G2977</f>
        <v>1.25648679734485</v>
      </c>
    </row>
    <row r="2978" customFormat="false" ht="15" hidden="false" customHeight="true" outlineLevel="0" collapsed="false">
      <c r="A2978" s="22" t="s">
        <v>346</v>
      </c>
      <c r="B2978" s="22" t="s">
        <v>347</v>
      </c>
      <c r="C2978" s="22"/>
      <c r="D2978" s="22"/>
      <c r="E2978" s="22"/>
      <c r="F2978" s="22"/>
      <c r="G2978" s="22"/>
      <c r="H2978" s="22"/>
      <c r="I2978" s="22"/>
      <c r="J2978" s="22"/>
      <c r="K2978" s="22"/>
      <c r="L2978" s="22"/>
      <c r="M2978" s="22"/>
      <c r="N2978" s="22"/>
      <c r="O2978" s="22"/>
      <c r="P2978" s="22"/>
      <c r="Q2978" s="22"/>
      <c r="R2978" s="22"/>
      <c r="S2978" s="22"/>
      <c r="T2978" s="22"/>
      <c r="U2978" s="22"/>
      <c r="V2978" s="22"/>
      <c r="W2978" s="22"/>
    </row>
    <row r="2979" customFormat="false" ht="26.25" hidden="false" customHeight="true" outlineLevel="0" collapsed="false">
      <c r="A2979" s="4" t="s">
        <v>348</v>
      </c>
      <c r="B2979" s="4" t="s">
        <v>1668</v>
      </c>
      <c r="C2979" s="4" t="s">
        <v>1841</v>
      </c>
      <c r="D2979" s="4" t="s">
        <v>1842</v>
      </c>
      <c r="E2979" s="4" t="s">
        <v>98</v>
      </c>
      <c r="F2979" s="4" t="s">
        <v>99</v>
      </c>
      <c r="G2979" s="23" t="n">
        <v>1094324</v>
      </c>
      <c r="H2979" s="24" t="n">
        <f aca="false">Parametros!$B$3</f>
        <v>160.42</v>
      </c>
      <c r="I2979" s="24" t="n">
        <f aca="false">Parametros!$B$4</f>
        <v>151.76</v>
      </c>
      <c r="J2979" s="23" t="n">
        <f aca="false">G2979*H2979/I2979</f>
        <v>1156770.26937269</v>
      </c>
      <c r="K2979" s="23" t="n">
        <v>1049971.68</v>
      </c>
      <c r="L2979" s="23" t="n">
        <v>1375045</v>
      </c>
      <c r="M2979" s="23" t="n">
        <f aca="false">MIN(J2979:L2979)</f>
        <v>1049971.68</v>
      </c>
      <c r="N2979" s="23" t="n">
        <f aca="false">MAX(J2979:L2979)</f>
        <v>1375045</v>
      </c>
      <c r="O2979" s="23" t="n">
        <f aca="false">MEDIAN(J2979:L2979)</f>
        <v>1156770.26937269</v>
      </c>
      <c r="P2979" s="23" t="n">
        <f aca="false">AVERAGE(J2979:L2979)</f>
        <v>1193928.98312423</v>
      </c>
      <c r="Q2979" s="23" t="n">
        <f aca="false">AVERAGE(M2979,O2979)</f>
        <v>1103370.97468635</v>
      </c>
      <c r="R2979" s="23" t="n">
        <f aca="false">AVERAGE(N2979,O2979)</f>
        <v>1265907.63468635</v>
      </c>
      <c r="S2979" s="23" t="n">
        <f aca="false">STDEV(J2979:L2979)</f>
        <v>165691.711771311</v>
      </c>
      <c r="T2979" s="25" t="n">
        <f aca="false">IF(P2979&gt;0,S2979/P2979,NA())</f>
        <v>0.138778532151665</v>
      </c>
      <c r="U2979" s="4" t="str">
        <f aca="false">IF(T2979&lt;=Parametros!$B$7,"MENOR",IF(T2979&lt;=Parametros!$B$8,"PROMEDIO MENOR-MEDIANA","PROMEDIO"))</f>
        <v>MENOR</v>
      </c>
      <c r="V2979" s="23" t="n">
        <f aca="false">IF(T2979&lt;=Parametros!$B$7,M2979,IF(T2979&lt;=Parametros!$B$8,Q2979,P2979))</f>
        <v>1049971.68</v>
      </c>
      <c r="W2979" s="26" t="n">
        <f aca="false">ROUND(V2979,0)</f>
        <v>1049972</v>
      </c>
      <c r="X2979" s="27" t="n">
        <f aca="false">K2979/G2979</f>
        <v>0.95947057726962</v>
      </c>
      <c r="Y2979" s="27" t="n">
        <f aca="false">L2979/G2979</f>
        <v>1.25652457590257</v>
      </c>
    </row>
    <row r="2980" customFormat="false" ht="39" hidden="false" customHeight="true" outlineLevel="0" collapsed="false">
      <c r="A2980" s="4" t="s">
        <v>351</v>
      </c>
      <c r="B2980" s="4" t="s">
        <v>1668</v>
      </c>
      <c r="C2980" s="4" t="s">
        <v>1843</v>
      </c>
      <c r="D2980" s="4" t="s">
        <v>1844</v>
      </c>
      <c r="E2980" s="4" t="s">
        <v>112</v>
      </c>
      <c r="F2980" s="4" t="s">
        <v>99</v>
      </c>
      <c r="G2980" s="23" t="n">
        <v>683953</v>
      </c>
      <c r="H2980" s="24" t="n">
        <f aca="false">Parametros!$B$3</f>
        <v>160.42</v>
      </c>
      <c r="I2980" s="24" t="n">
        <f aca="false">Parametros!$B$4</f>
        <v>151.76</v>
      </c>
      <c r="J2980" s="23" t="n">
        <f aca="false">G2980*H2980/I2980</f>
        <v>722981.946889826</v>
      </c>
      <c r="K2980" s="23" t="n">
        <v>656232.99</v>
      </c>
      <c r="L2980" s="23" t="n">
        <v>859299</v>
      </c>
      <c r="M2980" s="23" t="n">
        <f aca="false">MIN(J2980:L2980)</f>
        <v>656232.99</v>
      </c>
      <c r="N2980" s="23" t="n">
        <f aca="false">MAX(J2980:L2980)</f>
        <v>859299</v>
      </c>
      <c r="O2980" s="23" t="n">
        <f aca="false">MEDIAN(J2980:L2980)</f>
        <v>722981.946889826</v>
      </c>
      <c r="P2980" s="23" t="n">
        <f aca="false">AVERAGE(J2980:L2980)</f>
        <v>746171.312296609</v>
      </c>
      <c r="Q2980" s="23" t="n">
        <f aca="false">AVERAGE(M2980,O2980)</f>
        <v>689607.468444913</v>
      </c>
      <c r="R2980" s="23" t="n">
        <f aca="false">AVERAGE(N2980,O2980)</f>
        <v>791140.473444913</v>
      </c>
      <c r="S2980" s="23" t="n">
        <f aca="false">STDEV(J2980:L2980)</f>
        <v>103500.053648812</v>
      </c>
      <c r="T2980" s="25" t="n">
        <f aca="false">IF(P2980&gt;0,S2980/P2980,NA())</f>
        <v>0.138708165193666</v>
      </c>
      <c r="U2980" s="4" t="str">
        <f aca="false">IF(T2980&lt;=Parametros!$B$7,"MENOR",IF(T2980&lt;=Parametros!$B$8,"PROMEDIO MENOR-MEDIANA","PROMEDIO"))</f>
        <v>MENOR</v>
      </c>
      <c r="V2980" s="23" t="n">
        <f aca="false">IF(T2980&lt;=Parametros!$B$7,M2980,IF(T2980&lt;=Parametros!$B$8,Q2980,P2980))</f>
        <v>656232.99</v>
      </c>
      <c r="W2980" s="26" t="n">
        <f aca="false">ROUND(V2980,0)</f>
        <v>656233</v>
      </c>
      <c r="X2980" s="27" t="n">
        <f aca="false">K2980/G2980</f>
        <v>0.959470884695293</v>
      </c>
      <c r="Y2980" s="27" t="n">
        <f aca="false">L2980/G2980</f>
        <v>1.25637141733423</v>
      </c>
    </row>
    <row r="2981" customFormat="false" ht="39" hidden="false" customHeight="true" outlineLevel="0" collapsed="false">
      <c r="A2981" s="4" t="s">
        <v>354</v>
      </c>
      <c r="B2981" s="4" t="s">
        <v>1668</v>
      </c>
      <c r="C2981" s="4" t="s">
        <v>1845</v>
      </c>
      <c r="D2981" s="4" t="s">
        <v>1846</v>
      </c>
      <c r="E2981" s="4" t="s">
        <v>98</v>
      </c>
      <c r="F2981" s="4" t="s">
        <v>99</v>
      </c>
      <c r="G2981" s="23" t="n">
        <v>273581</v>
      </c>
      <c r="H2981" s="24" t="n">
        <f aca="false">Parametros!$B$3</f>
        <v>160.42</v>
      </c>
      <c r="I2981" s="24" t="n">
        <f aca="false">Parametros!$B$4</f>
        <v>151.76</v>
      </c>
      <c r="J2981" s="23" t="n">
        <f aca="false">G2981*H2981/I2981</f>
        <v>289192.567343173</v>
      </c>
      <c r="K2981" s="23" t="n">
        <v>262492.46</v>
      </c>
      <c r="L2981" s="23" t="n">
        <v>343672</v>
      </c>
      <c r="M2981" s="23" t="n">
        <f aca="false">MIN(J2981:L2981)</f>
        <v>262492.46</v>
      </c>
      <c r="N2981" s="23" t="n">
        <f aca="false">MAX(J2981:L2981)</f>
        <v>343672</v>
      </c>
      <c r="O2981" s="23" t="n">
        <f aca="false">MEDIAN(J2981:L2981)</f>
        <v>289192.567343173</v>
      </c>
      <c r="P2981" s="23" t="n">
        <f aca="false">AVERAGE(J2981:L2981)</f>
        <v>298452.342447725</v>
      </c>
      <c r="Q2981" s="23" t="n">
        <f aca="false">AVERAGE(M2981,O2981)</f>
        <v>275842.513671587</v>
      </c>
      <c r="R2981" s="23" t="n">
        <f aca="false">AVERAGE(N2981,O2981)</f>
        <v>316432.283671587</v>
      </c>
      <c r="S2981" s="23" t="n">
        <f aca="false">STDEV(J2981:L2981)</f>
        <v>41374.3520178026</v>
      </c>
      <c r="T2981" s="25" t="n">
        <f aca="false">IF(P2981&gt;0,S2981/P2981,NA())</f>
        <v>0.138629677617791</v>
      </c>
      <c r="U2981" s="4" t="str">
        <f aca="false">IF(T2981&lt;=Parametros!$B$7,"MENOR",IF(T2981&lt;=Parametros!$B$8,"PROMEDIO MENOR-MEDIANA","PROMEDIO"))</f>
        <v>MENOR</v>
      </c>
      <c r="V2981" s="23" t="n">
        <f aca="false">IF(T2981&lt;=Parametros!$B$7,M2981,IF(T2981&lt;=Parametros!$B$8,Q2981,P2981))</f>
        <v>262492.46</v>
      </c>
      <c r="W2981" s="26" t="n">
        <f aca="false">ROUND(V2981,0)</f>
        <v>262492</v>
      </c>
      <c r="X2981" s="27" t="n">
        <f aca="false">K2981/G2981</f>
        <v>0.959468895866307</v>
      </c>
      <c r="Y2981" s="27" t="n">
        <f aca="false">L2981/G2981</f>
        <v>1.25619834710744</v>
      </c>
    </row>
    <row r="2982" customFormat="false" ht="26.25" hidden="false" customHeight="true" outlineLevel="0" collapsed="false">
      <c r="A2982" s="4" t="s">
        <v>357</v>
      </c>
      <c r="B2982" s="4" t="s">
        <v>1668</v>
      </c>
      <c r="C2982" s="4" t="s">
        <v>1847</v>
      </c>
      <c r="D2982" s="4" t="s">
        <v>1848</v>
      </c>
      <c r="E2982" s="4" t="s">
        <v>98</v>
      </c>
      <c r="F2982" s="4" t="s">
        <v>99</v>
      </c>
      <c r="G2982" s="23" t="n">
        <v>957534</v>
      </c>
      <c r="H2982" s="24" t="n">
        <f aca="false">Parametros!$B$3</f>
        <v>160.42</v>
      </c>
      <c r="I2982" s="24" t="n">
        <f aca="false">Parametros!$B$4</f>
        <v>151.76</v>
      </c>
      <c r="J2982" s="23" t="n">
        <f aca="false">G2982*H2982/I2982</f>
        <v>1012174.514233</v>
      </c>
      <c r="K2982" s="23" t="n">
        <v>918725.45</v>
      </c>
      <c r="L2982" s="23" t="n">
        <v>1203090</v>
      </c>
      <c r="M2982" s="23" t="n">
        <f aca="false">MIN(J2982:L2982)</f>
        <v>918725.45</v>
      </c>
      <c r="N2982" s="23" t="n">
        <f aca="false">MAX(J2982:L2982)</f>
        <v>1203090</v>
      </c>
      <c r="O2982" s="23" t="n">
        <f aca="false">MEDIAN(J2982:L2982)</f>
        <v>1012174.514233</v>
      </c>
      <c r="P2982" s="23" t="n">
        <f aca="false">AVERAGE(J2982:L2982)</f>
        <v>1044663.321411</v>
      </c>
      <c r="Q2982" s="23" t="n">
        <f aca="false">AVERAGE(M2982,O2982)</f>
        <v>965449.9821165</v>
      </c>
      <c r="R2982" s="23" t="n">
        <f aca="false">AVERAGE(N2982,O2982)</f>
        <v>1107632.2571165</v>
      </c>
      <c r="S2982" s="23" t="n">
        <f aca="false">STDEV(J2982:L2982)</f>
        <v>144939.440001894</v>
      </c>
      <c r="T2982" s="25" t="n">
        <f aca="false">IF(P2982&gt;0,S2982/P2982,NA())</f>
        <v>0.138742728907269</v>
      </c>
      <c r="U2982" s="4" t="str">
        <f aca="false">IF(T2982&lt;=Parametros!$B$7,"MENOR",IF(T2982&lt;=Parametros!$B$8,"PROMEDIO MENOR-MEDIANA","PROMEDIO"))</f>
        <v>MENOR</v>
      </c>
      <c r="V2982" s="23" t="n">
        <f aca="false">IF(T2982&lt;=Parametros!$B$7,M2982,IF(T2982&lt;=Parametros!$B$8,Q2982,P2982))</f>
        <v>918725.45</v>
      </c>
      <c r="W2982" s="26" t="n">
        <f aca="false">ROUND(V2982,0)</f>
        <v>918725</v>
      </c>
      <c r="X2982" s="27" t="n">
        <f aca="false">K2982/G2982</f>
        <v>0.959470316458737</v>
      </c>
      <c r="Y2982" s="27" t="n">
        <f aca="false">L2982/G2982</f>
        <v>1.25644624629517</v>
      </c>
    </row>
    <row r="2983" customFormat="false" ht="51.75" hidden="false" customHeight="true" outlineLevel="0" collapsed="false">
      <c r="A2983" s="4" t="s">
        <v>360</v>
      </c>
      <c r="B2983" s="4" t="s">
        <v>1668</v>
      </c>
      <c r="C2983" s="4" t="s">
        <v>1849</v>
      </c>
      <c r="D2983" s="4" t="s">
        <v>1850</v>
      </c>
      <c r="E2983" s="4" t="s">
        <v>112</v>
      </c>
      <c r="F2983" s="4" t="s">
        <v>99</v>
      </c>
      <c r="G2983" s="23" t="n">
        <v>273581</v>
      </c>
      <c r="H2983" s="24" t="n">
        <f aca="false">Parametros!$B$3</f>
        <v>160.42</v>
      </c>
      <c r="I2983" s="24" t="n">
        <f aca="false">Parametros!$B$4</f>
        <v>151.76</v>
      </c>
      <c r="J2983" s="23" t="n">
        <f aca="false">G2983*H2983/I2983</f>
        <v>289192.567343173</v>
      </c>
      <c r="K2983" s="23" t="n">
        <v>262492.46</v>
      </c>
      <c r="L2983" s="23" t="n">
        <v>343672</v>
      </c>
      <c r="M2983" s="23" t="n">
        <f aca="false">MIN(J2983:L2983)</f>
        <v>262492.46</v>
      </c>
      <c r="N2983" s="23" t="n">
        <f aca="false">MAX(J2983:L2983)</f>
        <v>343672</v>
      </c>
      <c r="O2983" s="23" t="n">
        <f aca="false">MEDIAN(J2983:L2983)</f>
        <v>289192.567343173</v>
      </c>
      <c r="P2983" s="23" t="n">
        <f aca="false">AVERAGE(J2983:L2983)</f>
        <v>298452.342447725</v>
      </c>
      <c r="Q2983" s="23" t="n">
        <f aca="false">AVERAGE(M2983,O2983)</f>
        <v>275842.513671587</v>
      </c>
      <c r="R2983" s="23" t="n">
        <f aca="false">AVERAGE(N2983,O2983)</f>
        <v>316432.283671587</v>
      </c>
      <c r="S2983" s="23" t="n">
        <f aca="false">STDEV(J2983:L2983)</f>
        <v>41374.3520178026</v>
      </c>
      <c r="T2983" s="25" t="n">
        <f aca="false">IF(P2983&gt;0,S2983/P2983,NA())</f>
        <v>0.138629677617791</v>
      </c>
      <c r="U2983" s="4" t="str">
        <f aca="false">IF(T2983&lt;=Parametros!$B$7,"MENOR",IF(T2983&lt;=Parametros!$B$8,"PROMEDIO MENOR-MEDIANA","PROMEDIO"))</f>
        <v>MENOR</v>
      </c>
      <c r="V2983" s="23" t="n">
        <f aca="false">IF(T2983&lt;=Parametros!$B$7,M2983,IF(T2983&lt;=Parametros!$B$8,Q2983,P2983))</f>
        <v>262492.46</v>
      </c>
      <c r="W2983" s="26" t="n">
        <f aca="false">ROUND(V2983,0)</f>
        <v>262492</v>
      </c>
      <c r="X2983" s="27" t="n">
        <f aca="false">K2983/G2983</f>
        <v>0.959468895866307</v>
      </c>
      <c r="Y2983" s="27" t="n">
        <f aca="false">L2983/G2983</f>
        <v>1.25619834710744</v>
      </c>
    </row>
    <row r="2984" customFormat="false" ht="39" hidden="false" customHeight="true" outlineLevel="0" collapsed="false">
      <c r="A2984" s="4" t="s">
        <v>363</v>
      </c>
      <c r="B2984" s="4" t="s">
        <v>1668</v>
      </c>
      <c r="C2984" s="4" t="s">
        <v>1851</v>
      </c>
      <c r="D2984" s="4" t="s">
        <v>1852</v>
      </c>
      <c r="E2984" s="4" t="s">
        <v>98</v>
      </c>
      <c r="F2984" s="4" t="s">
        <v>99</v>
      </c>
      <c r="G2984" s="23" t="n">
        <v>957534</v>
      </c>
      <c r="H2984" s="24" t="n">
        <f aca="false">Parametros!$B$3</f>
        <v>160.42</v>
      </c>
      <c r="I2984" s="24" t="n">
        <f aca="false">Parametros!$B$4</f>
        <v>151.76</v>
      </c>
      <c r="J2984" s="23" t="n">
        <f aca="false">G2984*H2984/I2984</f>
        <v>1012174.514233</v>
      </c>
      <c r="K2984" s="23" t="n">
        <v>918725.45</v>
      </c>
      <c r="L2984" s="23" t="n">
        <v>1203090</v>
      </c>
      <c r="M2984" s="23" t="n">
        <f aca="false">MIN(J2984:L2984)</f>
        <v>918725.45</v>
      </c>
      <c r="N2984" s="23" t="n">
        <f aca="false">MAX(J2984:L2984)</f>
        <v>1203090</v>
      </c>
      <c r="O2984" s="23" t="n">
        <f aca="false">MEDIAN(J2984:L2984)</f>
        <v>1012174.514233</v>
      </c>
      <c r="P2984" s="23" t="n">
        <f aca="false">AVERAGE(J2984:L2984)</f>
        <v>1044663.321411</v>
      </c>
      <c r="Q2984" s="23" t="n">
        <f aca="false">AVERAGE(M2984,O2984)</f>
        <v>965449.9821165</v>
      </c>
      <c r="R2984" s="23" t="n">
        <f aca="false">AVERAGE(N2984,O2984)</f>
        <v>1107632.2571165</v>
      </c>
      <c r="S2984" s="23" t="n">
        <f aca="false">STDEV(J2984:L2984)</f>
        <v>144939.440001894</v>
      </c>
      <c r="T2984" s="25" t="n">
        <f aca="false">IF(P2984&gt;0,S2984/P2984,NA())</f>
        <v>0.138742728907269</v>
      </c>
      <c r="U2984" s="4" t="str">
        <f aca="false">IF(T2984&lt;=Parametros!$B$7,"MENOR",IF(T2984&lt;=Parametros!$B$8,"PROMEDIO MENOR-MEDIANA","PROMEDIO"))</f>
        <v>MENOR</v>
      </c>
      <c r="V2984" s="23" t="n">
        <f aca="false">IF(T2984&lt;=Parametros!$B$7,M2984,IF(T2984&lt;=Parametros!$B$8,Q2984,P2984))</f>
        <v>918725.45</v>
      </c>
      <c r="W2984" s="26" t="n">
        <f aca="false">ROUND(V2984,0)</f>
        <v>918725</v>
      </c>
      <c r="X2984" s="27" t="n">
        <f aca="false">K2984/G2984</f>
        <v>0.959470316458737</v>
      </c>
      <c r="Y2984" s="27" t="n">
        <f aca="false">L2984/G2984</f>
        <v>1.25644624629517</v>
      </c>
    </row>
    <row r="2985" customFormat="false" ht="51.75" hidden="false" customHeight="true" outlineLevel="0" collapsed="false">
      <c r="A2985" s="4" t="s">
        <v>366</v>
      </c>
      <c r="B2985" s="4" t="s">
        <v>1668</v>
      </c>
      <c r="C2985" s="4" t="s">
        <v>1853</v>
      </c>
      <c r="D2985" s="4" t="s">
        <v>1854</v>
      </c>
      <c r="E2985" s="4" t="s">
        <v>98</v>
      </c>
      <c r="F2985" s="4" t="s">
        <v>99</v>
      </c>
      <c r="G2985" s="23" t="n">
        <v>957534</v>
      </c>
      <c r="H2985" s="24" t="n">
        <f aca="false">Parametros!$B$3</f>
        <v>160.42</v>
      </c>
      <c r="I2985" s="24" t="n">
        <f aca="false">Parametros!$B$4</f>
        <v>151.76</v>
      </c>
      <c r="J2985" s="23" t="n">
        <f aca="false">G2985*H2985/I2985</f>
        <v>1012174.514233</v>
      </c>
      <c r="K2985" s="23" t="n">
        <v>918725.45</v>
      </c>
      <c r="L2985" s="23" t="n">
        <v>1203090</v>
      </c>
      <c r="M2985" s="23" t="n">
        <f aca="false">MIN(J2985:L2985)</f>
        <v>918725.45</v>
      </c>
      <c r="N2985" s="23" t="n">
        <f aca="false">MAX(J2985:L2985)</f>
        <v>1203090</v>
      </c>
      <c r="O2985" s="23" t="n">
        <f aca="false">MEDIAN(J2985:L2985)</f>
        <v>1012174.514233</v>
      </c>
      <c r="P2985" s="23" t="n">
        <f aca="false">AVERAGE(J2985:L2985)</f>
        <v>1044663.321411</v>
      </c>
      <c r="Q2985" s="23" t="n">
        <f aca="false">AVERAGE(M2985,O2985)</f>
        <v>965449.9821165</v>
      </c>
      <c r="R2985" s="23" t="n">
        <f aca="false">AVERAGE(N2985,O2985)</f>
        <v>1107632.2571165</v>
      </c>
      <c r="S2985" s="23" t="n">
        <f aca="false">STDEV(J2985:L2985)</f>
        <v>144939.440001894</v>
      </c>
      <c r="T2985" s="25" t="n">
        <f aca="false">IF(P2985&gt;0,S2985/P2985,NA())</f>
        <v>0.138742728907269</v>
      </c>
      <c r="U2985" s="4" t="str">
        <f aca="false">IF(T2985&lt;=Parametros!$B$7,"MENOR",IF(T2985&lt;=Parametros!$B$8,"PROMEDIO MENOR-MEDIANA","PROMEDIO"))</f>
        <v>MENOR</v>
      </c>
      <c r="V2985" s="23" t="n">
        <f aca="false">IF(T2985&lt;=Parametros!$B$7,M2985,IF(T2985&lt;=Parametros!$B$8,Q2985,P2985))</f>
        <v>918725.45</v>
      </c>
      <c r="W2985" s="26" t="n">
        <f aca="false">ROUND(V2985,0)</f>
        <v>918725</v>
      </c>
      <c r="X2985" s="27" t="n">
        <f aca="false">K2985/G2985</f>
        <v>0.959470316458737</v>
      </c>
      <c r="Y2985" s="27" t="n">
        <f aca="false">L2985/G2985</f>
        <v>1.25644624629517</v>
      </c>
    </row>
    <row r="2986" customFormat="false" ht="39" hidden="false" customHeight="true" outlineLevel="0" collapsed="false">
      <c r="A2986" s="4" t="s">
        <v>369</v>
      </c>
      <c r="B2986" s="4" t="s">
        <v>1668</v>
      </c>
      <c r="C2986" s="4" t="s">
        <v>1855</v>
      </c>
      <c r="D2986" s="4" t="s">
        <v>1856</v>
      </c>
      <c r="E2986" s="4" t="s">
        <v>98</v>
      </c>
      <c r="F2986" s="4" t="s">
        <v>99</v>
      </c>
      <c r="G2986" s="23" t="n">
        <v>957534</v>
      </c>
      <c r="H2986" s="24" t="n">
        <f aca="false">Parametros!$B$3</f>
        <v>160.42</v>
      </c>
      <c r="I2986" s="24" t="n">
        <f aca="false">Parametros!$B$4</f>
        <v>151.76</v>
      </c>
      <c r="J2986" s="23" t="n">
        <f aca="false">G2986*H2986/I2986</f>
        <v>1012174.514233</v>
      </c>
      <c r="K2986" s="23" t="n">
        <v>918725.45</v>
      </c>
      <c r="L2986" s="23" t="n">
        <v>1203090</v>
      </c>
      <c r="M2986" s="23" t="n">
        <f aca="false">MIN(J2986:L2986)</f>
        <v>918725.45</v>
      </c>
      <c r="N2986" s="23" t="n">
        <f aca="false">MAX(J2986:L2986)</f>
        <v>1203090</v>
      </c>
      <c r="O2986" s="23" t="n">
        <f aca="false">MEDIAN(J2986:L2986)</f>
        <v>1012174.514233</v>
      </c>
      <c r="P2986" s="23" t="n">
        <f aca="false">AVERAGE(J2986:L2986)</f>
        <v>1044663.321411</v>
      </c>
      <c r="Q2986" s="23" t="n">
        <f aca="false">AVERAGE(M2986,O2986)</f>
        <v>965449.9821165</v>
      </c>
      <c r="R2986" s="23" t="n">
        <f aca="false">AVERAGE(N2986,O2986)</f>
        <v>1107632.2571165</v>
      </c>
      <c r="S2986" s="23" t="n">
        <f aca="false">STDEV(J2986:L2986)</f>
        <v>144939.440001894</v>
      </c>
      <c r="T2986" s="25" t="n">
        <f aca="false">IF(P2986&gt;0,S2986/P2986,NA())</f>
        <v>0.138742728907269</v>
      </c>
      <c r="U2986" s="4" t="str">
        <f aca="false">IF(T2986&lt;=Parametros!$B$7,"MENOR",IF(T2986&lt;=Parametros!$B$8,"PROMEDIO MENOR-MEDIANA","PROMEDIO"))</f>
        <v>MENOR</v>
      </c>
      <c r="V2986" s="23" t="n">
        <f aca="false">IF(T2986&lt;=Parametros!$B$7,M2986,IF(T2986&lt;=Parametros!$B$8,Q2986,P2986))</f>
        <v>918725.45</v>
      </c>
      <c r="W2986" s="26" t="n">
        <f aca="false">ROUND(V2986,0)</f>
        <v>918725</v>
      </c>
      <c r="X2986" s="27" t="n">
        <f aca="false">K2986/G2986</f>
        <v>0.959470316458737</v>
      </c>
      <c r="Y2986" s="27" t="n">
        <f aca="false">L2986/G2986</f>
        <v>1.25644624629517</v>
      </c>
    </row>
    <row r="2987" customFormat="false" ht="26.25" hidden="false" customHeight="true" outlineLevel="0" collapsed="false">
      <c r="A2987" s="4" t="s">
        <v>372</v>
      </c>
      <c r="B2987" s="4" t="s">
        <v>1668</v>
      </c>
      <c r="C2987" s="4" t="s">
        <v>1857</v>
      </c>
      <c r="D2987" s="4" t="s">
        <v>1858</v>
      </c>
      <c r="E2987" s="4" t="s">
        <v>98</v>
      </c>
      <c r="F2987" s="4" t="s">
        <v>99</v>
      </c>
      <c r="G2987" s="23" t="n">
        <v>683953</v>
      </c>
      <c r="H2987" s="24" t="n">
        <f aca="false">Parametros!$B$3</f>
        <v>160.42</v>
      </c>
      <c r="I2987" s="24" t="n">
        <f aca="false">Parametros!$B$4</f>
        <v>151.76</v>
      </c>
      <c r="J2987" s="23" t="n">
        <f aca="false">G2987*H2987/I2987</f>
        <v>722981.946889826</v>
      </c>
      <c r="K2987" s="23" t="n">
        <v>656232.99</v>
      </c>
      <c r="L2987" s="23" t="n">
        <v>859299</v>
      </c>
      <c r="M2987" s="23" t="n">
        <f aca="false">MIN(J2987:L2987)</f>
        <v>656232.99</v>
      </c>
      <c r="N2987" s="23" t="n">
        <f aca="false">MAX(J2987:L2987)</f>
        <v>859299</v>
      </c>
      <c r="O2987" s="23" t="n">
        <f aca="false">MEDIAN(J2987:L2987)</f>
        <v>722981.946889826</v>
      </c>
      <c r="P2987" s="23" t="n">
        <f aca="false">AVERAGE(J2987:L2987)</f>
        <v>746171.312296609</v>
      </c>
      <c r="Q2987" s="23" t="n">
        <f aca="false">AVERAGE(M2987,O2987)</f>
        <v>689607.468444913</v>
      </c>
      <c r="R2987" s="23" t="n">
        <f aca="false">AVERAGE(N2987,O2987)</f>
        <v>791140.473444913</v>
      </c>
      <c r="S2987" s="23" t="n">
        <f aca="false">STDEV(J2987:L2987)</f>
        <v>103500.053648812</v>
      </c>
      <c r="T2987" s="25" t="n">
        <f aca="false">IF(P2987&gt;0,S2987/P2987,NA())</f>
        <v>0.138708165193666</v>
      </c>
      <c r="U2987" s="4" t="str">
        <f aca="false">IF(T2987&lt;=Parametros!$B$7,"MENOR",IF(T2987&lt;=Parametros!$B$8,"PROMEDIO MENOR-MEDIANA","PROMEDIO"))</f>
        <v>MENOR</v>
      </c>
      <c r="V2987" s="23" t="n">
        <f aca="false">IF(T2987&lt;=Parametros!$B$7,M2987,IF(T2987&lt;=Parametros!$B$8,Q2987,P2987))</f>
        <v>656232.99</v>
      </c>
      <c r="W2987" s="26" t="n">
        <f aca="false">ROUND(V2987,0)</f>
        <v>656233</v>
      </c>
      <c r="X2987" s="27" t="n">
        <f aca="false">K2987/G2987</f>
        <v>0.959470884695293</v>
      </c>
      <c r="Y2987" s="27" t="n">
        <f aca="false">L2987/G2987</f>
        <v>1.25637141733423</v>
      </c>
    </row>
    <row r="2988" customFormat="false" ht="39" hidden="false" customHeight="true" outlineLevel="0" collapsed="false">
      <c r="A2988" s="4" t="s">
        <v>375</v>
      </c>
      <c r="B2988" s="4" t="s">
        <v>1668</v>
      </c>
      <c r="C2988" s="4" t="s">
        <v>1859</v>
      </c>
      <c r="D2988" s="4" t="s">
        <v>1860</v>
      </c>
      <c r="E2988" s="4" t="s">
        <v>98</v>
      </c>
      <c r="F2988" s="4" t="s">
        <v>99</v>
      </c>
      <c r="G2988" s="23" t="n">
        <v>683953</v>
      </c>
      <c r="H2988" s="24" t="n">
        <f aca="false">Parametros!$B$3</f>
        <v>160.42</v>
      </c>
      <c r="I2988" s="24" t="n">
        <f aca="false">Parametros!$B$4</f>
        <v>151.76</v>
      </c>
      <c r="J2988" s="23" t="n">
        <f aca="false">G2988*H2988/I2988</f>
        <v>722981.946889826</v>
      </c>
      <c r="K2988" s="23" t="n">
        <v>656232.99</v>
      </c>
      <c r="L2988" s="23" t="n">
        <v>859299</v>
      </c>
      <c r="M2988" s="23" t="n">
        <f aca="false">MIN(J2988:L2988)</f>
        <v>656232.99</v>
      </c>
      <c r="N2988" s="23" t="n">
        <f aca="false">MAX(J2988:L2988)</f>
        <v>859299</v>
      </c>
      <c r="O2988" s="23" t="n">
        <f aca="false">MEDIAN(J2988:L2988)</f>
        <v>722981.946889826</v>
      </c>
      <c r="P2988" s="23" t="n">
        <f aca="false">AVERAGE(J2988:L2988)</f>
        <v>746171.312296609</v>
      </c>
      <c r="Q2988" s="23" t="n">
        <f aca="false">AVERAGE(M2988,O2988)</f>
        <v>689607.468444913</v>
      </c>
      <c r="R2988" s="23" t="n">
        <f aca="false">AVERAGE(N2988,O2988)</f>
        <v>791140.473444913</v>
      </c>
      <c r="S2988" s="23" t="n">
        <f aca="false">STDEV(J2988:L2988)</f>
        <v>103500.053648812</v>
      </c>
      <c r="T2988" s="25" t="n">
        <f aca="false">IF(P2988&gt;0,S2988/P2988,NA())</f>
        <v>0.138708165193666</v>
      </c>
      <c r="U2988" s="4" t="str">
        <f aca="false">IF(T2988&lt;=Parametros!$B$7,"MENOR",IF(T2988&lt;=Parametros!$B$8,"PROMEDIO MENOR-MEDIANA","PROMEDIO"))</f>
        <v>MENOR</v>
      </c>
      <c r="V2988" s="23" t="n">
        <f aca="false">IF(T2988&lt;=Parametros!$B$7,M2988,IF(T2988&lt;=Parametros!$B$8,Q2988,P2988))</f>
        <v>656232.99</v>
      </c>
      <c r="W2988" s="26" t="n">
        <f aca="false">ROUND(V2988,0)</f>
        <v>656233</v>
      </c>
      <c r="X2988" s="27" t="n">
        <f aca="false">K2988/G2988</f>
        <v>0.959470884695293</v>
      </c>
      <c r="Y2988" s="27" t="n">
        <f aca="false">L2988/G2988</f>
        <v>1.25637141733423</v>
      </c>
    </row>
    <row r="2989" customFormat="false" ht="39" hidden="false" customHeight="true" outlineLevel="0" collapsed="false">
      <c r="A2989" s="4" t="s">
        <v>378</v>
      </c>
      <c r="B2989" s="4" t="s">
        <v>1668</v>
      </c>
      <c r="C2989" s="4" t="s">
        <v>1861</v>
      </c>
      <c r="D2989" s="4" t="s">
        <v>1862</v>
      </c>
      <c r="E2989" s="4" t="s">
        <v>98</v>
      </c>
      <c r="F2989" s="4" t="s">
        <v>99</v>
      </c>
      <c r="G2989" s="23" t="n">
        <v>683953</v>
      </c>
      <c r="H2989" s="24" t="n">
        <f aca="false">Parametros!$B$3</f>
        <v>160.42</v>
      </c>
      <c r="I2989" s="24" t="n">
        <f aca="false">Parametros!$B$4</f>
        <v>151.76</v>
      </c>
      <c r="J2989" s="23" t="n">
        <f aca="false">G2989*H2989/I2989</f>
        <v>722981.946889826</v>
      </c>
      <c r="K2989" s="23" t="n">
        <v>656232.99</v>
      </c>
      <c r="L2989" s="23" t="n">
        <v>859299</v>
      </c>
      <c r="M2989" s="23" t="n">
        <f aca="false">MIN(J2989:L2989)</f>
        <v>656232.99</v>
      </c>
      <c r="N2989" s="23" t="n">
        <f aca="false">MAX(J2989:L2989)</f>
        <v>859299</v>
      </c>
      <c r="O2989" s="23" t="n">
        <f aca="false">MEDIAN(J2989:L2989)</f>
        <v>722981.946889826</v>
      </c>
      <c r="P2989" s="23" t="n">
        <f aca="false">AVERAGE(J2989:L2989)</f>
        <v>746171.312296609</v>
      </c>
      <c r="Q2989" s="23" t="n">
        <f aca="false">AVERAGE(M2989,O2989)</f>
        <v>689607.468444913</v>
      </c>
      <c r="R2989" s="23" t="n">
        <f aca="false">AVERAGE(N2989,O2989)</f>
        <v>791140.473444913</v>
      </c>
      <c r="S2989" s="23" t="n">
        <f aca="false">STDEV(J2989:L2989)</f>
        <v>103500.053648812</v>
      </c>
      <c r="T2989" s="25" t="n">
        <f aca="false">IF(P2989&gt;0,S2989/P2989,NA())</f>
        <v>0.138708165193666</v>
      </c>
      <c r="U2989" s="4" t="str">
        <f aca="false">IF(T2989&lt;=Parametros!$B$7,"MENOR",IF(T2989&lt;=Parametros!$B$8,"PROMEDIO MENOR-MEDIANA","PROMEDIO"))</f>
        <v>MENOR</v>
      </c>
      <c r="V2989" s="23" t="n">
        <f aca="false">IF(T2989&lt;=Parametros!$B$7,M2989,IF(T2989&lt;=Parametros!$B$8,Q2989,P2989))</f>
        <v>656232.99</v>
      </c>
      <c r="W2989" s="26" t="n">
        <f aca="false">ROUND(V2989,0)</f>
        <v>656233</v>
      </c>
      <c r="X2989" s="27" t="n">
        <f aca="false">K2989/G2989</f>
        <v>0.959470884695293</v>
      </c>
      <c r="Y2989" s="27" t="n">
        <f aca="false">L2989/G2989</f>
        <v>1.25637141733423</v>
      </c>
    </row>
    <row r="2990" customFormat="false" ht="51.75" hidden="false" customHeight="true" outlineLevel="0" collapsed="false">
      <c r="A2990" s="4" t="s">
        <v>381</v>
      </c>
      <c r="B2990" s="4" t="s">
        <v>1668</v>
      </c>
      <c r="C2990" s="4" t="s">
        <v>1863</v>
      </c>
      <c r="D2990" s="4" t="s">
        <v>1864</v>
      </c>
      <c r="E2990" s="4" t="s">
        <v>98</v>
      </c>
      <c r="F2990" s="4" t="s">
        <v>99</v>
      </c>
      <c r="G2990" s="23" t="n">
        <v>547162</v>
      </c>
      <c r="H2990" s="24" t="n">
        <f aca="false">Parametros!$B$3</f>
        <v>160.42</v>
      </c>
      <c r="I2990" s="24" t="n">
        <f aca="false">Parametros!$B$4</f>
        <v>151.76</v>
      </c>
      <c r="J2990" s="23" t="n">
        <f aca="false">G2990*H2990/I2990</f>
        <v>578385.134686347</v>
      </c>
      <c r="K2990" s="23" t="n">
        <v>524985.84</v>
      </c>
      <c r="L2990" s="23" t="n">
        <v>687463</v>
      </c>
      <c r="M2990" s="23" t="n">
        <f aca="false">MIN(J2990:L2990)</f>
        <v>524985.84</v>
      </c>
      <c r="N2990" s="23" t="n">
        <f aca="false">MAX(J2990:L2990)</f>
        <v>687463</v>
      </c>
      <c r="O2990" s="23" t="n">
        <f aca="false">MEDIAN(J2990:L2990)</f>
        <v>578385.134686347</v>
      </c>
      <c r="P2990" s="23" t="n">
        <f aca="false">AVERAGE(J2990:L2990)</f>
        <v>596944.658228782</v>
      </c>
      <c r="Q2990" s="23" t="n">
        <f aca="false">AVERAGE(M2990,O2990)</f>
        <v>551685.487343174</v>
      </c>
      <c r="R2990" s="23" t="n">
        <f aca="false">AVERAGE(N2990,O2990)</f>
        <v>632924.067343173</v>
      </c>
      <c r="S2990" s="23" t="n">
        <f aca="false">STDEV(J2990:L2990)</f>
        <v>82813.3371867603</v>
      </c>
      <c r="T2990" s="25" t="n">
        <f aca="false">IF(P2990&gt;0,S2990/P2990,NA())</f>
        <v>0.138728667800595</v>
      </c>
      <c r="U2990" s="4" t="str">
        <f aca="false">IF(T2990&lt;=Parametros!$B$7,"MENOR",IF(T2990&lt;=Parametros!$B$8,"PROMEDIO MENOR-MEDIANA","PROMEDIO"))</f>
        <v>MENOR</v>
      </c>
      <c r="V2990" s="23" t="n">
        <f aca="false">IF(T2990&lt;=Parametros!$B$7,M2990,IF(T2990&lt;=Parametros!$B$8,Q2990,P2990))</f>
        <v>524985.84</v>
      </c>
      <c r="W2990" s="26" t="n">
        <f aca="false">ROUND(V2990,0)</f>
        <v>524986</v>
      </c>
      <c r="X2990" s="27" t="n">
        <f aca="false">K2990/G2990</f>
        <v>0.95947057726962</v>
      </c>
      <c r="Y2990" s="27" t="n">
        <f aca="false">L2990/G2990</f>
        <v>1.25641583297086</v>
      </c>
    </row>
    <row r="2991" customFormat="false" ht="39" hidden="false" customHeight="true" outlineLevel="0" collapsed="false">
      <c r="A2991" s="4" t="s">
        <v>384</v>
      </c>
      <c r="B2991" s="4" t="s">
        <v>1668</v>
      </c>
      <c r="C2991" s="4" t="s">
        <v>1865</v>
      </c>
      <c r="D2991" s="4" t="s">
        <v>1866</v>
      </c>
      <c r="E2991" s="4" t="s">
        <v>98</v>
      </c>
      <c r="F2991" s="4" t="s">
        <v>99</v>
      </c>
      <c r="G2991" s="23" t="n">
        <v>957534</v>
      </c>
      <c r="H2991" s="24" t="n">
        <f aca="false">Parametros!$B$3</f>
        <v>160.42</v>
      </c>
      <c r="I2991" s="24" t="n">
        <f aca="false">Parametros!$B$4</f>
        <v>151.76</v>
      </c>
      <c r="J2991" s="23" t="n">
        <f aca="false">G2991*H2991/I2991</f>
        <v>1012174.514233</v>
      </c>
      <c r="K2991" s="23" t="n">
        <v>918725.45</v>
      </c>
      <c r="L2991" s="23" t="n">
        <v>1203090</v>
      </c>
      <c r="M2991" s="23" t="n">
        <f aca="false">MIN(J2991:L2991)</f>
        <v>918725.45</v>
      </c>
      <c r="N2991" s="23" t="n">
        <f aca="false">MAX(J2991:L2991)</f>
        <v>1203090</v>
      </c>
      <c r="O2991" s="23" t="n">
        <f aca="false">MEDIAN(J2991:L2991)</f>
        <v>1012174.514233</v>
      </c>
      <c r="P2991" s="23" t="n">
        <f aca="false">AVERAGE(J2991:L2991)</f>
        <v>1044663.321411</v>
      </c>
      <c r="Q2991" s="23" t="n">
        <f aca="false">AVERAGE(M2991,O2991)</f>
        <v>965449.9821165</v>
      </c>
      <c r="R2991" s="23" t="n">
        <f aca="false">AVERAGE(N2991,O2991)</f>
        <v>1107632.2571165</v>
      </c>
      <c r="S2991" s="23" t="n">
        <f aca="false">STDEV(J2991:L2991)</f>
        <v>144939.440001894</v>
      </c>
      <c r="T2991" s="25" t="n">
        <f aca="false">IF(P2991&gt;0,S2991/P2991,NA())</f>
        <v>0.138742728907269</v>
      </c>
      <c r="U2991" s="4" t="str">
        <f aca="false">IF(T2991&lt;=Parametros!$B$7,"MENOR",IF(T2991&lt;=Parametros!$B$8,"PROMEDIO MENOR-MEDIANA","PROMEDIO"))</f>
        <v>MENOR</v>
      </c>
      <c r="V2991" s="23" t="n">
        <f aca="false">IF(T2991&lt;=Parametros!$B$7,M2991,IF(T2991&lt;=Parametros!$B$8,Q2991,P2991))</f>
        <v>918725.45</v>
      </c>
      <c r="W2991" s="26" t="n">
        <f aca="false">ROUND(V2991,0)</f>
        <v>918725</v>
      </c>
      <c r="X2991" s="27" t="n">
        <f aca="false">K2991/G2991</f>
        <v>0.959470316458737</v>
      </c>
      <c r="Y2991" s="27" t="n">
        <f aca="false">L2991/G2991</f>
        <v>1.25644624629517</v>
      </c>
    </row>
    <row r="2992" customFormat="false" ht="51.75" hidden="false" customHeight="true" outlineLevel="0" collapsed="false">
      <c r="A2992" s="4" t="s">
        <v>387</v>
      </c>
      <c r="B2992" s="4" t="s">
        <v>1668</v>
      </c>
      <c r="C2992" s="4" t="s">
        <v>1867</v>
      </c>
      <c r="D2992" s="4" t="s">
        <v>1868</v>
      </c>
      <c r="E2992" s="4" t="s">
        <v>98</v>
      </c>
      <c r="F2992" s="4" t="s">
        <v>99</v>
      </c>
      <c r="G2992" s="23" t="n">
        <v>410372</v>
      </c>
      <c r="H2992" s="24" t="n">
        <f aca="false">Parametros!$B$3</f>
        <v>160.42</v>
      </c>
      <c r="I2992" s="24" t="n">
        <f aca="false">Parametros!$B$4</f>
        <v>151.76</v>
      </c>
      <c r="J2992" s="23" t="n">
        <f aca="false">G2992*H2992/I2992</f>
        <v>433789.379546653</v>
      </c>
      <c r="K2992" s="23" t="n">
        <v>393739.61</v>
      </c>
      <c r="L2992" s="23" t="n">
        <v>515627</v>
      </c>
      <c r="M2992" s="23" t="n">
        <f aca="false">MIN(J2992:L2992)</f>
        <v>393739.61</v>
      </c>
      <c r="N2992" s="23" t="n">
        <f aca="false">MAX(J2992:L2992)</f>
        <v>515627</v>
      </c>
      <c r="O2992" s="23" t="n">
        <f aca="false">MEDIAN(J2992:L2992)</f>
        <v>433789.379546653</v>
      </c>
      <c r="P2992" s="23" t="n">
        <f aca="false">AVERAGE(J2992:L2992)</f>
        <v>447718.663182218</v>
      </c>
      <c r="Q2992" s="23" t="n">
        <f aca="false">AVERAGE(M2992,O2992)</f>
        <v>413764.494773326</v>
      </c>
      <c r="R2992" s="23" t="n">
        <f aca="false">AVERAGE(N2992,O2992)</f>
        <v>474708.189773326</v>
      </c>
      <c r="S2992" s="23" t="n">
        <f aca="false">STDEV(J2992:L2992)</f>
        <v>62126.1029455658</v>
      </c>
      <c r="T2992" s="25" t="n">
        <f aca="false">IF(P2992&gt;0,S2992/P2992,NA())</f>
        <v>0.138761476914982</v>
      </c>
      <c r="U2992" s="4" t="str">
        <f aca="false">IF(T2992&lt;=Parametros!$B$7,"MENOR",IF(T2992&lt;=Parametros!$B$8,"PROMEDIO MENOR-MEDIANA","PROMEDIO"))</f>
        <v>MENOR</v>
      </c>
      <c r="V2992" s="23" t="n">
        <f aca="false">IF(T2992&lt;=Parametros!$B$7,M2992,IF(T2992&lt;=Parametros!$B$8,Q2992,P2992))</f>
        <v>393739.61</v>
      </c>
      <c r="W2992" s="26" t="n">
        <f aca="false">ROUND(V2992,0)</f>
        <v>393740</v>
      </c>
      <c r="X2992" s="27" t="n">
        <f aca="false">K2992/G2992</f>
        <v>0.959469968711316</v>
      </c>
      <c r="Y2992" s="27" t="n">
        <f aca="false">L2992/G2992</f>
        <v>1.25648679734485</v>
      </c>
    </row>
    <row r="2993" customFormat="false" ht="26.25" hidden="false" customHeight="true" outlineLevel="0" collapsed="false">
      <c r="A2993" s="4" t="s">
        <v>390</v>
      </c>
      <c r="B2993" s="4" t="s">
        <v>1668</v>
      </c>
      <c r="C2993" s="4" t="s">
        <v>1869</v>
      </c>
      <c r="D2993" s="4" t="s">
        <v>1870</v>
      </c>
      <c r="E2993" s="4" t="s">
        <v>98</v>
      </c>
      <c r="F2993" s="4" t="s">
        <v>99</v>
      </c>
      <c r="G2993" s="23" t="n">
        <v>410372</v>
      </c>
      <c r="H2993" s="24" t="n">
        <f aca="false">Parametros!$B$3</f>
        <v>160.42</v>
      </c>
      <c r="I2993" s="24" t="n">
        <f aca="false">Parametros!$B$4</f>
        <v>151.76</v>
      </c>
      <c r="J2993" s="23" t="n">
        <f aca="false">G2993*H2993/I2993</f>
        <v>433789.379546653</v>
      </c>
      <c r="K2993" s="23" t="n">
        <v>393739.61</v>
      </c>
      <c r="L2993" s="23" t="n">
        <v>515627</v>
      </c>
      <c r="M2993" s="23" t="n">
        <f aca="false">MIN(J2993:L2993)</f>
        <v>393739.61</v>
      </c>
      <c r="N2993" s="23" t="n">
        <f aca="false">MAX(J2993:L2993)</f>
        <v>515627</v>
      </c>
      <c r="O2993" s="23" t="n">
        <f aca="false">MEDIAN(J2993:L2993)</f>
        <v>433789.379546653</v>
      </c>
      <c r="P2993" s="23" t="n">
        <f aca="false">AVERAGE(J2993:L2993)</f>
        <v>447718.663182218</v>
      </c>
      <c r="Q2993" s="23" t="n">
        <f aca="false">AVERAGE(M2993,O2993)</f>
        <v>413764.494773326</v>
      </c>
      <c r="R2993" s="23" t="n">
        <f aca="false">AVERAGE(N2993,O2993)</f>
        <v>474708.189773326</v>
      </c>
      <c r="S2993" s="23" t="n">
        <f aca="false">STDEV(J2993:L2993)</f>
        <v>62126.1029455658</v>
      </c>
      <c r="T2993" s="25" t="n">
        <f aca="false">IF(P2993&gt;0,S2993/P2993,NA())</f>
        <v>0.138761476914982</v>
      </c>
      <c r="U2993" s="4" t="str">
        <f aca="false">IF(T2993&lt;=Parametros!$B$7,"MENOR",IF(T2993&lt;=Parametros!$B$8,"PROMEDIO MENOR-MEDIANA","PROMEDIO"))</f>
        <v>MENOR</v>
      </c>
      <c r="V2993" s="23" t="n">
        <f aca="false">IF(T2993&lt;=Parametros!$B$7,M2993,IF(T2993&lt;=Parametros!$B$8,Q2993,P2993))</f>
        <v>393739.61</v>
      </c>
      <c r="W2993" s="26" t="n">
        <f aca="false">ROUND(V2993,0)</f>
        <v>393740</v>
      </c>
      <c r="X2993" s="27" t="n">
        <f aca="false">K2993/G2993</f>
        <v>0.959469968711316</v>
      </c>
      <c r="Y2993" s="27" t="n">
        <f aca="false">L2993/G2993</f>
        <v>1.25648679734485</v>
      </c>
    </row>
    <row r="2994" customFormat="false" ht="39" hidden="false" customHeight="true" outlineLevel="0" collapsed="false">
      <c r="A2994" s="4" t="s">
        <v>393</v>
      </c>
      <c r="B2994" s="4" t="s">
        <v>1668</v>
      </c>
      <c r="C2994" s="4" t="s">
        <v>1871</v>
      </c>
      <c r="D2994" s="4" t="s">
        <v>1872</v>
      </c>
      <c r="E2994" s="4" t="s">
        <v>98</v>
      </c>
      <c r="F2994" s="4" t="s">
        <v>99</v>
      </c>
      <c r="G2994" s="23" t="n">
        <v>547162</v>
      </c>
      <c r="H2994" s="24" t="n">
        <f aca="false">Parametros!$B$3</f>
        <v>160.42</v>
      </c>
      <c r="I2994" s="24" t="n">
        <f aca="false">Parametros!$B$4</f>
        <v>151.76</v>
      </c>
      <c r="J2994" s="23" t="n">
        <f aca="false">G2994*H2994/I2994</f>
        <v>578385.134686347</v>
      </c>
      <c r="K2994" s="23" t="n">
        <v>524985.84</v>
      </c>
      <c r="L2994" s="23" t="n">
        <v>687463</v>
      </c>
      <c r="M2994" s="23" t="n">
        <f aca="false">MIN(J2994:L2994)</f>
        <v>524985.84</v>
      </c>
      <c r="N2994" s="23" t="n">
        <f aca="false">MAX(J2994:L2994)</f>
        <v>687463</v>
      </c>
      <c r="O2994" s="23" t="n">
        <f aca="false">MEDIAN(J2994:L2994)</f>
        <v>578385.134686347</v>
      </c>
      <c r="P2994" s="23" t="n">
        <f aca="false">AVERAGE(J2994:L2994)</f>
        <v>596944.658228782</v>
      </c>
      <c r="Q2994" s="23" t="n">
        <f aca="false">AVERAGE(M2994,O2994)</f>
        <v>551685.487343174</v>
      </c>
      <c r="R2994" s="23" t="n">
        <f aca="false">AVERAGE(N2994,O2994)</f>
        <v>632924.067343173</v>
      </c>
      <c r="S2994" s="23" t="n">
        <f aca="false">STDEV(J2994:L2994)</f>
        <v>82813.3371867603</v>
      </c>
      <c r="T2994" s="25" t="n">
        <f aca="false">IF(P2994&gt;0,S2994/P2994,NA())</f>
        <v>0.138728667800595</v>
      </c>
      <c r="U2994" s="4" t="str">
        <f aca="false">IF(T2994&lt;=Parametros!$B$7,"MENOR",IF(T2994&lt;=Parametros!$B$8,"PROMEDIO MENOR-MEDIANA","PROMEDIO"))</f>
        <v>MENOR</v>
      </c>
      <c r="V2994" s="23" t="n">
        <f aca="false">IF(T2994&lt;=Parametros!$B$7,M2994,IF(T2994&lt;=Parametros!$B$8,Q2994,P2994))</f>
        <v>524985.84</v>
      </c>
      <c r="W2994" s="26" t="n">
        <f aca="false">ROUND(V2994,0)</f>
        <v>524986</v>
      </c>
      <c r="X2994" s="27" t="n">
        <f aca="false">K2994/G2994</f>
        <v>0.95947057726962</v>
      </c>
      <c r="Y2994" s="27" t="n">
        <f aca="false">L2994/G2994</f>
        <v>1.25641583297086</v>
      </c>
    </row>
    <row r="2995" customFormat="false" ht="39" hidden="false" customHeight="true" outlineLevel="0" collapsed="false">
      <c r="A2995" s="4" t="s">
        <v>396</v>
      </c>
      <c r="B2995" s="4" t="s">
        <v>1668</v>
      </c>
      <c r="C2995" s="4" t="s">
        <v>1873</v>
      </c>
      <c r="D2995" s="4" t="s">
        <v>1874</v>
      </c>
      <c r="E2995" s="4" t="s">
        <v>98</v>
      </c>
      <c r="F2995" s="4" t="s">
        <v>99</v>
      </c>
      <c r="G2995" s="23" t="n">
        <v>683953</v>
      </c>
      <c r="H2995" s="24" t="n">
        <f aca="false">Parametros!$B$3</f>
        <v>160.42</v>
      </c>
      <c r="I2995" s="24" t="n">
        <f aca="false">Parametros!$B$4</f>
        <v>151.76</v>
      </c>
      <c r="J2995" s="23" t="n">
        <f aca="false">G2995*H2995/I2995</f>
        <v>722981.946889826</v>
      </c>
      <c r="K2995" s="23" t="n">
        <v>656232.99</v>
      </c>
      <c r="L2995" s="23" t="n">
        <v>859299</v>
      </c>
      <c r="M2995" s="23" t="n">
        <f aca="false">MIN(J2995:L2995)</f>
        <v>656232.99</v>
      </c>
      <c r="N2995" s="23" t="n">
        <f aca="false">MAX(J2995:L2995)</f>
        <v>859299</v>
      </c>
      <c r="O2995" s="23" t="n">
        <f aca="false">MEDIAN(J2995:L2995)</f>
        <v>722981.946889826</v>
      </c>
      <c r="P2995" s="23" t="n">
        <f aca="false">AVERAGE(J2995:L2995)</f>
        <v>746171.312296609</v>
      </c>
      <c r="Q2995" s="23" t="n">
        <f aca="false">AVERAGE(M2995,O2995)</f>
        <v>689607.468444913</v>
      </c>
      <c r="R2995" s="23" t="n">
        <f aca="false">AVERAGE(N2995,O2995)</f>
        <v>791140.473444913</v>
      </c>
      <c r="S2995" s="23" t="n">
        <f aca="false">STDEV(J2995:L2995)</f>
        <v>103500.053648812</v>
      </c>
      <c r="T2995" s="25" t="n">
        <f aca="false">IF(P2995&gt;0,S2995/P2995,NA())</f>
        <v>0.138708165193666</v>
      </c>
      <c r="U2995" s="4" t="str">
        <f aca="false">IF(T2995&lt;=Parametros!$B$7,"MENOR",IF(T2995&lt;=Parametros!$B$8,"PROMEDIO MENOR-MEDIANA","PROMEDIO"))</f>
        <v>MENOR</v>
      </c>
      <c r="V2995" s="23" t="n">
        <f aca="false">IF(T2995&lt;=Parametros!$B$7,M2995,IF(T2995&lt;=Parametros!$B$8,Q2995,P2995))</f>
        <v>656232.99</v>
      </c>
      <c r="W2995" s="26" t="n">
        <f aca="false">ROUND(V2995,0)</f>
        <v>656233</v>
      </c>
      <c r="X2995" s="27" t="n">
        <f aca="false">K2995/G2995</f>
        <v>0.959470884695293</v>
      </c>
      <c r="Y2995" s="27" t="n">
        <f aca="false">L2995/G2995</f>
        <v>1.25637141733423</v>
      </c>
    </row>
    <row r="2996" customFormat="false" ht="26.25" hidden="false" customHeight="true" outlineLevel="0" collapsed="false">
      <c r="A2996" s="4" t="s">
        <v>399</v>
      </c>
      <c r="B2996" s="4" t="s">
        <v>1668</v>
      </c>
      <c r="C2996" s="4" t="s">
        <v>1875</v>
      </c>
      <c r="D2996" s="4" t="s">
        <v>1876</v>
      </c>
      <c r="E2996" s="4" t="s">
        <v>98</v>
      </c>
      <c r="F2996" s="4" t="s">
        <v>99</v>
      </c>
      <c r="G2996" s="23" t="n">
        <v>683953</v>
      </c>
      <c r="H2996" s="24" t="n">
        <f aca="false">Parametros!$B$3</f>
        <v>160.42</v>
      </c>
      <c r="I2996" s="24" t="n">
        <f aca="false">Parametros!$B$4</f>
        <v>151.76</v>
      </c>
      <c r="J2996" s="23" t="n">
        <f aca="false">G2996*H2996/I2996</f>
        <v>722981.946889826</v>
      </c>
      <c r="K2996" s="23" t="n">
        <v>656232.99</v>
      </c>
      <c r="L2996" s="23" t="n">
        <v>859299</v>
      </c>
      <c r="M2996" s="23" t="n">
        <f aca="false">MIN(J2996:L2996)</f>
        <v>656232.99</v>
      </c>
      <c r="N2996" s="23" t="n">
        <f aca="false">MAX(J2996:L2996)</f>
        <v>859299</v>
      </c>
      <c r="O2996" s="23" t="n">
        <f aca="false">MEDIAN(J2996:L2996)</f>
        <v>722981.946889826</v>
      </c>
      <c r="P2996" s="23" t="n">
        <f aca="false">AVERAGE(J2996:L2996)</f>
        <v>746171.312296609</v>
      </c>
      <c r="Q2996" s="23" t="n">
        <f aca="false">AVERAGE(M2996,O2996)</f>
        <v>689607.468444913</v>
      </c>
      <c r="R2996" s="23" t="n">
        <f aca="false">AVERAGE(N2996,O2996)</f>
        <v>791140.473444913</v>
      </c>
      <c r="S2996" s="23" t="n">
        <f aca="false">STDEV(J2996:L2996)</f>
        <v>103500.053648812</v>
      </c>
      <c r="T2996" s="25" t="n">
        <f aca="false">IF(P2996&gt;0,S2996/P2996,NA())</f>
        <v>0.138708165193666</v>
      </c>
      <c r="U2996" s="4" t="str">
        <f aca="false">IF(T2996&lt;=Parametros!$B$7,"MENOR",IF(T2996&lt;=Parametros!$B$8,"PROMEDIO MENOR-MEDIANA","PROMEDIO"))</f>
        <v>MENOR</v>
      </c>
      <c r="V2996" s="23" t="n">
        <f aca="false">IF(T2996&lt;=Parametros!$B$7,M2996,IF(T2996&lt;=Parametros!$B$8,Q2996,P2996))</f>
        <v>656232.99</v>
      </c>
      <c r="W2996" s="26" t="n">
        <f aca="false">ROUND(V2996,0)</f>
        <v>656233</v>
      </c>
      <c r="X2996" s="27" t="n">
        <f aca="false">K2996/G2996</f>
        <v>0.959470884695293</v>
      </c>
      <c r="Y2996" s="27" t="n">
        <f aca="false">L2996/G2996</f>
        <v>1.25637141733423</v>
      </c>
    </row>
    <row r="2997" customFormat="false" ht="51.75" hidden="false" customHeight="true" outlineLevel="0" collapsed="false">
      <c r="A2997" s="4" t="s">
        <v>402</v>
      </c>
      <c r="B2997" s="4" t="s">
        <v>1668</v>
      </c>
      <c r="C2997" s="4" t="s">
        <v>1877</v>
      </c>
      <c r="D2997" s="4" t="s">
        <v>1878</v>
      </c>
      <c r="E2997" s="4" t="s">
        <v>98</v>
      </c>
      <c r="F2997" s="4" t="s">
        <v>99</v>
      </c>
      <c r="G2997" s="23" t="n">
        <v>2462229</v>
      </c>
      <c r="H2997" s="24" t="n">
        <f aca="false">Parametros!$B$3</f>
        <v>160.42</v>
      </c>
      <c r="I2997" s="24" t="n">
        <f aca="false">Parametros!$B$4</f>
        <v>151.76</v>
      </c>
      <c r="J2997" s="23" t="n">
        <f aca="false">G2997*H2997/I2997</f>
        <v>2602733.10608856</v>
      </c>
      <c r="K2997" s="23" t="n">
        <v>2362435.81</v>
      </c>
      <c r="L2997" s="23" t="n">
        <v>3093762</v>
      </c>
      <c r="M2997" s="23" t="n">
        <f aca="false">MIN(J2997:L2997)</f>
        <v>2362435.81</v>
      </c>
      <c r="N2997" s="23" t="n">
        <f aca="false">MAX(J2997:L2997)</f>
        <v>3093762</v>
      </c>
      <c r="O2997" s="23" t="n">
        <f aca="false">MEDIAN(J2997:L2997)</f>
        <v>2602733.10608856</v>
      </c>
      <c r="P2997" s="23" t="n">
        <f aca="false">AVERAGE(J2997:L2997)</f>
        <v>2686310.30536285</v>
      </c>
      <c r="Q2997" s="23" t="n">
        <f aca="false">AVERAGE(M2997,O2997)</f>
        <v>2482584.45804428</v>
      </c>
      <c r="R2997" s="23" t="n">
        <f aca="false">AVERAGE(N2997,O2997)</f>
        <v>2848247.55304428</v>
      </c>
      <c r="S2997" s="23" t="n">
        <f aca="false">STDEV(J2997:L2997)</f>
        <v>372757.776879142</v>
      </c>
      <c r="T2997" s="25" t="n">
        <f aca="false">IF(P2997&gt;0,S2997/P2997,NA())</f>
        <v>0.138761994894998</v>
      </c>
      <c r="U2997" s="4" t="str">
        <f aca="false">IF(T2997&lt;=Parametros!$B$7,"MENOR",IF(T2997&lt;=Parametros!$B$8,"PROMEDIO MENOR-MEDIANA","PROMEDIO"))</f>
        <v>MENOR</v>
      </c>
      <c r="V2997" s="23" t="n">
        <f aca="false">IF(T2997&lt;=Parametros!$B$7,M2997,IF(T2997&lt;=Parametros!$B$8,Q2997,P2997))</f>
        <v>2362435.81</v>
      </c>
      <c r="W2997" s="26" t="n">
        <f aca="false">ROUND(V2997,0)</f>
        <v>2362436</v>
      </c>
      <c r="X2997" s="27" t="n">
        <f aca="false">K2997/G2997</f>
        <v>0.959470386385669</v>
      </c>
      <c r="Y2997" s="27" t="n">
        <f aca="false">L2997/G2997</f>
        <v>1.25648832825866</v>
      </c>
    </row>
    <row r="2998" customFormat="false" ht="39" hidden="false" customHeight="true" outlineLevel="0" collapsed="false">
      <c r="A2998" s="4" t="s">
        <v>405</v>
      </c>
      <c r="B2998" s="4" t="s">
        <v>1668</v>
      </c>
      <c r="C2998" s="4" t="s">
        <v>1879</v>
      </c>
      <c r="D2998" s="4" t="s">
        <v>1880</v>
      </c>
      <c r="E2998" s="4" t="s">
        <v>98</v>
      </c>
      <c r="F2998" s="4" t="s">
        <v>99</v>
      </c>
      <c r="G2998" s="23" t="n">
        <v>820743</v>
      </c>
      <c r="H2998" s="24" t="n">
        <f aca="false">Parametros!$B$3</f>
        <v>160.42</v>
      </c>
      <c r="I2998" s="24" t="n">
        <f aca="false">Parametros!$B$4</f>
        <v>151.76</v>
      </c>
      <c r="J2998" s="23" t="n">
        <f aca="false">G2998*H2998/I2998</f>
        <v>867577.70202952</v>
      </c>
      <c r="K2998" s="23" t="n">
        <v>787478.3</v>
      </c>
      <c r="L2998" s="23" t="n">
        <v>1031254</v>
      </c>
      <c r="M2998" s="23" t="n">
        <f aca="false">MIN(J2998:L2998)</f>
        <v>787478.3</v>
      </c>
      <c r="N2998" s="23" t="n">
        <f aca="false">MAX(J2998:L2998)</f>
        <v>1031254</v>
      </c>
      <c r="O2998" s="23" t="n">
        <f aca="false">MEDIAN(J2998:L2998)</f>
        <v>867577.70202952</v>
      </c>
      <c r="P2998" s="23" t="n">
        <f aca="false">AVERAGE(J2998:L2998)</f>
        <v>895436.667343174</v>
      </c>
      <c r="Q2998" s="23" t="n">
        <f aca="false">AVERAGE(M2998,O2998)</f>
        <v>827528.00101476</v>
      </c>
      <c r="R2998" s="23" t="n">
        <f aca="false">AVERAGE(N2998,O2998)</f>
        <v>949415.85101476</v>
      </c>
      <c r="S2998" s="23" t="n">
        <f aca="false">STDEV(J2998:L2998)</f>
        <v>124252.724070271</v>
      </c>
      <c r="T2998" s="25" t="n">
        <f aca="false">IF(P2998&gt;0,S2998/P2998,NA())</f>
        <v>0.138762157729076</v>
      </c>
      <c r="U2998" s="4" t="str">
        <f aca="false">IF(T2998&lt;=Parametros!$B$7,"MENOR",IF(T2998&lt;=Parametros!$B$8,"PROMEDIO MENOR-MEDIANA","PROMEDIO"))</f>
        <v>MENOR</v>
      </c>
      <c r="V2998" s="23" t="n">
        <f aca="false">IF(T2998&lt;=Parametros!$B$7,M2998,IF(T2998&lt;=Parametros!$B$8,Q2998,P2998))</f>
        <v>787478.3</v>
      </c>
      <c r="W2998" s="26" t="n">
        <f aca="false">ROUND(V2998,0)</f>
        <v>787478</v>
      </c>
      <c r="X2998" s="27" t="n">
        <f aca="false">K2998/G2998</f>
        <v>0.959470016801849</v>
      </c>
      <c r="Y2998" s="27" t="n">
        <f aca="false">L2998/G2998</f>
        <v>1.25648832825866</v>
      </c>
    </row>
    <row r="2999" customFormat="false" ht="39" hidden="false" customHeight="true" outlineLevel="0" collapsed="false">
      <c r="A2999" s="4" t="s">
        <v>408</v>
      </c>
      <c r="B2999" s="4" t="s">
        <v>1668</v>
      </c>
      <c r="C2999" s="4" t="s">
        <v>1881</v>
      </c>
      <c r="D2999" s="4" t="s">
        <v>1882</v>
      </c>
      <c r="E2999" s="4" t="s">
        <v>98</v>
      </c>
      <c r="F2999" s="4" t="s">
        <v>99</v>
      </c>
      <c r="G2999" s="23" t="n">
        <v>820743</v>
      </c>
      <c r="H2999" s="24" t="n">
        <f aca="false">Parametros!$B$3</f>
        <v>160.42</v>
      </c>
      <c r="I2999" s="24" t="n">
        <f aca="false">Parametros!$B$4</f>
        <v>151.76</v>
      </c>
      <c r="J2999" s="23" t="n">
        <f aca="false">G2999*H2999/I2999</f>
        <v>867577.70202952</v>
      </c>
      <c r="K2999" s="23" t="n">
        <v>787478.3</v>
      </c>
      <c r="L2999" s="23" t="n">
        <v>1031254</v>
      </c>
      <c r="M2999" s="23" t="n">
        <f aca="false">MIN(J2999:L2999)</f>
        <v>787478.3</v>
      </c>
      <c r="N2999" s="23" t="n">
        <f aca="false">MAX(J2999:L2999)</f>
        <v>1031254</v>
      </c>
      <c r="O2999" s="23" t="n">
        <f aca="false">MEDIAN(J2999:L2999)</f>
        <v>867577.70202952</v>
      </c>
      <c r="P2999" s="23" t="n">
        <f aca="false">AVERAGE(J2999:L2999)</f>
        <v>895436.667343174</v>
      </c>
      <c r="Q2999" s="23" t="n">
        <f aca="false">AVERAGE(M2999,O2999)</f>
        <v>827528.00101476</v>
      </c>
      <c r="R2999" s="23" t="n">
        <f aca="false">AVERAGE(N2999,O2999)</f>
        <v>949415.85101476</v>
      </c>
      <c r="S2999" s="23" t="n">
        <f aca="false">STDEV(J2999:L2999)</f>
        <v>124252.724070271</v>
      </c>
      <c r="T2999" s="25" t="n">
        <f aca="false">IF(P2999&gt;0,S2999/P2999,NA())</f>
        <v>0.138762157729076</v>
      </c>
      <c r="U2999" s="4" t="str">
        <f aca="false">IF(T2999&lt;=Parametros!$B$7,"MENOR",IF(T2999&lt;=Parametros!$B$8,"PROMEDIO MENOR-MEDIANA","PROMEDIO"))</f>
        <v>MENOR</v>
      </c>
      <c r="V2999" s="23" t="n">
        <f aca="false">IF(T2999&lt;=Parametros!$B$7,M2999,IF(T2999&lt;=Parametros!$B$8,Q2999,P2999))</f>
        <v>787478.3</v>
      </c>
      <c r="W2999" s="26" t="n">
        <f aca="false">ROUND(V2999,0)</f>
        <v>787478</v>
      </c>
      <c r="X2999" s="27" t="n">
        <f aca="false">K2999/G2999</f>
        <v>0.959470016801849</v>
      </c>
      <c r="Y2999" s="27" t="n">
        <f aca="false">L2999/G2999</f>
        <v>1.25648832825866</v>
      </c>
    </row>
    <row r="3000" customFormat="false" ht="39" hidden="false" customHeight="true" outlineLevel="0" collapsed="false">
      <c r="A3000" s="4" t="s">
        <v>411</v>
      </c>
      <c r="B3000" s="4" t="s">
        <v>1668</v>
      </c>
      <c r="C3000" s="4" t="s">
        <v>1883</v>
      </c>
      <c r="D3000" s="4" t="s">
        <v>1884</v>
      </c>
      <c r="E3000" s="4" t="s">
        <v>98</v>
      </c>
      <c r="F3000" s="4" t="s">
        <v>99</v>
      </c>
      <c r="G3000" s="23" t="n">
        <v>2462229</v>
      </c>
      <c r="H3000" s="24" t="n">
        <f aca="false">Parametros!$B$3</f>
        <v>160.42</v>
      </c>
      <c r="I3000" s="24" t="n">
        <f aca="false">Parametros!$B$4</f>
        <v>151.76</v>
      </c>
      <c r="J3000" s="23" t="n">
        <f aca="false">G3000*H3000/I3000</f>
        <v>2602733.10608856</v>
      </c>
      <c r="K3000" s="23" t="n">
        <v>2362435.81</v>
      </c>
      <c r="L3000" s="23" t="n">
        <v>3093762</v>
      </c>
      <c r="M3000" s="23" t="n">
        <f aca="false">MIN(J3000:L3000)</f>
        <v>2362435.81</v>
      </c>
      <c r="N3000" s="23" t="n">
        <f aca="false">MAX(J3000:L3000)</f>
        <v>3093762</v>
      </c>
      <c r="O3000" s="23" t="n">
        <f aca="false">MEDIAN(J3000:L3000)</f>
        <v>2602733.10608856</v>
      </c>
      <c r="P3000" s="23" t="n">
        <f aca="false">AVERAGE(J3000:L3000)</f>
        <v>2686310.30536285</v>
      </c>
      <c r="Q3000" s="23" t="n">
        <f aca="false">AVERAGE(M3000,O3000)</f>
        <v>2482584.45804428</v>
      </c>
      <c r="R3000" s="23" t="n">
        <f aca="false">AVERAGE(N3000,O3000)</f>
        <v>2848247.55304428</v>
      </c>
      <c r="S3000" s="23" t="n">
        <f aca="false">STDEV(J3000:L3000)</f>
        <v>372757.776879142</v>
      </c>
      <c r="T3000" s="25" t="n">
        <f aca="false">IF(P3000&gt;0,S3000/P3000,NA())</f>
        <v>0.138761994894998</v>
      </c>
      <c r="U3000" s="4" t="str">
        <f aca="false">IF(T3000&lt;=Parametros!$B$7,"MENOR",IF(T3000&lt;=Parametros!$B$8,"PROMEDIO MENOR-MEDIANA","PROMEDIO"))</f>
        <v>MENOR</v>
      </c>
      <c r="V3000" s="23" t="n">
        <f aca="false">IF(T3000&lt;=Parametros!$B$7,M3000,IF(T3000&lt;=Parametros!$B$8,Q3000,P3000))</f>
        <v>2362435.81</v>
      </c>
      <c r="W3000" s="26" t="n">
        <f aca="false">ROUND(V3000,0)</f>
        <v>2362436</v>
      </c>
      <c r="X3000" s="27" t="n">
        <f aca="false">K3000/G3000</f>
        <v>0.959470386385669</v>
      </c>
      <c r="Y3000" s="27" t="n">
        <f aca="false">L3000/G3000</f>
        <v>1.25648832825866</v>
      </c>
    </row>
    <row r="3001" customFormat="false" ht="39" hidden="false" customHeight="true" outlineLevel="0" collapsed="false">
      <c r="A3001" s="4" t="s">
        <v>414</v>
      </c>
      <c r="B3001" s="4" t="s">
        <v>1668</v>
      </c>
      <c r="C3001" s="4" t="s">
        <v>1885</v>
      </c>
      <c r="D3001" s="4" t="s">
        <v>1886</v>
      </c>
      <c r="E3001" s="4" t="s">
        <v>98</v>
      </c>
      <c r="F3001" s="4" t="s">
        <v>99</v>
      </c>
      <c r="G3001" s="23" t="n">
        <v>2462229</v>
      </c>
      <c r="H3001" s="24" t="n">
        <f aca="false">Parametros!$B$3</f>
        <v>160.42</v>
      </c>
      <c r="I3001" s="24" t="n">
        <f aca="false">Parametros!$B$4</f>
        <v>151.76</v>
      </c>
      <c r="J3001" s="23" t="n">
        <f aca="false">G3001*H3001/I3001</f>
        <v>2602733.10608856</v>
      </c>
      <c r="K3001" s="23" t="n">
        <v>2362435.81</v>
      </c>
      <c r="L3001" s="23" t="n">
        <v>3093762</v>
      </c>
      <c r="M3001" s="23" t="n">
        <f aca="false">MIN(J3001:L3001)</f>
        <v>2362435.81</v>
      </c>
      <c r="N3001" s="23" t="n">
        <f aca="false">MAX(J3001:L3001)</f>
        <v>3093762</v>
      </c>
      <c r="O3001" s="23" t="n">
        <f aca="false">MEDIAN(J3001:L3001)</f>
        <v>2602733.10608856</v>
      </c>
      <c r="P3001" s="23" t="n">
        <f aca="false">AVERAGE(J3001:L3001)</f>
        <v>2686310.30536285</v>
      </c>
      <c r="Q3001" s="23" t="n">
        <f aca="false">AVERAGE(M3001,O3001)</f>
        <v>2482584.45804428</v>
      </c>
      <c r="R3001" s="23" t="n">
        <f aca="false">AVERAGE(N3001,O3001)</f>
        <v>2848247.55304428</v>
      </c>
      <c r="S3001" s="23" t="n">
        <f aca="false">STDEV(J3001:L3001)</f>
        <v>372757.776879142</v>
      </c>
      <c r="T3001" s="25" t="n">
        <f aca="false">IF(P3001&gt;0,S3001/P3001,NA())</f>
        <v>0.138761994894998</v>
      </c>
      <c r="U3001" s="4" t="str">
        <f aca="false">IF(T3001&lt;=Parametros!$B$7,"MENOR",IF(T3001&lt;=Parametros!$B$8,"PROMEDIO MENOR-MEDIANA","PROMEDIO"))</f>
        <v>MENOR</v>
      </c>
      <c r="V3001" s="23" t="n">
        <f aca="false">IF(T3001&lt;=Parametros!$B$7,M3001,IF(T3001&lt;=Parametros!$B$8,Q3001,P3001))</f>
        <v>2362435.81</v>
      </c>
      <c r="W3001" s="26" t="n">
        <f aca="false">ROUND(V3001,0)</f>
        <v>2362436</v>
      </c>
      <c r="X3001" s="27" t="n">
        <f aca="false">K3001/G3001</f>
        <v>0.959470386385669</v>
      </c>
      <c r="Y3001" s="27" t="n">
        <f aca="false">L3001/G3001</f>
        <v>1.25648832825866</v>
      </c>
    </row>
    <row r="3002" customFormat="false" ht="51.75" hidden="false" customHeight="true" outlineLevel="0" collapsed="false">
      <c r="A3002" s="4" t="s">
        <v>417</v>
      </c>
      <c r="B3002" s="4" t="s">
        <v>1668</v>
      </c>
      <c r="C3002" s="4" t="s">
        <v>1887</v>
      </c>
      <c r="D3002" s="4" t="s">
        <v>1888</v>
      </c>
      <c r="E3002" s="4" t="s">
        <v>98</v>
      </c>
      <c r="F3002" s="4" t="s">
        <v>99</v>
      </c>
      <c r="G3002" s="23" t="n">
        <v>2462229</v>
      </c>
      <c r="H3002" s="24" t="n">
        <f aca="false">Parametros!$B$3</f>
        <v>160.42</v>
      </c>
      <c r="I3002" s="24" t="n">
        <f aca="false">Parametros!$B$4</f>
        <v>151.76</v>
      </c>
      <c r="J3002" s="23" t="n">
        <f aca="false">G3002*H3002/I3002</f>
        <v>2602733.10608856</v>
      </c>
      <c r="K3002" s="23" t="n">
        <v>2362435.81</v>
      </c>
      <c r="L3002" s="23" t="n">
        <v>3093762</v>
      </c>
      <c r="M3002" s="23" t="n">
        <f aca="false">MIN(J3002:L3002)</f>
        <v>2362435.81</v>
      </c>
      <c r="N3002" s="23" t="n">
        <f aca="false">MAX(J3002:L3002)</f>
        <v>3093762</v>
      </c>
      <c r="O3002" s="23" t="n">
        <f aca="false">MEDIAN(J3002:L3002)</f>
        <v>2602733.10608856</v>
      </c>
      <c r="P3002" s="23" t="n">
        <f aca="false">AVERAGE(J3002:L3002)</f>
        <v>2686310.30536285</v>
      </c>
      <c r="Q3002" s="23" t="n">
        <f aca="false">AVERAGE(M3002,O3002)</f>
        <v>2482584.45804428</v>
      </c>
      <c r="R3002" s="23" t="n">
        <f aca="false">AVERAGE(N3002,O3002)</f>
        <v>2848247.55304428</v>
      </c>
      <c r="S3002" s="23" t="n">
        <f aca="false">STDEV(J3002:L3002)</f>
        <v>372757.776879142</v>
      </c>
      <c r="T3002" s="25" t="n">
        <f aca="false">IF(P3002&gt;0,S3002/P3002,NA())</f>
        <v>0.138761994894998</v>
      </c>
      <c r="U3002" s="4" t="str">
        <f aca="false">IF(T3002&lt;=Parametros!$B$7,"MENOR",IF(T3002&lt;=Parametros!$B$8,"PROMEDIO MENOR-MEDIANA","PROMEDIO"))</f>
        <v>MENOR</v>
      </c>
      <c r="V3002" s="23" t="n">
        <f aca="false">IF(T3002&lt;=Parametros!$B$7,M3002,IF(T3002&lt;=Parametros!$B$8,Q3002,P3002))</f>
        <v>2362435.81</v>
      </c>
      <c r="W3002" s="26" t="n">
        <f aca="false">ROUND(V3002,0)</f>
        <v>2362436</v>
      </c>
      <c r="X3002" s="27" t="n">
        <f aca="false">K3002/G3002</f>
        <v>0.959470386385669</v>
      </c>
      <c r="Y3002" s="27" t="n">
        <f aca="false">L3002/G3002</f>
        <v>1.25648832825866</v>
      </c>
    </row>
    <row r="3003" customFormat="false" ht="15" hidden="false" customHeight="true" outlineLevel="0" collapsed="false">
      <c r="A3003" s="22" t="s">
        <v>420</v>
      </c>
      <c r="B3003" s="22" t="s">
        <v>421</v>
      </c>
      <c r="C3003" s="22"/>
      <c r="D3003" s="22"/>
      <c r="E3003" s="22"/>
      <c r="F3003" s="22"/>
      <c r="G3003" s="22"/>
      <c r="H3003" s="22"/>
      <c r="I3003" s="22"/>
      <c r="J3003" s="22"/>
      <c r="K3003" s="22"/>
      <c r="L3003" s="22"/>
      <c r="M3003" s="22"/>
      <c r="N3003" s="22"/>
      <c r="O3003" s="22"/>
      <c r="P3003" s="22"/>
      <c r="Q3003" s="22"/>
      <c r="R3003" s="22"/>
      <c r="S3003" s="22"/>
      <c r="T3003" s="22"/>
      <c r="U3003" s="22"/>
      <c r="V3003" s="22"/>
      <c r="W3003" s="22"/>
    </row>
    <row r="3004" customFormat="false" ht="39" hidden="false" customHeight="true" outlineLevel="0" collapsed="false">
      <c r="A3004" s="4" t="s">
        <v>422</v>
      </c>
      <c r="B3004" s="4" t="s">
        <v>1668</v>
      </c>
      <c r="C3004" s="4" t="s">
        <v>1889</v>
      </c>
      <c r="D3004" s="4" t="s">
        <v>1890</v>
      </c>
      <c r="E3004" s="4" t="s">
        <v>98</v>
      </c>
      <c r="F3004" s="4" t="s">
        <v>99</v>
      </c>
      <c r="G3004" s="23" t="n">
        <v>820743</v>
      </c>
      <c r="H3004" s="24" t="n">
        <f aca="false">Parametros!$B$3</f>
        <v>160.42</v>
      </c>
      <c r="I3004" s="24" t="n">
        <f aca="false">Parametros!$B$4</f>
        <v>151.76</v>
      </c>
      <c r="J3004" s="23" t="n">
        <f aca="false">G3004*H3004/I3004</f>
        <v>867577.70202952</v>
      </c>
      <c r="K3004" s="23" t="n">
        <v>787478.3</v>
      </c>
      <c r="L3004" s="23" t="n">
        <v>1031254</v>
      </c>
      <c r="M3004" s="23" t="n">
        <f aca="false">MIN(J3004:L3004)</f>
        <v>787478.3</v>
      </c>
      <c r="N3004" s="23" t="n">
        <f aca="false">MAX(J3004:L3004)</f>
        <v>1031254</v>
      </c>
      <c r="O3004" s="23" t="n">
        <f aca="false">MEDIAN(J3004:L3004)</f>
        <v>867577.70202952</v>
      </c>
      <c r="P3004" s="23" t="n">
        <f aca="false">AVERAGE(J3004:L3004)</f>
        <v>895436.667343174</v>
      </c>
      <c r="Q3004" s="23" t="n">
        <f aca="false">AVERAGE(M3004,O3004)</f>
        <v>827528.00101476</v>
      </c>
      <c r="R3004" s="23" t="n">
        <f aca="false">AVERAGE(N3004,O3004)</f>
        <v>949415.85101476</v>
      </c>
      <c r="S3004" s="23" t="n">
        <f aca="false">STDEV(J3004:L3004)</f>
        <v>124252.724070271</v>
      </c>
      <c r="T3004" s="25" t="n">
        <f aca="false">IF(P3004&gt;0,S3004/P3004,NA())</f>
        <v>0.138762157729076</v>
      </c>
      <c r="U3004" s="4" t="str">
        <f aca="false">IF(T3004&lt;=Parametros!$B$7,"MENOR",IF(T3004&lt;=Parametros!$B$8,"PROMEDIO MENOR-MEDIANA","PROMEDIO"))</f>
        <v>MENOR</v>
      </c>
      <c r="V3004" s="23" t="n">
        <f aca="false">IF(T3004&lt;=Parametros!$B$7,M3004,IF(T3004&lt;=Parametros!$B$8,Q3004,P3004))</f>
        <v>787478.3</v>
      </c>
      <c r="W3004" s="26" t="n">
        <f aca="false">ROUND(V3004,0)</f>
        <v>787478</v>
      </c>
      <c r="X3004" s="27" t="n">
        <f aca="false">K3004/G3004</f>
        <v>0.959470016801849</v>
      </c>
      <c r="Y3004" s="27" t="n">
        <f aca="false">L3004/G3004</f>
        <v>1.25648832825866</v>
      </c>
    </row>
    <row r="3005" customFormat="false" ht="39" hidden="false" customHeight="true" outlineLevel="0" collapsed="false">
      <c r="A3005" s="4" t="s">
        <v>425</v>
      </c>
      <c r="B3005" s="4" t="s">
        <v>1668</v>
      </c>
      <c r="C3005" s="4" t="s">
        <v>1891</v>
      </c>
      <c r="D3005" s="4" t="s">
        <v>1892</v>
      </c>
      <c r="E3005" s="4" t="s">
        <v>98</v>
      </c>
      <c r="F3005" s="4" t="s">
        <v>99</v>
      </c>
      <c r="G3005" s="23" t="n">
        <v>820743</v>
      </c>
      <c r="H3005" s="24" t="n">
        <f aca="false">Parametros!$B$3</f>
        <v>160.42</v>
      </c>
      <c r="I3005" s="24" t="n">
        <f aca="false">Parametros!$B$4</f>
        <v>151.76</v>
      </c>
      <c r="J3005" s="23" t="n">
        <f aca="false">G3005*H3005/I3005</f>
        <v>867577.70202952</v>
      </c>
      <c r="K3005" s="23" t="n">
        <v>787478.3</v>
      </c>
      <c r="L3005" s="23" t="n">
        <v>1031254</v>
      </c>
      <c r="M3005" s="23" t="n">
        <f aca="false">MIN(J3005:L3005)</f>
        <v>787478.3</v>
      </c>
      <c r="N3005" s="23" t="n">
        <f aca="false">MAX(J3005:L3005)</f>
        <v>1031254</v>
      </c>
      <c r="O3005" s="23" t="n">
        <f aca="false">MEDIAN(J3005:L3005)</f>
        <v>867577.70202952</v>
      </c>
      <c r="P3005" s="23" t="n">
        <f aca="false">AVERAGE(J3005:L3005)</f>
        <v>895436.667343174</v>
      </c>
      <c r="Q3005" s="23" t="n">
        <f aca="false">AVERAGE(M3005,O3005)</f>
        <v>827528.00101476</v>
      </c>
      <c r="R3005" s="23" t="n">
        <f aca="false">AVERAGE(N3005,O3005)</f>
        <v>949415.85101476</v>
      </c>
      <c r="S3005" s="23" t="n">
        <f aca="false">STDEV(J3005:L3005)</f>
        <v>124252.724070271</v>
      </c>
      <c r="T3005" s="25" t="n">
        <f aca="false">IF(P3005&gt;0,S3005/P3005,NA())</f>
        <v>0.138762157729076</v>
      </c>
      <c r="U3005" s="4" t="str">
        <f aca="false">IF(T3005&lt;=Parametros!$B$7,"MENOR",IF(T3005&lt;=Parametros!$B$8,"PROMEDIO MENOR-MEDIANA","PROMEDIO"))</f>
        <v>MENOR</v>
      </c>
      <c r="V3005" s="23" t="n">
        <f aca="false">IF(T3005&lt;=Parametros!$B$7,M3005,IF(T3005&lt;=Parametros!$B$8,Q3005,P3005))</f>
        <v>787478.3</v>
      </c>
      <c r="W3005" s="26" t="n">
        <f aca="false">ROUND(V3005,0)</f>
        <v>787478</v>
      </c>
      <c r="X3005" s="27" t="n">
        <f aca="false">K3005/G3005</f>
        <v>0.959470016801849</v>
      </c>
      <c r="Y3005" s="27" t="n">
        <f aca="false">L3005/G3005</f>
        <v>1.25648832825866</v>
      </c>
    </row>
    <row r="3006" customFormat="false" ht="39" hidden="false" customHeight="true" outlineLevel="0" collapsed="false">
      <c r="A3006" s="4" t="s">
        <v>427</v>
      </c>
      <c r="B3006" s="4" t="s">
        <v>1668</v>
      </c>
      <c r="C3006" s="4" t="s">
        <v>1893</v>
      </c>
      <c r="D3006" s="4" t="s">
        <v>1894</v>
      </c>
      <c r="E3006" s="4" t="s">
        <v>98</v>
      </c>
      <c r="F3006" s="4" t="s">
        <v>99</v>
      </c>
      <c r="G3006" s="23" t="n">
        <v>820743</v>
      </c>
      <c r="H3006" s="24" t="n">
        <f aca="false">Parametros!$B$3</f>
        <v>160.42</v>
      </c>
      <c r="I3006" s="24" t="n">
        <f aca="false">Parametros!$B$4</f>
        <v>151.76</v>
      </c>
      <c r="J3006" s="23" t="n">
        <f aca="false">G3006*H3006/I3006</f>
        <v>867577.70202952</v>
      </c>
      <c r="K3006" s="23" t="n">
        <v>787478.3</v>
      </c>
      <c r="L3006" s="23" t="n">
        <v>1031254</v>
      </c>
      <c r="M3006" s="23" t="n">
        <f aca="false">MIN(J3006:L3006)</f>
        <v>787478.3</v>
      </c>
      <c r="N3006" s="23" t="n">
        <f aca="false">MAX(J3006:L3006)</f>
        <v>1031254</v>
      </c>
      <c r="O3006" s="23" t="n">
        <f aca="false">MEDIAN(J3006:L3006)</f>
        <v>867577.70202952</v>
      </c>
      <c r="P3006" s="23" t="n">
        <f aca="false">AVERAGE(J3006:L3006)</f>
        <v>895436.667343174</v>
      </c>
      <c r="Q3006" s="23" t="n">
        <f aca="false">AVERAGE(M3006,O3006)</f>
        <v>827528.00101476</v>
      </c>
      <c r="R3006" s="23" t="n">
        <f aca="false">AVERAGE(N3006,O3006)</f>
        <v>949415.85101476</v>
      </c>
      <c r="S3006" s="23" t="n">
        <f aca="false">STDEV(J3006:L3006)</f>
        <v>124252.724070271</v>
      </c>
      <c r="T3006" s="25" t="n">
        <f aca="false">IF(P3006&gt;0,S3006/P3006,NA())</f>
        <v>0.138762157729076</v>
      </c>
      <c r="U3006" s="4" t="str">
        <f aca="false">IF(T3006&lt;=Parametros!$B$7,"MENOR",IF(T3006&lt;=Parametros!$B$8,"PROMEDIO MENOR-MEDIANA","PROMEDIO"))</f>
        <v>MENOR</v>
      </c>
      <c r="V3006" s="23" t="n">
        <f aca="false">IF(T3006&lt;=Parametros!$B$7,M3006,IF(T3006&lt;=Parametros!$B$8,Q3006,P3006))</f>
        <v>787478.3</v>
      </c>
      <c r="W3006" s="26" t="n">
        <f aca="false">ROUND(V3006,0)</f>
        <v>787478</v>
      </c>
      <c r="X3006" s="27" t="n">
        <f aca="false">K3006/G3006</f>
        <v>0.959470016801849</v>
      </c>
      <c r="Y3006" s="27" t="n">
        <f aca="false">L3006/G3006</f>
        <v>1.25648832825866</v>
      </c>
    </row>
    <row r="3007" customFormat="false" ht="39" hidden="false" customHeight="true" outlineLevel="0" collapsed="false">
      <c r="A3007" s="4" t="s">
        <v>430</v>
      </c>
      <c r="B3007" s="4" t="s">
        <v>1668</v>
      </c>
      <c r="C3007" s="4" t="s">
        <v>1895</v>
      </c>
      <c r="D3007" s="4" t="s">
        <v>1896</v>
      </c>
      <c r="E3007" s="4" t="s">
        <v>98</v>
      </c>
      <c r="F3007" s="4" t="s">
        <v>99</v>
      </c>
      <c r="G3007" s="23" t="n">
        <v>683953</v>
      </c>
      <c r="H3007" s="24" t="n">
        <f aca="false">Parametros!$B$3</f>
        <v>160.42</v>
      </c>
      <c r="I3007" s="24" t="n">
        <f aca="false">Parametros!$B$4</f>
        <v>151.76</v>
      </c>
      <c r="J3007" s="23" t="n">
        <f aca="false">G3007*H3007/I3007</f>
        <v>722981.946889826</v>
      </c>
      <c r="K3007" s="23" t="n">
        <v>656232.99</v>
      </c>
      <c r="L3007" s="23" t="n">
        <v>859299</v>
      </c>
      <c r="M3007" s="23" t="n">
        <f aca="false">MIN(J3007:L3007)</f>
        <v>656232.99</v>
      </c>
      <c r="N3007" s="23" t="n">
        <f aca="false">MAX(J3007:L3007)</f>
        <v>859299</v>
      </c>
      <c r="O3007" s="23" t="n">
        <f aca="false">MEDIAN(J3007:L3007)</f>
        <v>722981.946889826</v>
      </c>
      <c r="P3007" s="23" t="n">
        <f aca="false">AVERAGE(J3007:L3007)</f>
        <v>746171.312296609</v>
      </c>
      <c r="Q3007" s="23" t="n">
        <f aca="false">AVERAGE(M3007,O3007)</f>
        <v>689607.468444913</v>
      </c>
      <c r="R3007" s="23" t="n">
        <f aca="false">AVERAGE(N3007,O3007)</f>
        <v>791140.473444913</v>
      </c>
      <c r="S3007" s="23" t="n">
        <f aca="false">STDEV(J3007:L3007)</f>
        <v>103500.053648812</v>
      </c>
      <c r="T3007" s="25" t="n">
        <f aca="false">IF(P3007&gt;0,S3007/P3007,NA())</f>
        <v>0.138708165193666</v>
      </c>
      <c r="U3007" s="4" t="str">
        <f aca="false">IF(T3007&lt;=Parametros!$B$7,"MENOR",IF(T3007&lt;=Parametros!$B$8,"PROMEDIO MENOR-MEDIANA","PROMEDIO"))</f>
        <v>MENOR</v>
      </c>
      <c r="V3007" s="23" t="n">
        <f aca="false">IF(T3007&lt;=Parametros!$B$7,M3007,IF(T3007&lt;=Parametros!$B$8,Q3007,P3007))</f>
        <v>656232.99</v>
      </c>
      <c r="W3007" s="26" t="n">
        <f aca="false">ROUND(V3007,0)</f>
        <v>656233</v>
      </c>
      <c r="X3007" s="27" t="n">
        <f aca="false">K3007/G3007</f>
        <v>0.959470884695293</v>
      </c>
      <c r="Y3007" s="27" t="n">
        <f aca="false">L3007/G3007</f>
        <v>1.25637141733423</v>
      </c>
    </row>
    <row r="3008" customFormat="false" ht="26.25" hidden="false" customHeight="true" outlineLevel="0" collapsed="false">
      <c r="A3008" s="4" t="s">
        <v>432</v>
      </c>
      <c r="B3008" s="4" t="s">
        <v>1668</v>
      </c>
      <c r="C3008" s="4" t="s">
        <v>1897</v>
      </c>
      <c r="D3008" s="4" t="s">
        <v>1898</v>
      </c>
      <c r="E3008" s="4" t="s">
        <v>98</v>
      </c>
      <c r="F3008" s="4" t="s">
        <v>99</v>
      </c>
      <c r="G3008" s="23" t="n">
        <v>683953</v>
      </c>
      <c r="H3008" s="24" t="n">
        <f aca="false">Parametros!$B$3</f>
        <v>160.42</v>
      </c>
      <c r="I3008" s="24" t="n">
        <f aca="false">Parametros!$B$4</f>
        <v>151.76</v>
      </c>
      <c r="J3008" s="23" t="n">
        <f aca="false">G3008*H3008/I3008</f>
        <v>722981.946889826</v>
      </c>
      <c r="K3008" s="23" t="n">
        <v>656232.99</v>
      </c>
      <c r="L3008" s="23" t="n">
        <v>859299</v>
      </c>
      <c r="M3008" s="23" t="n">
        <f aca="false">MIN(J3008:L3008)</f>
        <v>656232.99</v>
      </c>
      <c r="N3008" s="23" t="n">
        <f aca="false">MAX(J3008:L3008)</f>
        <v>859299</v>
      </c>
      <c r="O3008" s="23" t="n">
        <f aca="false">MEDIAN(J3008:L3008)</f>
        <v>722981.946889826</v>
      </c>
      <c r="P3008" s="23" t="n">
        <f aca="false">AVERAGE(J3008:L3008)</f>
        <v>746171.312296609</v>
      </c>
      <c r="Q3008" s="23" t="n">
        <f aca="false">AVERAGE(M3008,O3008)</f>
        <v>689607.468444913</v>
      </c>
      <c r="R3008" s="23" t="n">
        <f aca="false">AVERAGE(N3008,O3008)</f>
        <v>791140.473444913</v>
      </c>
      <c r="S3008" s="23" t="n">
        <f aca="false">STDEV(J3008:L3008)</f>
        <v>103500.053648812</v>
      </c>
      <c r="T3008" s="25" t="n">
        <f aca="false">IF(P3008&gt;0,S3008/P3008,NA())</f>
        <v>0.138708165193666</v>
      </c>
      <c r="U3008" s="4" t="str">
        <f aca="false">IF(T3008&lt;=Parametros!$B$7,"MENOR",IF(T3008&lt;=Parametros!$B$8,"PROMEDIO MENOR-MEDIANA","PROMEDIO"))</f>
        <v>MENOR</v>
      </c>
      <c r="V3008" s="23" t="n">
        <f aca="false">IF(T3008&lt;=Parametros!$B$7,M3008,IF(T3008&lt;=Parametros!$B$8,Q3008,P3008))</f>
        <v>656232.99</v>
      </c>
      <c r="W3008" s="26" t="n">
        <f aca="false">ROUND(V3008,0)</f>
        <v>656233</v>
      </c>
      <c r="X3008" s="27" t="n">
        <f aca="false">K3008/G3008</f>
        <v>0.959470884695293</v>
      </c>
      <c r="Y3008" s="27" t="n">
        <f aca="false">L3008/G3008</f>
        <v>1.25637141733423</v>
      </c>
    </row>
    <row r="3009" customFormat="false" ht="26.25" hidden="false" customHeight="true" outlineLevel="0" collapsed="false">
      <c r="A3009" s="4" t="s">
        <v>435</v>
      </c>
      <c r="B3009" s="4" t="s">
        <v>1668</v>
      </c>
      <c r="C3009" s="4" t="s">
        <v>1899</v>
      </c>
      <c r="D3009" s="4" t="s">
        <v>1900</v>
      </c>
      <c r="E3009" s="4" t="s">
        <v>112</v>
      </c>
      <c r="F3009" s="4" t="s">
        <v>99</v>
      </c>
      <c r="G3009" s="23" t="n">
        <v>683953</v>
      </c>
      <c r="H3009" s="24" t="n">
        <f aca="false">Parametros!$B$3</f>
        <v>160.42</v>
      </c>
      <c r="I3009" s="24" t="n">
        <f aca="false">Parametros!$B$4</f>
        <v>151.76</v>
      </c>
      <c r="J3009" s="23" t="n">
        <f aca="false">G3009*H3009/I3009</f>
        <v>722981.946889826</v>
      </c>
      <c r="K3009" s="23" t="n">
        <v>656232.99</v>
      </c>
      <c r="L3009" s="23" t="n">
        <v>859299</v>
      </c>
      <c r="M3009" s="23" t="n">
        <f aca="false">MIN(J3009:L3009)</f>
        <v>656232.99</v>
      </c>
      <c r="N3009" s="23" t="n">
        <f aca="false">MAX(J3009:L3009)</f>
        <v>859299</v>
      </c>
      <c r="O3009" s="23" t="n">
        <f aca="false">MEDIAN(J3009:L3009)</f>
        <v>722981.946889826</v>
      </c>
      <c r="P3009" s="23" t="n">
        <f aca="false">AVERAGE(J3009:L3009)</f>
        <v>746171.312296609</v>
      </c>
      <c r="Q3009" s="23" t="n">
        <f aca="false">AVERAGE(M3009,O3009)</f>
        <v>689607.468444913</v>
      </c>
      <c r="R3009" s="23" t="n">
        <f aca="false">AVERAGE(N3009,O3009)</f>
        <v>791140.473444913</v>
      </c>
      <c r="S3009" s="23" t="n">
        <f aca="false">STDEV(J3009:L3009)</f>
        <v>103500.053648812</v>
      </c>
      <c r="T3009" s="25" t="n">
        <f aca="false">IF(P3009&gt;0,S3009/P3009,NA())</f>
        <v>0.138708165193666</v>
      </c>
      <c r="U3009" s="4" t="str">
        <f aca="false">IF(T3009&lt;=Parametros!$B$7,"MENOR",IF(T3009&lt;=Parametros!$B$8,"PROMEDIO MENOR-MEDIANA","PROMEDIO"))</f>
        <v>MENOR</v>
      </c>
      <c r="V3009" s="23" t="n">
        <f aca="false">IF(T3009&lt;=Parametros!$B$7,M3009,IF(T3009&lt;=Parametros!$B$8,Q3009,P3009))</f>
        <v>656232.99</v>
      </c>
      <c r="W3009" s="26" t="n">
        <f aca="false">ROUND(V3009,0)</f>
        <v>656233</v>
      </c>
      <c r="X3009" s="27" t="n">
        <f aca="false">K3009/G3009</f>
        <v>0.959470884695293</v>
      </c>
      <c r="Y3009" s="27" t="n">
        <f aca="false">L3009/G3009</f>
        <v>1.25637141733423</v>
      </c>
    </row>
    <row r="3010" customFormat="false" ht="39" hidden="false" customHeight="true" outlineLevel="0" collapsed="false">
      <c r="A3010" s="4" t="s">
        <v>437</v>
      </c>
      <c r="B3010" s="4" t="s">
        <v>1668</v>
      </c>
      <c r="C3010" s="4" t="s">
        <v>1901</v>
      </c>
      <c r="D3010" s="4" t="s">
        <v>1902</v>
      </c>
      <c r="E3010" s="4" t="s">
        <v>98</v>
      </c>
      <c r="F3010" s="4" t="s">
        <v>99</v>
      </c>
      <c r="G3010" s="23" t="n">
        <v>820743</v>
      </c>
      <c r="H3010" s="24" t="n">
        <f aca="false">Parametros!$B$3</f>
        <v>160.42</v>
      </c>
      <c r="I3010" s="24" t="n">
        <f aca="false">Parametros!$B$4</f>
        <v>151.76</v>
      </c>
      <c r="J3010" s="23" t="n">
        <f aca="false">G3010*H3010/I3010</f>
        <v>867577.70202952</v>
      </c>
      <c r="K3010" s="23" t="n">
        <v>787478.3</v>
      </c>
      <c r="L3010" s="23" t="n">
        <v>1031254</v>
      </c>
      <c r="M3010" s="23" t="n">
        <f aca="false">MIN(J3010:L3010)</f>
        <v>787478.3</v>
      </c>
      <c r="N3010" s="23" t="n">
        <f aca="false">MAX(J3010:L3010)</f>
        <v>1031254</v>
      </c>
      <c r="O3010" s="23" t="n">
        <f aca="false">MEDIAN(J3010:L3010)</f>
        <v>867577.70202952</v>
      </c>
      <c r="P3010" s="23" t="n">
        <f aca="false">AVERAGE(J3010:L3010)</f>
        <v>895436.667343174</v>
      </c>
      <c r="Q3010" s="23" t="n">
        <f aca="false">AVERAGE(M3010,O3010)</f>
        <v>827528.00101476</v>
      </c>
      <c r="R3010" s="23" t="n">
        <f aca="false">AVERAGE(N3010,O3010)</f>
        <v>949415.85101476</v>
      </c>
      <c r="S3010" s="23" t="n">
        <f aca="false">STDEV(J3010:L3010)</f>
        <v>124252.724070271</v>
      </c>
      <c r="T3010" s="25" t="n">
        <f aca="false">IF(P3010&gt;0,S3010/P3010,NA())</f>
        <v>0.138762157729076</v>
      </c>
      <c r="U3010" s="4" t="str">
        <f aca="false">IF(T3010&lt;=Parametros!$B$7,"MENOR",IF(T3010&lt;=Parametros!$B$8,"PROMEDIO MENOR-MEDIANA","PROMEDIO"))</f>
        <v>MENOR</v>
      </c>
      <c r="V3010" s="23" t="n">
        <f aca="false">IF(T3010&lt;=Parametros!$B$7,M3010,IF(T3010&lt;=Parametros!$B$8,Q3010,P3010))</f>
        <v>787478.3</v>
      </c>
      <c r="W3010" s="26" t="n">
        <f aca="false">ROUND(V3010,0)</f>
        <v>787478</v>
      </c>
      <c r="X3010" s="27" t="n">
        <f aca="false">K3010/G3010</f>
        <v>0.959470016801849</v>
      </c>
      <c r="Y3010" s="27" t="n">
        <f aca="false">L3010/G3010</f>
        <v>1.25648832825866</v>
      </c>
    </row>
    <row r="3011" customFormat="false" ht="26.25" hidden="false" customHeight="true" outlineLevel="0" collapsed="false">
      <c r="A3011" s="4" t="s">
        <v>440</v>
      </c>
      <c r="B3011" s="4" t="s">
        <v>1668</v>
      </c>
      <c r="C3011" s="4" t="s">
        <v>1903</v>
      </c>
      <c r="D3011" s="4" t="s">
        <v>1904</v>
      </c>
      <c r="E3011" s="4" t="s">
        <v>98</v>
      </c>
      <c r="F3011" s="4" t="s">
        <v>99</v>
      </c>
      <c r="G3011" s="23" t="n">
        <v>547162</v>
      </c>
      <c r="H3011" s="24" t="n">
        <f aca="false">Parametros!$B$3</f>
        <v>160.42</v>
      </c>
      <c r="I3011" s="24" t="n">
        <f aca="false">Parametros!$B$4</f>
        <v>151.76</v>
      </c>
      <c r="J3011" s="23" t="n">
        <f aca="false">G3011*H3011/I3011</f>
        <v>578385.134686347</v>
      </c>
      <c r="K3011" s="23" t="n">
        <v>524985.84</v>
      </c>
      <c r="L3011" s="23" t="n">
        <v>687463</v>
      </c>
      <c r="M3011" s="23" t="n">
        <f aca="false">MIN(J3011:L3011)</f>
        <v>524985.84</v>
      </c>
      <c r="N3011" s="23" t="n">
        <f aca="false">MAX(J3011:L3011)</f>
        <v>687463</v>
      </c>
      <c r="O3011" s="23" t="n">
        <f aca="false">MEDIAN(J3011:L3011)</f>
        <v>578385.134686347</v>
      </c>
      <c r="P3011" s="23" t="n">
        <f aca="false">AVERAGE(J3011:L3011)</f>
        <v>596944.658228782</v>
      </c>
      <c r="Q3011" s="23" t="n">
        <f aca="false">AVERAGE(M3011,O3011)</f>
        <v>551685.487343174</v>
      </c>
      <c r="R3011" s="23" t="n">
        <f aca="false">AVERAGE(N3011,O3011)</f>
        <v>632924.067343173</v>
      </c>
      <c r="S3011" s="23" t="n">
        <f aca="false">STDEV(J3011:L3011)</f>
        <v>82813.3371867603</v>
      </c>
      <c r="T3011" s="25" t="n">
        <f aca="false">IF(P3011&gt;0,S3011/P3011,NA())</f>
        <v>0.138728667800595</v>
      </c>
      <c r="U3011" s="4" t="str">
        <f aca="false">IF(T3011&lt;=Parametros!$B$7,"MENOR",IF(T3011&lt;=Parametros!$B$8,"PROMEDIO MENOR-MEDIANA","PROMEDIO"))</f>
        <v>MENOR</v>
      </c>
      <c r="V3011" s="23" t="n">
        <f aca="false">IF(T3011&lt;=Parametros!$B$7,M3011,IF(T3011&lt;=Parametros!$B$8,Q3011,P3011))</f>
        <v>524985.84</v>
      </c>
      <c r="W3011" s="26" t="n">
        <f aca="false">ROUND(V3011,0)</f>
        <v>524986</v>
      </c>
      <c r="X3011" s="27" t="n">
        <f aca="false">K3011/G3011</f>
        <v>0.95947057726962</v>
      </c>
      <c r="Y3011" s="27" t="n">
        <f aca="false">L3011/G3011</f>
        <v>1.25641583297086</v>
      </c>
    </row>
    <row r="3012" customFormat="false" ht="39" hidden="false" customHeight="true" outlineLevel="0" collapsed="false">
      <c r="A3012" s="4" t="s">
        <v>443</v>
      </c>
      <c r="B3012" s="4" t="s">
        <v>1668</v>
      </c>
      <c r="C3012" s="4" t="s">
        <v>1905</v>
      </c>
      <c r="D3012" s="4" t="s">
        <v>1906</v>
      </c>
      <c r="E3012" s="4" t="s">
        <v>98</v>
      </c>
      <c r="F3012" s="4" t="s">
        <v>99</v>
      </c>
      <c r="G3012" s="23" t="n">
        <v>820743</v>
      </c>
      <c r="H3012" s="24" t="n">
        <f aca="false">Parametros!$B$3</f>
        <v>160.42</v>
      </c>
      <c r="I3012" s="24" t="n">
        <f aca="false">Parametros!$B$4</f>
        <v>151.76</v>
      </c>
      <c r="J3012" s="23" t="n">
        <f aca="false">G3012*H3012/I3012</f>
        <v>867577.70202952</v>
      </c>
      <c r="K3012" s="23" t="n">
        <v>787478.3</v>
      </c>
      <c r="L3012" s="23" t="n">
        <v>1031254</v>
      </c>
      <c r="M3012" s="23" t="n">
        <f aca="false">MIN(J3012:L3012)</f>
        <v>787478.3</v>
      </c>
      <c r="N3012" s="23" t="n">
        <f aca="false">MAX(J3012:L3012)</f>
        <v>1031254</v>
      </c>
      <c r="O3012" s="23" t="n">
        <f aca="false">MEDIAN(J3012:L3012)</f>
        <v>867577.70202952</v>
      </c>
      <c r="P3012" s="23" t="n">
        <f aca="false">AVERAGE(J3012:L3012)</f>
        <v>895436.667343174</v>
      </c>
      <c r="Q3012" s="23" t="n">
        <f aca="false">AVERAGE(M3012,O3012)</f>
        <v>827528.00101476</v>
      </c>
      <c r="R3012" s="23" t="n">
        <f aca="false">AVERAGE(N3012,O3012)</f>
        <v>949415.85101476</v>
      </c>
      <c r="S3012" s="23" t="n">
        <f aca="false">STDEV(J3012:L3012)</f>
        <v>124252.724070271</v>
      </c>
      <c r="T3012" s="25" t="n">
        <f aca="false">IF(P3012&gt;0,S3012/P3012,NA())</f>
        <v>0.138762157729076</v>
      </c>
      <c r="U3012" s="4" t="str">
        <f aca="false">IF(T3012&lt;=Parametros!$B$7,"MENOR",IF(T3012&lt;=Parametros!$B$8,"PROMEDIO MENOR-MEDIANA","PROMEDIO"))</f>
        <v>MENOR</v>
      </c>
      <c r="V3012" s="23" t="n">
        <f aca="false">IF(T3012&lt;=Parametros!$B$7,M3012,IF(T3012&lt;=Parametros!$B$8,Q3012,P3012))</f>
        <v>787478.3</v>
      </c>
      <c r="W3012" s="26" t="n">
        <f aca="false">ROUND(V3012,0)</f>
        <v>787478</v>
      </c>
      <c r="X3012" s="27" t="n">
        <f aca="false">K3012/G3012</f>
        <v>0.959470016801849</v>
      </c>
      <c r="Y3012" s="27" t="n">
        <f aca="false">L3012/G3012</f>
        <v>1.25648832825866</v>
      </c>
    </row>
    <row r="3013" customFormat="false" ht="39" hidden="false" customHeight="true" outlineLevel="0" collapsed="false">
      <c r="A3013" s="4" t="s">
        <v>446</v>
      </c>
      <c r="B3013" s="4" t="s">
        <v>1668</v>
      </c>
      <c r="C3013" s="4" t="s">
        <v>1907</v>
      </c>
      <c r="D3013" s="4" t="s">
        <v>1908</v>
      </c>
      <c r="E3013" s="4" t="s">
        <v>98</v>
      </c>
      <c r="F3013" s="4" t="s">
        <v>99</v>
      </c>
      <c r="G3013" s="23" t="n">
        <v>683953</v>
      </c>
      <c r="H3013" s="24" t="n">
        <f aca="false">Parametros!$B$3</f>
        <v>160.42</v>
      </c>
      <c r="I3013" s="24" t="n">
        <f aca="false">Parametros!$B$4</f>
        <v>151.76</v>
      </c>
      <c r="J3013" s="23" t="n">
        <f aca="false">G3013*H3013/I3013</f>
        <v>722981.946889826</v>
      </c>
      <c r="K3013" s="23" t="n">
        <v>656232.99</v>
      </c>
      <c r="L3013" s="23" t="n">
        <v>859299</v>
      </c>
      <c r="M3013" s="23" t="n">
        <f aca="false">MIN(J3013:L3013)</f>
        <v>656232.99</v>
      </c>
      <c r="N3013" s="23" t="n">
        <f aca="false">MAX(J3013:L3013)</f>
        <v>859299</v>
      </c>
      <c r="O3013" s="23" t="n">
        <f aca="false">MEDIAN(J3013:L3013)</f>
        <v>722981.946889826</v>
      </c>
      <c r="P3013" s="23" t="n">
        <f aca="false">AVERAGE(J3013:L3013)</f>
        <v>746171.312296609</v>
      </c>
      <c r="Q3013" s="23" t="n">
        <f aca="false">AVERAGE(M3013,O3013)</f>
        <v>689607.468444913</v>
      </c>
      <c r="R3013" s="23" t="n">
        <f aca="false">AVERAGE(N3013,O3013)</f>
        <v>791140.473444913</v>
      </c>
      <c r="S3013" s="23" t="n">
        <f aca="false">STDEV(J3013:L3013)</f>
        <v>103500.053648812</v>
      </c>
      <c r="T3013" s="25" t="n">
        <f aca="false">IF(P3013&gt;0,S3013/P3013,NA())</f>
        <v>0.138708165193666</v>
      </c>
      <c r="U3013" s="4" t="str">
        <f aca="false">IF(T3013&lt;=Parametros!$B$7,"MENOR",IF(T3013&lt;=Parametros!$B$8,"PROMEDIO MENOR-MEDIANA","PROMEDIO"))</f>
        <v>MENOR</v>
      </c>
      <c r="V3013" s="23" t="n">
        <f aca="false">IF(T3013&lt;=Parametros!$B$7,M3013,IF(T3013&lt;=Parametros!$B$8,Q3013,P3013))</f>
        <v>656232.99</v>
      </c>
      <c r="W3013" s="26" t="n">
        <f aca="false">ROUND(V3013,0)</f>
        <v>656233</v>
      </c>
      <c r="X3013" s="27" t="n">
        <f aca="false">K3013/G3013</f>
        <v>0.959470884695293</v>
      </c>
      <c r="Y3013" s="27" t="n">
        <f aca="false">L3013/G3013</f>
        <v>1.25637141733423</v>
      </c>
    </row>
    <row r="3014" customFormat="false" ht="39" hidden="false" customHeight="true" outlineLevel="0" collapsed="false">
      <c r="A3014" s="4" t="s">
        <v>449</v>
      </c>
      <c r="B3014" s="4" t="s">
        <v>1668</v>
      </c>
      <c r="C3014" s="4" t="s">
        <v>1909</v>
      </c>
      <c r="D3014" s="4" t="s">
        <v>1910</v>
      </c>
      <c r="E3014" s="4" t="s">
        <v>98</v>
      </c>
      <c r="F3014" s="4" t="s">
        <v>99</v>
      </c>
      <c r="G3014" s="23" t="n">
        <v>683953</v>
      </c>
      <c r="H3014" s="24" t="n">
        <f aca="false">Parametros!$B$3</f>
        <v>160.42</v>
      </c>
      <c r="I3014" s="24" t="n">
        <f aca="false">Parametros!$B$4</f>
        <v>151.76</v>
      </c>
      <c r="J3014" s="23" t="n">
        <f aca="false">G3014*H3014/I3014</f>
        <v>722981.946889826</v>
      </c>
      <c r="K3014" s="23" t="n">
        <v>656232.99</v>
      </c>
      <c r="L3014" s="23" t="n">
        <v>859299</v>
      </c>
      <c r="M3014" s="23" t="n">
        <f aca="false">MIN(J3014:L3014)</f>
        <v>656232.99</v>
      </c>
      <c r="N3014" s="23" t="n">
        <f aca="false">MAX(J3014:L3014)</f>
        <v>859299</v>
      </c>
      <c r="O3014" s="23" t="n">
        <f aca="false">MEDIAN(J3014:L3014)</f>
        <v>722981.946889826</v>
      </c>
      <c r="P3014" s="23" t="n">
        <f aca="false">AVERAGE(J3014:L3014)</f>
        <v>746171.312296609</v>
      </c>
      <c r="Q3014" s="23" t="n">
        <f aca="false">AVERAGE(M3014,O3014)</f>
        <v>689607.468444913</v>
      </c>
      <c r="R3014" s="23" t="n">
        <f aca="false">AVERAGE(N3014,O3014)</f>
        <v>791140.473444913</v>
      </c>
      <c r="S3014" s="23" t="n">
        <f aca="false">STDEV(J3014:L3014)</f>
        <v>103500.053648812</v>
      </c>
      <c r="T3014" s="25" t="n">
        <f aca="false">IF(P3014&gt;0,S3014/P3014,NA())</f>
        <v>0.138708165193666</v>
      </c>
      <c r="U3014" s="4" t="str">
        <f aca="false">IF(T3014&lt;=Parametros!$B$7,"MENOR",IF(T3014&lt;=Parametros!$B$8,"PROMEDIO MENOR-MEDIANA","PROMEDIO"))</f>
        <v>MENOR</v>
      </c>
      <c r="V3014" s="23" t="n">
        <f aca="false">IF(T3014&lt;=Parametros!$B$7,M3014,IF(T3014&lt;=Parametros!$B$8,Q3014,P3014))</f>
        <v>656232.99</v>
      </c>
      <c r="W3014" s="26" t="n">
        <f aca="false">ROUND(V3014,0)</f>
        <v>656233</v>
      </c>
      <c r="X3014" s="27" t="n">
        <f aca="false">K3014/G3014</f>
        <v>0.959470884695293</v>
      </c>
      <c r="Y3014" s="27" t="n">
        <f aca="false">L3014/G3014</f>
        <v>1.25637141733423</v>
      </c>
    </row>
    <row r="3015" customFormat="false" ht="39" hidden="false" customHeight="true" outlineLevel="0" collapsed="false">
      <c r="A3015" s="4" t="s">
        <v>451</v>
      </c>
      <c r="B3015" s="4" t="s">
        <v>1668</v>
      </c>
      <c r="C3015" s="4" t="s">
        <v>1911</v>
      </c>
      <c r="D3015" s="4" t="s">
        <v>1912</v>
      </c>
      <c r="E3015" s="4" t="s">
        <v>98</v>
      </c>
      <c r="F3015" s="4" t="s">
        <v>99</v>
      </c>
      <c r="G3015" s="23" t="n">
        <v>957534</v>
      </c>
      <c r="H3015" s="24" t="n">
        <f aca="false">Parametros!$B$3</f>
        <v>160.42</v>
      </c>
      <c r="I3015" s="24" t="n">
        <f aca="false">Parametros!$B$4</f>
        <v>151.76</v>
      </c>
      <c r="J3015" s="23" t="n">
        <f aca="false">G3015*H3015/I3015</f>
        <v>1012174.514233</v>
      </c>
      <c r="K3015" s="23" t="n">
        <v>918725.45</v>
      </c>
      <c r="L3015" s="23" t="n">
        <v>1203090</v>
      </c>
      <c r="M3015" s="23" t="n">
        <f aca="false">MIN(J3015:L3015)</f>
        <v>918725.45</v>
      </c>
      <c r="N3015" s="23" t="n">
        <f aca="false">MAX(J3015:L3015)</f>
        <v>1203090</v>
      </c>
      <c r="O3015" s="23" t="n">
        <f aca="false">MEDIAN(J3015:L3015)</f>
        <v>1012174.514233</v>
      </c>
      <c r="P3015" s="23" t="n">
        <f aca="false">AVERAGE(J3015:L3015)</f>
        <v>1044663.321411</v>
      </c>
      <c r="Q3015" s="23" t="n">
        <f aca="false">AVERAGE(M3015,O3015)</f>
        <v>965449.9821165</v>
      </c>
      <c r="R3015" s="23" t="n">
        <f aca="false">AVERAGE(N3015,O3015)</f>
        <v>1107632.2571165</v>
      </c>
      <c r="S3015" s="23" t="n">
        <f aca="false">STDEV(J3015:L3015)</f>
        <v>144939.440001894</v>
      </c>
      <c r="T3015" s="25" t="n">
        <f aca="false">IF(P3015&gt;0,S3015/P3015,NA())</f>
        <v>0.138742728907269</v>
      </c>
      <c r="U3015" s="4" t="str">
        <f aca="false">IF(T3015&lt;=Parametros!$B$7,"MENOR",IF(T3015&lt;=Parametros!$B$8,"PROMEDIO MENOR-MEDIANA","PROMEDIO"))</f>
        <v>MENOR</v>
      </c>
      <c r="V3015" s="23" t="n">
        <f aca="false">IF(T3015&lt;=Parametros!$B$7,M3015,IF(T3015&lt;=Parametros!$B$8,Q3015,P3015))</f>
        <v>918725.45</v>
      </c>
      <c r="W3015" s="26" t="n">
        <f aca="false">ROUND(V3015,0)</f>
        <v>918725</v>
      </c>
      <c r="X3015" s="27" t="n">
        <f aca="false">K3015/G3015</f>
        <v>0.959470316458737</v>
      </c>
      <c r="Y3015" s="27" t="n">
        <f aca="false">L3015/G3015</f>
        <v>1.25644624629517</v>
      </c>
    </row>
    <row r="3016" customFormat="false" ht="39" hidden="false" customHeight="true" outlineLevel="0" collapsed="false">
      <c r="A3016" s="4" t="s">
        <v>454</v>
      </c>
      <c r="B3016" s="4" t="s">
        <v>1668</v>
      </c>
      <c r="C3016" s="4" t="s">
        <v>1913</v>
      </c>
      <c r="D3016" s="4" t="s">
        <v>1914</v>
      </c>
      <c r="E3016" s="4" t="s">
        <v>98</v>
      </c>
      <c r="F3016" s="4" t="s">
        <v>99</v>
      </c>
      <c r="G3016" s="23" t="n">
        <v>957534</v>
      </c>
      <c r="H3016" s="24" t="n">
        <f aca="false">Parametros!$B$3</f>
        <v>160.42</v>
      </c>
      <c r="I3016" s="24" t="n">
        <f aca="false">Parametros!$B$4</f>
        <v>151.76</v>
      </c>
      <c r="J3016" s="23" t="n">
        <f aca="false">G3016*H3016/I3016</f>
        <v>1012174.514233</v>
      </c>
      <c r="K3016" s="23" t="n">
        <v>918725.45</v>
      </c>
      <c r="L3016" s="23" t="n">
        <v>1203090</v>
      </c>
      <c r="M3016" s="23" t="n">
        <f aca="false">MIN(J3016:L3016)</f>
        <v>918725.45</v>
      </c>
      <c r="N3016" s="23" t="n">
        <f aca="false">MAX(J3016:L3016)</f>
        <v>1203090</v>
      </c>
      <c r="O3016" s="23" t="n">
        <f aca="false">MEDIAN(J3016:L3016)</f>
        <v>1012174.514233</v>
      </c>
      <c r="P3016" s="23" t="n">
        <f aca="false">AVERAGE(J3016:L3016)</f>
        <v>1044663.321411</v>
      </c>
      <c r="Q3016" s="23" t="n">
        <f aca="false">AVERAGE(M3016,O3016)</f>
        <v>965449.9821165</v>
      </c>
      <c r="R3016" s="23" t="n">
        <f aca="false">AVERAGE(N3016,O3016)</f>
        <v>1107632.2571165</v>
      </c>
      <c r="S3016" s="23" t="n">
        <f aca="false">STDEV(J3016:L3016)</f>
        <v>144939.440001894</v>
      </c>
      <c r="T3016" s="25" t="n">
        <f aca="false">IF(P3016&gt;0,S3016/P3016,NA())</f>
        <v>0.138742728907269</v>
      </c>
      <c r="U3016" s="4" t="str">
        <f aca="false">IF(T3016&lt;=Parametros!$B$7,"MENOR",IF(T3016&lt;=Parametros!$B$8,"PROMEDIO MENOR-MEDIANA","PROMEDIO"))</f>
        <v>MENOR</v>
      </c>
      <c r="V3016" s="23" t="n">
        <f aca="false">IF(T3016&lt;=Parametros!$B$7,M3016,IF(T3016&lt;=Parametros!$B$8,Q3016,P3016))</f>
        <v>918725.45</v>
      </c>
      <c r="W3016" s="26" t="n">
        <f aca="false">ROUND(V3016,0)</f>
        <v>918725</v>
      </c>
      <c r="X3016" s="27" t="n">
        <f aca="false">K3016/G3016</f>
        <v>0.959470316458737</v>
      </c>
      <c r="Y3016" s="27" t="n">
        <f aca="false">L3016/G3016</f>
        <v>1.25644624629517</v>
      </c>
    </row>
    <row r="3017" customFormat="false" ht="26.25" hidden="false" customHeight="true" outlineLevel="0" collapsed="false">
      <c r="A3017" s="4" t="s">
        <v>456</v>
      </c>
      <c r="B3017" s="4" t="s">
        <v>1668</v>
      </c>
      <c r="C3017" s="4" t="s">
        <v>1915</v>
      </c>
      <c r="D3017" s="4" t="s">
        <v>1916</v>
      </c>
      <c r="E3017" s="4" t="s">
        <v>98</v>
      </c>
      <c r="F3017" s="4" t="s">
        <v>99</v>
      </c>
      <c r="G3017" s="23" t="n">
        <v>273581</v>
      </c>
      <c r="H3017" s="24" t="n">
        <f aca="false">Parametros!$B$3</f>
        <v>160.42</v>
      </c>
      <c r="I3017" s="24" t="n">
        <f aca="false">Parametros!$B$4</f>
        <v>151.76</v>
      </c>
      <c r="J3017" s="23" t="n">
        <f aca="false">G3017*H3017/I3017</f>
        <v>289192.567343173</v>
      </c>
      <c r="K3017" s="23" t="n">
        <v>262492.46</v>
      </c>
      <c r="L3017" s="23" t="n">
        <v>343672</v>
      </c>
      <c r="M3017" s="23" t="n">
        <f aca="false">MIN(J3017:L3017)</f>
        <v>262492.46</v>
      </c>
      <c r="N3017" s="23" t="n">
        <f aca="false">MAX(J3017:L3017)</f>
        <v>343672</v>
      </c>
      <c r="O3017" s="23" t="n">
        <f aca="false">MEDIAN(J3017:L3017)</f>
        <v>289192.567343173</v>
      </c>
      <c r="P3017" s="23" t="n">
        <f aca="false">AVERAGE(J3017:L3017)</f>
        <v>298452.342447725</v>
      </c>
      <c r="Q3017" s="23" t="n">
        <f aca="false">AVERAGE(M3017,O3017)</f>
        <v>275842.513671587</v>
      </c>
      <c r="R3017" s="23" t="n">
        <f aca="false">AVERAGE(N3017,O3017)</f>
        <v>316432.283671587</v>
      </c>
      <c r="S3017" s="23" t="n">
        <f aca="false">STDEV(J3017:L3017)</f>
        <v>41374.3520178026</v>
      </c>
      <c r="T3017" s="25" t="n">
        <f aca="false">IF(P3017&gt;0,S3017/P3017,NA())</f>
        <v>0.138629677617791</v>
      </c>
      <c r="U3017" s="4" t="str">
        <f aca="false">IF(T3017&lt;=Parametros!$B$7,"MENOR",IF(T3017&lt;=Parametros!$B$8,"PROMEDIO MENOR-MEDIANA","PROMEDIO"))</f>
        <v>MENOR</v>
      </c>
      <c r="V3017" s="23" t="n">
        <f aca="false">IF(T3017&lt;=Parametros!$B$7,M3017,IF(T3017&lt;=Parametros!$B$8,Q3017,P3017))</f>
        <v>262492.46</v>
      </c>
      <c r="W3017" s="26" t="n">
        <f aca="false">ROUND(V3017,0)</f>
        <v>262492</v>
      </c>
      <c r="X3017" s="27" t="n">
        <f aca="false">K3017/G3017</f>
        <v>0.959468895866307</v>
      </c>
      <c r="Y3017" s="27" t="n">
        <f aca="false">L3017/G3017</f>
        <v>1.25619834710744</v>
      </c>
    </row>
    <row r="3018" customFormat="false" ht="26.25" hidden="false" customHeight="true" outlineLevel="0" collapsed="false">
      <c r="A3018" s="4" t="s">
        <v>459</v>
      </c>
      <c r="B3018" s="4" t="s">
        <v>1668</v>
      </c>
      <c r="C3018" s="4" t="s">
        <v>1917</v>
      </c>
      <c r="D3018" s="4" t="s">
        <v>1918</v>
      </c>
      <c r="E3018" s="4" t="s">
        <v>98</v>
      </c>
      <c r="F3018" s="4" t="s">
        <v>99</v>
      </c>
      <c r="G3018" s="23" t="n">
        <v>273581</v>
      </c>
      <c r="H3018" s="24" t="n">
        <f aca="false">Parametros!$B$3</f>
        <v>160.42</v>
      </c>
      <c r="I3018" s="24" t="n">
        <f aca="false">Parametros!$B$4</f>
        <v>151.76</v>
      </c>
      <c r="J3018" s="23" t="n">
        <f aca="false">G3018*H3018/I3018</f>
        <v>289192.567343173</v>
      </c>
      <c r="K3018" s="23" t="n">
        <v>262492.46</v>
      </c>
      <c r="L3018" s="23" t="n">
        <v>343672</v>
      </c>
      <c r="M3018" s="23" t="n">
        <f aca="false">MIN(J3018:L3018)</f>
        <v>262492.46</v>
      </c>
      <c r="N3018" s="23" t="n">
        <f aca="false">MAX(J3018:L3018)</f>
        <v>343672</v>
      </c>
      <c r="O3018" s="23" t="n">
        <f aca="false">MEDIAN(J3018:L3018)</f>
        <v>289192.567343173</v>
      </c>
      <c r="P3018" s="23" t="n">
        <f aca="false">AVERAGE(J3018:L3018)</f>
        <v>298452.342447725</v>
      </c>
      <c r="Q3018" s="23" t="n">
        <f aca="false">AVERAGE(M3018,O3018)</f>
        <v>275842.513671587</v>
      </c>
      <c r="R3018" s="23" t="n">
        <f aca="false">AVERAGE(N3018,O3018)</f>
        <v>316432.283671587</v>
      </c>
      <c r="S3018" s="23" t="n">
        <f aca="false">STDEV(J3018:L3018)</f>
        <v>41374.3520178026</v>
      </c>
      <c r="T3018" s="25" t="n">
        <f aca="false">IF(P3018&gt;0,S3018/P3018,NA())</f>
        <v>0.138629677617791</v>
      </c>
      <c r="U3018" s="4" t="str">
        <f aca="false">IF(T3018&lt;=Parametros!$B$7,"MENOR",IF(T3018&lt;=Parametros!$B$8,"PROMEDIO MENOR-MEDIANA","PROMEDIO"))</f>
        <v>MENOR</v>
      </c>
      <c r="V3018" s="23" t="n">
        <f aca="false">IF(T3018&lt;=Parametros!$B$7,M3018,IF(T3018&lt;=Parametros!$B$8,Q3018,P3018))</f>
        <v>262492.46</v>
      </c>
      <c r="W3018" s="26" t="n">
        <f aca="false">ROUND(V3018,0)</f>
        <v>262492</v>
      </c>
      <c r="X3018" s="27" t="n">
        <f aca="false">K3018/G3018</f>
        <v>0.959468895866307</v>
      </c>
      <c r="Y3018" s="27" t="n">
        <f aca="false">L3018/G3018</f>
        <v>1.25619834710744</v>
      </c>
    </row>
    <row r="3019" customFormat="false" ht="51.75" hidden="false" customHeight="true" outlineLevel="0" collapsed="false">
      <c r="A3019" s="4" t="s">
        <v>461</v>
      </c>
      <c r="B3019" s="4" t="s">
        <v>1668</v>
      </c>
      <c r="C3019" s="4" t="s">
        <v>1919</v>
      </c>
      <c r="D3019" s="4" t="s">
        <v>1920</v>
      </c>
      <c r="E3019" s="4" t="s">
        <v>98</v>
      </c>
      <c r="F3019" s="4" t="s">
        <v>99</v>
      </c>
      <c r="G3019" s="23" t="n">
        <v>683953</v>
      </c>
      <c r="H3019" s="24" t="n">
        <f aca="false">Parametros!$B$3</f>
        <v>160.42</v>
      </c>
      <c r="I3019" s="24" t="n">
        <f aca="false">Parametros!$B$4</f>
        <v>151.76</v>
      </c>
      <c r="J3019" s="23" t="n">
        <f aca="false">G3019*H3019/I3019</f>
        <v>722981.946889826</v>
      </c>
      <c r="K3019" s="23" t="n">
        <v>656232.99</v>
      </c>
      <c r="L3019" s="23" t="n">
        <v>859299</v>
      </c>
      <c r="M3019" s="23" t="n">
        <f aca="false">MIN(J3019:L3019)</f>
        <v>656232.99</v>
      </c>
      <c r="N3019" s="23" t="n">
        <f aca="false">MAX(J3019:L3019)</f>
        <v>859299</v>
      </c>
      <c r="O3019" s="23" t="n">
        <f aca="false">MEDIAN(J3019:L3019)</f>
        <v>722981.946889826</v>
      </c>
      <c r="P3019" s="23" t="n">
        <f aca="false">AVERAGE(J3019:L3019)</f>
        <v>746171.312296609</v>
      </c>
      <c r="Q3019" s="23" t="n">
        <f aca="false">AVERAGE(M3019,O3019)</f>
        <v>689607.468444913</v>
      </c>
      <c r="R3019" s="23" t="n">
        <f aca="false">AVERAGE(N3019,O3019)</f>
        <v>791140.473444913</v>
      </c>
      <c r="S3019" s="23" t="n">
        <f aca="false">STDEV(J3019:L3019)</f>
        <v>103500.053648812</v>
      </c>
      <c r="T3019" s="25" t="n">
        <f aca="false">IF(P3019&gt;0,S3019/P3019,NA())</f>
        <v>0.138708165193666</v>
      </c>
      <c r="U3019" s="4" t="str">
        <f aca="false">IF(T3019&lt;=Parametros!$B$7,"MENOR",IF(T3019&lt;=Parametros!$B$8,"PROMEDIO MENOR-MEDIANA","PROMEDIO"))</f>
        <v>MENOR</v>
      </c>
      <c r="V3019" s="23" t="n">
        <f aca="false">IF(T3019&lt;=Parametros!$B$7,M3019,IF(T3019&lt;=Parametros!$B$8,Q3019,P3019))</f>
        <v>656232.99</v>
      </c>
      <c r="W3019" s="26" t="n">
        <f aca="false">ROUND(V3019,0)</f>
        <v>656233</v>
      </c>
      <c r="X3019" s="27" t="n">
        <f aca="false">K3019/G3019</f>
        <v>0.959470884695293</v>
      </c>
      <c r="Y3019" s="27" t="n">
        <f aca="false">L3019/G3019</f>
        <v>1.25637141733423</v>
      </c>
    </row>
    <row r="3020" customFormat="false" ht="51.75" hidden="false" customHeight="true" outlineLevel="0" collapsed="false">
      <c r="A3020" s="4" t="s">
        <v>464</v>
      </c>
      <c r="B3020" s="4" t="s">
        <v>1668</v>
      </c>
      <c r="C3020" s="4" t="s">
        <v>1921</v>
      </c>
      <c r="D3020" s="4" t="s">
        <v>1922</v>
      </c>
      <c r="E3020" s="4" t="s">
        <v>98</v>
      </c>
      <c r="F3020" s="4" t="s">
        <v>99</v>
      </c>
      <c r="G3020" s="23" t="n">
        <v>683953</v>
      </c>
      <c r="H3020" s="24" t="n">
        <f aca="false">Parametros!$B$3</f>
        <v>160.42</v>
      </c>
      <c r="I3020" s="24" t="n">
        <f aca="false">Parametros!$B$4</f>
        <v>151.76</v>
      </c>
      <c r="J3020" s="23" t="n">
        <f aca="false">G3020*H3020/I3020</f>
        <v>722981.946889826</v>
      </c>
      <c r="K3020" s="23" t="n">
        <v>656232.99</v>
      </c>
      <c r="L3020" s="23" t="n">
        <v>859299</v>
      </c>
      <c r="M3020" s="23" t="n">
        <f aca="false">MIN(J3020:L3020)</f>
        <v>656232.99</v>
      </c>
      <c r="N3020" s="23" t="n">
        <f aca="false">MAX(J3020:L3020)</f>
        <v>859299</v>
      </c>
      <c r="O3020" s="23" t="n">
        <f aca="false">MEDIAN(J3020:L3020)</f>
        <v>722981.946889826</v>
      </c>
      <c r="P3020" s="23" t="n">
        <f aca="false">AVERAGE(J3020:L3020)</f>
        <v>746171.312296609</v>
      </c>
      <c r="Q3020" s="23" t="n">
        <f aca="false">AVERAGE(M3020,O3020)</f>
        <v>689607.468444913</v>
      </c>
      <c r="R3020" s="23" t="n">
        <f aca="false">AVERAGE(N3020,O3020)</f>
        <v>791140.473444913</v>
      </c>
      <c r="S3020" s="23" t="n">
        <f aca="false">STDEV(J3020:L3020)</f>
        <v>103500.053648812</v>
      </c>
      <c r="T3020" s="25" t="n">
        <f aca="false">IF(P3020&gt;0,S3020/P3020,NA())</f>
        <v>0.138708165193666</v>
      </c>
      <c r="U3020" s="4" t="str">
        <f aca="false">IF(T3020&lt;=Parametros!$B$7,"MENOR",IF(T3020&lt;=Parametros!$B$8,"PROMEDIO MENOR-MEDIANA","PROMEDIO"))</f>
        <v>MENOR</v>
      </c>
      <c r="V3020" s="23" t="n">
        <f aca="false">IF(T3020&lt;=Parametros!$B$7,M3020,IF(T3020&lt;=Parametros!$B$8,Q3020,P3020))</f>
        <v>656232.99</v>
      </c>
      <c r="W3020" s="26" t="n">
        <f aca="false">ROUND(V3020,0)</f>
        <v>656233</v>
      </c>
      <c r="X3020" s="27" t="n">
        <f aca="false">K3020/G3020</f>
        <v>0.959470884695293</v>
      </c>
      <c r="Y3020" s="27" t="n">
        <f aca="false">L3020/G3020</f>
        <v>1.25637141733423</v>
      </c>
    </row>
    <row r="3021" customFormat="false" ht="39" hidden="false" customHeight="true" outlineLevel="0" collapsed="false">
      <c r="A3021" s="4" t="s">
        <v>466</v>
      </c>
      <c r="B3021" s="4" t="s">
        <v>1668</v>
      </c>
      <c r="C3021" s="4" t="s">
        <v>1923</v>
      </c>
      <c r="D3021" s="4" t="s">
        <v>1924</v>
      </c>
      <c r="E3021" s="4" t="s">
        <v>98</v>
      </c>
      <c r="F3021" s="4" t="s">
        <v>99</v>
      </c>
      <c r="G3021" s="23" t="n">
        <v>683953</v>
      </c>
      <c r="H3021" s="24" t="n">
        <f aca="false">Parametros!$B$3</f>
        <v>160.42</v>
      </c>
      <c r="I3021" s="24" t="n">
        <f aca="false">Parametros!$B$4</f>
        <v>151.76</v>
      </c>
      <c r="J3021" s="23" t="n">
        <f aca="false">G3021*H3021/I3021</f>
        <v>722981.946889826</v>
      </c>
      <c r="K3021" s="23" t="n">
        <v>656232.99</v>
      </c>
      <c r="L3021" s="23" t="n">
        <v>859299</v>
      </c>
      <c r="M3021" s="23" t="n">
        <f aca="false">MIN(J3021:L3021)</f>
        <v>656232.99</v>
      </c>
      <c r="N3021" s="23" t="n">
        <f aca="false">MAX(J3021:L3021)</f>
        <v>859299</v>
      </c>
      <c r="O3021" s="23" t="n">
        <f aca="false">MEDIAN(J3021:L3021)</f>
        <v>722981.946889826</v>
      </c>
      <c r="P3021" s="23" t="n">
        <f aca="false">AVERAGE(J3021:L3021)</f>
        <v>746171.312296609</v>
      </c>
      <c r="Q3021" s="23" t="n">
        <f aca="false">AVERAGE(M3021,O3021)</f>
        <v>689607.468444913</v>
      </c>
      <c r="R3021" s="23" t="n">
        <f aca="false">AVERAGE(N3021,O3021)</f>
        <v>791140.473444913</v>
      </c>
      <c r="S3021" s="23" t="n">
        <f aca="false">STDEV(J3021:L3021)</f>
        <v>103500.053648812</v>
      </c>
      <c r="T3021" s="25" t="n">
        <f aca="false">IF(P3021&gt;0,S3021/P3021,NA())</f>
        <v>0.138708165193666</v>
      </c>
      <c r="U3021" s="4" t="str">
        <f aca="false">IF(T3021&lt;=Parametros!$B$7,"MENOR",IF(T3021&lt;=Parametros!$B$8,"PROMEDIO MENOR-MEDIANA","PROMEDIO"))</f>
        <v>MENOR</v>
      </c>
      <c r="V3021" s="23" t="n">
        <f aca="false">IF(T3021&lt;=Parametros!$B$7,M3021,IF(T3021&lt;=Parametros!$B$8,Q3021,P3021))</f>
        <v>656232.99</v>
      </c>
      <c r="W3021" s="26" t="n">
        <f aca="false">ROUND(V3021,0)</f>
        <v>656233</v>
      </c>
      <c r="X3021" s="27" t="n">
        <f aca="false">K3021/G3021</f>
        <v>0.959470884695293</v>
      </c>
      <c r="Y3021" s="27" t="n">
        <f aca="false">L3021/G3021</f>
        <v>1.25637141733423</v>
      </c>
    </row>
    <row r="3022" customFormat="false" ht="39" hidden="false" customHeight="true" outlineLevel="0" collapsed="false">
      <c r="A3022" s="4" t="s">
        <v>469</v>
      </c>
      <c r="B3022" s="4" t="s">
        <v>1668</v>
      </c>
      <c r="C3022" s="4" t="s">
        <v>1925</v>
      </c>
      <c r="D3022" s="4" t="s">
        <v>1926</v>
      </c>
      <c r="E3022" s="4" t="s">
        <v>98</v>
      </c>
      <c r="F3022" s="4" t="s">
        <v>99</v>
      </c>
      <c r="G3022" s="23" t="n">
        <v>683953</v>
      </c>
      <c r="H3022" s="24" t="n">
        <f aca="false">Parametros!$B$3</f>
        <v>160.42</v>
      </c>
      <c r="I3022" s="24" t="n">
        <f aca="false">Parametros!$B$4</f>
        <v>151.76</v>
      </c>
      <c r="J3022" s="23" t="n">
        <f aca="false">G3022*H3022/I3022</f>
        <v>722981.946889826</v>
      </c>
      <c r="K3022" s="23" t="n">
        <v>656232.99</v>
      </c>
      <c r="L3022" s="23" t="n">
        <v>859299</v>
      </c>
      <c r="M3022" s="23" t="n">
        <f aca="false">MIN(J3022:L3022)</f>
        <v>656232.99</v>
      </c>
      <c r="N3022" s="23" t="n">
        <f aca="false">MAX(J3022:L3022)</f>
        <v>859299</v>
      </c>
      <c r="O3022" s="23" t="n">
        <f aca="false">MEDIAN(J3022:L3022)</f>
        <v>722981.946889826</v>
      </c>
      <c r="P3022" s="23" t="n">
        <f aca="false">AVERAGE(J3022:L3022)</f>
        <v>746171.312296609</v>
      </c>
      <c r="Q3022" s="23" t="n">
        <f aca="false">AVERAGE(M3022,O3022)</f>
        <v>689607.468444913</v>
      </c>
      <c r="R3022" s="23" t="n">
        <f aca="false">AVERAGE(N3022,O3022)</f>
        <v>791140.473444913</v>
      </c>
      <c r="S3022" s="23" t="n">
        <f aca="false">STDEV(J3022:L3022)</f>
        <v>103500.053648812</v>
      </c>
      <c r="T3022" s="25" t="n">
        <f aca="false">IF(P3022&gt;0,S3022/P3022,NA())</f>
        <v>0.138708165193666</v>
      </c>
      <c r="U3022" s="4" t="str">
        <f aca="false">IF(T3022&lt;=Parametros!$B$7,"MENOR",IF(T3022&lt;=Parametros!$B$8,"PROMEDIO MENOR-MEDIANA","PROMEDIO"))</f>
        <v>MENOR</v>
      </c>
      <c r="V3022" s="23" t="n">
        <f aca="false">IF(T3022&lt;=Parametros!$B$7,M3022,IF(T3022&lt;=Parametros!$B$8,Q3022,P3022))</f>
        <v>656232.99</v>
      </c>
      <c r="W3022" s="26" t="n">
        <f aca="false">ROUND(V3022,0)</f>
        <v>656233</v>
      </c>
      <c r="X3022" s="27" t="n">
        <f aca="false">K3022/G3022</f>
        <v>0.959470884695293</v>
      </c>
      <c r="Y3022" s="27" t="n">
        <f aca="false">L3022/G3022</f>
        <v>1.25637141733423</v>
      </c>
    </row>
    <row r="3023" customFormat="false" ht="39" hidden="false" customHeight="true" outlineLevel="0" collapsed="false">
      <c r="A3023" s="4" t="s">
        <v>471</v>
      </c>
      <c r="B3023" s="4" t="s">
        <v>1668</v>
      </c>
      <c r="C3023" s="4" t="s">
        <v>1927</v>
      </c>
      <c r="D3023" s="4" t="s">
        <v>1928</v>
      </c>
      <c r="E3023" s="4" t="s">
        <v>98</v>
      </c>
      <c r="F3023" s="4" t="s">
        <v>99</v>
      </c>
      <c r="G3023" s="23" t="n">
        <v>1915067</v>
      </c>
      <c r="H3023" s="24" t="n">
        <f aca="false">Parametros!$B$3</f>
        <v>160.42</v>
      </c>
      <c r="I3023" s="24" t="n">
        <f aca="false">Parametros!$B$4</f>
        <v>151.76</v>
      </c>
      <c r="J3023" s="23" t="n">
        <f aca="false">G3023*H3023/I3023</f>
        <v>2024347.97140221</v>
      </c>
      <c r="K3023" s="23" t="n">
        <v>1837449.98</v>
      </c>
      <c r="L3023" s="23" t="n">
        <v>2406299</v>
      </c>
      <c r="M3023" s="23" t="n">
        <f aca="false">MIN(J3023:L3023)</f>
        <v>1837449.98</v>
      </c>
      <c r="N3023" s="23" t="n">
        <f aca="false">MAX(J3023:L3023)</f>
        <v>2406299</v>
      </c>
      <c r="O3023" s="23" t="n">
        <f aca="false">MEDIAN(J3023:L3023)</f>
        <v>2024347.97140221</v>
      </c>
      <c r="P3023" s="23" t="n">
        <f aca="false">AVERAGE(J3023:L3023)</f>
        <v>2089365.6504674</v>
      </c>
      <c r="Q3023" s="23" t="n">
        <f aca="false">AVERAGE(M3023,O3023)</f>
        <v>1930898.97570111</v>
      </c>
      <c r="R3023" s="23" t="n">
        <f aca="false">AVERAGE(N3023,O3023)</f>
        <v>2215323.48570111</v>
      </c>
      <c r="S3023" s="23" t="n">
        <f aca="false">STDEV(J3023:L3023)</f>
        <v>289944.435766593</v>
      </c>
      <c r="T3023" s="25" t="n">
        <f aca="false">IF(P3023&gt;0,S3023/P3023,NA())</f>
        <v>0.13877151455119</v>
      </c>
      <c r="U3023" s="4" t="str">
        <f aca="false">IF(T3023&lt;=Parametros!$B$7,"MENOR",IF(T3023&lt;=Parametros!$B$8,"PROMEDIO MENOR-MEDIANA","PROMEDIO"))</f>
        <v>MENOR</v>
      </c>
      <c r="V3023" s="23" t="n">
        <f aca="false">IF(T3023&lt;=Parametros!$B$7,M3023,IF(T3023&lt;=Parametros!$B$8,Q3023,P3023))</f>
        <v>1837449.98</v>
      </c>
      <c r="W3023" s="26" t="n">
        <f aca="false">ROUND(V3023,0)</f>
        <v>1837450</v>
      </c>
      <c r="X3023" s="27" t="n">
        <f aca="false">K3023/G3023</f>
        <v>0.959470337069147</v>
      </c>
      <c r="Y3023" s="27" t="n">
        <f aca="false">L3023/G3023</f>
        <v>1.25650904119804</v>
      </c>
    </row>
    <row r="3024" customFormat="false" ht="39" hidden="false" customHeight="true" outlineLevel="0" collapsed="false">
      <c r="A3024" s="4" t="s">
        <v>474</v>
      </c>
      <c r="B3024" s="4" t="s">
        <v>1668</v>
      </c>
      <c r="C3024" s="4" t="s">
        <v>1929</v>
      </c>
      <c r="D3024" s="4" t="s">
        <v>1930</v>
      </c>
      <c r="E3024" s="4" t="s">
        <v>98</v>
      </c>
      <c r="F3024" s="4" t="s">
        <v>99</v>
      </c>
      <c r="G3024" s="23" t="n">
        <v>410372</v>
      </c>
      <c r="H3024" s="24" t="n">
        <f aca="false">Parametros!$B$3</f>
        <v>160.42</v>
      </c>
      <c r="I3024" s="24" t="n">
        <f aca="false">Parametros!$B$4</f>
        <v>151.76</v>
      </c>
      <c r="J3024" s="23" t="n">
        <f aca="false">G3024*H3024/I3024</f>
        <v>433789.379546653</v>
      </c>
      <c r="K3024" s="23" t="n">
        <v>393739.61</v>
      </c>
      <c r="L3024" s="23" t="n">
        <v>515627</v>
      </c>
      <c r="M3024" s="23" t="n">
        <f aca="false">MIN(J3024:L3024)</f>
        <v>393739.61</v>
      </c>
      <c r="N3024" s="23" t="n">
        <f aca="false">MAX(J3024:L3024)</f>
        <v>515627</v>
      </c>
      <c r="O3024" s="23" t="n">
        <f aca="false">MEDIAN(J3024:L3024)</f>
        <v>433789.379546653</v>
      </c>
      <c r="P3024" s="23" t="n">
        <f aca="false">AVERAGE(J3024:L3024)</f>
        <v>447718.663182218</v>
      </c>
      <c r="Q3024" s="23" t="n">
        <f aca="false">AVERAGE(M3024,O3024)</f>
        <v>413764.494773326</v>
      </c>
      <c r="R3024" s="23" t="n">
        <f aca="false">AVERAGE(N3024,O3024)</f>
        <v>474708.189773326</v>
      </c>
      <c r="S3024" s="23" t="n">
        <f aca="false">STDEV(J3024:L3024)</f>
        <v>62126.1029455658</v>
      </c>
      <c r="T3024" s="25" t="n">
        <f aca="false">IF(P3024&gt;0,S3024/P3024,NA())</f>
        <v>0.138761476914982</v>
      </c>
      <c r="U3024" s="4" t="str">
        <f aca="false">IF(T3024&lt;=Parametros!$B$7,"MENOR",IF(T3024&lt;=Parametros!$B$8,"PROMEDIO MENOR-MEDIANA","PROMEDIO"))</f>
        <v>MENOR</v>
      </c>
      <c r="V3024" s="23" t="n">
        <f aca="false">IF(T3024&lt;=Parametros!$B$7,M3024,IF(T3024&lt;=Parametros!$B$8,Q3024,P3024))</f>
        <v>393739.61</v>
      </c>
      <c r="W3024" s="26" t="n">
        <f aca="false">ROUND(V3024,0)</f>
        <v>393740</v>
      </c>
      <c r="X3024" s="27" t="n">
        <f aca="false">K3024/G3024</f>
        <v>0.959469968711316</v>
      </c>
      <c r="Y3024" s="27" t="n">
        <f aca="false">L3024/G3024</f>
        <v>1.25648679734485</v>
      </c>
    </row>
    <row r="3025" customFormat="false" ht="39" hidden="false" customHeight="true" outlineLevel="0" collapsed="false">
      <c r="A3025" s="4" t="s">
        <v>477</v>
      </c>
      <c r="B3025" s="4" t="s">
        <v>1668</v>
      </c>
      <c r="C3025" s="4" t="s">
        <v>1931</v>
      </c>
      <c r="D3025" s="4" t="s">
        <v>1932</v>
      </c>
      <c r="E3025" s="4" t="s">
        <v>98</v>
      </c>
      <c r="F3025" s="4" t="s">
        <v>99</v>
      </c>
      <c r="G3025" s="23" t="n">
        <v>820743</v>
      </c>
      <c r="H3025" s="24" t="n">
        <f aca="false">Parametros!$B$3</f>
        <v>160.42</v>
      </c>
      <c r="I3025" s="24" t="n">
        <f aca="false">Parametros!$B$4</f>
        <v>151.76</v>
      </c>
      <c r="J3025" s="23" t="n">
        <f aca="false">G3025*H3025/I3025</f>
        <v>867577.70202952</v>
      </c>
      <c r="K3025" s="23" t="n">
        <v>787478.3</v>
      </c>
      <c r="L3025" s="23" t="n">
        <v>1031254</v>
      </c>
      <c r="M3025" s="23" t="n">
        <f aca="false">MIN(J3025:L3025)</f>
        <v>787478.3</v>
      </c>
      <c r="N3025" s="23" t="n">
        <f aca="false">MAX(J3025:L3025)</f>
        <v>1031254</v>
      </c>
      <c r="O3025" s="23" t="n">
        <f aca="false">MEDIAN(J3025:L3025)</f>
        <v>867577.70202952</v>
      </c>
      <c r="P3025" s="23" t="n">
        <f aca="false">AVERAGE(J3025:L3025)</f>
        <v>895436.667343174</v>
      </c>
      <c r="Q3025" s="23" t="n">
        <f aca="false">AVERAGE(M3025,O3025)</f>
        <v>827528.00101476</v>
      </c>
      <c r="R3025" s="23" t="n">
        <f aca="false">AVERAGE(N3025,O3025)</f>
        <v>949415.85101476</v>
      </c>
      <c r="S3025" s="23" t="n">
        <f aca="false">STDEV(J3025:L3025)</f>
        <v>124252.724070271</v>
      </c>
      <c r="T3025" s="25" t="n">
        <f aca="false">IF(P3025&gt;0,S3025/P3025,NA())</f>
        <v>0.138762157729076</v>
      </c>
      <c r="U3025" s="4" t="str">
        <f aca="false">IF(T3025&lt;=Parametros!$B$7,"MENOR",IF(T3025&lt;=Parametros!$B$8,"PROMEDIO MENOR-MEDIANA","PROMEDIO"))</f>
        <v>MENOR</v>
      </c>
      <c r="V3025" s="23" t="n">
        <f aca="false">IF(T3025&lt;=Parametros!$B$7,M3025,IF(T3025&lt;=Parametros!$B$8,Q3025,P3025))</f>
        <v>787478.3</v>
      </c>
      <c r="W3025" s="26" t="n">
        <f aca="false">ROUND(V3025,0)</f>
        <v>787478</v>
      </c>
      <c r="X3025" s="27" t="n">
        <f aca="false">K3025/G3025</f>
        <v>0.959470016801849</v>
      </c>
      <c r="Y3025" s="27" t="n">
        <f aca="false">L3025/G3025</f>
        <v>1.25648832825866</v>
      </c>
    </row>
    <row r="3026" customFormat="false" ht="39" hidden="false" customHeight="true" outlineLevel="0" collapsed="false">
      <c r="A3026" s="4" t="s">
        <v>480</v>
      </c>
      <c r="B3026" s="4" t="s">
        <v>1668</v>
      </c>
      <c r="C3026" s="4" t="s">
        <v>1933</v>
      </c>
      <c r="D3026" s="4" t="s">
        <v>1934</v>
      </c>
      <c r="E3026" s="4" t="s">
        <v>98</v>
      </c>
      <c r="F3026" s="4" t="s">
        <v>99</v>
      </c>
      <c r="G3026" s="23" t="n">
        <v>820743</v>
      </c>
      <c r="H3026" s="24" t="n">
        <f aca="false">Parametros!$B$3</f>
        <v>160.42</v>
      </c>
      <c r="I3026" s="24" t="n">
        <f aca="false">Parametros!$B$4</f>
        <v>151.76</v>
      </c>
      <c r="J3026" s="23" t="n">
        <f aca="false">G3026*H3026/I3026</f>
        <v>867577.70202952</v>
      </c>
      <c r="K3026" s="23" t="n">
        <v>787478.3</v>
      </c>
      <c r="L3026" s="23" t="n">
        <v>1031254</v>
      </c>
      <c r="M3026" s="23" t="n">
        <f aca="false">MIN(J3026:L3026)</f>
        <v>787478.3</v>
      </c>
      <c r="N3026" s="23" t="n">
        <f aca="false">MAX(J3026:L3026)</f>
        <v>1031254</v>
      </c>
      <c r="O3026" s="23" t="n">
        <f aca="false">MEDIAN(J3026:L3026)</f>
        <v>867577.70202952</v>
      </c>
      <c r="P3026" s="23" t="n">
        <f aca="false">AVERAGE(J3026:L3026)</f>
        <v>895436.667343174</v>
      </c>
      <c r="Q3026" s="23" t="n">
        <f aca="false">AVERAGE(M3026,O3026)</f>
        <v>827528.00101476</v>
      </c>
      <c r="R3026" s="23" t="n">
        <f aca="false">AVERAGE(N3026,O3026)</f>
        <v>949415.85101476</v>
      </c>
      <c r="S3026" s="23" t="n">
        <f aca="false">STDEV(J3026:L3026)</f>
        <v>124252.724070271</v>
      </c>
      <c r="T3026" s="25" t="n">
        <f aca="false">IF(P3026&gt;0,S3026/P3026,NA())</f>
        <v>0.138762157729076</v>
      </c>
      <c r="U3026" s="4" t="str">
        <f aca="false">IF(T3026&lt;=Parametros!$B$7,"MENOR",IF(T3026&lt;=Parametros!$B$8,"PROMEDIO MENOR-MEDIANA","PROMEDIO"))</f>
        <v>MENOR</v>
      </c>
      <c r="V3026" s="23" t="n">
        <f aca="false">IF(T3026&lt;=Parametros!$B$7,M3026,IF(T3026&lt;=Parametros!$B$8,Q3026,P3026))</f>
        <v>787478.3</v>
      </c>
      <c r="W3026" s="26" t="n">
        <f aca="false">ROUND(V3026,0)</f>
        <v>787478</v>
      </c>
      <c r="X3026" s="27" t="n">
        <f aca="false">K3026/G3026</f>
        <v>0.959470016801849</v>
      </c>
      <c r="Y3026" s="27" t="n">
        <f aca="false">L3026/G3026</f>
        <v>1.25648832825866</v>
      </c>
    </row>
    <row r="3027" customFormat="false" ht="39" hidden="false" customHeight="true" outlineLevel="0" collapsed="false">
      <c r="A3027" s="4" t="s">
        <v>482</v>
      </c>
      <c r="B3027" s="4" t="s">
        <v>1668</v>
      </c>
      <c r="C3027" s="4" t="s">
        <v>1935</v>
      </c>
      <c r="D3027" s="4" t="s">
        <v>1936</v>
      </c>
      <c r="E3027" s="4" t="s">
        <v>98</v>
      </c>
      <c r="F3027" s="4" t="s">
        <v>99</v>
      </c>
      <c r="G3027" s="23" t="n">
        <v>820743</v>
      </c>
      <c r="H3027" s="24" t="n">
        <f aca="false">Parametros!$B$3</f>
        <v>160.42</v>
      </c>
      <c r="I3027" s="24" t="n">
        <f aca="false">Parametros!$B$4</f>
        <v>151.76</v>
      </c>
      <c r="J3027" s="23" t="n">
        <f aca="false">G3027*H3027/I3027</f>
        <v>867577.70202952</v>
      </c>
      <c r="K3027" s="23" t="n">
        <v>787478.3</v>
      </c>
      <c r="L3027" s="23" t="n">
        <v>1031254</v>
      </c>
      <c r="M3027" s="23" t="n">
        <f aca="false">MIN(J3027:L3027)</f>
        <v>787478.3</v>
      </c>
      <c r="N3027" s="23" t="n">
        <f aca="false">MAX(J3027:L3027)</f>
        <v>1031254</v>
      </c>
      <c r="O3027" s="23" t="n">
        <f aca="false">MEDIAN(J3027:L3027)</f>
        <v>867577.70202952</v>
      </c>
      <c r="P3027" s="23" t="n">
        <f aca="false">AVERAGE(J3027:L3027)</f>
        <v>895436.667343174</v>
      </c>
      <c r="Q3027" s="23" t="n">
        <f aca="false">AVERAGE(M3027,O3027)</f>
        <v>827528.00101476</v>
      </c>
      <c r="R3027" s="23" t="n">
        <f aca="false">AVERAGE(N3027,O3027)</f>
        <v>949415.85101476</v>
      </c>
      <c r="S3027" s="23" t="n">
        <f aca="false">STDEV(J3027:L3027)</f>
        <v>124252.724070271</v>
      </c>
      <c r="T3027" s="25" t="n">
        <f aca="false">IF(P3027&gt;0,S3027/P3027,NA())</f>
        <v>0.138762157729076</v>
      </c>
      <c r="U3027" s="4" t="str">
        <f aca="false">IF(T3027&lt;=Parametros!$B$7,"MENOR",IF(T3027&lt;=Parametros!$B$8,"PROMEDIO MENOR-MEDIANA","PROMEDIO"))</f>
        <v>MENOR</v>
      </c>
      <c r="V3027" s="23" t="n">
        <f aca="false">IF(T3027&lt;=Parametros!$B$7,M3027,IF(T3027&lt;=Parametros!$B$8,Q3027,P3027))</f>
        <v>787478.3</v>
      </c>
      <c r="W3027" s="26" t="n">
        <f aca="false">ROUND(V3027,0)</f>
        <v>787478</v>
      </c>
      <c r="X3027" s="27" t="n">
        <f aca="false">K3027/G3027</f>
        <v>0.959470016801849</v>
      </c>
      <c r="Y3027" s="27" t="n">
        <f aca="false">L3027/G3027</f>
        <v>1.25648832825866</v>
      </c>
    </row>
    <row r="3028" customFormat="false" ht="26.25" hidden="false" customHeight="true" outlineLevel="0" collapsed="false">
      <c r="A3028" s="4" t="s">
        <v>485</v>
      </c>
      <c r="B3028" s="4" t="s">
        <v>1668</v>
      </c>
      <c r="C3028" s="4" t="s">
        <v>1937</v>
      </c>
      <c r="D3028" s="4" t="s">
        <v>1938</v>
      </c>
      <c r="E3028" s="4" t="s">
        <v>98</v>
      </c>
      <c r="F3028" s="4" t="s">
        <v>99</v>
      </c>
      <c r="G3028" s="23" t="n">
        <v>1915067</v>
      </c>
      <c r="H3028" s="24" t="n">
        <f aca="false">Parametros!$B$3</f>
        <v>160.42</v>
      </c>
      <c r="I3028" s="24" t="n">
        <f aca="false">Parametros!$B$4</f>
        <v>151.76</v>
      </c>
      <c r="J3028" s="23" t="n">
        <f aca="false">G3028*H3028/I3028</f>
        <v>2024347.97140221</v>
      </c>
      <c r="K3028" s="23" t="n">
        <v>1837449.98</v>
      </c>
      <c r="L3028" s="23" t="n">
        <v>2406299</v>
      </c>
      <c r="M3028" s="23" t="n">
        <f aca="false">MIN(J3028:L3028)</f>
        <v>1837449.98</v>
      </c>
      <c r="N3028" s="23" t="n">
        <f aca="false">MAX(J3028:L3028)</f>
        <v>2406299</v>
      </c>
      <c r="O3028" s="23" t="n">
        <f aca="false">MEDIAN(J3028:L3028)</f>
        <v>2024347.97140221</v>
      </c>
      <c r="P3028" s="23" t="n">
        <f aca="false">AVERAGE(J3028:L3028)</f>
        <v>2089365.6504674</v>
      </c>
      <c r="Q3028" s="23" t="n">
        <f aca="false">AVERAGE(M3028,O3028)</f>
        <v>1930898.97570111</v>
      </c>
      <c r="R3028" s="23" t="n">
        <f aca="false">AVERAGE(N3028,O3028)</f>
        <v>2215323.48570111</v>
      </c>
      <c r="S3028" s="23" t="n">
        <f aca="false">STDEV(J3028:L3028)</f>
        <v>289944.435766593</v>
      </c>
      <c r="T3028" s="25" t="n">
        <f aca="false">IF(P3028&gt;0,S3028/P3028,NA())</f>
        <v>0.13877151455119</v>
      </c>
      <c r="U3028" s="4" t="str">
        <f aca="false">IF(T3028&lt;=Parametros!$B$7,"MENOR",IF(T3028&lt;=Parametros!$B$8,"PROMEDIO MENOR-MEDIANA","PROMEDIO"))</f>
        <v>MENOR</v>
      </c>
      <c r="V3028" s="23" t="n">
        <f aca="false">IF(T3028&lt;=Parametros!$B$7,M3028,IF(T3028&lt;=Parametros!$B$8,Q3028,P3028))</f>
        <v>1837449.98</v>
      </c>
      <c r="W3028" s="26" t="n">
        <f aca="false">ROUND(V3028,0)</f>
        <v>1837450</v>
      </c>
      <c r="X3028" s="27" t="n">
        <f aca="false">K3028/G3028</f>
        <v>0.959470337069147</v>
      </c>
      <c r="Y3028" s="27" t="n">
        <f aca="false">L3028/G3028</f>
        <v>1.25650904119804</v>
      </c>
    </row>
    <row r="3029" customFormat="false" ht="39" hidden="false" customHeight="true" outlineLevel="0" collapsed="false">
      <c r="A3029" s="4" t="s">
        <v>488</v>
      </c>
      <c r="B3029" s="4" t="s">
        <v>1668</v>
      </c>
      <c r="C3029" s="4" t="s">
        <v>1939</v>
      </c>
      <c r="D3029" s="4" t="s">
        <v>1940</v>
      </c>
      <c r="E3029" s="4" t="s">
        <v>98</v>
      </c>
      <c r="F3029" s="4" t="s">
        <v>99</v>
      </c>
      <c r="G3029" s="23" t="n">
        <v>820743</v>
      </c>
      <c r="H3029" s="24" t="n">
        <f aca="false">Parametros!$B$3</f>
        <v>160.42</v>
      </c>
      <c r="I3029" s="24" t="n">
        <f aca="false">Parametros!$B$4</f>
        <v>151.76</v>
      </c>
      <c r="J3029" s="23" t="n">
        <f aca="false">G3029*H3029/I3029</f>
        <v>867577.70202952</v>
      </c>
      <c r="K3029" s="23" t="n">
        <v>787478.3</v>
      </c>
      <c r="L3029" s="23" t="n">
        <v>1031254</v>
      </c>
      <c r="M3029" s="23" t="n">
        <f aca="false">MIN(J3029:L3029)</f>
        <v>787478.3</v>
      </c>
      <c r="N3029" s="23" t="n">
        <f aca="false">MAX(J3029:L3029)</f>
        <v>1031254</v>
      </c>
      <c r="O3029" s="23" t="n">
        <f aca="false">MEDIAN(J3029:L3029)</f>
        <v>867577.70202952</v>
      </c>
      <c r="P3029" s="23" t="n">
        <f aca="false">AVERAGE(J3029:L3029)</f>
        <v>895436.667343174</v>
      </c>
      <c r="Q3029" s="23" t="n">
        <f aca="false">AVERAGE(M3029,O3029)</f>
        <v>827528.00101476</v>
      </c>
      <c r="R3029" s="23" t="n">
        <f aca="false">AVERAGE(N3029,O3029)</f>
        <v>949415.85101476</v>
      </c>
      <c r="S3029" s="23" t="n">
        <f aca="false">STDEV(J3029:L3029)</f>
        <v>124252.724070271</v>
      </c>
      <c r="T3029" s="25" t="n">
        <f aca="false">IF(P3029&gt;0,S3029/P3029,NA())</f>
        <v>0.138762157729076</v>
      </c>
      <c r="U3029" s="4" t="str">
        <f aca="false">IF(T3029&lt;=Parametros!$B$7,"MENOR",IF(T3029&lt;=Parametros!$B$8,"PROMEDIO MENOR-MEDIANA","PROMEDIO"))</f>
        <v>MENOR</v>
      </c>
      <c r="V3029" s="23" t="n">
        <f aca="false">IF(T3029&lt;=Parametros!$B$7,M3029,IF(T3029&lt;=Parametros!$B$8,Q3029,P3029))</f>
        <v>787478.3</v>
      </c>
      <c r="W3029" s="26" t="n">
        <f aca="false">ROUND(V3029,0)</f>
        <v>787478</v>
      </c>
      <c r="X3029" s="27" t="n">
        <f aca="false">K3029/G3029</f>
        <v>0.959470016801849</v>
      </c>
      <c r="Y3029" s="27" t="n">
        <f aca="false">L3029/G3029</f>
        <v>1.25648832825866</v>
      </c>
    </row>
    <row r="3030" customFormat="false" ht="39" hidden="false" customHeight="true" outlineLevel="0" collapsed="false">
      <c r="A3030" s="4" t="s">
        <v>491</v>
      </c>
      <c r="B3030" s="4" t="s">
        <v>1668</v>
      </c>
      <c r="C3030" s="4" t="s">
        <v>1941</v>
      </c>
      <c r="D3030" s="4" t="s">
        <v>1942</v>
      </c>
      <c r="E3030" s="4" t="s">
        <v>98</v>
      </c>
      <c r="F3030" s="4" t="s">
        <v>99</v>
      </c>
      <c r="G3030" s="23" t="n">
        <v>136791</v>
      </c>
      <c r="H3030" s="24" t="n">
        <f aca="false">Parametros!$B$3</f>
        <v>160.42</v>
      </c>
      <c r="I3030" s="24" t="n">
        <f aca="false">Parametros!$B$4</f>
        <v>151.76</v>
      </c>
      <c r="J3030" s="23" t="n">
        <f aca="false">G3030*H3030/I3030</f>
        <v>144596.812203479</v>
      </c>
      <c r="K3030" s="23" t="n">
        <v>131247.15</v>
      </c>
      <c r="L3030" s="23" t="n">
        <v>171836</v>
      </c>
      <c r="M3030" s="23" t="n">
        <f aca="false">MIN(J3030:L3030)</f>
        <v>131247.15</v>
      </c>
      <c r="N3030" s="23" t="n">
        <f aca="false">MAX(J3030:L3030)</f>
        <v>171836</v>
      </c>
      <c r="O3030" s="23" t="n">
        <f aca="false">MEDIAN(J3030:L3030)</f>
        <v>144596.812203479</v>
      </c>
      <c r="P3030" s="23" t="n">
        <f aca="false">AVERAGE(J3030:L3030)</f>
        <v>149226.654067826</v>
      </c>
      <c r="Q3030" s="23" t="n">
        <f aca="false">AVERAGE(M3030,O3030)</f>
        <v>137921.98110174</v>
      </c>
      <c r="R3030" s="23" t="n">
        <f aca="false">AVERAGE(N3030,O3030)</f>
        <v>158216.40610174</v>
      </c>
      <c r="S3030" s="23" t="n">
        <f aca="false">STDEV(J3030:L3030)</f>
        <v>20686.7170630642</v>
      </c>
      <c r="T3030" s="25" t="n">
        <f aca="false">IF(P3030&gt;0,S3030/P3030,NA())</f>
        <v>0.138626153566786</v>
      </c>
      <c r="U3030" s="4" t="str">
        <f aca="false">IF(T3030&lt;=Parametros!$B$7,"MENOR",IF(T3030&lt;=Parametros!$B$8,"PROMEDIO MENOR-MEDIANA","PROMEDIO"))</f>
        <v>MENOR</v>
      </c>
      <c r="V3030" s="23" t="n">
        <f aca="false">IF(T3030&lt;=Parametros!$B$7,M3030,IF(T3030&lt;=Parametros!$B$8,Q3030,P3030))</f>
        <v>131247.15</v>
      </c>
      <c r="W3030" s="26" t="n">
        <f aca="false">ROUND(V3030,0)</f>
        <v>131247</v>
      </c>
      <c r="X3030" s="27" t="n">
        <f aca="false">K3030/G3030</f>
        <v>0.959472114393491</v>
      </c>
      <c r="Y3030" s="27" t="n">
        <f aca="false">L3030/G3030</f>
        <v>1.25619375543713</v>
      </c>
    </row>
    <row r="3031" customFormat="false" ht="39" hidden="false" customHeight="true" outlineLevel="0" collapsed="false">
      <c r="A3031" s="4" t="s">
        <v>494</v>
      </c>
      <c r="B3031" s="4" t="s">
        <v>1668</v>
      </c>
      <c r="C3031" s="4" t="s">
        <v>1943</v>
      </c>
      <c r="D3031" s="4" t="s">
        <v>1944</v>
      </c>
      <c r="E3031" s="4" t="s">
        <v>98</v>
      </c>
      <c r="F3031" s="4" t="s">
        <v>99</v>
      </c>
      <c r="G3031" s="23" t="n">
        <v>136791</v>
      </c>
      <c r="H3031" s="24" t="n">
        <f aca="false">Parametros!$B$3</f>
        <v>160.42</v>
      </c>
      <c r="I3031" s="24" t="n">
        <f aca="false">Parametros!$B$4</f>
        <v>151.76</v>
      </c>
      <c r="J3031" s="23" t="n">
        <f aca="false">G3031*H3031/I3031</f>
        <v>144596.812203479</v>
      </c>
      <c r="K3031" s="23" t="n">
        <v>131247.15</v>
      </c>
      <c r="L3031" s="23" t="n">
        <v>171836</v>
      </c>
      <c r="M3031" s="23" t="n">
        <f aca="false">MIN(J3031:L3031)</f>
        <v>131247.15</v>
      </c>
      <c r="N3031" s="23" t="n">
        <f aca="false">MAX(J3031:L3031)</f>
        <v>171836</v>
      </c>
      <c r="O3031" s="23" t="n">
        <f aca="false">MEDIAN(J3031:L3031)</f>
        <v>144596.812203479</v>
      </c>
      <c r="P3031" s="23" t="n">
        <f aca="false">AVERAGE(J3031:L3031)</f>
        <v>149226.654067826</v>
      </c>
      <c r="Q3031" s="23" t="n">
        <f aca="false">AVERAGE(M3031,O3031)</f>
        <v>137921.98110174</v>
      </c>
      <c r="R3031" s="23" t="n">
        <f aca="false">AVERAGE(N3031,O3031)</f>
        <v>158216.40610174</v>
      </c>
      <c r="S3031" s="23" t="n">
        <f aca="false">STDEV(J3031:L3031)</f>
        <v>20686.7170630642</v>
      </c>
      <c r="T3031" s="25" t="n">
        <f aca="false">IF(P3031&gt;0,S3031/P3031,NA())</f>
        <v>0.138626153566786</v>
      </c>
      <c r="U3031" s="4" t="str">
        <f aca="false">IF(T3031&lt;=Parametros!$B$7,"MENOR",IF(T3031&lt;=Parametros!$B$8,"PROMEDIO MENOR-MEDIANA","PROMEDIO"))</f>
        <v>MENOR</v>
      </c>
      <c r="V3031" s="23" t="n">
        <f aca="false">IF(T3031&lt;=Parametros!$B$7,M3031,IF(T3031&lt;=Parametros!$B$8,Q3031,P3031))</f>
        <v>131247.15</v>
      </c>
      <c r="W3031" s="26" t="n">
        <f aca="false">ROUND(V3031,0)</f>
        <v>131247</v>
      </c>
      <c r="X3031" s="27" t="n">
        <f aca="false">K3031/G3031</f>
        <v>0.959472114393491</v>
      </c>
      <c r="Y3031" s="27" t="n">
        <f aca="false">L3031/G3031</f>
        <v>1.25619375543713</v>
      </c>
    </row>
    <row r="3032" customFormat="false" ht="39" hidden="false" customHeight="true" outlineLevel="0" collapsed="false">
      <c r="A3032" s="4" t="s">
        <v>497</v>
      </c>
      <c r="B3032" s="4" t="s">
        <v>1668</v>
      </c>
      <c r="C3032" s="4" t="s">
        <v>1945</v>
      </c>
      <c r="D3032" s="4" t="s">
        <v>1946</v>
      </c>
      <c r="E3032" s="4" t="s">
        <v>98</v>
      </c>
      <c r="F3032" s="4" t="s">
        <v>99</v>
      </c>
      <c r="G3032" s="23" t="n">
        <v>1915067</v>
      </c>
      <c r="H3032" s="24" t="n">
        <f aca="false">Parametros!$B$3</f>
        <v>160.42</v>
      </c>
      <c r="I3032" s="24" t="n">
        <f aca="false">Parametros!$B$4</f>
        <v>151.76</v>
      </c>
      <c r="J3032" s="23" t="n">
        <f aca="false">G3032*H3032/I3032</f>
        <v>2024347.97140221</v>
      </c>
      <c r="K3032" s="23" t="n">
        <v>1837449.98</v>
      </c>
      <c r="L3032" s="23" t="n">
        <v>2406299</v>
      </c>
      <c r="M3032" s="23" t="n">
        <f aca="false">MIN(J3032:L3032)</f>
        <v>1837449.98</v>
      </c>
      <c r="N3032" s="23" t="n">
        <f aca="false">MAX(J3032:L3032)</f>
        <v>2406299</v>
      </c>
      <c r="O3032" s="23" t="n">
        <f aca="false">MEDIAN(J3032:L3032)</f>
        <v>2024347.97140221</v>
      </c>
      <c r="P3032" s="23" t="n">
        <f aca="false">AVERAGE(J3032:L3032)</f>
        <v>2089365.6504674</v>
      </c>
      <c r="Q3032" s="23" t="n">
        <f aca="false">AVERAGE(M3032,O3032)</f>
        <v>1930898.97570111</v>
      </c>
      <c r="R3032" s="23" t="n">
        <f aca="false">AVERAGE(N3032,O3032)</f>
        <v>2215323.48570111</v>
      </c>
      <c r="S3032" s="23" t="n">
        <f aca="false">STDEV(J3032:L3032)</f>
        <v>289944.435766593</v>
      </c>
      <c r="T3032" s="25" t="n">
        <f aca="false">IF(P3032&gt;0,S3032/P3032,NA())</f>
        <v>0.13877151455119</v>
      </c>
      <c r="U3032" s="4" t="str">
        <f aca="false">IF(T3032&lt;=Parametros!$B$7,"MENOR",IF(T3032&lt;=Parametros!$B$8,"PROMEDIO MENOR-MEDIANA","PROMEDIO"))</f>
        <v>MENOR</v>
      </c>
      <c r="V3032" s="23" t="n">
        <f aca="false">IF(T3032&lt;=Parametros!$B$7,M3032,IF(T3032&lt;=Parametros!$B$8,Q3032,P3032))</f>
        <v>1837449.98</v>
      </c>
      <c r="W3032" s="26" t="n">
        <f aca="false">ROUND(V3032,0)</f>
        <v>1837450</v>
      </c>
      <c r="X3032" s="27" t="n">
        <f aca="false">K3032/G3032</f>
        <v>0.959470337069147</v>
      </c>
      <c r="Y3032" s="27" t="n">
        <f aca="false">L3032/G3032</f>
        <v>1.25650904119804</v>
      </c>
    </row>
    <row r="3033" customFormat="false" ht="39" hidden="false" customHeight="true" outlineLevel="0" collapsed="false">
      <c r="A3033" s="4" t="s">
        <v>500</v>
      </c>
      <c r="B3033" s="4" t="s">
        <v>1668</v>
      </c>
      <c r="C3033" s="4" t="s">
        <v>1947</v>
      </c>
      <c r="D3033" s="4" t="s">
        <v>1948</v>
      </c>
      <c r="E3033" s="4" t="s">
        <v>98</v>
      </c>
      <c r="F3033" s="4" t="s">
        <v>99</v>
      </c>
      <c r="G3033" s="23" t="n">
        <v>820743</v>
      </c>
      <c r="H3033" s="24" t="n">
        <f aca="false">Parametros!$B$3</f>
        <v>160.42</v>
      </c>
      <c r="I3033" s="24" t="n">
        <f aca="false">Parametros!$B$4</f>
        <v>151.76</v>
      </c>
      <c r="J3033" s="23" t="n">
        <f aca="false">G3033*H3033/I3033</f>
        <v>867577.70202952</v>
      </c>
      <c r="K3033" s="23" t="n">
        <v>787478.3</v>
      </c>
      <c r="L3033" s="23" t="n">
        <v>1031254</v>
      </c>
      <c r="M3033" s="23" t="n">
        <f aca="false">MIN(J3033:L3033)</f>
        <v>787478.3</v>
      </c>
      <c r="N3033" s="23" t="n">
        <f aca="false">MAX(J3033:L3033)</f>
        <v>1031254</v>
      </c>
      <c r="O3033" s="23" t="n">
        <f aca="false">MEDIAN(J3033:L3033)</f>
        <v>867577.70202952</v>
      </c>
      <c r="P3033" s="23" t="n">
        <f aca="false">AVERAGE(J3033:L3033)</f>
        <v>895436.667343174</v>
      </c>
      <c r="Q3033" s="23" t="n">
        <f aca="false">AVERAGE(M3033,O3033)</f>
        <v>827528.00101476</v>
      </c>
      <c r="R3033" s="23" t="n">
        <f aca="false">AVERAGE(N3033,O3033)</f>
        <v>949415.85101476</v>
      </c>
      <c r="S3033" s="23" t="n">
        <f aca="false">STDEV(J3033:L3033)</f>
        <v>124252.724070271</v>
      </c>
      <c r="T3033" s="25" t="n">
        <f aca="false">IF(P3033&gt;0,S3033/P3033,NA())</f>
        <v>0.138762157729076</v>
      </c>
      <c r="U3033" s="4" t="str">
        <f aca="false">IF(T3033&lt;=Parametros!$B$7,"MENOR",IF(T3033&lt;=Parametros!$B$8,"PROMEDIO MENOR-MEDIANA","PROMEDIO"))</f>
        <v>MENOR</v>
      </c>
      <c r="V3033" s="23" t="n">
        <f aca="false">IF(T3033&lt;=Parametros!$B$7,M3033,IF(T3033&lt;=Parametros!$B$8,Q3033,P3033))</f>
        <v>787478.3</v>
      </c>
      <c r="W3033" s="26" t="n">
        <f aca="false">ROUND(V3033,0)</f>
        <v>787478</v>
      </c>
      <c r="X3033" s="27" t="n">
        <f aca="false">K3033/G3033</f>
        <v>0.959470016801849</v>
      </c>
      <c r="Y3033" s="27" t="n">
        <f aca="false">L3033/G3033</f>
        <v>1.25648832825866</v>
      </c>
    </row>
    <row r="3034" customFormat="false" ht="51.75" hidden="false" customHeight="true" outlineLevel="0" collapsed="false">
      <c r="A3034" s="4" t="s">
        <v>503</v>
      </c>
      <c r="B3034" s="4" t="s">
        <v>1668</v>
      </c>
      <c r="C3034" s="4" t="s">
        <v>1949</v>
      </c>
      <c r="D3034" s="4" t="s">
        <v>1950</v>
      </c>
      <c r="E3034" s="4" t="s">
        <v>98</v>
      </c>
      <c r="F3034" s="4" t="s">
        <v>99</v>
      </c>
      <c r="G3034" s="23" t="n">
        <v>1094324</v>
      </c>
      <c r="H3034" s="24" t="n">
        <f aca="false">Parametros!$B$3</f>
        <v>160.42</v>
      </c>
      <c r="I3034" s="24" t="n">
        <f aca="false">Parametros!$B$4</f>
        <v>151.76</v>
      </c>
      <c r="J3034" s="23" t="n">
        <f aca="false">G3034*H3034/I3034</f>
        <v>1156770.26937269</v>
      </c>
      <c r="K3034" s="23" t="n">
        <v>1049971.68</v>
      </c>
      <c r="L3034" s="23" t="n">
        <v>1375045</v>
      </c>
      <c r="M3034" s="23" t="n">
        <f aca="false">MIN(J3034:L3034)</f>
        <v>1049971.68</v>
      </c>
      <c r="N3034" s="23" t="n">
        <f aca="false">MAX(J3034:L3034)</f>
        <v>1375045</v>
      </c>
      <c r="O3034" s="23" t="n">
        <f aca="false">MEDIAN(J3034:L3034)</f>
        <v>1156770.26937269</v>
      </c>
      <c r="P3034" s="23" t="n">
        <f aca="false">AVERAGE(J3034:L3034)</f>
        <v>1193928.98312423</v>
      </c>
      <c r="Q3034" s="23" t="n">
        <f aca="false">AVERAGE(M3034,O3034)</f>
        <v>1103370.97468635</v>
      </c>
      <c r="R3034" s="23" t="n">
        <f aca="false">AVERAGE(N3034,O3034)</f>
        <v>1265907.63468635</v>
      </c>
      <c r="S3034" s="23" t="n">
        <f aca="false">STDEV(J3034:L3034)</f>
        <v>165691.711771311</v>
      </c>
      <c r="T3034" s="25" t="n">
        <f aca="false">IF(P3034&gt;0,S3034/P3034,NA())</f>
        <v>0.138778532151665</v>
      </c>
      <c r="U3034" s="4" t="str">
        <f aca="false">IF(T3034&lt;=Parametros!$B$7,"MENOR",IF(T3034&lt;=Parametros!$B$8,"PROMEDIO MENOR-MEDIANA","PROMEDIO"))</f>
        <v>MENOR</v>
      </c>
      <c r="V3034" s="23" t="n">
        <f aca="false">IF(T3034&lt;=Parametros!$B$7,M3034,IF(T3034&lt;=Parametros!$B$8,Q3034,P3034))</f>
        <v>1049971.68</v>
      </c>
      <c r="W3034" s="26" t="n">
        <f aca="false">ROUND(V3034,0)</f>
        <v>1049972</v>
      </c>
      <c r="X3034" s="27" t="n">
        <f aca="false">K3034/G3034</f>
        <v>0.95947057726962</v>
      </c>
      <c r="Y3034" s="27" t="n">
        <f aca="false">L3034/G3034</f>
        <v>1.25652457590257</v>
      </c>
    </row>
    <row r="3035" customFormat="false" ht="39" hidden="false" customHeight="true" outlineLevel="0" collapsed="false">
      <c r="A3035" s="4" t="s">
        <v>506</v>
      </c>
      <c r="B3035" s="4" t="s">
        <v>1668</v>
      </c>
      <c r="C3035" s="4" t="s">
        <v>1951</v>
      </c>
      <c r="D3035" s="4" t="s">
        <v>1952</v>
      </c>
      <c r="E3035" s="4" t="s">
        <v>98</v>
      </c>
      <c r="F3035" s="4" t="s">
        <v>99</v>
      </c>
      <c r="G3035" s="23" t="n">
        <v>1915067</v>
      </c>
      <c r="H3035" s="24" t="n">
        <f aca="false">Parametros!$B$3</f>
        <v>160.42</v>
      </c>
      <c r="I3035" s="24" t="n">
        <f aca="false">Parametros!$B$4</f>
        <v>151.76</v>
      </c>
      <c r="J3035" s="23" t="n">
        <f aca="false">G3035*H3035/I3035</f>
        <v>2024347.97140221</v>
      </c>
      <c r="K3035" s="23" t="n">
        <v>1837449.98</v>
      </c>
      <c r="L3035" s="23" t="n">
        <v>2406299</v>
      </c>
      <c r="M3035" s="23" t="n">
        <f aca="false">MIN(J3035:L3035)</f>
        <v>1837449.98</v>
      </c>
      <c r="N3035" s="23" t="n">
        <f aca="false">MAX(J3035:L3035)</f>
        <v>2406299</v>
      </c>
      <c r="O3035" s="23" t="n">
        <f aca="false">MEDIAN(J3035:L3035)</f>
        <v>2024347.97140221</v>
      </c>
      <c r="P3035" s="23" t="n">
        <f aca="false">AVERAGE(J3035:L3035)</f>
        <v>2089365.6504674</v>
      </c>
      <c r="Q3035" s="23" t="n">
        <f aca="false">AVERAGE(M3035,O3035)</f>
        <v>1930898.97570111</v>
      </c>
      <c r="R3035" s="23" t="n">
        <f aca="false">AVERAGE(N3035,O3035)</f>
        <v>2215323.48570111</v>
      </c>
      <c r="S3035" s="23" t="n">
        <f aca="false">STDEV(J3035:L3035)</f>
        <v>289944.435766593</v>
      </c>
      <c r="T3035" s="25" t="n">
        <f aca="false">IF(P3035&gt;0,S3035/P3035,NA())</f>
        <v>0.13877151455119</v>
      </c>
      <c r="U3035" s="4" t="str">
        <f aca="false">IF(T3035&lt;=Parametros!$B$7,"MENOR",IF(T3035&lt;=Parametros!$B$8,"PROMEDIO MENOR-MEDIANA","PROMEDIO"))</f>
        <v>MENOR</v>
      </c>
      <c r="V3035" s="23" t="n">
        <f aca="false">IF(T3035&lt;=Parametros!$B$7,M3035,IF(T3035&lt;=Parametros!$B$8,Q3035,P3035))</f>
        <v>1837449.98</v>
      </c>
      <c r="W3035" s="26" t="n">
        <f aca="false">ROUND(V3035,0)</f>
        <v>1837450</v>
      </c>
      <c r="X3035" s="27" t="n">
        <f aca="false">K3035/G3035</f>
        <v>0.959470337069147</v>
      </c>
      <c r="Y3035" s="27" t="n">
        <f aca="false">L3035/G3035</f>
        <v>1.25650904119804</v>
      </c>
    </row>
    <row r="3036" customFormat="false" ht="39" hidden="false" customHeight="true" outlineLevel="0" collapsed="false">
      <c r="A3036" s="4" t="s">
        <v>509</v>
      </c>
      <c r="B3036" s="4" t="s">
        <v>1668</v>
      </c>
      <c r="C3036" s="4" t="s">
        <v>1953</v>
      </c>
      <c r="D3036" s="4" t="s">
        <v>1954</v>
      </c>
      <c r="E3036" s="4" t="s">
        <v>98</v>
      </c>
      <c r="F3036" s="4" t="s">
        <v>99</v>
      </c>
      <c r="G3036" s="23" t="n">
        <v>1915067</v>
      </c>
      <c r="H3036" s="24" t="n">
        <f aca="false">Parametros!$B$3</f>
        <v>160.42</v>
      </c>
      <c r="I3036" s="24" t="n">
        <f aca="false">Parametros!$B$4</f>
        <v>151.76</v>
      </c>
      <c r="J3036" s="23" t="n">
        <f aca="false">G3036*H3036/I3036</f>
        <v>2024347.97140221</v>
      </c>
      <c r="K3036" s="23" t="n">
        <v>1837449.98</v>
      </c>
      <c r="L3036" s="23" t="n">
        <v>2406299</v>
      </c>
      <c r="M3036" s="23" t="n">
        <f aca="false">MIN(J3036:L3036)</f>
        <v>1837449.98</v>
      </c>
      <c r="N3036" s="23" t="n">
        <f aca="false">MAX(J3036:L3036)</f>
        <v>2406299</v>
      </c>
      <c r="O3036" s="23" t="n">
        <f aca="false">MEDIAN(J3036:L3036)</f>
        <v>2024347.97140221</v>
      </c>
      <c r="P3036" s="23" t="n">
        <f aca="false">AVERAGE(J3036:L3036)</f>
        <v>2089365.6504674</v>
      </c>
      <c r="Q3036" s="23" t="n">
        <f aca="false">AVERAGE(M3036,O3036)</f>
        <v>1930898.97570111</v>
      </c>
      <c r="R3036" s="23" t="n">
        <f aca="false">AVERAGE(N3036,O3036)</f>
        <v>2215323.48570111</v>
      </c>
      <c r="S3036" s="23" t="n">
        <f aca="false">STDEV(J3036:L3036)</f>
        <v>289944.435766593</v>
      </c>
      <c r="T3036" s="25" t="n">
        <f aca="false">IF(P3036&gt;0,S3036/P3036,NA())</f>
        <v>0.13877151455119</v>
      </c>
      <c r="U3036" s="4" t="str">
        <f aca="false">IF(T3036&lt;=Parametros!$B$7,"MENOR",IF(T3036&lt;=Parametros!$B$8,"PROMEDIO MENOR-MEDIANA","PROMEDIO"))</f>
        <v>MENOR</v>
      </c>
      <c r="V3036" s="23" t="n">
        <f aca="false">IF(T3036&lt;=Parametros!$B$7,M3036,IF(T3036&lt;=Parametros!$B$8,Q3036,P3036))</f>
        <v>1837449.98</v>
      </c>
      <c r="W3036" s="26" t="n">
        <f aca="false">ROUND(V3036,0)</f>
        <v>1837450</v>
      </c>
      <c r="X3036" s="27" t="n">
        <f aca="false">K3036/G3036</f>
        <v>0.959470337069147</v>
      </c>
      <c r="Y3036" s="27" t="n">
        <f aca="false">L3036/G3036</f>
        <v>1.25650904119804</v>
      </c>
    </row>
    <row r="3037" customFormat="false" ht="39" hidden="false" customHeight="true" outlineLevel="0" collapsed="false">
      <c r="A3037" s="4" t="s">
        <v>512</v>
      </c>
      <c r="B3037" s="4" t="s">
        <v>1668</v>
      </c>
      <c r="C3037" s="4" t="s">
        <v>1955</v>
      </c>
      <c r="D3037" s="4" t="s">
        <v>1956</v>
      </c>
      <c r="E3037" s="4" t="s">
        <v>98</v>
      </c>
      <c r="F3037" s="4" t="s">
        <v>99</v>
      </c>
      <c r="G3037" s="23" t="n">
        <v>1915067</v>
      </c>
      <c r="H3037" s="24" t="n">
        <f aca="false">Parametros!$B$3</f>
        <v>160.42</v>
      </c>
      <c r="I3037" s="24" t="n">
        <f aca="false">Parametros!$B$4</f>
        <v>151.76</v>
      </c>
      <c r="J3037" s="23" t="n">
        <f aca="false">G3037*H3037/I3037</f>
        <v>2024347.97140221</v>
      </c>
      <c r="K3037" s="23" t="n">
        <v>1837449.98</v>
      </c>
      <c r="L3037" s="23" t="n">
        <v>2406299</v>
      </c>
      <c r="M3037" s="23" t="n">
        <f aca="false">MIN(J3037:L3037)</f>
        <v>1837449.98</v>
      </c>
      <c r="N3037" s="23" t="n">
        <f aca="false">MAX(J3037:L3037)</f>
        <v>2406299</v>
      </c>
      <c r="O3037" s="23" t="n">
        <f aca="false">MEDIAN(J3037:L3037)</f>
        <v>2024347.97140221</v>
      </c>
      <c r="P3037" s="23" t="n">
        <f aca="false">AVERAGE(J3037:L3037)</f>
        <v>2089365.6504674</v>
      </c>
      <c r="Q3037" s="23" t="n">
        <f aca="false">AVERAGE(M3037,O3037)</f>
        <v>1930898.97570111</v>
      </c>
      <c r="R3037" s="23" t="n">
        <f aca="false">AVERAGE(N3037,O3037)</f>
        <v>2215323.48570111</v>
      </c>
      <c r="S3037" s="23" t="n">
        <f aca="false">STDEV(J3037:L3037)</f>
        <v>289944.435766593</v>
      </c>
      <c r="T3037" s="25" t="n">
        <f aca="false">IF(P3037&gt;0,S3037/P3037,NA())</f>
        <v>0.13877151455119</v>
      </c>
      <c r="U3037" s="4" t="str">
        <f aca="false">IF(T3037&lt;=Parametros!$B$7,"MENOR",IF(T3037&lt;=Parametros!$B$8,"PROMEDIO MENOR-MEDIANA","PROMEDIO"))</f>
        <v>MENOR</v>
      </c>
      <c r="V3037" s="23" t="n">
        <f aca="false">IF(T3037&lt;=Parametros!$B$7,M3037,IF(T3037&lt;=Parametros!$B$8,Q3037,P3037))</f>
        <v>1837449.98</v>
      </c>
      <c r="W3037" s="26" t="n">
        <f aca="false">ROUND(V3037,0)</f>
        <v>1837450</v>
      </c>
      <c r="X3037" s="27" t="n">
        <f aca="false">K3037/G3037</f>
        <v>0.959470337069147</v>
      </c>
      <c r="Y3037" s="27" t="n">
        <f aca="false">L3037/G3037</f>
        <v>1.25650904119804</v>
      </c>
    </row>
    <row r="3038" customFormat="false" ht="26.25" hidden="false" customHeight="true" outlineLevel="0" collapsed="false">
      <c r="A3038" s="4" t="s">
        <v>515</v>
      </c>
      <c r="B3038" s="4" t="s">
        <v>1668</v>
      </c>
      <c r="C3038" s="4" t="s">
        <v>1957</v>
      </c>
      <c r="D3038" s="4" t="s">
        <v>1958</v>
      </c>
      <c r="E3038" s="4" t="s">
        <v>98</v>
      </c>
      <c r="F3038" s="4" t="s">
        <v>99</v>
      </c>
      <c r="G3038" s="23" t="n">
        <v>1915067</v>
      </c>
      <c r="H3038" s="24" t="n">
        <f aca="false">Parametros!$B$3</f>
        <v>160.42</v>
      </c>
      <c r="I3038" s="24" t="n">
        <f aca="false">Parametros!$B$4</f>
        <v>151.76</v>
      </c>
      <c r="J3038" s="23" t="n">
        <f aca="false">G3038*H3038/I3038</f>
        <v>2024347.97140221</v>
      </c>
      <c r="K3038" s="23" t="n">
        <v>1837449.98</v>
      </c>
      <c r="L3038" s="23" t="n">
        <v>2406299</v>
      </c>
      <c r="M3038" s="23" t="n">
        <f aca="false">MIN(J3038:L3038)</f>
        <v>1837449.98</v>
      </c>
      <c r="N3038" s="23" t="n">
        <f aca="false">MAX(J3038:L3038)</f>
        <v>2406299</v>
      </c>
      <c r="O3038" s="23" t="n">
        <f aca="false">MEDIAN(J3038:L3038)</f>
        <v>2024347.97140221</v>
      </c>
      <c r="P3038" s="23" t="n">
        <f aca="false">AVERAGE(J3038:L3038)</f>
        <v>2089365.6504674</v>
      </c>
      <c r="Q3038" s="23" t="n">
        <f aca="false">AVERAGE(M3038,O3038)</f>
        <v>1930898.97570111</v>
      </c>
      <c r="R3038" s="23" t="n">
        <f aca="false">AVERAGE(N3038,O3038)</f>
        <v>2215323.48570111</v>
      </c>
      <c r="S3038" s="23" t="n">
        <f aca="false">STDEV(J3038:L3038)</f>
        <v>289944.435766593</v>
      </c>
      <c r="T3038" s="25" t="n">
        <f aca="false">IF(P3038&gt;0,S3038/P3038,NA())</f>
        <v>0.13877151455119</v>
      </c>
      <c r="U3038" s="4" t="str">
        <f aca="false">IF(T3038&lt;=Parametros!$B$7,"MENOR",IF(T3038&lt;=Parametros!$B$8,"PROMEDIO MENOR-MEDIANA","PROMEDIO"))</f>
        <v>MENOR</v>
      </c>
      <c r="V3038" s="23" t="n">
        <f aca="false">IF(T3038&lt;=Parametros!$B$7,M3038,IF(T3038&lt;=Parametros!$B$8,Q3038,P3038))</f>
        <v>1837449.98</v>
      </c>
      <c r="W3038" s="26" t="n">
        <f aca="false">ROUND(V3038,0)</f>
        <v>1837450</v>
      </c>
      <c r="X3038" s="27" t="n">
        <f aca="false">K3038/G3038</f>
        <v>0.959470337069147</v>
      </c>
      <c r="Y3038" s="27" t="n">
        <f aca="false">L3038/G3038</f>
        <v>1.25650904119804</v>
      </c>
    </row>
    <row r="3039" customFormat="false" ht="26.25" hidden="false" customHeight="true" outlineLevel="0" collapsed="false">
      <c r="A3039" s="4" t="s">
        <v>518</v>
      </c>
      <c r="B3039" s="4" t="s">
        <v>1668</v>
      </c>
      <c r="C3039" s="4" t="s">
        <v>1959</v>
      </c>
      <c r="D3039" s="4" t="s">
        <v>1960</v>
      </c>
      <c r="E3039" s="4" t="s">
        <v>98</v>
      </c>
      <c r="F3039" s="4" t="s">
        <v>99</v>
      </c>
      <c r="G3039" s="23" t="n">
        <v>1915067</v>
      </c>
      <c r="H3039" s="24" t="n">
        <f aca="false">Parametros!$B$3</f>
        <v>160.42</v>
      </c>
      <c r="I3039" s="24" t="n">
        <f aca="false">Parametros!$B$4</f>
        <v>151.76</v>
      </c>
      <c r="J3039" s="23" t="n">
        <f aca="false">G3039*H3039/I3039</f>
        <v>2024347.97140221</v>
      </c>
      <c r="K3039" s="23" t="n">
        <v>1837449.98</v>
      </c>
      <c r="L3039" s="23" t="n">
        <v>2406299</v>
      </c>
      <c r="M3039" s="23" t="n">
        <f aca="false">MIN(J3039:L3039)</f>
        <v>1837449.98</v>
      </c>
      <c r="N3039" s="23" t="n">
        <f aca="false">MAX(J3039:L3039)</f>
        <v>2406299</v>
      </c>
      <c r="O3039" s="23" t="n">
        <f aca="false">MEDIAN(J3039:L3039)</f>
        <v>2024347.97140221</v>
      </c>
      <c r="P3039" s="23" t="n">
        <f aca="false">AVERAGE(J3039:L3039)</f>
        <v>2089365.6504674</v>
      </c>
      <c r="Q3039" s="23" t="n">
        <f aca="false">AVERAGE(M3039,O3039)</f>
        <v>1930898.97570111</v>
      </c>
      <c r="R3039" s="23" t="n">
        <f aca="false">AVERAGE(N3039,O3039)</f>
        <v>2215323.48570111</v>
      </c>
      <c r="S3039" s="23" t="n">
        <f aca="false">STDEV(J3039:L3039)</f>
        <v>289944.435766593</v>
      </c>
      <c r="T3039" s="25" t="n">
        <f aca="false">IF(P3039&gt;0,S3039/P3039,NA())</f>
        <v>0.13877151455119</v>
      </c>
      <c r="U3039" s="4" t="str">
        <f aca="false">IF(T3039&lt;=Parametros!$B$7,"MENOR",IF(T3039&lt;=Parametros!$B$8,"PROMEDIO MENOR-MEDIANA","PROMEDIO"))</f>
        <v>MENOR</v>
      </c>
      <c r="V3039" s="23" t="n">
        <f aca="false">IF(T3039&lt;=Parametros!$B$7,M3039,IF(T3039&lt;=Parametros!$B$8,Q3039,P3039))</f>
        <v>1837449.98</v>
      </c>
      <c r="W3039" s="26" t="n">
        <f aca="false">ROUND(V3039,0)</f>
        <v>1837450</v>
      </c>
      <c r="X3039" s="27" t="n">
        <f aca="false">K3039/G3039</f>
        <v>0.959470337069147</v>
      </c>
      <c r="Y3039" s="27" t="n">
        <f aca="false">L3039/G3039</f>
        <v>1.25650904119804</v>
      </c>
    </row>
    <row r="3040" customFormat="false" ht="15" hidden="false" customHeight="true" outlineLevel="0" collapsed="false">
      <c r="A3040" s="22" t="s">
        <v>521</v>
      </c>
      <c r="B3040" s="22" t="s">
        <v>522</v>
      </c>
      <c r="C3040" s="22"/>
      <c r="D3040" s="22"/>
      <c r="E3040" s="22"/>
      <c r="F3040" s="22"/>
      <c r="G3040" s="22"/>
      <c r="H3040" s="22"/>
      <c r="I3040" s="22"/>
      <c r="J3040" s="22"/>
      <c r="K3040" s="22"/>
      <c r="L3040" s="22"/>
      <c r="M3040" s="22"/>
      <c r="N3040" s="22"/>
      <c r="O3040" s="22"/>
      <c r="P3040" s="22"/>
      <c r="Q3040" s="22"/>
      <c r="R3040" s="22"/>
      <c r="S3040" s="22"/>
      <c r="T3040" s="22"/>
      <c r="U3040" s="22"/>
      <c r="V3040" s="22"/>
      <c r="W3040" s="22"/>
    </row>
    <row r="3041" customFormat="false" ht="15" hidden="false" customHeight="true" outlineLevel="0" collapsed="false">
      <c r="A3041" s="4" t="s">
        <v>523</v>
      </c>
      <c r="B3041" s="4" t="s">
        <v>1668</v>
      </c>
      <c r="C3041" s="4" t="s">
        <v>1961</v>
      </c>
      <c r="D3041" s="4" t="s">
        <v>1962</v>
      </c>
      <c r="E3041" s="4" t="s">
        <v>98</v>
      </c>
      <c r="F3041" s="4" t="s">
        <v>99</v>
      </c>
      <c r="G3041" s="23" t="n">
        <v>377568</v>
      </c>
      <c r="H3041" s="24" t="n">
        <f aca="false">Parametros!$B$3</f>
        <v>160.42</v>
      </c>
      <c r="I3041" s="24" t="n">
        <f aca="false">Parametros!$B$4</f>
        <v>151.76</v>
      </c>
      <c r="J3041" s="23" t="n">
        <f aca="false">G3041*H3041/I3041</f>
        <v>399113.45914602</v>
      </c>
      <c r="K3041" s="23" t="n">
        <v>362265.62</v>
      </c>
      <c r="L3041" s="23" t="n">
        <v>474334</v>
      </c>
      <c r="M3041" s="23" t="n">
        <f aca="false">MIN(J3041:L3041)</f>
        <v>362265.62</v>
      </c>
      <c r="N3041" s="23" t="n">
        <f aca="false">MAX(J3041:L3041)</f>
        <v>474334</v>
      </c>
      <c r="O3041" s="23" t="n">
        <f aca="false">MEDIAN(J3041:L3041)</f>
        <v>399113.45914602</v>
      </c>
      <c r="P3041" s="23" t="n">
        <f aca="false">AVERAGE(J3041:L3041)</f>
        <v>411904.35971534</v>
      </c>
      <c r="Q3041" s="23" t="n">
        <f aca="false">AVERAGE(M3041,O3041)</f>
        <v>380689.53957301</v>
      </c>
      <c r="R3041" s="23" t="n">
        <f aca="false">AVERAGE(N3041,O3041)</f>
        <v>436723.72957301</v>
      </c>
      <c r="S3041" s="23" t="n">
        <f aca="false">STDEV(J3041:L3041)</f>
        <v>57118.6116951977</v>
      </c>
      <c r="T3041" s="25" t="n">
        <f aca="false">IF(P3041&gt;0,S3041/P3041,NA())</f>
        <v>0.138669597317861</v>
      </c>
      <c r="U3041" s="4" t="str">
        <f aca="false">IF(T3041&lt;=Parametros!$B$7,"MENOR",IF(T3041&lt;=Parametros!$B$8,"PROMEDIO MENOR-MEDIANA","PROMEDIO"))</f>
        <v>MENOR</v>
      </c>
      <c r="V3041" s="23" t="n">
        <f aca="false">IF(T3041&lt;=Parametros!$B$7,M3041,IF(T3041&lt;=Parametros!$B$8,Q3041,P3041))</f>
        <v>362265.62</v>
      </c>
      <c r="W3041" s="26" t="n">
        <f aca="false">ROUND(V3041,0)</f>
        <v>362266</v>
      </c>
      <c r="X3041" s="27" t="n">
        <f aca="false">K3041/G3041</f>
        <v>0.959471194592762</v>
      </c>
      <c r="Y3041" s="27" t="n">
        <f aca="false">L3041/G3041</f>
        <v>1.25628760911942</v>
      </c>
    </row>
    <row r="3042" customFormat="false" ht="39" hidden="false" customHeight="true" outlineLevel="0" collapsed="false">
      <c r="A3042" s="4" t="s">
        <v>526</v>
      </c>
      <c r="B3042" s="4" t="s">
        <v>1668</v>
      </c>
      <c r="C3042" s="4" t="s">
        <v>1963</v>
      </c>
      <c r="D3042" s="4" t="s">
        <v>1964</v>
      </c>
      <c r="E3042" s="4" t="s">
        <v>98</v>
      </c>
      <c r="F3042" s="4" t="s">
        <v>99</v>
      </c>
      <c r="G3042" s="23" t="n">
        <v>431844</v>
      </c>
      <c r="H3042" s="24" t="n">
        <f aca="false">Parametros!$B$3</f>
        <v>160.42</v>
      </c>
      <c r="I3042" s="24" t="n">
        <f aca="false">Parametros!$B$4</f>
        <v>151.76</v>
      </c>
      <c r="J3042" s="23" t="n">
        <f aca="false">G3042*H3042/I3042</f>
        <v>456486.653136531</v>
      </c>
      <c r="K3042" s="23" t="n">
        <v>414341.7</v>
      </c>
      <c r="L3042" s="23" t="n">
        <v>542521</v>
      </c>
      <c r="M3042" s="23" t="n">
        <f aca="false">MIN(J3042:L3042)</f>
        <v>414341.7</v>
      </c>
      <c r="N3042" s="23" t="n">
        <f aca="false">MAX(J3042:L3042)</f>
        <v>542521</v>
      </c>
      <c r="O3042" s="23" t="n">
        <f aca="false">MEDIAN(J3042:L3042)</f>
        <v>456486.653136531</v>
      </c>
      <c r="P3042" s="23" t="n">
        <f aca="false">AVERAGE(J3042:L3042)</f>
        <v>471116.45104551</v>
      </c>
      <c r="Q3042" s="23" t="n">
        <f aca="false">AVERAGE(M3042,O3042)</f>
        <v>435414.176568266</v>
      </c>
      <c r="R3042" s="23" t="n">
        <f aca="false">AVERAGE(N3042,O3042)</f>
        <v>499503.826568266</v>
      </c>
      <c r="S3042" s="23" t="n">
        <f aca="false">STDEV(J3042:L3042)</f>
        <v>65329.9814577172</v>
      </c>
      <c r="T3042" s="25" t="n">
        <f aca="false">IF(P3042&gt;0,S3042/P3042,NA())</f>
        <v>0.138670558654311</v>
      </c>
      <c r="U3042" s="4" t="str">
        <f aca="false">IF(T3042&lt;=Parametros!$B$7,"MENOR",IF(T3042&lt;=Parametros!$B$8,"PROMEDIO MENOR-MEDIANA","PROMEDIO"))</f>
        <v>MENOR</v>
      </c>
      <c r="V3042" s="23" t="n">
        <f aca="false">IF(T3042&lt;=Parametros!$B$7,M3042,IF(T3042&lt;=Parametros!$B$8,Q3042,P3042))</f>
        <v>414341.7</v>
      </c>
      <c r="W3042" s="26" t="n">
        <f aca="false">ROUND(V3042,0)</f>
        <v>414342</v>
      </c>
      <c r="X3042" s="27" t="n">
        <f aca="false">K3042/G3042</f>
        <v>0.959470781115403</v>
      </c>
      <c r="Y3042" s="27" t="n">
        <f aca="false">L3042/G3042</f>
        <v>1.2562893081761</v>
      </c>
    </row>
    <row r="3043" customFormat="false" ht="26.25" hidden="false" customHeight="true" outlineLevel="0" collapsed="false">
      <c r="A3043" s="4" t="s">
        <v>529</v>
      </c>
      <c r="B3043" s="4" t="s">
        <v>1668</v>
      </c>
      <c r="C3043" s="4" t="s">
        <v>1965</v>
      </c>
      <c r="D3043" s="4" t="s">
        <v>1966</v>
      </c>
      <c r="E3043" s="4" t="s">
        <v>98</v>
      </c>
      <c r="F3043" s="4" t="s">
        <v>99</v>
      </c>
      <c r="G3043" s="23" t="n">
        <v>412254</v>
      </c>
      <c r="H3043" s="24" t="n">
        <f aca="false">Parametros!$B$3</f>
        <v>160.42</v>
      </c>
      <c r="I3043" s="24" t="n">
        <f aca="false">Parametros!$B$4</f>
        <v>151.76</v>
      </c>
      <c r="J3043" s="23" t="n">
        <f aca="false">G3043*H3043/I3043</f>
        <v>435778.773589879</v>
      </c>
      <c r="K3043" s="23" t="n">
        <v>395545.64</v>
      </c>
      <c r="L3043" s="23" t="n">
        <v>518007</v>
      </c>
      <c r="M3043" s="23" t="n">
        <f aca="false">MIN(J3043:L3043)</f>
        <v>395545.64</v>
      </c>
      <c r="N3043" s="23" t="n">
        <f aca="false">MAX(J3043:L3043)</f>
        <v>518007</v>
      </c>
      <c r="O3043" s="23" t="n">
        <f aca="false">MEDIAN(J3043:L3043)</f>
        <v>435778.773589879</v>
      </c>
      <c r="P3043" s="23" t="n">
        <f aca="false">AVERAGE(J3043:L3043)</f>
        <v>449777.137863293</v>
      </c>
      <c r="Q3043" s="23" t="n">
        <f aca="false">AVERAGE(M3043,O3043)</f>
        <v>415662.206794939</v>
      </c>
      <c r="R3043" s="23" t="n">
        <f aca="false">AVERAGE(N3043,O3043)</f>
        <v>476892.886794939</v>
      </c>
      <c r="S3043" s="23" t="n">
        <f aca="false">STDEV(J3043:L3043)</f>
        <v>62419.2424258001</v>
      </c>
      <c r="T3043" s="25" t="n">
        <f aca="false">IF(P3043&gt;0,S3043/P3043,NA())</f>
        <v>0.138778157383295</v>
      </c>
      <c r="U3043" s="4" t="str">
        <f aca="false">IF(T3043&lt;=Parametros!$B$7,"MENOR",IF(T3043&lt;=Parametros!$B$8,"PROMEDIO MENOR-MEDIANA","PROMEDIO"))</f>
        <v>MENOR</v>
      </c>
      <c r="V3043" s="23" t="n">
        <f aca="false">IF(T3043&lt;=Parametros!$B$7,M3043,IF(T3043&lt;=Parametros!$B$8,Q3043,P3043))</f>
        <v>395545.64</v>
      </c>
      <c r="W3043" s="26" t="n">
        <f aca="false">ROUND(V3043,0)</f>
        <v>395546</v>
      </c>
      <c r="X3043" s="27" t="n">
        <f aca="false">K3043/G3043</f>
        <v>0.959470714656498</v>
      </c>
      <c r="Y3043" s="27" t="n">
        <f aca="false">L3043/G3043</f>
        <v>1.25652389061113</v>
      </c>
    </row>
    <row r="3044" customFormat="false" ht="26.25" hidden="false" customHeight="true" outlineLevel="0" collapsed="false">
      <c r="A3044" s="4" t="s">
        <v>532</v>
      </c>
      <c r="B3044" s="4" t="s">
        <v>1668</v>
      </c>
      <c r="C3044" s="4" t="s">
        <v>1967</v>
      </c>
      <c r="D3044" s="4" t="s">
        <v>1968</v>
      </c>
      <c r="E3044" s="4" t="s">
        <v>98</v>
      </c>
      <c r="F3044" s="4" t="s">
        <v>99</v>
      </c>
      <c r="G3044" s="23" t="n">
        <v>278423</v>
      </c>
      <c r="H3044" s="24" t="n">
        <f aca="false">Parametros!$B$3</f>
        <v>160.42</v>
      </c>
      <c r="I3044" s="24" t="n">
        <f aca="false">Parametros!$B$4</f>
        <v>151.76</v>
      </c>
      <c r="J3044" s="23" t="n">
        <f aca="false">G3044*H3044/I3044</f>
        <v>294310.870189773</v>
      </c>
      <c r="K3044" s="23" t="n">
        <v>267139.02</v>
      </c>
      <c r="L3044" s="23" t="n">
        <v>349741</v>
      </c>
      <c r="M3044" s="23" t="n">
        <f aca="false">MIN(J3044:L3044)</f>
        <v>267139.02</v>
      </c>
      <c r="N3044" s="23" t="n">
        <f aca="false">MAX(J3044:L3044)</f>
        <v>349741</v>
      </c>
      <c r="O3044" s="23" t="n">
        <f aca="false">MEDIAN(J3044:L3044)</f>
        <v>294310.870189773</v>
      </c>
      <c r="P3044" s="23" t="n">
        <f aca="false">AVERAGE(J3044:L3044)</f>
        <v>303730.296729924</v>
      </c>
      <c r="Q3044" s="23" t="n">
        <f aca="false">AVERAGE(M3044,O3044)</f>
        <v>280724.945094887</v>
      </c>
      <c r="R3044" s="23" t="n">
        <f aca="false">AVERAGE(N3044,O3044)</f>
        <v>322025.935094887</v>
      </c>
      <c r="S3044" s="23" t="n">
        <f aca="false">STDEV(J3044:L3044)</f>
        <v>42098.883265938</v>
      </c>
      <c r="T3044" s="25" t="n">
        <f aca="false">IF(P3044&gt;0,S3044/P3044,NA())</f>
        <v>0.138606137481807</v>
      </c>
      <c r="U3044" s="4" t="str">
        <f aca="false">IF(T3044&lt;=Parametros!$B$7,"MENOR",IF(T3044&lt;=Parametros!$B$8,"PROMEDIO MENOR-MEDIANA","PROMEDIO"))</f>
        <v>MENOR</v>
      </c>
      <c r="V3044" s="23" t="n">
        <f aca="false">IF(T3044&lt;=Parametros!$B$7,M3044,IF(T3044&lt;=Parametros!$B$8,Q3044,P3044))</f>
        <v>267139.02</v>
      </c>
      <c r="W3044" s="26" t="n">
        <f aca="false">ROUND(V3044,0)</f>
        <v>267139</v>
      </c>
      <c r="X3044" s="27" t="n">
        <f aca="false">K3044/G3044</f>
        <v>0.959471810877693</v>
      </c>
      <c r="Y3044" s="27" t="n">
        <f aca="false">L3044/G3044</f>
        <v>1.25614981520923</v>
      </c>
    </row>
    <row r="3045" customFormat="false" ht="26.25" hidden="false" customHeight="true" outlineLevel="0" collapsed="false">
      <c r="A3045" s="4" t="s">
        <v>535</v>
      </c>
      <c r="B3045" s="4" t="s">
        <v>1668</v>
      </c>
      <c r="C3045" s="4" t="s">
        <v>1969</v>
      </c>
      <c r="D3045" s="4" t="s">
        <v>1970</v>
      </c>
      <c r="E3045" s="4" t="s">
        <v>98</v>
      </c>
      <c r="F3045" s="4" t="s">
        <v>99</v>
      </c>
      <c r="G3045" s="23" t="n">
        <v>516271</v>
      </c>
      <c r="H3045" s="24" t="n">
        <f aca="false">Parametros!$B$3</f>
        <v>160.42</v>
      </c>
      <c r="I3045" s="24" t="n">
        <f aca="false">Parametros!$B$4</f>
        <v>151.76</v>
      </c>
      <c r="J3045" s="23" t="n">
        <f aca="false">G3045*H3045/I3045</f>
        <v>545731.377306273</v>
      </c>
      <c r="K3045" s="23" t="n">
        <v>495347.2</v>
      </c>
      <c r="L3045" s="23" t="n">
        <v>648669</v>
      </c>
      <c r="M3045" s="23" t="n">
        <f aca="false">MIN(J3045:L3045)</f>
        <v>495347.2</v>
      </c>
      <c r="N3045" s="23" t="n">
        <f aca="false">MAX(J3045:L3045)</f>
        <v>648669</v>
      </c>
      <c r="O3045" s="23" t="n">
        <f aca="false">MEDIAN(J3045:L3045)</f>
        <v>545731.377306273</v>
      </c>
      <c r="P3045" s="23" t="n">
        <f aca="false">AVERAGE(J3045:L3045)</f>
        <v>563249.192435424</v>
      </c>
      <c r="Q3045" s="23" t="n">
        <f aca="false">AVERAGE(M3045,O3045)</f>
        <v>520539.288653137</v>
      </c>
      <c r="R3045" s="23" t="n">
        <f aca="false">AVERAGE(N3045,O3045)</f>
        <v>597200.188653137</v>
      </c>
      <c r="S3045" s="23" t="n">
        <f aca="false">STDEV(J3045:L3045)</f>
        <v>78147.6101616955</v>
      </c>
      <c r="T3045" s="25" t="n">
        <f aca="false">IF(P3045&gt;0,S3045/P3045,NA())</f>
        <v>0.138744291534257</v>
      </c>
      <c r="U3045" s="4" t="str">
        <f aca="false">IF(T3045&lt;=Parametros!$B$7,"MENOR",IF(T3045&lt;=Parametros!$B$8,"PROMEDIO MENOR-MEDIANA","PROMEDIO"))</f>
        <v>MENOR</v>
      </c>
      <c r="V3045" s="23" t="n">
        <f aca="false">IF(T3045&lt;=Parametros!$B$7,M3045,IF(T3045&lt;=Parametros!$B$8,Q3045,P3045))</f>
        <v>495347.2</v>
      </c>
      <c r="W3045" s="26" t="n">
        <f aca="false">ROUND(V3045,0)</f>
        <v>495347</v>
      </c>
      <c r="X3045" s="27" t="n">
        <f aca="false">K3045/G3045</f>
        <v>0.959471285429552</v>
      </c>
      <c r="Y3045" s="27" t="n">
        <f aca="false">L3045/G3045</f>
        <v>1.25645058506095</v>
      </c>
    </row>
    <row r="3046" customFormat="false" ht="26.25" hidden="false" customHeight="true" outlineLevel="0" collapsed="false">
      <c r="A3046" s="4" t="s">
        <v>538</v>
      </c>
      <c r="B3046" s="4" t="s">
        <v>1668</v>
      </c>
      <c r="C3046" s="4" t="s">
        <v>1971</v>
      </c>
      <c r="D3046" s="4" t="s">
        <v>1972</v>
      </c>
      <c r="E3046" s="4" t="s">
        <v>98</v>
      </c>
      <c r="F3046" s="4" t="s">
        <v>99</v>
      </c>
      <c r="G3046" s="23" t="n">
        <v>54716</v>
      </c>
      <c r="H3046" s="24" t="n">
        <f aca="false">Parametros!$B$3</f>
        <v>160.42</v>
      </c>
      <c r="I3046" s="24" t="n">
        <f aca="false">Parametros!$B$4</f>
        <v>151.76</v>
      </c>
      <c r="J3046" s="23" t="n">
        <f aca="false">G3046*H3046/I3046</f>
        <v>57838.3020558777</v>
      </c>
      <c r="K3046" s="23" t="n">
        <v>52498.49</v>
      </c>
      <c r="L3046" s="23" t="n">
        <v>68663</v>
      </c>
      <c r="M3046" s="23" t="n">
        <f aca="false">MIN(J3046:L3046)</f>
        <v>52498.49</v>
      </c>
      <c r="N3046" s="23" t="n">
        <f aca="false">MAX(J3046:L3046)</f>
        <v>68663</v>
      </c>
      <c r="O3046" s="23" t="n">
        <f aca="false">MEDIAN(J3046:L3046)</f>
        <v>57838.3020558777</v>
      </c>
      <c r="P3046" s="23" t="n">
        <f aca="false">AVERAGE(J3046:L3046)</f>
        <v>59666.5973519592</v>
      </c>
      <c r="Q3046" s="23" t="n">
        <f aca="false">AVERAGE(M3046,O3046)</f>
        <v>55168.3960279389</v>
      </c>
      <c r="R3046" s="23" t="n">
        <f aca="false">AVERAGE(N3046,O3046)</f>
        <v>63250.6510279388</v>
      </c>
      <c r="S3046" s="23" t="n">
        <f aca="false">STDEV(J3046:L3046)</f>
        <v>8235.88754490252</v>
      </c>
      <c r="T3046" s="25" t="n">
        <f aca="false">IF(P3046&gt;0,S3046/P3046,NA())</f>
        <v>0.138031795182168</v>
      </c>
      <c r="U3046" s="4" t="str">
        <f aca="false">IF(T3046&lt;=Parametros!$B$7,"MENOR",IF(T3046&lt;=Parametros!$B$8,"PROMEDIO MENOR-MEDIANA","PROMEDIO"))</f>
        <v>MENOR</v>
      </c>
      <c r="V3046" s="23" t="n">
        <f aca="false">IF(T3046&lt;=Parametros!$B$7,M3046,IF(T3046&lt;=Parametros!$B$8,Q3046,P3046))</f>
        <v>52498.49</v>
      </c>
      <c r="W3046" s="26" t="n">
        <f aca="false">ROUND(V3046,0)</f>
        <v>52498</v>
      </c>
      <c r="X3046" s="27" t="n">
        <f aca="false">K3046/G3046</f>
        <v>0.959472366401053</v>
      </c>
      <c r="Y3046" s="27" t="n">
        <f aca="false">L3046/G3046</f>
        <v>1.25489801886103</v>
      </c>
    </row>
    <row r="3047" customFormat="false" ht="26.25" hidden="false" customHeight="true" outlineLevel="0" collapsed="false">
      <c r="A3047" s="4" t="s">
        <v>541</v>
      </c>
      <c r="B3047" s="4" t="s">
        <v>1668</v>
      </c>
      <c r="C3047" s="4" t="s">
        <v>1973</v>
      </c>
      <c r="D3047" s="4" t="s">
        <v>1974</v>
      </c>
      <c r="E3047" s="4" t="s">
        <v>98</v>
      </c>
      <c r="F3047" s="4" t="s">
        <v>99</v>
      </c>
      <c r="G3047" s="23" t="n">
        <v>54716</v>
      </c>
      <c r="H3047" s="24" t="n">
        <f aca="false">Parametros!$B$3</f>
        <v>160.42</v>
      </c>
      <c r="I3047" s="24" t="n">
        <f aca="false">Parametros!$B$4</f>
        <v>151.76</v>
      </c>
      <c r="J3047" s="23" t="n">
        <f aca="false">G3047*H3047/I3047</f>
        <v>57838.3020558777</v>
      </c>
      <c r="K3047" s="23" t="n">
        <v>52498.49</v>
      </c>
      <c r="L3047" s="23" t="n">
        <v>68663</v>
      </c>
      <c r="M3047" s="23" t="n">
        <f aca="false">MIN(J3047:L3047)</f>
        <v>52498.49</v>
      </c>
      <c r="N3047" s="23" t="n">
        <f aca="false">MAX(J3047:L3047)</f>
        <v>68663</v>
      </c>
      <c r="O3047" s="23" t="n">
        <f aca="false">MEDIAN(J3047:L3047)</f>
        <v>57838.3020558777</v>
      </c>
      <c r="P3047" s="23" t="n">
        <f aca="false">AVERAGE(J3047:L3047)</f>
        <v>59666.5973519592</v>
      </c>
      <c r="Q3047" s="23" t="n">
        <f aca="false">AVERAGE(M3047,O3047)</f>
        <v>55168.3960279389</v>
      </c>
      <c r="R3047" s="23" t="n">
        <f aca="false">AVERAGE(N3047,O3047)</f>
        <v>63250.6510279388</v>
      </c>
      <c r="S3047" s="23" t="n">
        <f aca="false">STDEV(J3047:L3047)</f>
        <v>8235.88754490252</v>
      </c>
      <c r="T3047" s="25" t="n">
        <f aca="false">IF(P3047&gt;0,S3047/P3047,NA())</f>
        <v>0.138031795182168</v>
      </c>
      <c r="U3047" s="4" t="str">
        <f aca="false">IF(T3047&lt;=Parametros!$B$7,"MENOR",IF(T3047&lt;=Parametros!$B$8,"PROMEDIO MENOR-MEDIANA","PROMEDIO"))</f>
        <v>MENOR</v>
      </c>
      <c r="V3047" s="23" t="n">
        <f aca="false">IF(T3047&lt;=Parametros!$B$7,M3047,IF(T3047&lt;=Parametros!$B$8,Q3047,P3047))</f>
        <v>52498.49</v>
      </c>
      <c r="W3047" s="26" t="n">
        <f aca="false">ROUND(V3047,0)</f>
        <v>52498</v>
      </c>
      <c r="X3047" s="27" t="n">
        <f aca="false">K3047/G3047</f>
        <v>0.959472366401053</v>
      </c>
      <c r="Y3047" s="27" t="n">
        <f aca="false">L3047/G3047</f>
        <v>1.25489801886103</v>
      </c>
    </row>
    <row r="3048" customFormat="false" ht="26.25" hidden="false" customHeight="true" outlineLevel="0" collapsed="false">
      <c r="A3048" s="4" t="s">
        <v>544</v>
      </c>
      <c r="B3048" s="4" t="s">
        <v>1668</v>
      </c>
      <c r="C3048" s="4" t="s">
        <v>1975</v>
      </c>
      <c r="D3048" s="4" t="s">
        <v>1976</v>
      </c>
      <c r="E3048" s="4" t="s">
        <v>98</v>
      </c>
      <c r="F3048" s="4" t="s">
        <v>99</v>
      </c>
      <c r="G3048" s="23" t="n">
        <v>193111</v>
      </c>
      <c r="H3048" s="24" t="n">
        <f aca="false">Parametros!$B$3</f>
        <v>160.42</v>
      </c>
      <c r="I3048" s="24" t="n">
        <f aca="false">Parametros!$B$4</f>
        <v>151.76</v>
      </c>
      <c r="J3048" s="23" t="n">
        <f aca="false">G3048*H3048/I3048</f>
        <v>204130.644570374</v>
      </c>
      <c r="K3048" s="23" t="n">
        <v>185284.11</v>
      </c>
      <c r="L3048" s="23" t="n">
        <v>242641</v>
      </c>
      <c r="M3048" s="23" t="n">
        <f aca="false">MIN(J3048:L3048)</f>
        <v>185284.11</v>
      </c>
      <c r="N3048" s="23" t="n">
        <f aca="false">MAX(J3048:L3048)</f>
        <v>242641</v>
      </c>
      <c r="O3048" s="23" t="n">
        <f aca="false">MEDIAN(J3048:L3048)</f>
        <v>204130.644570374</v>
      </c>
      <c r="P3048" s="23" t="n">
        <f aca="false">AVERAGE(J3048:L3048)</f>
        <v>210685.251523458</v>
      </c>
      <c r="Q3048" s="23" t="n">
        <f aca="false">AVERAGE(M3048,O3048)</f>
        <v>194707.377285187</v>
      </c>
      <c r="R3048" s="23" t="n">
        <f aca="false">AVERAGE(N3048,O3048)</f>
        <v>223385.822285187</v>
      </c>
      <c r="S3048" s="23" t="n">
        <f aca="false">STDEV(J3048:L3048)</f>
        <v>29234.8313121538</v>
      </c>
      <c r="T3048" s="25" t="n">
        <f aca="false">IF(P3048&gt;0,S3048/P3048,NA())</f>
        <v>0.138760692078623</v>
      </c>
      <c r="U3048" s="4" t="str">
        <f aca="false">IF(T3048&lt;=Parametros!$B$7,"MENOR",IF(T3048&lt;=Parametros!$B$8,"PROMEDIO MENOR-MEDIANA","PROMEDIO"))</f>
        <v>MENOR</v>
      </c>
      <c r="V3048" s="23" t="n">
        <f aca="false">IF(T3048&lt;=Parametros!$B$7,M3048,IF(T3048&lt;=Parametros!$B$8,Q3048,P3048))</f>
        <v>185284.11</v>
      </c>
      <c r="W3048" s="26" t="n">
        <f aca="false">ROUND(V3048,0)</f>
        <v>185284</v>
      </c>
      <c r="X3048" s="27" t="n">
        <f aca="false">K3048/G3048</f>
        <v>0.959469476104417</v>
      </c>
      <c r="Y3048" s="27" t="n">
        <f aca="false">L3048/G3048</f>
        <v>1.25648461247676</v>
      </c>
    </row>
    <row r="3049" customFormat="false" ht="26.25" hidden="false" customHeight="true" outlineLevel="0" collapsed="false">
      <c r="A3049" s="4" t="s">
        <v>547</v>
      </c>
      <c r="B3049" s="4" t="s">
        <v>1668</v>
      </c>
      <c r="C3049" s="4" t="s">
        <v>1977</v>
      </c>
      <c r="D3049" s="4" t="s">
        <v>1978</v>
      </c>
      <c r="E3049" s="4" t="s">
        <v>98</v>
      </c>
      <c r="F3049" s="4" t="s">
        <v>99</v>
      </c>
      <c r="G3049" s="23" t="n">
        <v>54716</v>
      </c>
      <c r="H3049" s="24" t="n">
        <f aca="false">Parametros!$B$3</f>
        <v>160.42</v>
      </c>
      <c r="I3049" s="24" t="n">
        <f aca="false">Parametros!$B$4</f>
        <v>151.76</v>
      </c>
      <c r="J3049" s="23" t="n">
        <f aca="false">G3049*H3049/I3049</f>
        <v>57838.3020558777</v>
      </c>
      <c r="K3049" s="23" t="n">
        <v>52498.49</v>
      </c>
      <c r="L3049" s="23" t="n">
        <v>68663</v>
      </c>
      <c r="M3049" s="23" t="n">
        <f aca="false">MIN(J3049:L3049)</f>
        <v>52498.49</v>
      </c>
      <c r="N3049" s="23" t="n">
        <f aca="false">MAX(J3049:L3049)</f>
        <v>68663</v>
      </c>
      <c r="O3049" s="23" t="n">
        <f aca="false">MEDIAN(J3049:L3049)</f>
        <v>57838.3020558777</v>
      </c>
      <c r="P3049" s="23" t="n">
        <f aca="false">AVERAGE(J3049:L3049)</f>
        <v>59666.5973519592</v>
      </c>
      <c r="Q3049" s="23" t="n">
        <f aca="false">AVERAGE(M3049,O3049)</f>
        <v>55168.3960279389</v>
      </c>
      <c r="R3049" s="23" t="n">
        <f aca="false">AVERAGE(N3049,O3049)</f>
        <v>63250.6510279388</v>
      </c>
      <c r="S3049" s="23" t="n">
        <f aca="false">STDEV(J3049:L3049)</f>
        <v>8235.88754490252</v>
      </c>
      <c r="T3049" s="25" t="n">
        <f aca="false">IF(P3049&gt;0,S3049/P3049,NA())</f>
        <v>0.138031795182168</v>
      </c>
      <c r="U3049" s="4" t="str">
        <f aca="false">IF(T3049&lt;=Parametros!$B$7,"MENOR",IF(T3049&lt;=Parametros!$B$8,"PROMEDIO MENOR-MEDIANA","PROMEDIO"))</f>
        <v>MENOR</v>
      </c>
      <c r="V3049" s="23" t="n">
        <f aca="false">IF(T3049&lt;=Parametros!$B$7,M3049,IF(T3049&lt;=Parametros!$B$8,Q3049,P3049))</f>
        <v>52498.49</v>
      </c>
      <c r="W3049" s="26" t="n">
        <f aca="false">ROUND(V3049,0)</f>
        <v>52498</v>
      </c>
      <c r="X3049" s="27" t="n">
        <f aca="false">K3049/G3049</f>
        <v>0.959472366401053</v>
      </c>
      <c r="Y3049" s="27" t="n">
        <f aca="false">L3049/G3049</f>
        <v>1.25489801886103</v>
      </c>
    </row>
    <row r="3050" customFormat="false" ht="26.25" hidden="false" customHeight="true" outlineLevel="0" collapsed="false">
      <c r="A3050" s="4" t="s">
        <v>550</v>
      </c>
      <c r="B3050" s="4" t="s">
        <v>1668</v>
      </c>
      <c r="C3050" s="4" t="s">
        <v>1979</v>
      </c>
      <c r="D3050" s="4" t="s">
        <v>1980</v>
      </c>
      <c r="E3050" s="4" t="s">
        <v>98</v>
      </c>
      <c r="F3050" s="4" t="s">
        <v>99</v>
      </c>
      <c r="G3050" s="23" t="n">
        <v>136791</v>
      </c>
      <c r="H3050" s="24" t="n">
        <f aca="false">Parametros!$B$3</f>
        <v>160.42</v>
      </c>
      <c r="I3050" s="24" t="n">
        <f aca="false">Parametros!$B$4</f>
        <v>151.76</v>
      </c>
      <c r="J3050" s="23" t="n">
        <f aca="false">G3050*H3050/I3050</f>
        <v>144596.812203479</v>
      </c>
      <c r="K3050" s="23" t="n">
        <v>131247.15</v>
      </c>
      <c r="L3050" s="23" t="n">
        <v>171836</v>
      </c>
      <c r="M3050" s="23" t="n">
        <f aca="false">MIN(J3050:L3050)</f>
        <v>131247.15</v>
      </c>
      <c r="N3050" s="23" t="n">
        <f aca="false">MAX(J3050:L3050)</f>
        <v>171836</v>
      </c>
      <c r="O3050" s="23" t="n">
        <f aca="false">MEDIAN(J3050:L3050)</f>
        <v>144596.812203479</v>
      </c>
      <c r="P3050" s="23" t="n">
        <f aca="false">AVERAGE(J3050:L3050)</f>
        <v>149226.654067826</v>
      </c>
      <c r="Q3050" s="23" t="n">
        <f aca="false">AVERAGE(M3050,O3050)</f>
        <v>137921.98110174</v>
      </c>
      <c r="R3050" s="23" t="n">
        <f aca="false">AVERAGE(N3050,O3050)</f>
        <v>158216.40610174</v>
      </c>
      <c r="S3050" s="23" t="n">
        <f aca="false">STDEV(J3050:L3050)</f>
        <v>20686.7170630642</v>
      </c>
      <c r="T3050" s="25" t="n">
        <f aca="false">IF(P3050&gt;0,S3050/P3050,NA())</f>
        <v>0.138626153566786</v>
      </c>
      <c r="U3050" s="4" t="str">
        <f aca="false">IF(T3050&lt;=Parametros!$B$7,"MENOR",IF(T3050&lt;=Parametros!$B$8,"PROMEDIO MENOR-MEDIANA","PROMEDIO"))</f>
        <v>MENOR</v>
      </c>
      <c r="V3050" s="23" t="n">
        <f aca="false">IF(T3050&lt;=Parametros!$B$7,M3050,IF(T3050&lt;=Parametros!$B$8,Q3050,P3050))</f>
        <v>131247.15</v>
      </c>
      <c r="W3050" s="26" t="n">
        <f aca="false">ROUND(V3050,0)</f>
        <v>131247</v>
      </c>
      <c r="X3050" s="27" t="n">
        <f aca="false">K3050/G3050</f>
        <v>0.959472114393491</v>
      </c>
      <c r="Y3050" s="27" t="n">
        <f aca="false">L3050/G3050</f>
        <v>1.25619375543713</v>
      </c>
    </row>
    <row r="3051" customFormat="false" ht="39" hidden="false" customHeight="true" outlineLevel="0" collapsed="false">
      <c r="A3051" s="4" t="s">
        <v>552</v>
      </c>
      <c r="B3051" s="4" t="s">
        <v>1668</v>
      </c>
      <c r="C3051" s="4" t="s">
        <v>1981</v>
      </c>
      <c r="D3051" s="4" t="s">
        <v>1982</v>
      </c>
      <c r="E3051" s="4" t="s">
        <v>98</v>
      </c>
      <c r="F3051" s="4" t="s">
        <v>99</v>
      </c>
      <c r="G3051" s="23" t="n">
        <v>136791</v>
      </c>
      <c r="H3051" s="24" t="n">
        <f aca="false">Parametros!$B$3</f>
        <v>160.42</v>
      </c>
      <c r="I3051" s="24" t="n">
        <f aca="false">Parametros!$B$4</f>
        <v>151.76</v>
      </c>
      <c r="J3051" s="23" t="n">
        <f aca="false">G3051*H3051/I3051</f>
        <v>144596.812203479</v>
      </c>
      <c r="K3051" s="23" t="n">
        <v>131247.15</v>
      </c>
      <c r="L3051" s="23" t="n">
        <v>171836</v>
      </c>
      <c r="M3051" s="23" t="n">
        <f aca="false">MIN(J3051:L3051)</f>
        <v>131247.15</v>
      </c>
      <c r="N3051" s="23" t="n">
        <f aca="false">MAX(J3051:L3051)</f>
        <v>171836</v>
      </c>
      <c r="O3051" s="23" t="n">
        <f aca="false">MEDIAN(J3051:L3051)</f>
        <v>144596.812203479</v>
      </c>
      <c r="P3051" s="23" t="n">
        <f aca="false">AVERAGE(J3051:L3051)</f>
        <v>149226.654067826</v>
      </c>
      <c r="Q3051" s="23" t="n">
        <f aca="false">AVERAGE(M3051,O3051)</f>
        <v>137921.98110174</v>
      </c>
      <c r="R3051" s="23" t="n">
        <f aca="false">AVERAGE(N3051,O3051)</f>
        <v>158216.40610174</v>
      </c>
      <c r="S3051" s="23" t="n">
        <f aca="false">STDEV(J3051:L3051)</f>
        <v>20686.7170630642</v>
      </c>
      <c r="T3051" s="25" t="n">
        <f aca="false">IF(P3051&gt;0,S3051/P3051,NA())</f>
        <v>0.138626153566786</v>
      </c>
      <c r="U3051" s="4" t="str">
        <f aca="false">IF(T3051&lt;=Parametros!$B$7,"MENOR",IF(T3051&lt;=Parametros!$B$8,"PROMEDIO MENOR-MEDIANA","PROMEDIO"))</f>
        <v>MENOR</v>
      </c>
      <c r="V3051" s="23" t="n">
        <f aca="false">IF(T3051&lt;=Parametros!$B$7,M3051,IF(T3051&lt;=Parametros!$B$8,Q3051,P3051))</f>
        <v>131247.15</v>
      </c>
      <c r="W3051" s="26" t="n">
        <f aca="false">ROUND(V3051,0)</f>
        <v>131247</v>
      </c>
      <c r="X3051" s="27" t="n">
        <f aca="false">K3051/G3051</f>
        <v>0.959472114393491</v>
      </c>
      <c r="Y3051" s="27" t="n">
        <f aca="false">L3051/G3051</f>
        <v>1.25619375543713</v>
      </c>
    </row>
    <row r="3052" customFormat="false" ht="39" hidden="false" customHeight="true" outlineLevel="0" collapsed="false">
      <c r="A3052" s="4" t="s">
        <v>555</v>
      </c>
      <c r="B3052" s="4" t="s">
        <v>1668</v>
      </c>
      <c r="C3052" s="4" t="s">
        <v>1983</v>
      </c>
      <c r="D3052" s="4" t="s">
        <v>1984</v>
      </c>
      <c r="E3052" s="4" t="s">
        <v>98</v>
      </c>
      <c r="F3052" s="4" t="s">
        <v>99</v>
      </c>
      <c r="G3052" s="23" t="n">
        <v>298283</v>
      </c>
      <c r="H3052" s="24" t="n">
        <f aca="false">Parametros!$B$3</f>
        <v>160.42</v>
      </c>
      <c r="I3052" s="24" t="n">
        <f aca="false">Parametros!$B$4</f>
        <v>151.76</v>
      </c>
      <c r="J3052" s="23" t="n">
        <f aca="false">G3052*H3052/I3052</f>
        <v>315304.156958355</v>
      </c>
      <c r="K3052" s="23" t="n">
        <v>286193.48</v>
      </c>
      <c r="L3052" s="23" t="n">
        <v>374731</v>
      </c>
      <c r="M3052" s="23" t="n">
        <f aca="false">MIN(J3052:L3052)</f>
        <v>286193.48</v>
      </c>
      <c r="N3052" s="23" t="n">
        <f aca="false">MAX(J3052:L3052)</f>
        <v>374731</v>
      </c>
      <c r="O3052" s="23" t="n">
        <f aca="false">MEDIAN(J3052:L3052)</f>
        <v>315304.156958355</v>
      </c>
      <c r="P3052" s="23" t="n">
        <f aca="false">AVERAGE(J3052:L3052)</f>
        <v>325409.545652785</v>
      </c>
      <c r="Q3052" s="23" t="n">
        <f aca="false">AVERAGE(M3052,O3052)</f>
        <v>300748.818479178</v>
      </c>
      <c r="R3052" s="23" t="n">
        <f aca="false">AVERAGE(N3052,O3052)</f>
        <v>345017.578479178</v>
      </c>
      <c r="S3052" s="23" t="n">
        <f aca="false">STDEV(J3052:L3052)</f>
        <v>45125.516866145</v>
      </c>
      <c r="T3052" s="25" t="n">
        <f aca="false">IF(P3052&gt;0,S3052/P3052,NA())</f>
        <v>0.138672996748209</v>
      </c>
      <c r="U3052" s="4" t="str">
        <f aca="false">IF(T3052&lt;=Parametros!$B$7,"MENOR",IF(T3052&lt;=Parametros!$B$8,"PROMEDIO MENOR-MEDIANA","PROMEDIO"))</f>
        <v>MENOR</v>
      </c>
      <c r="V3052" s="23" t="n">
        <f aca="false">IF(T3052&lt;=Parametros!$B$7,M3052,IF(T3052&lt;=Parametros!$B$8,Q3052,P3052))</f>
        <v>286193.48</v>
      </c>
      <c r="W3052" s="26" t="n">
        <f aca="false">ROUND(V3052,0)</f>
        <v>286193</v>
      </c>
      <c r="X3052" s="27" t="n">
        <f aca="false">K3052/G3052</f>
        <v>0.959469631189173</v>
      </c>
      <c r="Y3052" s="27" t="n">
        <f aca="false">L3052/G3052</f>
        <v>1.2562935199123</v>
      </c>
    </row>
    <row r="3053" customFormat="false" ht="15" hidden="false" customHeight="true" outlineLevel="0" collapsed="false">
      <c r="A3053" s="4" t="s">
        <v>558</v>
      </c>
      <c r="B3053" s="4" t="s">
        <v>1668</v>
      </c>
      <c r="C3053" s="4" t="s">
        <v>1985</v>
      </c>
      <c r="D3053" s="4" t="s">
        <v>1986</v>
      </c>
      <c r="E3053" s="4" t="s">
        <v>98</v>
      </c>
      <c r="F3053" s="4" t="s">
        <v>99</v>
      </c>
      <c r="G3053" s="23" t="n">
        <v>136549</v>
      </c>
      <c r="H3053" s="24" t="n">
        <f aca="false">Parametros!$B$3</f>
        <v>160.42</v>
      </c>
      <c r="I3053" s="24" t="n">
        <f aca="false">Parametros!$B$4</f>
        <v>151.76</v>
      </c>
      <c r="J3053" s="23" t="n">
        <f aca="false">G3053*H3053/I3053</f>
        <v>144341.002767528</v>
      </c>
      <c r="K3053" s="23" t="n">
        <v>131014.41</v>
      </c>
      <c r="L3053" s="23" t="n">
        <v>171479</v>
      </c>
      <c r="M3053" s="23" t="n">
        <f aca="false">MIN(J3053:L3053)</f>
        <v>131014.41</v>
      </c>
      <c r="N3053" s="23" t="n">
        <f aca="false">MAX(J3053:L3053)</f>
        <v>171479</v>
      </c>
      <c r="O3053" s="23" t="n">
        <f aca="false">MEDIAN(J3053:L3053)</f>
        <v>144341.002767528</v>
      </c>
      <c r="P3053" s="23" t="n">
        <f aca="false">AVERAGE(J3053:L3053)</f>
        <v>148944.804255843</v>
      </c>
      <c r="Q3053" s="23" t="n">
        <f aca="false">AVERAGE(M3053,O3053)</f>
        <v>137677.706383764</v>
      </c>
      <c r="R3053" s="23" t="n">
        <f aca="false">AVERAGE(N3053,O3053)</f>
        <v>157910.001383764</v>
      </c>
      <c r="S3053" s="23" t="n">
        <f aca="false">STDEV(J3053:L3053)</f>
        <v>20621.39670524</v>
      </c>
      <c r="T3053" s="25" t="n">
        <f aca="false">IF(P3053&gt;0,S3053/P3053,NA())</f>
        <v>0.138449923166293</v>
      </c>
      <c r="U3053" s="4" t="str">
        <f aca="false">IF(T3053&lt;=Parametros!$B$7,"MENOR",IF(T3053&lt;=Parametros!$B$8,"PROMEDIO MENOR-MEDIANA","PROMEDIO"))</f>
        <v>MENOR</v>
      </c>
      <c r="V3053" s="23" t="n">
        <f aca="false">IF(T3053&lt;=Parametros!$B$7,M3053,IF(T3053&lt;=Parametros!$B$8,Q3053,P3053))</f>
        <v>131014.41</v>
      </c>
      <c r="W3053" s="26" t="n">
        <f aca="false">ROUND(V3053,0)</f>
        <v>131014</v>
      </c>
      <c r="X3053" s="27" t="n">
        <f aca="false">K3053/G3053</f>
        <v>0.959468103025288</v>
      </c>
      <c r="Y3053" s="27" t="n">
        <f aca="false">L3053/G3053</f>
        <v>1.25580560824319</v>
      </c>
    </row>
    <row r="3054" customFormat="false" ht="26.25" hidden="false" customHeight="true" outlineLevel="0" collapsed="false">
      <c r="A3054" s="4" t="s">
        <v>561</v>
      </c>
      <c r="B3054" s="4" t="s">
        <v>1668</v>
      </c>
      <c r="C3054" s="4" t="s">
        <v>1987</v>
      </c>
      <c r="D3054" s="4" t="s">
        <v>1988</v>
      </c>
      <c r="E3054" s="4" t="s">
        <v>98</v>
      </c>
      <c r="F3054" s="4" t="s">
        <v>99</v>
      </c>
      <c r="G3054" s="23" t="n">
        <v>257586</v>
      </c>
      <c r="H3054" s="24" t="n">
        <f aca="false">Parametros!$B$3</f>
        <v>160.42</v>
      </c>
      <c r="I3054" s="24" t="n">
        <f aca="false">Parametros!$B$4</f>
        <v>151.76</v>
      </c>
      <c r="J3054" s="23" t="n">
        <f aca="false">G3054*H3054/I3054</f>
        <v>272284.832103321</v>
      </c>
      <c r="K3054" s="23" t="n">
        <v>247146.27</v>
      </c>
      <c r="L3054" s="23" t="n">
        <v>323561</v>
      </c>
      <c r="M3054" s="23" t="n">
        <f aca="false">MIN(J3054:L3054)</f>
        <v>247146.27</v>
      </c>
      <c r="N3054" s="23" t="n">
        <f aca="false">MAX(J3054:L3054)</f>
        <v>323561</v>
      </c>
      <c r="O3054" s="23" t="n">
        <f aca="false">MEDIAN(J3054:L3054)</f>
        <v>272284.832103321</v>
      </c>
      <c r="P3054" s="23" t="n">
        <f aca="false">AVERAGE(J3054:L3054)</f>
        <v>280997.367367774</v>
      </c>
      <c r="Q3054" s="23" t="n">
        <f aca="false">AVERAGE(M3054,O3054)</f>
        <v>259715.551051661</v>
      </c>
      <c r="R3054" s="23" t="n">
        <f aca="false">AVERAGE(N3054,O3054)</f>
        <v>297922.916051661</v>
      </c>
      <c r="S3054" s="23" t="n">
        <f aca="false">STDEV(J3054:L3054)</f>
        <v>38945.2685610714</v>
      </c>
      <c r="T3054" s="25" t="n">
        <f aca="false">IF(P3054&gt;0,S3054/P3054,NA())</f>
        <v>0.138596560266343</v>
      </c>
      <c r="U3054" s="4" t="str">
        <f aca="false">IF(T3054&lt;=Parametros!$B$7,"MENOR",IF(T3054&lt;=Parametros!$B$8,"PROMEDIO MENOR-MEDIANA","PROMEDIO"))</f>
        <v>MENOR</v>
      </c>
      <c r="V3054" s="23" t="n">
        <f aca="false">IF(T3054&lt;=Parametros!$B$7,M3054,IF(T3054&lt;=Parametros!$B$8,Q3054,P3054))</f>
        <v>247146.27</v>
      </c>
      <c r="W3054" s="26" t="n">
        <f aca="false">ROUND(V3054,0)</f>
        <v>247146</v>
      </c>
      <c r="X3054" s="27" t="n">
        <f aca="false">K3054/G3054</f>
        <v>0.959470895157346</v>
      </c>
      <c r="Y3054" s="27" t="n">
        <f aca="false">L3054/G3054</f>
        <v>1.25612805043752</v>
      </c>
    </row>
    <row r="3055" customFormat="false" ht="39" hidden="false" customHeight="true" outlineLevel="0" collapsed="false">
      <c r="A3055" s="4" t="s">
        <v>564</v>
      </c>
      <c r="B3055" s="4" t="s">
        <v>1668</v>
      </c>
      <c r="C3055" s="4" t="s">
        <v>1989</v>
      </c>
      <c r="D3055" s="4" t="s">
        <v>1990</v>
      </c>
      <c r="E3055" s="4" t="s">
        <v>98</v>
      </c>
      <c r="F3055" s="4" t="s">
        <v>99</v>
      </c>
      <c r="G3055" s="23" t="n">
        <v>374196</v>
      </c>
      <c r="H3055" s="24" t="n">
        <f aca="false">Parametros!$B$3</f>
        <v>160.42</v>
      </c>
      <c r="I3055" s="24" t="n">
        <f aca="false">Parametros!$B$4</f>
        <v>151.76</v>
      </c>
      <c r="J3055" s="23" t="n">
        <f aca="false">G3055*H3055/I3055</f>
        <v>395549.040063258</v>
      </c>
      <c r="K3055" s="23" t="n">
        <v>359030.16</v>
      </c>
      <c r="L3055" s="23" t="n">
        <v>470169</v>
      </c>
      <c r="M3055" s="23" t="n">
        <f aca="false">MIN(J3055:L3055)</f>
        <v>359030.16</v>
      </c>
      <c r="N3055" s="23" t="n">
        <f aca="false">MAX(J3055:L3055)</f>
        <v>470169</v>
      </c>
      <c r="O3055" s="23" t="n">
        <f aca="false">MEDIAN(J3055:L3055)</f>
        <v>395549.040063258</v>
      </c>
      <c r="P3055" s="23" t="n">
        <f aca="false">AVERAGE(J3055:L3055)</f>
        <v>408249.400021086</v>
      </c>
      <c r="Q3055" s="23" t="n">
        <f aca="false">AVERAGE(M3055,O3055)</f>
        <v>377289.600031629</v>
      </c>
      <c r="R3055" s="23" t="n">
        <f aca="false">AVERAGE(N3055,O3055)</f>
        <v>432859.020031629</v>
      </c>
      <c r="S3055" s="23" t="n">
        <f aca="false">STDEV(J3055:L3055)</f>
        <v>56647.4606353207</v>
      </c>
      <c r="T3055" s="25" t="n">
        <f aca="false">IF(P3055&gt;0,S3055/P3055,NA())</f>
        <v>0.138756996660362</v>
      </c>
      <c r="U3055" s="4" t="str">
        <f aca="false">IF(T3055&lt;=Parametros!$B$7,"MENOR",IF(T3055&lt;=Parametros!$B$8,"PROMEDIO MENOR-MEDIANA","PROMEDIO"))</f>
        <v>MENOR</v>
      </c>
      <c r="V3055" s="23" t="n">
        <f aca="false">IF(T3055&lt;=Parametros!$B$7,M3055,IF(T3055&lt;=Parametros!$B$8,Q3055,P3055))</f>
        <v>359030.16</v>
      </c>
      <c r="W3055" s="26" t="n">
        <f aca="false">ROUND(V3055,0)</f>
        <v>359030</v>
      </c>
      <c r="X3055" s="27" t="n">
        <f aca="false">K3055/G3055</f>
        <v>0.959470865535709</v>
      </c>
      <c r="Y3055" s="27" t="n">
        <f aca="false">L3055/G3055</f>
        <v>1.25647788859314</v>
      </c>
    </row>
    <row r="3056" customFormat="false" ht="26.25" hidden="false" customHeight="true" outlineLevel="0" collapsed="false">
      <c r="A3056" s="4" t="s">
        <v>567</v>
      </c>
      <c r="B3056" s="4" t="s">
        <v>1668</v>
      </c>
      <c r="C3056" s="4" t="s">
        <v>1991</v>
      </c>
      <c r="D3056" s="4" t="s">
        <v>1992</v>
      </c>
      <c r="E3056" s="4" t="s">
        <v>98</v>
      </c>
      <c r="F3056" s="4" t="s">
        <v>99</v>
      </c>
      <c r="G3056" s="23" t="n">
        <v>136791</v>
      </c>
      <c r="H3056" s="24" t="n">
        <f aca="false">Parametros!$B$3</f>
        <v>160.42</v>
      </c>
      <c r="I3056" s="24" t="n">
        <f aca="false">Parametros!$B$4</f>
        <v>151.76</v>
      </c>
      <c r="J3056" s="23" t="n">
        <f aca="false">G3056*H3056/I3056</f>
        <v>144596.812203479</v>
      </c>
      <c r="K3056" s="23" t="n">
        <v>131247.15</v>
      </c>
      <c r="L3056" s="23" t="n">
        <v>171836</v>
      </c>
      <c r="M3056" s="23" t="n">
        <f aca="false">MIN(J3056:L3056)</f>
        <v>131247.15</v>
      </c>
      <c r="N3056" s="23" t="n">
        <f aca="false">MAX(J3056:L3056)</f>
        <v>171836</v>
      </c>
      <c r="O3056" s="23" t="n">
        <f aca="false">MEDIAN(J3056:L3056)</f>
        <v>144596.812203479</v>
      </c>
      <c r="P3056" s="23" t="n">
        <f aca="false">AVERAGE(J3056:L3056)</f>
        <v>149226.654067826</v>
      </c>
      <c r="Q3056" s="23" t="n">
        <f aca="false">AVERAGE(M3056,O3056)</f>
        <v>137921.98110174</v>
      </c>
      <c r="R3056" s="23" t="n">
        <f aca="false">AVERAGE(N3056,O3056)</f>
        <v>158216.40610174</v>
      </c>
      <c r="S3056" s="23" t="n">
        <f aca="false">STDEV(J3056:L3056)</f>
        <v>20686.7170630642</v>
      </c>
      <c r="T3056" s="25" t="n">
        <f aca="false">IF(P3056&gt;0,S3056/P3056,NA())</f>
        <v>0.138626153566786</v>
      </c>
      <c r="U3056" s="4" t="str">
        <f aca="false">IF(T3056&lt;=Parametros!$B$7,"MENOR",IF(T3056&lt;=Parametros!$B$8,"PROMEDIO MENOR-MEDIANA","PROMEDIO"))</f>
        <v>MENOR</v>
      </c>
      <c r="V3056" s="23" t="n">
        <f aca="false">IF(T3056&lt;=Parametros!$B$7,M3056,IF(T3056&lt;=Parametros!$B$8,Q3056,P3056))</f>
        <v>131247.15</v>
      </c>
      <c r="W3056" s="26" t="n">
        <f aca="false">ROUND(V3056,0)</f>
        <v>131247</v>
      </c>
      <c r="X3056" s="27" t="n">
        <f aca="false">K3056/G3056</f>
        <v>0.959472114393491</v>
      </c>
      <c r="Y3056" s="27" t="n">
        <f aca="false">L3056/G3056</f>
        <v>1.25619375543713</v>
      </c>
    </row>
    <row r="3057" customFormat="false" ht="26.25" hidden="false" customHeight="true" outlineLevel="0" collapsed="false">
      <c r="A3057" s="4" t="s">
        <v>570</v>
      </c>
      <c r="B3057" s="4" t="s">
        <v>1668</v>
      </c>
      <c r="C3057" s="4" t="s">
        <v>1993</v>
      </c>
      <c r="D3057" s="4" t="s">
        <v>1994</v>
      </c>
      <c r="E3057" s="4" t="s">
        <v>98</v>
      </c>
      <c r="F3057" s="4" t="s">
        <v>99</v>
      </c>
      <c r="G3057" s="23" t="n">
        <v>136791</v>
      </c>
      <c r="H3057" s="24" t="n">
        <f aca="false">Parametros!$B$3</f>
        <v>160.42</v>
      </c>
      <c r="I3057" s="24" t="n">
        <f aca="false">Parametros!$B$4</f>
        <v>151.76</v>
      </c>
      <c r="J3057" s="23" t="n">
        <f aca="false">G3057*H3057/I3057</f>
        <v>144596.812203479</v>
      </c>
      <c r="K3057" s="23" t="n">
        <v>131247.15</v>
      </c>
      <c r="L3057" s="23" t="n">
        <v>171836</v>
      </c>
      <c r="M3057" s="23" t="n">
        <f aca="false">MIN(J3057:L3057)</f>
        <v>131247.15</v>
      </c>
      <c r="N3057" s="23" t="n">
        <f aca="false">MAX(J3057:L3057)</f>
        <v>171836</v>
      </c>
      <c r="O3057" s="23" t="n">
        <f aca="false">MEDIAN(J3057:L3057)</f>
        <v>144596.812203479</v>
      </c>
      <c r="P3057" s="23" t="n">
        <f aca="false">AVERAGE(J3057:L3057)</f>
        <v>149226.654067826</v>
      </c>
      <c r="Q3057" s="23" t="n">
        <f aca="false">AVERAGE(M3057,O3057)</f>
        <v>137921.98110174</v>
      </c>
      <c r="R3057" s="23" t="n">
        <f aca="false">AVERAGE(N3057,O3057)</f>
        <v>158216.40610174</v>
      </c>
      <c r="S3057" s="23" t="n">
        <f aca="false">STDEV(J3057:L3057)</f>
        <v>20686.7170630642</v>
      </c>
      <c r="T3057" s="25" t="n">
        <f aca="false">IF(P3057&gt;0,S3057/P3057,NA())</f>
        <v>0.138626153566786</v>
      </c>
      <c r="U3057" s="4" t="str">
        <f aca="false">IF(T3057&lt;=Parametros!$B$7,"MENOR",IF(T3057&lt;=Parametros!$B$8,"PROMEDIO MENOR-MEDIANA","PROMEDIO"))</f>
        <v>MENOR</v>
      </c>
      <c r="V3057" s="23" t="n">
        <f aca="false">IF(T3057&lt;=Parametros!$B$7,M3057,IF(T3057&lt;=Parametros!$B$8,Q3057,P3057))</f>
        <v>131247.15</v>
      </c>
      <c r="W3057" s="26" t="n">
        <f aca="false">ROUND(V3057,0)</f>
        <v>131247</v>
      </c>
      <c r="X3057" s="27" t="n">
        <f aca="false">K3057/G3057</f>
        <v>0.959472114393491</v>
      </c>
      <c r="Y3057" s="27" t="n">
        <f aca="false">L3057/G3057</f>
        <v>1.25619375543713</v>
      </c>
    </row>
    <row r="3058" customFormat="false" ht="26.25" hidden="false" customHeight="true" outlineLevel="0" collapsed="false">
      <c r="A3058" s="4" t="s">
        <v>572</v>
      </c>
      <c r="B3058" s="4" t="s">
        <v>1668</v>
      </c>
      <c r="C3058" s="4" t="s">
        <v>1995</v>
      </c>
      <c r="D3058" s="4" t="s">
        <v>1996</v>
      </c>
      <c r="E3058" s="4" t="s">
        <v>98</v>
      </c>
      <c r="F3058" s="4" t="s">
        <v>99</v>
      </c>
      <c r="G3058" s="23" t="n">
        <v>410372</v>
      </c>
      <c r="H3058" s="24" t="n">
        <f aca="false">Parametros!$B$3</f>
        <v>160.42</v>
      </c>
      <c r="I3058" s="24" t="n">
        <f aca="false">Parametros!$B$4</f>
        <v>151.76</v>
      </c>
      <c r="J3058" s="23" t="n">
        <f aca="false">G3058*H3058/I3058</f>
        <v>433789.379546653</v>
      </c>
      <c r="K3058" s="23" t="n">
        <v>393739.61</v>
      </c>
      <c r="L3058" s="23" t="n">
        <v>515627</v>
      </c>
      <c r="M3058" s="23" t="n">
        <f aca="false">MIN(J3058:L3058)</f>
        <v>393739.61</v>
      </c>
      <c r="N3058" s="23" t="n">
        <f aca="false">MAX(J3058:L3058)</f>
        <v>515627</v>
      </c>
      <c r="O3058" s="23" t="n">
        <f aca="false">MEDIAN(J3058:L3058)</f>
        <v>433789.379546653</v>
      </c>
      <c r="P3058" s="23" t="n">
        <f aca="false">AVERAGE(J3058:L3058)</f>
        <v>447718.663182218</v>
      </c>
      <c r="Q3058" s="23" t="n">
        <f aca="false">AVERAGE(M3058,O3058)</f>
        <v>413764.494773326</v>
      </c>
      <c r="R3058" s="23" t="n">
        <f aca="false">AVERAGE(N3058,O3058)</f>
        <v>474708.189773326</v>
      </c>
      <c r="S3058" s="23" t="n">
        <f aca="false">STDEV(J3058:L3058)</f>
        <v>62126.1029455658</v>
      </c>
      <c r="T3058" s="25" t="n">
        <f aca="false">IF(P3058&gt;0,S3058/P3058,NA())</f>
        <v>0.138761476914982</v>
      </c>
      <c r="U3058" s="4" t="str">
        <f aca="false">IF(T3058&lt;=Parametros!$B$7,"MENOR",IF(T3058&lt;=Parametros!$B$8,"PROMEDIO MENOR-MEDIANA","PROMEDIO"))</f>
        <v>MENOR</v>
      </c>
      <c r="V3058" s="23" t="n">
        <f aca="false">IF(T3058&lt;=Parametros!$B$7,M3058,IF(T3058&lt;=Parametros!$B$8,Q3058,P3058))</f>
        <v>393739.61</v>
      </c>
      <c r="W3058" s="26" t="n">
        <f aca="false">ROUND(V3058,0)</f>
        <v>393740</v>
      </c>
      <c r="X3058" s="27" t="n">
        <f aca="false">K3058/G3058</f>
        <v>0.959469968711316</v>
      </c>
      <c r="Y3058" s="27" t="n">
        <f aca="false">L3058/G3058</f>
        <v>1.25648679734485</v>
      </c>
    </row>
    <row r="3059" customFormat="false" ht="26.25" hidden="false" customHeight="true" outlineLevel="0" collapsed="false">
      <c r="A3059" s="4" t="s">
        <v>575</v>
      </c>
      <c r="B3059" s="4" t="s">
        <v>1668</v>
      </c>
      <c r="C3059" s="4" t="s">
        <v>1997</v>
      </c>
      <c r="D3059" s="4" t="s">
        <v>1998</v>
      </c>
      <c r="E3059" s="4" t="s">
        <v>98</v>
      </c>
      <c r="F3059" s="4" t="s">
        <v>99</v>
      </c>
      <c r="G3059" s="23" t="n">
        <v>314307</v>
      </c>
      <c r="H3059" s="24" t="n">
        <f aca="false">Parametros!$B$3</f>
        <v>160.42</v>
      </c>
      <c r="I3059" s="24" t="n">
        <f aca="false">Parametros!$B$4</f>
        <v>151.76</v>
      </c>
      <c r="J3059" s="23" t="n">
        <f aca="false">G3059*H3059/I3059</f>
        <v>332242.54704797</v>
      </c>
      <c r="K3059" s="23" t="n">
        <v>301568.07</v>
      </c>
      <c r="L3059" s="23" t="n">
        <v>394842</v>
      </c>
      <c r="M3059" s="23" t="n">
        <f aca="false">MIN(J3059:L3059)</f>
        <v>301568.07</v>
      </c>
      <c r="N3059" s="23" t="n">
        <f aca="false">MAX(J3059:L3059)</f>
        <v>394842</v>
      </c>
      <c r="O3059" s="23" t="n">
        <f aca="false">MEDIAN(J3059:L3059)</f>
        <v>332242.54704797</v>
      </c>
      <c r="P3059" s="23" t="n">
        <f aca="false">AVERAGE(J3059:L3059)</f>
        <v>342884.205682657</v>
      </c>
      <c r="Q3059" s="23" t="n">
        <f aca="false">AVERAGE(M3059,O3059)</f>
        <v>316905.308523985</v>
      </c>
      <c r="R3059" s="23" t="n">
        <f aca="false">AVERAGE(N3059,O3059)</f>
        <v>363542.273523985</v>
      </c>
      <c r="S3059" s="23" t="n">
        <f aca="false">STDEV(J3059:L3059)</f>
        <v>47538.8281122297</v>
      </c>
      <c r="T3059" s="25" t="n">
        <f aca="false">IF(P3059&gt;0,S3059/P3059,NA())</f>
        <v>0.138643971709293</v>
      </c>
      <c r="U3059" s="4" t="str">
        <f aca="false">IF(T3059&lt;=Parametros!$B$7,"MENOR",IF(T3059&lt;=Parametros!$B$8,"PROMEDIO MENOR-MEDIANA","PROMEDIO"))</f>
        <v>MENOR</v>
      </c>
      <c r="V3059" s="23" t="n">
        <f aca="false">IF(T3059&lt;=Parametros!$B$7,M3059,IF(T3059&lt;=Parametros!$B$8,Q3059,P3059))</f>
        <v>301568.07</v>
      </c>
      <c r="W3059" s="26" t="n">
        <f aca="false">ROUND(V3059,0)</f>
        <v>301568</v>
      </c>
      <c r="X3059" s="27" t="n">
        <f aca="false">K3059/G3059</f>
        <v>0.959469785909954</v>
      </c>
      <c r="Y3059" s="27" t="n">
        <f aca="false">L3059/G3059</f>
        <v>1.25623037348834</v>
      </c>
    </row>
    <row r="3060" customFormat="false" ht="15" hidden="false" customHeight="true" outlineLevel="0" collapsed="false">
      <c r="A3060" s="4" t="s">
        <v>578</v>
      </c>
      <c r="B3060" s="4" t="s">
        <v>1668</v>
      </c>
      <c r="C3060" s="4" t="s">
        <v>1999</v>
      </c>
      <c r="D3060" s="4" t="s">
        <v>2000</v>
      </c>
      <c r="E3060" s="4" t="s">
        <v>98</v>
      </c>
      <c r="F3060" s="4" t="s">
        <v>99</v>
      </c>
      <c r="G3060" s="23" t="n">
        <v>516322</v>
      </c>
      <c r="H3060" s="24" t="n">
        <f aca="false">Parametros!$B$3</f>
        <v>160.42</v>
      </c>
      <c r="I3060" s="24" t="n">
        <f aca="false">Parametros!$B$4</f>
        <v>151.76</v>
      </c>
      <c r="J3060" s="23" t="n">
        <f aca="false">G3060*H3060/I3060</f>
        <v>545785.287559304</v>
      </c>
      <c r="K3060" s="23" t="n">
        <v>495395.76</v>
      </c>
      <c r="L3060" s="23" t="n">
        <v>648669</v>
      </c>
      <c r="M3060" s="23" t="n">
        <f aca="false">MIN(J3060:L3060)</f>
        <v>495395.76</v>
      </c>
      <c r="N3060" s="23" t="n">
        <f aca="false">MAX(J3060:L3060)</f>
        <v>648669</v>
      </c>
      <c r="O3060" s="23" t="n">
        <f aca="false">MEDIAN(J3060:L3060)</f>
        <v>545785.287559304</v>
      </c>
      <c r="P3060" s="23" t="n">
        <f aca="false">AVERAGE(J3060:L3060)</f>
        <v>563283.349186435</v>
      </c>
      <c r="Q3060" s="23" t="n">
        <f aca="false">AVERAGE(M3060,O3060)</f>
        <v>520590.523779652</v>
      </c>
      <c r="R3060" s="23" t="n">
        <f aca="false">AVERAGE(N3060,O3060)</f>
        <v>597227.143779652</v>
      </c>
      <c r="S3060" s="23" t="n">
        <f aca="false">STDEV(J3060:L3060)</f>
        <v>78120.4720003313</v>
      </c>
      <c r="T3060" s="25" t="n">
        <f aca="false">IF(P3060&gt;0,S3060/P3060,NA())</f>
        <v>0.138687699739683</v>
      </c>
      <c r="U3060" s="4" t="str">
        <f aca="false">IF(T3060&lt;=Parametros!$B$7,"MENOR",IF(T3060&lt;=Parametros!$B$8,"PROMEDIO MENOR-MEDIANA","PROMEDIO"))</f>
        <v>MENOR</v>
      </c>
      <c r="V3060" s="23" t="n">
        <f aca="false">IF(T3060&lt;=Parametros!$B$7,M3060,IF(T3060&lt;=Parametros!$B$8,Q3060,P3060))</f>
        <v>495395.76</v>
      </c>
      <c r="W3060" s="26" t="n">
        <f aca="false">ROUND(V3060,0)</f>
        <v>495396</v>
      </c>
      <c r="X3060" s="27" t="n">
        <f aca="false">K3060/G3060</f>
        <v>0.95947056294328</v>
      </c>
      <c r="Y3060" s="27" t="n">
        <f aca="false">L3060/G3060</f>
        <v>1.25632647843787</v>
      </c>
    </row>
    <row r="3061" customFormat="false" ht="26.25" hidden="false" customHeight="true" outlineLevel="0" collapsed="false">
      <c r="A3061" s="4" t="s">
        <v>581</v>
      </c>
      <c r="B3061" s="4" t="s">
        <v>1668</v>
      </c>
      <c r="C3061" s="4" t="s">
        <v>2001</v>
      </c>
      <c r="D3061" s="4" t="s">
        <v>2002</v>
      </c>
      <c r="E3061" s="4" t="s">
        <v>98</v>
      </c>
      <c r="F3061" s="4" t="s">
        <v>99</v>
      </c>
      <c r="G3061" s="23" t="n">
        <v>412254</v>
      </c>
      <c r="H3061" s="24" t="n">
        <f aca="false">Parametros!$B$3</f>
        <v>160.42</v>
      </c>
      <c r="I3061" s="24" t="n">
        <f aca="false">Parametros!$B$4</f>
        <v>151.76</v>
      </c>
      <c r="J3061" s="23" t="n">
        <f aca="false">G3061*H3061/I3061</f>
        <v>435778.773589879</v>
      </c>
      <c r="K3061" s="23" t="n">
        <v>395545.64</v>
      </c>
      <c r="L3061" s="23" t="n">
        <v>518007</v>
      </c>
      <c r="M3061" s="23" t="n">
        <f aca="false">MIN(J3061:L3061)</f>
        <v>395545.64</v>
      </c>
      <c r="N3061" s="23" t="n">
        <f aca="false">MAX(J3061:L3061)</f>
        <v>518007</v>
      </c>
      <c r="O3061" s="23" t="n">
        <f aca="false">MEDIAN(J3061:L3061)</f>
        <v>435778.773589879</v>
      </c>
      <c r="P3061" s="23" t="n">
        <f aca="false">AVERAGE(J3061:L3061)</f>
        <v>449777.137863293</v>
      </c>
      <c r="Q3061" s="23" t="n">
        <f aca="false">AVERAGE(M3061,O3061)</f>
        <v>415662.206794939</v>
      </c>
      <c r="R3061" s="23" t="n">
        <f aca="false">AVERAGE(N3061,O3061)</f>
        <v>476892.886794939</v>
      </c>
      <c r="S3061" s="23" t="n">
        <f aca="false">STDEV(J3061:L3061)</f>
        <v>62419.2424258001</v>
      </c>
      <c r="T3061" s="25" t="n">
        <f aca="false">IF(P3061&gt;0,S3061/P3061,NA())</f>
        <v>0.138778157383295</v>
      </c>
      <c r="U3061" s="4" t="str">
        <f aca="false">IF(T3061&lt;=Parametros!$B$7,"MENOR",IF(T3061&lt;=Parametros!$B$8,"PROMEDIO MENOR-MEDIANA","PROMEDIO"))</f>
        <v>MENOR</v>
      </c>
      <c r="V3061" s="23" t="n">
        <f aca="false">IF(T3061&lt;=Parametros!$B$7,M3061,IF(T3061&lt;=Parametros!$B$8,Q3061,P3061))</f>
        <v>395545.64</v>
      </c>
      <c r="W3061" s="26" t="n">
        <f aca="false">ROUND(V3061,0)</f>
        <v>395546</v>
      </c>
      <c r="X3061" s="27" t="n">
        <f aca="false">K3061/G3061</f>
        <v>0.959470714656498</v>
      </c>
      <c r="Y3061" s="27" t="n">
        <f aca="false">L3061/G3061</f>
        <v>1.25652389061113</v>
      </c>
    </row>
    <row r="3062" customFormat="false" ht="26.25" hidden="false" customHeight="true" outlineLevel="0" collapsed="false">
      <c r="A3062" s="4" t="s">
        <v>584</v>
      </c>
      <c r="B3062" s="4" t="s">
        <v>1668</v>
      </c>
      <c r="C3062" s="4" t="s">
        <v>2003</v>
      </c>
      <c r="D3062" s="4" t="s">
        <v>2004</v>
      </c>
      <c r="E3062" s="4" t="s">
        <v>98</v>
      </c>
      <c r="F3062" s="4" t="s">
        <v>99</v>
      </c>
      <c r="G3062" s="23" t="n">
        <v>183962</v>
      </c>
      <c r="H3062" s="24" t="n">
        <f aca="false">Parametros!$B$3</f>
        <v>160.42</v>
      </c>
      <c r="I3062" s="24" t="n">
        <f aca="false">Parametros!$B$4</f>
        <v>151.76</v>
      </c>
      <c r="J3062" s="23" t="n">
        <f aca="false">G3062*H3062/I3062</f>
        <v>194459.568002109</v>
      </c>
      <c r="K3062" s="23" t="n">
        <v>176505.95</v>
      </c>
      <c r="L3062" s="23" t="n">
        <v>231098</v>
      </c>
      <c r="M3062" s="23" t="n">
        <f aca="false">MIN(J3062:L3062)</f>
        <v>176505.95</v>
      </c>
      <c r="N3062" s="23" t="n">
        <f aca="false">MAX(J3062:L3062)</f>
        <v>231098</v>
      </c>
      <c r="O3062" s="23" t="n">
        <f aca="false">MEDIAN(J3062:L3062)</f>
        <v>194459.568002109</v>
      </c>
      <c r="P3062" s="23" t="n">
        <f aca="false">AVERAGE(J3062:L3062)</f>
        <v>200687.839334036</v>
      </c>
      <c r="Q3062" s="23" t="n">
        <f aca="false">AVERAGE(M3062,O3062)</f>
        <v>185482.759001054</v>
      </c>
      <c r="R3062" s="23" t="n">
        <f aca="false">AVERAGE(N3062,O3062)</f>
        <v>212778.784001054</v>
      </c>
      <c r="S3062" s="23" t="n">
        <f aca="false">STDEV(J3062:L3062)</f>
        <v>27823.8477504228</v>
      </c>
      <c r="T3062" s="25" t="n">
        <f aca="false">IF(P3062&gt;0,S3062/P3062,NA())</f>
        <v>0.138642420202209</v>
      </c>
      <c r="U3062" s="4" t="str">
        <f aca="false">IF(T3062&lt;=Parametros!$B$7,"MENOR",IF(T3062&lt;=Parametros!$B$8,"PROMEDIO MENOR-MEDIANA","PROMEDIO"))</f>
        <v>MENOR</v>
      </c>
      <c r="V3062" s="23" t="n">
        <f aca="false">IF(T3062&lt;=Parametros!$B$7,M3062,IF(T3062&lt;=Parametros!$B$8,Q3062,P3062))</f>
        <v>176505.95</v>
      </c>
      <c r="W3062" s="26" t="n">
        <f aca="false">ROUND(V3062,0)</f>
        <v>176506</v>
      </c>
      <c r="X3062" s="27" t="n">
        <f aca="false">K3062/G3062</f>
        <v>0.959469618725606</v>
      </c>
      <c r="Y3062" s="27" t="n">
        <f aca="false">L3062/G3062</f>
        <v>1.25622682945391</v>
      </c>
    </row>
    <row r="3063" customFormat="false" ht="26.25" hidden="false" customHeight="true" outlineLevel="0" collapsed="false">
      <c r="A3063" s="4" t="s">
        <v>587</v>
      </c>
      <c r="B3063" s="4" t="s">
        <v>1668</v>
      </c>
      <c r="C3063" s="4" t="s">
        <v>2005</v>
      </c>
      <c r="D3063" s="4" t="s">
        <v>2006</v>
      </c>
      <c r="E3063" s="4" t="s">
        <v>98</v>
      </c>
      <c r="F3063" s="4" t="s">
        <v>99</v>
      </c>
      <c r="G3063" s="23" t="n">
        <v>273311</v>
      </c>
      <c r="H3063" s="24" t="n">
        <f aca="false">Parametros!$B$3</f>
        <v>160.42</v>
      </c>
      <c r="I3063" s="24" t="n">
        <f aca="false">Parametros!$B$4</f>
        <v>151.76</v>
      </c>
      <c r="J3063" s="23" t="n">
        <f aca="false">G3063*H3063/I3063</f>
        <v>288907.160121244</v>
      </c>
      <c r="K3063" s="23" t="n">
        <v>262234.06</v>
      </c>
      <c r="L3063" s="23" t="n">
        <v>343315</v>
      </c>
      <c r="M3063" s="23" t="n">
        <f aca="false">MIN(J3063:L3063)</f>
        <v>262234.06</v>
      </c>
      <c r="N3063" s="23" t="n">
        <f aca="false">MAX(J3063:L3063)</f>
        <v>343315</v>
      </c>
      <c r="O3063" s="23" t="n">
        <f aca="false">MEDIAN(J3063:L3063)</f>
        <v>288907.160121244</v>
      </c>
      <c r="P3063" s="23" t="n">
        <f aca="false">AVERAGE(J3063:L3063)</f>
        <v>298152.073373748</v>
      </c>
      <c r="Q3063" s="23" t="n">
        <f aca="false">AVERAGE(M3063,O3063)</f>
        <v>275570.610060622</v>
      </c>
      <c r="R3063" s="23" t="n">
        <f aca="false">AVERAGE(N3063,O3063)</f>
        <v>316111.080060622</v>
      </c>
      <c r="S3063" s="23" t="n">
        <f aca="false">STDEV(J3063:L3063)</f>
        <v>41323.4923936209</v>
      </c>
      <c r="T3063" s="25" t="n">
        <f aca="false">IF(P3063&gt;0,S3063/P3063,NA())</f>
        <v>0.138598708793213</v>
      </c>
      <c r="U3063" s="4" t="str">
        <f aca="false">IF(T3063&lt;=Parametros!$B$7,"MENOR",IF(T3063&lt;=Parametros!$B$8,"PROMEDIO MENOR-MEDIANA","PROMEDIO"))</f>
        <v>MENOR</v>
      </c>
      <c r="V3063" s="23" t="n">
        <f aca="false">IF(T3063&lt;=Parametros!$B$7,M3063,IF(T3063&lt;=Parametros!$B$8,Q3063,P3063))</f>
        <v>262234.06</v>
      </c>
      <c r="W3063" s="26" t="n">
        <f aca="false">ROUND(V3063,0)</f>
        <v>262234</v>
      </c>
      <c r="X3063" s="27" t="n">
        <f aca="false">K3063/G3063</f>
        <v>0.959471298264614</v>
      </c>
      <c r="Y3063" s="27" t="n">
        <f aca="false">L3063/G3063</f>
        <v>1.25613312307225</v>
      </c>
    </row>
    <row r="3064" customFormat="false" ht="26.25" hidden="false" customHeight="true" outlineLevel="0" collapsed="false">
      <c r="A3064" s="4" t="s">
        <v>590</v>
      </c>
      <c r="B3064" s="4" t="s">
        <v>1668</v>
      </c>
      <c r="C3064" s="4" t="s">
        <v>2007</v>
      </c>
      <c r="D3064" s="4" t="s">
        <v>2008</v>
      </c>
      <c r="E3064" s="4" t="s">
        <v>98</v>
      </c>
      <c r="F3064" s="4" t="s">
        <v>99</v>
      </c>
      <c r="G3064" s="23" t="n">
        <v>273581</v>
      </c>
      <c r="H3064" s="24" t="n">
        <f aca="false">Parametros!$B$3</f>
        <v>160.42</v>
      </c>
      <c r="I3064" s="24" t="n">
        <f aca="false">Parametros!$B$4</f>
        <v>151.76</v>
      </c>
      <c r="J3064" s="23" t="n">
        <f aca="false">G3064*H3064/I3064</f>
        <v>289192.567343173</v>
      </c>
      <c r="K3064" s="23" t="n">
        <v>262492.46</v>
      </c>
      <c r="L3064" s="23" t="n">
        <v>343672</v>
      </c>
      <c r="M3064" s="23" t="n">
        <f aca="false">MIN(J3064:L3064)</f>
        <v>262492.46</v>
      </c>
      <c r="N3064" s="23" t="n">
        <f aca="false">MAX(J3064:L3064)</f>
        <v>343672</v>
      </c>
      <c r="O3064" s="23" t="n">
        <f aca="false">MEDIAN(J3064:L3064)</f>
        <v>289192.567343173</v>
      </c>
      <c r="P3064" s="23" t="n">
        <f aca="false">AVERAGE(J3064:L3064)</f>
        <v>298452.342447725</v>
      </c>
      <c r="Q3064" s="23" t="n">
        <f aca="false">AVERAGE(M3064,O3064)</f>
        <v>275842.513671587</v>
      </c>
      <c r="R3064" s="23" t="n">
        <f aca="false">AVERAGE(N3064,O3064)</f>
        <v>316432.283671587</v>
      </c>
      <c r="S3064" s="23" t="n">
        <f aca="false">STDEV(J3064:L3064)</f>
        <v>41374.3520178026</v>
      </c>
      <c r="T3064" s="25" t="n">
        <f aca="false">IF(P3064&gt;0,S3064/P3064,NA())</f>
        <v>0.138629677617791</v>
      </c>
      <c r="U3064" s="4" t="str">
        <f aca="false">IF(T3064&lt;=Parametros!$B$7,"MENOR",IF(T3064&lt;=Parametros!$B$8,"PROMEDIO MENOR-MEDIANA","PROMEDIO"))</f>
        <v>MENOR</v>
      </c>
      <c r="V3064" s="23" t="n">
        <f aca="false">IF(T3064&lt;=Parametros!$B$7,M3064,IF(T3064&lt;=Parametros!$B$8,Q3064,P3064))</f>
        <v>262492.46</v>
      </c>
      <c r="W3064" s="26" t="n">
        <f aca="false">ROUND(V3064,0)</f>
        <v>262492</v>
      </c>
      <c r="X3064" s="27" t="n">
        <f aca="false">K3064/G3064</f>
        <v>0.959468895866307</v>
      </c>
      <c r="Y3064" s="27" t="n">
        <f aca="false">L3064/G3064</f>
        <v>1.25619834710744</v>
      </c>
    </row>
    <row r="3065" customFormat="false" ht="26.25" hidden="false" customHeight="true" outlineLevel="0" collapsed="false">
      <c r="A3065" s="4" t="s">
        <v>593</v>
      </c>
      <c r="B3065" s="4" t="s">
        <v>1668</v>
      </c>
      <c r="C3065" s="4" t="s">
        <v>2009</v>
      </c>
      <c r="D3065" s="4" t="s">
        <v>2010</v>
      </c>
      <c r="E3065" s="4" t="s">
        <v>98</v>
      </c>
      <c r="F3065" s="4" t="s">
        <v>99</v>
      </c>
      <c r="G3065" s="23" t="n">
        <v>274562</v>
      </c>
      <c r="H3065" s="24" t="n">
        <f aca="false">Parametros!$B$3</f>
        <v>160.42</v>
      </c>
      <c r="I3065" s="24" t="n">
        <f aca="false">Parametros!$B$4</f>
        <v>151.76</v>
      </c>
      <c r="J3065" s="23" t="n">
        <f aca="false">G3065*H3065/I3065</f>
        <v>290229.546916183</v>
      </c>
      <c r="K3065" s="23" t="n">
        <v>263434.42</v>
      </c>
      <c r="L3065" s="23" t="n">
        <v>344981</v>
      </c>
      <c r="M3065" s="23" t="n">
        <f aca="false">MIN(J3065:L3065)</f>
        <v>263434.42</v>
      </c>
      <c r="N3065" s="23" t="n">
        <f aca="false">MAX(J3065:L3065)</f>
        <v>344981</v>
      </c>
      <c r="O3065" s="23" t="n">
        <f aca="false">MEDIAN(J3065:L3065)</f>
        <v>290229.546916183</v>
      </c>
      <c r="P3065" s="23" t="n">
        <f aca="false">AVERAGE(J3065:L3065)</f>
        <v>299548.322305395</v>
      </c>
      <c r="Q3065" s="23" t="n">
        <f aca="false">AVERAGE(M3065,O3065)</f>
        <v>276831.983458092</v>
      </c>
      <c r="R3065" s="23" t="n">
        <f aca="false">AVERAGE(N3065,O3065)</f>
        <v>317605.273458092</v>
      </c>
      <c r="S3065" s="23" t="n">
        <f aca="false">STDEV(J3065:L3065)</f>
        <v>41564.2978827987</v>
      </c>
      <c r="T3065" s="25" t="n">
        <f aca="false">IF(P3065&gt;0,S3065/P3065,NA())</f>
        <v>0.138756570435481</v>
      </c>
      <c r="U3065" s="4" t="str">
        <f aca="false">IF(T3065&lt;=Parametros!$B$7,"MENOR",IF(T3065&lt;=Parametros!$B$8,"PROMEDIO MENOR-MEDIANA","PROMEDIO"))</f>
        <v>MENOR</v>
      </c>
      <c r="V3065" s="23" t="n">
        <f aca="false">IF(T3065&lt;=Parametros!$B$7,M3065,IF(T3065&lt;=Parametros!$B$8,Q3065,P3065))</f>
        <v>263434.42</v>
      </c>
      <c r="W3065" s="26" t="n">
        <f aca="false">ROUND(V3065,0)</f>
        <v>263434</v>
      </c>
      <c r="X3065" s="27" t="n">
        <f aca="false">K3065/G3065</f>
        <v>0.959471521914904</v>
      </c>
      <c r="Y3065" s="27" t="n">
        <f aca="false">L3065/G3065</f>
        <v>1.25647758976115</v>
      </c>
    </row>
    <row r="3066" customFormat="false" ht="26.25" hidden="false" customHeight="true" outlineLevel="0" collapsed="false">
      <c r="A3066" s="4" t="s">
        <v>596</v>
      </c>
      <c r="B3066" s="4" t="s">
        <v>1668</v>
      </c>
      <c r="C3066" s="4" t="s">
        <v>2011</v>
      </c>
      <c r="D3066" s="4" t="s">
        <v>2012</v>
      </c>
      <c r="E3066" s="4" t="s">
        <v>98</v>
      </c>
      <c r="F3066" s="4" t="s">
        <v>99</v>
      </c>
      <c r="G3066" s="23" t="n">
        <v>303987</v>
      </c>
      <c r="H3066" s="24" t="n">
        <f aca="false">Parametros!$B$3</f>
        <v>160.42</v>
      </c>
      <c r="I3066" s="24" t="n">
        <f aca="false">Parametros!$B$4</f>
        <v>151.76</v>
      </c>
      <c r="J3066" s="23" t="n">
        <f aca="false">G3066*H3066/I3066</f>
        <v>321333.648787559</v>
      </c>
      <c r="K3066" s="23" t="n">
        <v>291666.54</v>
      </c>
      <c r="L3066" s="23" t="n">
        <v>381871</v>
      </c>
      <c r="M3066" s="23" t="n">
        <f aca="false">MIN(J3066:L3066)</f>
        <v>291666.54</v>
      </c>
      <c r="N3066" s="23" t="n">
        <f aca="false">MAX(J3066:L3066)</f>
        <v>381871</v>
      </c>
      <c r="O3066" s="23" t="n">
        <f aca="false">MEDIAN(J3066:L3066)</f>
        <v>321333.648787559</v>
      </c>
      <c r="P3066" s="23" t="n">
        <f aca="false">AVERAGE(J3066:L3066)</f>
        <v>331623.729595853</v>
      </c>
      <c r="Q3066" s="23" t="n">
        <f aca="false">AVERAGE(M3066,O3066)</f>
        <v>306500.09439378</v>
      </c>
      <c r="R3066" s="23" t="n">
        <f aca="false">AVERAGE(N3066,O3066)</f>
        <v>351602.32439378</v>
      </c>
      <c r="S3066" s="23" t="n">
        <f aca="false">STDEV(J3066:L3066)</f>
        <v>45974.182681738</v>
      </c>
      <c r="T3066" s="25" t="n">
        <f aca="false">IF(P3066&gt;0,S3066/P3066,NA())</f>
        <v>0.138633573471254</v>
      </c>
      <c r="U3066" s="4" t="str">
        <f aca="false">IF(T3066&lt;=Parametros!$B$7,"MENOR",IF(T3066&lt;=Parametros!$B$8,"PROMEDIO MENOR-MEDIANA","PROMEDIO"))</f>
        <v>MENOR</v>
      </c>
      <c r="V3066" s="23" t="n">
        <f aca="false">IF(T3066&lt;=Parametros!$B$7,M3066,IF(T3066&lt;=Parametros!$B$8,Q3066,P3066))</f>
        <v>291666.54</v>
      </c>
      <c r="W3066" s="26" t="n">
        <f aca="false">ROUND(V3066,0)</f>
        <v>291667</v>
      </c>
      <c r="X3066" s="27" t="n">
        <f aca="false">K3066/G3066</f>
        <v>0.959470437880567</v>
      </c>
      <c r="Y3066" s="27" t="n">
        <f aca="false">L3066/G3066</f>
        <v>1.2562083246981</v>
      </c>
    </row>
    <row r="3067" customFormat="false" ht="26.25" hidden="false" customHeight="true" outlineLevel="0" collapsed="false">
      <c r="A3067" s="4" t="s">
        <v>599</v>
      </c>
      <c r="B3067" s="4" t="s">
        <v>1668</v>
      </c>
      <c r="C3067" s="4" t="s">
        <v>2013</v>
      </c>
      <c r="D3067" s="4" t="s">
        <v>2014</v>
      </c>
      <c r="E3067" s="4" t="s">
        <v>98</v>
      </c>
      <c r="F3067" s="4" t="s">
        <v>99</v>
      </c>
      <c r="G3067" s="23" t="n">
        <v>297994</v>
      </c>
      <c r="H3067" s="24" t="n">
        <f aca="false">Parametros!$B$3</f>
        <v>160.42</v>
      </c>
      <c r="I3067" s="24" t="n">
        <f aca="false">Parametros!$B$4</f>
        <v>151.76</v>
      </c>
      <c r="J3067" s="23" t="n">
        <f aca="false">G3067*H3067/I3067</f>
        <v>314998.665524512</v>
      </c>
      <c r="K3067" s="23" t="n">
        <v>285916.75</v>
      </c>
      <c r="L3067" s="23" t="n">
        <v>374374</v>
      </c>
      <c r="M3067" s="23" t="n">
        <f aca="false">MIN(J3067:L3067)</f>
        <v>285916.75</v>
      </c>
      <c r="N3067" s="23" t="n">
        <f aca="false">MAX(J3067:L3067)</f>
        <v>374374</v>
      </c>
      <c r="O3067" s="23" t="n">
        <f aca="false">MEDIAN(J3067:L3067)</f>
        <v>314998.665524512</v>
      </c>
      <c r="P3067" s="23" t="n">
        <f aca="false">AVERAGE(J3067:L3067)</f>
        <v>325096.471841504</v>
      </c>
      <c r="Q3067" s="23" t="n">
        <f aca="false">AVERAGE(M3067,O3067)</f>
        <v>300457.707762256</v>
      </c>
      <c r="R3067" s="23" t="n">
        <f aca="false">AVERAGE(N3067,O3067)</f>
        <v>344686.332762256</v>
      </c>
      <c r="S3067" s="23" t="n">
        <f aca="false">STDEV(J3067:L3067)</f>
        <v>45084.8703968663</v>
      </c>
      <c r="T3067" s="25" t="n">
        <f aca="false">IF(P3067&gt;0,S3067/P3067,NA())</f>
        <v>0.138681512418402</v>
      </c>
      <c r="U3067" s="4" t="str">
        <f aca="false">IF(T3067&lt;=Parametros!$B$7,"MENOR",IF(T3067&lt;=Parametros!$B$8,"PROMEDIO MENOR-MEDIANA","PROMEDIO"))</f>
        <v>MENOR</v>
      </c>
      <c r="V3067" s="23" t="n">
        <f aca="false">IF(T3067&lt;=Parametros!$B$7,M3067,IF(T3067&lt;=Parametros!$B$8,Q3067,P3067))</f>
        <v>285916.75</v>
      </c>
      <c r="W3067" s="26" t="n">
        <f aca="false">ROUND(V3067,0)</f>
        <v>285917</v>
      </c>
      <c r="X3067" s="27" t="n">
        <f aca="false">K3067/G3067</f>
        <v>0.959471499426163</v>
      </c>
      <c r="Y3067" s="27" t="n">
        <f aca="false">L3067/G3067</f>
        <v>1.25631388551447</v>
      </c>
    </row>
    <row r="3068" customFormat="false" ht="26.25" hidden="false" customHeight="true" outlineLevel="0" collapsed="false">
      <c r="A3068" s="4" t="s">
        <v>602</v>
      </c>
      <c r="B3068" s="4" t="s">
        <v>1668</v>
      </c>
      <c r="C3068" s="4" t="s">
        <v>2015</v>
      </c>
      <c r="D3068" s="4" t="s">
        <v>2016</v>
      </c>
      <c r="E3068" s="4" t="s">
        <v>98</v>
      </c>
      <c r="F3068" s="4" t="s">
        <v>99</v>
      </c>
      <c r="G3068" s="23" t="n">
        <v>273581</v>
      </c>
      <c r="H3068" s="24" t="n">
        <f aca="false">Parametros!$B$3</f>
        <v>160.42</v>
      </c>
      <c r="I3068" s="24" t="n">
        <f aca="false">Parametros!$B$4</f>
        <v>151.76</v>
      </c>
      <c r="J3068" s="23" t="n">
        <f aca="false">G3068*H3068/I3068</f>
        <v>289192.567343173</v>
      </c>
      <c r="K3068" s="23" t="n">
        <v>262492.46</v>
      </c>
      <c r="L3068" s="23" t="n">
        <v>343672</v>
      </c>
      <c r="M3068" s="23" t="n">
        <f aca="false">MIN(J3068:L3068)</f>
        <v>262492.46</v>
      </c>
      <c r="N3068" s="23" t="n">
        <f aca="false">MAX(J3068:L3068)</f>
        <v>343672</v>
      </c>
      <c r="O3068" s="23" t="n">
        <f aca="false">MEDIAN(J3068:L3068)</f>
        <v>289192.567343173</v>
      </c>
      <c r="P3068" s="23" t="n">
        <f aca="false">AVERAGE(J3068:L3068)</f>
        <v>298452.342447725</v>
      </c>
      <c r="Q3068" s="23" t="n">
        <f aca="false">AVERAGE(M3068,O3068)</f>
        <v>275842.513671587</v>
      </c>
      <c r="R3068" s="23" t="n">
        <f aca="false">AVERAGE(N3068,O3068)</f>
        <v>316432.283671587</v>
      </c>
      <c r="S3068" s="23" t="n">
        <f aca="false">STDEV(J3068:L3068)</f>
        <v>41374.3520178026</v>
      </c>
      <c r="T3068" s="25" t="n">
        <f aca="false">IF(P3068&gt;0,S3068/P3068,NA())</f>
        <v>0.138629677617791</v>
      </c>
      <c r="U3068" s="4" t="str">
        <f aca="false">IF(T3068&lt;=Parametros!$B$7,"MENOR",IF(T3068&lt;=Parametros!$B$8,"PROMEDIO MENOR-MEDIANA","PROMEDIO"))</f>
        <v>MENOR</v>
      </c>
      <c r="V3068" s="23" t="n">
        <f aca="false">IF(T3068&lt;=Parametros!$B$7,M3068,IF(T3068&lt;=Parametros!$B$8,Q3068,P3068))</f>
        <v>262492.46</v>
      </c>
      <c r="W3068" s="26" t="n">
        <f aca="false">ROUND(V3068,0)</f>
        <v>262492</v>
      </c>
      <c r="X3068" s="27" t="n">
        <f aca="false">K3068/G3068</f>
        <v>0.959468895866307</v>
      </c>
      <c r="Y3068" s="27" t="n">
        <f aca="false">L3068/G3068</f>
        <v>1.25619834710744</v>
      </c>
    </row>
    <row r="3069" customFormat="false" ht="39" hidden="false" customHeight="true" outlineLevel="0" collapsed="false">
      <c r="A3069" s="4" t="s">
        <v>605</v>
      </c>
      <c r="B3069" s="4" t="s">
        <v>1668</v>
      </c>
      <c r="C3069" s="4" t="s">
        <v>2017</v>
      </c>
      <c r="D3069" s="4" t="s">
        <v>2018</v>
      </c>
      <c r="E3069" s="4" t="s">
        <v>98</v>
      </c>
      <c r="F3069" s="4" t="s">
        <v>99</v>
      </c>
      <c r="G3069" s="23" t="n">
        <v>270817</v>
      </c>
      <c r="H3069" s="24" t="n">
        <f aca="false">Parametros!$B$3</f>
        <v>160.42</v>
      </c>
      <c r="I3069" s="24" t="n">
        <f aca="false">Parametros!$B$4</f>
        <v>151.76</v>
      </c>
      <c r="J3069" s="23" t="n">
        <f aca="false">G3069*H3069/I3069</f>
        <v>286270.843041645</v>
      </c>
      <c r="K3069" s="23" t="n">
        <v>259840.69</v>
      </c>
      <c r="L3069" s="23" t="n">
        <v>340221</v>
      </c>
      <c r="M3069" s="23" t="n">
        <f aca="false">MIN(J3069:L3069)</f>
        <v>259840.69</v>
      </c>
      <c r="N3069" s="23" t="n">
        <f aca="false">MAX(J3069:L3069)</f>
        <v>340221</v>
      </c>
      <c r="O3069" s="23" t="n">
        <f aca="false">MEDIAN(J3069:L3069)</f>
        <v>286270.843041645</v>
      </c>
      <c r="P3069" s="23" t="n">
        <f aca="false">AVERAGE(J3069:L3069)</f>
        <v>295444.177680548</v>
      </c>
      <c r="Q3069" s="23" t="n">
        <f aca="false">AVERAGE(M3069,O3069)</f>
        <v>273055.766520822</v>
      </c>
      <c r="R3069" s="23" t="n">
        <f aca="false">AVERAGE(N3069,O3069)</f>
        <v>313245.921520822</v>
      </c>
      <c r="S3069" s="23" t="n">
        <f aca="false">STDEV(J3069:L3069)</f>
        <v>40967.8057774883</v>
      </c>
      <c r="T3069" s="25" t="n">
        <f aca="false">IF(P3069&gt;0,S3069/P3069,NA())</f>
        <v>0.138665131596484</v>
      </c>
      <c r="U3069" s="4" t="str">
        <f aca="false">IF(T3069&lt;=Parametros!$B$7,"MENOR",IF(T3069&lt;=Parametros!$B$8,"PROMEDIO MENOR-MEDIANA","PROMEDIO"))</f>
        <v>MENOR</v>
      </c>
      <c r="V3069" s="23" t="n">
        <f aca="false">IF(T3069&lt;=Parametros!$B$7,M3069,IF(T3069&lt;=Parametros!$B$8,Q3069,P3069))</f>
        <v>259840.69</v>
      </c>
      <c r="W3069" s="26" t="n">
        <f aca="false">ROUND(V3069,0)</f>
        <v>259841</v>
      </c>
      <c r="X3069" s="27" t="n">
        <f aca="false">K3069/G3069</f>
        <v>0.959469641861478</v>
      </c>
      <c r="Y3069" s="27" t="n">
        <f aca="false">L3069/G3069</f>
        <v>1.2562763785139</v>
      </c>
    </row>
    <row r="3070" customFormat="false" ht="26.25" hidden="false" customHeight="true" outlineLevel="0" collapsed="false">
      <c r="A3070" s="4" t="s">
        <v>608</v>
      </c>
      <c r="B3070" s="4" t="s">
        <v>1668</v>
      </c>
      <c r="C3070" s="4" t="s">
        <v>2019</v>
      </c>
      <c r="D3070" s="4" t="s">
        <v>2020</v>
      </c>
      <c r="E3070" s="4" t="s">
        <v>98</v>
      </c>
      <c r="F3070" s="4" t="s">
        <v>99</v>
      </c>
      <c r="G3070" s="23" t="n">
        <v>396982</v>
      </c>
      <c r="H3070" s="24" t="n">
        <f aca="false">Parametros!$B$3</f>
        <v>160.42</v>
      </c>
      <c r="I3070" s="24" t="n">
        <f aca="false">Parametros!$B$4</f>
        <v>151.76</v>
      </c>
      <c r="J3070" s="23" t="n">
        <f aca="false">G3070*H3070/I3070</f>
        <v>419635.295466526</v>
      </c>
      <c r="K3070" s="23" t="n">
        <v>380892.17</v>
      </c>
      <c r="L3070" s="23" t="n">
        <v>498729</v>
      </c>
      <c r="M3070" s="23" t="n">
        <f aca="false">MIN(J3070:L3070)</f>
        <v>380892.17</v>
      </c>
      <c r="N3070" s="23" t="n">
        <f aca="false">MAX(J3070:L3070)</f>
        <v>498729</v>
      </c>
      <c r="O3070" s="23" t="n">
        <f aca="false">MEDIAN(J3070:L3070)</f>
        <v>419635.295466526</v>
      </c>
      <c r="P3070" s="23" t="n">
        <f aca="false">AVERAGE(J3070:L3070)</f>
        <v>433085.488488842</v>
      </c>
      <c r="Q3070" s="23" t="n">
        <f aca="false">AVERAGE(M3070,O3070)</f>
        <v>400263.732733263</v>
      </c>
      <c r="R3070" s="23" t="n">
        <f aca="false">AVERAGE(N3070,O3070)</f>
        <v>459182.147733263</v>
      </c>
      <c r="S3070" s="23" t="n">
        <f aca="false">STDEV(J3070:L3070)</f>
        <v>60058.8078083922</v>
      </c>
      <c r="T3070" s="25" t="n">
        <f aca="false">IF(P3070&gt;0,S3070/P3070,NA())</f>
        <v>0.138676564800068</v>
      </c>
      <c r="U3070" s="4" t="str">
        <f aca="false">IF(T3070&lt;=Parametros!$B$7,"MENOR",IF(T3070&lt;=Parametros!$B$8,"PROMEDIO MENOR-MEDIANA","PROMEDIO"))</f>
        <v>MENOR</v>
      </c>
      <c r="V3070" s="23" t="n">
        <f aca="false">IF(T3070&lt;=Parametros!$B$7,M3070,IF(T3070&lt;=Parametros!$B$8,Q3070,P3070))</f>
        <v>380892.17</v>
      </c>
      <c r="W3070" s="26" t="n">
        <f aca="false">ROUND(V3070,0)</f>
        <v>380892</v>
      </c>
      <c r="X3070" s="27" t="n">
        <f aca="false">K3070/G3070</f>
        <v>0.959469623307858</v>
      </c>
      <c r="Y3070" s="27" t="n">
        <f aca="false">L3070/G3070</f>
        <v>1.25630129325763</v>
      </c>
    </row>
    <row r="3071" customFormat="false" ht="26.25" hidden="false" customHeight="true" outlineLevel="0" collapsed="false">
      <c r="A3071" s="4" t="s">
        <v>611</v>
      </c>
      <c r="B3071" s="4" t="s">
        <v>1668</v>
      </c>
      <c r="C3071" s="4" t="s">
        <v>2021</v>
      </c>
      <c r="D3071" s="4" t="s">
        <v>2022</v>
      </c>
      <c r="E3071" s="4" t="s">
        <v>98</v>
      </c>
      <c r="F3071" s="4" t="s">
        <v>99</v>
      </c>
      <c r="G3071" s="23" t="n">
        <v>394018</v>
      </c>
      <c r="H3071" s="24" t="n">
        <f aca="false">Parametros!$B$3</f>
        <v>160.42</v>
      </c>
      <c r="I3071" s="24" t="n">
        <f aca="false">Parametros!$B$4</f>
        <v>151.76</v>
      </c>
      <c r="J3071" s="23" t="n">
        <f aca="false">G3071*H3071/I3071</f>
        <v>416502.158408013</v>
      </c>
      <c r="K3071" s="23" t="n">
        <v>378048.89</v>
      </c>
      <c r="L3071" s="23" t="n">
        <v>495040</v>
      </c>
      <c r="M3071" s="23" t="n">
        <f aca="false">MIN(J3071:L3071)</f>
        <v>378048.89</v>
      </c>
      <c r="N3071" s="23" t="n">
        <f aca="false">MAX(J3071:L3071)</f>
        <v>495040</v>
      </c>
      <c r="O3071" s="23" t="n">
        <f aca="false">MEDIAN(J3071:L3071)</f>
        <v>416502.158408013</v>
      </c>
      <c r="P3071" s="23" t="n">
        <f aca="false">AVERAGE(J3071:L3071)</f>
        <v>429863.682802671</v>
      </c>
      <c r="Q3071" s="23" t="n">
        <f aca="false">AVERAGE(M3071,O3071)</f>
        <v>397275.524204006</v>
      </c>
      <c r="R3071" s="23" t="n">
        <f aca="false">AVERAGE(N3071,O3071)</f>
        <v>455771.079204006</v>
      </c>
      <c r="S3071" s="23" t="n">
        <f aca="false">STDEV(J3071:L3071)</f>
        <v>59629.0843915099</v>
      </c>
      <c r="T3071" s="25" t="n">
        <f aca="false">IF(P3071&gt;0,S3071/P3071,NA())</f>
        <v>0.138716264660308</v>
      </c>
      <c r="U3071" s="4" t="str">
        <f aca="false">IF(T3071&lt;=Parametros!$B$7,"MENOR",IF(T3071&lt;=Parametros!$B$8,"PROMEDIO MENOR-MEDIANA","PROMEDIO"))</f>
        <v>MENOR</v>
      </c>
      <c r="V3071" s="23" t="n">
        <f aca="false">IF(T3071&lt;=Parametros!$B$7,M3071,IF(T3071&lt;=Parametros!$B$8,Q3071,P3071))</f>
        <v>378048.89</v>
      </c>
      <c r="W3071" s="26" t="n">
        <f aca="false">ROUND(V3071,0)</f>
        <v>378049</v>
      </c>
      <c r="X3071" s="27" t="n">
        <f aca="false">K3071/G3071</f>
        <v>0.959471115532793</v>
      </c>
      <c r="Y3071" s="27" t="n">
        <f aca="false">L3071/G3071</f>
        <v>1.25638930201158</v>
      </c>
    </row>
    <row r="3072" customFormat="false" ht="26.25" hidden="false" customHeight="true" outlineLevel="0" collapsed="false">
      <c r="A3072" s="4" t="s">
        <v>614</v>
      </c>
      <c r="B3072" s="4" t="s">
        <v>1668</v>
      </c>
      <c r="C3072" s="4" t="s">
        <v>2023</v>
      </c>
      <c r="D3072" s="4" t="s">
        <v>2024</v>
      </c>
      <c r="E3072" s="4" t="s">
        <v>98</v>
      </c>
      <c r="F3072" s="4" t="s">
        <v>99</v>
      </c>
      <c r="G3072" s="23" t="n">
        <v>516389</v>
      </c>
      <c r="H3072" s="24" t="n">
        <f aca="false">Parametros!$B$3</f>
        <v>160.42</v>
      </c>
      <c r="I3072" s="24" t="n">
        <f aca="false">Parametros!$B$4</f>
        <v>151.76</v>
      </c>
      <c r="J3072" s="23" t="n">
        <f aca="false">G3072*H3072/I3072</f>
        <v>545856.110832894</v>
      </c>
      <c r="K3072" s="23" t="n">
        <v>495459.9</v>
      </c>
      <c r="L3072" s="23" t="n">
        <v>648788</v>
      </c>
      <c r="M3072" s="23" t="n">
        <f aca="false">MIN(J3072:L3072)</f>
        <v>495459.9</v>
      </c>
      <c r="N3072" s="23" t="n">
        <f aca="false">MAX(J3072:L3072)</f>
        <v>648788</v>
      </c>
      <c r="O3072" s="23" t="n">
        <f aca="false">MEDIAN(J3072:L3072)</f>
        <v>545856.110832894</v>
      </c>
      <c r="P3072" s="23" t="n">
        <f aca="false">AVERAGE(J3072:L3072)</f>
        <v>563368.003610965</v>
      </c>
      <c r="Q3072" s="23" t="n">
        <f aca="false">AVERAGE(M3072,O3072)</f>
        <v>520658.005416447</v>
      </c>
      <c r="R3072" s="23" t="n">
        <f aca="false">AVERAGE(N3072,O3072)</f>
        <v>597322.055416447</v>
      </c>
      <c r="S3072" s="23" t="n">
        <f aca="false">STDEV(J3072:L3072)</f>
        <v>78149.7047589144</v>
      </c>
      <c r="T3072" s="25" t="n">
        <f aca="false">IF(P3072&gt;0,S3072/P3072,NA())</f>
        <v>0.138718749126691</v>
      </c>
      <c r="U3072" s="4" t="str">
        <f aca="false">IF(T3072&lt;=Parametros!$B$7,"MENOR",IF(T3072&lt;=Parametros!$B$8,"PROMEDIO MENOR-MEDIANA","PROMEDIO"))</f>
        <v>MENOR</v>
      </c>
      <c r="V3072" s="23" t="n">
        <f aca="false">IF(T3072&lt;=Parametros!$B$7,M3072,IF(T3072&lt;=Parametros!$B$8,Q3072,P3072))</f>
        <v>495459.9</v>
      </c>
      <c r="W3072" s="26" t="n">
        <f aca="false">ROUND(V3072,0)</f>
        <v>495460</v>
      </c>
      <c r="X3072" s="27" t="n">
        <f aca="false">K3072/G3072</f>
        <v>0.9594702830618</v>
      </c>
      <c r="Y3072" s="27" t="n">
        <f aca="false">L3072/G3072</f>
        <v>1.25639392008738</v>
      </c>
    </row>
    <row r="3073" customFormat="false" ht="39" hidden="false" customHeight="true" outlineLevel="0" collapsed="false">
      <c r="A3073" s="4" t="s">
        <v>617</v>
      </c>
      <c r="B3073" s="4" t="s">
        <v>1668</v>
      </c>
      <c r="C3073" s="4" t="s">
        <v>2025</v>
      </c>
      <c r="D3073" s="4" t="s">
        <v>2026</v>
      </c>
      <c r="E3073" s="4" t="s">
        <v>98</v>
      </c>
      <c r="F3073" s="4" t="s">
        <v>99</v>
      </c>
      <c r="G3073" s="23" t="n">
        <v>309400</v>
      </c>
      <c r="H3073" s="24" t="n">
        <f aca="false">Parametros!$B$3</f>
        <v>160.42</v>
      </c>
      <c r="I3073" s="24" t="n">
        <f aca="false">Parametros!$B$4</f>
        <v>151.76</v>
      </c>
      <c r="J3073" s="23" t="n">
        <f aca="false">G3073*H3073/I3073</f>
        <v>327055.535055351</v>
      </c>
      <c r="K3073" s="23" t="n">
        <v>296860.13</v>
      </c>
      <c r="L3073" s="23" t="n">
        <v>388654</v>
      </c>
      <c r="M3073" s="23" t="n">
        <f aca="false">MIN(J3073:L3073)</f>
        <v>296860.13</v>
      </c>
      <c r="N3073" s="23" t="n">
        <f aca="false">MAX(J3073:L3073)</f>
        <v>388654</v>
      </c>
      <c r="O3073" s="23" t="n">
        <f aca="false">MEDIAN(J3073:L3073)</f>
        <v>327055.535055351</v>
      </c>
      <c r="P3073" s="23" t="n">
        <f aca="false">AVERAGE(J3073:L3073)</f>
        <v>337523.221685117</v>
      </c>
      <c r="Q3073" s="23" t="n">
        <f aca="false">AVERAGE(M3073,O3073)</f>
        <v>311957.832527675</v>
      </c>
      <c r="R3073" s="23" t="n">
        <f aca="false">AVERAGE(N3073,O3073)</f>
        <v>357854.767527675</v>
      </c>
      <c r="S3073" s="23" t="n">
        <f aca="false">STDEV(J3073:L3073)</f>
        <v>46783.6295078574</v>
      </c>
      <c r="T3073" s="25" t="n">
        <f aca="false">IF(P3073&gt;0,S3073/P3073,NA())</f>
        <v>0.13860862453933</v>
      </c>
      <c r="U3073" s="4" t="str">
        <f aca="false">IF(T3073&lt;=Parametros!$B$7,"MENOR",IF(T3073&lt;=Parametros!$B$8,"PROMEDIO MENOR-MEDIANA","PROMEDIO"))</f>
        <v>MENOR</v>
      </c>
      <c r="V3073" s="23" t="n">
        <f aca="false">IF(T3073&lt;=Parametros!$B$7,M3073,IF(T3073&lt;=Parametros!$B$8,Q3073,P3073))</f>
        <v>296860.13</v>
      </c>
      <c r="W3073" s="26" t="n">
        <f aca="false">ROUND(V3073,0)</f>
        <v>296860</v>
      </c>
      <c r="X3073" s="27" t="n">
        <f aca="false">K3073/G3073</f>
        <v>0.95947036199095</v>
      </c>
      <c r="Y3073" s="27" t="n">
        <f aca="false">L3073/G3073</f>
        <v>1.25615384615385</v>
      </c>
    </row>
    <row r="3074" customFormat="false" ht="26.25" hidden="false" customHeight="true" outlineLevel="0" collapsed="false">
      <c r="A3074" s="4" t="s">
        <v>620</v>
      </c>
      <c r="B3074" s="4" t="s">
        <v>1668</v>
      </c>
      <c r="C3074" s="4" t="s">
        <v>2027</v>
      </c>
      <c r="D3074" s="4" t="s">
        <v>2028</v>
      </c>
      <c r="E3074" s="4" t="s">
        <v>98</v>
      </c>
      <c r="F3074" s="4" t="s">
        <v>99</v>
      </c>
      <c r="G3074" s="23" t="n">
        <v>309407</v>
      </c>
      <c r="H3074" s="24" t="n">
        <f aca="false">Parametros!$B$3</f>
        <v>160.42</v>
      </c>
      <c r="I3074" s="24" t="n">
        <f aca="false">Parametros!$B$4</f>
        <v>151.76</v>
      </c>
      <c r="J3074" s="23" t="n">
        <f aca="false">G3074*H3074/I3074</f>
        <v>327062.934501845</v>
      </c>
      <c r="K3074" s="23" t="n">
        <v>296866.54</v>
      </c>
      <c r="L3074" s="23" t="n">
        <v>388773</v>
      </c>
      <c r="M3074" s="23" t="n">
        <f aca="false">MIN(J3074:L3074)</f>
        <v>296866.54</v>
      </c>
      <c r="N3074" s="23" t="n">
        <f aca="false">MAX(J3074:L3074)</f>
        <v>388773</v>
      </c>
      <c r="O3074" s="23" t="n">
        <f aca="false">MEDIAN(J3074:L3074)</f>
        <v>327062.934501845</v>
      </c>
      <c r="P3074" s="23" t="n">
        <f aca="false">AVERAGE(J3074:L3074)</f>
        <v>337567.491500615</v>
      </c>
      <c r="Q3074" s="23" t="n">
        <f aca="false">AVERAGE(M3074,O3074)</f>
        <v>311964.737250923</v>
      </c>
      <c r="R3074" s="23" t="n">
        <f aca="false">AVERAGE(N3074,O3074)</f>
        <v>357917.967250923</v>
      </c>
      <c r="S3074" s="23" t="n">
        <f aca="false">STDEV(J3074:L3074)</f>
        <v>46845.0492126778</v>
      </c>
      <c r="T3074" s="25" t="n">
        <f aca="false">IF(P3074&gt;0,S3074/P3074,NA())</f>
        <v>0.138772394831131</v>
      </c>
      <c r="U3074" s="4" t="str">
        <f aca="false">IF(T3074&lt;=Parametros!$B$7,"MENOR",IF(T3074&lt;=Parametros!$B$8,"PROMEDIO MENOR-MEDIANA","PROMEDIO"))</f>
        <v>MENOR</v>
      </c>
      <c r="V3074" s="23" t="n">
        <f aca="false">IF(T3074&lt;=Parametros!$B$7,M3074,IF(T3074&lt;=Parametros!$B$8,Q3074,P3074))</f>
        <v>296866.54</v>
      </c>
      <c r="W3074" s="26" t="n">
        <f aca="false">ROUND(V3074,0)</f>
        <v>296867</v>
      </c>
      <c r="X3074" s="27" t="n">
        <f aca="false">K3074/G3074</f>
        <v>0.95946937205687</v>
      </c>
      <c r="Y3074" s="27" t="n">
        <f aca="false">L3074/G3074</f>
        <v>1.25651003370964</v>
      </c>
    </row>
    <row r="3075" customFormat="false" ht="39" hidden="false" customHeight="true" outlineLevel="0" collapsed="false">
      <c r="A3075" s="4" t="s">
        <v>623</v>
      </c>
      <c r="B3075" s="4" t="s">
        <v>1668</v>
      </c>
      <c r="C3075" s="4" t="s">
        <v>2029</v>
      </c>
      <c r="D3075" s="4" t="s">
        <v>2030</v>
      </c>
      <c r="E3075" s="4" t="s">
        <v>98</v>
      </c>
      <c r="F3075" s="4" t="s">
        <v>99</v>
      </c>
      <c r="G3075" s="23" t="n">
        <v>298012</v>
      </c>
      <c r="H3075" s="24" t="n">
        <f aca="false">Parametros!$B$3</f>
        <v>160.42</v>
      </c>
      <c r="I3075" s="24" t="n">
        <f aca="false">Parametros!$B$4</f>
        <v>151.76</v>
      </c>
      <c r="J3075" s="23" t="n">
        <f aca="false">G3075*H3075/I3075</f>
        <v>315017.692672641</v>
      </c>
      <c r="K3075" s="23" t="n">
        <v>285933.25</v>
      </c>
      <c r="L3075" s="23" t="n">
        <v>374374</v>
      </c>
      <c r="M3075" s="23" t="n">
        <f aca="false">MIN(J3075:L3075)</f>
        <v>285933.25</v>
      </c>
      <c r="N3075" s="23" t="n">
        <f aca="false">MAX(J3075:L3075)</f>
        <v>374374</v>
      </c>
      <c r="O3075" s="23" t="n">
        <f aca="false">MEDIAN(J3075:L3075)</f>
        <v>315017.692672641</v>
      </c>
      <c r="P3075" s="23" t="n">
        <f aca="false">AVERAGE(J3075:L3075)</f>
        <v>325108.314224214</v>
      </c>
      <c r="Q3075" s="23" t="n">
        <f aca="false">AVERAGE(M3075,O3075)</f>
        <v>300475.471336321</v>
      </c>
      <c r="R3075" s="23" t="n">
        <f aca="false">AVERAGE(N3075,O3075)</f>
        <v>344695.846336321</v>
      </c>
      <c r="S3075" s="23" t="n">
        <f aca="false">STDEV(J3075:L3075)</f>
        <v>45075.5704080761</v>
      </c>
      <c r="T3075" s="25" t="n">
        <f aca="false">IF(P3075&gt;0,S3075/P3075,NA())</f>
        <v>0.138647854994534</v>
      </c>
      <c r="U3075" s="4" t="str">
        <f aca="false">IF(T3075&lt;=Parametros!$B$7,"MENOR",IF(T3075&lt;=Parametros!$B$8,"PROMEDIO MENOR-MEDIANA","PROMEDIO"))</f>
        <v>MENOR</v>
      </c>
      <c r="V3075" s="23" t="n">
        <f aca="false">IF(T3075&lt;=Parametros!$B$7,M3075,IF(T3075&lt;=Parametros!$B$8,Q3075,P3075))</f>
        <v>285933.25</v>
      </c>
      <c r="W3075" s="26" t="n">
        <f aca="false">ROUND(V3075,0)</f>
        <v>285933</v>
      </c>
      <c r="X3075" s="27" t="n">
        <f aca="false">K3075/G3075</f>
        <v>0.959468914003463</v>
      </c>
      <c r="Y3075" s="27" t="n">
        <f aca="false">L3075/G3075</f>
        <v>1.25623800383877</v>
      </c>
    </row>
    <row r="3076" customFormat="false" ht="26.25" hidden="false" customHeight="true" outlineLevel="0" collapsed="false">
      <c r="A3076" s="4" t="s">
        <v>626</v>
      </c>
      <c r="B3076" s="4" t="s">
        <v>1668</v>
      </c>
      <c r="C3076" s="4" t="s">
        <v>2031</v>
      </c>
      <c r="D3076" s="4" t="s">
        <v>2032</v>
      </c>
      <c r="E3076" s="4" t="s">
        <v>98</v>
      </c>
      <c r="F3076" s="4" t="s">
        <v>99</v>
      </c>
      <c r="G3076" s="23" t="n">
        <v>315183</v>
      </c>
      <c r="H3076" s="24" t="n">
        <f aca="false">Parametros!$B$3</f>
        <v>160.42</v>
      </c>
      <c r="I3076" s="24" t="n">
        <f aca="false">Parametros!$B$4</f>
        <v>151.76</v>
      </c>
      <c r="J3076" s="23" t="n">
        <f aca="false">G3076*H3076/I3076</f>
        <v>333168.534923564</v>
      </c>
      <c r="K3076" s="23" t="n">
        <v>302408.32</v>
      </c>
      <c r="L3076" s="23" t="n">
        <v>396032</v>
      </c>
      <c r="M3076" s="23" t="n">
        <f aca="false">MIN(J3076:L3076)</f>
        <v>302408.32</v>
      </c>
      <c r="N3076" s="23" t="n">
        <f aca="false">MAX(J3076:L3076)</f>
        <v>396032</v>
      </c>
      <c r="O3076" s="23" t="n">
        <f aca="false">MEDIAN(J3076:L3076)</f>
        <v>333168.534923564</v>
      </c>
      <c r="P3076" s="23" t="n">
        <f aca="false">AVERAGE(J3076:L3076)</f>
        <v>343869.618307855</v>
      </c>
      <c r="Q3076" s="23" t="n">
        <f aca="false">AVERAGE(M3076,O3076)</f>
        <v>317788.427461782</v>
      </c>
      <c r="R3076" s="23" t="n">
        <f aca="false">AVERAGE(N3076,O3076)</f>
        <v>364600.267461782</v>
      </c>
      <c r="S3076" s="23" t="n">
        <f aca="false">STDEV(J3076:L3076)</f>
        <v>47720.3651849371</v>
      </c>
      <c r="T3076" s="25" t="n">
        <f aca="false">IF(P3076&gt;0,S3076/P3076,NA())</f>
        <v>0.138774589682461</v>
      </c>
      <c r="U3076" s="4" t="str">
        <f aca="false">IF(T3076&lt;=Parametros!$B$7,"MENOR",IF(T3076&lt;=Parametros!$B$8,"PROMEDIO MENOR-MEDIANA","PROMEDIO"))</f>
        <v>MENOR</v>
      </c>
      <c r="V3076" s="23" t="n">
        <f aca="false">IF(T3076&lt;=Parametros!$B$7,M3076,IF(T3076&lt;=Parametros!$B$8,Q3076,P3076))</f>
        <v>302408.32</v>
      </c>
      <c r="W3076" s="26" t="n">
        <f aca="false">ROUND(V3076,0)</f>
        <v>302408</v>
      </c>
      <c r="X3076" s="27" t="n">
        <f aca="false">K3076/G3076</f>
        <v>0.959469006894407</v>
      </c>
      <c r="Y3076" s="27" t="n">
        <f aca="false">L3076/G3076</f>
        <v>1.25651446937176</v>
      </c>
    </row>
    <row r="3077" customFormat="false" ht="26.25" hidden="false" customHeight="true" outlineLevel="0" collapsed="false">
      <c r="A3077" s="4" t="s">
        <v>629</v>
      </c>
      <c r="B3077" s="4" t="s">
        <v>1668</v>
      </c>
      <c r="C3077" s="4" t="s">
        <v>2033</v>
      </c>
      <c r="D3077" s="4" t="s">
        <v>2034</v>
      </c>
      <c r="E3077" s="4" t="s">
        <v>98</v>
      </c>
      <c r="F3077" s="4" t="s">
        <v>99</v>
      </c>
      <c r="G3077" s="23" t="n">
        <v>366197</v>
      </c>
      <c r="H3077" s="24" t="n">
        <f aca="false">Parametros!$B$3</f>
        <v>160.42</v>
      </c>
      <c r="I3077" s="24" t="n">
        <f aca="false">Parametros!$B$4</f>
        <v>151.76</v>
      </c>
      <c r="J3077" s="23" t="n">
        <f aca="false">G3077*H3077/I3077</f>
        <v>387093.586847654</v>
      </c>
      <c r="K3077" s="23" t="n">
        <v>351355.24</v>
      </c>
      <c r="L3077" s="23" t="n">
        <v>460054</v>
      </c>
      <c r="M3077" s="23" t="n">
        <f aca="false">MIN(J3077:L3077)</f>
        <v>351355.24</v>
      </c>
      <c r="N3077" s="23" t="n">
        <f aca="false">MAX(J3077:L3077)</f>
        <v>460054</v>
      </c>
      <c r="O3077" s="23" t="n">
        <f aca="false">MEDIAN(J3077:L3077)</f>
        <v>387093.586847654</v>
      </c>
      <c r="P3077" s="23" t="n">
        <f aca="false">AVERAGE(J3077:L3077)</f>
        <v>399500.942282551</v>
      </c>
      <c r="Q3077" s="23" t="n">
        <f aca="false">AVERAGE(M3077,O3077)</f>
        <v>369224.413423827</v>
      </c>
      <c r="R3077" s="23" t="n">
        <f aca="false">AVERAGE(N3077,O3077)</f>
        <v>423573.793423827</v>
      </c>
      <c r="S3077" s="23" t="n">
        <f aca="false">STDEV(J3077:L3077)</f>
        <v>55401.3714455726</v>
      </c>
      <c r="T3077" s="25" t="n">
        <f aca="false">IF(P3077&gt;0,S3077/P3077,NA())</f>
        <v>0.138676447492305</v>
      </c>
      <c r="U3077" s="4" t="str">
        <f aca="false">IF(T3077&lt;=Parametros!$B$7,"MENOR",IF(T3077&lt;=Parametros!$B$8,"PROMEDIO MENOR-MEDIANA","PROMEDIO"))</f>
        <v>MENOR</v>
      </c>
      <c r="V3077" s="23" t="n">
        <f aca="false">IF(T3077&lt;=Parametros!$B$7,M3077,IF(T3077&lt;=Parametros!$B$8,Q3077,P3077))</f>
        <v>351355.24</v>
      </c>
      <c r="W3077" s="26" t="n">
        <f aca="false">ROUND(V3077,0)</f>
        <v>351355</v>
      </c>
      <c r="X3077" s="27" t="n">
        <f aca="false">K3077/G3077</f>
        <v>0.959470558196818</v>
      </c>
      <c r="Y3077" s="27" t="n">
        <f aca="false">L3077/G3077</f>
        <v>1.25630193584328</v>
      </c>
    </row>
    <row r="3078" customFormat="false" ht="26.25" hidden="false" customHeight="true" outlineLevel="0" collapsed="false">
      <c r="A3078" s="4" t="s">
        <v>632</v>
      </c>
      <c r="B3078" s="4" t="s">
        <v>1668</v>
      </c>
      <c r="C3078" s="4" t="s">
        <v>2035</v>
      </c>
      <c r="D3078" s="4" t="s">
        <v>2036</v>
      </c>
      <c r="E3078" s="4" t="s">
        <v>98</v>
      </c>
      <c r="F3078" s="4" t="s">
        <v>99</v>
      </c>
      <c r="G3078" s="23" t="n">
        <v>368136</v>
      </c>
      <c r="H3078" s="24" t="n">
        <f aca="false">Parametros!$B$3</f>
        <v>160.42</v>
      </c>
      <c r="I3078" s="24" t="n">
        <f aca="false">Parametros!$B$4</f>
        <v>151.76</v>
      </c>
      <c r="J3078" s="23" t="n">
        <f aca="false">G3078*H3078/I3078</f>
        <v>389143.233526621</v>
      </c>
      <c r="K3078" s="23" t="n">
        <v>353215.32</v>
      </c>
      <c r="L3078" s="23" t="n">
        <v>462553</v>
      </c>
      <c r="M3078" s="23" t="n">
        <f aca="false">MIN(J3078:L3078)</f>
        <v>353215.32</v>
      </c>
      <c r="N3078" s="23" t="n">
        <f aca="false">MAX(J3078:L3078)</f>
        <v>462553</v>
      </c>
      <c r="O3078" s="23" t="n">
        <f aca="false">MEDIAN(J3078:L3078)</f>
        <v>389143.233526621</v>
      </c>
      <c r="P3078" s="23" t="n">
        <f aca="false">AVERAGE(J3078:L3078)</f>
        <v>401637.184508874</v>
      </c>
      <c r="Q3078" s="23" t="n">
        <f aca="false">AVERAGE(M3078,O3078)</f>
        <v>371179.276763311</v>
      </c>
      <c r="R3078" s="23" t="n">
        <f aca="false">AVERAGE(N3078,O3078)</f>
        <v>425848.116763311</v>
      </c>
      <c r="S3078" s="23" t="n">
        <f aca="false">STDEV(J3078:L3078)</f>
        <v>55729.3116349538</v>
      </c>
      <c r="T3078" s="25" t="n">
        <f aca="false">IF(P3078&gt;0,S3078/P3078,NA())</f>
        <v>0.1387553587776</v>
      </c>
      <c r="U3078" s="4" t="str">
        <f aca="false">IF(T3078&lt;=Parametros!$B$7,"MENOR",IF(T3078&lt;=Parametros!$B$8,"PROMEDIO MENOR-MEDIANA","PROMEDIO"))</f>
        <v>MENOR</v>
      </c>
      <c r="V3078" s="23" t="n">
        <f aca="false">IF(T3078&lt;=Parametros!$B$7,M3078,IF(T3078&lt;=Parametros!$B$8,Q3078,P3078))</f>
        <v>353215.32</v>
      </c>
      <c r="W3078" s="26" t="n">
        <f aca="false">ROUND(V3078,0)</f>
        <v>353215</v>
      </c>
      <c r="X3078" s="27" t="n">
        <f aca="false">K3078/G3078</f>
        <v>0.959469652519721</v>
      </c>
      <c r="Y3078" s="27" t="n">
        <f aca="false">L3078/G3078</f>
        <v>1.25647315122672</v>
      </c>
    </row>
    <row r="3079" customFormat="false" ht="39" hidden="false" customHeight="true" outlineLevel="0" collapsed="false">
      <c r="A3079" s="4" t="s">
        <v>635</v>
      </c>
      <c r="B3079" s="4" t="s">
        <v>1668</v>
      </c>
      <c r="C3079" s="4" t="s">
        <v>2037</v>
      </c>
      <c r="D3079" s="4" t="s">
        <v>2038</v>
      </c>
      <c r="E3079" s="4" t="s">
        <v>98</v>
      </c>
      <c r="F3079" s="4" t="s">
        <v>99</v>
      </c>
      <c r="G3079" s="23" t="n">
        <v>290805</v>
      </c>
      <c r="H3079" s="24" t="n">
        <f aca="false">Parametros!$B$3</f>
        <v>160.42</v>
      </c>
      <c r="I3079" s="24" t="n">
        <f aca="false">Parametros!$B$4</f>
        <v>151.76</v>
      </c>
      <c r="J3079" s="23" t="n">
        <f aca="false">G3079*H3079/I3079</f>
        <v>307399.433974697</v>
      </c>
      <c r="K3079" s="23" t="n">
        <v>279018.85</v>
      </c>
      <c r="L3079" s="23" t="n">
        <v>365330</v>
      </c>
      <c r="M3079" s="23" t="n">
        <f aca="false">MIN(J3079:L3079)</f>
        <v>279018.85</v>
      </c>
      <c r="N3079" s="23" t="n">
        <f aca="false">MAX(J3079:L3079)</f>
        <v>365330</v>
      </c>
      <c r="O3079" s="23" t="n">
        <f aca="false">MEDIAN(J3079:L3079)</f>
        <v>307399.433974697</v>
      </c>
      <c r="P3079" s="23" t="n">
        <f aca="false">AVERAGE(J3079:L3079)</f>
        <v>317249.427991566</v>
      </c>
      <c r="Q3079" s="23" t="n">
        <f aca="false">AVERAGE(M3079,O3079)</f>
        <v>293209.141987348</v>
      </c>
      <c r="R3079" s="23" t="n">
        <f aca="false">AVERAGE(N3079,O3079)</f>
        <v>336364.716987348</v>
      </c>
      <c r="S3079" s="23" t="n">
        <f aca="false">STDEV(J3079:L3079)</f>
        <v>43990.572173818</v>
      </c>
      <c r="T3079" s="25" t="n">
        <f aca="false">IF(P3079&gt;0,S3079/P3079,NA())</f>
        <v>0.138662416043781</v>
      </c>
      <c r="U3079" s="4" t="str">
        <f aca="false">IF(T3079&lt;=Parametros!$B$7,"MENOR",IF(T3079&lt;=Parametros!$B$8,"PROMEDIO MENOR-MEDIANA","PROMEDIO"))</f>
        <v>MENOR</v>
      </c>
      <c r="V3079" s="23" t="n">
        <f aca="false">IF(T3079&lt;=Parametros!$B$7,M3079,IF(T3079&lt;=Parametros!$B$8,Q3079,P3079))</f>
        <v>279018.85</v>
      </c>
      <c r="W3079" s="26" t="n">
        <f aca="false">ROUND(V3079,0)</f>
        <v>279019</v>
      </c>
      <c r="X3079" s="27" t="n">
        <f aca="false">K3079/G3079</f>
        <v>0.959470607451729</v>
      </c>
      <c r="Y3079" s="27" t="n">
        <f aca="false">L3079/G3079</f>
        <v>1.2562713846048</v>
      </c>
    </row>
    <row r="3080" customFormat="false" ht="39" hidden="false" customHeight="true" outlineLevel="0" collapsed="false">
      <c r="A3080" s="4" t="s">
        <v>638</v>
      </c>
      <c r="B3080" s="4" t="s">
        <v>1668</v>
      </c>
      <c r="C3080" s="4" t="s">
        <v>2039</v>
      </c>
      <c r="D3080" s="4" t="s">
        <v>2040</v>
      </c>
      <c r="E3080" s="4" t="s">
        <v>98</v>
      </c>
      <c r="F3080" s="4" t="s">
        <v>99</v>
      </c>
      <c r="G3080" s="23" t="n">
        <v>957534</v>
      </c>
      <c r="H3080" s="24" t="n">
        <f aca="false">Parametros!$B$3</f>
        <v>160.42</v>
      </c>
      <c r="I3080" s="24" t="n">
        <f aca="false">Parametros!$B$4</f>
        <v>151.76</v>
      </c>
      <c r="J3080" s="23" t="n">
        <f aca="false">G3080*H3080/I3080</f>
        <v>1012174.514233</v>
      </c>
      <c r="K3080" s="23" t="n">
        <v>918725.45</v>
      </c>
      <c r="L3080" s="23" t="n">
        <v>1203090</v>
      </c>
      <c r="M3080" s="23" t="n">
        <f aca="false">MIN(J3080:L3080)</f>
        <v>918725.45</v>
      </c>
      <c r="N3080" s="23" t="n">
        <f aca="false">MAX(J3080:L3080)</f>
        <v>1203090</v>
      </c>
      <c r="O3080" s="23" t="n">
        <f aca="false">MEDIAN(J3080:L3080)</f>
        <v>1012174.514233</v>
      </c>
      <c r="P3080" s="23" t="n">
        <f aca="false">AVERAGE(J3080:L3080)</f>
        <v>1044663.321411</v>
      </c>
      <c r="Q3080" s="23" t="n">
        <f aca="false">AVERAGE(M3080,O3080)</f>
        <v>965449.9821165</v>
      </c>
      <c r="R3080" s="23" t="n">
        <f aca="false">AVERAGE(N3080,O3080)</f>
        <v>1107632.2571165</v>
      </c>
      <c r="S3080" s="23" t="n">
        <f aca="false">STDEV(J3080:L3080)</f>
        <v>144939.440001894</v>
      </c>
      <c r="T3080" s="25" t="n">
        <f aca="false">IF(P3080&gt;0,S3080/P3080,NA())</f>
        <v>0.138742728907269</v>
      </c>
      <c r="U3080" s="4" t="str">
        <f aca="false">IF(T3080&lt;=Parametros!$B$7,"MENOR",IF(T3080&lt;=Parametros!$B$8,"PROMEDIO MENOR-MEDIANA","PROMEDIO"))</f>
        <v>MENOR</v>
      </c>
      <c r="V3080" s="23" t="n">
        <f aca="false">IF(T3080&lt;=Parametros!$B$7,M3080,IF(T3080&lt;=Parametros!$B$8,Q3080,P3080))</f>
        <v>918725.45</v>
      </c>
      <c r="W3080" s="26" t="n">
        <f aca="false">ROUND(V3080,0)</f>
        <v>918725</v>
      </c>
      <c r="X3080" s="27" t="n">
        <f aca="false">K3080/G3080</f>
        <v>0.959470316458737</v>
      </c>
      <c r="Y3080" s="27" t="n">
        <f aca="false">L3080/G3080</f>
        <v>1.25644624629517</v>
      </c>
    </row>
    <row r="3081" customFormat="false" ht="39" hidden="false" customHeight="true" outlineLevel="0" collapsed="false">
      <c r="A3081" s="4" t="s">
        <v>641</v>
      </c>
      <c r="B3081" s="4" t="s">
        <v>1668</v>
      </c>
      <c r="C3081" s="4" t="s">
        <v>2041</v>
      </c>
      <c r="D3081" s="4" t="s">
        <v>2042</v>
      </c>
      <c r="E3081" s="4" t="s">
        <v>98</v>
      </c>
      <c r="F3081" s="4" t="s">
        <v>99</v>
      </c>
      <c r="G3081" s="23" t="n">
        <v>957534</v>
      </c>
      <c r="H3081" s="24" t="n">
        <f aca="false">Parametros!$B$3</f>
        <v>160.42</v>
      </c>
      <c r="I3081" s="24" t="n">
        <f aca="false">Parametros!$B$4</f>
        <v>151.76</v>
      </c>
      <c r="J3081" s="23" t="n">
        <f aca="false">G3081*H3081/I3081</f>
        <v>1012174.514233</v>
      </c>
      <c r="K3081" s="23" t="n">
        <v>918725.45</v>
      </c>
      <c r="L3081" s="23" t="n">
        <v>1203090</v>
      </c>
      <c r="M3081" s="23" t="n">
        <f aca="false">MIN(J3081:L3081)</f>
        <v>918725.45</v>
      </c>
      <c r="N3081" s="23" t="n">
        <f aca="false">MAX(J3081:L3081)</f>
        <v>1203090</v>
      </c>
      <c r="O3081" s="23" t="n">
        <f aca="false">MEDIAN(J3081:L3081)</f>
        <v>1012174.514233</v>
      </c>
      <c r="P3081" s="23" t="n">
        <f aca="false">AVERAGE(J3081:L3081)</f>
        <v>1044663.321411</v>
      </c>
      <c r="Q3081" s="23" t="n">
        <f aca="false">AVERAGE(M3081,O3081)</f>
        <v>965449.9821165</v>
      </c>
      <c r="R3081" s="23" t="n">
        <f aca="false">AVERAGE(N3081,O3081)</f>
        <v>1107632.2571165</v>
      </c>
      <c r="S3081" s="23" t="n">
        <f aca="false">STDEV(J3081:L3081)</f>
        <v>144939.440001894</v>
      </c>
      <c r="T3081" s="25" t="n">
        <f aca="false">IF(P3081&gt;0,S3081/P3081,NA())</f>
        <v>0.138742728907269</v>
      </c>
      <c r="U3081" s="4" t="str">
        <f aca="false">IF(T3081&lt;=Parametros!$B$7,"MENOR",IF(T3081&lt;=Parametros!$B$8,"PROMEDIO MENOR-MEDIANA","PROMEDIO"))</f>
        <v>MENOR</v>
      </c>
      <c r="V3081" s="23" t="n">
        <f aca="false">IF(T3081&lt;=Parametros!$B$7,M3081,IF(T3081&lt;=Parametros!$B$8,Q3081,P3081))</f>
        <v>918725.45</v>
      </c>
      <c r="W3081" s="26" t="n">
        <f aca="false">ROUND(V3081,0)</f>
        <v>918725</v>
      </c>
      <c r="X3081" s="27" t="n">
        <f aca="false">K3081/G3081</f>
        <v>0.959470316458737</v>
      </c>
      <c r="Y3081" s="27" t="n">
        <f aca="false">L3081/G3081</f>
        <v>1.25644624629517</v>
      </c>
    </row>
    <row r="3082" customFormat="false" ht="26.25" hidden="false" customHeight="true" outlineLevel="0" collapsed="false">
      <c r="A3082" s="4" t="s">
        <v>644</v>
      </c>
      <c r="B3082" s="4" t="s">
        <v>1668</v>
      </c>
      <c r="C3082" s="4" t="s">
        <v>2043</v>
      </c>
      <c r="D3082" s="4" t="s">
        <v>2044</v>
      </c>
      <c r="E3082" s="4" t="s">
        <v>98</v>
      </c>
      <c r="F3082" s="4" t="s">
        <v>99</v>
      </c>
      <c r="G3082" s="23" t="n">
        <v>1094324</v>
      </c>
      <c r="H3082" s="24" t="n">
        <f aca="false">Parametros!$B$3</f>
        <v>160.42</v>
      </c>
      <c r="I3082" s="24" t="n">
        <f aca="false">Parametros!$B$4</f>
        <v>151.76</v>
      </c>
      <c r="J3082" s="23" t="n">
        <f aca="false">G3082*H3082/I3082</f>
        <v>1156770.26937269</v>
      </c>
      <c r="K3082" s="23" t="n">
        <v>1049971.68</v>
      </c>
      <c r="L3082" s="23" t="n">
        <v>1375045</v>
      </c>
      <c r="M3082" s="23" t="n">
        <f aca="false">MIN(J3082:L3082)</f>
        <v>1049971.68</v>
      </c>
      <c r="N3082" s="23" t="n">
        <f aca="false">MAX(J3082:L3082)</f>
        <v>1375045</v>
      </c>
      <c r="O3082" s="23" t="n">
        <f aca="false">MEDIAN(J3082:L3082)</f>
        <v>1156770.26937269</v>
      </c>
      <c r="P3082" s="23" t="n">
        <f aca="false">AVERAGE(J3082:L3082)</f>
        <v>1193928.98312423</v>
      </c>
      <c r="Q3082" s="23" t="n">
        <f aca="false">AVERAGE(M3082,O3082)</f>
        <v>1103370.97468635</v>
      </c>
      <c r="R3082" s="23" t="n">
        <f aca="false">AVERAGE(N3082,O3082)</f>
        <v>1265907.63468635</v>
      </c>
      <c r="S3082" s="23" t="n">
        <f aca="false">STDEV(J3082:L3082)</f>
        <v>165691.711771311</v>
      </c>
      <c r="T3082" s="25" t="n">
        <f aca="false">IF(P3082&gt;0,S3082/P3082,NA())</f>
        <v>0.138778532151665</v>
      </c>
      <c r="U3082" s="4" t="str">
        <f aca="false">IF(T3082&lt;=Parametros!$B$7,"MENOR",IF(T3082&lt;=Parametros!$B$8,"PROMEDIO MENOR-MEDIANA","PROMEDIO"))</f>
        <v>MENOR</v>
      </c>
      <c r="V3082" s="23" t="n">
        <f aca="false">IF(T3082&lt;=Parametros!$B$7,M3082,IF(T3082&lt;=Parametros!$B$8,Q3082,P3082))</f>
        <v>1049971.68</v>
      </c>
      <c r="W3082" s="26" t="n">
        <f aca="false">ROUND(V3082,0)</f>
        <v>1049972</v>
      </c>
      <c r="X3082" s="27" t="n">
        <f aca="false">K3082/G3082</f>
        <v>0.95947057726962</v>
      </c>
      <c r="Y3082" s="27" t="n">
        <f aca="false">L3082/G3082</f>
        <v>1.25652457590257</v>
      </c>
    </row>
    <row r="3083" customFormat="false" ht="51.75" hidden="false" customHeight="true" outlineLevel="0" collapsed="false">
      <c r="A3083" s="4" t="s">
        <v>647</v>
      </c>
      <c r="B3083" s="4" t="s">
        <v>1668</v>
      </c>
      <c r="C3083" s="4" t="s">
        <v>2045</v>
      </c>
      <c r="D3083" s="4" t="s">
        <v>2046</v>
      </c>
      <c r="E3083" s="4" t="s">
        <v>98</v>
      </c>
      <c r="F3083" s="4" t="s">
        <v>99</v>
      </c>
      <c r="G3083" s="23" t="n">
        <v>957534</v>
      </c>
      <c r="H3083" s="24" t="n">
        <f aca="false">Parametros!$B$3</f>
        <v>160.42</v>
      </c>
      <c r="I3083" s="24" t="n">
        <f aca="false">Parametros!$B$4</f>
        <v>151.76</v>
      </c>
      <c r="J3083" s="23" t="n">
        <f aca="false">G3083*H3083/I3083</f>
        <v>1012174.514233</v>
      </c>
      <c r="K3083" s="23" t="n">
        <v>918725.45</v>
      </c>
      <c r="L3083" s="23" t="n">
        <v>1203090</v>
      </c>
      <c r="M3083" s="23" t="n">
        <f aca="false">MIN(J3083:L3083)</f>
        <v>918725.45</v>
      </c>
      <c r="N3083" s="23" t="n">
        <f aca="false">MAX(J3083:L3083)</f>
        <v>1203090</v>
      </c>
      <c r="O3083" s="23" t="n">
        <f aca="false">MEDIAN(J3083:L3083)</f>
        <v>1012174.514233</v>
      </c>
      <c r="P3083" s="23" t="n">
        <f aca="false">AVERAGE(J3083:L3083)</f>
        <v>1044663.321411</v>
      </c>
      <c r="Q3083" s="23" t="n">
        <f aca="false">AVERAGE(M3083,O3083)</f>
        <v>965449.9821165</v>
      </c>
      <c r="R3083" s="23" t="n">
        <f aca="false">AVERAGE(N3083,O3083)</f>
        <v>1107632.2571165</v>
      </c>
      <c r="S3083" s="23" t="n">
        <f aca="false">STDEV(J3083:L3083)</f>
        <v>144939.440001894</v>
      </c>
      <c r="T3083" s="25" t="n">
        <f aca="false">IF(P3083&gt;0,S3083/P3083,NA())</f>
        <v>0.138742728907269</v>
      </c>
      <c r="U3083" s="4" t="str">
        <f aca="false">IF(T3083&lt;=Parametros!$B$7,"MENOR",IF(T3083&lt;=Parametros!$B$8,"PROMEDIO MENOR-MEDIANA","PROMEDIO"))</f>
        <v>MENOR</v>
      </c>
      <c r="V3083" s="23" t="n">
        <f aca="false">IF(T3083&lt;=Parametros!$B$7,M3083,IF(T3083&lt;=Parametros!$B$8,Q3083,P3083))</f>
        <v>918725.45</v>
      </c>
      <c r="W3083" s="26" t="n">
        <f aca="false">ROUND(V3083,0)</f>
        <v>918725</v>
      </c>
      <c r="X3083" s="27" t="n">
        <f aca="false">K3083/G3083</f>
        <v>0.959470316458737</v>
      </c>
      <c r="Y3083" s="27" t="n">
        <f aca="false">L3083/G3083</f>
        <v>1.25644624629517</v>
      </c>
    </row>
    <row r="3084" customFormat="false" ht="39" hidden="false" customHeight="true" outlineLevel="0" collapsed="false">
      <c r="A3084" s="4" t="s">
        <v>650</v>
      </c>
      <c r="B3084" s="4" t="s">
        <v>1668</v>
      </c>
      <c r="C3084" s="4" t="s">
        <v>2047</v>
      </c>
      <c r="D3084" s="4" t="s">
        <v>2048</v>
      </c>
      <c r="E3084" s="4" t="s">
        <v>98</v>
      </c>
      <c r="F3084" s="4" t="s">
        <v>99</v>
      </c>
      <c r="G3084" s="23" t="n">
        <v>820743</v>
      </c>
      <c r="H3084" s="24" t="n">
        <f aca="false">Parametros!$B$3</f>
        <v>160.42</v>
      </c>
      <c r="I3084" s="24" t="n">
        <f aca="false">Parametros!$B$4</f>
        <v>151.76</v>
      </c>
      <c r="J3084" s="23" t="n">
        <f aca="false">G3084*H3084/I3084</f>
        <v>867577.70202952</v>
      </c>
      <c r="K3084" s="23" t="n">
        <v>787478.3</v>
      </c>
      <c r="L3084" s="23" t="n">
        <v>1031254</v>
      </c>
      <c r="M3084" s="23" t="n">
        <f aca="false">MIN(J3084:L3084)</f>
        <v>787478.3</v>
      </c>
      <c r="N3084" s="23" t="n">
        <f aca="false">MAX(J3084:L3084)</f>
        <v>1031254</v>
      </c>
      <c r="O3084" s="23" t="n">
        <f aca="false">MEDIAN(J3084:L3084)</f>
        <v>867577.70202952</v>
      </c>
      <c r="P3084" s="23" t="n">
        <f aca="false">AVERAGE(J3084:L3084)</f>
        <v>895436.667343174</v>
      </c>
      <c r="Q3084" s="23" t="n">
        <f aca="false">AVERAGE(M3084,O3084)</f>
        <v>827528.00101476</v>
      </c>
      <c r="R3084" s="23" t="n">
        <f aca="false">AVERAGE(N3084,O3084)</f>
        <v>949415.85101476</v>
      </c>
      <c r="S3084" s="23" t="n">
        <f aca="false">STDEV(J3084:L3084)</f>
        <v>124252.724070271</v>
      </c>
      <c r="T3084" s="25" t="n">
        <f aca="false">IF(P3084&gt;0,S3084/P3084,NA())</f>
        <v>0.138762157729076</v>
      </c>
      <c r="U3084" s="4" t="str">
        <f aca="false">IF(T3084&lt;=Parametros!$B$7,"MENOR",IF(T3084&lt;=Parametros!$B$8,"PROMEDIO MENOR-MEDIANA","PROMEDIO"))</f>
        <v>MENOR</v>
      </c>
      <c r="V3084" s="23" t="n">
        <f aca="false">IF(T3084&lt;=Parametros!$B$7,M3084,IF(T3084&lt;=Parametros!$B$8,Q3084,P3084))</f>
        <v>787478.3</v>
      </c>
      <c r="W3084" s="26" t="n">
        <f aca="false">ROUND(V3084,0)</f>
        <v>787478</v>
      </c>
      <c r="X3084" s="27" t="n">
        <f aca="false">K3084/G3084</f>
        <v>0.959470016801849</v>
      </c>
      <c r="Y3084" s="27" t="n">
        <f aca="false">L3084/G3084</f>
        <v>1.25648832825866</v>
      </c>
    </row>
    <row r="3085" customFormat="false" ht="39" hidden="false" customHeight="true" outlineLevel="0" collapsed="false">
      <c r="A3085" s="4" t="s">
        <v>653</v>
      </c>
      <c r="B3085" s="4" t="s">
        <v>1668</v>
      </c>
      <c r="C3085" s="4" t="s">
        <v>2049</v>
      </c>
      <c r="D3085" s="4" t="s">
        <v>2050</v>
      </c>
      <c r="E3085" s="4" t="s">
        <v>98</v>
      </c>
      <c r="F3085" s="4" t="s">
        <v>99</v>
      </c>
      <c r="G3085" s="23" t="n">
        <v>820743</v>
      </c>
      <c r="H3085" s="24" t="n">
        <f aca="false">Parametros!$B$3</f>
        <v>160.42</v>
      </c>
      <c r="I3085" s="24" t="n">
        <f aca="false">Parametros!$B$4</f>
        <v>151.76</v>
      </c>
      <c r="J3085" s="23" t="n">
        <f aca="false">G3085*H3085/I3085</f>
        <v>867577.70202952</v>
      </c>
      <c r="K3085" s="23" t="n">
        <v>787478.3</v>
      </c>
      <c r="L3085" s="23" t="n">
        <v>1031254</v>
      </c>
      <c r="M3085" s="23" t="n">
        <f aca="false">MIN(J3085:L3085)</f>
        <v>787478.3</v>
      </c>
      <c r="N3085" s="23" t="n">
        <f aca="false">MAX(J3085:L3085)</f>
        <v>1031254</v>
      </c>
      <c r="O3085" s="23" t="n">
        <f aca="false">MEDIAN(J3085:L3085)</f>
        <v>867577.70202952</v>
      </c>
      <c r="P3085" s="23" t="n">
        <f aca="false">AVERAGE(J3085:L3085)</f>
        <v>895436.667343174</v>
      </c>
      <c r="Q3085" s="23" t="n">
        <f aca="false">AVERAGE(M3085,O3085)</f>
        <v>827528.00101476</v>
      </c>
      <c r="R3085" s="23" t="n">
        <f aca="false">AVERAGE(N3085,O3085)</f>
        <v>949415.85101476</v>
      </c>
      <c r="S3085" s="23" t="n">
        <f aca="false">STDEV(J3085:L3085)</f>
        <v>124252.724070271</v>
      </c>
      <c r="T3085" s="25" t="n">
        <f aca="false">IF(P3085&gt;0,S3085/P3085,NA())</f>
        <v>0.138762157729076</v>
      </c>
      <c r="U3085" s="4" t="str">
        <f aca="false">IF(T3085&lt;=Parametros!$B$7,"MENOR",IF(T3085&lt;=Parametros!$B$8,"PROMEDIO MENOR-MEDIANA","PROMEDIO"))</f>
        <v>MENOR</v>
      </c>
      <c r="V3085" s="23" t="n">
        <f aca="false">IF(T3085&lt;=Parametros!$B$7,M3085,IF(T3085&lt;=Parametros!$B$8,Q3085,P3085))</f>
        <v>787478.3</v>
      </c>
      <c r="W3085" s="26" t="n">
        <f aca="false">ROUND(V3085,0)</f>
        <v>787478</v>
      </c>
      <c r="X3085" s="27" t="n">
        <f aca="false">K3085/G3085</f>
        <v>0.959470016801849</v>
      </c>
      <c r="Y3085" s="27" t="n">
        <f aca="false">L3085/G3085</f>
        <v>1.25648832825866</v>
      </c>
    </row>
    <row r="3086" customFormat="false" ht="26.25" hidden="false" customHeight="true" outlineLevel="0" collapsed="false">
      <c r="A3086" s="4" t="s">
        <v>656</v>
      </c>
      <c r="B3086" s="4" t="s">
        <v>1668</v>
      </c>
      <c r="C3086" s="4" t="s">
        <v>2051</v>
      </c>
      <c r="D3086" s="4" t="s">
        <v>2052</v>
      </c>
      <c r="E3086" s="4" t="s">
        <v>98</v>
      </c>
      <c r="F3086" s="4" t="s">
        <v>99</v>
      </c>
      <c r="G3086" s="23" t="n">
        <v>820743</v>
      </c>
      <c r="H3086" s="24" t="n">
        <f aca="false">Parametros!$B$3</f>
        <v>160.42</v>
      </c>
      <c r="I3086" s="24" t="n">
        <f aca="false">Parametros!$B$4</f>
        <v>151.76</v>
      </c>
      <c r="J3086" s="23" t="n">
        <f aca="false">G3086*H3086/I3086</f>
        <v>867577.70202952</v>
      </c>
      <c r="K3086" s="23" t="n">
        <v>787478.3</v>
      </c>
      <c r="L3086" s="23" t="n">
        <v>1031254</v>
      </c>
      <c r="M3086" s="23" t="n">
        <f aca="false">MIN(J3086:L3086)</f>
        <v>787478.3</v>
      </c>
      <c r="N3086" s="23" t="n">
        <f aca="false">MAX(J3086:L3086)</f>
        <v>1031254</v>
      </c>
      <c r="O3086" s="23" t="n">
        <f aca="false">MEDIAN(J3086:L3086)</f>
        <v>867577.70202952</v>
      </c>
      <c r="P3086" s="23" t="n">
        <f aca="false">AVERAGE(J3086:L3086)</f>
        <v>895436.667343174</v>
      </c>
      <c r="Q3086" s="23" t="n">
        <f aca="false">AVERAGE(M3086,O3086)</f>
        <v>827528.00101476</v>
      </c>
      <c r="R3086" s="23" t="n">
        <f aca="false">AVERAGE(N3086,O3086)</f>
        <v>949415.85101476</v>
      </c>
      <c r="S3086" s="23" t="n">
        <f aca="false">STDEV(J3086:L3086)</f>
        <v>124252.724070271</v>
      </c>
      <c r="T3086" s="25" t="n">
        <f aca="false">IF(P3086&gt;0,S3086/P3086,NA())</f>
        <v>0.138762157729076</v>
      </c>
      <c r="U3086" s="4" t="str">
        <f aca="false">IF(T3086&lt;=Parametros!$B$7,"MENOR",IF(T3086&lt;=Parametros!$B$8,"PROMEDIO MENOR-MEDIANA","PROMEDIO"))</f>
        <v>MENOR</v>
      </c>
      <c r="V3086" s="23" t="n">
        <f aca="false">IF(T3086&lt;=Parametros!$B$7,M3086,IF(T3086&lt;=Parametros!$B$8,Q3086,P3086))</f>
        <v>787478.3</v>
      </c>
      <c r="W3086" s="26" t="n">
        <f aca="false">ROUND(V3086,0)</f>
        <v>787478</v>
      </c>
      <c r="X3086" s="27" t="n">
        <f aca="false">K3086/G3086</f>
        <v>0.959470016801849</v>
      </c>
      <c r="Y3086" s="27" t="n">
        <f aca="false">L3086/G3086</f>
        <v>1.25648832825866</v>
      </c>
    </row>
    <row r="3087" customFormat="false" ht="26.25" hidden="false" customHeight="true" outlineLevel="0" collapsed="false">
      <c r="A3087" s="4" t="s">
        <v>659</v>
      </c>
      <c r="B3087" s="4" t="s">
        <v>1668</v>
      </c>
      <c r="C3087" s="4" t="s">
        <v>2053</v>
      </c>
      <c r="D3087" s="4" t="s">
        <v>2054</v>
      </c>
      <c r="E3087" s="4" t="s">
        <v>98</v>
      </c>
      <c r="F3087" s="4" t="s">
        <v>99</v>
      </c>
      <c r="G3087" s="23" t="n">
        <v>957534</v>
      </c>
      <c r="H3087" s="24" t="n">
        <f aca="false">Parametros!$B$3</f>
        <v>160.42</v>
      </c>
      <c r="I3087" s="24" t="n">
        <f aca="false">Parametros!$B$4</f>
        <v>151.76</v>
      </c>
      <c r="J3087" s="23" t="n">
        <f aca="false">G3087*H3087/I3087</f>
        <v>1012174.514233</v>
      </c>
      <c r="K3087" s="23" t="n">
        <v>918725.45</v>
      </c>
      <c r="L3087" s="23" t="n">
        <v>1203090</v>
      </c>
      <c r="M3087" s="23" t="n">
        <f aca="false">MIN(J3087:L3087)</f>
        <v>918725.45</v>
      </c>
      <c r="N3087" s="23" t="n">
        <f aca="false">MAX(J3087:L3087)</f>
        <v>1203090</v>
      </c>
      <c r="O3087" s="23" t="n">
        <f aca="false">MEDIAN(J3087:L3087)</f>
        <v>1012174.514233</v>
      </c>
      <c r="P3087" s="23" t="n">
        <f aca="false">AVERAGE(J3087:L3087)</f>
        <v>1044663.321411</v>
      </c>
      <c r="Q3087" s="23" t="n">
        <f aca="false">AVERAGE(M3087,O3087)</f>
        <v>965449.9821165</v>
      </c>
      <c r="R3087" s="23" t="n">
        <f aca="false">AVERAGE(N3087,O3087)</f>
        <v>1107632.2571165</v>
      </c>
      <c r="S3087" s="23" t="n">
        <f aca="false">STDEV(J3087:L3087)</f>
        <v>144939.440001894</v>
      </c>
      <c r="T3087" s="25" t="n">
        <f aca="false">IF(P3087&gt;0,S3087/P3087,NA())</f>
        <v>0.138742728907269</v>
      </c>
      <c r="U3087" s="4" t="str">
        <f aca="false">IF(T3087&lt;=Parametros!$B$7,"MENOR",IF(T3087&lt;=Parametros!$B$8,"PROMEDIO MENOR-MEDIANA","PROMEDIO"))</f>
        <v>MENOR</v>
      </c>
      <c r="V3087" s="23" t="n">
        <f aca="false">IF(T3087&lt;=Parametros!$B$7,M3087,IF(T3087&lt;=Parametros!$B$8,Q3087,P3087))</f>
        <v>918725.45</v>
      </c>
      <c r="W3087" s="26" t="n">
        <f aca="false">ROUND(V3087,0)</f>
        <v>918725</v>
      </c>
      <c r="X3087" s="27" t="n">
        <f aca="false">K3087/G3087</f>
        <v>0.959470316458737</v>
      </c>
      <c r="Y3087" s="27" t="n">
        <f aca="false">L3087/G3087</f>
        <v>1.25644624629517</v>
      </c>
    </row>
    <row r="3088" customFormat="false" ht="39" hidden="false" customHeight="true" outlineLevel="0" collapsed="false">
      <c r="A3088" s="4" t="s">
        <v>662</v>
      </c>
      <c r="B3088" s="4" t="s">
        <v>1668</v>
      </c>
      <c r="C3088" s="4" t="s">
        <v>2055</v>
      </c>
      <c r="D3088" s="4" t="s">
        <v>2056</v>
      </c>
      <c r="E3088" s="4" t="s">
        <v>98</v>
      </c>
      <c r="F3088" s="4" t="s">
        <v>99</v>
      </c>
      <c r="G3088" s="23" t="n">
        <v>957534</v>
      </c>
      <c r="H3088" s="24" t="n">
        <f aca="false">Parametros!$B$3</f>
        <v>160.42</v>
      </c>
      <c r="I3088" s="24" t="n">
        <f aca="false">Parametros!$B$4</f>
        <v>151.76</v>
      </c>
      <c r="J3088" s="23" t="n">
        <f aca="false">G3088*H3088/I3088</f>
        <v>1012174.514233</v>
      </c>
      <c r="K3088" s="23" t="n">
        <v>918725.45</v>
      </c>
      <c r="L3088" s="23" t="n">
        <v>1203090</v>
      </c>
      <c r="M3088" s="23" t="n">
        <f aca="false">MIN(J3088:L3088)</f>
        <v>918725.45</v>
      </c>
      <c r="N3088" s="23" t="n">
        <f aca="false">MAX(J3088:L3088)</f>
        <v>1203090</v>
      </c>
      <c r="O3088" s="23" t="n">
        <f aca="false">MEDIAN(J3088:L3088)</f>
        <v>1012174.514233</v>
      </c>
      <c r="P3088" s="23" t="n">
        <f aca="false">AVERAGE(J3088:L3088)</f>
        <v>1044663.321411</v>
      </c>
      <c r="Q3088" s="23" t="n">
        <f aca="false">AVERAGE(M3088,O3088)</f>
        <v>965449.9821165</v>
      </c>
      <c r="R3088" s="23" t="n">
        <f aca="false">AVERAGE(N3088,O3088)</f>
        <v>1107632.2571165</v>
      </c>
      <c r="S3088" s="23" t="n">
        <f aca="false">STDEV(J3088:L3088)</f>
        <v>144939.440001894</v>
      </c>
      <c r="T3088" s="25" t="n">
        <f aca="false">IF(P3088&gt;0,S3088/P3088,NA())</f>
        <v>0.138742728907269</v>
      </c>
      <c r="U3088" s="4" t="str">
        <f aca="false">IF(T3088&lt;=Parametros!$B$7,"MENOR",IF(T3088&lt;=Parametros!$B$8,"PROMEDIO MENOR-MEDIANA","PROMEDIO"))</f>
        <v>MENOR</v>
      </c>
      <c r="V3088" s="23" t="n">
        <f aca="false">IF(T3088&lt;=Parametros!$B$7,M3088,IF(T3088&lt;=Parametros!$B$8,Q3088,P3088))</f>
        <v>918725.45</v>
      </c>
      <c r="W3088" s="26" t="n">
        <f aca="false">ROUND(V3088,0)</f>
        <v>918725</v>
      </c>
      <c r="X3088" s="27" t="n">
        <f aca="false">K3088/G3088</f>
        <v>0.959470316458737</v>
      </c>
      <c r="Y3088" s="27" t="n">
        <f aca="false">L3088/G3088</f>
        <v>1.25644624629517</v>
      </c>
    </row>
    <row r="3089" customFormat="false" ht="39" hidden="false" customHeight="true" outlineLevel="0" collapsed="false">
      <c r="A3089" s="4" t="s">
        <v>665</v>
      </c>
      <c r="B3089" s="4" t="s">
        <v>1668</v>
      </c>
      <c r="C3089" s="4" t="s">
        <v>2057</v>
      </c>
      <c r="D3089" s="4" t="s">
        <v>2058</v>
      </c>
      <c r="E3089" s="4" t="s">
        <v>98</v>
      </c>
      <c r="F3089" s="4" t="s">
        <v>99</v>
      </c>
      <c r="G3089" s="23" t="n">
        <v>410372</v>
      </c>
      <c r="H3089" s="24" t="n">
        <f aca="false">Parametros!$B$3</f>
        <v>160.42</v>
      </c>
      <c r="I3089" s="24" t="n">
        <f aca="false">Parametros!$B$4</f>
        <v>151.76</v>
      </c>
      <c r="J3089" s="23" t="n">
        <f aca="false">G3089*H3089/I3089</f>
        <v>433789.379546653</v>
      </c>
      <c r="K3089" s="23" t="n">
        <v>393739.61</v>
      </c>
      <c r="L3089" s="23" t="n">
        <v>515627</v>
      </c>
      <c r="M3089" s="23" t="n">
        <f aca="false">MIN(J3089:L3089)</f>
        <v>393739.61</v>
      </c>
      <c r="N3089" s="23" t="n">
        <f aca="false">MAX(J3089:L3089)</f>
        <v>515627</v>
      </c>
      <c r="O3089" s="23" t="n">
        <f aca="false">MEDIAN(J3089:L3089)</f>
        <v>433789.379546653</v>
      </c>
      <c r="P3089" s="23" t="n">
        <f aca="false">AVERAGE(J3089:L3089)</f>
        <v>447718.663182218</v>
      </c>
      <c r="Q3089" s="23" t="n">
        <f aca="false">AVERAGE(M3089,O3089)</f>
        <v>413764.494773326</v>
      </c>
      <c r="R3089" s="23" t="n">
        <f aca="false">AVERAGE(N3089,O3089)</f>
        <v>474708.189773326</v>
      </c>
      <c r="S3089" s="23" t="n">
        <f aca="false">STDEV(J3089:L3089)</f>
        <v>62126.1029455658</v>
      </c>
      <c r="T3089" s="25" t="n">
        <f aca="false">IF(P3089&gt;0,S3089/P3089,NA())</f>
        <v>0.138761476914982</v>
      </c>
      <c r="U3089" s="4" t="str">
        <f aca="false">IF(T3089&lt;=Parametros!$B$7,"MENOR",IF(T3089&lt;=Parametros!$B$8,"PROMEDIO MENOR-MEDIANA","PROMEDIO"))</f>
        <v>MENOR</v>
      </c>
      <c r="V3089" s="23" t="n">
        <f aca="false">IF(T3089&lt;=Parametros!$B$7,M3089,IF(T3089&lt;=Parametros!$B$8,Q3089,P3089))</f>
        <v>393739.61</v>
      </c>
      <c r="W3089" s="26" t="n">
        <f aca="false">ROUND(V3089,0)</f>
        <v>393740</v>
      </c>
      <c r="X3089" s="27" t="n">
        <f aca="false">K3089/G3089</f>
        <v>0.959469968711316</v>
      </c>
      <c r="Y3089" s="27" t="n">
        <f aca="false">L3089/G3089</f>
        <v>1.25648679734485</v>
      </c>
    </row>
    <row r="3090" customFormat="false" ht="26.25" hidden="false" customHeight="true" outlineLevel="0" collapsed="false">
      <c r="A3090" s="4" t="s">
        <v>668</v>
      </c>
      <c r="B3090" s="4" t="s">
        <v>1668</v>
      </c>
      <c r="C3090" s="4" t="s">
        <v>2059</v>
      </c>
      <c r="D3090" s="4" t="s">
        <v>2060</v>
      </c>
      <c r="E3090" s="4" t="s">
        <v>98</v>
      </c>
      <c r="F3090" s="4" t="s">
        <v>99</v>
      </c>
      <c r="G3090" s="23" t="n">
        <v>410372</v>
      </c>
      <c r="H3090" s="24" t="n">
        <f aca="false">Parametros!$B$3</f>
        <v>160.42</v>
      </c>
      <c r="I3090" s="24" t="n">
        <f aca="false">Parametros!$B$4</f>
        <v>151.76</v>
      </c>
      <c r="J3090" s="23" t="n">
        <f aca="false">G3090*H3090/I3090</f>
        <v>433789.379546653</v>
      </c>
      <c r="K3090" s="23" t="n">
        <v>393739.61</v>
      </c>
      <c r="L3090" s="23" t="n">
        <v>515627</v>
      </c>
      <c r="M3090" s="23" t="n">
        <f aca="false">MIN(J3090:L3090)</f>
        <v>393739.61</v>
      </c>
      <c r="N3090" s="23" t="n">
        <f aca="false">MAX(J3090:L3090)</f>
        <v>515627</v>
      </c>
      <c r="O3090" s="23" t="n">
        <f aca="false">MEDIAN(J3090:L3090)</f>
        <v>433789.379546653</v>
      </c>
      <c r="P3090" s="23" t="n">
        <f aca="false">AVERAGE(J3090:L3090)</f>
        <v>447718.663182218</v>
      </c>
      <c r="Q3090" s="23" t="n">
        <f aca="false">AVERAGE(M3090,O3090)</f>
        <v>413764.494773326</v>
      </c>
      <c r="R3090" s="23" t="n">
        <f aca="false">AVERAGE(N3090,O3090)</f>
        <v>474708.189773326</v>
      </c>
      <c r="S3090" s="23" t="n">
        <f aca="false">STDEV(J3090:L3090)</f>
        <v>62126.1029455658</v>
      </c>
      <c r="T3090" s="25" t="n">
        <f aca="false">IF(P3090&gt;0,S3090/P3090,NA())</f>
        <v>0.138761476914982</v>
      </c>
      <c r="U3090" s="4" t="str">
        <f aca="false">IF(T3090&lt;=Parametros!$B$7,"MENOR",IF(T3090&lt;=Parametros!$B$8,"PROMEDIO MENOR-MEDIANA","PROMEDIO"))</f>
        <v>MENOR</v>
      </c>
      <c r="V3090" s="23" t="n">
        <f aca="false">IF(T3090&lt;=Parametros!$B$7,M3090,IF(T3090&lt;=Parametros!$B$8,Q3090,P3090))</f>
        <v>393739.61</v>
      </c>
      <c r="W3090" s="26" t="n">
        <f aca="false">ROUND(V3090,0)</f>
        <v>393740</v>
      </c>
      <c r="X3090" s="27" t="n">
        <f aca="false">K3090/G3090</f>
        <v>0.959469968711316</v>
      </c>
      <c r="Y3090" s="27" t="n">
        <f aca="false">L3090/G3090</f>
        <v>1.25648679734485</v>
      </c>
    </row>
    <row r="3091" customFormat="false" ht="39" hidden="false" customHeight="true" outlineLevel="0" collapsed="false">
      <c r="A3091" s="4" t="s">
        <v>671</v>
      </c>
      <c r="B3091" s="4" t="s">
        <v>1668</v>
      </c>
      <c r="C3091" s="4" t="s">
        <v>2061</v>
      </c>
      <c r="D3091" s="4" t="s">
        <v>2062</v>
      </c>
      <c r="E3091" s="4" t="s">
        <v>98</v>
      </c>
      <c r="F3091" s="4" t="s">
        <v>99</v>
      </c>
      <c r="G3091" s="23" t="n">
        <v>683953</v>
      </c>
      <c r="H3091" s="24" t="n">
        <f aca="false">Parametros!$B$3</f>
        <v>160.42</v>
      </c>
      <c r="I3091" s="24" t="n">
        <f aca="false">Parametros!$B$4</f>
        <v>151.76</v>
      </c>
      <c r="J3091" s="23" t="n">
        <f aca="false">G3091*H3091/I3091</f>
        <v>722981.946889826</v>
      </c>
      <c r="K3091" s="23" t="n">
        <v>656232.99</v>
      </c>
      <c r="L3091" s="23" t="n">
        <v>859299</v>
      </c>
      <c r="M3091" s="23" t="n">
        <f aca="false">MIN(J3091:L3091)</f>
        <v>656232.99</v>
      </c>
      <c r="N3091" s="23" t="n">
        <f aca="false">MAX(J3091:L3091)</f>
        <v>859299</v>
      </c>
      <c r="O3091" s="23" t="n">
        <f aca="false">MEDIAN(J3091:L3091)</f>
        <v>722981.946889826</v>
      </c>
      <c r="P3091" s="23" t="n">
        <f aca="false">AVERAGE(J3091:L3091)</f>
        <v>746171.312296609</v>
      </c>
      <c r="Q3091" s="23" t="n">
        <f aca="false">AVERAGE(M3091,O3091)</f>
        <v>689607.468444913</v>
      </c>
      <c r="R3091" s="23" t="n">
        <f aca="false">AVERAGE(N3091,O3091)</f>
        <v>791140.473444913</v>
      </c>
      <c r="S3091" s="23" t="n">
        <f aca="false">STDEV(J3091:L3091)</f>
        <v>103500.053648812</v>
      </c>
      <c r="T3091" s="25" t="n">
        <f aca="false">IF(P3091&gt;0,S3091/P3091,NA())</f>
        <v>0.138708165193666</v>
      </c>
      <c r="U3091" s="4" t="str">
        <f aca="false">IF(T3091&lt;=Parametros!$B$7,"MENOR",IF(T3091&lt;=Parametros!$B$8,"PROMEDIO MENOR-MEDIANA","PROMEDIO"))</f>
        <v>MENOR</v>
      </c>
      <c r="V3091" s="23" t="n">
        <f aca="false">IF(T3091&lt;=Parametros!$B$7,M3091,IF(T3091&lt;=Parametros!$B$8,Q3091,P3091))</f>
        <v>656232.99</v>
      </c>
      <c r="W3091" s="26" t="n">
        <f aca="false">ROUND(V3091,0)</f>
        <v>656233</v>
      </c>
      <c r="X3091" s="27" t="n">
        <f aca="false">K3091/G3091</f>
        <v>0.959470884695293</v>
      </c>
      <c r="Y3091" s="27" t="n">
        <f aca="false">L3091/G3091</f>
        <v>1.25637141733423</v>
      </c>
    </row>
    <row r="3092" customFormat="false" ht="39" hidden="false" customHeight="true" outlineLevel="0" collapsed="false">
      <c r="A3092" s="4" t="s">
        <v>674</v>
      </c>
      <c r="B3092" s="4" t="s">
        <v>1668</v>
      </c>
      <c r="C3092" s="4" t="s">
        <v>2063</v>
      </c>
      <c r="D3092" s="4" t="s">
        <v>2064</v>
      </c>
      <c r="E3092" s="4" t="s">
        <v>98</v>
      </c>
      <c r="F3092" s="4" t="s">
        <v>99</v>
      </c>
      <c r="G3092" s="23" t="n">
        <v>1231115</v>
      </c>
      <c r="H3092" s="24" t="n">
        <f aca="false">Parametros!$B$3</f>
        <v>160.42</v>
      </c>
      <c r="I3092" s="24" t="n">
        <f aca="false">Parametros!$B$4</f>
        <v>151.76</v>
      </c>
      <c r="J3092" s="23" t="n">
        <f aca="false">G3092*H3092/I3092</f>
        <v>1301367.08157617</v>
      </c>
      <c r="K3092" s="23" t="n">
        <v>1181218.82</v>
      </c>
      <c r="L3092" s="23" t="n">
        <v>1546881</v>
      </c>
      <c r="M3092" s="23" t="n">
        <f aca="false">MIN(J3092:L3092)</f>
        <v>1181218.82</v>
      </c>
      <c r="N3092" s="23" t="n">
        <f aca="false">MAX(J3092:L3092)</f>
        <v>1546881</v>
      </c>
      <c r="O3092" s="23" t="n">
        <f aca="false">MEDIAN(J3092:L3092)</f>
        <v>1301367.08157617</v>
      </c>
      <c r="P3092" s="23" t="n">
        <f aca="false">AVERAGE(J3092:L3092)</f>
        <v>1343155.63385872</v>
      </c>
      <c r="Q3092" s="23" t="n">
        <f aca="false">AVERAGE(M3092,O3092)</f>
        <v>1241292.95078809</v>
      </c>
      <c r="R3092" s="23" t="n">
        <f aca="false">AVERAGE(N3092,O3092)</f>
        <v>1424124.04078809</v>
      </c>
      <c r="S3092" s="23" t="n">
        <f aca="false">STDEV(J3092:L3092)</f>
        <v>186378.431684011</v>
      </c>
      <c r="T3092" s="25" t="n">
        <f aca="false">IF(P3092&gt;0,S3092/P3092,NA())</f>
        <v>0.138761605122832</v>
      </c>
      <c r="U3092" s="4" t="str">
        <f aca="false">IF(T3092&lt;=Parametros!$B$7,"MENOR",IF(T3092&lt;=Parametros!$B$8,"PROMEDIO MENOR-MEDIANA","PROMEDIO"))</f>
        <v>MENOR</v>
      </c>
      <c r="V3092" s="23" t="n">
        <f aca="false">IF(T3092&lt;=Parametros!$B$7,M3092,IF(T3092&lt;=Parametros!$B$8,Q3092,P3092))</f>
        <v>1181218.82</v>
      </c>
      <c r="W3092" s="26" t="n">
        <f aca="false">ROUND(V3092,0)</f>
        <v>1181219</v>
      </c>
      <c r="X3092" s="27" t="n">
        <f aca="false">K3092/G3092</f>
        <v>0.959470739938999</v>
      </c>
      <c r="Y3092" s="27" t="n">
        <f aca="false">L3092/G3092</f>
        <v>1.25648781795364</v>
      </c>
    </row>
    <row r="3093" customFormat="false" ht="26.25" hidden="false" customHeight="true" outlineLevel="0" collapsed="false">
      <c r="A3093" s="4" t="s">
        <v>677</v>
      </c>
      <c r="B3093" s="4" t="s">
        <v>1668</v>
      </c>
      <c r="C3093" s="4" t="s">
        <v>2065</v>
      </c>
      <c r="D3093" s="4" t="s">
        <v>2066</v>
      </c>
      <c r="E3093" s="4" t="s">
        <v>98</v>
      </c>
      <c r="F3093" s="4" t="s">
        <v>99</v>
      </c>
      <c r="G3093" s="23" t="n">
        <v>957534</v>
      </c>
      <c r="H3093" s="24" t="n">
        <f aca="false">Parametros!$B$3</f>
        <v>160.42</v>
      </c>
      <c r="I3093" s="24" t="n">
        <f aca="false">Parametros!$B$4</f>
        <v>151.76</v>
      </c>
      <c r="J3093" s="23" t="n">
        <f aca="false">G3093*H3093/I3093</f>
        <v>1012174.514233</v>
      </c>
      <c r="K3093" s="23" t="n">
        <v>918725.45</v>
      </c>
      <c r="L3093" s="23" t="n">
        <v>1203090</v>
      </c>
      <c r="M3093" s="23" t="n">
        <f aca="false">MIN(J3093:L3093)</f>
        <v>918725.45</v>
      </c>
      <c r="N3093" s="23" t="n">
        <f aca="false">MAX(J3093:L3093)</f>
        <v>1203090</v>
      </c>
      <c r="O3093" s="23" t="n">
        <f aca="false">MEDIAN(J3093:L3093)</f>
        <v>1012174.514233</v>
      </c>
      <c r="P3093" s="23" t="n">
        <f aca="false">AVERAGE(J3093:L3093)</f>
        <v>1044663.321411</v>
      </c>
      <c r="Q3093" s="23" t="n">
        <f aca="false">AVERAGE(M3093,O3093)</f>
        <v>965449.9821165</v>
      </c>
      <c r="R3093" s="23" t="n">
        <f aca="false">AVERAGE(N3093,O3093)</f>
        <v>1107632.2571165</v>
      </c>
      <c r="S3093" s="23" t="n">
        <f aca="false">STDEV(J3093:L3093)</f>
        <v>144939.440001894</v>
      </c>
      <c r="T3093" s="25" t="n">
        <f aca="false">IF(P3093&gt;0,S3093/P3093,NA())</f>
        <v>0.138742728907269</v>
      </c>
      <c r="U3093" s="4" t="str">
        <f aca="false">IF(T3093&lt;=Parametros!$B$7,"MENOR",IF(T3093&lt;=Parametros!$B$8,"PROMEDIO MENOR-MEDIANA","PROMEDIO"))</f>
        <v>MENOR</v>
      </c>
      <c r="V3093" s="23" t="n">
        <f aca="false">IF(T3093&lt;=Parametros!$B$7,M3093,IF(T3093&lt;=Parametros!$B$8,Q3093,P3093))</f>
        <v>918725.45</v>
      </c>
      <c r="W3093" s="26" t="n">
        <f aca="false">ROUND(V3093,0)</f>
        <v>918725</v>
      </c>
      <c r="X3093" s="27" t="n">
        <f aca="false">K3093/G3093</f>
        <v>0.959470316458737</v>
      </c>
      <c r="Y3093" s="27" t="n">
        <f aca="false">L3093/G3093</f>
        <v>1.25644624629517</v>
      </c>
    </row>
    <row r="3094" customFormat="false" ht="39" hidden="false" customHeight="true" outlineLevel="0" collapsed="false">
      <c r="A3094" s="4" t="s">
        <v>680</v>
      </c>
      <c r="B3094" s="4" t="s">
        <v>1668</v>
      </c>
      <c r="C3094" s="4" t="s">
        <v>2067</v>
      </c>
      <c r="D3094" s="4" t="s">
        <v>2068</v>
      </c>
      <c r="E3094" s="4" t="s">
        <v>98</v>
      </c>
      <c r="F3094" s="4" t="s">
        <v>99</v>
      </c>
      <c r="G3094" s="23" t="n">
        <v>410372</v>
      </c>
      <c r="H3094" s="24" t="n">
        <f aca="false">Parametros!$B$3</f>
        <v>160.42</v>
      </c>
      <c r="I3094" s="24" t="n">
        <f aca="false">Parametros!$B$4</f>
        <v>151.76</v>
      </c>
      <c r="J3094" s="23" t="n">
        <f aca="false">G3094*H3094/I3094</f>
        <v>433789.379546653</v>
      </c>
      <c r="K3094" s="23" t="n">
        <v>393739.61</v>
      </c>
      <c r="L3094" s="23" t="n">
        <v>515627</v>
      </c>
      <c r="M3094" s="23" t="n">
        <f aca="false">MIN(J3094:L3094)</f>
        <v>393739.61</v>
      </c>
      <c r="N3094" s="23" t="n">
        <f aca="false">MAX(J3094:L3094)</f>
        <v>515627</v>
      </c>
      <c r="O3094" s="23" t="n">
        <f aca="false">MEDIAN(J3094:L3094)</f>
        <v>433789.379546653</v>
      </c>
      <c r="P3094" s="23" t="n">
        <f aca="false">AVERAGE(J3094:L3094)</f>
        <v>447718.663182218</v>
      </c>
      <c r="Q3094" s="23" t="n">
        <f aca="false">AVERAGE(M3094,O3094)</f>
        <v>413764.494773326</v>
      </c>
      <c r="R3094" s="23" t="n">
        <f aca="false">AVERAGE(N3094,O3094)</f>
        <v>474708.189773326</v>
      </c>
      <c r="S3094" s="23" t="n">
        <f aca="false">STDEV(J3094:L3094)</f>
        <v>62126.1029455658</v>
      </c>
      <c r="T3094" s="25" t="n">
        <f aca="false">IF(P3094&gt;0,S3094/P3094,NA())</f>
        <v>0.138761476914982</v>
      </c>
      <c r="U3094" s="4" t="str">
        <f aca="false">IF(T3094&lt;=Parametros!$B$7,"MENOR",IF(T3094&lt;=Parametros!$B$8,"PROMEDIO MENOR-MEDIANA","PROMEDIO"))</f>
        <v>MENOR</v>
      </c>
      <c r="V3094" s="23" t="n">
        <f aca="false">IF(T3094&lt;=Parametros!$B$7,M3094,IF(T3094&lt;=Parametros!$B$8,Q3094,P3094))</f>
        <v>393739.61</v>
      </c>
      <c r="W3094" s="26" t="n">
        <f aca="false">ROUND(V3094,0)</f>
        <v>393740</v>
      </c>
      <c r="X3094" s="27" t="n">
        <f aca="false">K3094/G3094</f>
        <v>0.959469968711316</v>
      </c>
      <c r="Y3094" s="27" t="n">
        <f aca="false">L3094/G3094</f>
        <v>1.25648679734485</v>
      </c>
    </row>
    <row r="3095" customFormat="false" ht="39" hidden="false" customHeight="true" outlineLevel="0" collapsed="false">
      <c r="A3095" s="4" t="s">
        <v>683</v>
      </c>
      <c r="B3095" s="4" t="s">
        <v>1668</v>
      </c>
      <c r="C3095" s="4" t="s">
        <v>2069</v>
      </c>
      <c r="D3095" s="4" t="s">
        <v>2070</v>
      </c>
      <c r="E3095" s="4" t="s">
        <v>98</v>
      </c>
      <c r="F3095" s="4" t="s">
        <v>99</v>
      </c>
      <c r="G3095" s="23" t="n">
        <v>683953</v>
      </c>
      <c r="H3095" s="24" t="n">
        <f aca="false">Parametros!$B$3</f>
        <v>160.42</v>
      </c>
      <c r="I3095" s="24" t="n">
        <f aca="false">Parametros!$B$4</f>
        <v>151.76</v>
      </c>
      <c r="J3095" s="23" t="n">
        <f aca="false">G3095*H3095/I3095</f>
        <v>722981.946889826</v>
      </c>
      <c r="K3095" s="23" t="n">
        <v>656232.99</v>
      </c>
      <c r="L3095" s="23" t="n">
        <v>859299</v>
      </c>
      <c r="M3095" s="23" t="n">
        <f aca="false">MIN(J3095:L3095)</f>
        <v>656232.99</v>
      </c>
      <c r="N3095" s="23" t="n">
        <f aca="false">MAX(J3095:L3095)</f>
        <v>859299</v>
      </c>
      <c r="O3095" s="23" t="n">
        <f aca="false">MEDIAN(J3095:L3095)</f>
        <v>722981.946889826</v>
      </c>
      <c r="P3095" s="23" t="n">
        <f aca="false">AVERAGE(J3095:L3095)</f>
        <v>746171.312296609</v>
      </c>
      <c r="Q3095" s="23" t="n">
        <f aca="false">AVERAGE(M3095,O3095)</f>
        <v>689607.468444913</v>
      </c>
      <c r="R3095" s="23" t="n">
        <f aca="false">AVERAGE(N3095,O3095)</f>
        <v>791140.473444913</v>
      </c>
      <c r="S3095" s="23" t="n">
        <f aca="false">STDEV(J3095:L3095)</f>
        <v>103500.053648812</v>
      </c>
      <c r="T3095" s="25" t="n">
        <f aca="false">IF(P3095&gt;0,S3095/P3095,NA())</f>
        <v>0.138708165193666</v>
      </c>
      <c r="U3095" s="4" t="str">
        <f aca="false">IF(T3095&lt;=Parametros!$B$7,"MENOR",IF(T3095&lt;=Parametros!$B$8,"PROMEDIO MENOR-MEDIANA","PROMEDIO"))</f>
        <v>MENOR</v>
      </c>
      <c r="V3095" s="23" t="n">
        <f aca="false">IF(T3095&lt;=Parametros!$B$7,M3095,IF(T3095&lt;=Parametros!$B$8,Q3095,P3095))</f>
        <v>656232.99</v>
      </c>
      <c r="W3095" s="26" t="n">
        <f aca="false">ROUND(V3095,0)</f>
        <v>656233</v>
      </c>
      <c r="X3095" s="27" t="n">
        <f aca="false">K3095/G3095</f>
        <v>0.959470884695293</v>
      </c>
      <c r="Y3095" s="27" t="n">
        <f aca="false">L3095/G3095</f>
        <v>1.25637141733423</v>
      </c>
    </row>
    <row r="3096" customFormat="false" ht="39" hidden="false" customHeight="true" outlineLevel="0" collapsed="false">
      <c r="A3096" s="4" t="s">
        <v>686</v>
      </c>
      <c r="B3096" s="4" t="s">
        <v>1668</v>
      </c>
      <c r="C3096" s="4" t="s">
        <v>2071</v>
      </c>
      <c r="D3096" s="4" t="s">
        <v>2072</v>
      </c>
      <c r="E3096" s="4" t="s">
        <v>98</v>
      </c>
      <c r="F3096" s="4" t="s">
        <v>99</v>
      </c>
      <c r="G3096" s="23" t="n">
        <v>410372</v>
      </c>
      <c r="H3096" s="24" t="n">
        <f aca="false">Parametros!$B$3</f>
        <v>160.42</v>
      </c>
      <c r="I3096" s="24" t="n">
        <f aca="false">Parametros!$B$4</f>
        <v>151.76</v>
      </c>
      <c r="J3096" s="23" t="n">
        <f aca="false">G3096*H3096/I3096</f>
        <v>433789.379546653</v>
      </c>
      <c r="K3096" s="23" t="n">
        <v>393739.61</v>
      </c>
      <c r="L3096" s="23" t="n">
        <v>515627</v>
      </c>
      <c r="M3096" s="23" t="n">
        <f aca="false">MIN(J3096:L3096)</f>
        <v>393739.61</v>
      </c>
      <c r="N3096" s="23" t="n">
        <f aca="false">MAX(J3096:L3096)</f>
        <v>515627</v>
      </c>
      <c r="O3096" s="23" t="n">
        <f aca="false">MEDIAN(J3096:L3096)</f>
        <v>433789.379546653</v>
      </c>
      <c r="P3096" s="23" t="n">
        <f aca="false">AVERAGE(J3096:L3096)</f>
        <v>447718.663182218</v>
      </c>
      <c r="Q3096" s="23" t="n">
        <f aca="false">AVERAGE(M3096,O3096)</f>
        <v>413764.494773326</v>
      </c>
      <c r="R3096" s="23" t="n">
        <f aca="false">AVERAGE(N3096,O3096)</f>
        <v>474708.189773326</v>
      </c>
      <c r="S3096" s="23" t="n">
        <f aca="false">STDEV(J3096:L3096)</f>
        <v>62126.1029455658</v>
      </c>
      <c r="T3096" s="25" t="n">
        <f aca="false">IF(P3096&gt;0,S3096/P3096,NA())</f>
        <v>0.138761476914982</v>
      </c>
      <c r="U3096" s="4" t="str">
        <f aca="false">IF(T3096&lt;=Parametros!$B$7,"MENOR",IF(T3096&lt;=Parametros!$B$8,"PROMEDIO MENOR-MEDIANA","PROMEDIO"))</f>
        <v>MENOR</v>
      </c>
      <c r="V3096" s="23" t="n">
        <f aca="false">IF(T3096&lt;=Parametros!$B$7,M3096,IF(T3096&lt;=Parametros!$B$8,Q3096,P3096))</f>
        <v>393739.61</v>
      </c>
      <c r="W3096" s="26" t="n">
        <f aca="false">ROUND(V3096,0)</f>
        <v>393740</v>
      </c>
      <c r="X3096" s="27" t="n">
        <f aca="false">K3096/G3096</f>
        <v>0.959469968711316</v>
      </c>
      <c r="Y3096" s="27" t="n">
        <f aca="false">L3096/G3096</f>
        <v>1.25648679734485</v>
      </c>
    </row>
    <row r="3097" customFormat="false" ht="51.75" hidden="false" customHeight="true" outlineLevel="0" collapsed="false">
      <c r="A3097" s="4" t="s">
        <v>689</v>
      </c>
      <c r="B3097" s="4" t="s">
        <v>1668</v>
      </c>
      <c r="C3097" s="4" t="s">
        <v>2073</v>
      </c>
      <c r="D3097" s="4" t="s">
        <v>2074</v>
      </c>
      <c r="E3097" s="4" t="s">
        <v>98</v>
      </c>
      <c r="F3097" s="4" t="s">
        <v>99</v>
      </c>
      <c r="G3097" s="23" t="n">
        <v>410372</v>
      </c>
      <c r="H3097" s="24" t="n">
        <f aca="false">Parametros!$B$3</f>
        <v>160.42</v>
      </c>
      <c r="I3097" s="24" t="n">
        <f aca="false">Parametros!$B$4</f>
        <v>151.76</v>
      </c>
      <c r="J3097" s="23" t="n">
        <f aca="false">G3097*H3097/I3097</f>
        <v>433789.379546653</v>
      </c>
      <c r="K3097" s="23" t="n">
        <v>393739.61</v>
      </c>
      <c r="L3097" s="23" t="n">
        <v>515627</v>
      </c>
      <c r="M3097" s="23" t="n">
        <f aca="false">MIN(J3097:L3097)</f>
        <v>393739.61</v>
      </c>
      <c r="N3097" s="23" t="n">
        <f aca="false">MAX(J3097:L3097)</f>
        <v>515627</v>
      </c>
      <c r="O3097" s="23" t="n">
        <f aca="false">MEDIAN(J3097:L3097)</f>
        <v>433789.379546653</v>
      </c>
      <c r="P3097" s="23" t="n">
        <f aca="false">AVERAGE(J3097:L3097)</f>
        <v>447718.663182218</v>
      </c>
      <c r="Q3097" s="23" t="n">
        <f aca="false">AVERAGE(M3097,O3097)</f>
        <v>413764.494773326</v>
      </c>
      <c r="R3097" s="23" t="n">
        <f aca="false">AVERAGE(N3097,O3097)</f>
        <v>474708.189773326</v>
      </c>
      <c r="S3097" s="23" t="n">
        <f aca="false">STDEV(J3097:L3097)</f>
        <v>62126.1029455658</v>
      </c>
      <c r="T3097" s="25" t="n">
        <f aca="false">IF(P3097&gt;0,S3097/P3097,NA())</f>
        <v>0.138761476914982</v>
      </c>
      <c r="U3097" s="4" t="str">
        <f aca="false">IF(T3097&lt;=Parametros!$B$7,"MENOR",IF(T3097&lt;=Parametros!$B$8,"PROMEDIO MENOR-MEDIANA","PROMEDIO"))</f>
        <v>MENOR</v>
      </c>
      <c r="V3097" s="23" t="n">
        <f aca="false">IF(T3097&lt;=Parametros!$B$7,M3097,IF(T3097&lt;=Parametros!$B$8,Q3097,P3097))</f>
        <v>393739.61</v>
      </c>
      <c r="W3097" s="26" t="n">
        <f aca="false">ROUND(V3097,0)</f>
        <v>393740</v>
      </c>
      <c r="X3097" s="27" t="n">
        <f aca="false">K3097/G3097</f>
        <v>0.959469968711316</v>
      </c>
      <c r="Y3097" s="27" t="n">
        <f aca="false">L3097/G3097</f>
        <v>1.25648679734485</v>
      </c>
    </row>
    <row r="3098" customFormat="false" ht="26.25" hidden="false" customHeight="true" outlineLevel="0" collapsed="false">
      <c r="A3098" s="4" t="s">
        <v>692</v>
      </c>
      <c r="B3098" s="4" t="s">
        <v>1668</v>
      </c>
      <c r="C3098" s="4" t="s">
        <v>2075</v>
      </c>
      <c r="D3098" s="4" t="s">
        <v>2076</v>
      </c>
      <c r="E3098" s="4" t="s">
        <v>98</v>
      </c>
      <c r="F3098" s="4" t="s">
        <v>99</v>
      </c>
      <c r="G3098" s="23" t="n">
        <v>410372</v>
      </c>
      <c r="H3098" s="24" t="n">
        <f aca="false">Parametros!$B$3</f>
        <v>160.42</v>
      </c>
      <c r="I3098" s="24" t="n">
        <f aca="false">Parametros!$B$4</f>
        <v>151.76</v>
      </c>
      <c r="J3098" s="23" t="n">
        <f aca="false">G3098*H3098/I3098</f>
        <v>433789.379546653</v>
      </c>
      <c r="K3098" s="23" t="n">
        <v>393739.61</v>
      </c>
      <c r="L3098" s="23" t="n">
        <v>515627</v>
      </c>
      <c r="M3098" s="23" t="n">
        <f aca="false">MIN(J3098:L3098)</f>
        <v>393739.61</v>
      </c>
      <c r="N3098" s="23" t="n">
        <f aca="false">MAX(J3098:L3098)</f>
        <v>515627</v>
      </c>
      <c r="O3098" s="23" t="n">
        <f aca="false">MEDIAN(J3098:L3098)</f>
        <v>433789.379546653</v>
      </c>
      <c r="P3098" s="23" t="n">
        <f aca="false">AVERAGE(J3098:L3098)</f>
        <v>447718.663182218</v>
      </c>
      <c r="Q3098" s="23" t="n">
        <f aca="false">AVERAGE(M3098,O3098)</f>
        <v>413764.494773326</v>
      </c>
      <c r="R3098" s="23" t="n">
        <f aca="false">AVERAGE(N3098,O3098)</f>
        <v>474708.189773326</v>
      </c>
      <c r="S3098" s="23" t="n">
        <f aca="false">STDEV(J3098:L3098)</f>
        <v>62126.1029455658</v>
      </c>
      <c r="T3098" s="25" t="n">
        <f aca="false">IF(P3098&gt;0,S3098/P3098,NA())</f>
        <v>0.138761476914982</v>
      </c>
      <c r="U3098" s="4" t="str">
        <f aca="false">IF(T3098&lt;=Parametros!$B$7,"MENOR",IF(T3098&lt;=Parametros!$B$8,"PROMEDIO MENOR-MEDIANA","PROMEDIO"))</f>
        <v>MENOR</v>
      </c>
      <c r="V3098" s="23" t="n">
        <f aca="false">IF(T3098&lt;=Parametros!$B$7,M3098,IF(T3098&lt;=Parametros!$B$8,Q3098,P3098))</f>
        <v>393739.61</v>
      </c>
      <c r="W3098" s="26" t="n">
        <f aca="false">ROUND(V3098,0)</f>
        <v>393740</v>
      </c>
      <c r="X3098" s="27" t="n">
        <f aca="false">K3098/G3098</f>
        <v>0.959469968711316</v>
      </c>
      <c r="Y3098" s="27" t="n">
        <f aca="false">L3098/G3098</f>
        <v>1.25648679734485</v>
      </c>
    </row>
    <row r="3099" customFormat="false" ht="39" hidden="false" customHeight="true" outlineLevel="0" collapsed="false">
      <c r="A3099" s="4" t="s">
        <v>695</v>
      </c>
      <c r="B3099" s="4" t="s">
        <v>1668</v>
      </c>
      <c r="C3099" s="4" t="s">
        <v>2077</v>
      </c>
      <c r="D3099" s="4" t="s">
        <v>2078</v>
      </c>
      <c r="E3099" s="4" t="s">
        <v>98</v>
      </c>
      <c r="F3099" s="4" t="s">
        <v>99</v>
      </c>
      <c r="G3099" s="23" t="n">
        <v>410372</v>
      </c>
      <c r="H3099" s="24" t="n">
        <f aca="false">Parametros!$B$3</f>
        <v>160.42</v>
      </c>
      <c r="I3099" s="24" t="n">
        <f aca="false">Parametros!$B$4</f>
        <v>151.76</v>
      </c>
      <c r="J3099" s="23" t="n">
        <f aca="false">G3099*H3099/I3099</f>
        <v>433789.379546653</v>
      </c>
      <c r="K3099" s="23" t="n">
        <v>393739.61</v>
      </c>
      <c r="L3099" s="23" t="n">
        <v>515627</v>
      </c>
      <c r="M3099" s="23" t="n">
        <f aca="false">MIN(J3099:L3099)</f>
        <v>393739.61</v>
      </c>
      <c r="N3099" s="23" t="n">
        <f aca="false">MAX(J3099:L3099)</f>
        <v>515627</v>
      </c>
      <c r="O3099" s="23" t="n">
        <f aca="false">MEDIAN(J3099:L3099)</f>
        <v>433789.379546653</v>
      </c>
      <c r="P3099" s="23" t="n">
        <f aca="false">AVERAGE(J3099:L3099)</f>
        <v>447718.663182218</v>
      </c>
      <c r="Q3099" s="23" t="n">
        <f aca="false">AVERAGE(M3099,O3099)</f>
        <v>413764.494773326</v>
      </c>
      <c r="R3099" s="23" t="n">
        <f aca="false">AVERAGE(N3099,O3099)</f>
        <v>474708.189773326</v>
      </c>
      <c r="S3099" s="23" t="n">
        <f aca="false">STDEV(J3099:L3099)</f>
        <v>62126.1029455658</v>
      </c>
      <c r="T3099" s="25" t="n">
        <f aca="false">IF(P3099&gt;0,S3099/P3099,NA())</f>
        <v>0.138761476914982</v>
      </c>
      <c r="U3099" s="4" t="str">
        <f aca="false">IF(T3099&lt;=Parametros!$B$7,"MENOR",IF(T3099&lt;=Parametros!$B$8,"PROMEDIO MENOR-MEDIANA","PROMEDIO"))</f>
        <v>MENOR</v>
      </c>
      <c r="V3099" s="23" t="n">
        <f aca="false">IF(T3099&lt;=Parametros!$B$7,M3099,IF(T3099&lt;=Parametros!$B$8,Q3099,P3099))</f>
        <v>393739.61</v>
      </c>
      <c r="W3099" s="26" t="n">
        <f aca="false">ROUND(V3099,0)</f>
        <v>393740</v>
      </c>
      <c r="X3099" s="27" t="n">
        <f aca="false">K3099/G3099</f>
        <v>0.959469968711316</v>
      </c>
      <c r="Y3099" s="27" t="n">
        <f aca="false">L3099/G3099</f>
        <v>1.25648679734485</v>
      </c>
    </row>
    <row r="3100" customFormat="false" ht="39" hidden="false" customHeight="true" outlineLevel="0" collapsed="false">
      <c r="A3100" s="4" t="s">
        <v>698</v>
      </c>
      <c r="B3100" s="4" t="s">
        <v>1668</v>
      </c>
      <c r="C3100" s="4" t="s">
        <v>2079</v>
      </c>
      <c r="D3100" s="4" t="s">
        <v>2080</v>
      </c>
      <c r="E3100" s="4" t="s">
        <v>98</v>
      </c>
      <c r="F3100" s="4" t="s">
        <v>99</v>
      </c>
      <c r="G3100" s="23" t="n">
        <v>683953</v>
      </c>
      <c r="H3100" s="24" t="n">
        <f aca="false">Parametros!$B$3</f>
        <v>160.42</v>
      </c>
      <c r="I3100" s="24" t="n">
        <f aca="false">Parametros!$B$4</f>
        <v>151.76</v>
      </c>
      <c r="J3100" s="23" t="n">
        <f aca="false">G3100*H3100/I3100</f>
        <v>722981.946889826</v>
      </c>
      <c r="K3100" s="23" t="n">
        <v>656232.99</v>
      </c>
      <c r="L3100" s="23" t="n">
        <v>859299</v>
      </c>
      <c r="M3100" s="23" t="n">
        <f aca="false">MIN(J3100:L3100)</f>
        <v>656232.99</v>
      </c>
      <c r="N3100" s="23" t="n">
        <f aca="false">MAX(J3100:L3100)</f>
        <v>859299</v>
      </c>
      <c r="O3100" s="23" t="n">
        <f aca="false">MEDIAN(J3100:L3100)</f>
        <v>722981.946889826</v>
      </c>
      <c r="P3100" s="23" t="n">
        <f aca="false">AVERAGE(J3100:L3100)</f>
        <v>746171.312296609</v>
      </c>
      <c r="Q3100" s="23" t="n">
        <f aca="false">AVERAGE(M3100,O3100)</f>
        <v>689607.468444913</v>
      </c>
      <c r="R3100" s="23" t="n">
        <f aca="false">AVERAGE(N3100,O3100)</f>
        <v>791140.473444913</v>
      </c>
      <c r="S3100" s="23" t="n">
        <f aca="false">STDEV(J3100:L3100)</f>
        <v>103500.053648812</v>
      </c>
      <c r="T3100" s="25" t="n">
        <f aca="false">IF(P3100&gt;0,S3100/P3100,NA())</f>
        <v>0.138708165193666</v>
      </c>
      <c r="U3100" s="4" t="str">
        <f aca="false">IF(T3100&lt;=Parametros!$B$7,"MENOR",IF(T3100&lt;=Parametros!$B$8,"PROMEDIO MENOR-MEDIANA","PROMEDIO"))</f>
        <v>MENOR</v>
      </c>
      <c r="V3100" s="23" t="n">
        <f aca="false">IF(T3100&lt;=Parametros!$B$7,M3100,IF(T3100&lt;=Parametros!$B$8,Q3100,P3100))</f>
        <v>656232.99</v>
      </c>
      <c r="W3100" s="26" t="n">
        <f aca="false">ROUND(V3100,0)</f>
        <v>656233</v>
      </c>
      <c r="X3100" s="27" t="n">
        <f aca="false">K3100/G3100</f>
        <v>0.959470884695293</v>
      </c>
      <c r="Y3100" s="27" t="n">
        <f aca="false">L3100/G3100</f>
        <v>1.25637141733423</v>
      </c>
    </row>
    <row r="3101" customFormat="false" ht="26.25" hidden="false" customHeight="true" outlineLevel="0" collapsed="false">
      <c r="A3101" s="4" t="s">
        <v>701</v>
      </c>
      <c r="B3101" s="4" t="s">
        <v>1668</v>
      </c>
      <c r="C3101" s="4" t="s">
        <v>2081</v>
      </c>
      <c r="D3101" s="4" t="s">
        <v>2082</v>
      </c>
      <c r="E3101" s="4" t="s">
        <v>98</v>
      </c>
      <c r="F3101" s="4" t="s">
        <v>99</v>
      </c>
      <c r="G3101" s="23" t="n">
        <v>683953</v>
      </c>
      <c r="H3101" s="24" t="n">
        <f aca="false">Parametros!$B$3</f>
        <v>160.42</v>
      </c>
      <c r="I3101" s="24" t="n">
        <f aca="false">Parametros!$B$4</f>
        <v>151.76</v>
      </c>
      <c r="J3101" s="23" t="n">
        <f aca="false">G3101*H3101/I3101</f>
        <v>722981.946889826</v>
      </c>
      <c r="K3101" s="23" t="n">
        <v>656232.99</v>
      </c>
      <c r="L3101" s="23" t="n">
        <v>859299</v>
      </c>
      <c r="M3101" s="23" t="n">
        <f aca="false">MIN(J3101:L3101)</f>
        <v>656232.99</v>
      </c>
      <c r="N3101" s="23" t="n">
        <f aca="false">MAX(J3101:L3101)</f>
        <v>859299</v>
      </c>
      <c r="O3101" s="23" t="n">
        <f aca="false">MEDIAN(J3101:L3101)</f>
        <v>722981.946889826</v>
      </c>
      <c r="P3101" s="23" t="n">
        <f aca="false">AVERAGE(J3101:L3101)</f>
        <v>746171.312296609</v>
      </c>
      <c r="Q3101" s="23" t="n">
        <f aca="false">AVERAGE(M3101,O3101)</f>
        <v>689607.468444913</v>
      </c>
      <c r="R3101" s="23" t="n">
        <f aca="false">AVERAGE(N3101,O3101)</f>
        <v>791140.473444913</v>
      </c>
      <c r="S3101" s="23" t="n">
        <f aca="false">STDEV(J3101:L3101)</f>
        <v>103500.053648812</v>
      </c>
      <c r="T3101" s="25" t="n">
        <f aca="false">IF(P3101&gt;0,S3101/P3101,NA())</f>
        <v>0.138708165193666</v>
      </c>
      <c r="U3101" s="4" t="str">
        <f aca="false">IF(T3101&lt;=Parametros!$B$7,"MENOR",IF(T3101&lt;=Parametros!$B$8,"PROMEDIO MENOR-MEDIANA","PROMEDIO"))</f>
        <v>MENOR</v>
      </c>
      <c r="V3101" s="23" t="n">
        <f aca="false">IF(T3101&lt;=Parametros!$B$7,M3101,IF(T3101&lt;=Parametros!$B$8,Q3101,P3101))</f>
        <v>656232.99</v>
      </c>
      <c r="W3101" s="26" t="n">
        <f aca="false">ROUND(V3101,0)</f>
        <v>656233</v>
      </c>
      <c r="X3101" s="27" t="n">
        <f aca="false">K3101/G3101</f>
        <v>0.959470884695293</v>
      </c>
      <c r="Y3101" s="27" t="n">
        <f aca="false">L3101/G3101</f>
        <v>1.25637141733423</v>
      </c>
    </row>
    <row r="3102" customFormat="false" ht="39" hidden="false" customHeight="true" outlineLevel="0" collapsed="false">
      <c r="A3102" s="4" t="s">
        <v>704</v>
      </c>
      <c r="B3102" s="4" t="s">
        <v>1668</v>
      </c>
      <c r="C3102" s="4" t="s">
        <v>2083</v>
      </c>
      <c r="D3102" s="4" t="s">
        <v>2084</v>
      </c>
      <c r="E3102" s="4" t="s">
        <v>98</v>
      </c>
      <c r="F3102" s="4" t="s">
        <v>99</v>
      </c>
      <c r="G3102" s="23" t="n">
        <v>410372</v>
      </c>
      <c r="H3102" s="24" t="n">
        <f aca="false">Parametros!$B$3</f>
        <v>160.42</v>
      </c>
      <c r="I3102" s="24" t="n">
        <f aca="false">Parametros!$B$4</f>
        <v>151.76</v>
      </c>
      <c r="J3102" s="23" t="n">
        <f aca="false">G3102*H3102/I3102</f>
        <v>433789.379546653</v>
      </c>
      <c r="K3102" s="23" t="n">
        <v>393739.61</v>
      </c>
      <c r="L3102" s="23" t="n">
        <v>515627</v>
      </c>
      <c r="M3102" s="23" t="n">
        <f aca="false">MIN(J3102:L3102)</f>
        <v>393739.61</v>
      </c>
      <c r="N3102" s="23" t="n">
        <f aca="false">MAX(J3102:L3102)</f>
        <v>515627</v>
      </c>
      <c r="O3102" s="23" t="n">
        <f aca="false">MEDIAN(J3102:L3102)</f>
        <v>433789.379546653</v>
      </c>
      <c r="P3102" s="23" t="n">
        <f aca="false">AVERAGE(J3102:L3102)</f>
        <v>447718.663182218</v>
      </c>
      <c r="Q3102" s="23" t="n">
        <f aca="false">AVERAGE(M3102,O3102)</f>
        <v>413764.494773326</v>
      </c>
      <c r="R3102" s="23" t="n">
        <f aca="false">AVERAGE(N3102,O3102)</f>
        <v>474708.189773326</v>
      </c>
      <c r="S3102" s="23" t="n">
        <f aca="false">STDEV(J3102:L3102)</f>
        <v>62126.1029455658</v>
      </c>
      <c r="T3102" s="25" t="n">
        <f aca="false">IF(P3102&gt;0,S3102/P3102,NA())</f>
        <v>0.138761476914982</v>
      </c>
      <c r="U3102" s="4" t="str">
        <f aca="false">IF(T3102&lt;=Parametros!$B$7,"MENOR",IF(T3102&lt;=Parametros!$B$8,"PROMEDIO MENOR-MEDIANA","PROMEDIO"))</f>
        <v>MENOR</v>
      </c>
      <c r="V3102" s="23" t="n">
        <f aca="false">IF(T3102&lt;=Parametros!$B$7,M3102,IF(T3102&lt;=Parametros!$B$8,Q3102,P3102))</f>
        <v>393739.61</v>
      </c>
      <c r="W3102" s="26" t="n">
        <f aca="false">ROUND(V3102,0)</f>
        <v>393740</v>
      </c>
      <c r="X3102" s="27" t="n">
        <f aca="false">K3102/G3102</f>
        <v>0.959469968711316</v>
      </c>
      <c r="Y3102" s="27" t="n">
        <f aca="false">L3102/G3102</f>
        <v>1.25648679734485</v>
      </c>
    </row>
    <row r="3103" customFormat="false" ht="26.25" hidden="false" customHeight="true" outlineLevel="0" collapsed="false">
      <c r="A3103" s="4" t="s">
        <v>707</v>
      </c>
      <c r="B3103" s="4" t="s">
        <v>1668</v>
      </c>
      <c r="C3103" s="4" t="s">
        <v>2085</v>
      </c>
      <c r="D3103" s="4" t="s">
        <v>2086</v>
      </c>
      <c r="E3103" s="4" t="s">
        <v>98</v>
      </c>
      <c r="F3103" s="4" t="s">
        <v>99</v>
      </c>
      <c r="G3103" s="23" t="n">
        <v>683953</v>
      </c>
      <c r="H3103" s="24" t="n">
        <f aca="false">Parametros!$B$3</f>
        <v>160.42</v>
      </c>
      <c r="I3103" s="24" t="n">
        <f aca="false">Parametros!$B$4</f>
        <v>151.76</v>
      </c>
      <c r="J3103" s="23" t="n">
        <f aca="false">G3103*H3103/I3103</f>
        <v>722981.946889826</v>
      </c>
      <c r="K3103" s="23" t="n">
        <v>656232.99</v>
      </c>
      <c r="L3103" s="23" t="n">
        <v>859299</v>
      </c>
      <c r="M3103" s="23" t="n">
        <f aca="false">MIN(J3103:L3103)</f>
        <v>656232.99</v>
      </c>
      <c r="N3103" s="23" t="n">
        <f aca="false">MAX(J3103:L3103)</f>
        <v>859299</v>
      </c>
      <c r="O3103" s="23" t="n">
        <f aca="false">MEDIAN(J3103:L3103)</f>
        <v>722981.946889826</v>
      </c>
      <c r="P3103" s="23" t="n">
        <f aca="false">AVERAGE(J3103:L3103)</f>
        <v>746171.312296609</v>
      </c>
      <c r="Q3103" s="23" t="n">
        <f aca="false">AVERAGE(M3103,O3103)</f>
        <v>689607.468444913</v>
      </c>
      <c r="R3103" s="23" t="n">
        <f aca="false">AVERAGE(N3103,O3103)</f>
        <v>791140.473444913</v>
      </c>
      <c r="S3103" s="23" t="n">
        <f aca="false">STDEV(J3103:L3103)</f>
        <v>103500.053648812</v>
      </c>
      <c r="T3103" s="25" t="n">
        <f aca="false">IF(P3103&gt;0,S3103/P3103,NA())</f>
        <v>0.138708165193666</v>
      </c>
      <c r="U3103" s="4" t="str">
        <f aca="false">IF(T3103&lt;=Parametros!$B$7,"MENOR",IF(T3103&lt;=Parametros!$B$8,"PROMEDIO MENOR-MEDIANA","PROMEDIO"))</f>
        <v>MENOR</v>
      </c>
      <c r="V3103" s="23" t="n">
        <f aca="false">IF(T3103&lt;=Parametros!$B$7,M3103,IF(T3103&lt;=Parametros!$B$8,Q3103,P3103))</f>
        <v>656232.99</v>
      </c>
      <c r="W3103" s="26" t="n">
        <f aca="false">ROUND(V3103,0)</f>
        <v>656233</v>
      </c>
      <c r="X3103" s="27" t="n">
        <f aca="false">K3103/G3103</f>
        <v>0.959470884695293</v>
      </c>
      <c r="Y3103" s="27" t="n">
        <f aca="false">L3103/G3103</f>
        <v>1.25637141733423</v>
      </c>
    </row>
    <row r="3104" customFormat="false" ht="15" hidden="false" customHeight="true" outlineLevel="0" collapsed="false">
      <c r="A3104" s="22" t="s">
        <v>710</v>
      </c>
      <c r="B3104" s="22" t="s">
        <v>711</v>
      </c>
      <c r="C3104" s="22"/>
      <c r="D3104" s="22"/>
      <c r="E3104" s="22"/>
      <c r="F3104" s="22"/>
      <c r="G3104" s="22"/>
      <c r="H3104" s="22"/>
      <c r="I3104" s="22"/>
      <c r="J3104" s="22"/>
      <c r="K3104" s="22"/>
      <c r="L3104" s="22"/>
      <c r="M3104" s="22"/>
      <c r="N3104" s="22"/>
      <c r="O3104" s="22"/>
      <c r="P3104" s="22"/>
      <c r="Q3104" s="22"/>
      <c r="R3104" s="22"/>
      <c r="S3104" s="22"/>
      <c r="T3104" s="22"/>
      <c r="U3104" s="22"/>
      <c r="V3104" s="22"/>
      <c r="W3104" s="22"/>
    </row>
    <row r="3105" customFormat="false" ht="26.25" hidden="false" customHeight="true" outlineLevel="0" collapsed="false">
      <c r="A3105" s="4" t="s">
        <v>712</v>
      </c>
      <c r="B3105" s="4" t="s">
        <v>1668</v>
      </c>
      <c r="C3105" s="4" t="s">
        <v>2087</v>
      </c>
      <c r="D3105" s="4" t="s">
        <v>2088</v>
      </c>
      <c r="E3105" s="4" t="s">
        <v>98</v>
      </c>
      <c r="F3105" s="4" t="s">
        <v>99</v>
      </c>
      <c r="G3105" s="23" t="n">
        <v>955273</v>
      </c>
      <c r="H3105" s="24" t="n">
        <f aca="false">Parametros!$B$3</f>
        <v>160.42</v>
      </c>
      <c r="I3105" s="24" t="n">
        <f aca="false">Parametros!$B$4</f>
        <v>151.76</v>
      </c>
      <c r="J3105" s="23" t="n">
        <f aca="false">G3105*H3105/I3105</f>
        <v>1009784.49301529</v>
      </c>
      <c r="K3105" s="23" t="n">
        <v>916556.56</v>
      </c>
      <c r="L3105" s="23" t="n">
        <v>1200234</v>
      </c>
      <c r="M3105" s="23" t="n">
        <f aca="false">MIN(J3105:L3105)</f>
        <v>916556.56</v>
      </c>
      <c r="N3105" s="23" t="n">
        <f aca="false">MAX(J3105:L3105)</f>
        <v>1200234</v>
      </c>
      <c r="O3105" s="23" t="n">
        <f aca="false">MEDIAN(J3105:L3105)</f>
        <v>1009784.49301529</v>
      </c>
      <c r="P3105" s="23" t="n">
        <f aca="false">AVERAGE(J3105:L3105)</f>
        <v>1042191.68433843</v>
      </c>
      <c r="Q3105" s="23" t="n">
        <f aca="false">AVERAGE(M3105,O3105)</f>
        <v>963170.526507644</v>
      </c>
      <c r="R3105" s="23" t="n">
        <f aca="false">AVERAGE(N3105,O3105)</f>
        <v>1105009.24650764</v>
      </c>
      <c r="S3105" s="23" t="n">
        <f aca="false">STDEV(J3105:L3105)</f>
        <v>144588.699518079</v>
      </c>
      <c r="T3105" s="25" t="n">
        <f aca="false">IF(P3105&gt;0,S3105/P3105,NA())</f>
        <v>0.138735226629507</v>
      </c>
      <c r="U3105" s="4" t="str">
        <f aca="false">IF(T3105&lt;=Parametros!$B$7,"MENOR",IF(T3105&lt;=Parametros!$B$8,"PROMEDIO MENOR-MEDIANA","PROMEDIO"))</f>
        <v>MENOR</v>
      </c>
      <c r="V3105" s="23" t="n">
        <f aca="false">IF(T3105&lt;=Parametros!$B$7,M3105,IF(T3105&lt;=Parametros!$B$8,Q3105,P3105))</f>
        <v>916556.56</v>
      </c>
      <c r="W3105" s="26" t="n">
        <f aca="false">ROUND(V3105,0)</f>
        <v>916557</v>
      </c>
      <c r="X3105" s="27" t="n">
        <f aca="false">K3105/G3105</f>
        <v>0.959470810961893</v>
      </c>
      <c r="Y3105" s="27" t="n">
        <f aca="false">L3105/G3105</f>
        <v>1.25643036074504</v>
      </c>
    </row>
    <row r="3106" customFormat="false" ht="26.25" hidden="false" customHeight="true" outlineLevel="0" collapsed="false">
      <c r="A3106" s="4" t="s">
        <v>715</v>
      </c>
      <c r="B3106" s="4" t="s">
        <v>1668</v>
      </c>
      <c r="C3106" s="4" t="s">
        <v>2089</v>
      </c>
      <c r="D3106" s="4" t="s">
        <v>2090</v>
      </c>
      <c r="E3106" s="4" t="s">
        <v>98</v>
      </c>
      <c r="F3106" s="4" t="s">
        <v>99</v>
      </c>
      <c r="G3106" s="23" t="n">
        <v>136791</v>
      </c>
      <c r="H3106" s="24" t="n">
        <f aca="false">Parametros!$B$3</f>
        <v>160.42</v>
      </c>
      <c r="I3106" s="24" t="n">
        <f aca="false">Parametros!$B$4</f>
        <v>151.76</v>
      </c>
      <c r="J3106" s="23" t="n">
        <f aca="false">G3106*H3106/I3106</f>
        <v>144596.812203479</v>
      </c>
      <c r="K3106" s="23" t="n">
        <v>131247.15</v>
      </c>
      <c r="L3106" s="23" t="n">
        <v>171836</v>
      </c>
      <c r="M3106" s="23" t="n">
        <f aca="false">MIN(J3106:L3106)</f>
        <v>131247.15</v>
      </c>
      <c r="N3106" s="23" t="n">
        <f aca="false">MAX(J3106:L3106)</f>
        <v>171836</v>
      </c>
      <c r="O3106" s="23" t="n">
        <f aca="false">MEDIAN(J3106:L3106)</f>
        <v>144596.812203479</v>
      </c>
      <c r="P3106" s="23" t="n">
        <f aca="false">AVERAGE(J3106:L3106)</f>
        <v>149226.654067826</v>
      </c>
      <c r="Q3106" s="23" t="n">
        <f aca="false">AVERAGE(M3106,O3106)</f>
        <v>137921.98110174</v>
      </c>
      <c r="R3106" s="23" t="n">
        <f aca="false">AVERAGE(N3106,O3106)</f>
        <v>158216.40610174</v>
      </c>
      <c r="S3106" s="23" t="n">
        <f aca="false">STDEV(J3106:L3106)</f>
        <v>20686.7170630642</v>
      </c>
      <c r="T3106" s="25" t="n">
        <f aca="false">IF(P3106&gt;0,S3106/P3106,NA())</f>
        <v>0.138626153566786</v>
      </c>
      <c r="U3106" s="4" t="str">
        <f aca="false">IF(T3106&lt;=Parametros!$B$7,"MENOR",IF(T3106&lt;=Parametros!$B$8,"PROMEDIO MENOR-MEDIANA","PROMEDIO"))</f>
        <v>MENOR</v>
      </c>
      <c r="V3106" s="23" t="n">
        <f aca="false">IF(T3106&lt;=Parametros!$B$7,M3106,IF(T3106&lt;=Parametros!$B$8,Q3106,P3106))</f>
        <v>131247.15</v>
      </c>
      <c r="W3106" s="26" t="n">
        <f aca="false">ROUND(V3106,0)</f>
        <v>131247</v>
      </c>
      <c r="X3106" s="27" t="n">
        <f aca="false">K3106/G3106</f>
        <v>0.959472114393491</v>
      </c>
      <c r="Y3106" s="27" t="n">
        <f aca="false">L3106/G3106</f>
        <v>1.25619375543713</v>
      </c>
    </row>
    <row r="3107" customFormat="false" ht="26.25" hidden="false" customHeight="true" outlineLevel="0" collapsed="false">
      <c r="A3107" s="4" t="s">
        <v>718</v>
      </c>
      <c r="B3107" s="4" t="s">
        <v>1668</v>
      </c>
      <c r="C3107" s="4" t="s">
        <v>2091</v>
      </c>
      <c r="D3107" s="4" t="s">
        <v>2092</v>
      </c>
      <c r="E3107" s="4" t="s">
        <v>98</v>
      </c>
      <c r="F3107" s="4" t="s">
        <v>99</v>
      </c>
      <c r="G3107" s="23" t="n">
        <v>136791</v>
      </c>
      <c r="H3107" s="24" t="n">
        <f aca="false">Parametros!$B$3</f>
        <v>160.42</v>
      </c>
      <c r="I3107" s="24" t="n">
        <f aca="false">Parametros!$B$4</f>
        <v>151.76</v>
      </c>
      <c r="J3107" s="23" t="n">
        <f aca="false">G3107*H3107/I3107</f>
        <v>144596.812203479</v>
      </c>
      <c r="K3107" s="23" t="n">
        <v>131247.15</v>
      </c>
      <c r="L3107" s="23" t="n">
        <v>171836</v>
      </c>
      <c r="M3107" s="23" t="n">
        <f aca="false">MIN(J3107:L3107)</f>
        <v>131247.15</v>
      </c>
      <c r="N3107" s="23" t="n">
        <f aca="false">MAX(J3107:L3107)</f>
        <v>171836</v>
      </c>
      <c r="O3107" s="23" t="n">
        <f aca="false">MEDIAN(J3107:L3107)</f>
        <v>144596.812203479</v>
      </c>
      <c r="P3107" s="23" t="n">
        <f aca="false">AVERAGE(J3107:L3107)</f>
        <v>149226.654067826</v>
      </c>
      <c r="Q3107" s="23" t="n">
        <f aca="false">AVERAGE(M3107,O3107)</f>
        <v>137921.98110174</v>
      </c>
      <c r="R3107" s="23" t="n">
        <f aca="false">AVERAGE(N3107,O3107)</f>
        <v>158216.40610174</v>
      </c>
      <c r="S3107" s="23" t="n">
        <f aca="false">STDEV(J3107:L3107)</f>
        <v>20686.7170630642</v>
      </c>
      <c r="T3107" s="25" t="n">
        <f aca="false">IF(P3107&gt;0,S3107/P3107,NA())</f>
        <v>0.138626153566786</v>
      </c>
      <c r="U3107" s="4" t="str">
        <f aca="false">IF(T3107&lt;=Parametros!$B$7,"MENOR",IF(T3107&lt;=Parametros!$B$8,"PROMEDIO MENOR-MEDIANA","PROMEDIO"))</f>
        <v>MENOR</v>
      </c>
      <c r="V3107" s="23" t="n">
        <f aca="false">IF(T3107&lt;=Parametros!$B$7,M3107,IF(T3107&lt;=Parametros!$B$8,Q3107,P3107))</f>
        <v>131247.15</v>
      </c>
      <c r="W3107" s="26" t="n">
        <f aca="false">ROUND(V3107,0)</f>
        <v>131247</v>
      </c>
      <c r="X3107" s="27" t="n">
        <f aca="false">K3107/G3107</f>
        <v>0.959472114393491</v>
      </c>
      <c r="Y3107" s="27" t="n">
        <f aca="false">L3107/G3107</f>
        <v>1.25619375543713</v>
      </c>
    </row>
    <row r="3108" customFormat="false" ht="26.25" hidden="false" customHeight="true" outlineLevel="0" collapsed="false">
      <c r="A3108" s="4" t="s">
        <v>721</v>
      </c>
      <c r="B3108" s="4" t="s">
        <v>1668</v>
      </c>
      <c r="C3108" s="4" t="s">
        <v>2093</v>
      </c>
      <c r="D3108" s="4" t="s">
        <v>2094</v>
      </c>
      <c r="E3108" s="4" t="s">
        <v>98</v>
      </c>
      <c r="F3108" s="4" t="s">
        <v>99</v>
      </c>
      <c r="G3108" s="23" t="n">
        <v>273581</v>
      </c>
      <c r="H3108" s="24" t="n">
        <f aca="false">Parametros!$B$3</f>
        <v>160.42</v>
      </c>
      <c r="I3108" s="24" t="n">
        <f aca="false">Parametros!$B$4</f>
        <v>151.76</v>
      </c>
      <c r="J3108" s="23" t="n">
        <f aca="false">G3108*H3108/I3108</f>
        <v>289192.567343173</v>
      </c>
      <c r="K3108" s="23" t="n">
        <v>262492.46</v>
      </c>
      <c r="L3108" s="23" t="n">
        <v>343672</v>
      </c>
      <c r="M3108" s="23" t="n">
        <f aca="false">MIN(J3108:L3108)</f>
        <v>262492.46</v>
      </c>
      <c r="N3108" s="23" t="n">
        <f aca="false">MAX(J3108:L3108)</f>
        <v>343672</v>
      </c>
      <c r="O3108" s="23" t="n">
        <f aca="false">MEDIAN(J3108:L3108)</f>
        <v>289192.567343173</v>
      </c>
      <c r="P3108" s="23" t="n">
        <f aca="false">AVERAGE(J3108:L3108)</f>
        <v>298452.342447725</v>
      </c>
      <c r="Q3108" s="23" t="n">
        <f aca="false">AVERAGE(M3108,O3108)</f>
        <v>275842.513671587</v>
      </c>
      <c r="R3108" s="23" t="n">
        <f aca="false">AVERAGE(N3108,O3108)</f>
        <v>316432.283671587</v>
      </c>
      <c r="S3108" s="23" t="n">
        <f aca="false">STDEV(J3108:L3108)</f>
        <v>41374.3520178026</v>
      </c>
      <c r="T3108" s="25" t="n">
        <f aca="false">IF(P3108&gt;0,S3108/P3108,NA())</f>
        <v>0.138629677617791</v>
      </c>
      <c r="U3108" s="4" t="str">
        <f aca="false">IF(T3108&lt;=Parametros!$B$7,"MENOR",IF(T3108&lt;=Parametros!$B$8,"PROMEDIO MENOR-MEDIANA","PROMEDIO"))</f>
        <v>MENOR</v>
      </c>
      <c r="V3108" s="23" t="n">
        <f aca="false">IF(T3108&lt;=Parametros!$B$7,M3108,IF(T3108&lt;=Parametros!$B$8,Q3108,P3108))</f>
        <v>262492.46</v>
      </c>
      <c r="W3108" s="26" t="n">
        <f aca="false">ROUND(V3108,0)</f>
        <v>262492</v>
      </c>
      <c r="X3108" s="27" t="n">
        <f aca="false">K3108/G3108</f>
        <v>0.959468895866307</v>
      </c>
      <c r="Y3108" s="27" t="n">
        <f aca="false">L3108/G3108</f>
        <v>1.25619834710744</v>
      </c>
    </row>
    <row r="3109" customFormat="false" ht="26.25" hidden="false" customHeight="true" outlineLevel="0" collapsed="false">
      <c r="A3109" s="4" t="s">
        <v>724</v>
      </c>
      <c r="B3109" s="4" t="s">
        <v>1668</v>
      </c>
      <c r="C3109" s="4" t="s">
        <v>2095</v>
      </c>
      <c r="D3109" s="4" t="s">
        <v>2096</v>
      </c>
      <c r="E3109" s="4" t="s">
        <v>98</v>
      </c>
      <c r="F3109" s="4" t="s">
        <v>99</v>
      </c>
      <c r="G3109" s="23" t="n">
        <v>273581</v>
      </c>
      <c r="H3109" s="24" t="n">
        <f aca="false">Parametros!$B$3</f>
        <v>160.42</v>
      </c>
      <c r="I3109" s="24" t="n">
        <f aca="false">Parametros!$B$4</f>
        <v>151.76</v>
      </c>
      <c r="J3109" s="23" t="n">
        <f aca="false">G3109*H3109/I3109</f>
        <v>289192.567343173</v>
      </c>
      <c r="K3109" s="23" t="n">
        <v>262492.46</v>
      </c>
      <c r="L3109" s="23" t="n">
        <v>343672</v>
      </c>
      <c r="M3109" s="23" t="n">
        <f aca="false">MIN(J3109:L3109)</f>
        <v>262492.46</v>
      </c>
      <c r="N3109" s="23" t="n">
        <f aca="false">MAX(J3109:L3109)</f>
        <v>343672</v>
      </c>
      <c r="O3109" s="23" t="n">
        <f aca="false">MEDIAN(J3109:L3109)</f>
        <v>289192.567343173</v>
      </c>
      <c r="P3109" s="23" t="n">
        <f aca="false">AVERAGE(J3109:L3109)</f>
        <v>298452.342447725</v>
      </c>
      <c r="Q3109" s="23" t="n">
        <f aca="false">AVERAGE(M3109,O3109)</f>
        <v>275842.513671587</v>
      </c>
      <c r="R3109" s="23" t="n">
        <f aca="false">AVERAGE(N3109,O3109)</f>
        <v>316432.283671587</v>
      </c>
      <c r="S3109" s="23" t="n">
        <f aca="false">STDEV(J3109:L3109)</f>
        <v>41374.3520178026</v>
      </c>
      <c r="T3109" s="25" t="n">
        <f aca="false">IF(P3109&gt;0,S3109/P3109,NA())</f>
        <v>0.138629677617791</v>
      </c>
      <c r="U3109" s="4" t="str">
        <f aca="false">IF(T3109&lt;=Parametros!$B$7,"MENOR",IF(T3109&lt;=Parametros!$B$8,"PROMEDIO MENOR-MEDIANA","PROMEDIO"))</f>
        <v>MENOR</v>
      </c>
      <c r="V3109" s="23" t="n">
        <f aca="false">IF(T3109&lt;=Parametros!$B$7,M3109,IF(T3109&lt;=Parametros!$B$8,Q3109,P3109))</f>
        <v>262492.46</v>
      </c>
      <c r="W3109" s="26" t="n">
        <f aca="false">ROUND(V3109,0)</f>
        <v>262492</v>
      </c>
      <c r="X3109" s="27" t="n">
        <f aca="false">K3109/G3109</f>
        <v>0.959468895866307</v>
      </c>
      <c r="Y3109" s="27" t="n">
        <f aca="false">L3109/G3109</f>
        <v>1.25619834710744</v>
      </c>
    </row>
    <row r="3110" customFormat="false" ht="26.25" hidden="false" customHeight="true" outlineLevel="0" collapsed="false">
      <c r="A3110" s="4" t="s">
        <v>727</v>
      </c>
      <c r="B3110" s="4" t="s">
        <v>1668</v>
      </c>
      <c r="C3110" s="4" t="s">
        <v>2097</v>
      </c>
      <c r="D3110" s="4" t="s">
        <v>2098</v>
      </c>
      <c r="E3110" s="4" t="s">
        <v>98</v>
      </c>
      <c r="F3110" s="4" t="s">
        <v>99</v>
      </c>
      <c r="G3110" s="23" t="n">
        <v>410372</v>
      </c>
      <c r="H3110" s="24" t="n">
        <f aca="false">Parametros!$B$3</f>
        <v>160.42</v>
      </c>
      <c r="I3110" s="24" t="n">
        <f aca="false">Parametros!$B$4</f>
        <v>151.76</v>
      </c>
      <c r="J3110" s="23" t="n">
        <f aca="false">G3110*H3110/I3110</f>
        <v>433789.379546653</v>
      </c>
      <c r="K3110" s="23" t="n">
        <v>393739.61</v>
      </c>
      <c r="L3110" s="23" t="n">
        <v>515627</v>
      </c>
      <c r="M3110" s="23" t="n">
        <f aca="false">MIN(J3110:L3110)</f>
        <v>393739.61</v>
      </c>
      <c r="N3110" s="23" t="n">
        <f aca="false">MAX(J3110:L3110)</f>
        <v>515627</v>
      </c>
      <c r="O3110" s="23" t="n">
        <f aca="false">MEDIAN(J3110:L3110)</f>
        <v>433789.379546653</v>
      </c>
      <c r="P3110" s="23" t="n">
        <f aca="false">AVERAGE(J3110:L3110)</f>
        <v>447718.663182218</v>
      </c>
      <c r="Q3110" s="23" t="n">
        <f aca="false">AVERAGE(M3110,O3110)</f>
        <v>413764.494773326</v>
      </c>
      <c r="R3110" s="23" t="n">
        <f aca="false">AVERAGE(N3110,O3110)</f>
        <v>474708.189773326</v>
      </c>
      <c r="S3110" s="23" t="n">
        <f aca="false">STDEV(J3110:L3110)</f>
        <v>62126.1029455658</v>
      </c>
      <c r="T3110" s="25" t="n">
        <f aca="false">IF(P3110&gt;0,S3110/P3110,NA())</f>
        <v>0.138761476914982</v>
      </c>
      <c r="U3110" s="4" t="str">
        <f aca="false">IF(T3110&lt;=Parametros!$B$7,"MENOR",IF(T3110&lt;=Parametros!$B$8,"PROMEDIO MENOR-MEDIANA","PROMEDIO"))</f>
        <v>MENOR</v>
      </c>
      <c r="V3110" s="23" t="n">
        <f aca="false">IF(T3110&lt;=Parametros!$B$7,M3110,IF(T3110&lt;=Parametros!$B$8,Q3110,P3110))</f>
        <v>393739.61</v>
      </c>
      <c r="W3110" s="26" t="n">
        <f aca="false">ROUND(V3110,0)</f>
        <v>393740</v>
      </c>
      <c r="X3110" s="27" t="n">
        <f aca="false">K3110/G3110</f>
        <v>0.959469968711316</v>
      </c>
      <c r="Y3110" s="27" t="n">
        <f aca="false">L3110/G3110</f>
        <v>1.25648679734485</v>
      </c>
    </row>
    <row r="3111" customFormat="false" ht="51.75" hidden="false" customHeight="true" outlineLevel="0" collapsed="false">
      <c r="A3111" s="4" t="s">
        <v>730</v>
      </c>
      <c r="B3111" s="4" t="s">
        <v>1668</v>
      </c>
      <c r="C3111" s="4" t="s">
        <v>2099</v>
      </c>
      <c r="D3111" s="4" t="s">
        <v>2100</v>
      </c>
      <c r="E3111" s="4" t="s">
        <v>98</v>
      </c>
      <c r="F3111" s="4" t="s">
        <v>99</v>
      </c>
      <c r="G3111" s="23" t="n">
        <v>957534</v>
      </c>
      <c r="H3111" s="24" t="n">
        <f aca="false">Parametros!$B$3</f>
        <v>160.42</v>
      </c>
      <c r="I3111" s="24" t="n">
        <f aca="false">Parametros!$B$4</f>
        <v>151.76</v>
      </c>
      <c r="J3111" s="23" t="n">
        <f aca="false">G3111*H3111/I3111</f>
        <v>1012174.514233</v>
      </c>
      <c r="K3111" s="23" t="n">
        <v>918725.45</v>
      </c>
      <c r="L3111" s="23" t="n">
        <v>1203090</v>
      </c>
      <c r="M3111" s="23" t="n">
        <f aca="false">MIN(J3111:L3111)</f>
        <v>918725.45</v>
      </c>
      <c r="N3111" s="23" t="n">
        <f aca="false">MAX(J3111:L3111)</f>
        <v>1203090</v>
      </c>
      <c r="O3111" s="23" t="n">
        <f aca="false">MEDIAN(J3111:L3111)</f>
        <v>1012174.514233</v>
      </c>
      <c r="P3111" s="23" t="n">
        <f aca="false">AVERAGE(J3111:L3111)</f>
        <v>1044663.321411</v>
      </c>
      <c r="Q3111" s="23" t="n">
        <f aca="false">AVERAGE(M3111,O3111)</f>
        <v>965449.9821165</v>
      </c>
      <c r="R3111" s="23" t="n">
        <f aca="false">AVERAGE(N3111,O3111)</f>
        <v>1107632.2571165</v>
      </c>
      <c r="S3111" s="23" t="n">
        <f aca="false">STDEV(J3111:L3111)</f>
        <v>144939.440001894</v>
      </c>
      <c r="T3111" s="25" t="n">
        <f aca="false">IF(P3111&gt;0,S3111/P3111,NA())</f>
        <v>0.138742728907269</v>
      </c>
      <c r="U3111" s="4" t="str">
        <f aca="false">IF(T3111&lt;=Parametros!$B$7,"MENOR",IF(T3111&lt;=Parametros!$B$8,"PROMEDIO MENOR-MEDIANA","PROMEDIO"))</f>
        <v>MENOR</v>
      </c>
      <c r="V3111" s="23" t="n">
        <f aca="false">IF(T3111&lt;=Parametros!$B$7,M3111,IF(T3111&lt;=Parametros!$B$8,Q3111,P3111))</f>
        <v>918725.45</v>
      </c>
      <c r="W3111" s="26" t="n">
        <f aca="false">ROUND(V3111,0)</f>
        <v>918725</v>
      </c>
      <c r="X3111" s="27" t="n">
        <f aca="false">K3111/G3111</f>
        <v>0.959470316458737</v>
      </c>
      <c r="Y3111" s="27" t="n">
        <f aca="false">L3111/G3111</f>
        <v>1.25644624629517</v>
      </c>
    </row>
    <row r="3112" customFormat="false" ht="26.25" hidden="false" customHeight="true" outlineLevel="0" collapsed="false">
      <c r="A3112" s="4" t="s">
        <v>733</v>
      </c>
      <c r="B3112" s="4" t="s">
        <v>1668</v>
      </c>
      <c r="C3112" s="4" t="s">
        <v>2101</v>
      </c>
      <c r="D3112" s="4" t="s">
        <v>2102</v>
      </c>
      <c r="E3112" s="4" t="s">
        <v>98</v>
      </c>
      <c r="F3112" s="4" t="s">
        <v>99</v>
      </c>
      <c r="G3112" s="23" t="n">
        <v>410372</v>
      </c>
      <c r="H3112" s="24" t="n">
        <f aca="false">Parametros!$B$3</f>
        <v>160.42</v>
      </c>
      <c r="I3112" s="24" t="n">
        <f aca="false">Parametros!$B$4</f>
        <v>151.76</v>
      </c>
      <c r="J3112" s="23" t="n">
        <f aca="false">G3112*H3112/I3112</f>
        <v>433789.379546653</v>
      </c>
      <c r="K3112" s="23" t="n">
        <v>393739.61</v>
      </c>
      <c r="L3112" s="23" t="n">
        <v>515627</v>
      </c>
      <c r="M3112" s="23" t="n">
        <f aca="false">MIN(J3112:L3112)</f>
        <v>393739.61</v>
      </c>
      <c r="N3112" s="23" t="n">
        <f aca="false">MAX(J3112:L3112)</f>
        <v>515627</v>
      </c>
      <c r="O3112" s="23" t="n">
        <f aca="false">MEDIAN(J3112:L3112)</f>
        <v>433789.379546653</v>
      </c>
      <c r="P3112" s="23" t="n">
        <f aca="false">AVERAGE(J3112:L3112)</f>
        <v>447718.663182218</v>
      </c>
      <c r="Q3112" s="23" t="n">
        <f aca="false">AVERAGE(M3112,O3112)</f>
        <v>413764.494773326</v>
      </c>
      <c r="R3112" s="23" t="n">
        <f aca="false">AVERAGE(N3112,O3112)</f>
        <v>474708.189773326</v>
      </c>
      <c r="S3112" s="23" t="n">
        <f aca="false">STDEV(J3112:L3112)</f>
        <v>62126.1029455658</v>
      </c>
      <c r="T3112" s="25" t="n">
        <f aca="false">IF(P3112&gt;0,S3112/P3112,NA())</f>
        <v>0.138761476914982</v>
      </c>
      <c r="U3112" s="4" t="str">
        <f aca="false">IF(T3112&lt;=Parametros!$B$7,"MENOR",IF(T3112&lt;=Parametros!$B$8,"PROMEDIO MENOR-MEDIANA","PROMEDIO"))</f>
        <v>MENOR</v>
      </c>
      <c r="V3112" s="23" t="n">
        <f aca="false">IF(T3112&lt;=Parametros!$B$7,M3112,IF(T3112&lt;=Parametros!$B$8,Q3112,P3112))</f>
        <v>393739.61</v>
      </c>
      <c r="W3112" s="26" t="n">
        <f aca="false">ROUND(V3112,0)</f>
        <v>393740</v>
      </c>
      <c r="X3112" s="27" t="n">
        <f aca="false">K3112/G3112</f>
        <v>0.959469968711316</v>
      </c>
      <c r="Y3112" s="27" t="n">
        <f aca="false">L3112/G3112</f>
        <v>1.25648679734485</v>
      </c>
    </row>
    <row r="3113" customFormat="false" ht="26.25" hidden="false" customHeight="true" outlineLevel="0" collapsed="false">
      <c r="A3113" s="4" t="s">
        <v>736</v>
      </c>
      <c r="B3113" s="4" t="s">
        <v>1668</v>
      </c>
      <c r="C3113" s="4" t="s">
        <v>2103</v>
      </c>
      <c r="D3113" s="4" t="s">
        <v>2104</v>
      </c>
      <c r="E3113" s="4" t="s">
        <v>98</v>
      </c>
      <c r="F3113" s="4" t="s">
        <v>99</v>
      </c>
      <c r="G3113" s="23" t="n">
        <v>273581</v>
      </c>
      <c r="H3113" s="24" t="n">
        <f aca="false">Parametros!$B$3</f>
        <v>160.42</v>
      </c>
      <c r="I3113" s="24" t="n">
        <f aca="false">Parametros!$B$4</f>
        <v>151.76</v>
      </c>
      <c r="J3113" s="23" t="n">
        <f aca="false">G3113*H3113/I3113</f>
        <v>289192.567343173</v>
      </c>
      <c r="K3113" s="23" t="n">
        <v>262492.46</v>
      </c>
      <c r="L3113" s="23" t="n">
        <v>343672</v>
      </c>
      <c r="M3113" s="23" t="n">
        <f aca="false">MIN(J3113:L3113)</f>
        <v>262492.46</v>
      </c>
      <c r="N3113" s="23" t="n">
        <f aca="false">MAX(J3113:L3113)</f>
        <v>343672</v>
      </c>
      <c r="O3113" s="23" t="n">
        <f aca="false">MEDIAN(J3113:L3113)</f>
        <v>289192.567343173</v>
      </c>
      <c r="P3113" s="23" t="n">
        <f aca="false">AVERAGE(J3113:L3113)</f>
        <v>298452.342447725</v>
      </c>
      <c r="Q3113" s="23" t="n">
        <f aca="false">AVERAGE(M3113,O3113)</f>
        <v>275842.513671587</v>
      </c>
      <c r="R3113" s="23" t="n">
        <f aca="false">AVERAGE(N3113,O3113)</f>
        <v>316432.283671587</v>
      </c>
      <c r="S3113" s="23" t="n">
        <f aca="false">STDEV(J3113:L3113)</f>
        <v>41374.3520178026</v>
      </c>
      <c r="T3113" s="25" t="n">
        <f aca="false">IF(P3113&gt;0,S3113/P3113,NA())</f>
        <v>0.138629677617791</v>
      </c>
      <c r="U3113" s="4" t="str">
        <f aca="false">IF(T3113&lt;=Parametros!$B$7,"MENOR",IF(T3113&lt;=Parametros!$B$8,"PROMEDIO MENOR-MEDIANA","PROMEDIO"))</f>
        <v>MENOR</v>
      </c>
      <c r="V3113" s="23" t="n">
        <f aca="false">IF(T3113&lt;=Parametros!$B$7,M3113,IF(T3113&lt;=Parametros!$B$8,Q3113,P3113))</f>
        <v>262492.46</v>
      </c>
      <c r="W3113" s="26" t="n">
        <f aca="false">ROUND(V3113,0)</f>
        <v>262492</v>
      </c>
      <c r="X3113" s="27" t="n">
        <f aca="false">K3113/G3113</f>
        <v>0.959468895866307</v>
      </c>
      <c r="Y3113" s="27" t="n">
        <f aca="false">L3113/G3113</f>
        <v>1.25619834710744</v>
      </c>
    </row>
    <row r="3114" customFormat="false" ht="26.25" hidden="false" customHeight="true" outlineLevel="0" collapsed="false">
      <c r="A3114" s="4" t="s">
        <v>739</v>
      </c>
      <c r="B3114" s="4" t="s">
        <v>1668</v>
      </c>
      <c r="C3114" s="4" t="s">
        <v>2105</v>
      </c>
      <c r="D3114" s="4" t="s">
        <v>2106</v>
      </c>
      <c r="E3114" s="4" t="s">
        <v>98</v>
      </c>
      <c r="F3114" s="4" t="s">
        <v>99</v>
      </c>
      <c r="G3114" s="23" t="n">
        <v>273581</v>
      </c>
      <c r="H3114" s="24" t="n">
        <f aca="false">Parametros!$B$3</f>
        <v>160.42</v>
      </c>
      <c r="I3114" s="24" t="n">
        <f aca="false">Parametros!$B$4</f>
        <v>151.76</v>
      </c>
      <c r="J3114" s="23" t="n">
        <f aca="false">G3114*H3114/I3114</f>
        <v>289192.567343173</v>
      </c>
      <c r="K3114" s="23" t="n">
        <v>262492.46</v>
      </c>
      <c r="L3114" s="23" t="n">
        <v>343672</v>
      </c>
      <c r="M3114" s="23" t="n">
        <f aca="false">MIN(J3114:L3114)</f>
        <v>262492.46</v>
      </c>
      <c r="N3114" s="23" t="n">
        <f aca="false">MAX(J3114:L3114)</f>
        <v>343672</v>
      </c>
      <c r="O3114" s="23" t="n">
        <f aca="false">MEDIAN(J3114:L3114)</f>
        <v>289192.567343173</v>
      </c>
      <c r="P3114" s="23" t="n">
        <f aca="false">AVERAGE(J3114:L3114)</f>
        <v>298452.342447725</v>
      </c>
      <c r="Q3114" s="23" t="n">
        <f aca="false">AVERAGE(M3114,O3114)</f>
        <v>275842.513671587</v>
      </c>
      <c r="R3114" s="23" t="n">
        <f aca="false">AVERAGE(N3114,O3114)</f>
        <v>316432.283671587</v>
      </c>
      <c r="S3114" s="23" t="n">
        <f aca="false">STDEV(J3114:L3114)</f>
        <v>41374.3520178026</v>
      </c>
      <c r="T3114" s="25" t="n">
        <f aca="false">IF(P3114&gt;0,S3114/P3114,NA())</f>
        <v>0.138629677617791</v>
      </c>
      <c r="U3114" s="4" t="str">
        <f aca="false">IF(T3114&lt;=Parametros!$B$7,"MENOR",IF(T3114&lt;=Parametros!$B$8,"PROMEDIO MENOR-MEDIANA","PROMEDIO"))</f>
        <v>MENOR</v>
      </c>
      <c r="V3114" s="23" t="n">
        <f aca="false">IF(T3114&lt;=Parametros!$B$7,M3114,IF(T3114&lt;=Parametros!$B$8,Q3114,P3114))</f>
        <v>262492.46</v>
      </c>
      <c r="W3114" s="26" t="n">
        <f aca="false">ROUND(V3114,0)</f>
        <v>262492</v>
      </c>
      <c r="X3114" s="27" t="n">
        <f aca="false">K3114/G3114</f>
        <v>0.959468895866307</v>
      </c>
      <c r="Y3114" s="27" t="n">
        <f aca="false">L3114/G3114</f>
        <v>1.25619834710744</v>
      </c>
    </row>
    <row r="3115" customFormat="false" ht="26.25" hidden="false" customHeight="true" outlineLevel="0" collapsed="false">
      <c r="A3115" s="4" t="s">
        <v>741</v>
      </c>
      <c r="B3115" s="4" t="s">
        <v>1668</v>
      </c>
      <c r="C3115" s="4" t="s">
        <v>2107</v>
      </c>
      <c r="D3115" s="4" t="s">
        <v>2108</v>
      </c>
      <c r="E3115" s="4" t="s">
        <v>98</v>
      </c>
      <c r="F3115" s="4" t="s">
        <v>99</v>
      </c>
      <c r="G3115" s="23" t="n">
        <v>136791</v>
      </c>
      <c r="H3115" s="24" t="n">
        <f aca="false">Parametros!$B$3</f>
        <v>160.42</v>
      </c>
      <c r="I3115" s="24" t="n">
        <f aca="false">Parametros!$B$4</f>
        <v>151.76</v>
      </c>
      <c r="J3115" s="23" t="n">
        <f aca="false">G3115*H3115/I3115</f>
        <v>144596.812203479</v>
      </c>
      <c r="K3115" s="23" t="n">
        <v>131247.15</v>
      </c>
      <c r="L3115" s="23" t="n">
        <v>171836</v>
      </c>
      <c r="M3115" s="23" t="n">
        <f aca="false">MIN(J3115:L3115)</f>
        <v>131247.15</v>
      </c>
      <c r="N3115" s="23" t="n">
        <f aca="false">MAX(J3115:L3115)</f>
        <v>171836</v>
      </c>
      <c r="O3115" s="23" t="n">
        <f aca="false">MEDIAN(J3115:L3115)</f>
        <v>144596.812203479</v>
      </c>
      <c r="P3115" s="23" t="n">
        <f aca="false">AVERAGE(J3115:L3115)</f>
        <v>149226.654067826</v>
      </c>
      <c r="Q3115" s="23" t="n">
        <f aca="false">AVERAGE(M3115,O3115)</f>
        <v>137921.98110174</v>
      </c>
      <c r="R3115" s="23" t="n">
        <f aca="false">AVERAGE(N3115,O3115)</f>
        <v>158216.40610174</v>
      </c>
      <c r="S3115" s="23" t="n">
        <f aca="false">STDEV(J3115:L3115)</f>
        <v>20686.7170630642</v>
      </c>
      <c r="T3115" s="25" t="n">
        <f aca="false">IF(P3115&gt;0,S3115/P3115,NA())</f>
        <v>0.138626153566786</v>
      </c>
      <c r="U3115" s="4" t="str">
        <f aca="false">IF(T3115&lt;=Parametros!$B$7,"MENOR",IF(T3115&lt;=Parametros!$B$8,"PROMEDIO MENOR-MEDIANA","PROMEDIO"))</f>
        <v>MENOR</v>
      </c>
      <c r="V3115" s="23" t="n">
        <f aca="false">IF(T3115&lt;=Parametros!$B$7,M3115,IF(T3115&lt;=Parametros!$B$8,Q3115,P3115))</f>
        <v>131247.15</v>
      </c>
      <c r="W3115" s="26" t="n">
        <f aca="false">ROUND(V3115,0)</f>
        <v>131247</v>
      </c>
      <c r="X3115" s="27" t="n">
        <f aca="false">K3115/G3115</f>
        <v>0.959472114393491</v>
      </c>
      <c r="Y3115" s="27" t="n">
        <f aca="false">L3115/G3115</f>
        <v>1.25619375543713</v>
      </c>
    </row>
    <row r="3116" customFormat="false" ht="26.25" hidden="false" customHeight="true" outlineLevel="0" collapsed="false">
      <c r="A3116" s="4" t="s">
        <v>743</v>
      </c>
      <c r="B3116" s="4" t="s">
        <v>1668</v>
      </c>
      <c r="C3116" s="4" t="s">
        <v>2109</v>
      </c>
      <c r="D3116" s="4" t="s">
        <v>2110</v>
      </c>
      <c r="E3116" s="4" t="s">
        <v>98</v>
      </c>
      <c r="F3116" s="4" t="s">
        <v>99</v>
      </c>
      <c r="G3116" s="23" t="n">
        <v>136791</v>
      </c>
      <c r="H3116" s="24" t="n">
        <f aca="false">Parametros!$B$3</f>
        <v>160.42</v>
      </c>
      <c r="I3116" s="24" t="n">
        <f aca="false">Parametros!$B$4</f>
        <v>151.76</v>
      </c>
      <c r="J3116" s="23" t="n">
        <f aca="false">G3116*H3116/I3116</f>
        <v>144596.812203479</v>
      </c>
      <c r="K3116" s="23" t="n">
        <v>131247.15</v>
      </c>
      <c r="L3116" s="23" t="n">
        <v>171836</v>
      </c>
      <c r="M3116" s="23" t="n">
        <f aca="false">MIN(J3116:L3116)</f>
        <v>131247.15</v>
      </c>
      <c r="N3116" s="23" t="n">
        <f aca="false">MAX(J3116:L3116)</f>
        <v>171836</v>
      </c>
      <c r="O3116" s="23" t="n">
        <f aca="false">MEDIAN(J3116:L3116)</f>
        <v>144596.812203479</v>
      </c>
      <c r="P3116" s="23" t="n">
        <f aca="false">AVERAGE(J3116:L3116)</f>
        <v>149226.654067826</v>
      </c>
      <c r="Q3116" s="23" t="n">
        <f aca="false">AVERAGE(M3116,O3116)</f>
        <v>137921.98110174</v>
      </c>
      <c r="R3116" s="23" t="n">
        <f aca="false">AVERAGE(N3116,O3116)</f>
        <v>158216.40610174</v>
      </c>
      <c r="S3116" s="23" t="n">
        <f aca="false">STDEV(J3116:L3116)</f>
        <v>20686.7170630642</v>
      </c>
      <c r="T3116" s="25" t="n">
        <f aca="false">IF(P3116&gt;0,S3116/P3116,NA())</f>
        <v>0.138626153566786</v>
      </c>
      <c r="U3116" s="4" t="str">
        <f aca="false">IF(T3116&lt;=Parametros!$B$7,"MENOR",IF(T3116&lt;=Parametros!$B$8,"PROMEDIO MENOR-MEDIANA","PROMEDIO"))</f>
        <v>MENOR</v>
      </c>
      <c r="V3116" s="23" t="n">
        <f aca="false">IF(T3116&lt;=Parametros!$B$7,M3116,IF(T3116&lt;=Parametros!$B$8,Q3116,P3116))</f>
        <v>131247.15</v>
      </c>
      <c r="W3116" s="26" t="n">
        <f aca="false">ROUND(V3116,0)</f>
        <v>131247</v>
      </c>
      <c r="X3116" s="27" t="n">
        <f aca="false">K3116/G3116</f>
        <v>0.959472114393491</v>
      </c>
      <c r="Y3116" s="27" t="n">
        <f aca="false">L3116/G3116</f>
        <v>1.25619375543713</v>
      </c>
    </row>
    <row r="3117" customFormat="false" ht="26.25" hidden="false" customHeight="true" outlineLevel="0" collapsed="false">
      <c r="A3117" s="4" t="s">
        <v>745</v>
      </c>
      <c r="B3117" s="4" t="s">
        <v>1668</v>
      </c>
      <c r="C3117" s="4" t="s">
        <v>2111</v>
      </c>
      <c r="D3117" s="4" t="s">
        <v>2112</v>
      </c>
      <c r="E3117" s="4" t="s">
        <v>98</v>
      </c>
      <c r="F3117" s="4" t="s">
        <v>99</v>
      </c>
      <c r="G3117" s="23" t="n">
        <v>136791</v>
      </c>
      <c r="H3117" s="24" t="n">
        <f aca="false">Parametros!$B$3</f>
        <v>160.42</v>
      </c>
      <c r="I3117" s="24" t="n">
        <f aca="false">Parametros!$B$4</f>
        <v>151.76</v>
      </c>
      <c r="J3117" s="23" t="n">
        <f aca="false">G3117*H3117/I3117</f>
        <v>144596.812203479</v>
      </c>
      <c r="K3117" s="23" t="n">
        <v>131247.15</v>
      </c>
      <c r="L3117" s="23" t="n">
        <v>171836</v>
      </c>
      <c r="M3117" s="23" t="n">
        <f aca="false">MIN(J3117:L3117)</f>
        <v>131247.15</v>
      </c>
      <c r="N3117" s="23" t="n">
        <f aca="false">MAX(J3117:L3117)</f>
        <v>171836</v>
      </c>
      <c r="O3117" s="23" t="n">
        <f aca="false">MEDIAN(J3117:L3117)</f>
        <v>144596.812203479</v>
      </c>
      <c r="P3117" s="23" t="n">
        <f aca="false">AVERAGE(J3117:L3117)</f>
        <v>149226.654067826</v>
      </c>
      <c r="Q3117" s="23" t="n">
        <f aca="false">AVERAGE(M3117,O3117)</f>
        <v>137921.98110174</v>
      </c>
      <c r="R3117" s="23" t="n">
        <f aca="false">AVERAGE(N3117,O3117)</f>
        <v>158216.40610174</v>
      </c>
      <c r="S3117" s="23" t="n">
        <f aca="false">STDEV(J3117:L3117)</f>
        <v>20686.7170630642</v>
      </c>
      <c r="T3117" s="25" t="n">
        <f aca="false">IF(P3117&gt;0,S3117/P3117,NA())</f>
        <v>0.138626153566786</v>
      </c>
      <c r="U3117" s="4" t="str">
        <f aca="false">IF(T3117&lt;=Parametros!$B$7,"MENOR",IF(T3117&lt;=Parametros!$B$8,"PROMEDIO MENOR-MEDIANA","PROMEDIO"))</f>
        <v>MENOR</v>
      </c>
      <c r="V3117" s="23" t="n">
        <f aca="false">IF(T3117&lt;=Parametros!$B$7,M3117,IF(T3117&lt;=Parametros!$B$8,Q3117,P3117))</f>
        <v>131247.15</v>
      </c>
      <c r="W3117" s="26" t="n">
        <f aca="false">ROUND(V3117,0)</f>
        <v>131247</v>
      </c>
      <c r="X3117" s="27" t="n">
        <f aca="false">K3117/G3117</f>
        <v>0.959472114393491</v>
      </c>
      <c r="Y3117" s="27" t="n">
        <f aca="false">L3117/G3117</f>
        <v>1.25619375543713</v>
      </c>
    </row>
    <row r="3118" customFormat="false" ht="26.25" hidden="false" customHeight="true" outlineLevel="0" collapsed="false">
      <c r="A3118" s="4" t="s">
        <v>747</v>
      </c>
      <c r="B3118" s="4" t="s">
        <v>1668</v>
      </c>
      <c r="C3118" s="4" t="s">
        <v>2113</v>
      </c>
      <c r="D3118" s="4" t="s">
        <v>2114</v>
      </c>
      <c r="E3118" s="4" t="s">
        <v>98</v>
      </c>
      <c r="F3118" s="4" t="s">
        <v>99</v>
      </c>
      <c r="G3118" s="23" t="n">
        <v>273581</v>
      </c>
      <c r="H3118" s="24" t="n">
        <f aca="false">Parametros!$B$3</f>
        <v>160.42</v>
      </c>
      <c r="I3118" s="24" t="n">
        <f aca="false">Parametros!$B$4</f>
        <v>151.76</v>
      </c>
      <c r="J3118" s="23" t="n">
        <f aca="false">G3118*H3118/I3118</f>
        <v>289192.567343173</v>
      </c>
      <c r="K3118" s="23" t="n">
        <v>262492.46</v>
      </c>
      <c r="L3118" s="23" t="n">
        <v>343672</v>
      </c>
      <c r="M3118" s="23" t="n">
        <f aca="false">MIN(J3118:L3118)</f>
        <v>262492.46</v>
      </c>
      <c r="N3118" s="23" t="n">
        <f aca="false">MAX(J3118:L3118)</f>
        <v>343672</v>
      </c>
      <c r="O3118" s="23" t="n">
        <f aca="false">MEDIAN(J3118:L3118)</f>
        <v>289192.567343173</v>
      </c>
      <c r="P3118" s="23" t="n">
        <f aca="false">AVERAGE(J3118:L3118)</f>
        <v>298452.342447725</v>
      </c>
      <c r="Q3118" s="23" t="n">
        <f aca="false">AVERAGE(M3118,O3118)</f>
        <v>275842.513671587</v>
      </c>
      <c r="R3118" s="23" t="n">
        <f aca="false">AVERAGE(N3118,O3118)</f>
        <v>316432.283671587</v>
      </c>
      <c r="S3118" s="23" t="n">
        <f aca="false">STDEV(J3118:L3118)</f>
        <v>41374.3520178026</v>
      </c>
      <c r="T3118" s="25" t="n">
        <f aca="false">IF(P3118&gt;0,S3118/P3118,NA())</f>
        <v>0.138629677617791</v>
      </c>
      <c r="U3118" s="4" t="str">
        <f aca="false">IF(T3118&lt;=Parametros!$B$7,"MENOR",IF(T3118&lt;=Parametros!$B$8,"PROMEDIO MENOR-MEDIANA","PROMEDIO"))</f>
        <v>MENOR</v>
      </c>
      <c r="V3118" s="23" t="n">
        <f aca="false">IF(T3118&lt;=Parametros!$B$7,M3118,IF(T3118&lt;=Parametros!$B$8,Q3118,P3118))</f>
        <v>262492.46</v>
      </c>
      <c r="W3118" s="26" t="n">
        <f aca="false">ROUND(V3118,0)</f>
        <v>262492</v>
      </c>
      <c r="X3118" s="27" t="n">
        <f aca="false">K3118/G3118</f>
        <v>0.959468895866307</v>
      </c>
      <c r="Y3118" s="27" t="n">
        <f aca="false">L3118/G3118</f>
        <v>1.25619834710744</v>
      </c>
    </row>
    <row r="3119" customFormat="false" ht="26.25" hidden="false" customHeight="true" outlineLevel="0" collapsed="false">
      <c r="A3119" s="4" t="s">
        <v>750</v>
      </c>
      <c r="B3119" s="4" t="s">
        <v>1668</v>
      </c>
      <c r="C3119" s="4" t="s">
        <v>2115</v>
      </c>
      <c r="D3119" s="4" t="s">
        <v>2116</v>
      </c>
      <c r="E3119" s="4" t="s">
        <v>98</v>
      </c>
      <c r="F3119" s="4" t="s">
        <v>99</v>
      </c>
      <c r="G3119" s="23" t="n">
        <v>136791</v>
      </c>
      <c r="H3119" s="24" t="n">
        <f aca="false">Parametros!$B$3</f>
        <v>160.42</v>
      </c>
      <c r="I3119" s="24" t="n">
        <f aca="false">Parametros!$B$4</f>
        <v>151.76</v>
      </c>
      <c r="J3119" s="23" t="n">
        <f aca="false">G3119*H3119/I3119</f>
        <v>144596.812203479</v>
      </c>
      <c r="K3119" s="23" t="n">
        <v>131247.15</v>
      </c>
      <c r="L3119" s="23" t="n">
        <v>171836</v>
      </c>
      <c r="M3119" s="23" t="n">
        <f aca="false">MIN(J3119:L3119)</f>
        <v>131247.15</v>
      </c>
      <c r="N3119" s="23" t="n">
        <f aca="false">MAX(J3119:L3119)</f>
        <v>171836</v>
      </c>
      <c r="O3119" s="23" t="n">
        <f aca="false">MEDIAN(J3119:L3119)</f>
        <v>144596.812203479</v>
      </c>
      <c r="P3119" s="23" t="n">
        <f aca="false">AVERAGE(J3119:L3119)</f>
        <v>149226.654067826</v>
      </c>
      <c r="Q3119" s="23" t="n">
        <f aca="false">AVERAGE(M3119,O3119)</f>
        <v>137921.98110174</v>
      </c>
      <c r="R3119" s="23" t="n">
        <f aca="false">AVERAGE(N3119,O3119)</f>
        <v>158216.40610174</v>
      </c>
      <c r="S3119" s="23" t="n">
        <f aca="false">STDEV(J3119:L3119)</f>
        <v>20686.7170630642</v>
      </c>
      <c r="T3119" s="25" t="n">
        <f aca="false">IF(P3119&gt;0,S3119/P3119,NA())</f>
        <v>0.138626153566786</v>
      </c>
      <c r="U3119" s="4" t="str">
        <f aca="false">IF(T3119&lt;=Parametros!$B$7,"MENOR",IF(T3119&lt;=Parametros!$B$8,"PROMEDIO MENOR-MEDIANA","PROMEDIO"))</f>
        <v>MENOR</v>
      </c>
      <c r="V3119" s="23" t="n">
        <f aca="false">IF(T3119&lt;=Parametros!$B$7,M3119,IF(T3119&lt;=Parametros!$B$8,Q3119,P3119))</f>
        <v>131247.15</v>
      </c>
      <c r="W3119" s="26" t="n">
        <f aca="false">ROUND(V3119,0)</f>
        <v>131247</v>
      </c>
      <c r="X3119" s="27" t="n">
        <f aca="false">K3119/G3119</f>
        <v>0.959472114393491</v>
      </c>
      <c r="Y3119" s="27" t="n">
        <f aca="false">L3119/G3119</f>
        <v>1.25619375543713</v>
      </c>
    </row>
    <row r="3120" customFormat="false" ht="26.25" hidden="false" customHeight="true" outlineLevel="0" collapsed="false">
      <c r="A3120" s="4" t="s">
        <v>752</v>
      </c>
      <c r="B3120" s="4" t="s">
        <v>1668</v>
      </c>
      <c r="C3120" s="4" t="s">
        <v>2117</v>
      </c>
      <c r="D3120" s="4" t="s">
        <v>2118</v>
      </c>
      <c r="E3120" s="4" t="s">
        <v>98</v>
      </c>
      <c r="F3120" s="4" t="s">
        <v>99</v>
      </c>
      <c r="G3120" s="23" t="n">
        <v>1086411</v>
      </c>
      <c r="H3120" s="24" t="n">
        <f aca="false">Parametros!$B$3</f>
        <v>160.42</v>
      </c>
      <c r="I3120" s="24" t="n">
        <f aca="false">Parametros!$B$4</f>
        <v>151.76</v>
      </c>
      <c r="J3120" s="23" t="n">
        <f aca="false">G3120*H3120/I3120</f>
        <v>1148405.72364259</v>
      </c>
      <c r="K3120" s="23" t="n">
        <v>1042379.21</v>
      </c>
      <c r="L3120" s="23" t="n">
        <v>1365049</v>
      </c>
      <c r="M3120" s="23" t="n">
        <f aca="false">MIN(J3120:L3120)</f>
        <v>1042379.21</v>
      </c>
      <c r="N3120" s="23" t="n">
        <f aca="false">MAX(J3120:L3120)</f>
        <v>1365049</v>
      </c>
      <c r="O3120" s="23" t="n">
        <f aca="false">MEDIAN(J3120:L3120)</f>
        <v>1148405.72364259</v>
      </c>
      <c r="P3120" s="23" t="n">
        <f aca="false">AVERAGE(J3120:L3120)</f>
        <v>1185277.97788086</v>
      </c>
      <c r="Q3120" s="23" t="n">
        <f aca="false">AVERAGE(M3120,O3120)</f>
        <v>1095392.4668213</v>
      </c>
      <c r="R3120" s="23" t="n">
        <f aca="false">AVERAGE(N3120,O3120)</f>
        <v>1256727.3618213</v>
      </c>
      <c r="S3120" s="23" t="n">
        <f aca="false">STDEV(J3120:L3120)</f>
        <v>164464.648767204</v>
      </c>
      <c r="T3120" s="25" t="n">
        <f aca="false">IF(P3120&gt;0,S3120/P3120,NA())</f>
        <v>0.138756183643306</v>
      </c>
      <c r="U3120" s="4" t="str">
        <f aca="false">IF(T3120&lt;=Parametros!$B$7,"MENOR",IF(T3120&lt;=Parametros!$B$8,"PROMEDIO MENOR-MEDIANA","PROMEDIO"))</f>
        <v>MENOR</v>
      </c>
      <c r="V3120" s="23" t="n">
        <f aca="false">IF(T3120&lt;=Parametros!$B$7,M3120,IF(T3120&lt;=Parametros!$B$8,Q3120,P3120))</f>
        <v>1042379.21</v>
      </c>
      <c r="W3120" s="26" t="n">
        <f aca="false">ROUND(V3120,0)</f>
        <v>1042379</v>
      </c>
      <c r="X3120" s="27" t="n">
        <f aca="false">K3120/G3120</f>
        <v>0.95947041221048</v>
      </c>
      <c r="Y3120" s="27" t="n">
        <f aca="false">L3120/G3120</f>
        <v>1.25647568001429</v>
      </c>
    </row>
    <row r="3121" customFormat="false" ht="26.25" hidden="false" customHeight="true" outlineLevel="0" collapsed="false">
      <c r="A3121" s="4" t="s">
        <v>755</v>
      </c>
      <c r="B3121" s="4" t="s">
        <v>1668</v>
      </c>
      <c r="C3121" s="4" t="s">
        <v>2119</v>
      </c>
      <c r="D3121" s="4" t="s">
        <v>2120</v>
      </c>
      <c r="E3121" s="4" t="s">
        <v>98</v>
      </c>
      <c r="F3121" s="4" t="s">
        <v>99</v>
      </c>
      <c r="G3121" s="23" t="n">
        <v>1086411</v>
      </c>
      <c r="H3121" s="24" t="n">
        <f aca="false">Parametros!$B$3</f>
        <v>160.42</v>
      </c>
      <c r="I3121" s="24" t="n">
        <f aca="false">Parametros!$B$4</f>
        <v>151.76</v>
      </c>
      <c r="J3121" s="23" t="n">
        <f aca="false">G3121*H3121/I3121</f>
        <v>1148405.72364259</v>
      </c>
      <c r="K3121" s="23" t="n">
        <v>1042379.21</v>
      </c>
      <c r="L3121" s="23" t="n">
        <v>1365049</v>
      </c>
      <c r="M3121" s="23" t="n">
        <f aca="false">MIN(J3121:L3121)</f>
        <v>1042379.21</v>
      </c>
      <c r="N3121" s="23" t="n">
        <f aca="false">MAX(J3121:L3121)</f>
        <v>1365049</v>
      </c>
      <c r="O3121" s="23" t="n">
        <f aca="false">MEDIAN(J3121:L3121)</f>
        <v>1148405.72364259</v>
      </c>
      <c r="P3121" s="23" t="n">
        <f aca="false">AVERAGE(J3121:L3121)</f>
        <v>1185277.97788086</v>
      </c>
      <c r="Q3121" s="23" t="n">
        <f aca="false">AVERAGE(M3121,O3121)</f>
        <v>1095392.4668213</v>
      </c>
      <c r="R3121" s="23" t="n">
        <f aca="false">AVERAGE(N3121,O3121)</f>
        <v>1256727.3618213</v>
      </c>
      <c r="S3121" s="23" t="n">
        <f aca="false">STDEV(J3121:L3121)</f>
        <v>164464.648767204</v>
      </c>
      <c r="T3121" s="25" t="n">
        <f aca="false">IF(P3121&gt;0,S3121/P3121,NA())</f>
        <v>0.138756183643306</v>
      </c>
      <c r="U3121" s="4" t="str">
        <f aca="false">IF(T3121&lt;=Parametros!$B$7,"MENOR",IF(T3121&lt;=Parametros!$B$8,"PROMEDIO MENOR-MEDIANA","PROMEDIO"))</f>
        <v>MENOR</v>
      </c>
      <c r="V3121" s="23" t="n">
        <f aca="false">IF(T3121&lt;=Parametros!$B$7,M3121,IF(T3121&lt;=Parametros!$B$8,Q3121,P3121))</f>
        <v>1042379.21</v>
      </c>
      <c r="W3121" s="26" t="n">
        <f aca="false">ROUND(V3121,0)</f>
        <v>1042379</v>
      </c>
      <c r="X3121" s="27" t="n">
        <f aca="false">K3121/G3121</f>
        <v>0.95947041221048</v>
      </c>
      <c r="Y3121" s="27" t="n">
        <f aca="false">L3121/G3121</f>
        <v>1.25647568001429</v>
      </c>
    </row>
    <row r="3122" customFormat="false" ht="39" hidden="false" customHeight="true" outlineLevel="0" collapsed="false">
      <c r="A3122" s="4" t="s">
        <v>758</v>
      </c>
      <c r="B3122" s="4" t="s">
        <v>1668</v>
      </c>
      <c r="C3122" s="4" t="s">
        <v>2121</v>
      </c>
      <c r="D3122" s="4" t="s">
        <v>2122</v>
      </c>
      <c r="E3122" s="4" t="s">
        <v>98</v>
      </c>
      <c r="F3122" s="4" t="s">
        <v>99</v>
      </c>
      <c r="G3122" s="23" t="n">
        <v>273581</v>
      </c>
      <c r="H3122" s="24" t="n">
        <f aca="false">Parametros!$B$3</f>
        <v>160.42</v>
      </c>
      <c r="I3122" s="24" t="n">
        <f aca="false">Parametros!$B$4</f>
        <v>151.76</v>
      </c>
      <c r="J3122" s="23" t="n">
        <f aca="false">G3122*H3122/I3122</f>
        <v>289192.567343173</v>
      </c>
      <c r="K3122" s="23" t="n">
        <v>262492.46</v>
      </c>
      <c r="L3122" s="23" t="n">
        <v>343672</v>
      </c>
      <c r="M3122" s="23" t="n">
        <f aca="false">MIN(J3122:L3122)</f>
        <v>262492.46</v>
      </c>
      <c r="N3122" s="23" t="n">
        <f aca="false">MAX(J3122:L3122)</f>
        <v>343672</v>
      </c>
      <c r="O3122" s="23" t="n">
        <f aca="false">MEDIAN(J3122:L3122)</f>
        <v>289192.567343173</v>
      </c>
      <c r="P3122" s="23" t="n">
        <f aca="false">AVERAGE(J3122:L3122)</f>
        <v>298452.342447725</v>
      </c>
      <c r="Q3122" s="23" t="n">
        <f aca="false">AVERAGE(M3122,O3122)</f>
        <v>275842.513671587</v>
      </c>
      <c r="R3122" s="23" t="n">
        <f aca="false">AVERAGE(N3122,O3122)</f>
        <v>316432.283671587</v>
      </c>
      <c r="S3122" s="23" t="n">
        <f aca="false">STDEV(J3122:L3122)</f>
        <v>41374.3520178026</v>
      </c>
      <c r="T3122" s="25" t="n">
        <f aca="false">IF(P3122&gt;0,S3122/P3122,NA())</f>
        <v>0.138629677617791</v>
      </c>
      <c r="U3122" s="4" t="str">
        <f aca="false">IF(T3122&lt;=Parametros!$B$7,"MENOR",IF(T3122&lt;=Parametros!$B$8,"PROMEDIO MENOR-MEDIANA","PROMEDIO"))</f>
        <v>MENOR</v>
      </c>
      <c r="V3122" s="23" t="n">
        <f aca="false">IF(T3122&lt;=Parametros!$B$7,M3122,IF(T3122&lt;=Parametros!$B$8,Q3122,P3122))</f>
        <v>262492.46</v>
      </c>
      <c r="W3122" s="26" t="n">
        <f aca="false">ROUND(V3122,0)</f>
        <v>262492</v>
      </c>
      <c r="X3122" s="27" t="n">
        <f aca="false">K3122/G3122</f>
        <v>0.959468895866307</v>
      </c>
      <c r="Y3122" s="27" t="n">
        <f aca="false">L3122/G3122</f>
        <v>1.25619834710744</v>
      </c>
    </row>
    <row r="3123" customFormat="false" ht="26.25" hidden="false" customHeight="true" outlineLevel="0" collapsed="false">
      <c r="A3123" s="4" t="s">
        <v>761</v>
      </c>
      <c r="B3123" s="4" t="s">
        <v>1668</v>
      </c>
      <c r="C3123" s="4" t="s">
        <v>2123</v>
      </c>
      <c r="D3123" s="4" t="s">
        <v>2124</v>
      </c>
      <c r="E3123" s="4" t="s">
        <v>98</v>
      </c>
      <c r="F3123" s="4" t="s">
        <v>99</v>
      </c>
      <c r="G3123" s="23" t="n">
        <v>410372</v>
      </c>
      <c r="H3123" s="24" t="n">
        <f aca="false">Parametros!$B$3</f>
        <v>160.42</v>
      </c>
      <c r="I3123" s="24" t="n">
        <f aca="false">Parametros!$B$4</f>
        <v>151.76</v>
      </c>
      <c r="J3123" s="23" t="n">
        <f aca="false">G3123*H3123/I3123</f>
        <v>433789.379546653</v>
      </c>
      <c r="K3123" s="23" t="n">
        <v>393739.61</v>
      </c>
      <c r="L3123" s="23" t="n">
        <v>515627</v>
      </c>
      <c r="M3123" s="23" t="n">
        <f aca="false">MIN(J3123:L3123)</f>
        <v>393739.61</v>
      </c>
      <c r="N3123" s="23" t="n">
        <f aca="false">MAX(J3123:L3123)</f>
        <v>515627</v>
      </c>
      <c r="O3123" s="23" t="n">
        <f aca="false">MEDIAN(J3123:L3123)</f>
        <v>433789.379546653</v>
      </c>
      <c r="P3123" s="23" t="n">
        <f aca="false">AVERAGE(J3123:L3123)</f>
        <v>447718.663182218</v>
      </c>
      <c r="Q3123" s="23" t="n">
        <f aca="false">AVERAGE(M3123,O3123)</f>
        <v>413764.494773326</v>
      </c>
      <c r="R3123" s="23" t="n">
        <f aca="false">AVERAGE(N3123,O3123)</f>
        <v>474708.189773326</v>
      </c>
      <c r="S3123" s="23" t="n">
        <f aca="false">STDEV(J3123:L3123)</f>
        <v>62126.1029455658</v>
      </c>
      <c r="T3123" s="25" t="n">
        <f aca="false">IF(P3123&gt;0,S3123/P3123,NA())</f>
        <v>0.138761476914982</v>
      </c>
      <c r="U3123" s="4" t="str">
        <f aca="false">IF(T3123&lt;=Parametros!$B$7,"MENOR",IF(T3123&lt;=Parametros!$B$8,"PROMEDIO MENOR-MEDIANA","PROMEDIO"))</f>
        <v>MENOR</v>
      </c>
      <c r="V3123" s="23" t="n">
        <f aca="false">IF(T3123&lt;=Parametros!$B$7,M3123,IF(T3123&lt;=Parametros!$B$8,Q3123,P3123))</f>
        <v>393739.61</v>
      </c>
      <c r="W3123" s="26" t="n">
        <f aca="false">ROUND(V3123,0)</f>
        <v>393740</v>
      </c>
      <c r="X3123" s="27" t="n">
        <f aca="false">K3123/G3123</f>
        <v>0.959469968711316</v>
      </c>
      <c r="Y3123" s="27" t="n">
        <f aca="false">L3123/G3123</f>
        <v>1.25648679734485</v>
      </c>
    </row>
    <row r="3124" customFormat="false" ht="26.25" hidden="false" customHeight="true" outlineLevel="0" collapsed="false">
      <c r="A3124" s="4" t="s">
        <v>764</v>
      </c>
      <c r="B3124" s="4" t="s">
        <v>1668</v>
      </c>
      <c r="C3124" s="4" t="s">
        <v>2125</v>
      </c>
      <c r="D3124" s="4" t="s">
        <v>2126</v>
      </c>
      <c r="E3124" s="4" t="s">
        <v>98</v>
      </c>
      <c r="F3124" s="4" t="s">
        <v>99</v>
      </c>
      <c r="G3124" s="23" t="n">
        <v>541510</v>
      </c>
      <c r="H3124" s="24" t="n">
        <f aca="false">Parametros!$B$3</f>
        <v>160.42</v>
      </c>
      <c r="I3124" s="24" t="n">
        <f aca="false">Parametros!$B$4</f>
        <v>151.76</v>
      </c>
      <c r="J3124" s="23" t="n">
        <f aca="false">G3124*H3124/I3124</f>
        <v>572410.610173959</v>
      </c>
      <c r="K3124" s="23" t="n">
        <v>519563.17</v>
      </c>
      <c r="L3124" s="23" t="n">
        <v>680323</v>
      </c>
      <c r="M3124" s="23" t="n">
        <f aca="false">MIN(J3124:L3124)</f>
        <v>519563.17</v>
      </c>
      <c r="N3124" s="23" t="n">
        <f aca="false">MAX(J3124:L3124)</f>
        <v>680323</v>
      </c>
      <c r="O3124" s="23" t="n">
        <f aca="false">MEDIAN(J3124:L3124)</f>
        <v>572410.610173959</v>
      </c>
      <c r="P3124" s="23" t="n">
        <f aca="false">AVERAGE(J3124:L3124)</f>
        <v>590765.59339132</v>
      </c>
      <c r="Q3124" s="23" t="n">
        <f aca="false">AVERAGE(M3124,O3124)</f>
        <v>545986.890086979</v>
      </c>
      <c r="R3124" s="23" t="n">
        <f aca="false">AVERAGE(N3124,O3124)</f>
        <v>626366.805086979</v>
      </c>
      <c r="S3124" s="23" t="n">
        <f aca="false">STDEV(J3124:L3124)</f>
        <v>81936.6205801132</v>
      </c>
      <c r="T3124" s="25" t="n">
        <f aca="false">IF(P3124&gt;0,S3124/P3124,NA())</f>
        <v>0.138695654413034</v>
      </c>
      <c r="U3124" s="4" t="str">
        <f aca="false">IF(T3124&lt;=Parametros!$B$7,"MENOR",IF(T3124&lt;=Parametros!$B$8,"PROMEDIO MENOR-MEDIANA","PROMEDIO"))</f>
        <v>MENOR</v>
      </c>
      <c r="V3124" s="23" t="n">
        <f aca="false">IF(T3124&lt;=Parametros!$B$7,M3124,IF(T3124&lt;=Parametros!$B$8,Q3124,P3124))</f>
        <v>519563.17</v>
      </c>
      <c r="W3124" s="26" t="n">
        <f aca="false">ROUND(V3124,0)</f>
        <v>519563</v>
      </c>
      <c r="X3124" s="27" t="n">
        <f aca="false">K3124/G3124</f>
        <v>0.959471053166146</v>
      </c>
      <c r="Y3124" s="27" t="n">
        <f aca="false">L3124/G3124</f>
        <v>1.25634429650422</v>
      </c>
    </row>
    <row r="3125" customFormat="false" ht="39" hidden="false" customHeight="true" outlineLevel="0" collapsed="false">
      <c r="A3125" s="4" t="s">
        <v>767</v>
      </c>
      <c r="B3125" s="4" t="s">
        <v>1668</v>
      </c>
      <c r="C3125" s="4" t="s">
        <v>2127</v>
      </c>
      <c r="D3125" s="4" t="s">
        <v>2128</v>
      </c>
      <c r="E3125" s="4" t="s">
        <v>98</v>
      </c>
      <c r="F3125" s="4" t="s">
        <v>99</v>
      </c>
      <c r="G3125" s="23" t="n">
        <v>273581</v>
      </c>
      <c r="H3125" s="24" t="n">
        <f aca="false">Parametros!$B$3</f>
        <v>160.42</v>
      </c>
      <c r="I3125" s="24" t="n">
        <f aca="false">Parametros!$B$4</f>
        <v>151.76</v>
      </c>
      <c r="J3125" s="23" t="n">
        <f aca="false">G3125*H3125/I3125</f>
        <v>289192.567343173</v>
      </c>
      <c r="K3125" s="23" t="n">
        <v>262492.46</v>
      </c>
      <c r="L3125" s="23" t="n">
        <v>343672</v>
      </c>
      <c r="M3125" s="23" t="n">
        <f aca="false">MIN(J3125:L3125)</f>
        <v>262492.46</v>
      </c>
      <c r="N3125" s="23" t="n">
        <f aca="false">MAX(J3125:L3125)</f>
        <v>343672</v>
      </c>
      <c r="O3125" s="23" t="n">
        <f aca="false">MEDIAN(J3125:L3125)</f>
        <v>289192.567343173</v>
      </c>
      <c r="P3125" s="23" t="n">
        <f aca="false">AVERAGE(J3125:L3125)</f>
        <v>298452.342447725</v>
      </c>
      <c r="Q3125" s="23" t="n">
        <f aca="false">AVERAGE(M3125,O3125)</f>
        <v>275842.513671587</v>
      </c>
      <c r="R3125" s="23" t="n">
        <f aca="false">AVERAGE(N3125,O3125)</f>
        <v>316432.283671587</v>
      </c>
      <c r="S3125" s="23" t="n">
        <f aca="false">STDEV(J3125:L3125)</f>
        <v>41374.3520178026</v>
      </c>
      <c r="T3125" s="25" t="n">
        <f aca="false">IF(P3125&gt;0,S3125/P3125,NA())</f>
        <v>0.138629677617791</v>
      </c>
      <c r="U3125" s="4" t="str">
        <f aca="false">IF(T3125&lt;=Parametros!$B$7,"MENOR",IF(T3125&lt;=Parametros!$B$8,"PROMEDIO MENOR-MEDIANA","PROMEDIO"))</f>
        <v>MENOR</v>
      </c>
      <c r="V3125" s="23" t="n">
        <f aca="false">IF(T3125&lt;=Parametros!$B$7,M3125,IF(T3125&lt;=Parametros!$B$8,Q3125,P3125))</f>
        <v>262492.46</v>
      </c>
      <c r="W3125" s="26" t="n">
        <f aca="false">ROUND(V3125,0)</f>
        <v>262492</v>
      </c>
      <c r="X3125" s="27" t="n">
        <f aca="false">K3125/G3125</f>
        <v>0.959468895866307</v>
      </c>
      <c r="Y3125" s="27" t="n">
        <f aca="false">L3125/G3125</f>
        <v>1.25619834710744</v>
      </c>
    </row>
    <row r="3126" customFormat="false" ht="26.25" hidden="false" customHeight="true" outlineLevel="0" collapsed="false">
      <c r="A3126" s="4" t="s">
        <v>770</v>
      </c>
      <c r="B3126" s="4" t="s">
        <v>1668</v>
      </c>
      <c r="C3126" s="4" t="s">
        <v>2129</v>
      </c>
      <c r="D3126" s="4" t="s">
        <v>2130</v>
      </c>
      <c r="E3126" s="4" t="s">
        <v>98</v>
      </c>
      <c r="F3126" s="4" t="s">
        <v>99</v>
      </c>
      <c r="G3126" s="23" t="n">
        <v>683953</v>
      </c>
      <c r="H3126" s="24" t="n">
        <f aca="false">Parametros!$B$3</f>
        <v>160.42</v>
      </c>
      <c r="I3126" s="24" t="n">
        <f aca="false">Parametros!$B$4</f>
        <v>151.76</v>
      </c>
      <c r="J3126" s="23" t="n">
        <f aca="false">G3126*H3126/I3126</f>
        <v>722981.946889826</v>
      </c>
      <c r="K3126" s="23" t="n">
        <v>656232.99</v>
      </c>
      <c r="L3126" s="23" t="n">
        <v>859299</v>
      </c>
      <c r="M3126" s="23" t="n">
        <f aca="false">MIN(J3126:L3126)</f>
        <v>656232.99</v>
      </c>
      <c r="N3126" s="23" t="n">
        <f aca="false">MAX(J3126:L3126)</f>
        <v>859299</v>
      </c>
      <c r="O3126" s="23" t="n">
        <f aca="false">MEDIAN(J3126:L3126)</f>
        <v>722981.946889826</v>
      </c>
      <c r="P3126" s="23" t="n">
        <f aca="false">AVERAGE(J3126:L3126)</f>
        <v>746171.312296609</v>
      </c>
      <c r="Q3126" s="23" t="n">
        <f aca="false">AVERAGE(M3126,O3126)</f>
        <v>689607.468444913</v>
      </c>
      <c r="R3126" s="23" t="n">
        <f aca="false">AVERAGE(N3126,O3126)</f>
        <v>791140.473444913</v>
      </c>
      <c r="S3126" s="23" t="n">
        <f aca="false">STDEV(J3126:L3126)</f>
        <v>103500.053648812</v>
      </c>
      <c r="T3126" s="25" t="n">
        <f aca="false">IF(P3126&gt;0,S3126/P3126,NA())</f>
        <v>0.138708165193666</v>
      </c>
      <c r="U3126" s="4" t="str">
        <f aca="false">IF(T3126&lt;=Parametros!$B$7,"MENOR",IF(T3126&lt;=Parametros!$B$8,"PROMEDIO MENOR-MEDIANA","PROMEDIO"))</f>
        <v>MENOR</v>
      </c>
      <c r="V3126" s="23" t="n">
        <f aca="false">IF(T3126&lt;=Parametros!$B$7,M3126,IF(T3126&lt;=Parametros!$B$8,Q3126,P3126))</f>
        <v>656232.99</v>
      </c>
      <c r="W3126" s="26" t="n">
        <f aca="false">ROUND(V3126,0)</f>
        <v>656233</v>
      </c>
      <c r="X3126" s="27" t="n">
        <f aca="false">K3126/G3126</f>
        <v>0.959470884695293</v>
      </c>
      <c r="Y3126" s="27" t="n">
        <f aca="false">L3126/G3126</f>
        <v>1.25637141733423</v>
      </c>
    </row>
    <row r="3127" customFormat="false" ht="26.25" hidden="false" customHeight="true" outlineLevel="0" collapsed="false">
      <c r="A3127" s="4" t="s">
        <v>773</v>
      </c>
      <c r="B3127" s="4" t="s">
        <v>1668</v>
      </c>
      <c r="C3127" s="4" t="s">
        <v>2131</v>
      </c>
      <c r="D3127" s="4" t="s">
        <v>2132</v>
      </c>
      <c r="E3127" s="4" t="s">
        <v>98</v>
      </c>
      <c r="F3127" s="4" t="s">
        <v>99</v>
      </c>
      <c r="G3127" s="23" t="n">
        <v>54716</v>
      </c>
      <c r="H3127" s="24" t="n">
        <f aca="false">Parametros!$B$3</f>
        <v>160.42</v>
      </c>
      <c r="I3127" s="24" t="n">
        <f aca="false">Parametros!$B$4</f>
        <v>151.76</v>
      </c>
      <c r="J3127" s="23" t="n">
        <f aca="false">G3127*H3127/I3127</f>
        <v>57838.3020558777</v>
      </c>
      <c r="K3127" s="23" t="n">
        <v>52498.49</v>
      </c>
      <c r="L3127" s="23" t="n">
        <v>68663</v>
      </c>
      <c r="M3127" s="23" t="n">
        <f aca="false">MIN(J3127:L3127)</f>
        <v>52498.49</v>
      </c>
      <c r="N3127" s="23" t="n">
        <f aca="false">MAX(J3127:L3127)</f>
        <v>68663</v>
      </c>
      <c r="O3127" s="23" t="n">
        <f aca="false">MEDIAN(J3127:L3127)</f>
        <v>57838.3020558777</v>
      </c>
      <c r="P3127" s="23" t="n">
        <f aca="false">AVERAGE(J3127:L3127)</f>
        <v>59666.5973519592</v>
      </c>
      <c r="Q3127" s="23" t="n">
        <f aca="false">AVERAGE(M3127,O3127)</f>
        <v>55168.3960279389</v>
      </c>
      <c r="R3127" s="23" t="n">
        <f aca="false">AVERAGE(N3127,O3127)</f>
        <v>63250.6510279388</v>
      </c>
      <c r="S3127" s="23" t="n">
        <f aca="false">STDEV(J3127:L3127)</f>
        <v>8235.88754490252</v>
      </c>
      <c r="T3127" s="25" t="n">
        <f aca="false">IF(P3127&gt;0,S3127/P3127,NA())</f>
        <v>0.138031795182168</v>
      </c>
      <c r="U3127" s="4" t="str">
        <f aca="false">IF(T3127&lt;=Parametros!$B$7,"MENOR",IF(T3127&lt;=Parametros!$B$8,"PROMEDIO MENOR-MEDIANA","PROMEDIO"))</f>
        <v>MENOR</v>
      </c>
      <c r="V3127" s="23" t="n">
        <f aca="false">IF(T3127&lt;=Parametros!$B$7,M3127,IF(T3127&lt;=Parametros!$B$8,Q3127,P3127))</f>
        <v>52498.49</v>
      </c>
      <c r="W3127" s="26" t="n">
        <f aca="false">ROUND(V3127,0)</f>
        <v>52498</v>
      </c>
      <c r="X3127" s="27" t="n">
        <f aca="false">K3127/G3127</f>
        <v>0.959472366401053</v>
      </c>
      <c r="Y3127" s="27" t="n">
        <f aca="false">L3127/G3127</f>
        <v>1.25489801886103</v>
      </c>
    </row>
    <row r="3128" customFormat="false" ht="39" hidden="false" customHeight="true" outlineLevel="0" collapsed="false">
      <c r="A3128" s="4" t="s">
        <v>776</v>
      </c>
      <c r="B3128" s="4" t="s">
        <v>1668</v>
      </c>
      <c r="C3128" s="4" t="s">
        <v>2133</v>
      </c>
      <c r="D3128" s="4" t="s">
        <v>2134</v>
      </c>
      <c r="E3128" s="4" t="s">
        <v>98</v>
      </c>
      <c r="F3128" s="4" t="s">
        <v>99</v>
      </c>
      <c r="G3128" s="23" t="n">
        <v>542640</v>
      </c>
      <c r="H3128" s="24" t="n">
        <f aca="false">Parametros!$B$3</f>
        <v>160.42</v>
      </c>
      <c r="I3128" s="24" t="n">
        <f aca="false">Parametros!$B$4</f>
        <v>151.76</v>
      </c>
      <c r="J3128" s="23" t="n">
        <f aca="false">G3128*H3128/I3128</f>
        <v>573605.092250923</v>
      </c>
      <c r="K3128" s="23" t="n">
        <v>520647.16</v>
      </c>
      <c r="L3128" s="23" t="n">
        <v>681751</v>
      </c>
      <c r="M3128" s="23" t="n">
        <f aca="false">MIN(J3128:L3128)</f>
        <v>520647.16</v>
      </c>
      <c r="N3128" s="23" t="n">
        <f aca="false">MAX(J3128:L3128)</f>
        <v>681751</v>
      </c>
      <c r="O3128" s="23" t="n">
        <f aca="false">MEDIAN(J3128:L3128)</f>
        <v>573605.092250923</v>
      </c>
      <c r="P3128" s="23" t="n">
        <f aca="false">AVERAGE(J3128:L3128)</f>
        <v>592001.084083641</v>
      </c>
      <c r="Q3128" s="23" t="n">
        <f aca="false">AVERAGE(M3128,O3128)</f>
        <v>547126.126125461</v>
      </c>
      <c r="R3128" s="23" t="n">
        <f aca="false">AVERAGE(N3128,O3128)</f>
        <v>627678.046125461</v>
      </c>
      <c r="S3128" s="23" t="n">
        <f aca="false">STDEV(J3128:L3128)</f>
        <v>82112.247578047</v>
      </c>
      <c r="T3128" s="25" t="n">
        <f aca="false">IF(P3128&gt;0,S3128/P3128,NA())</f>
        <v>0.138702866913071</v>
      </c>
      <c r="U3128" s="4" t="str">
        <f aca="false">IF(T3128&lt;=Parametros!$B$7,"MENOR",IF(T3128&lt;=Parametros!$B$8,"PROMEDIO MENOR-MEDIANA","PROMEDIO"))</f>
        <v>MENOR</v>
      </c>
      <c r="V3128" s="23" t="n">
        <f aca="false">IF(T3128&lt;=Parametros!$B$7,M3128,IF(T3128&lt;=Parametros!$B$8,Q3128,P3128))</f>
        <v>520647.16</v>
      </c>
      <c r="W3128" s="26" t="n">
        <f aca="false">ROUND(V3128,0)</f>
        <v>520647</v>
      </c>
      <c r="X3128" s="27" t="n">
        <f aca="false">K3128/G3128</f>
        <v>0.95947066194899</v>
      </c>
      <c r="Y3128" s="27" t="n">
        <f aca="false">L3128/G3128</f>
        <v>1.25635964912281</v>
      </c>
    </row>
    <row r="3129" customFormat="false" ht="39" hidden="false" customHeight="true" outlineLevel="0" collapsed="false">
      <c r="A3129" s="4" t="s">
        <v>779</v>
      </c>
      <c r="B3129" s="4" t="s">
        <v>1668</v>
      </c>
      <c r="C3129" s="4" t="s">
        <v>2135</v>
      </c>
      <c r="D3129" s="4" t="s">
        <v>2136</v>
      </c>
      <c r="E3129" s="4" t="s">
        <v>98</v>
      </c>
      <c r="F3129" s="4" t="s">
        <v>99</v>
      </c>
      <c r="G3129" s="23" t="n">
        <v>542640</v>
      </c>
      <c r="H3129" s="24" t="n">
        <f aca="false">Parametros!$B$3</f>
        <v>160.42</v>
      </c>
      <c r="I3129" s="24" t="n">
        <f aca="false">Parametros!$B$4</f>
        <v>151.76</v>
      </c>
      <c r="J3129" s="23" t="n">
        <f aca="false">G3129*H3129/I3129</f>
        <v>573605.092250923</v>
      </c>
      <c r="K3129" s="23" t="n">
        <v>520647.16</v>
      </c>
      <c r="L3129" s="23" t="n">
        <v>681751</v>
      </c>
      <c r="M3129" s="23" t="n">
        <f aca="false">MIN(J3129:L3129)</f>
        <v>520647.16</v>
      </c>
      <c r="N3129" s="23" t="n">
        <f aca="false">MAX(J3129:L3129)</f>
        <v>681751</v>
      </c>
      <c r="O3129" s="23" t="n">
        <f aca="false">MEDIAN(J3129:L3129)</f>
        <v>573605.092250923</v>
      </c>
      <c r="P3129" s="23" t="n">
        <f aca="false">AVERAGE(J3129:L3129)</f>
        <v>592001.084083641</v>
      </c>
      <c r="Q3129" s="23" t="n">
        <f aca="false">AVERAGE(M3129,O3129)</f>
        <v>547126.126125461</v>
      </c>
      <c r="R3129" s="23" t="n">
        <f aca="false">AVERAGE(N3129,O3129)</f>
        <v>627678.046125461</v>
      </c>
      <c r="S3129" s="23" t="n">
        <f aca="false">STDEV(J3129:L3129)</f>
        <v>82112.247578047</v>
      </c>
      <c r="T3129" s="25" t="n">
        <f aca="false">IF(P3129&gt;0,S3129/P3129,NA())</f>
        <v>0.138702866913071</v>
      </c>
      <c r="U3129" s="4" t="str">
        <f aca="false">IF(T3129&lt;=Parametros!$B$7,"MENOR",IF(T3129&lt;=Parametros!$B$8,"PROMEDIO MENOR-MEDIANA","PROMEDIO"))</f>
        <v>MENOR</v>
      </c>
      <c r="V3129" s="23" t="n">
        <f aca="false">IF(T3129&lt;=Parametros!$B$7,M3129,IF(T3129&lt;=Parametros!$B$8,Q3129,P3129))</f>
        <v>520647.16</v>
      </c>
      <c r="W3129" s="26" t="n">
        <f aca="false">ROUND(V3129,0)</f>
        <v>520647</v>
      </c>
      <c r="X3129" s="27" t="n">
        <f aca="false">K3129/G3129</f>
        <v>0.95947066194899</v>
      </c>
      <c r="Y3129" s="27" t="n">
        <f aca="false">L3129/G3129</f>
        <v>1.25635964912281</v>
      </c>
    </row>
    <row r="3130" customFormat="false" ht="39" hidden="false" customHeight="true" outlineLevel="0" collapsed="false">
      <c r="A3130" s="4" t="s">
        <v>781</v>
      </c>
      <c r="B3130" s="4" t="s">
        <v>1668</v>
      </c>
      <c r="C3130" s="4" t="s">
        <v>2137</v>
      </c>
      <c r="D3130" s="4" t="s">
        <v>2138</v>
      </c>
      <c r="E3130" s="4" t="s">
        <v>98</v>
      </c>
      <c r="F3130" s="4" t="s">
        <v>99</v>
      </c>
      <c r="G3130" s="23" t="n">
        <v>542640</v>
      </c>
      <c r="H3130" s="24" t="n">
        <f aca="false">Parametros!$B$3</f>
        <v>160.42</v>
      </c>
      <c r="I3130" s="24" t="n">
        <f aca="false">Parametros!$B$4</f>
        <v>151.76</v>
      </c>
      <c r="J3130" s="23" t="n">
        <f aca="false">G3130*H3130/I3130</f>
        <v>573605.092250923</v>
      </c>
      <c r="K3130" s="23" t="n">
        <v>520647.16</v>
      </c>
      <c r="L3130" s="23" t="n">
        <v>681751</v>
      </c>
      <c r="M3130" s="23" t="n">
        <f aca="false">MIN(J3130:L3130)</f>
        <v>520647.16</v>
      </c>
      <c r="N3130" s="23" t="n">
        <f aca="false">MAX(J3130:L3130)</f>
        <v>681751</v>
      </c>
      <c r="O3130" s="23" t="n">
        <f aca="false">MEDIAN(J3130:L3130)</f>
        <v>573605.092250923</v>
      </c>
      <c r="P3130" s="23" t="n">
        <f aca="false">AVERAGE(J3130:L3130)</f>
        <v>592001.084083641</v>
      </c>
      <c r="Q3130" s="23" t="n">
        <f aca="false">AVERAGE(M3130,O3130)</f>
        <v>547126.126125461</v>
      </c>
      <c r="R3130" s="23" t="n">
        <f aca="false">AVERAGE(N3130,O3130)</f>
        <v>627678.046125461</v>
      </c>
      <c r="S3130" s="23" t="n">
        <f aca="false">STDEV(J3130:L3130)</f>
        <v>82112.247578047</v>
      </c>
      <c r="T3130" s="25" t="n">
        <f aca="false">IF(P3130&gt;0,S3130/P3130,NA())</f>
        <v>0.138702866913071</v>
      </c>
      <c r="U3130" s="4" t="str">
        <f aca="false">IF(T3130&lt;=Parametros!$B$7,"MENOR",IF(T3130&lt;=Parametros!$B$8,"PROMEDIO MENOR-MEDIANA","PROMEDIO"))</f>
        <v>MENOR</v>
      </c>
      <c r="V3130" s="23" t="n">
        <f aca="false">IF(T3130&lt;=Parametros!$B$7,M3130,IF(T3130&lt;=Parametros!$B$8,Q3130,P3130))</f>
        <v>520647.16</v>
      </c>
      <c r="W3130" s="26" t="n">
        <f aca="false">ROUND(V3130,0)</f>
        <v>520647</v>
      </c>
      <c r="X3130" s="27" t="n">
        <f aca="false">K3130/G3130</f>
        <v>0.95947066194899</v>
      </c>
      <c r="Y3130" s="27" t="n">
        <f aca="false">L3130/G3130</f>
        <v>1.25635964912281</v>
      </c>
    </row>
    <row r="3131" customFormat="false" ht="39" hidden="false" customHeight="true" outlineLevel="0" collapsed="false">
      <c r="A3131" s="4" t="s">
        <v>784</v>
      </c>
      <c r="B3131" s="4" t="s">
        <v>1668</v>
      </c>
      <c r="C3131" s="4" t="s">
        <v>2139</v>
      </c>
      <c r="D3131" s="4" t="s">
        <v>2140</v>
      </c>
      <c r="E3131" s="4" t="s">
        <v>98</v>
      </c>
      <c r="F3131" s="4" t="s">
        <v>99</v>
      </c>
      <c r="G3131" s="23" t="n">
        <v>542640</v>
      </c>
      <c r="H3131" s="24" t="n">
        <f aca="false">Parametros!$B$3</f>
        <v>160.42</v>
      </c>
      <c r="I3131" s="24" t="n">
        <f aca="false">Parametros!$B$4</f>
        <v>151.76</v>
      </c>
      <c r="J3131" s="23" t="n">
        <f aca="false">G3131*H3131/I3131</f>
        <v>573605.092250923</v>
      </c>
      <c r="K3131" s="23" t="n">
        <v>520647.16</v>
      </c>
      <c r="L3131" s="23" t="n">
        <v>681751</v>
      </c>
      <c r="M3131" s="23" t="n">
        <f aca="false">MIN(J3131:L3131)</f>
        <v>520647.16</v>
      </c>
      <c r="N3131" s="23" t="n">
        <f aca="false">MAX(J3131:L3131)</f>
        <v>681751</v>
      </c>
      <c r="O3131" s="23" t="n">
        <f aca="false">MEDIAN(J3131:L3131)</f>
        <v>573605.092250923</v>
      </c>
      <c r="P3131" s="23" t="n">
        <f aca="false">AVERAGE(J3131:L3131)</f>
        <v>592001.084083641</v>
      </c>
      <c r="Q3131" s="23" t="n">
        <f aca="false">AVERAGE(M3131,O3131)</f>
        <v>547126.126125461</v>
      </c>
      <c r="R3131" s="23" t="n">
        <f aca="false">AVERAGE(N3131,O3131)</f>
        <v>627678.046125461</v>
      </c>
      <c r="S3131" s="23" t="n">
        <f aca="false">STDEV(J3131:L3131)</f>
        <v>82112.247578047</v>
      </c>
      <c r="T3131" s="25" t="n">
        <f aca="false">IF(P3131&gt;0,S3131/P3131,NA())</f>
        <v>0.138702866913071</v>
      </c>
      <c r="U3131" s="4" t="str">
        <f aca="false">IF(T3131&lt;=Parametros!$B$7,"MENOR",IF(T3131&lt;=Parametros!$B$8,"PROMEDIO MENOR-MEDIANA","PROMEDIO"))</f>
        <v>MENOR</v>
      </c>
      <c r="V3131" s="23" t="n">
        <f aca="false">IF(T3131&lt;=Parametros!$B$7,M3131,IF(T3131&lt;=Parametros!$B$8,Q3131,P3131))</f>
        <v>520647.16</v>
      </c>
      <c r="W3131" s="26" t="n">
        <f aca="false">ROUND(V3131,0)</f>
        <v>520647</v>
      </c>
      <c r="X3131" s="27" t="n">
        <f aca="false">K3131/G3131</f>
        <v>0.95947066194899</v>
      </c>
      <c r="Y3131" s="27" t="n">
        <f aca="false">L3131/G3131</f>
        <v>1.25635964912281</v>
      </c>
    </row>
    <row r="3132" customFormat="false" ht="26.25" hidden="false" customHeight="true" outlineLevel="0" collapsed="false">
      <c r="A3132" s="4" t="s">
        <v>786</v>
      </c>
      <c r="B3132" s="4" t="s">
        <v>1668</v>
      </c>
      <c r="C3132" s="4" t="s">
        <v>2141</v>
      </c>
      <c r="D3132" s="4" t="s">
        <v>2142</v>
      </c>
      <c r="E3132" s="4" t="s">
        <v>98</v>
      </c>
      <c r="F3132" s="4" t="s">
        <v>99</v>
      </c>
      <c r="G3132" s="23" t="n">
        <v>542640</v>
      </c>
      <c r="H3132" s="24" t="n">
        <f aca="false">Parametros!$B$3</f>
        <v>160.42</v>
      </c>
      <c r="I3132" s="24" t="n">
        <f aca="false">Parametros!$B$4</f>
        <v>151.76</v>
      </c>
      <c r="J3132" s="23" t="n">
        <f aca="false">G3132*H3132/I3132</f>
        <v>573605.092250923</v>
      </c>
      <c r="K3132" s="23" t="n">
        <v>520647.16</v>
      </c>
      <c r="L3132" s="23" t="n">
        <v>681751</v>
      </c>
      <c r="M3132" s="23" t="n">
        <f aca="false">MIN(J3132:L3132)</f>
        <v>520647.16</v>
      </c>
      <c r="N3132" s="23" t="n">
        <f aca="false">MAX(J3132:L3132)</f>
        <v>681751</v>
      </c>
      <c r="O3132" s="23" t="n">
        <f aca="false">MEDIAN(J3132:L3132)</f>
        <v>573605.092250923</v>
      </c>
      <c r="P3132" s="23" t="n">
        <f aca="false">AVERAGE(J3132:L3132)</f>
        <v>592001.084083641</v>
      </c>
      <c r="Q3132" s="23" t="n">
        <f aca="false">AVERAGE(M3132,O3132)</f>
        <v>547126.126125461</v>
      </c>
      <c r="R3132" s="23" t="n">
        <f aca="false">AVERAGE(N3132,O3132)</f>
        <v>627678.046125461</v>
      </c>
      <c r="S3132" s="23" t="n">
        <f aca="false">STDEV(J3132:L3132)</f>
        <v>82112.247578047</v>
      </c>
      <c r="T3132" s="25" t="n">
        <f aca="false">IF(P3132&gt;0,S3132/P3132,NA())</f>
        <v>0.138702866913071</v>
      </c>
      <c r="U3132" s="4" t="str">
        <f aca="false">IF(T3132&lt;=Parametros!$B$7,"MENOR",IF(T3132&lt;=Parametros!$B$8,"PROMEDIO MENOR-MEDIANA","PROMEDIO"))</f>
        <v>MENOR</v>
      </c>
      <c r="V3132" s="23" t="n">
        <f aca="false">IF(T3132&lt;=Parametros!$B$7,M3132,IF(T3132&lt;=Parametros!$B$8,Q3132,P3132))</f>
        <v>520647.16</v>
      </c>
      <c r="W3132" s="26" t="n">
        <f aca="false">ROUND(V3132,0)</f>
        <v>520647</v>
      </c>
      <c r="X3132" s="27" t="n">
        <f aca="false">K3132/G3132</f>
        <v>0.95947066194899</v>
      </c>
      <c r="Y3132" s="27" t="n">
        <f aca="false">L3132/G3132</f>
        <v>1.25635964912281</v>
      </c>
    </row>
    <row r="3133" customFormat="false" ht="39" hidden="false" customHeight="true" outlineLevel="0" collapsed="false">
      <c r="A3133" s="4" t="s">
        <v>789</v>
      </c>
      <c r="B3133" s="4" t="s">
        <v>1668</v>
      </c>
      <c r="C3133" s="4" t="s">
        <v>2143</v>
      </c>
      <c r="D3133" s="4" t="s">
        <v>2144</v>
      </c>
      <c r="E3133" s="4" t="s">
        <v>98</v>
      </c>
      <c r="F3133" s="4" t="s">
        <v>99</v>
      </c>
      <c r="G3133" s="23" t="n">
        <v>273581</v>
      </c>
      <c r="H3133" s="24" t="n">
        <f aca="false">Parametros!$B$3</f>
        <v>160.42</v>
      </c>
      <c r="I3133" s="24" t="n">
        <f aca="false">Parametros!$B$4</f>
        <v>151.76</v>
      </c>
      <c r="J3133" s="23" t="n">
        <f aca="false">G3133*H3133/I3133</f>
        <v>289192.567343173</v>
      </c>
      <c r="K3133" s="23" t="n">
        <v>262492.46</v>
      </c>
      <c r="L3133" s="23" t="n">
        <v>343672</v>
      </c>
      <c r="M3133" s="23" t="n">
        <f aca="false">MIN(J3133:L3133)</f>
        <v>262492.46</v>
      </c>
      <c r="N3133" s="23" t="n">
        <f aca="false">MAX(J3133:L3133)</f>
        <v>343672</v>
      </c>
      <c r="O3133" s="23" t="n">
        <f aca="false">MEDIAN(J3133:L3133)</f>
        <v>289192.567343173</v>
      </c>
      <c r="P3133" s="23" t="n">
        <f aca="false">AVERAGE(J3133:L3133)</f>
        <v>298452.342447725</v>
      </c>
      <c r="Q3133" s="23" t="n">
        <f aca="false">AVERAGE(M3133,O3133)</f>
        <v>275842.513671587</v>
      </c>
      <c r="R3133" s="23" t="n">
        <f aca="false">AVERAGE(N3133,O3133)</f>
        <v>316432.283671587</v>
      </c>
      <c r="S3133" s="23" t="n">
        <f aca="false">STDEV(J3133:L3133)</f>
        <v>41374.3520178026</v>
      </c>
      <c r="T3133" s="25" t="n">
        <f aca="false">IF(P3133&gt;0,S3133/P3133,NA())</f>
        <v>0.138629677617791</v>
      </c>
      <c r="U3133" s="4" t="str">
        <f aca="false">IF(T3133&lt;=Parametros!$B$7,"MENOR",IF(T3133&lt;=Parametros!$B$8,"PROMEDIO MENOR-MEDIANA","PROMEDIO"))</f>
        <v>MENOR</v>
      </c>
      <c r="V3133" s="23" t="n">
        <f aca="false">IF(T3133&lt;=Parametros!$B$7,M3133,IF(T3133&lt;=Parametros!$B$8,Q3133,P3133))</f>
        <v>262492.46</v>
      </c>
      <c r="W3133" s="26" t="n">
        <f aca="false">ROUND(V3133,0)</f>
        <v>262492</v>
      </c>
      <c r="X3133" s="27" t="n">
        <f aca="false">K3133/G3133</f>
        <v>0.959468895866307</v>
      </c>
      <c r="Y3133" s="27" t="n">
        <f aca="false">L3133/G3133</f>
        <v>1.25619834710744</v>
      </c>
    </row>
    <row r="3134" customFormat="false" ht="39" hidden="false" customHeight="true" outlineLevel="0" collapsed="false">
      <c r="A3134" s="4" t="s">
        <v>792</v>
      </c>
      <c r="B3134" s="4" t="s">
        <v>1668</v>
      </c>
      <c r="C3134" s="4" t="s">
        <v>2145</v>
      </c>
      <c r="D3134" s="4" t="s">
        <v>2146</v>
      </c>
      <c r="E3134" s="4" t="s">
        <v>98</v>
      </c>
      <c r="F3134" s="4" t="s">
        <v>99</v>
      </c>
      <c r="G3134" s="23" t="n">
        <v>683953</v>
      </c>
      <c r="H3134" s="24" t="n">
        <f aca="false">Parametros!$B$3</f>
        <v>160.42</v>
      </c>
      <c r="I3134" s="24" t="n">
        <f aca="false">Parametros!$B$4</f>
        <v>151.76</v>
      </c>
      <c r="J3134" s="23" t="n">
        <f aca="false">G3134*H3134/I3134</f>
        <v>722981.946889826</v>
      </c>
      <c r="K3134" s="23" t="n">
        <v>656232.99</v>
      </c>
      <c r="L3134" s="23" t="n">
        <v>859299</v>
      </c>
      <c r="M3134" s="23" t="n">
        <f aca="false">MIN(J3134:L3134)</f>
        <v>656232.99</v>
      </c>
      <c r="N3134" s="23" t="n">
        <f aca="false">MAX(J3134:L3134)</f>
        <v>859299</v>
      </c>
      <c r="O3134" s="23" t="n">
        <f aca="false">MEDIAN(J3134:L3134)</f>
        <v>722981.946889826</v>
      </c>
      <c r="P3134" s="23" t="n">
        <f aca="false">AVERAGE(J3134:L3134)</f>
        <v>746171.312296609</v>
      </c>
      <c r="Q3134" s="23" t="n">
        <f aca="false">AVERAGE(M3134,O3134)</f>
        <v>689607.468444913</v>
      </c>
      <c r="R3134" s="23" t="n">
        <f aca="false">AVERAGE(N3134,O3134)</f>
        <v>791140.473444913</v>
      </c>
      <c r="S3134" s="23" t="n">
        <f aca="false">STDEV(J3134:L3134)</f>
        <v>103500.053648812</v>
      </c>
      <c r="T3134" s="25" t="n">
        <f aca="false">IF(P3134&gt;0,S3134/P3134,NA())</f>
        <v>0.138708165193666</v>
      </c>
      <c r="U3134" s="4" t="str">
        <f aca="false">IF(T3134&lt;=Parametros!$B$7,"MENOR",IF(T3134&lt;=Parametros!$B$8,"PROMEDIO MENOR-MEDIANA","PROMEDIO"))</f>
        <v>MENOR</v>
      </c>
      <c r="V3134" s="23" t="n">
        <f aca="false">IF(T3134&lt;=Parametros!$B$7,M3134,IF(T3134&lt;=Parametros!$B$8,Q3134,P3134))</f>
        <v>656232.99</v>
      </c>
      <c r="W3134" s="26" t="n">
        <f aca="false">ROUND(V3134,0)</f>
        <v>656233</v>
      </c>
      <c r="X3134" s="27" t="n">
        <f aca="false">K3134/G3134</f>
        <v>0.959470884695293</v>
      </c>
      <c r="Y3134" s="27" t="n">
        <f aca="false">L3134/G3134</f>
        <v>1.25637141733423</v>
      </c>
    </row>
    <row r="3135" customFormat="false" ht="26.25" hidden="false" customHeight="true" outlineLevel="0" collapsed="false">
      <c r="A3135" s="4" t="s">
        <v>795</v>
      </c>
      <c r="B3135" s="4" t="s">
        <v>1668</v>
      </c>
      <c r="C3135" s="4" t="s">
        <v>2147</v>
      </c>
      <c r="D3135" s="4" t="s">
        <v>2148</v>
      </c>
      <c r="E3135" s="4" t="s">
        <v>98</v>
      </c>
      <c r="F3135" s="4" t="s">
        <v>99</v>
      </c>
      <c r="G3135" s="23" t="n">
        <v>406980</v>
      </c>
      <c r="H3135" s="24" t="n">
        <f aca="false">Parametros!$B$3</f>
        <v>160.42</v>
      </c>
      <c r="I3135" s="24" t="n">
        <f aca="false">Parametros!$B$4</f>
        <v>151.76</v>
      </c>
      <c r="J3135" s="23" t="n">
        <f aca="false">G3135*H3135/I3135</f>
        <v>430203.819188192</v>
      </c>
      <c r="K3135" s="23" t="n">
        <v>390484.91</v>
      </c>
      <c r="L3135" s="23" t="n">
        <v>511343</v>
      </c>
      <c r="M3135" s="23" t="n">
        <f aca="false">MIN(J3135:L3135)</f>
        <v>390484.91</v>
      </c>
      <c r="N3135" s="23" t="n">
        <f aca="false">MAX(J3135:L3135)</f>
        <v>511343</v>
      </c>
      <c r="O3135" s="23" t="n">
        <f aca="false">MEDIAN(J3135:L3135)</f>
        <v>430203.819188192</v>
      </c>
      <c r="P3135" s="23" t="n">
        <f aca="false">AVERAGE(J3135:L3135)</f>
        <v>444010.576396064</v>
      </c>
      <c r="Q3135" s="23" t="n">
        <f aca="false">AVERAGE(M3135,O3135)</f>
        <v>410344.364594096</v>
      </c>
      <c r="R3135" s="23" t="n">
        <f aca="false">AVERAGE(N3135,O3135)</f>
        <v>470773.409594096</v>
      </c>
      <c r="S3135" s="23" t="n">
        <f aca="false">STDEV(J3135:L3135)</f>
        <v>61600.6443802325</v>
      </c>
      <c r="T3135" s="25" t="n">
        <f aca="false">IF(P3135&gt;0,S3135/P3135,NA())</f>
        <v>0.138736885234202</v>
      </c>
      <c r="U3135" s="4" t="str">
        <f aca="false">IF(T3135&lt;=Parametros!$B$7,"MENOR",IF(T3135&lt;=Parametros!$B$8,"PROMEDIO MENOR-MEDIANA","PROMEDIO"))</f>
        <v>MENOR</v>
      </c>
      <c r="V3135" s="23" t="n">
        <f aca="false">IF(T3135&lt;=Parametros!$B$7,M3135,IF(T3135&lt;=Parametros!$B$8,Q3135,P3135))</f>
        <v>390484.91</v>
      </c>
      <c r="W3135" s="26" t="n">
        <f aca="false">ROUND(V3135,0)</f>
        <v>390485</v>
      </c>
      <c r="X3135" s="27" t="n">
        <f aca="false">K3135/G3135</f>
        <v>0.959469531672318</v>
      </c>
      <c r="Y3135" s="27" t="n">
        <f aca="false">L3135/G3135</f>
        <v>1.25643274853801</v>
      </c>
    </row>
    <row r="3136" customFormat="false" ht="15" hidden="false" customHeight="true" outlineLevel="0" collapsed="false">
      <c r="A3136" s="22" t="s">
        <v>798</v>
      </c>
      <c r="B3136" s="22" t="s">
        <v>799</v>
      </c>
      <c r="C3136" s="22"/>
      <c r="D3136" s="22"/>
      <c r="E3136" s="22"/>
      <c r="F3136" s="22"/>
      <c r="G3136" s="22"/>
      <c r="H3136" s="22"/>
      <c r="I3136" s="22"/>
      <c r="J3136" s="22"/>
      <c r="K3136" s="22"/>
      <c r="L3136" s="22"/>
      <c r="M3136" s="22"/>
      <c r="N3136" s="22"/>
      <c r="O3136" s="22"/>
      <c r="P3136" s="22"/>
      <c r="Q3136" s="22"/>
      <c r="R3136" s="22"/>
      <c r="S3136" s="22"/>
      <c r="T3136" s="22"/>
      <c r="U3136" s="22"/>
      <c r="V3136" s="22"/>
      <c r="W3136" s="22"/>
    </row>
    <row r="3137" customFormat="false" ht="26.25" hidden="false" customHeight="true" outlineLevel="0" collapsed="false">
      <c r="A3137" s="4" t="s">
        <v>800</v>
      </c>
      <c r="B3137" s="4" t="s">
        <v>1668</v>
      </c>
      <c r="C3137" s="4" t="s">
        <v>2149</v>
      </c>
      <c r="D3137" s="4" t="s">
        <v>2150</v>
      </c>
      <c r="E3137" s="4" t="s">
        <v>98</v>
      </c>
      <c r="F3137" s="4" t="s">
        <v>99</v>
      </c>
      <c r="G3137" s="23" t="n">
        <v>54716</v>
      </c>
      <c r="H3137" s="24" t="n">
        <f aca="false">Parametros!$B$3</f>
        <v>160.42</v>
      </c>
      <c r="I3137" s="24" t="n">
        <f aca="false">Parametros!$B$4</f>
        <v>151.76</v>
      </c>
      <c r="J3137" s="23" t="n">
        <f aca="false">G3137*H3137/I3137</f>
        <v>57838.3020558777</v>
      </c>
      <c r="K3137" s="23" t="n">
        <v>52498.49</v>
      </c>
      <c r="L3137" s="23" t="n">
        <v>68663</v>
      </c>
      <c r="M3137" s="23" t="n">
        <f aca="false">MIN(J3137:L3137)</f>
        <v>52498.49</v>
      </c>
      <c r="N3137" s="23" t="n">
        <f aca="false">MAX(J3137:L3137)</f>
        <v>68663</v>
      </c>
      <c r="O3137" s="23" t="n">
        <f aca="false">MEDIAN(J3137:L3137)</f>
        <v>57838.3020558777</v>
      </c>
      <c r="P3137" s="23" t="n">
        <f aca="false">AVERAGE(J3137:L3137)</f>
        <v>59666.5973519592</v>
      </c>
      <c r="Q3137" s="23" t="n">
        <f aca="false">AVERAGE(M3137,O3137)</f>
        <v>55168.3960279389</v>
      </c>
      <c r="R3137" s="23" t="n">
        <f aca="false">AVERAGE(N3137,O3137)</f>
        <v>63250.6510279388</v>
      </c>
      <c r="S3137" s="23" t="n">
        <f aca="false">STDEV(J3137:L3137)</f>
        <v>8235.88754490252</v>
      </c>
      <c r="T3137" s="25" t="n">
        <f aca="false">IF(P3137&gt;0,S3137/P3137,NA())</f>
        <v>0.138031795182168</v>
      </c>
      <c r="U3137" s="4" t="str">
        <f aca="false">IF(T3137&lt;=Parametros!$B$7,"MENOR",IF(T3137&lt;=Parametros!$B$8,"PROMEDIO MENOR-MEDIANA","PROMEDIO"))</f>
        <v>MENOR</v>
      </c>
      <c r="V3137" s="23" t="n">
        <f aca="false">IF(T3137&lt;=Parametros!$B$7,M3137,IF(T3137&lt;=Parametros!$B$8,Q3137,P3137))</f>
        <v>52498.49</v>
      </c>
      <c r="W3137" s="26" t="n">
        <f aca="false">ROUND(V3137,0)</f>
        <v>52498</v>
      </c>
      <c r="X3137" s="27" t="n">
        <f aca="false">K3137/G3137</f>
        <v>0.959472366401053</v>
      </c>
      <c r="Y3137" s="27" t="n">
        <f aca="false">L3137/G3137</f>
        <v>1.25489801886103</v>
      </c>
    </row>
    <row r="3138" customFormat="false" ht="39" hidden="false" customHeight="true" outlineLevel="0" collapsed="false">
      <c r="A3138" s="4" t="s">
        <v>803</v>
      </c>
      <c r="B3138" s="4" t="s">
        <v>1668</v>
      </c>
      <c r="C3138" s="4" t="s">
        <v>2151</v>
      </c>
      <c r="D3138" s="4" t="s">
        <v>2152</v>
      </c>
      <c r="E3138" s="4" t="s">
        <v>98</v>
      </c>
      <c r="F3138" s="4" t="s">
        <v>99</v>
      </c>
      <c r="G3138" s="23" t="n">
        <v>54716</v>
      </c>
      <c r="H3138" s="24" t="n">
        <f aca="false">Parametros!$B$3</f>
        <v>160.42</v>
      </c>
      <c r="I3138" s="24" t="n">
        <f aca="false">Parametros!$B$4</f>
        <v>151.76</v>
      </c>
      <c r="J3138" s="23" t="n">
        <f aca="false">G3138*H3138/I3138</f>
        <v>57838.3020558777</v>
      </c>
      <c r="K3138" s="23" t="n">
        <v>52498.49</v>
      </c>
      <c r="L3138" s="23" t="n">
        <v>68663</v>
      </c>
      <c r="M3138" s="23" t="n">
        <f aca="false">MIN(J3138:L3138)</f>
        <v>52498.49</v>
      </c>
      <c r="N3138" s="23" t="n">
        <f aca="false">MAX(J3138:L3138)</f>
        <v>68663</v>
      </c>
      <c r="O3138" s="23" t="n">
        <f aca="false">MEDIAN(J3138:L3138)</f>
        <v>57838.3020558777</v>
      </c>
      <c r="P3138" s="23" t="n">
        <f aca="false">AVERAGE(J3138:L3138)</f>
        <v>59666.5973519592</v>
      </c>
      <c r="Q3138" s="23" t="n">
        <f aca="false">AVERAGE(M3138,O3138)</f>
        <v>55168.3960279389</v>
      </c>
      <c r="R3138" s="23" t="n">
        <f aca="false">AVERAGE(N3138,O3138)</f>
        <v>63250.6510279388</v>
      </c>
      <c r="S3138" s="23" t="n">
        <f aca="false">STDEV(J3138:L3138)</f>
        <v>8235.88754490252</v>
      </c>
      <c r="T3138" s="25" t="n">
        <f aca="false">IF(P3138&gt;0,S3138/P3138,NA())</f>
        <v>0.138031795182168</v>
      </c>
      <c r="U3138" s="4" t="str">
        <f aca="false">IF(T3138&lt;=Parametros!$B$7,"MENOR",IF(T3138&lt;=Parametros!$B$8,"PROMEDIO MENOR-MEDIANA","PROMEDIO"))</f>
        <v>MENOR</v>
      </c>
      <c r="V3138" s="23" t="n">
        <f aca="false">IF(T3138&lt;=Parametros!$B$7,M3138,IF(T3138&lt;=Parametros!$B$8,Q3138,P3138))</f>
        <v>52498.49</v>
      </c>
      <c r="W3138" s="26" t="n">
        <f aca="false">ROUND(V3138,0)</f>
        <v>52498</v>
      </c>
      <c r="X3138" s="27" t="n">
        <f aca="false">K3138/G3138</f>
        <v>0.959472366401053</v>
      </c>
      <c r="Y3138" s="27" t="n">
        <f aca="false">L3138/G3138</f>
        <v>1.25489801886103</v>
      </c>
    </row>
    <row r="3139" customFormat="false" ht="26.25" hidden="false" customHeight="true" outlineLevel="0" collapsed="false">
      <c r="A3139" s="4" t="s">
        <v>806</v>
      </c>
      <c r="B3139" s="4" t="s">
        <v>1668</v>
      </c>
      <c r="C3139" s="4" t="s">
        <v>2153</v>
      </c>
      <c r="D3139" s="4" t="s">
        <v>2154</v>
      </c>
      <c r="E3139" s="4" t="s">
        <v>98</v>
      </c>
      <c r="F3139" s="4" t="s">
        <v>99</v>
      </c>
      <c r="G3139" s="23" t="n">
        <v>273581</v>
      </c>
      <c r="H3139" s="24" t="n">
        <f aca="false">Parametros!$B$3</f>
        <v>160.42</v>
      </c>
      <c r="I3139" s="24" t="n">
        <f aca="false">Parametros!$B$4</f>
        <v>151.76</v>
      </c>
      <c r="J3139" s="23" t="n">
        <f aca="false">G3139*H3139/I3139</f>
        <v>289192.567343173</v>
      </c>
      <c r="K3139" s="23" t="n">
        <v>262492.46</v>
      </c>
      <c r="L3139" s="23" t="n">
        <v>343672</v>
      </c>
      <c r="M3139" s="23" t="n">
        <f aca="false">MIN(J3139:L3139)</f>
        <v>262492.46</v>
      </c>
      <c r="N3139" s="23" t="n">
        <f aca="false">MAX(J3139:L3139)</f>
        <v>343672</v>
      </c>
      <c r="O3139" s="23" t="n">
        <f aca="false">MEDIAN(J3139:L3139)</f>
        <v>289192.567343173</v>
      </c>
      <c r="P3139" s="23" t="n">
        <f aca="false">AVERAGE(J3139:L3139)</f>
        <v>298452.342447725</v>
      </c>
      <c r="Q3139" s="23" t="n">
        <f aca="false">AVERAGE(M3139,O3139)</f>
        <v>275842.513671587</v>
      </c>
      <c r="R3139" s="23" t="n">
        <f aca="false">AVERAGE(N3139,O3139)</f>
        <v>316432.283671587</v>
      </c>
      <c r="S3139" s="23" t="n">
        <f aca="false">STDEV(J3139:L3139)</f>
        <v>41374.3520178026</v>
      </c>
      <c r="T3139" s="25" t="n">
        <f aca="false">IF(P3139&gt;0,S3139/P3139,NA())</f>
        <v>0.138629677617791</v>
      </c>
      <c r="U3139" s="4" t="str">
        <f aca="false">IF(T3139&lt;=Parametros!$B$7,"MENOR",IF(T3139&lt;=Parametros!$B$8,"PROMEDIO MENOR-MEDIANA","PROMEDIO"))</f>
        <v>MENOR</v>
      </c>
      <c r="V3139" s="23" t="n">
        <f aca="false">IF(T3139&lt;=Parametros!$B$7,M3139,IF(T3139&lt;=Parametros!$B$8,Q3139,P3139))</f>
        <v>262492.46</v>
      </c>
      <c r="W3139" s="26" t="n">
        <f aca="false">ROUND(V3139,0)</f>
        <v>262492</v>
      </c>
      <c r="X3139" s="27" t="n">
        <f aca="false">K3139/G3139</f>
        <v>0.959468895866307</v>
      </c>
      <c r="Y3139" s="27" t="n">
        <f aca="false">L3139/G3139</f>
        <v>1.25619834710744</v>
      </c>
    </row>
    <row r="3140" customFormat="false" ht="26.25" hidden="false" customHeight="true" outlineLevel="0" collapsed="false">
      <c r="A3140" s="4" t="s">
        <v>809</v>
      </c>
      <c r="B3140" s="4" t="s">
        <v>1668</v>
      </c>
      <c r="C3140" s="4" t="s">
        <v>2155</v>
      </c>
      <c r="D3140" s="4" t="s">
        <v>2156</v>
      </c>
      <c r="E3140" s="4" t="s">
        <v>98</v>
      </c>
      <c r="F3140" s="4" t="s">
        <v>99</v>
      </c>
      <c r="G3140" s="23" t="n">
        <v>683953</v>
      </c>
      <c r="H3140" s="24" t="n">
        <f aca="false">Parametros!$B$3</f>
        <v>160.42</v>
      </c>
      <c r="I3140" s="24" t="n">
        <f aca="false">Parametros!$B$4</f>
        <v>151.76</v>
      </c>
      <c r="J3140" s="23" t="n">
        <f aca="false">G3140*H3140/I3140</f>
        <v>722981.946889826</v>
      </c>
      <c r="K3140" s="23" t="n">
        <v>656232.99</v>
      </c>
      <c r="L3140" s="23" t="n">
        <v>859299</v>
      </c>
      <c r="M3140" s="23" t="n">
        <f aca="false">MIN(J3140:L3140)</f>
        <v>656232.99</v>
      </c>
      <c r="N3140" s="23" t="n">
        <f aca="false">MAX(J3140:L3140)</f>
        <v>859299</v>
      </c>
      <c r="O3140" s="23" t="n">
        <f aca="false">MEDIAN(J3140:L3140)</f>
        <v>722981.946889826</v>
      </c>
      <c r="P3140" s="23" t="n">
        <f aca="false">AVERAGE(J3140:L3140)</f>
        <v>746171.312296609</v>
      </c>
      <c r="Q3140" s="23" t="n">
        <f aca="false">AVERAGE(M3140,O3140)</f>
        <v>689607.468444913</v>
      </c>
      <c r="R3140" s="23" t="n">
        <f aca="false">AVERAGE(N3140,O3140)</f>
        <v>791140.473444913</v>
      </c>
      <c r="S3140" s="23" t="n">
        <f aca="false">STDEV(J3140:L3140)</f>
        <v>103500.053648812</v>
      </c>
      <c r="T3140" s="25" t="n">
        <f aca="false">IF(P3140&gt;0,S3140/P3140,NA())</f>
        <v>0.138708165193666</v>
      </c>
      <c r="U3140" s="4" t="str">
        <f aca="false">IF(T3140&lt;=Parametros!$B$7,"MENOR",IF(T3140&lt;=Parametros!$B$8,"PROMEDIO MENOR-MEDIANA","PROMEDIO"))</f>
        <v>MENOR</v>
      </c>
      <c r="V3140" s="23" t="n">
        <f aca="false">IF(T3140&lt;=Parametros!$B$7,M3140,IF(T3140&lt;=Parametros!$B$8,Q3140,P3140))</f>
        <v>656232.99</v>
      </c>
      <c r="W3140" s="26" t="n">
        <f aca="false">ROUND(V3140,0)</f>
        <v>656233</v>
      </c>
      <c r="X3140" s="27" t="n">
        <f aca="false">K3140/G3140</f>
        <v>0.959470884695293</v>
      </c>
      <c r="Y3140" s="27" t="n">
        <f aca="false">L3140/G3140</f>
        <v>1.25637141733423</v>
      </c>
    </row>
    <row r="3141" customFormat="false" ht="39" hidden="false" customHeight="true" outlineLevel="0" collapsed="false">
      <c r="A3141" s="4" t="s">
        <v>812</v>
      </c>
      <c r="B3141" s="4" t="s">
        <v>1668</v>
      </c>
      <c r="C3141" s="4" t="s">
        <v>2157</v>
      </c>
      <c r="D3141" s="4" t="s">
        <v>2158</v>
      </c>
      <c r="E3141" s="4" t="s">
        <v>98</v>
      </c>
      <c r="F3141" s="4" t="s">
        <v>99</v>
      </c>
      <c r="G3141" s="23" t="n">
        <v>1090933</v>
      </c>
      <c r="H3141" s="24" t="n">
        <f aca="false">Parametros!$B$3</f>
        <v>160.42</v>
      </c>
      <c r="I3141" s="24" t="n">
        <f aca="false">Parametros!$B$4</f>
        <v>151.76</v>
      </c>
      <c r="J3141" s="23" t="n">
        <f aca="false">G3141*H3141/I3141</f>
        <v>1153185.76607802</v>
      </c>
      <c r="K3141" s="23" t="n">
        <v>1046717.9</v>
      </c>
      <c r="L3141" s="23" t="n">
        <v>1370761</v>
      </c>
      <c r="M3141" s="23" t="n">
        <f aca="false">MIN(J3141:L3141)</f>
        <v>1046717.9</v>
      </c>
      <c r="N3141" s="23" t="n">
        <f aca="false">MAX(J3141:L3141)</f>
        <v>1370761</v>
      </c>
      <c r="O3141" s="23" t="n">
        <f aca="false">MEDIAN(J3141:L3141)</f>
        <v>1153185.76607802</v>
      </c>
      <c r="P3141" s="23" t="n">
        <f aca="false">AVERAGE(J3141:L3141)</f>
        <v>1190221.55535934</v>
      </c>
      <c r="Q3141" s="23" t="n">
        <f aca="false">AVERAGE(M3141,O3141)</f>
        <v>1099951.83303901</v>
      </c>
      <c r="R3141" s="23" t="n">
        <f aca="false">AVERAGE(N3141,O3141)</f>
        <v>1261973.38303901</v>
      </c>
      <c r="S3141" s="23" t="n">
        <f aca="false">STDEV(J3141:L3141)</f>
        <v>165165.734733843</v>
      </c>
      <c r="T3141" s="25" t="n">
        <f aca="false">IF(P3141&gt;0,S3141/P3141,NA())</f>
        <v>0.138768898941658</v>
      </c>
      <c r="U3141" s="4" t="str">
        <f aca="false">IF(T3141&lt;=Parametros!$B$7,"MENOR",IF(T3141&lt;=Parametros!$B$8,"PROMEDIO MENOR-MEDIANA","PROMEDIO"))</f>
        <v>MENOR</v>
      </c>
      <c r="V3141" s="23" t="n">
        <f aca="false">IF(T3141&lt;=Parametros!$B$7,M3141,IF(T3141&lt;=Parametros!$B$8,Q3141,P3141))</f>
        <v>1046717.9</v>
      </c>
      <c r="W3141" s="26" t="n">
        <f aca="false">ROUND(V3141,0)</f>
        <v>1046718</v>
      </c>
      <c r="X3141" s="27" t="n">
        <f aca="false">K3141/G3141</f>
        <v>0.95947037994084</v>
      </c>
      <c r="Y3141" s="27" t="n">
        <f aca="false">L3141/G3141</f>
        <v>1.25650337830096</v>
      </c>
    </row>
    <row r="3142" customFormat="false" ht="26.25" hidden="false" customHeight="true" outlineLevel="0" collapsed="false">
      <c r="A3142" s="4" t="s">
        <v>815</v>
      </c>
      <c r="B3142" s="4" t="s">
        <v>1668</v>
      </c>
      <c r="C3142" s="4" t="s">
        <v>2159</v>
      </c>
      <c r="D3142" s="4" t="s">
        <v>2160</v>
      </c>
      <c r="E3142" s="4" t="s">
        <v>98</v>
      </c>
      <c r="F3142" s="4" t="s">
        <v>99</v>
      </c>
      <c r="G3142" s="23" t="n">
        <v>1090933</v>
      </c>
      <c r="H3142" s="24" t="n">
        <f aca="false">Parametros!$B$3</f>
        <v>160.42</v>
      </c>
      <c r="I3142" s="24" t="n">
        <f aca="false">Parametros!$B$4</f>
        <v>151.76</v>
      </c>
      <c r="J3142" s="23" t="n">
        <f aca="false">G3142*H3142/I3142</f>
        <v>1153185.76607802</v>
      </c>
      <c r="K3142" s="23" t="n">
        <v>1046717.9</v>
      </c>
      <c r="L3142" s="23" t="n">
        <v>1370761</v>
      </c>
      <c r="M3142" s="23" t="n">
        <f aca="false">MIN(J3142:L3142)</f>
        <v>1046717.9</v>
      </c>
      <c r="N3142" s="23" t="n">
        <f aca="false">MAX(J3142:L3142)</f>
        <v>1370761</v>
      </c>
      <c r="O3142" s="23" t="n">
        <f aca="false">MEDIAN(J3142:L3142)</f>
        <v>1153185.76607802</v>
      </c>
      <c r="P3142" s="23" t="n">
        <f aca="false">AVERAGE(J3142:L3142)</f>
        <v>1190221.55535934</v>
      </c>
      <c r="Q3142" s="23" t="n">
        <f aca="false">AVERAGE(M3142,O3142)</f>
        <v>1099951.83303901</v>
      </c>
      <c r="R3142" s="23" t="n">
        <f aca="false">AVERAGE(N3142,O3142)</f>
        <v>1261973.38303901</v>
      </c>
      <c r="S3142" s="23" t="n">
        <f aca="false">STDEV(J3142:L3142)</f>
        <v>165165.734733843</v>
      </c>
      <c r="T3142" s="25" t="n">
        <f aca="false">IF(P3142&gt;0,S3142/P3142,NA())</f>
        <v>0.138768898941658</v>
      </c>
      <c r="U3142" s="4" t="str">
        <f aca="false">IF(T3142&lt;=Parametros!$B$7,"MENOR",IF(T3142&lt;=Parametros!$B$8,"PROMEDIO MENOR-MEDIANA","PROMEDIO"))</f>
        <v>MENOR</v>
      </c>
      <c r="V3142" s="23" t="n">
        <f aca="false">IF(T3142&lt;=Parametros!$B$7,M3142,IF(T3142&lt;=Parametros!$B$8,Q3142,P3142))</f>
        <v>1046717.9</v>
      </c>
      <c r="W3142" s="26" t="n">
        <f aca="false">ROUND(V3142,0)</f>
        <v>1046718</v>
      </c>
      <c r="X3142" s="27" t="n">
        <f aca="false">K3142/G3142</f>
        <v>0.95947037994084</v>
      </c>
      <c r="Y3142" s="27" t="n">
        <f aca="false">L3142/G3142</f>
        <v>1.25650337830096</v>
      </c>
    </row>
    <row r="3143" customFormat="false" ht="39" hidden="false" customHeight="true" outlineLevel="0" collapsed="false">
      <c r="A3143" s="4" t="s">
        <v>818</v>
      </c>
      <c r="B3143" s="4" t="s">
        <v>1668</v>
      </c>
      <c r="C3143" s="4" t="s">
        <v>2161</v>
      </c>
      <c r="D3143" s="4" t="s">
        <v>2162</v>
      </c>
      <c r="E3143" s="4" t="s">
        <v>98</v>
      </c>
      <c r="F3143" s="4" t="s">
        <v>99</v>
      </c>
      <c r="G3143" s="23" t="n">
        <v>1090933</v>
      </c>
      <c r="H3143" s="24" t="n">
        <f aca="false">Parametros!$B$3</f>
        <v>160.42</v>
      </c>
      <c r="I3143" s="24" t="n">
        <f aca="false">Parametros!$B$4</f>
        <v>151.76</v>
      </c>
      <c r="J3143" s="23" t="n">
        <f aca="false">G3143*H3143/I3143</f>
        <v>1153185.76607802</v>
      </c>
      <c r="K3143" s="23" t="n">
        <v>1046717.9</v>
      </c>
      <c r="L3143" s="23" t="n">
        <v>1370761</v>
      </c>
      <c r="M3143" s="23" t="n">
        <f aca="false">MIN(J3143:L3143)</f>
        <v>1046717.9</v>
      </c>
      <c r="N3143" s="23" t="n">
        <f aca="false">MAX(J3143:L3143)</f>
        <v>1370761</v>
      </c>
      <c r="O3143" s="23" t="n">
        <f aca="false">MEDIAN(J3143:L3143)</f>
        <v>1153185.76607802</v>
      </c>
      <c r="P3143" s="23" t="n">
        <f aca="false">AVERAGE(J3143:L3143)</f>
        <v>1190221.55535934</v>
      </c>
      <c r="Q3143" s="23" t="n">
        <f aca="false">AVERAGE(M3143,O3143)</f>
        <v>1099951.83303901</v>
      </c>
      <c r="R3143" s="23" t="n">
        <f aca="false">AVERAGE(N3143,O3143)</f>
        <v>1261973.38303901</v>
      </c>
      <c r="S3143" s="23" t="n">
        <f aca="false">STDEV(J3143:L3143)</f>
        <v>165165.734733843</v>
      </c>
      <c r="T3143" s="25" t="n">
        <f aca="false">IF(P3143&gt;0,S3143/P3143,NA())</f>
        <v>0.138768898941658</v>
      </c>
      <c r="U3143" s="4" t="str">
        <f aca="false">IF(T3143&lt;=Parametros!$B$7,"MENOR",IF(T3143&lt;=Parametros!$B$8,"PROMEDIO MENOR-MEDIANA","PROMEDIO"))</f>
        <v>MENOR</v>
      </c>
      <c r="V3143" s="23" t="n">
        <f aca="false">IF(T3143&lt;=Parametros!$B$7,M3143,IF(T3143&lt;=Parametros!$B$8,Q3143,P3143))</f>
        <v>1046717.9</v>
      </c>
      <c r="W3143" s="26" t="n">
        <f aca="false">ROUND(V3143,0)</f>
        <v>1046718</v>
      </c>
      <c r="X3143" s="27" t="n">
        <f aca="false">K3143/G3143</f>
        <v>0.95947037994084</v>
      </c>
      <c r="Y3143" s="27" t="n">
        <f aca="false">L3143/G3143</f>
        <v>1.25650337830096</v>
      </c>
    </row>
    <row r="3144" customFormat="false" ht="39" hidden="false" customHeight="true" outlineLevel="0" collapsed="false">
      <c r="A3144" s="4" t="s">
        <v>821</v>
      </c>
      <c r="B3144" s="4" t="s">
        <v>1668</v>
      </c>
      <c r="C3144" s="4" t="s">
        <v>2163</v>
      </c>
      <c r="D3144" s="4" t="s">
        <v>2164</v>
      </c>
      <c r="E3144" s="4" t="s">
        <v>98</v>
      </c>
      <c r="F3144" s="4" t="s">
        <v>99</v>
      </c>
      <c r="G3144" s="23" t="n">
        <v>1090933</v>
      </c>
      <c r="H3144" s="24" t="n">
        <f aca="false">Parametros!$B$3</f>
        <v>160.42</v>
      </c>
      <c r="I3144" s="24" t="n">
        <f aca="false">Parametros!$B$4</f>
        <v>151.76</v>
      </c>
      <c r="J3144" s="23" t="n">
        <f aca="false">G3144*H3144/I3144</f>
        <v>1153185.76607802</v>
      </c>
      <c r="K3144" s="23" t="n">
        <v>1046717.9</v>
      </c>
      <c r="L3144" s="23" t="n">
        <v>1370761</v>
      </c>
      <c r="M3144" s="23" t="n">
        <f aca="false">MIN(J3144:L3144)</f>
        <v>1046717.9</v>
      </c>
      <c r="N3144" s="23" t="n">
        <f aca="false">MAX(J3144:L3144)</f>
        <v>1370761</v>
      </c>
      <c r="O3144" s="23" t="n">
        <f aca="false">MEDIAN(J3144:L3144)</f>
        <v>1153185.76607802</v>
      </c>
      <c r="P3144" s="23" t="n">
        <f aca="false">AVERAGE(J3144:L3144)</f>
        <v>1190221.55535934</v>
      </c>
      <c r="Q3144" s="23" t="n">
        <f aca="false">AVERAGE(M3144,O3144)</f>
        <v>1099951.83303901</v>
      </c>
      <c r="R3144" s="23" t="n">
        <f aca="false">AVERAGE(N3144,O3144)</f>
        <v>1261973.38303901</v>
      </c>
      <c r="S3144" s="23" t="n">
        <f aca="false">STDEV(J3144:L3144)</f>
        <v>165165.734733843</v>
      </c>
      <c r="T3144" s="25" t="n">
        <f aca="false">IF(P3144&gt;0,S3144/P3144,NA())</f>
        <v>0.138768898941658</v>
      </c>
      <c r="U3144" s="4" t="str">
        <f aca="false">IF(T3144&lt;=Parametros!$B$7,"MENOR",IF(T3144&lt;=Parametros!$B$8,"PROMEDIO MENOR-MEDIANA","PROMEDIO"))</f>
        <v>MENOR</v>
      </c>
      <c r="V3144" s="23" t="n">
        <f aca="false">IF(T3144&lt;=Parametros!$B$7,M3144,IF(T3144&lt;=Parametros!$B$8,Q3144,P3144))</f>
        <v>1046717.9</v>
      </c>
      <c r="W3144" s="26" t="n">
        <f aca="false">ROUND(V3144,0)</f>
        <v>1046718</v>
      </c>
      <c r="X3144" s="27" t="n">
        <f aca="false">K3144/G3144</f>
        <v>0.95947037994084</v>
      </c>
      <c r="Y3144" s="27" t="n">
        <f aca="false">L3144/G3144</f>
        <v>1.25650337830096</v>
      </c>
    </row>
    <row r="3145" customFormat="false" ht="39" hidden="false" customHeight="true" outlineLevel="0" collapsed="false">
      <c r="A3145" s="4" t="s">
        <v>824</v>
      </c>
      <c r="B3145" s="4" t="s">
        <v>1668</v>
      </c>
      <c r="C3145" s="4" t="s">
        <v>2165</v>
      </c>
      <c r="D3145" s="4" t="s">
        <v>2166</v>
      </c>
      <c r="E3145" s="4" t="s">
        <v>98</v>
      </c>
      <c r="F3145" s="4" t="s">
        <v>99</v>
      </c>
      <c r="G3145" s="23" t="n">
        <v>1090933</v>
      </c>
      <c r="H3145" s="24" t="n">
        <f aca="false">Parametros!$B$3</f>
        <v>160.42</v>
      </c>
      <c r="I3145" s="24" t="n">
        <f aca="false">Parametros!$B$4</f>
        <v>151.76</v>
      </c>
      <c r="J3145" s="23" t="n">
        <f aca="false">G3145*H3145/I3145</f>
        <v>1153185.76607802</v>
      </c>
      <c r="K3145" s="23" t="n">
        <v>1046717.9</v>
      </c>
      <c r="L3145" s="23" t="n">
        <v>1370761</v>
      </c>
      <c r="M3145" s="23" t="n">
        <f aca="false">MIN(J3145:L3145)</f>
        <v>1046717.9</v>
      </c>
      <c r="N3145" s="23" t="n">
        <f aca="false">MAX(J3145:L3145)</f>
        <v>1370761</v>
      </c>
      <c r="O3145" s="23" t="n">
        <f aca="false">MEDIAN(J3145:L3145)</f>
        <v>1153185.76607802</v>
      </c>
      <c r="P3145" s="23" t="n">
        <f aca="false">AVERAGE(J3145:L3145)</f>
        <v>1190221.55535934</v>
      </c>
      <c r="Q3145" s="23" t="n">
        <f aca="false">AVERAGE(M3145,O3145)</f>
        <v>1099951.83303901</v>
      </c>
      <c r="R3145" s="23" t="n">
        <f aca="false">AVERAGE(N3145,O3145)</f>
        <v>1261973.38303901</v>
      </c>
      <c r="S3145" s="23" t="n">
        <f aca="false">STDEV(J3145:L3145)</f>
        <v>165165.734733843</v>
      </c>
      <c r="T3145" s="25" t="n">
        <f aca="false">IF(P3145&gt;0,S3145/P3145,NA())</f>
        <v>0.138768898941658</v>
      </c>
      <c r="U3145" s="4" t="str">
        <f aca="false">IF(T3145&lt;=Parametros!$B$7,"MENOR",IF(T3145&lt;=Parametros!$B$8,"PROMEDIO MENOR-MEDIANA","PROMEDIO"))</f>
        <v>MENOR</v>
      </c>
      <c r="V3145" s="23" t="n">
        <f aca="false">IF(T3145&lt;=Parametros!$B$7,M3145,IF(T3145&lt;=Parametros!$B$8,Q3145,P3145))</f>
        <v>1046717.9</v>
      </c>
      <c r="W3145" s="26" t="n">
        <f aca="false">ROUND(V3145,0)</f>
        <v>1046718</v>
      </c>
      <c r="X3145" s="27" t="n">
        <f aca="false">K3145/G3145</f>
        <v>0.95947037994084</v>
      </c>
      <c r="Y3145" s="27" t="n">
        <f aca="false">L3145/G3145</f>
        <v>1.25650337830096</v>
      </c>
    </row>
    <row r="3146" customFormat="false" ht="77.25" hidden="false" customHeight="true" outlineLevel="0" collapsed="false">
      <c r="A3146" s="4" t="s">
        <v>827</v>
      </c>
      <c r="B3146" s="4" t="s">
        <v>1668</v>
      </c>
      <c r="C3146" s="4" t="s">
        <v>2167</v>
      </c>
      <c r="D3146" s="4" t="s">
        <v>2168</v>
      </c>
      <c r="E3146" s="4" t="s">
        <v>98</v>
      </c>
      <c r="F3146" s="4" t="s">
        <v>99</v>
      </c>
      <c r="G3146" s="23" t="n">
        <v>3282972</v>
      </c>
      <c r="H3146" s="24" t="n">
        <f aca="false">Parametros!$B$3</f>
        <v>160.42</v>
      </c>
      <c r="I3146" s="24" t="n">
        <f aca="false">Parametros!$B$4</f>
        <v>151.76</v>
      </c>
      <c r="J3146" s="23" t="n">
        <f aca="false">G3146*H3146/I3146</f>
        <v>3470310.80811808</v>
      </c>
      <c r="K3146" s="23" t="n">
        <v>3149914.11</v>
      </c>
      <c r="L3146" s="23" t="n">
        <v>4125135</v>
      </c>
      <c r="M3146" s="23" t="n">
        <f aca="false">MIN(J3146:L3146)</f>
        <v>3149914.11</v>
      </c>
      <c r="N3146" s="23" t="n">
        <f aca="false">MAX(J3146:L3146)</f>
        <v>4125135</v>
      </c>
      <c r="O3146" s="23" t="n">
        <f aca="false">MEDIAN(J3146:L3146)</f>
        <v>3470310.80811808</v>
      </c>
      <c r="P3146" s="23" t="n">
        <f aca="false">AVERAGE(J3146:L3146)</f>
        <v>3581786.63937269</v>
      </c>
      <c r="Q3146" s="23" t="n">
        <f aca="false">AVERAGE(M3146,O3146)</f>
        <v>3310112.45905904</v>
      </c>
      <c r="R3146" s="23" t="n">
        <f aca="false">AVERAGE(N3146,O3146)</f>
        <v>3797722.90405904</v>
      </c>
      <c r="S3146" s="23" t="n">
        <f aca="false">STDEV(J3146:L3146)</f>
        <v>497075.539318249</v>
      </c>
      <c r="T3146" s="25" t="n">
        <f aca="false">IF(P3146&gt;0,S3146/P3146,NA())</f>
        <v>0.138778656956883</v>
      </c>
      <c r="U3146" s="4" t="str">
        <f aca="false">IF(T3146&lt;=Parametros!$B$7,"MENOR",IF(T3146&lt;=Parametros!$B$8,"PROMEDIO MENOR-MEDIANA","PROMEDIO"))</f>
        <v>MENOR</v>
      </c>
      <c r="V3146" s="23" t="n">
        <f aca="false">IF(T3146&lt;=Parametros!$B$7,M3146,IF(T3146&lt;=Parametros!$B$8,Q3146,P3146))</f>
        <v>3149914.11</v>
      </c>
      <c r="W3146" s="26" t="n">
        <f aca="false">ROUND(V3146,0)</f>
        <v>3149914</v>
      </c>
      <c r="X3146" s="27" t="n">
        <f aca="false">K3146/G3146</f>
        <v>0.959470293989714</v>
      </c>
      <c r="Y3146" s="27" t="n">
        <f aca="false">L3146/G3146</f>
        <v>1.25652457590257</v>
      </c>
    </row>
    <row r="3147" customFormat="false" ht="77.25" hidden="false" customHeight="true" outlineLevel="0" collapsed="false">
      <c r="A3147" s="4" t="s">
        <v>830</v>
      </c>
      <c r="B3147" s="4" t="s">
        <v>1668</v>
      </c>
      <c r="C3147" s="4" t="s">
        <v>2169</v>
      </c>
      <c r="D3147" s="4" t="s">
        <v>2170</v>
      </c>
      <c r="E3147" s="4" t="s">
        <v>98</v>
      </c>
      <c r="F3147" s="4" t="s">
        <v>99</v>
      </c>
      <c r="G3147" s="23" t="n">
        <v>3282972</v>
      </c>
      <c r="H3147" s="24" t="n">
        <f aca="false">Parametros!$B$3</f>
        <v>160.42</v>
      </c>
      <c r="I3147" s="24" t="n">
        <f aca="false">Parametros!$B$4</f>
        <v>151.76</v>
      </c>
      <c r="J3147" s="23" t="n">
        <f aca="false">G3147*H3147/I3147</f>
        <v>3470310.80811808</v>
      </c>
      <c r="K3147" s="23" t="n">
        <v>3149914.11</v>
      </c>
      <c r="L3147" s="23" t="n">
        <v>4125135</v>
      </c>
      <c r="M3147" s="23" t="n">
        <f aca="false">MIN(J3147:L3147)</f>
        <v>3149914.11</v>
      </c>
      <c r="N3147" s="23" t="n">
        <f aca="false">MAX(J3147:L3147)</f>
        <v>4125135</v>
      </c>
      <c r="O3147" s="23" t="n">
        <f aca="false">MEDIAN(J3147:L3147)</f>
        <v>3470310.80811808</v>
      </c>
      <c r="P3147" s="23" t="n">
        <f aca="false">AVERAGE(J3147:L3147)</f>
        <v>3581786.63937269</v>
      </c>
      <c r="Q3147" s="23" t="n">
        <f aca="false">AVERAGE(M3147,O3147)</f>
        <v>3310112.45905904</v>
      </c>
      <c r="R3147" s="23" t="n">
        <f aca="false">AVERAGE(N3147,O3147)</f>
        <v>3797722.90405904</v>
      </c>
      <c r="S3147" s="23" t="n">
        <f aca="false">STDEV(J3147:L3147)</f>
        <v>497075.539318249</v>
      </c>
      <c r="T3147" s="25" t="n">
        <f aca="false">IF(P3147&gt;0,S3147/P3147,NA())</f>
        <v>0.138778656956883</v>
      </c>
      <c r="U3147" s="4" t="str">
        <f aca="false">IF(T3147&lt;=Parametros!$B$7,"MENOR",IF(T3147&lt;=Parametros!$B$8,"PROMEDIO MENOR-MEDIANA","PROMEDIO"))</f>
        <v>MENOR</v>
      </c>
      <c r="V3147" s="23" t="n">
        <f aca="false">IF(T3147&lt;=Parametros!$B$7,M3147,IF(T3147&lt;=Parametros!$B$8,Q3147,P3147))</f>
        <v>3149914.11</v>
      </c>
      <c r="W3147" s="26" t="n">
        <f aca="false">ROUND(V3147,0)</f>
        <v>3149914</v>
      </c>
      <c r="X3147" s="27" t="n">
        <f aca="false">K3147/G3147</f>
        <v>0.959470293989714</v>
      </c>
      <c r="Y3147" s="27" t="n">
        <f aca="false">L3147/G3147</f>
        <v>1.25652457590257</v>
      </c>
    </row>
    <row r="3148" customFormat="false" ht="77.25" hidden="false" customHeight="true" outlineLevel="0" collapsed="false">
      <c r="A3148" s="4" t="s">
        <v>833</v>
      </c>
      <c r="B3148" s="4" t="s">
        <v>1668</v>
      </c>
      <c r="C3148" s="4" t="s">
        <v>2171</v>
      </c>
      <c r="D3148" s="4" t="s">
        <v>2172</v>
      </c>
      <c r="E3148" s="4" t="s">
        <v>98</v>
      </c>
      <c r="F3148" s="4" t="s">
        <v>99</v>
      </c>
      <c r="G3148" s="23" t="n">
        <v>3282972</v>
      </c>
      <c r="H3148" s="24" t="n">
        <f aca="false">Parametros!$B$3</f>
        <v>160.42</v>
      </c>
      <c r="I3148" s="24" t="n">
        <f aca="false">Parametros!$B$4</f>
        <v>151.76</v>
      </c>
      <c r="J3148" s="23" t="n">
        <f aca="false">G3148*H3148/I3148</f>
        <v>3470310.80811808</v>
      </c>
      <c r="K3148" s="23" t="n">
        <v>3149914.11</v>
      </c>
      <c r="L3148" s="23" t="n">
        <v>4125135</v>
      </c>
      <c r="M3148" s="23" t="n">
        <f aca="false">MIN(J3148:L3148)</f>
        <v>3149914.11</v>
      </c>
      <c r="N3148" s="23" t="n">
        <f aca="false">MAX(J3148:L3148)</f>
        <v>4125135</v>
      </c>
      <c r="O3148" s="23" t="n">
        <f aca="false">MEDIAN(J3148:L3148)</f>
        <v>3470310.80811808</v>
      </c>
      <c r="P3148" s="23" t="n">
        <f aca="false">AVERAGE(J3148:L3148)</f>
        <v>3581786.63937269</v>
      </c>
      <c r="Q3148" s="23" t="n">
        <f aca="false">AVERAGE(M3148,O3148)</f>
        <v>3310112.45905904</v>
      </c>
      <c r="R3148" s="23" t="n">
        <f aca="false">AVERAGE(N3148,O3148)</f>
        <v>3797722.90405904</v>
      </c>
      <c r="S3148" s="23" t="n">
        <f aca="false">STDEV(J3148:L3148)</f>
        <v>497075.539318249</v>
      </c>
      <c r="T3148" s="25" t="n">
        <f aca="false">IF(P3148&gt;0,S3148/P3148,NA())</f>
        <v>0.138778656956883</v>
      </c>
      <c r="U3148" s="4" t="str">
        <f aca="false">IF(T3148&lt;=Parametros!$B$7,"MENOR",IF(T3148&lt;=Parametros!$B$8,"PROMEDIO MENOR-MEDIANA","PROMEDIO"))</f>
        <v>MENOR</v>
      </c>
      <c r="V3148" s="23" t="n">
        <f aca="false">IF(T3148&lt;=Parametros!$B$7,M3148,IF(T3148&lt;=Parametros!$B$8,Q3148,P3148))</f>
        <v>3149914.11</v>
      </c>
      <c r="W3148" s="26" t="n">
        <f aca="false">ROUND(V3148,0)</f>
        <v>3149914</v>
      </c>
      <c r="X3148" s="27" t="n">
        <f aca="false">K3148/G3148</f>
        <v>0.959470293989714</v>
      </c>
      <c r="Y3148" s="27" t="n">
        <f aca="false">L3148/G3148</f>
        <v>1.25652457590257</v>
      </c>
    </row>
    <row r="3149" customFormat="false" ht="77.25" hidden="false" customHeight="true" outlineLevel="0" collapsed="false">
      <c r="A3149" s="4" t="s">
        <v>835</v>
      </c>
      <c r="B3149" s="4" t="s">
        <v>1668</v>
      </c>
      <c r="C3149" s="4" t="s">
        <v>2173</v>
      </c>
      <c r="D3149" s="4" t="s">
        <v>2174</v>
      </c>
      <c r="E3149" s="4" t="s">
        <v>98</v>
      </c>
      <c r="F3149" s="4" t="s">
        <v>99</v>
      </c>
      <c r="G3149" s="23" t="n">
        <v>3282972</v>
      </c>
      <c r="H3149" s="24" t="n">
        <f aca="false">Parametros!$B$3</f>
        <v>160.42</v>
      </c>
      <c r="I3149" s="24" t="n">
        <f aca="false">Parametros!$B$4</f>
        <v>151.76</v>
      </c>
      <c r="J3149" s="23" t="n">
        <f aca="false">G3149*H3149/I3149</f>
        <v>3470310.80811808</v>
      </c>
      <c r="K3149" s="23" t="n">
        <v>3149914.11</v>
      </c>
      <c r="L3149" s="23" t="n">
        <v>4125135</v>
      </c>
      <c r="M3149" s="23" t="n">
        <f aca="false">MIN(J3149:L3149)</f>
        <v>3149914.11</v>
      </c>
      <c r="N3149" s="23" t="n">
        <f aca="false">MAX(J3149:L3149)</f>
        <v>4125135</v>
      </c>
      <c r="O3149" s="23" t="n">
        <f aca="false">MEDIAN(J3149:L3149)</f>
        <v>3470310.80811808</v>
      </c>
      <c r="P3149" s="23" t="n">
        <f aca="false">AVERAGE(J3149:L3149)</f>
        <v>3581786.63937269</v>
      </c>
      <c r="Q3149" s="23" t="n">
        <f aca="false">AVERAGE(M3149,O3149)</f>
        <v>3310112.45905904</v>
      </c>
      <c r="R3149" s="23" t="n">
        <f aca="false">AVERAGE(N3149,O3149)</f>
        <v>3797722.90405904</v>
      </c>
      <c r="S3149" s="23" t="n">
        <f aca="false">STDEV(J3149:L3149)</f>
        <v>497075.539318249</v>
      </c>
      <c r="T3149" s="25" t="n">
        <f aca="false">IF(P3149&gt;0,S3149/P3149,NA())</f>
        <v>0.138778656956883</v>
      </c>
      <c r="U3149" s="4" t="str">
        <f aca="false">IF(T3149&lt;=Parametros!$B$7,"MENOR",IF(T3149&lt;=Parametros!$B$8,"PROMEDIO MENOR-MEDIANA","PROMEDIO"))</f>
        <v>MENOR</v>
      </c>
      <c r="V3149" s="23" t="n">
        <f aca="false">IF(T3149&lt;=Parametros!$B$7,M3149,IF(T3149&lt;=Parametros!$B$8,Q3149,P3149))</f>
        <v>3149914.11</v>
      </c>
      <c r="W3149" s="26" t="n">
        <f aca="false">ROUND(V3149,0)</f>
        <v>3149914</v>
      </c>
      <c r="X3149" s="27" t="n">
        <f aca="false">K3149/G3149</f>
        <v>0.959470293989714</v>
      </c>
      <c r="Y3149" s="27" t="n">
        <f aca="false">L3149/G3149</f>
        <v>1.25652457590257</v>
      </c>
    </row>
    <row r="3150" customFormat="false" ht="39" hidden="false" customHeight="true" outlineLevel="0" collapsed="false">
      <c r="A3150" s="4" t="s">
        <v>837</v>
      </c>
      <c r="B3150" s="4" t="s">
        <v>1668</v>
      </c>
      <c r="C3150" s="4" t="s">
        <v>2175</v>
      </c>
      <c r="D3150" s="4" t="s">
        <v>2176</v>
      </c>
      <c r="E3150" s="4" t="s">
        <v>98</v>
      </c>
      <c r="F3150" s="4" t="s">
        <v>99</v>
      </c>
      <c r="G3150" s="23" t="n">
        <v>820743</v>
      </c>
      <c r="H3150" s="24" t="n">
        <f aca="false">Parametros!$B$3</f>
        <v>160.42</v>
      </c>
      <c r="I3150" s="24" t="n">
        <f aca="false">Parametros!$B$4</f>
        <v>151.76</v>
      </c>
      <c r="J3150" s="23" t="n">
        <f aca="false">G3150*H3150/I3150</f>
        <v>867577.70202952</v>
      </c>
      <c r="K3150" s="23" t="n">
        <v>787478.3</v>
      </c>
      <c r="L3150" s="23" t="n">
        <v>1031254</v>
      </c>
      <c r="M3150" s="23" t="n">
        <f aca="false">MIN(J3150:L3150)</f>
        <v>787478.3</v>
      </c>
      <c r="N3150" s="23" t="n">
        <f aca="false">MAX(J3150:L3150)</f>
        <v>1031254</v>
      </c>
      <c r="O3150" s="23" t="n">
        <f aca="false">MEDIAN(J3150:L3150)</f>
        <v>867577.70202952</v>
      </c>
      <c r="P3150" s="23" t="n">
        <f aca="false">AVERAGE(J3150:L3150)</f>
        <v>895436.667343174</v>
      </c>
      <c r="Q3150" s="23" t="n">
        <f aca="false">AVERAGE(M3150,O3150)</f>
        <v>827528.00101476</v>
      </c>
      <c r="R3150" s="23" t="n">
        <f aca="false">AVERAGE(N3150,O3150)</f>
        <v>949415.85101476</v>
      </c>
      <c r="S3150" s="23" t="n">
        <f aca="false">STDEV(J3150:L3150)</f>
        <v>124252.724070271</v>
      </c>
      <c r="T3150" s="25" t="n">
        <f aca="false">IF(P3150&gt;0,S3150/P3150,NA())</f>
        <v>0.138762157729076</v>
      </c>
      <c r="U3150" s="4" t="str">
        <f aca="false">IF(T3150&lt;=Parametros!$B$7,"MENOR",IF(T3150&lt;=Parametros!$B$8,"PROMEDIO MENOR-MEDIANA","PROMEDIO"))</f>
        <v>MENOR</v>
      </c>
      <c r="V3150" s="23" t="n">
        <f aca="false">IF(T3150&lt;=Parametros!$B$7,M3150,IF(T3150&lt;=Parametros!$B$8,Q3150,P3150))</f>
        <v>787478.3</v>
      </c>
      <c r="W3150" s="26" t="n">
        <f aca="false">ROUND(V3150,0)</f>
        <v>787478</v>
      </c>
      <c r="X3150" s="27" t="n">
        <f aca="false">K3150/G3150</f>
        <v>0.959470016801849</v>
      </c>
      <c r="Y3150" s="27" t="n">
        <f aca="false">L3150/G3150</f>
        <v>1.25648832825866</v>
      </c>
    </row>
    <row r="3151" customFormat="false" ht="26.25" hidden="false" customHeight="true" outlineLevel="0" collapsed="false">
      <c r="A3151" s="4" t="s">
        <v>840</v>
      </c>
      <c r="B3151" s="4" t="s">
        <v>1668</v>
      </c>
      <c r="C3151" s="4" t="s">
        <v>2177</v>
      </c>
      <c r="D3151" s="4" t="s">
        <v>2178</v>
      </c>
      <c r="E3151" s="4" t="s">
        <v>98</v>
      </c>
      <c r="F3151" s="4" t="s">
        <v>99</v>
      </c>
      <c r="G3151" s="23" t="n">
        <v>408111</v>
      </c>
      <c r="H3151" s="24" t="n">
        <f aca="false">Parametros!$B$3</f>
        <v>160.42</v>
      </c>
      <c r="I3151" s="24" t="n">
        <f aca="false">Parametros!$B$4</f>
        <v>151.76</v>
      </c>
      <c r="J3151" s="23" t="n">
        <f aca="false">G3151*H3151/I3151</f>
        <v>431399.35832894</v>
      </c>
      <c r="K3151" s="23" t="n">
        <v>391570.73</v>
      </c>
      <c r="L3151" s="23" t="n">
        <v>512771</v>
      </c>
      <c r="M3151" s="23" t="n">
        <f aca="false">MIN(J3151:L3151)</f>
        <v>391570.73</v>
      </c>
      <c r="N3151" s="23" t="n">
        <f aca="false">MAX(J3151:L3151)</f>
        <v>512771</v>
      </c>
      <c r="O3151" s="23" t="n">
        <f aca="false">MEDIAN(J3151:L3151)</f>
        <v>431399.35832894</v>
      </c>
      <c r="P3151" s="23" t="n">
        <f aca="false">AVERAGE(J3151:L3151)</f>
        <v>445247.02944298</v>
      </c>
      <c r="Q3151" s="23" t="n">
        <f aca="false">AVERAGE(M3151,O3151)</f>
        <v>411485.04416447</v>
      </c>
      <c r="R3151" s="23" t="n">
        <f aca="false">AVERAGE(N3151,O3151)</f>
        <v>472085.17916447</v>
      </c>
      <c r="S3151" s="23" t="n">
        <f aca="false">STDEV(J3151:L3151)</f>
        <v>61775.3580198463</v>
      </c>
      <c r="T3151" s="25" t="n">
        <f aca="false">IF(P3151&gt;0,S3151/P3151,NA())</f>
        <v>0.138744009358422</v>
      </c>
      <c r="U3151" s="4" t="str">
        <f aca="false">IF(T3151&lt;=Parametros!$B$7,"MENOR",IF(T3151&lt;=Parametros!$B$8,"PROMEDIO MENOR-MEDIANA","PROMEDIO"))</f>
        <v>MENOR</v>
      </c>
      <c r="V3151" s="23" t="n">
        <f aca="false">IF(T3151&lt;=Parametros!$B$7,M3151,IF(T3151&lt;=Parametros!$B$8,Q3151,P3151))</f>
        <v>391570.73</v>
      </c>
      <c r="W3151" s="26" t="n">
        <f aca="false">ROUND(V3151,0)</f>
        <v>391571</v>
      </c>
      <c r="X3151" s="27" t="n">
        <f aca="false">K3151/G3151</f>
        <v>0.959471148780601</v>
      </c>
      <c r="Y3151" s="27" t="n">
        <f aca="false">L3151/G3151</f>
        <v>1.25644983840181</v>
      </c>
    </row>
    <row r="3152" customFormat="false" ht="39" hidden="false" customHeight="true" outlineLevel="0" collapsed="false">
      <c r="A3152" s="4" t="s">
        <v>843</v>
      </c>
      <c r="B3152" s="4" t="s">
        <v>1668</v>
      </c>
      <c r="C3152" s="4" t="s">
        <v>2179</v>
      </c>
      <c r="D3152" s="4" t="s">
        <v>2180</v>
      </c>
      <c r="E3152" s="4" t="s">
        <v>98</v>
      </c>
      <c r="F3152" s="4" t="s">
        <v>99</v>
      </c>
      <c r="G3152" s="23" t="n">
        <v>957534</v>
      </c>
      <c r="H3152" s="24" t="n">
        <f aca="false">Parametros!$B$3</f>
        <v>160.42</v>
      </c>
      <c r="I3152" s="24" t="n">
        <f aca="false">Parametros!$B$4</f>
        <v>151.76</v>
      </c>
      <c r="J3152" s="23" t="n">
        <f aca="false">G3152*H3152/I3152</f>
        <v>1012174.514233</v>
      </c>
      <c r="K3152" s="23" t="n">
        <v>918725.45</v>
      </c>
      <c r="L3152" s="23" t="n">
        <v>1203090</v>
      </c>
      <c r="M3152" s="23" t="n">
        <f aca="false">MIN(J3152:L3152)</f>
        <v>918725.45</v>
      </c>
      <c r="N3152" s="23" t="n">
        <f aca="false">MAX(J3152:L3152)</f>
        <v>1203090</v>
      </c>
      <c r="O3152" s="23" t="n">
        <f aca="false">MEDIAN(J3152:L3152)</f>
        <v>1012174.514233</v>
      </c>
      <c r="P3152" s="23" t="n">
        <f aca="false">AVERAGE(J3152:L3152)</f>
        <v>1044663.321411</v>
      </c>
      <c r="Q3152" s="23" t="n">
        <f aca="false">AVERAGE(M3152,O3152)</f>
        <v>965449.9821165</v>
      </c>
      <c r="R3152" s="23" t="n">
        <f aca="false">AVERAGE(N3152,O3152)</f>
        <v>1107632.2571165</v>
      </c>
      <c r="S3152" s="23" t="n">
        <f aca="false">STDEV(J3152:L3152)</f>
        <v>144939.440001894</v>
      </c>
      <c r="T3152" s="25" t="n">
        <f aca="false">IF(P3152&gt;0,S3152/P3152,NA())</f>
        <v>0.138742728907269</v>
      </c>
      <c r="U3152" s="4" t="str">
        <f aca="false">IF(T3152&lt;=Parametros!$B$7,"MENOR",IF(T3152&lt;=Parametros!$B$8,"PROMEDIO MENOR-MEDIANA","PROMEDIO"))</f>
        <v>MENOR</v>
      </c>
      <c r="V3152" s="23" t="n">
        <f aca="false">IF(T3152&lt;=Parametros!$B$7,M3152,IF(T3152&lt;=Parametros!$B$8,Q3152,P3152))</f>
        <v>918725.45</v>
      </c>
      <c r="W3152" s="26" t="n">
        <f aca="false">ROUND(V3152,0)</f>
        <v>918725</v>
      </c>
      <c r="X3152" s="27" t="n">
        <f aca="false">K3152/G3152</f>
        <v>0.959470316458737</v>
      </c>
      <c r="Y3152" s="27" t="n">
        <f aca="false">L3152/G3152</f>
        <v>1.25644624629517</v>
      </c>
    </row>
    <row r="3153" customFormat="false" ht="39" hidden="false" customHeight="true" outlineLevel="0" collapsed="false">
      <c r="A3153" s="4" t="s">
        <v>846</v>
      </c>
      <c r="B3153" s="4" t="s">
        <v>1668</v>
      </c>
      <c r="C3153" s="4" t="s">
        <v>2181</v>
      </c>
      <c r="D3153" s="4" t="s">
        <v>2182</v>
      </c>
      <c r="E3153" s="4" t="s">
        <v>98</v>
      </c>
      <c r="F3153" s="4" t="s">
        <v>99</v>
      </c>
      <c r="G3153" s="23" t="n">
        <v>683953</v>
      </c>
      <c r="H3153" s="24" t="n">
        <f aca="false">Parametros!$B$3</f>
        <v>160.42</v>
      </c>
      <c r="I3153" s="24" t="n">
        <f aca="false">Parametros!$B$4</f>
        <v>151.76</v>
      </c>
      <c r="J3153" s="23" t="n">
        <f aca="false">G3153*H3153/I3153</f>
        <v>722981.946889826</v>
      </c>
      <c r="K3153" s="23" t="n">
        <v>656232.99</v>
      </c>
      <c r="L3153" s="23" t="n">
        <v>859299</v>
      </c>
      <c r="M3153" s="23" t="n">
        <f aca="false">MIN(J3153:L3153)</f>
        <v>656232.99</v>
      </c>
      <c r="N3153" s="23" t="n">
        <f aca="false">MAX(J3153:L3153)</f>
        <v>859299</v>
      </c>
      <c r="O3153" s="23" t="n">
        <f aca="false">MEDIAN(J3153:L3153)</f>
        <v>722981.946889826</v>
      </c>
      <c r="P3153" s="23" t="n">
        <f aca="false">AVERAGE(J3153:L3153)</f>
        <v>746171.312296609</v>
      </c>
      <c r="Q3153" s="23" t="n">
        <f aca="false">AVERAGE(M3153,O3153)</f>
        <v>689607.468444913</v>
      </c>
      <c r="R3153" s="23" t="n">
        <f aca="false">AVERAGE(N3153,O3153)</f>
        <v>791140.473444913</v>
      </c>
      <c r="S3153" s="23" t="n">
        <f aca="false">STDEV(J3153:L3153)</f>
        <v>103500.053648812</v>
      </c>
      <c r="T3153" s="25" t="n">
        <f aca="false">IF(P3153&gt;0,S3153/P3153,NA())</f>
        <v>0.138708165193666</v>
      </c>
      <c r="U3153" s="4" t="str">
        <f aca="false">IF(T3153&lt;=Parametros!$B$7,"MENOR",IF(T3153&lt;=Parametros!$B$8,"PROMEDIO MENOR-MEDIANA","PROMEDIO"))</f>
        <v>MENOR</v>
      </c>
      <c r="V3153" s="23" t="n">
        <f aca="false">IF(T3153&lt;=Parametros!$B$7,M3153,IF(T3153&lt;=Parametros!$B$8,Q3153,P3153))</f>
        <v>656232.99</v>
      </c>
      <c r="W3153" s="26" t="n">
        <f aca="false">ROUND(V3153,0)</f>
        <v>656233</v>
      </c>
      <c r="X3153" s="27" t="n">
        <f aca="false">K3153/G3153</f>
        <v>0.959470884695293</v>
      </c>
      <c r="Y3153" s="27" t="n">
        <f aca="false">L3153/G3153</f>
        <v>1.25637141733423</v>
      </c>
    </row>
    <row r="3154" customFormat="false" ht="39" hidden="false" customHeight="true" outlineLevel="0" collapsed="false">
      <c r="A3154" s="4" t="s">
        <v>848</v>
      </c>
      <c r="B3154" s="4" t="s">
        <v>1668</v>
      </c>
      <c r="C3154" s="4" t="s">
        <v>2183</v>
      </c>
      <c r="D3154" s="4" t="s">
        <v>2184</v>
      </c>
      <c r="E3154" s="4" t="s">
        <v>98</v>
      </c>
      <c r="F3154" s="4" t="s">
        <v>99</v>
      </c>
      <c r="G3154" s="23" t="n">
        <v>957534</v>
      </c>
      <c r="H3154" s="24" t="n">
        <f aca="false">Parametros!$B$3</f>
        <v>160.42</v>
      </c>
      <c r="I3154" s="24" t="n">
        <f aca="false">Parametros!$B$4</f>
        <v>151.76</v>
      </c>
      <c r="J3154" s="23" t="n">
        <f aca="false">G3154*H3154/I3154</f>
        <v>1012174.514233</v>
      </c>
      <c r="K3154" s="23" t="n">
        <v>918725.45</v>
      </c>
      <c r="L3154" s="23" t="n">
        <v>1203090</v>
      </c>
      <c r="M3154" s="23" t="n">
        <f aca="false">MIN(J3154:L3154)</f>
        <v>918725.45</v>
      </c>
      <c r="N3154" s="23" t="n">
        <f aca="false">MAX(J3154:L3154)</f>
        <v>1203090</v>
      </c>
      <c r="O3154" s="23" t="n">
        <f aca="false">MEDIAN(J3154:L3154)</f>
        <v>1012174.514233</v>
      </c>
      <c r="P3154" s="23" t="n">
        <f aca="false">AVERAGE(J3154:L3154)</f>
        <v>1044663.321411</v>
      </c>
      <c r="Q3154" s="23" t="n">
        <f aca="false">AVERAGE(M3154,O3154)</f>
        <v>965449.9821165</v>
      </c>
      <c r="R3154" s="23" t="n">
        <f aca="false">AVERAGE(N3154,O3154)</f>
        <v>1107632.2571165</v>
      </c>
      <c r="S3154" s="23" t="n">
        <f aca="false">STDEV(J3154:L3154)</f>
        <v>144939.440001894</v>
      </c>
      <c r="T3154" s="25" t="n">
        <f aca="false">IF(P3154&gt;0,S3154/P3154,NA())</f>
        <v>0.138742728907269</v>
      </c>
      <c r="U3154" s="4" t="str">
        <f aca="false">IF(T3154&lt;=Parametros!$B$7,"MENOR",IF(T3154&lt;=Parametros!$B$8,"PROMEDIO MENOR-MEDIANA","PROMEDIO"))</f>
        <v>MENOR</v>
      </c>
      <c r="V3154" s="23" t="n">
        <f aca="false">IF(T3154&lt;=Parametros!$B$7,M3154,IF(T3154&lt;=Parametros!$B$8,Q3154,P3154))</f>
        <v>918725.45</v>
      </c>
      <c r="W3154" s="26" t="n">
        <f aca="false">ROUND(V3154,0)</f>
        <v>918725</v>
      </c>
      <c r="X3154" s="27" t="n">
        <f aca="false">K3154/G3154</f>
        <v>0.959470316458737</v>
      </c>
      <c r="Y3154" s="27" t="n">
        <f aca="false">L3154/G3154</f>
        <v>1.25644624629517</v>
      </c>
    </row>
    <row r="3155" customFormat="false" ht="26.25" hidden="false" customHeight="true" outlineLevel="0" collapsed="false">
      <c r="A3155" s="4" t="s">
        <v>851</v>
      </c>
      <c r="B3155" s="4" t="s">
        <v>1668</v>
      </c>
      <c r="C3155" s="4" t="s">
        <v>2185</v>
      </c>
      <c r="D3155" s="4" t="s">
        <v>2186</v>
      </c>
      <c r="E3155" s="4" t="s">
        <v>98</v>
      </c>
      <c r="F3155" s="4" t="s">
        <v>99</v>
      </c>
      <c r="G3155" s="23" t="n">
        <v>1582700</v>
      </c>
      <c r="H3155" s="24" t="n">
        <f aca="false">Parametros!$B$3</f>
        <v>160.42</v>
      </c>
      <c r="I3155" s="24" t="n">
        <f aca="false">Parametros!$B$4</f>
        <v>151.76</v>
      </c>
      <c r="J3155" s="23" t="n">
        <f aca="false">G3155*H3155/I3155</f>
        <v>1673014.85239852</v>
      </c>
      <c r="K3155" s="23" t="n">
        <v>1518553.75</v>
      </c>
      <c r="L3155" s="23" t="n">
        <v>1988609</v>
      </c>
      <c r="M3155" s="23" t="n">
        <f aca="false">MIN(J3155:L3155)</f>
        <v>1518553.75</v>
      </c>
      <c r="N3155" s="23" t="n">
        <f aca="false">MAX(J3155:L3155)</f>
        <v>1988609</v>
      </c>
      <c r="O3155" s="23" t="n">
        <f aca="false">MEDIAN(J3155:L3155)</f>
        <v>1673014.85239852</v>
      </c>
      <c r="P3155" s="23" t="n">
        <f aca="false">AVERAGE(J3155:L3155)</f>
        <v>1726725.86746617</v>
      </c>
      <c r="Q3155" s="23" t="n">
        <f aca="false">AVERAGE(M3155,O3155)</f>
        <v>1595784.30119926</v>
      </c>
      <c r="R3155" s="23" t="n">
        <f aca="false">AVERAGE(N3155,O3155)</f>
        <v>1830811.92619926</v>
      </c>
      <c r="S3155" s="23" t="n">
        <f aca="false">STDEV(J3155:L3155)</f>
        <v>239586.392284367</v>
      </c>
      <c r="T3155" s="25" t="n">
        <f aca="false">IF(P3155&gt;0,S3155/P3155,NA())</f>
        <v>0.138751840577879</v>
      </c>
      <c r="U3155" s="4" t="str">
        <f aca="false">IF(T3155&lt;=Parametros!$B$7,"MENOR",IF(T3155&lt;=Parametros!$B$8,"PROMEDIO MENOR-MEDIANA","PROMEDIO"))</f>
        <v>MENOR</v>
      </c>
      <c r="V3155" s="23" t="n">
        <f aca="false">IF(T3155&lt;=Parametros!$B$7,M3155,IF(T3155&lt;=Parametros!$B$8,Q3155,P3155))</f>
        <v>1518553.75</v>
      </c>
      <c r="W3155" s="26" t="n">
        <f aca="false">ROUND(V3155,0)</f>
        <v>1518554</v>
      </c>
      <c r="X3155" s="27" t="n">
        <f aca="false">K3155/G3155</f>
        <v>0.959470367094206</v>
      </c>
      <c r="Y3155" s="27" t="n">
        <f aca="false">L3155/G3155</f>
        <v>1.25646616541353</v>
      </c>
    </row>
    <row r="3156" customFormat="false" ht="26.25" hidden="false" customHeight="true" outlineLevel="0" collapsed="false">
      <c r="A3156" s="4" t="s">
        <v>854</v>
      </c>
      <c r="B3156" s="4" t="s">
        <v>1668</v>
      </c>
      <c r="C3156" s="4" t="s">
        <v>2187</v>
      </c>
      <c r="D3156" s="4" t="s">
        <v>2188</v>
      </c>
      <c r="E3156" s="4" t="s">
        <v>98</v>
      </c>
      <c r="F3156" s="4" t="s">
        <v>99</v>
      </c>
      <c r="G3156" s="23" t="n">
        <v>2374050</v>
      </c>
      <c r="H3156" s="24" t="n">
        <f aca="false">Parametros!$B$3</f>
        <v>160.42</v>
      </c>
      <c r="I3156" s="24" t="n">
        <f aca="false">Parametros!$B$4</f>
        <v>151.76</v>
      </c>
      <c r="J3156" s="23" t="n">
        <f aca="false">G3156*H3156/I3156</f>
        <v>2509522.27859779</v>
      </c>
      <c r="K3156" s="23" t="n">
        <v>2277831.09</v>
      </c>
      <c r="L3156" s="23" t="n">
        <v>2982973</v>
      </c>
      <c r="M3156" s="23" t="n">
        <f aca="false">MIN(J3156:L3156)</f>
        <v>2277831.09</v>
      </c>
      <c r="N3156" s="23" t="n">
        <f aca="false">MAX(J3156:L3156)</f>
        <v>2982973</v>
      </c>
      <c r="O3156" s="23" t="n">
        <f aca="false">MEDIAN(J3156:L3156)</f>
        <v>2509522.27859779</v>
      </c>
      <c r="P3156" s="23" t="n">
        <f aca="false">AVERAGE(J3156:L3156)</f>
        <v>2590108.7895326</v>
      </c>
      <c r="Q3156" s="23" t="n">
        <f aca="false">AVERAGE(M3156,O3156)</f>
        <v>2393676.68429889</v>
      </c>
      <c r="R3156" s="23" t="n">
        <f aca="false">AVERAGE(N3156,O3156)</f>
        <v>2746247.63929889</v>
      </c>
      <c r="S3156" s="23" t="n">
        <f aca="false">STDEV(J3156:L3156)</f>
        <v>359411.90522588</v>
      </c>
      <c r="T3156" s="25" t="n">
        <f aca="false">IF(P3156&gt;0,S3156/P3156,NA())</f>
        <v>0.138763246809698</v>
      </c>
      <c r="U3156" s="4" t="str">
        <f aca="false">IF(T3156&lt;=Parametros!$B$7,"MENOR",IF(T3156&lt;=Parametros!$B$8,"PROMEDIO MENOR-MEDIANA","PROMEDIO"))</f>
        <v>MENOR</v>
      </c>
      <c r="V3156" s="23" t="n">
        <f aca="false">IF(T3156&lt;=Parametros!$B$7,M3156,IF(T3156&lt;=Parametros!$B$8,Q3156,P3156))</f>
        <v>2277831.09</v>
      </c>
      <c r="W3156" s="26" t="n">
        <f aca="false">ROUND(V3156,0)</f>
        <v>2277831</v>
      </c>
      <c r="X3156" s="27" t="n">
        <f aca="false">K3156/G3156</f>
        <v>0.959470562962027</v>
      </c>
      <c r="Y3156" s="27" t="n">
        <f aca="false">L3156/G3156</f>
        <v>1.25649122807018</v>
      </c>
    </row>
    <row r="3157" customFormat="false" ht="26.25" hidden="false" customHeight="true" outlineLevel="0" collapsed="false">
      <c r="A3157" s="4" t="s">
        <v>857</v>
      </c>
      <c r="B3157" s="4" t="s">
        <v>1668</v>
      </c>
      <c r="C3157" s="4" t="s">
        <v>2189</v>
      </c>
      <c r="D3157" s="4" t="s">
        <v>2190</v>
      </c>
      <c r="E3157" s="4" t="s">
        <v>98</v>
      </c>
      <c r="F3157" s="4" t="s">
        <v>99</v>
      </c>
      <c r="G3157" s="23" t="n">
        <v>2091425</v>
      </c>
      <c r="H3157" s="24" t="n">
        <f aca="false">Parametros!$B$3</f>
        <v>160.42</v>
      </c>
      <c r="I3157" s="24" t="n">
        <f aca="false">Parametros!$B$4</f>
        <v>151.76</v>
      </c>
      <c r="J3157" s="23" t="n">
        <f aca="false">G3157*H3157/I3157</f>
        <v>2210769.62638376</v>
      </c>
      <c r="K3157" s="23" t="n">
        <v>2006660.35</v>
      </c>
      <c r="L3157" s="23" t="n">
        <v>2627877</v>
      </c>
      <c r="M3157" s="23" t="n">
        <f aca="false">MIN(J3157:L3157)</f>
        <v>2006660.35</v>
      </c>
      <c r="N3157" s="23" t="n">
        <f aca="false">MAX(J3157:L3157)</f>
        <v>2627877</v>
      </c>
      <c r="O3157" s="23" t="n">
        <f aca="false">MEDIAN(J3157:L3157)</f>
        <v>2210769.62638376</v>
      </c>
      <c r="P3157" s="23" t="n">
        <f aca="false">AVERAGE(J3157:L3157)</f>
        <v>2281768.99212792</v>
      </c>
      <c r="Q3157" s="23" t="n">
        <f aca="false">AVERAGE(M3157,O3157)</f>
        <v>2108714.98819188</v>
      </c>
      <c r="R3157" s="23" t="n">
        <f aca="false">AVERAGE(N3157,O3157)</f>
        <v>2419323.31319188</v>
      </c>
      <c r="S3157" s="23" t="n">
        <f aca="false">STDEV(J3157:L3157)</f>
        <v>316635.775002384</v>
      </c>
      <c r="T3157" s="25" t="n">
        <f aca="false">IF(P3157&gt;0,S3157/P3157,NA())</f>
        <v>0.138767673719283</v>
      </c>
      <c r="U3157" s="4" t="str">
        <f aca="false">IF(T3157&lt;=Parametros!$B$7,"MENOR",IF(T3157&lt;=Parametros!$B$8,"PROMEDIO MENOR-MEDIANA","PROMEDIO"))</f>
        <v>MENOR</v>
      </c>
      <c r="V3157" s="23" t="n">
        <f aca="false">IF(T3157&lt;=Parametros!$B$7,M3157,IF(T3157&lt;=Parametros!$B$8,Q3157,P3157))</f>
        <v>2006660.35</v>
      </c>
      <c r="W3157" s="26" t="n">
        <f aca="false">ROUND(V3157,0)</f>
        <v>2006660</v>
      </c>
      <c r="X3157" s="27" t="n">
        <f aca="false">K3157/G3157</f>
        <v>0.959470385024565</v>
      </c>
      <c r="Y3157" s="27" t="n">
        <f aca="false">L3157/G3157</f>
        <v>1.25650071123755</v>
      </c>
    </row>
    <row r="3158" customFormat="false" ht="26.25" hidden="false" customHeight="true" outlineLevel="0" collapsed="false">
      <c r="A3158" s="4" t="s">
        <v>860</v>
      </c>
      <c r="B3158" s="4" t="s">
        <v>1668</v>
      </c>
      <c r="C3158" s="4" t="s">
        <v>2191</v>
      </c>
      <c r="D3158" s="4" t="s">
        <v>2192</v>
      </c>
      <c r="E3158" s="4" t="s">
        <v>98</v>
      </c>
      <c r="F3158" s="4" t="s">
        <v>99</v>
      </c>
      <c r="G3158" s="23" t="n">
        <v>2120818</v>
      </c>
      <c r="H3158" s="24" t="n">
        <f aca="false">Parametros!$B$3</f>
        <v>160.42</v>
      </c>
      <c r="I3158" s="24" t="n">
        <f aca="false">Parametros!$B$4</f>
        <v>151.76</v>
      </c>
      <c r="J3158" s="23" t="n">
        <f aca="false">G3158*H3158/I3158</f>
        <v>2241839.90221402</v>
      </c>
      <c r="K3158" s="23" t="n">
        <v>2034862.23</v>
      </c>
      <c r="L3158" s="23" t="n">
        <v>2664767</v>
      </c>
      <c r="M3158" s="23" t="n">
        <f aca="false">MIN(J3158:L3158)</f>
        <v>2034862.23</v>
      </c>
      <c r="N3158" s="23" t="n">
        <f aca="false">MAX(J3158:L3158)</f>
        <v>2664767</v>
      </c>
      <c r="O3158" s="23" t="n">
        <f aca="false">MEDIAN(J3158:L3158)</f>
        <v>2241839.90221402</v>
      </c>
      <c r="P3158" s="23" t="n">
        <f aca="false">AVERAGE(J3158:L3158)</f>
        <v>2313823.04407134</v>
      </c>
      <c r="Q3158" s="23" t="n">
        <f aca="false">AVERAGE(M3158,O3158)</f>
        <v>2138351.06610701</v>
      </c>
      <c r="R3158" s="23" t="n">
        <f aca="false">AVERAGE(N3158,O3158)</f>
        <v>2453303.45110701</v>
      </c>
      <c r="S3158" s="23" t="n">
        <f aca="false">STDEV(J3158:L3158)</f>
        <v>321062.586345601</v>
      </c>
      <c r="T3158" s="25" t="n">
        <f aca="false">IF(P3158&gt;0,S3158/P3158,NA())</f>
        <v>0.138758487676165</v>
      </c>
      <c r="U3158" s="4" t="str">
        <f aca="false">IF(T3158&lt;=Parametros!$B$7,"MENOR",IF(T3158&lt;=Parametros!$B$8,"PROMEDIO MENOR-MEDIANA","PROMEDIO"))</f>
        <v>MENOR</v>
      </c>
      <c r="V3158" s="23" t="n">
        <f aca="false">IF(T3158&lt;=Parametros!$B$7,M3158,IF(T3158&lt;=Parametros!$B$8,Q3158,P3158))</f>
        <v>2034862.23</v>
      </c>
      <c r="W3158" s="26" t="n">
        <f aca="false">ROUND(V3158,0)</f>
        <v>2034862</v>
      </c>
      <c r="X3158" s="27" t="n">
        <f aca="false">K3158/G3158</f>
        <v>0.959470463755023</v>
      </c>
      <c r="Y3158" s="27" t="n">
        <f aca="false">L3158/G3158</f>
        <v>1.25648075412412</v>
      </c>
    </row>
    <row r="3159" customFormat="false" ht="39" hidden="false" customHeight="true" outlineLevel="0" collapsed="false">
      <c r="A3159" s="4" t="s">
        <v>863</v>
      </c>
      <c r="B3159" s="4" t="s">
        <v>1668</v>
      </c>
      <c r="C3159" s="4" t="s">
        <v>2193</v>
      </c>
      <c r="D3159" s="4" t="s">
        <v>2194</v>
      </c>
      <c r="E3159" s="4" t="s">
        <v>98</v>
      </c>
      <c r="F3159" s="4" t="s">
        <v>99</v>
      </c>
      <c r="G3159" s="23" t="n">
        <v>1978375</v>
      </c>
      <c r="H3159" s="24" t="n">
        <f aca="false">Parametros!$B$3</f>
        <v>160.42</v>
      </c>
      <c r="I3159" s="24" t="n">
        <f aca="false">Parametros!$B$4</f>
        <v>151.76</v>
      </c>
      <c r="J3159" s="23" t="n">
        <f aca="false">G3159*H3159/I3159</f>
        <v>2091268.56549816</v>
      </c>
      <c r="K3159" s="23" t="n">
        <v>1898192.42</v>
      </c>
      <c r="L3159" s="23" t="n">
        <v>2485791</v>
      </c>
      <c r="M3159" s="23" t="n">
        <f aca="false">MIN(J3159:L3159)</f>
        <v>1898192.42</v>
      </c>
      <c r="N3159" s="23" t="n">
        <f aca="false">MAX(J3159:L3159)</f>
        <v>2485791</v>
      </c>
      <c r="O3159" s="23" t="n">
        <f aca="false">MEDIAN(J3159:L3159)</f>
        <v>2091268.56549816</v>
      </c>
      <c r="P3159" s="23" t="n">
        <f aca="false">AVERAGE(J3159:L3159)</f>
        <v>2158417.32849938</v>
      </c>
      <c r="Q3159" s="23" t="n">
        <f aca="false">AVERAGE(M3159,O3159)</f>
        <v>1994730.49274908</v>
      </c>
      <c r="R3159" s="23" t="n">
        <f aca="false">AVERAGE(N3159,O3159)</f>
        <v>2288529.78274908</v>
      </c>
      <c r="S3159" s="23" t="n">
        <f aca="false">STDEV(J3159:L3159)</f>
        <v>299499.14871991</v>
      </c>
      <c r="T3159" s="25" t="n">
        <f aca="false">IF(P3159&gt;0,S3159/P3159,NA())</f>
        <v>0.138758684321782</v>
      </c>
      <c r="U3159" s="4" t="str">
        <f aca="false">IF(T3159&lt;=Parametros!$B$7,"MENOR",IF(T3159&lt;=Parametros!$B$8,"PROMEDIO MENOR-MEDIANA","PROMEDIO"))</f>
        <v>MENOR</v>
      </c>
      <c r="V3159" s="23" t="n">
        <f aca="false">IF(T3159&lt;=Parametros!$B$7,M3159,IF(T3159&lt;=Parametros!$B$8,Q3159,P3159))</f>
        <v>1898192.42</v>
      </c>
      <c r="W3159" s="26" t="n">
        <f aca="false">ROUND(V3159,0)</f>
        <v>1898192</v>
      </c>
      <c r="X3159" s="27" t="n">
        <f aca="false">K3159/G3159</f>
        <v>0.959470484614899</v>
      </c>
      <c r="Y3159" s="27" t="n">
        <f aca="false">L3159/G3159</f>
        <v>1.25648120300752</v>
      </c>
    </row>
    <row r="3160" customFormat="false" ht="26.25" hidden="false" customHeight="true" outlineLevel="0" collapsed="false">
      <c r="A3160" s="4" t="s">
        <v>866</v>
      </c>
      <c r="B3160" s="4" t="s">
        <v>1668</v>
      </c>
      <c r="C3160" s="4" t="s">
        <v>2195</v>
      </c>
      <c r="D3160" s="4" t="s">
        <v>2196</v>
      </c>
      <c r="E3160" s="4" t="s">
        <v>98</v>
      </c>
      <c r="F3160" s="4" t="s">
        <v>99</v>
      </c>
      <c r="G3160" s="23" t="n">
        <v>2227085</v>
      </c>
      <c r="H3160" s="24" t="n">
        <f aca="false">Parametros!$B$3</f>
        <v>160.42</v>
      </c>
      <c r="I3160" s="24" t="n">
        <f aca="false">Parametros!$B$4</f>
        <v>151.76</v>
      </c>
      <c r="J3160" s="23" t="n">
        <f aca="false">G3160*H3160/I3160</f>
        <v>2354170.89944649</v>
      </c>
      <c r="K3160" s="23" t="n">
        <v>2136822.6</v>
      </c>
      <c r="L3160" s="23" t="n">
        <v>2798404</v>
      </c>
      <c r="M3160" s="23" t="n">
        <f aca="false">MIN(J3160:L3160)</f>
        <v>2136822.6</v>
      </c>
      <c r="N3160" s="23" t="n">
        <f aca="false">MAX(J3160:L3160)</f>
        <v>2798404</v>
      </c>
      <c r="O3160" s="23" t="n">
        <f aca="false">MEDIAN(J3160:L3160)</f>
        <v>2354170.89944649</v>
      </c>
      <c r="P3160" s="23" t="n">
        <f aca="false">AVERAGE(J3160:L3160)</f>
        <v>2429799.16648217</v>
      </c>
      <c r="Q3160" s="23" t="n">
        <f aca="false">AVERAGE(M3160,O3160)</f>
        <v>2245496.74972325</v>
      </c>
      <c r="R3160" s="23" t="n">
        <f aca="false">AVERAGE(N3160,O3160)</f>
        <v>2576287.44972325</v>
      </c>
      <c r="S3160" s="23" t="n">
        <f aca="false">STDEV(J3160:L3160)</f>
        <v>337212.415678314</v>
      </c>
      <c r="T3160" s="25" t="n">
        <f aca="false">IF(P3160&gt;0,S3160/P3160,NA())</f>
        <v>0.138782011422996</v>
      </c>
      <c r="U3160" s="4" t="str">
        <f aca="false">IF(T3160&lt;=Parametros!$B$7,"MENOR",IF(T3160&lt;=Parametros!$B$8,"PROMEDIO MENOR-MEDIANA","PROMEDIO"))</f>
        <v>MENOR</v>
      </c>
      <c r="V3160" s="23" t="n">
        <f aca="false">IF(T3160&lt;=Parametros!$B$7,M3160,IF(T3160&lt;=Parametros!$B$8,Q3160,P3160))</f>
        <v>2136822.6</v>
      </c>
      <c r="W3160" s="26" t="n">
        <f aca="false">ROUND(V3160,0)</f>
        <v>2136823</v>
      </c>
      <c r="X3160" s="27" t="n">
        <f aca="false">K3160/G3160</f>
        <v>0.959470608441079</v>
      </c>
      <c r="Y3160" s="27" t="n">
        <f aca="false">L3160/G3160</f>
        <v>1.25653219342773</v>
      </c>
    </row>
    <row r="3161" customFormat="false" ht="26.25" hidden="false" customHeight="true" outlineLevel="0" collapsed="false">
      <c r="A3161" s="4" t="s">
        <v>869</v>
      </c>
      <c r="B3161" s="4" t="s">
        <v>1668</v>
      </c>
      <c r="C3161" s="4" t="s">
        <v>2197</v>
      </c>
      <c r="D3161" s="4" t="s">
        <v>2198</v>
      </c>
      <c r="E3161" s="4" t="s">
        <v>98</v>
      </c>
      <c r="F3161" s="4" t="s">
        <v>99</v>
      </c>
      <c r="G3161" s="23" t="n">
        <v>2227085</v>
      </c>
      <c r="H3161" s="24" t="n">
        <f aca="false">Parametros!$B$3</f>
        <v>160.42</v>
      </c>
      <c r="I3161" s="24" t="n">
        <f aca="false">Parametros!$B$4</f>
        <v>151.76</v>
      </c>
      <c r="J3161" s="23" t="n">
        <f aca="false">G3161*H3161/I3161</f>
        <v>2354170.89944649</v>
      </c>
      <c r="K3161" s="23" t="n">
        <v>2136822.6</v>
      </c>
      <c r="L3161" s="23" t="n">
        <v>2798404</v>
      </c>
      <c r="M3161" s="23" t="n">
        <f aca="false">MIN(J3161:L3161)</f>
        <v>2136822.6</v>
      </c>
      <c r="N3161" s="23" t="n">
        <f aca="false">MAX(J3161:L3161)</f>
        <v>2798404</v>
      </c>
      <c r="O3161" s="23" t="n">
        <f aca="false">MEDIAN(J3161:L3161)</f>
        <v>2354170.89944649</v>
      </c>
      <c r="P3161" s="23" t="n">
        <f aca="false">AVERAGE(J3161:L3161)</f>
        <v>2429799.16648217</v>
      </c>
      <c r="Q3161" s="23" t="n">
        <f aca="false">AVERAGE(M3161,O3161)</f>
        <v>2245496.74972325</v>
      </c>
      <c r="R3161" s="23" t="n">
        <f aca="false">AVERAGE(N3161,O3161)</f>
        <v>2576287.44972325</v>
      </c>
      <c r="S3161" s="23" t="n">
        <f aca="false">STDEV(J3161:L3161)</f>
        <v>337212.415678314</v>
      </c>
      <c r="T3161" s="25" t="n">
        <f aca="false">IF(P3161&gt;0,S3161/P3161,NA())</f>
        <v>0.138782011422996</v>
      </c>
      <c r="U3161" s="4" t="str">
        <f aca="false">IF(T3161&lt;=Parametros!$B$7,"MENOR",IF(T3161&lt;=Parametros!$B$8,"PROMEDIO MENOR-MEDIANA","PROMEDIO"))</f>
        <v>MENOR</v>
      </c>
      <c r="V3161" s="23" t="n">
        <f aca="false">IF(T3161&lt;=Parametros!$B$7,M3161,IF(T3161&lt;=Parametros!$B$8,Q3161,P3161))</f>
        <v>2136822.6</v>
      </c>
      <c r="W3161" s="26" t="n">
        <f aca="false">ROUND(V3161,0)</f>
        <v>2136823</v>
      </c>
      <c r="X3161" s="27" t="n">
        <f aca="false">K3161/G3161</f>
        <v>0.959470608441079</v>
      </c>
      <c r="Y3161" s="27" t="n">
        <f aca="false">L3161/G3161</f>
        <v>1.25653219342773</v>
      </c>
    </row>
    <row r="3162" customFormat="false" ht="26.25" hidden="false" customHeight="true" outlineLevel="0" collapsed="false">
      <c r="A3162" s="4" t="s">
        <v>871</v>
      </c>
      <c r="B3162" s="4" t="s">
        <v>1668</v>
      </c>
      <c r="C3162" s="4" t="s">
        <v>2199</v>
      </c>
      <c r="D3162" s="4" t="s">
        <v>2200</v>
      </c>
      <c r="E3162" s="4" t="s">
        <v>98</v>
      </c>
      <c r="F3162" s="4" t="s">
        <v>99</v>
      </c>
      <c r="G3162" s="23" t="n">
        <v>1492260</v>
      </c>
      <c r="H3162" s="24" t="n">
        <f aca="false">Parametros!$B$3</f>
        <v>160.42</v>
      </c>
      <c r="I3162" s="24" t="n">
        <f aca="false">Parametros!$B$4</f>
        <v>151.76</v>
      </c>
      <c r="J3162" s="23" t="n">
        <f aca="false">G3162*H3162/I3162</f>
        <v>1577414.00369004</v>
      </c>
      <c r="K3162" s="23" t="n">
        <v>1431779.23</v>
      </c>
      <c r="L3162" s="23" t="n">
        <v>1874964</v>
      </c>
      <c r="M3162" s="23" t="n">
        <f aca="false">MIN(J3162:L3162)</f>
        <v>1431779.23</v>
      </c>
      <c r="N3162" s="23" t="n">
        <f aca="false">MAX(J3162:L3162)</f>
        <v>1874964</v>
      </c>
      <c r="O3162" s="23" t="n">
        <f aca="false">MEDIAN(J3162:L3162)</f>
        <v>1577414.00369004</v>
      </c>
      <c r="P3162" s="23" t="n">
        <f aca="false">AVERAGE(J3162:L3162)</f>
        <v>1628052.41123001</v>
      </c>
      <c r="Q3162" s="23" t="n">
        <f aca="false">AVERAGE(M3162,O3162)</f>
        <v>1504596.61684502</v>
      </c>
      <c r="R3162" s="23" t="n">
        <f aca="false">AVERAGE(N3162,O3162)</f>
        <v>1726189.00184502</v>
      </c>
      <c r="S3162" s="23" t="n">
        <f aca="false">STDEV(J3162:L3162)</f>
        <v>225890.175369861</v>
      </c>
      <c r="T3162" s="25" t="n">
        <f aca="false">IF(P3162&gt;0,S3162/P3162,NA())</f>
        <v>0.138748712149383</v>
      </c>
      <c r="U3162" s="4" t="str">
        <f aca="false">IF(T3162&lt;=Parametros!$B$7,"MENOR",IF(T3162&lt;=Parametros!$B$8,"PROMEDIO MENOR-MEDIANA","PROMEDIO"))</f>
        <v>MENOR</v>
      </c>
      <c r="V3162" s="23" t="n">
        <f aca="false">IF(T3162&lt;=Parametros!$B$7,M3162,IF(T3162&lt;=Parametros!$B$8,Q3162,P3162))</f>
        <v>1431779.23</v>
      </c>
      <c r="W3162" s="26" t="n">
        <f aca="false">ROUND(V3162,0)</f>
        <v>1431779</v>
      </c>
      <c r="X3162" s="27" t="n">
        <f aca="false">K3162/G3162</f>
        <v>0.959470353691716</v>
      </c>
      <c r="Y3162" s="27" t="n">
        <f aca="false">L3162/G3162</f>
        <v>1.25645933014354</v>
      </c>
    </row>
    <row r="3163" customFormat="false" ht="26.25" hidden="false" customHeight="true" outlineLevel="0" collapsed="false">
      <c r="A3163" s="4" t="s">
        <v>874</v>
      </c>
      <c r="B3163" s="4" t="s">
        <v>1668</v>
      </c>
      <c r="C3163" s="4" t="s">
        <v>2201</v>
      </c>
      <c r="D3163" s="4" t="s">
        <v>2202</v>
      </c>
      <c r="E3163" s="4" t="s">
        <v>98</v>
      </c>
      <c r="F3163" s="4" t="s">
        <v>99</v>
      </c>
      <c r="G3163" s="23" t="n">
        <v>1492260</v>
      </c>
      <c r="H3163" s="24" t="n">
        <f aca="false">Parametros!$B$3</f>
        <v>160.42</v>
      </c>
      <c r="I3163" s="24" t="n">
        <f aca="false">Parametros!$B$4</f>
        <v>151.76</v>
      </c>
      <c r="J3163" s="23" t="n">
        <f aca="false">G3163*H3163/I3163</f>
        <v>1577414.00369004</v>
      </c>
      <c r="K3163" s="23" t="n">
        <v>1431779.23</v>
      </c>
      <c r="L3163" s="23" t="n">
        <v>1874964</v>
      </c>
      <c r="M3163" s="23" t="n">
        <f aca="false">MIN(J3163:L3163)</f>
        <v>1431779.23</v>
      </c>
      <c r="N3163" s="23" t="n">
        <f aca="false">MAX(J3163:L3163)</f>
        <v>1874964</v>
      </c>
      <c r="O3163" s="23" t="n">
        <f aca="false">MEDIAN(J3163:L3163)</f>
        <v>1577414.00369004</v>
      </c>
      <c r="P3163" s="23" t="n">
        <f aca="false">AVERAGE(J3163:L3163)</f>
        <v>1628052.41123001</v>
      </c>
      <c r="Q3163" s="23" t="n">
        <f aca="false">AVERAGE(M3163,O3163)</f>
        <v>1504596.61684502</v>
      </c>
      <c r="R3163" s="23" t="n">
        <f aca="false">AVERAGE(N3163,O3163)</f>
        <v>1726189.00184502</v>
      </c>
      <c r="S3163" s="23" t="n">
        <f aca="false">STDEV(J3163:L3163)</f>
        <v>225890.175369861</v>
      </c>
      <c r="T3163" s="25" t="n">
        <f aca="false">IF(P3163&gt;0,S3163/P3163,NA())</f>
        <v>0.138748712149383</v>
      </c>
      <c r="U3163" s="4" t="str">
        <f aca="false">IF(T3163&lt;=Parametros!$B$7,"MENOR",IF(T3163&lt;=Parametros!$B$8,"PROMEDIO MENOR-MEDIANA","PROMEDIO"))</f>
        <v>MENOR</v>
      </c>
      <c r="V3163" s="23" t="n">
        <f aca="false">IF(T3163&lt;=Parametros!$B$7,M3163,IF(T3163&lt;=Parametros!$B$8,Q3163,P3163))</f>
        <v>1431779.23</v>
      </c>
      <c r="W3163" s="26" t="n">
        <f aca="false">ROUND(V3163,0)</f>
        <v>1431779</v>
      </c>
      <c r="X3163" s="27" t="n">
        <f aca="false">K3163/G3163</f>
        <v>0.959470353691716</v>
      </c>
      <c r="Y3163" s="27" t="n">
        <f aca="false">L3163/G3163</f>
        <v>1.25645933014354</v>
      </c>
    </row>
    <row r="3164" customFormat="false" ht="39" hidden="false" customHeight="true" outlineLevel="0" collapsed="false">
      <c r="A3164" s="4" t="s">
        <v>876</v>
      </c>
      <c r="B3164" s="4" t="s">
        <v>1668</v>
      </c>
      <c r="C3164" s="4" t="s">
        <v>2203</v>
      </c>
      <c r="D3164" s="4" t="s">
        <v>2204</v>
      </c>
      <c r="E3164" s="4" t="s">
        <v>98</v>
      </c>
      <c r="F3164" s="4" t="s">
        <v>99</v>
      </c>
      <c r="G3164" s="23" t="n">
        <v>882468</v>
      </c>
      <c r="H3164" s="24" t="n">
        <f aca="false">Parametros!$B$3</f>
        <v>160.42</v>
      </c>
      <c r="I3164" s="24" t="n">
        <f aca="false">Parametros!$B$4</f>
        <v>151.76</v>
      </c>
      <c r="J3164" s="23" t="n">
        <f aca="false">G3164*H3164/I3164</f>
        <v>932824.964153927</v>
      </c>
      <c r="K3164" s="23" t="n">
        <v>846701.52</v>
      </c>
      <c r="L3164" s="23" t="n">
        <v>1108842</v>
      </c>
      <c r="M3164" s="23" t="n">
        <f aca="false">MIN(J3164:L3164)</f>
        <v>846701.52</v>
      </c>
      <c r="N3164" s="23" t="n">
        <f aca="false">MAX(J3164:L3164)</f>
        <v>1108842</v>
      </c>
      <c r="O3164" s="23" t="n">
        <f aca="false">MEDIAN(J3164:L3164)</f>
        <v>932824.964153927</v>
      </c>
      <c r="P3164" s="23" t="n">
        <f aca="false">AVERAGE(J3164:L3164)</f>
        <v>962789.494717976</v>
      </c>
      <c r="Q3164" s="23" t="n">
        <f aca="false">AVERAGE(M3164,O3164)</f>
        <v>889763.242076964</v>
      </c>
      <c r="R3164" s="23" t="n">
        <f aca="false">AVERAGE(N3164,O3164)</f>
        <v>1020833.48207696</v>
      </c>
      <c r="S3164" s="23" t="n">
        <f aca="false">STDEV(J3164:L3164)</f>
        <v>133614.417757218</v>
      </c>
      <c r="T3164" s="25" t="n">
        <f aca="false">IF(P3164&gt;0,S3164/P3164,NA())</f>
        <v>0.13877843338575</v>
      </c>
      <c r="U3164" s="4" t="str">
        <f aca="false">IF(T3164&lt;=Parametros!$B$7,"MENOR",IF(T3164&lt;=Parametros!$B$8,"PROMEDIO MENOR-MEDIANA","PROMEDIO"))</f>
        <v>MENOR</v>
      </c>
      <c r="V3164" s="23" t="n">
        <f aca="false">IF(T3164&lt;=Parametros!$B$7,M3164,IF(T3164&lt;=Parametros!$B$8,Q3164,P3164))</f>
        <v>846701.52</v>
      </c>
      <c r="W3164" s="26" t="n">
        <f aca="false">ROUND(V3164,0)</f>
        <v>846702</v>
      </c>
      <c r="X3164" s="27" t="n">
        <f aca="false">K3164/G3164</f>
        <v>0.959469941119678</v>
      </c>
      <c r="Y3164" s="27" t="n">
        <f aca="false">L3164/G3164</f>
        <v>1.25652374930309</v>
      </c>
    </row>
    <row r="3165" customFormat="false" ht="39" hidden="false" customHeight="true" outlineLevel="0" collapsed="false">
      <c r="A3165" s="4" t="s">
        <v>879</v>
      </c>
      <c r="B3165" s="4" t="s">
        <v>1668</v>
      </c>
      <c r="C3165" s="4" t="s">
        <v>2205</v>
      </c>
      <c r="D3165" s="4" t="s">
        <v>2206</v>
      </c>
      <c r="E3165" s="4" t="s">
        <v>98</v>
      </c>
      <c r="F3165" s="4" t="s">
        <v>99</v>
      </c>
      <c r="G3165" s="23" t="n">
        <v>882468</v>
      </c>
      <c r="H3165" s="24" t="n">
        <f aca="false">Parametros!$B$3</f>
        <v>160.42</v>
      </c>
      <c r="I3165" s="24" t="n">
        <f aca="false">Parametros!$B$4</f>
        <v>151.76</v>
      </c>
      <c r="J3165" s="23" t="n">
        <f aca="false">G3165*H3165/I3165</f>
        <v>932824.964153927</v>
      </c>
      <c r="K3165" s="23" t="n">
        <v>846701.52</v>
      </c>
      <c r="L3165" s="23" t="n">
        <v>1108842</v>
      </c>
      <c r="M3165" s="23" t="n">
        <f aca="false">MIN(J3165:L3165)</f>
        <v>846701.52</v>
      </c>
      <c r="N3165" s="23" t="n">
        <f aca="false">MAX(J3165:L3165)</f>
        <v>1108842</v>
      </c>
      <c r="O3165" s="23" t="n">
        <f aca="false">MEDIAN(J3165:L3165)</f>
        <v>932824.964153927</v>
      </c>
      <c r="P3165" s="23" t="n">
        <f aca="false">AVERAGE(J3165:L3165)</f>
        <v>962789.494717976</v>
      </c>
      <c r="Q3165" s="23" t="n">
        <f aca="false">AVERAGE(M3165,O3165)</f>
        <v>889763.242076964</v>
      </c>
      <c r="R3165" s="23" t="n">
        <f aca="false">AVERAGE(N3165,O3165)</f>
        <v>1020833.48207696</v>
      </c>
      <c r="S3165" s="23" t="n">
        <f aca="false">STDEV(J3165:L3165)</f>
        <v>133614.417757218</v>
      </c>
      <c r="T3165" s="25" t="n">
        <f aca="false">IF(P3165&gt;0,S3165/P3165,NA())</f>
        <v>0.13877843338575</v>
      </c>
      <c r="U3165" s="4" t="str">
        <f aca="false">IF(T3165&lt;=Parametros!$B$7,"MENOR",IF(T3165&lt;=Parametros!$B$8,"PROMEDIO MENOR-MEDIANA","PROMEDIO"))</f>
        <v>MENOR</v>
      </c>
      <c r="V3165" s="23" t="n">
        <f aca="false">IF(T3165&lt;=Parametros!$B$7,M3165,IF(T3165&lt;=Parametros!$B$8,Q3165,P3165))</f>
        <v>846701.52</v>
      </c>
      <c r="W3165" s="26" t="n">
        <f aca="false">ROUND(V3165,0)</f>
        <v>846702</v>
      </c>
      <c r="X3165" s="27" t="n">
        <f aca="false">K3165/G3165</f>
        <v>0.959469941119678</v>
      </c>
      <c r="Y3165" s="27" t="n">
        <f aca="false">L3165/G3165</f>
        <v>1.25652374930309</v>
      </c>
    </row>
    <row r="3166" customFormat="false" ht="39" hidden="false" customHeight="true" outlineLevel="0" collapsed="false">
      <c r="A3166" s="4" t="s">
        <v>881</v>
      </c>
      <c r="B3166" s="4" t="s">
        <v>1668</v>
      </c>
      <c r="C3166" s="4" t="s">
        <v>2207</v>
      </c>
      <c r="D3166" s="4" t="s">
        <v>2208</v>
      </c>
      <c r="E3166" s="4" t="s">
        <v>98</v>
      </c>
      <c r="F3166" s="4" t="s">
        <v>99</v>
      </c>
      <c r="G3166" s="23" t="n">
        <v>390023</v>
      </c>
      <c r="H3166" s="24" t="n">
        <f aca="false">Parametros!$B$3</f>
        <v>160.42</v>
      </c>
      <c r="I3166" s="24" t="n">
        <f aca="false">Parametros!$B$4</f>
        <v>151.76</v>
      </c>
      <c r="J3166" s="23" t="n">
        <f aca="false">G3166*H3166/I3166</f>
        <v>412279.188587243</v>
      </c>
      <c r="K3166" s="23" t="n">
        <v>374215.09</v>
      </c>
      <c r="L3166" s="23" t="n">
        <v>490042</v>
      </c>
      <c r="M3166" s="23" t="n">
        <f aca="false">MIN(J3166:L3166)</f>
        <v>374215.09</v>
      </c>
      <c r="N3166" s="23" t="n">
        <f aca="false">MAX(J3166:L3166)</f>
        <v>490042</v>
      </c>
      <c r="O3166" s="23" t="n">
        <f aca="false">MEDIAN(J3166:L3166)</f>
        <v>412279.188587243</v>
      </c>
      <c r="P3166" s="23" t="n">
        <f aca="false">AVERAGE(J3166:L3166)</f>
        <v>425512.092862414</v>
      </c>
      <c r="Q3166" s="23" t="n">
        <f aca="false">AVERAGE(M3166,O3166)</f>
        <v>393247.139293622</v>
      </c>
      <c r="R3166" s="23" t="n">
        <f aca="false">AVERAGE(N3166,O3166)</f>
        <v>451160.594293622</v>
      </c>
      <c r="S3166" s="23" t="n">
        <f aca="false">STDEV(J3166:L3166)</f>
        <v>59036.4344003253</v>
      </c>
      <c r="T3166" s="25" t="n">
        <f aca="false">IF(P3166&gt;0,S3166/P3166,NA())</f>
        <v>0.138742083693058</v>
      </c>
      <c r="U3166" s="4" t="str">
        <f aca="false">IF(T3166&lt;=Parametros!$B$7,"MENOR",IF(T3166&lt;=Parametros!$B$8,"PROMEDIO MENOR-MEDIANA","PROMEDIO"))</f>
        <v>MENOR</v>
      </c>
      <c r="V3166" s="23" t="n">
        <f aca="false">IF(T3166&lt;=Parametros!$B$7,M3166,IF(T3166&lt;=Parametros!$B$8,Q3166,P3166))</f>
        <v>374215.09</v>
      </c>
      <c r="W3166" s="26" t="n">
        <f aca="false">ROUND(V3166,0)</f>
        <v>374215</v>
      </c>
      <c r="X3166" s="27" t="n">
        <f aca="false">K3166/G3166</f>
        <v>0.959469287708674</v>
      </c>
      <c r="Y3166" s="27" t="n">
        <f aca="false">L3166/G3166</f>
        <v>1.25644385074726</v>
      </c>
    </row>
    <row r="3167" customFormat="false" ht="39" hidden="false" customHeight="true" outlineLevel="0" collapsed="false">
      <c r="A3167" s="4" t="s">
        <v>884</v>
      </c>
      <c r="B3167" s="4" t="s">
        <v>1668</v>
      </c>
      <c r="C3167" s="4" t="s">
        <v>2209</v>
      </c>
      <c r="D3167" s="4" t="s">
        <v>2210</v>
      </c>
      <c r="E3167" s="4" t="s">
        <v>98</v>
      </c>
      <c r="F3167" s="4" t="s">
        <v>99</v>
      </c>
      <c r="G3167" s="23" t="n">
        <v>543771</v>
      </c>
      <c r="H3167" s="24" t="n">
        <f aca="false">Parametros!$B$3</f>
        <v>160.42</v>
      </c>
      <c r="I3167" s="24" t="n">
        <f aca="false">Parametros!$B$4</f>
        <v>151.76</v>
      </c>
      <c r="J3167" s="23" t="n">
        <f aca="false">G3167*H3167/I3167</f>
        <v>574800.631391671</v>
      </c>
      <c r="K3167" s="23" t="n">
        <v>521732.06</v>
      </c>
      <c r="L3167" s="23" t="n">
        <v>683179</v>
      </c>
      <c r="M3167" s="23" t="n">
        <f aca="false">MIN(J3167:L3167)</f>
        <v>521732.06</v>
      </c>
      <c r="N3167" s="23" t="n">
        <f aca="false">MAX(J3167:L3167)</f>
        <v>683179</v>
      </c>
      <c r="O3167" s="23" t="n">
        <f aca="false">MEDIAN(J3167:L3167)</f>
        <v>574800.631391671</v>
      </c>
      <c r="P3167" s="23" t="n">
        <f aca="false">AVERAGE(J3167:L3167)</f>
        <v>593237.23046389</v>
      </c>
      <c r="Q3167" s="23" t="n">
        <f aca="false">AVERAGE(M3167,O3167)</f>
        <v>548266.345695836</v>
      </c>
      <c r="R3167" s="23" t="n">
        <f aca="false">AVERAGE(N3167,O3167)</f>
        <v>628989.815695836</v>
      </c>
      <c r="S3167" s="23" t="n">
        <f aca="false">STDEV(J3167:L3167)</f>
        <v>82287.3608025754</v>
      </c>
      <c r="T3167" s="25" t="n">
        <f aca="false">IF(P3167&gt;0,S3167/P3167,NA())</f>
        <v>0.1387090300085</v>
      </c>
      <c r="U3167" s="4" t="str">
        <f aca="false">IF(T3167&lt;=Parametros!$B$7,"MENOR",IF(T3167&lt;=Parametros!$B$8,"PROMEDIO MENOR-MEDIANA","PROMEDIO"))</f>
        <v>MENOR</v>
      </c>
      <c r="V3167" s="23" t="n">
        <f aca="false">IF(T3167&lt;=Parametros!$B$7,M3167,IF(T3167&lt;=Parametros!$B$8,Q3167,P3167))</f>
        <v>521732.06</v>
      </c>
      <c r="W3167" s="26" t="n">
        <f aca="false">ROUND(V3167,0)</f>
        <v>521732</v>
      </c>
      <c r="X3167" s="27" t="n">
        <f aca="false">K3167/G3167</f>
        <v>0.959470181381501</v>
      </c>
      <c r="Y3167" s="27" t="n">
        <f aca="false">L3167/G3167</f>
        <v>1.25637262744795</v>
      </c>
    </row>
    <row r="3168" customFormat="false" ht="26.25" hidden="false" customHeight="true" outlineLevel="0" collapsed="false">
      <c r="A3168" s="4" t="s">
        <v>887</v>
      </c>
      <c r="B3168" s="4" t="s">
        <v>1668</v>
      </c>
      <c r="C3168" s="4" t="s">
        <v>2211</v>
      </c>
      <c r="D3168" s="4" t="s">
        <v>2212</v>
      </c>
      <c r="E3168" s="4" t="s">
        <v>98</v>
      </c>
      <c r="F3168" s="4" t="s">
        <v>99</v>
      </c>
      <c r="G3168" s="23" t="n">
        <v>955273</v>
      </c>
      <c r="H3168" s="24" t="n">
        <f aca="false">Parametros!$B$3</f>
        <v>160.42</v>
      </c>
      <c r="I3168" s="24" t="n">
        <f aca="false">Parametros!$B$4</f>
        <v>151.76</v>
      </c>
      <c r="J3168" s="23" t="n">
        <f aca="false">G3168*H3168/I3168</f>
        <v>1009784.49301529</v>
      </c>
      <c r="K3168" s="23" t="n">
        <v>916556.56</v>
      </c>
      <c r="L3168" s="23" t="n">
        <v>1200234</v>
      </c>
      <c r="M3168" s="23" t="n">
        <f aca="false">MIN(J3168:L3168)</f>
        <v>916556.56</v>
      </c>
      <c r="N3168" s="23" t="n">
        <f aca="false">MAX(J3168:L3168)</f>
        <v>1200234</v>
      </c>
      <c r="O3168" s="23" t="n">
        <f aca="false">MEDIAN(J3168:L3168)</f>
        <v>1009784.49301529</v>
      </c>
      <c r="P3168" s="23" t="n">
        <f aca="false">AVERAGE(J3168:L3168)</f>
        <v>1042191.68433843</v>
      </c>
      <c r="Q3168" s="23" t="n">
        <f aca="false">AVERAGE(M3168,O3168)</f>
        <v>963170.526507644</v>
      </c>
      <c r="R3168" s="23" t="n">
        <f aca="false">AVERAGE(N3168,O3168)</f>
        <v>1105009.24650764</v>
      </c>
      <c r="S3168" s="23" t="n">
        <f aca="false">STDEV(J3168:L3168)</f>
        <v>144588.699518079</v>
      </c>
      <c r="T3168" s="25" t="n">
        <f aca="false">IF(P3168&gt;0,S3168/P3168,NA())</f>
        <v>0.138735226629507</v>
      </c>
      <c r="U3168" s="4" t="str">
        <f aca="false">IF(T3168&lt;=Parametros!$B$7,"MENOR",IF(T3168&lt;=Parametros!$B$8,"PROMEDIO MENOR-MEDIANA","PROMEDIO"))</f>
        <v>MENOR</v>
      </c>
      <c r="V3168" s="23" t="n">
        <f aca="false">IF(T3168&lt;=Parametros!$B$7,M3168,IF(T3168&lt;=Parametros!$B$8,Q3168,P3168))</f>
        <v>916556.56</v>
      </c>
      <c r="W3168" s="26" t="n">
        <f aca="false">ROUND(V3168,0)</f>
        <v>916557</v>
      </c>
      <c r="X3168" s="27" t="n">
        <f aca="false">K3168/G3168</f>
        <v>0.959470810961893</v>
      </c>
      <c r="Y3168" s="27" t="n">
        <f aca="false">L3168/G3168</f>
        <v>1.25643036074504</v>
      </c>
    </row>
    <row r="3169" customFormat="false" ht="26.25" hidden="false" customHeight="true" outlineLevel="0" collapsed="false">
      <c r="A3169" s="4" t="s">
        <v>890</v>
      </c>
      <c r="B3169" s="4" t="s">
        <v>1668</v>
      </c>
      <c r="C3169" s="4" t="s">
        <v>2213</v>
      </c>
      <c r="D3169" s="4" t="s">
        <v>2214</v>
      </c>
      <c r="E3169" s="4" t="s">
        <v>98</v>
      </c>
      <c r="F3169" s="4" t="s">
        <v>99</v>
      </c>
      <c r="G3169" s="23" t="n">
        <v>955273</v>
      </c>
      <c r="H3169" s="24" t="n">
        <f aca="false">Parametros!$B$3</f>
        <v>160.42</v>
      </c>
      <c r="I3169" s="24" t="n">
        <f aca="false">Parametros!$B$4</f>
        <v>151.76</v>
      </c>
      <c r="J3169" s="23" t="n">
        <f aca="false">G3169*H3169/I3169</f>
        <v>1009784.49301529</v>
      </c>
      <c r="K3169" s="23" t="n">
        <v>916556.56</v>
      </c>
      <c r="L3169" s="23" t="n">
        <v>1200234</v>
      </c>
      <c r="M3169" s="23" t="n">
        <f aca="false">MIN(J3169:L3169)</f>
        <v>916556.56</v>
      </c>
      <c r="N3169" s="23" t="n">
        <f aca="false">MAX(J3169:L3169)</f>
        <v>1200234</v>
      </c>
      <c r="O3169" s="23" t="n">
        <f aca="false">MEDIAN(J3169:L3169)</f>
        <v>1009784.49301529</v>
      </c>
      <c r="P3169" s="23" t="n">
        <f aca="false">AVERAGE(J3169:L3169)</f>
        <v>1042191.68433843</v>
      </c>
      <c r="Q3169" s="23" t="n">
        <f aca="false">AVERAGE(M3169,O3169)</f>
        <v>963170.526507644</v>
      </c>
      <c r="R3169" s="23" t="n">
        <f aca="false">AVERAGE(N3169,O3169)</f>
        <v>1105009.24650764</v>
      </c>
      <c r="S3169" s="23" t="n">
        <f aca="false">STDEV(J3169:L3169)</f>
        <v>144588.699518079</v>
      </c>
      <c r="T3169" s="25" t="n">
        <f aca="false">IF(P3169&gt;0,S3169/P3169,NA())</f>
        <v>0.138735226629507</v>
      </c>
      <c r="U3169" s="4" t="str">
        <f aca="false">IF(T3169&lt;=Parametros!$B$7,"MENOR",IF(T3169&lt;=Parametros!$B$8,"PROMEDIO MENOR-MEDIANA","PROMEDIO"))</f>
        <v>MENOR</v>
      </c>
      <c r="V3169" s="23" t="n">
        <f aca="false">IF(T3169&lt;=Parametros!$B$7,M3169,IF(T3169&lt;=Parametros!$B$8,Q3169,P3169))</f>
        <v>916556.56</v>
      </c>
      <c r="W3169" s="26" t="n">
        <f aca="false">ROUND(V3169,0)</f>
        <v>916557</v>
      </c>
      <c r="X3169" s="27" t="n">
        <f aca="false">K3169/G3169</f>
        <v>0.959470810961893</v>
      </c>
      <c r="Y3169" s="27" t="n">
        <f aca="false">L3169/G3169</f>
        <v>1.25643036074504</v>
      </c>
    </row>
    <row r="3170" customFormat="false" ht="26.25" hidden="false" customHeight="true" outlineLevel="0" collapsed="false">
      <c r="A3170" s="4" t="s">
        <v>893</v>
      </c>
      <c r="B3170" s="4" t="s">
        <v>1668</v>
      </c>
      <c r="C3170" s="4" t="s">
        <v>2215</v>
      </c>
      <c r="D3170" s="4" t="s">
        <v>2216</v>
      </c>
      <c r="E3170" s="4" t="s">
        <v>98</v>
      </c>
      <c r="F3170" s="4" t="s">
        <v>99</v>
      </c>
      <c r="G3170" s="23" t="n">
        <v>683953</v>
      </c>
      <c r="H3170" s="24" t="n">
        <f aca="false">Parametros!$B$3</f>
        <v>160.42</v>
      </c>
      <c r="I3170" s="24" t="n">
        <f aca="false">Parametros!$B$4</f>
        <v>151.76</v>
      </c>
      <c r="J3170" s="23" t="n">
        <f aca="false">G3170*H3170/I3170</f>
        <v>722981.946889826</v>
      </c>
      <c r="K3170" s="23" t="n">
        <v>656232.99</v>
      </c>
      <c r="L3170" s="23" t="n">
        <v>859299</v>
      </c>
      <c r="M3170" s="23" t="n">
        <f aca="false">MIN(J3170:L3170)</f>
        <v>656232.99</v>
      </c>
      <c r="N3170" s="23" t="n">
        <f aca="false">MAX(J3170:L3170)</f>
        <v>859299</v>
      </c>
      <c r="O3170" s="23" t="n">
        <f aca="false">MEDIAN(J3170:L3170)</f>
        <v>722981.946889826</v>
      </c>
      <c r="P3170" s="23" t="n">
        <f aca="false">AVERAGE(J3170:L3170)</f>
        <v>746171.312296609</v>
      </c>
      <c r="Q3170" s="23" t="n">
        <f aca="false">AVERAGE(M3170,O3170)</f>
        <v>689607.468444913</v>
      </c>
      <c r="R3170" s="23" t="n">
        <f aca="false">AVERAGE(N3170,O3170)</f>
        <v>791140.473444913</v>
      </c>
      <c r="S3170" s="23" t="n">
        <f aca="false">STDEV(J3170:L3170)</f>
        <v>103500.053648812</v>
      </c>
      <c r="T3170" s="25" t="n">
        <f aca="false">IF(P3170&gt;0,S3170/P3170,NA())</f>
        <v>0.138708165193666</v>
      </c>
      <c r="U3170" s="4" t="str">
        <f aca="false">IF(T3170&lt;=Parametros!$B$7,"MENOR",IF(T3170&lt;=Parametros!$B$8,"PROMEDIO MENOR-MEDIANA","PROMEDIO"))</f>
        <v>MENOR</v>
      </c>
      <c r="V3170" s="23" t="n">
        <f aca="false">IF(T3170&lt;=Parametros!$B$7,M3170,IF(T3170&lt;=Parametros!$B$8,Q3170,P3170))</f>
        <v>656232.99</v>
      </c>
      <c r="W3170" s="26" t="n">
        <f aca="false">ROUND(V3170,0)</f>
        <v>656233</v>
      </c>
      <c r="X3170" s="27" t="n">
        <f aca="false">K3170/G3170</f>
        <v>0.959470884695293</v>
      </c>
      <c r="Y3170" s="27" t="n">
        <f aca="false">L3170/G3170</f>
        <v>1.25637141733423</v>
      </c>
    </row>
    <row r="3171" customFormat="false" ht="39" hidden="false" customHeight="true" outlineLevel="0" collapsed="false">
      <c r="A3171" s="4" t="s">
        <v>896</v>
      </c>
      <c r="B3171" s="4" t="s">
        <v>1668</v>
      </c>
      <c r="C3171" s="4" t="s">
        <v>2217</v>
      </c>
      <c r="D3171" s="4" t="s">
        <v>2218</v>
      </c>
      <c r="E3171" s="4" t="s">
        <v>98</v>
      </c>
      <c r="F3171" s="4" t="s">
        <v>99</v>
      </c>
      <c r="G3171" s="23" t="n">
        <v>1367905</v>
      </c>
      <c r="H3171" s="24" t="n">
        <f aca="false">Parametros!$B$3</f>
        <v>160.42</v>
      </c>
      <c r="I3171" s="24" t="n">
        <f aca="false">Parametros!$B$4</f>
        <v>151.76</v>
      </c>
      <c r="J3171" s="23" t="n">
        <f aca="false">G3171*H3171/I3171</f>
        <v>1445962.83671587</v>
      </c>
      <c r="K3171" s="23" t="n">
        <v>1312464.14</v>
      </c>
      <c r="L3171" s="23" t="n">
        <v>1718717</v>
      </c>
      <c r="M3171" s="23" t="n">
        <f aca="false">MIN(J3171:L3171)</f>
        <v>1312464.14</v>
      </c>
      <c r="N3171" s="23" t="n">
        <f aca="false">MAX(J3171:L3171)</f>
        <v>1718717</v>
      </c>
      <c r="O3171" s="23" t="n">
        <f aca="false">MEDIAN(J3171:L3171)</f>
        <v>1445962.83671587</v>
      </c>
      <c r="P3171" s="23" t="n">
        <f aca="false">AVERAGE(J3171:L3171)</f>
        <v>1492381.32557196</v>
      </c>
      <c r="Q3171" s="23" t="n">
        <f aca="false">AVERAGE(M3171,O3171)</f>
        <v>1379213.48835793</v>
      </c>
      <c r="R3171" s="23" t="n">
        <f aca="false">AVERAGE(N3171,O3171)</f>
        <v>1582339.91835793</v>
      </c>
      <c r="S3171" s="23" t="n">
        <f aca="false">STDEV(J3171:L3171)</f>
        <v>207066.061065803</v>
      </c>
      <c r="T3171" s="25" t="n">
        <f aca="false">IF(P3171&gt;0,S3171/P3171,NA())</f>
        <v>0.138748761806199</v>
      </c>
      <c r="U3171" s="4" t="str">
        <f aca="false">IF(T3171&lt;=Parametros!$B$7,"MENOR",IF(T3171&lt;=Parametros!$B$8,"PROMEDIO MENOR-MEDIANA","PROMEDIO"))</f>
        <v>MENOR</v>
      </c>
      <c r="V3171" s="23" t="n">
        <f aca="false">IF(T3171&lt;=Parametros!$B$7,M3171,IF(T3171&lt;=Parametros!$B$8,Q3171,P3171))</f>
        <v>1312464.14</v>
      </c>
      <c r="W3171" s="26" t="n">
        <f aca="false">ROUND(V3171,0)</f>
        <v>1312464</v>
      </c>
      <c r="X3171" s="27" t="n">
        <f aca="false">K3171/G3171</f>
        <v>0.959470240988958</v>
      </c>
      <c r="Y3171" s="27" t="n">
        <f aca="false">L3171/G3171</f>
        <v>1.25645933014354</v>
      </c>
    </row>
    <row r="3172" customFormat="false" ht="26.25" hidden="false" customHeight="true" outlineLevel="0" collapsed="false">
      <c r="A3172" s="4" t="s">
        <v>899</v>
      </c>
      <c r="B3172" s="4" t="s">
        <v>1668</v>
      </c>
      <c r="C3172" s="4" t="s">
        <v>2219</v>
      </c>
      <c r="D3172" s="4" t="s">
        <v>2220</v>
      </c>
      <c r="E3172" s="4" t="s">
        <v>98</v>
      </c>
      <c r="F3172" s="4" t="s">
        <v>99</v>
      </c>
      <c r="G3172" s="23" t="n">
        <v>547162</v>
      </c>
      <c r="H3172" s="24" t="n">
        <f aca="false">Parametros!$B$3</f>
        <v>160.42</v>
      </c>
      <c r="I3172" s="24" t="n">
        <f aca="false">Parametros!$B$4</f>
        <v>151.76</v>
      </c>
      <c r="J3172" s="23" t="n">
        <f aca="false">G3172*H3172/I3172</f>
        <v>578385.134686347</v>
      </c>
      <c r="K3172" s="23" t="n">
        <v>524985.84</v>
      </c>
      <c r="L3172" s="23" t="n">
        <v>687463</v>
      </c>
      <c r="M3172" s="23" t="n">
        <f aca="false">MIN(J3172:L3172)</f>
        <v>524985.84</v>
      </c>
      <c r="N3172" s="23" t="n">
        <f aca="false">MAX(J3172:L3172)</f>
        <v>687463</v>
      </c>
      <c r="O3172" s="23" t="n">
        <f aca="false">MEDIAN(J3172:L3172)</f>
        <v>578385.134686347</v>
      </c>
      <c r="P3172" s="23" t="n">
        <f aca="false">AVERAGE(J3172:L3172)</f>
        <v>596944.658228782</v>
      </c>
      <c r="Q3172" s="23" t="n">
        <f aca="false">AVERAGE(M3172,O3172)</f>
        <v>551685.487343174</v>
      </c>
      <c r="R3172" s="23" t="n">
        <f aca="false">AVERAGE(N3172,O3172)</f>
        <v>632924.067343173</v>
      </c>
      <c r="S3172" s="23" t="n">
        <f aca="false">STDEV(J3172:L3172)</f>
        <v>82813.3371867603</v>
      </c>
      <c r="T3172" s="25" t="n">
        <f aca="false">IF(P3172&gt;0,S3172/P3172,NA())</f>
        <v>0.138728667800595</v>
      </c>
      <c r="U3172" s="4" t="str">
        <f aca="false">IF(T3172&lt;=Parametros!$B$7,"MENOR",IF(T3172&lt;=Parametros!$B$8,"PROMEDIO MENOR-MEDIANA","PROMEDIO"))</f>
        <v>MENOR</v>
      </c>
      <c r="V3172" s="23" t="n">
        <f aca="false">IF(T3172&lt;=Parametros!$B$7,M3172,IF(T3172&lt;=Parametros!$B$8,Q3172,P3172))</f>
        <v>524985.84</v>
      </c>
      <c r="W3172" s="26" t="n">
        <f aca="false">ROUND(V3172,0)</f>
        <v>524986</v>
      </c>
      <c r="X3172" s="27" t="n">
        <f aca="false">K3172/G3172</f>
        <v>0.95947057726962</v>
      </c>
      <c r="Y3172" s="27" t="n">
        <f aca="false">L3172/G3172</f>
        <v>1.25641583297086</v>
      </c>
    </row>
    <row r="3173" customFormat="false" ht="26.25" hidden="false" customHeight="true" outlineLevel="0" collapsed="false">
      <c r="A3173" s="4" t="s">
        <v>902</v>
      </c>
      <c r="B3173" s="4" t="s">
        <v>1668</v>
      </c>
      <c r="C3173" s="4" t="s">
        <v>2221</v>
      </c>
      <c r="D3173" s="4" t="s">
        <v>2222</v>
      </c>
      <c r="E3173" s="4" t="s">
        <v>98</v>
      </c>
      <c r="F3173" s="4" t="s">
        <v>99</v>
      </c>
      <c r="G3173" s="23" t="n">
        <v>547162</v>
      </c>
      <c r="H3173" s="24" t="n">
        <f aca="false">Parametros!$B$3</f>
        <v>160.42</v>
      </c>
      <c r="I3173" s="24" t="n">
        <f aca="false">Parametros!$B$4</f>
        <v>151.76</v>
      </c>
      <c r="J3173" s="23" t="n">
        <f aca="false">G3173*H3173/I3173</f>
        <v>578385.134686347</v>
      </c>
      <c r="K3173" s="23" t="n">
        <v>524985.84</v>
      </c>
      <c r="L3173" s="23" t="n">
        <v>687463</v>
      </c>
      <c r="M3173" s="23" t="n">
        <f aca="false">MIN(J3173:L3173)</f>
        <v>524985.84</v>
      </c>
      <c r="N3173" s="23" t="n">
        <f aca="false">MAX(J3173:L3173)</f>
        <v>687463</v>
      </c>
      <c r="O3173" s="23" t="n">
        <f aca="false">MEDIAN(J3173:L3173)</f>
        <v>578385.134686347</v>
      </c>
      <c r="P3173" s="23" t="n">
        <f aca="false">AVERAGE(J3173:L3173)</f>
        <v>596944.658228782</v>
      </c>
      <c r="Q3173" s="23" t="n">
        <f aca="false">AVERAGE(M3173,O3173)</f>
        <v>551685.487343174</v>
      </c>
      <c r="R3173" s="23" t="n">
        <f aca="false">AVERAGE(N3173,O3173)</f>
        <v>632924.067343173</v>
      </c>
      <c r="S3173" s="23" t="n">
        <f aca="false">STDEV(J3173:L3173)</f>
        <v>82813.3371867603</v>
      </c>
      <c r="T3173" s="25" t="n">
        <f aca="false">IF(P3173&gt;0,S3173/P3173,NA())</f>
        <v>0.138728667800595</v>
      </c>
      <c r="U3173" s="4" t="str">
        <f aca="false">IF(T3173&lt;=Parametros!$B$7,"MENOR",IF(T3173&lt;=Parametros!$B$8,"PROMEDIO MENOR-MEDIANA","PROMEDIO"))</f>
        <v>MENOR</v>
      </c>
      <c r="V3173" s="23" t="n">
        <f aca="false">IF(T3173&lt;=Parametros!$B$7,M3173,IF(T3173&lt;=Parametros!$B$8,Q3173,P3173))</f>
        <v>524985.84</v>
      </c>
      <c r="W3173" s="26" t="n">
        <f aca="false">ROUND(V3173,0)</f>
        <v>524986</v>
      </c>
      <c r="X3173" s="27" t="n">
        <f aca="false">K3173/G3173</f>
        <v>0.95947057726962</v>
      </c>
      <c r="Y3173" s="27" t="n">
        <f aca="false">L3173/G3173</f>
        <v>1.25641583297086</v>
      </c>
    </row>
    <row r="3174" customFormat="false" ht="39" hidden="false" customHeight="true" outlineLevel="0" collapsed="false">
      <c r="A3174" s="4" t="s">
        <v>905</v>
      </c>
      <c r="B3174" s="4" t="s">
        <v>1668</v>
      </c>
      <c r="C3174" s="4" t="s">
        <v>2223</v>
      </c>
      <c r="D3174" s="4" t="s">
        <v>2224</v>
      </c>
      <c r="E3174" s="4" t="s">
        <v>98</v>
      </c>
      <c r="F3174" s="4" t="s">
        <v>99</v>
      </c>
      <c r="G3174" s="23" t="n">
        <v>547162</v>
      </c>
      <c r="H3174" s="24" t="n">
        <f aca="false">Parametros!$B$3</f>
        <v>160.42</v>
      </c>
      <c r="I3174" s="24" t="n">
        <f aca="false">Parametros!$B$4</f>
        <v>151.76</v>
      </c>
      <c r="J3174" s="23" t="n">
        <f aca="false">G3174*H3174/I3174</f>
        <v>578385.134686347</v>
      </c>
      <c r="K3174" s="23" t="n">
        <v>524985.84</v>
      </c>
      <c r="L3174" s="23" t="n">
        <v>687463</v>
      </c>
      <c r="M3174" s="23" t="n">
        <f aca="false">MIN(J3174:L3174)</f>
        <v>524985.84</v>
      </c>
      <c r="N3174" s="23" t="n">
        <f aca="false">MAX(J3174:L3174)</f>
        <v>687463</v>
      </c>
      <c r="O3174" s="23" t="n">
        <f aca="false">MEDIAN(J3174:L3174)</f>
        <v>578385.134686347</v>
      </c>
      <c r="P3174" s="23" t="n">
        <f aca="false">AVERAGE(J3174:L3174)</f>
        <v>596944.658228782</v>
      </c>
      <c r="Q3174" s="23" t="n">
        <f aca="false">AVERAGE(M3174,O3174)</f>
        <v>551685.487343174</v>
      </c>
      <c r="R3174" s="23" t="n">
        <f aca="false">AVERAGE(N3174,O3174)</f>
        <v>632924.067343173</v>
      </c>
      <c r="S3174" s="23" t="n">
        <f aca="false">STDEV(J3174:L3174)</f>
        <v>82813.3371867603</v>
      </c>
      <c r="T3174" s="25" t="n">
        <f aca="false">IF(P3174&gt;0,S3174/P3174,NA())</f>
        <v>0.138728667800595</v>
      </c>
      <c r="U3174" s="4" t="str">
        <f aca="false">IF(T3174&lt;=Parametros!$B$7,"MENOR",IF(T3174&lt;=Parametros!$B$8,"PROMEDIO MENOR-MEDIANA","PROMEDIO"))</f>
        <v>MENOR</v>
      </c>
      <c r="V3174" s="23" t="n">
        <f aca="false">IF(T3174&lt;=Parametros!$B$7,M3174,IF(T3174&lt;=Parametros!$B$8,Q3174,P3174))</f>
        <v>524985.84</v>
      </c>
      <c r="W3174" s="26" t="n">
        <f aca="false">ROUND(V3174,0)</f>
        <v>524986</v>
      </c>
      <c r="X3174" s="27" t="n">
        <f aca="false">K3174/G3174</f>
        <v>0.95947057726962</v>
      </c>
      <c r="Y3174" s="27" t="n">
        <f aca="false">L3174/G3174</f>
        <v>1.25641583297086</v>
      </c>
    </row>
    <row r="3175" customFormat="false" ht="26.25" hidden="false" customHeight="true" outlineLevel="0" collapsed="false">
      <c r="A3175" s="4" t="s">
        <v>908</v>
      </c>
      <c r="B3175" s="4" t="s">
        <v>1668</v>
      </c>
      <c r="C3175" s="4" t="s">
        <v>2225</v>
      </c>
      <c r="D3175" s="4" t="s">
        <v>2226</v>
      </c>
      <c r="E3175" s="4" t="s">
        <v>98</v>
      </c>
      <c r="F3175" s="4" t="s">
        <v>99</v>
      </c>
      <c r="G3175" s="23" t="n">
        <v>547162</v>
      </c>
      <c r="H3175" s="24" t="n">
        <f aca="false">Parametros!$B$3</f>
        <v>160.42</v>
      </c>
      <c r="I3175" s="24" t="n">
        <f aca="false">Parametros!$B$4</f>
        <v>151.76</v>
      </c>
      <c r="J3175" s="23" t="n">
        <f aca="false">G3175*H3175/I3175</f>
        <v>578385.134686347</v>
      </c>
      <c r="K3175" s="23" t="n">
        <v>524985.84</v>
      </c>
      <c r="L3175" s="23" t="n">
        <v>687463</v>
      </c>
      <c r="M3175" s="23" t="n">
        <f aca="false">MIN(J3175:L3175)</f>
        <v>524985.84</v>
      </c>
      <c r="N3175" s="23" t="n">
        <f aca="false">MAX(J3175:L3175)</f>
        <v>687463</v>
      </c>
      <c r="O3175" s="23" t="n">
        <f aca="false">MEDIAN(J3175:L3175)</f>
        <v>578385.134686347</v>
      </c>
      <c r="P3175" s="23" t="n">
        <f aca="false">AVERAGE(J3175:L3175)</f>
        <v>596944.658228782</v>
      </c>
      <c r="Q3175" s="23" t="n">
        <f aca="false">AVERAGE(M3175,O3175)</f>
        <v>551685.487343174</v>
      </c>
      <c r="R3175" s="23" t="n">
        <f aca="false">AVERAGE(N3175,O3175)</f>
        <v>632924.067343173</v>
      </c>
      <c r="S3175" s="23" t="n">
        <f aca="false">STDEV(J3175:L3175)</f>
        <v>82813.3371867603</v>
      </c>
      <c r="T3175" s="25" t="n">
        <f aca="false">IF(P3175&gt;0,S3175/P3175,NA())</f>
        <v>0.138728667800595</v>
      </c>
      <c r="U3175" s="4" t="str">
        <f aca="false">IF(T3175&lt;=Parametros!$B$7,"MENOR",IF(T3175&lt;=Parametros!$B$8,"PROMEDIO MENOR-MEDIANA","PROMEDIO"))</f>
        <v>MENOR</v>
      </c>
      <c r="V3175" s="23" t="n">
        <f aca="false">IF(T3175&lt;=Parametros!$B$7,M3175,IF(T3175&lt;=Parametros!$B$8,Q3175,P3175))</f>
        <v>524985.84</v>
      </c>
      <c r="W3175" s="26" t="n">
        <f aca="false">ROUND(V3175,0)</f>
        <v>524986</v>
      </c>
      <c r="X3175" s="27" t="n">
        <f aca="false">K3175/G3175</f>
        <v>0.95947057726962</v>
      </c>
      <c r="Y3175" s="27" t="n">
        <f aca="false">L3175/G3175</f>
        <v>1.25641583297086</v>
      </c>
    </row>
    <row r="3176" customFormat="false" ht="39" hidden="false" customHeight="true" outlineLevel="0" collapsed="false">
      <c r="A3176" s="4" t="s">
        <v>911</v>
      </c>
      <c r="B3176" s="4" t="s">
        <v>1668</v>
      </c>
      <c r="C3176" s="4" t="s">
        <v>2227</v>
      </c>
      <c r="D3176" s="4" t="s">
        <v>2228</v>
      </c>
      <c r="E3176" s="4" t="s">
        <v>98</v>
      </c>
      <c r="F3176" s="4" t="s">
        <v>99</v>
      </c>
      <c r="G3176" s="23" t="n">
        <v>815091</v>
      </c>
      <c r="H3176" s="24" t="n">
        <f aca="false">Parametros!$B$3</f>
        <v>160.42</v>
      </c>
      <c r="I3176" s="24" t="n">
        <f aca="false">Parametros!$B$4</f>
        <v>151.76</v>
      </c>
      <c r="J3176" s="23" t="n">
        <f aca="false">G3176*H3176/I3176</f>
        <v>861603.177517132</v>
      </c>
      <c r="K3176" s="23" t="n">
        <v>782055.64</v>
      </c>
      <c r="L3176" s="23" t="n">
        <v>1024114</v>
      </c>
      <c r="M3176" s="23" t="n">
        <f aca="false">MIN(J3176:L3176)</f>
        <v>782055.64</v>
      </c>
      <c r="N3176" s="23" t="n">
        <f aca="false">MAX(J3176:L3176)</f>
        <v>1024114</v>
      </c>
      <c r="O3176" s="23" t="n">
        <f aca="false">MEDIAN(J3176:L3176)</f>
        <v>861603.177517132</v>
      </c>
      <c r="P3176" s="23" t="n">
        <f aca="false">AVERAGE(J3176:L3176)</f>
        <v>889257.605839044</v>
      </c>
      <c r="Q3176" s="23" t="n">
        <f aca="false">AVERAGE(M3176,O3176)</f>
        <v>821829.408758566</v>
      </c>
      <c r="R3176" s="23" t="n">
        <f aca="false">AVERAGE(N3176,O3176)</f>
        <v>942858.588758566</v>
      </c>
      <c r="S3176" s="23" t="n">
        <f aca="false">STDEV(J3176:L3176)</f>
        <v>123376.002390381</v>
      </c>
      <c r="T3176" s="25" t="n">
        <f aca="false">IF(P3176&gt;0,S3176/P3176,NA())</f>
        <v>0.138740452238214</v>
      </c>
      <c r="U3176" s="4" t="str">
        <f aca="false">IF(T3176&lt;=Parametros!$B$7,"MENOR",IF(T3176&lt;=Parametros!$B$8,"PROMEDIO MENOR-MEDIANA","PROMEDIO"))</f>
        <v>MENOR</v>
      </c>
      <c r="V3176" s="23" t="n">
        <f aca="false">IF(T3176&lt;=Parametros!$B$7,M3176,IF(T3176&lt;=Parametros!$B$8,Q3176,P3176))</f>
        <v>782055.64</v>
      </c>
      <c r="W3176" s="26" t="n">
        <f aca="false">ROUND(V3176,0)</f>
        <v>782056</v>
      </c>
      <c r="X3176" s="27" t="n">
        <f aca="false">K3176/G3176</f>
        <v>0.959470341348389</v>
      </c>
      <c r="Y3176" s="27" t="n">
        <f aca="false">L3176/G3176</f>
        <v>1.25644130532664</v>
      </c>
    </row>
    <row r="3177" customFormat="false" ht="26.25" hidden="false" customHeight="true" outlineLevel="0" collapsed="false">
      <c r="A3177" s="4" t="s">
        <v>914</v>
      </c>
      <c r="B3177" s="4" t="s">
        <v>1668</v>
      </c>
      <c r="C3177" s="4" t="s">
        <v>2229</v>
      </c>
      <c r="D3177" s="4" t="s">
        <v>2230</v>
      </c>
      <c r="E3177" s="4" t="s">
        <v>98</v>
      </c>
      <c r="F3177" s="4" t="s">
        <v>99</v>
      </c>
      <c r="G3177" s="23" t="n">
        <v>815091</v>
      </c>
      <c r="H3177" s="24" t="n">
        <f aca="false">Parametros!$B$3</f>
        <v>160.42</v>
      </c>
      <c r="I3177" s="24" t="n">
        <f aca="false">Parametros!$B$4</f>
        <v>151.76</v>
      </c>
      <c r="J3177" s="23" t="n">
        <f aca="false">G3177*H3177/I3177</f>
        <v>861603.177517132</v>
      </c>
      <c r="K3177" s="23" t="n">
        <v>782055.64</v>
      </c>
      <c r="L3177" s="23" t="n">
        <v>1024114</v>
      </c>
      <c r="M3177" s="23" t="n">
        <f aca="false">MIN(J3177:L3177)</f>
        <v>782055.64</v>
      </c>
      <c r="N3177" s="23" t="n">
        <f aca="false">MAX(J3177:L3177)</f>
        <v>1024114</v>
      </c>
      <c r="O3177" s="23" t="n">
        <f aca="false">MEDIAN(J3177:L3177)</f>
        <v>861603.177517132</v>
      </c>
      <c r="P3177" s="23" t="n">
        <f aca="false">AVERAGE(J3177:L3177)</f>
        <v>889257.605839044</v>
      </c>
      <c r="Q3177" s="23" t="n">
        <f aca="false">AVERAGE(M3177,O3177)</f>
        <v>821829.408758566</v>
      </c>
      <c r="R3177" s="23" t="n">
        <f aca="false">AVERAGE(N3177,O3177)</f>
        <v>942858.588758566</v>
      </c>
      <c r="S3177" s="23" t="n">
        <f aca="false">STDEV(J3177:L3177)</f>
        <v>123376.002390381</v>
      </c>
      <c r="T3177" s="25" t="n">
        <f aca="false">IF(P3177&gt;0,S3177/P3177,NA())</f>
        <v>0.138740452238214</v>
      </c>
      <c r="U3177" s="4" t="str">
        <f aca="false">IF(T3177&lt;=Parametros!$B$7,"MENOR",IF(T3177&lt;=Parametros!$B$8,"PROMEDIO MENOR-MEDIANA","PROMEDIO"))</f>
        <v>MENOR</v>
      </c>
      <c r="V3177" s="23" t="n">
        <f aca="false">IF(T3177&lt;=Parametros!$B$7,M3177,IF(T3177&lt;=Parametros!$B$8,Q3177,P3177))</f>
        <v>782055.64</v>
      </c>
      <c r="W3177" s="26" t="n">
        <f aca="false">ROUND(V3177,0)</f>
        <v>782056</v>
      </c>
      <c r="X3177" s="27" t="n">
        <f aca="false">K3177/G3177</f>
        <v>0.959470341348389</v>
      </c>
      <c r="Y3177" s="27" t="n">
        <f aca="false">L3177/G3177</f>
        <v>1.25644130532664</v>
      </c>
    </row>
    <row r="3178" customFormat="false" ht="26.25" hidden="false" customHeight="true" outlineLevel="0" collapsed="false">
      <c r="A3178" s="4" t="s">
        <v>917</v>
      </c>
      <c r="B3178" s="4" t="s">
        <v>1668</v>
      </c>
      <c r="C3178" s="4" t="s">
        <v>2231</v>
      </c>
      <c r="D3178" s="4" t="s">
        <v>2232</v>
      </c>
      <c r="E3178" s="4" t="s">
        <v>98</v>
      </c>
      <c r="F3178" s="4" t="s">
        <v>99</v>
      </c>
      <c r="G3178" s="23" t="n">
        <v>815091</v>
      </c>
      <c r="H3178" s="24" t="n">
        <f aca="false">Parametros!$B$3</f>
        <v>160.42</v>
      </c>
      <c r="I3178" s="24" t="n">
        <f aca="false">Parametros!$B$4</f>
        <v>151.76</v>
      </c>
      <c r="J3178" s="23" t="n">
        <f aca="false">G3178*H3178/I3178</f>
        <v>861603.177517132</v>
      </c>
      <c r="K3178" s="23" t="n">
        <v>782055.64</v>
      </c>
      <c r="L3178" s="23" t="n">
        <v>1024114</v>
      </c>
      <c r="M3178" s="23" t="n">
        <f aca="false">MIN(J3178:L3178)</f>
        <v>782055.64</v>
      </c>
      <c r="N3178" s="23" t="n">
        <f aca="false">MAX(J3178:L3178)</f>
        <v>1024114</v>
      </c>
      <c r="O3178" s="23" t="n">
        <f aca="false">MEDIAN(J3178:L3178)</f>
        <v>861603.177517132</v>
      </c>
      <c r="P3178" s="23" t="n">
        <f aca="false">AVERAGE(J3178:L3178)</f>
        <v>889257.605839044</v>
      </c>
      <c r="Q3178" s="23" t="n">
        <f aca="false">AVERAGE(M3178,O3178)</f>
        <v>821829.408758566</v>
      </c>
      <c r="R3178" s="23" t="n">
        <f aca="false">AVERAGE(N3178,O3178)</f>
        <v>942858.588758566</v>
      </c>
      <c r="S3178" s="23" t="n">
        <f aca="false">STDEV(J3178:L3178)</f>
        <v>123376.002390381</v>
      </c>
      <c r="T3178" s="25" t="n">
        <f aca="false">IF(P3178&gt;0,S3178/P3178,NA())</f>
        <v>0.138740452238214</v>
      </c>
      <c r="U3178" s="4" t="str">
        <f aca="false">IF(T3178&lt;=Parametros!$B$7,"MENOR",IF(T3178&lt;=Parametros!$B$8,"PROMEDIO MENOR-MEDIANA","PROMEDIO"))</f>
        <v>MENOR</v>
      </c>
      <c r="V3178" s="23" t="n">
        <f aca="false">IF(T3178&lt;=Parametros!$B$7,M3178,IF(T3178&lt;=Parametros!$B$8,Q3178,P3178))</f>
        <v>782055.64</v>
      </c>
      <c r="W3178" s="26" t="n">
        <f aca="false">ROUND(V3178,0)</f>
        <v>782056</v>
      </c>
      <c r="X3178" s="27" t="n">
        <f aca="false">K3178/G3178</f>
        <v>0.959470341348389</v>
      </c>
      <c r="Y3178" s="27" t="n">
        <f aca="false">L3178/G3178</f>
        <v>1.25644130532664</v>
      </c>
    </row>
    <row r="3179" customFormat="false" ht="39" hidden="false" customHeight="true" outlineLevel="0" collapsed="false">
      <c r="A3179" s="4" t="s">
        <v>920</v>
      </c>
      <c r="B3179" s="4" t="s">
        <v>1668</v>
      </c>
      <c r="C3179" s="4" t="s">
        <v>2233</v>
      </c>
      <c r="D3179" s="4" t="s">
        <v>2234</v>
      </c>
      <c r="E3179" s="4" t="s">
        <v>98</v>
      </c>
      <c r="F3179" s="4" t="s">
        <v>99</v>
      </c>
      <c r="G3179" s="23" t="n">
        <v>950751</v>
      </c>
      <c r="H3179" s="24" t="n">
        <f aca="false">Parametros!$B$3</f>
        <v>160.42</v>
      </c>
      <c r="I3179" s="24" t="n">
        <f aca="false">Parametros!$B$4</f>
        <v>151.76</v>
      </c>
      <c r="J3179" s="23" t="n">
        <f aca="false">G3179*H3179/I3179</f>
        <v>1005004.45057986</v>
      </c>
      <c r="K3179" s="23" t="n">
        <v>912217.88</v>
      </c>
      <c r="L3179" s="23" t="n">
        <v>1194641</v>
      </c>
      <c r="M3179" s="23" t="n">
        <f aca="false">MIN(J3179:L3179)</f>
        <v>912217.88</v>
      </c>
      <c r="N3179" s="23" t="n">
        <f aca="false">MAX(J3179:L3179)</f>
        <v>1194641</v>
      </c>
      <c r="O3179" s="23" t="n">
        <f aca="false">MEDIAN(J3179:L3179)</f>
        <v>1005004.45057986</v>
      </c>
      <c r="P3179" s="23" t="n">
        <f aca="false">AVERAGE(J3179:L3179)</f>
        <v>1037287.77685995</v>
      </c>
      <c r="Q3179" s="23" t="n">
        <f aca="false">AVERAGE(M3179,O3179)</f>
        <v>958611.165289932</v>
      </c>
      <c r="R3179" s="23" t="n">
        <f aca="false">AVERAGE(N3179,O3179)</f>
        <v>1099822.72528993</v>
      </c>
      <c r="S3179" s="23" t="n">
        <f aca="false">STDEV(J3179:L3179)</f>
        <v>143952.646882278</v>
      </c>
      <c r="T3179" s="25" t="n">
        <f aca="false">IF(P3179&gt;0,S3179/P3179,NA())</f>
        <v>0.138777926524929</v>
      </c>
      <c r="U3179" s="4" t="str">
        <f aca="false">IF(T3179&lt;=Parametros!$B$7,"MENOR",IF(T3179&lt;=Parametros!$B$8,"PROMEDIO MENOR-MEDIANA","PROMEDIO"))</f>
        <v>MENOR</v>
      </c>
      <c r="V3179" s="23" t="n">
        <f aca="false">IF(T3179&lt;=Parametros!$B$7,M3179,IF(T3179&lt;=Parametros!$B$8,Q3179,P3179))</f>
        <v>912217.88</v>
      </c>
      <c r="W3179" s="26" t="n">
        <f aca="false">ROUND(V3179,0)</f>
        <v>912218</v>
      </c>
      <c r="X3179" s="27" t="n">
        <f aca="false">K3179/G3179</f>
        <v>0.959470860404039</v>
      </c>
      <c r="Y3179" s="27" t="n">
        <f aca="false">L3179/G3179</f>
        <v>1.25652352719061</v>
      </c>
    </row>
    <row r="3180" customFormat="false" ht="26.25" hidden="false" customHeight="true" outlineLevel="0" collapsed="false">
      <c r="A3180" s="4" t="s">
        <v>923</v>
      </c>
      <c r="B3180" s="4" t="s">
        <v>1668</v>
      </c>
      <c r="C3180" s="4" t="s">
        <v>2235</v>
      </c>
      <c r="D3180" s="4" t="s">
        <v>2236</v>
      </c>
      <c r="E3180" s="4" t="s">
        <v>98</v>
      </c>
      <c r="F3180" s="4" t="s">
        <v>99</v>
      </c>
      <c r="G3180" s="23" t="n">
        <v>1350948</v>
      </c>
      <c r="H3180" s="24" t="n">
        <f aca="false">Parametros!$B$3</f>
        <v>160.42</v>
      </c>
      <c r="I3180" s="24" t="n">
        <f aca="false">Parametros!$B$4</f>
        <v>151.76</v>
      </c>
      <c r="J3180" s="23" t="n">
        <f aca="false">G3180*H3180/I3180</f>
        <v>1428038.20611492</v>
      </c>
      <c r="K3180" s="23" t="n">
        <v>1296194.31</v>
      </c>
      <c r="L3180" s="23" t="n">
        <v>1697416</v>
      </c>
      <c r="M3180" s="23" t="n">
        <f aca="false">MIN(J3180:L3180)</f>
        <v>1296194.31</v>
      </c>
      <c r="N3180" s="23" t="n">
        <f aca="false">MAX(J3180:L3180)</f>
        <v>1697416</v>
      </c>
      <c r="O3180" s="23" t="n">
        <f aca="false">MEDIAN(J3180:L3180)</f>
        <v>1428038.20611492</v>
      </c>
      <c r="P3180" s="23" t="n">
        <f aca="false">AVERAGE(J3180:L3180)</f>
        <v>1473882.83870497</v>
      </c>
      <c r="Q3180" s="23" t="n">
        <f aca="false">AVERAGE(M3180,O3180)</f>
        <v>1362116.25805746</v>
      </c>
      <c r="R3180" s="23" t="n">
        <f aca="false">AVERAGE(N3180,O3180)</f>
        <v>1562727.10305746</v>
      </c>
      <c r="S3180" s="23" t="n">
        <f aca="false">STDEV(J3180:L3180)</f>
        <v>204501.855455157</v>
      </c>
      <c r="T3180" s="25" t="n">
        <f aca="false">IF(P3180&gt;0,S3180/P3180,NA())</f>
        <v>0.138750414948072</v>
      </c>
      <c r="U3180" s="4" t="str">
        <f aca="false">IF(T3180&lt;=Parametros!$B$7,"MENOR",IF(T3180&lt;=Parametros!$B$8,"PROMEDIO MENOR-MEDIANA","PROMEDIO"))</f>
        <v>MENOR</v>
      </c>
      <c r="V3180" s="23" t="n">
        <f aca="false">IF(T3180&lt;=Parametros!$B$7,M3180,IF(T3180&lt;=Parametros!$B$8,Q3180,P3180))</f>
        <v>1296194.31</v>
      </c>
      <c r="W3180" s="26" t="n">
        <f aca="false">ROUND(V3180,0)</f>
        <v>1296194</v>
      </c>
      <c r="X3180" s="27" t="n">
        <f aca="false">K3180/G3180</f>
        <v>0.959470172056956</v>
      </c>
      <c r="Y3180" s="27" t="n">
        <f aca="false">L3180/G3180</f>
        <v>1.25646286903715</v>
      </c>
    </row>
    <row r="3181" customFormat="false" ht="26.25" hidden="false" customHeight="true" outlineLevel="0" collapsed="false">
      <c r="A3181" s="4" t="s">
        <v>926</v>
      </c>
      <c r="B3181" s="4" t="s">
        <v>1668</v>
      </c>
      <c r="C3181" s="4" t="s">
        <v>2237</v>
      </c>
      <c r="D3181" s="4" t="s">
        <v>2238</v>
      </c>
      <c r="E3181" s="4" t="s">
        <v>98</v>
      </c>
      <c r="F3181" s="4" t="s">
        <v>99</v>
      </c>
      <c r="G3181" s="23" t="n">
        <v>1350948</v>
      </c>
      <c r="H3181" s="24" t="n">
        <f aca="false">Parametros!$B$3</f>
        <v>160.42</v>
      </c>
      <c r="I3181" s="24" t="n">
        <f aca="false">Parametros!$B$4</f>
        <v>151.76</v>
      </c>
      <c r="J3181" s="23" t="n">
        <f aca="false">G3181*H3181/I3181</f>
        <v>1428038.20611492</v>
      </c>
      <c r="K3181" s="23" t="n">
        <v>1296194.31</v>
      </c>
      <c r="L3181" s="23" t="n">
        <v>1697416</v>
      </c>
      <c r="M3181" s="23" t="n">
        <f aca="false">MIN(J3181:L3181)</f>
        <v>1296194.31</v>
      </c>
      <c r="N3181" s="23" t="n">
        <f aca="false">MAX(J3181:L3181)</f>
        <v>1697416</v>
      </c>
      <c r="O3181" s="23" t="n">
        <f aca="false">MEDIAN(J3181:L3181)</f>
        <v>1428038.20611492</v>
      </c>
      <c r="P3181" s="23" t="n">
        <f aca="false">AVERAGE(J3181:L3181)</f>
        <v>1473882.83870497</v>
      </c>
      <c r="Q3181" s="23" t="n">
        <f aca="false">AVERAGE(M3181,O3181)</f>
        <v>1362116.25805746</v>
      </c>
      <c r="R3181" s="23" t="n">
        <f aca="false">AVERAGE(N3181,O3181)</f>
        <v>1562727.10305746</v>
      </c>
      <c r="S3181" s="23" t="n">
        <f aca="false">STDEV(J3181:L3181)</f>
        <v>204501.855455157</v>
      </c>
      <c r="T3181" s="25" t="n">
        <f aca="false">IF(P3181&gt;0,S3181/P3181,NA())</f>
        <v>0.138750414948072</v>
      </c>
      <c r="U3181" s="4" t="str">
        <f aca="false">IF(T3181&lt;=Parametros!$B$7,"MENOR",IF(T3181&lt;=Parametros!$B$8,"PROMEDIO MENOR-MEDIANA","PROMEDIO"))</f>
        <v>MENOR</v>
      </c>
      <c r="V3181" s="23" t="n">
        <f aca="false">IF(T3181&lt;=Parametros!$B$7,M3181,IF(T3181&lt;=Parametros!$B$8,Q3181,P3181))</f>
        <v>1296194.31</v>
      </c>
      <c r="W3181" s="26" t="n">
        <f aca="false">ROUND(V3181,0)</f>
        <v>1296194</v>
      </c>
      <c r="X3181" s="27" t="n">
        <f aca="false">K3181/G3181</f>
        <v>0.959470172056956</v>
      </c>
      <c r="Y3181" s="27" t="n">
        <f aca="false">L3181/G3181</f>
        <v>1.25646286903715</v>
      </c>
    </row>
    <row r="3182" customFormat="false" ht="26.25" hidden="false" customHeight="true" outlineLevel="0" collapsed="false">
      <c r="A3182" s="4" t="s">
        <v>928</v>
      </c>
      <c r="B3182" s="4" t="s">
        <v>1668</v>
      </c>
      <c r="C3182" s="4" t="s">
        <v>2239</v>
      </c>
      <c r="D3182" s="4" t="s">
        <v>2240</v>
      </c>
      <c r="E3182" s="4" t="s">
        <v>98</v>
      </c>
      <c r="F3182" s="4" t="s">
        <v>99</v>
      </c>
      <c r="G3182" s="23" t="n">
        <v>1096585</v>
      </c>
      <c r="H3182" s="24" t="n">
        <f aca="false">Parametros!$B$3</f>
        <v>160.42</v>
      </c>
      <c r="I3182" s="24" t="n">
        <f aca="false">Parametros!$B$4</f>
        <v>151.76</v>
      </c>
      <c r="J3182" s="23" t="n">
        <f aca="false">G3182*H3182/I3182</f>
        <v>1159160.29059041</v>
      </c>
      <c r="K3182" s="23" t="n">
        <v>1052140.56</v>
      </c>
      <c r="L3182" s="23" t="n">
        <v>1377782</v>
      </c>
      <c r="M3182" s="23" t="n">
        <f aca="false">MIN(J3182:L3182)</f>
        <v>1052140.56</v>
      </c>
      <c r="N3182" s="23" t="n">
        <f aca="false">MAX(J3182:L3182)</f>
        <v>1377782</v>
      </c>
      <c r="O3182" s="23" t="n">
        <f aca="false">MEDIAN(J3182:L3182)</f>
        <v>1159160.29059041</v>
      </c>
      <c r="P3182" s="23" t="n">
        <f aca="false">AVERAGE(J3182:L3182)</f>
        <v>1196360.9501968</v>
      </c>
      <c r="Q3182" s="23" t="n">
        <f aca="false">AVERAGE(M3182,O3182)</f>
        <v>1105650.4252952</v>
      </c>
      <c r="R3182" s="23" t="n">
        <f aca="false">AVERAGE(N3182,O3182)</f>
        <v>1268471.1452952</v>
      </c>
      <c r="S3182" s="23" t="n">
        <f aca="false">STDEV(J3182:L3182)</f>
        <v>165977.41914996</v>
      </c>
      <c r="T3182" s="25" t="n">
        <f aca="false">IF(P3182&gt;0,S3182/P3182,NA())</f>
        <v>0.138735236320324</v>
      </c>
      <c r="U3182" s="4" t="str">
        <f aca="false">IF(T3182&lt;=Parametros!$B$7,"MENOR",IF(T3182&lt;=Parametros!$B$8,"PROMEDIO MENOR-MEDIANA","PROMEDIO"))</f>
        <v>MENOR</v>
      </c>
      <c r="V3182" s="23" t="n">
        <f aca="false">IF(T3182&lt;=Parametros!$B$7,M3182,IF(T3182&lt;=Parametros!$B$8,Q3182,P3182))</f>
        <v>1052140.56</v>
      </c>
      <c r="W3182" s="26" t="n">
        <f aca="false">ROUND(V3182,0)</f>
        <v>1052141</v>
      </c>
      <c r="X3182" s="27" t="n">
        <f aca="false">K3182/G3182</f>
        <v>0.959470136833898</v>
      </c>
      <c r="Y3182" s="27" t="n">
        <f aca="false">L3182/G3182</f>
        <v>1.25642973412914</v>
      </c>
    </row>
    <row r="3183" customFormat="false" ht="26.25" hidden="false" customHeight="true" outlineLevel="0" collapsed="false">
      <c r="A3183" s="4" t="s">
        <v>930</v>
      </c>
      <c r="B3183" s="4" t="s">
        <v>1668</v>
      </c>
      <c r="C3183" s="4" t="s">
        <v>2241</v>
      </c>
      <c r="D3183" s="4" t="s">
        <v>2242</v>
      </c>
      <c r="E3183" s="4" t="s">
        <v>98</v>
      </c>
      <c r="F3183" s="4" t="s">
        <v>99</v>
      </c>
      <c r="G3183" s="23" t="n">
        <v>1119195</v>
      </c>
      <c r="H3183" s="24" t="n">
        <f aca="false">Parametros!$B$3</f>
        <v>160.42</v>
      </c>
      <c r="I3183" s="24" t="n">
        <f aca="false">Parametros!$B$4</f>
        <v>151.76</v>
      </c>
      <c r="J3183" s="23" t="n">
        <f aca="false">G3183*H3183/I3183</f>
        <v>1183060.50276753</v>
      </c>
      <c r="K3183" s="23" t="n">
        <v>1073834.88</v>
      </c>
      <c r="L3183" s="23" t="n">
        <v>1406223</v>
      </c>
      <c r="M3183" s="23" t="n">
        <f aca="false">MIN(J3183:L3183)</f>
        <v>1073834.88</v>
      </c>
      <c r="N3183" s="23" t="n">
        <f aca="false">MAX(J3183:L3183)</f>
        <v>1406223</v>
      </c>
      <c r="O3183" s="23" t="n">
        <f aca="false">MEDIAN(J3183:L3183)</f>
        <v>1183060.50276753</v>
      </c>
      <c r="P3183" s="23" t="n">
        <f aca="false">AVERAGE(J3183:L3183)</f>
        <v>1221039.46092251</v>
      </c>
      <c r="Q3183" s="23" t="n">
        <f aca="false">AVERAGE(M3183,O3183)</f>
        <v>1128447.69138376</v>
      </c>
      <c r="R3183" s="23" t="n">
        <f aca="false">AVERAGE(N3183,O3183)</f>
        <v>1294641.75138376</v>
      </c>
      <c r="S3183" s="23" t="n">
        <f aca="false">STDEV(J3183:L3183)</f>
        <v>169417.432769438</v>
      </c>
      <c r="T3183" s="25" t="n">
        <f aca="false">IF(P3183&gt;0,S3183/P3183,NA())</f>
        <v>0.138748532042888</v>
      </c>
      <c r="U3183" s="4" t="str">
        <f aca="false">IF(T3183&lt;=Parametros!$B$7,"MENOR",IF(T3183&lt;=Parametros!$B$8,"PROMEDIO MENOR-MEDIANA","PROMEDIO"))</f>
        <v>MENOR</v>
      </c>
      <c r="V3183" s="23" t="n">
        <f aca="false">IF(T3183&lt;=Parametros!$B$7,M3183,IF(T3183&lt;=Parametros!$B$8,Q3183,P3183))</f>
        <v>1073834.88</v>
      </c>
      <c r="W3183" s="26" t="n">
        <f aca="false">ROUND(V3183,0)</f>
        <v>1073835</v>
      </c>
      <c r="X3183" s="27" t="n">
        <f aca="false">K3183/G3183</f>
        <v>0.959470762467666</v>
      </c>
      <c r="Y3183" s="27" t="n">
        <f aca="false">L3183/G3183</f>
        <v>1.25645933014354</v>
      </c>
    </row>
    <row r="3184" customFormat="false" ht="39" hidden="false" customHeight="true" outlineLevel="0" collapsed="false">
      <c r="A3184" s="4" t="s">
        <v>932</v>
      </c>
      <c r="B3184" s="4" t="s">
        <v>1668</v>
      </c>
      <c r="C3184" s="4" t="s">
        <v>2243</v>
      </c>
      <c r="D3184" s="4" t="s">
        <v>2244</v>
      </c>
      <c r="E3184" s="4" t="s">
        <v>98</v>
      </c>
      <c r="F3184" s="4" t="s">
        <v>99</v>
      </c>
      <c r="G3184" s="23" t="n">
        <v>892530</v>
      </c>
      <c r="H3184" s="24" t="n">
        <f aca="false">Parametros!$B$3</f>
        <v>160.42</v>
      </c>
      <c r="I3184" s="24" t="n">
        <f aca="false">Parametros!$B$4</f>
        <v>151.76</v>
      </c>
      <c r="J3184" s="23" t="n">
        <f aca="false">G3184*H3184/I3184</f>
        <v>943461.139957828</v>
      </c>
      <c r="K3184" s="23" t="n">
        <v>856356.57</v>
      </c>
      <c r="L3184" s="23" t="n">
        <v>1121456</v>
      </c>
      <c r="M3184" s="23" t="n">
        <f aca="false">MIN(J3184:L3184)</f>
        <v>856356.57</v>
      </c>
      <c r="N3184" s="23" t="n">
        <f aca="false">MAX(J3184:L3184)</f>
        <v>1121456</v>
      </c>
      <c r="O3184" s="23" t="n">
        <f aca="false">MEDIAN(J3184:L3184)</f>
        <v>943461.139957828</v>
      </c>
      <c r="P3184" s="23" t="n">
        <f aca="false">AVERAGE(J3184:L3184)</f>
        <v>973757.903319276</v>
      </c>
      <c r="Q3184" s="23" t="n">
        <f aca="false">AVERAGE(M3184,O3184)</f>
        <v>899908.854978914</v>
      </c>
      <c r="R3184" s="23" t="n">
        <f aca="false">AVERAGE(N3184,O3184)</f>
        <v>1032458.56997891</v>
      </c>
      <c r="S3184" s="23" t="n">
        <f aca="false">STDEV(J3184:L3184)</f>
        <v>135121.602082035</v>
      </c>
      <c r="T3184" s="25" t="n">
        <f aca="false">IF(P3184&gt;0,S3184/P3184,NA())</f>
        <v>0.138763035063893</v>
      </c>
      <c r="U3184" s="4" t="str">
        <f aca="false">IF(T3184&lt;=Parametros!$B$7,"MENOR",IF(T3184&lt;=Parametros!$B$8,"PROMEDIO MENOR-MEDIANA","PROMEDIO"))</f>
        <v>MENOR</v>
      </c>
      <c r="V3184" s="23" t="n">
        <f aca="false">IF(T3184&lt;=Parametros!$B$7,M3184,IF(T3184&lt;=Parametros!$B$8,Q3184,P3184))</f>
        <v>856356.57</v>
      </c>
      <c r="W3184" s="26" t="n">
        <f aca="false">ROUND(V3184,0)</f>
        <v>856357</v>
      </c>
      <c r="X3184" s="27" t="n">
        <f aca="false">K3184/G3184</f>
        <v>0.959470908540889</v>
      </c>
      <c r="Y3184" s="27" t="n">
        <f aca="false">L3184/G3184</f>
        <v>1.25649109833843</v>
      </c>
    </row>
    <row r="3185" customFormat="false" ht="26.25" hidden="false" customHeight="true" outlineLevel="0" collapsed="false">
      <c r="A3185" s="4" t="s">
        <v>935</v>
      </c>
      <c r="B3185" s="4" t="s">
        <v>1668</v>
      </c>
      <c r="C3185" s="4" t="s">
        <v>2245</v>
      </c>
      <c r="D3185" s="4" t="s">
        <v>2246</v>
      </c>
      <c r="E3185" s="4" t="s">
        <v>98</v>
      </c>
      <c r="F3185" s="4" t="s">
        <v>99</v>
      </c>
      <c r="G3185" s="23" t="n">
        <v>2374050</v>
      </c>
      <c r="H3185" s="24" t="n">
        <f aca="false">Parametros!$B$3</f>
        <v>160.42</v>
      </c>
      <c r="I3185" s="24" t="n">
        <f aca="false">Parametros!$B$4</f>
        <v>151.76</v>
      </c>
      <c r="J3185" s="23" t="n">
        <f aca="false">G3185*H3185/I3185</f>
        <v>2509522.27859779</v>
      </c>
      <c r="K3185" s="23" t="n">
        <v>2277831.09</v>
      </c>
      <c r="L3185" s="23" t="n">
        <v>2982973</v>
      </c>
      <c r="M3185" s="23" t="n">
        <f aca="false">MIN(J3185:L3185)</f>
        <v>2277831.09</v>
      </c>
      <c r="N3185" s="23" t="n">
        <f aca="false">MAX(J3185:L3185)</f>
        <v>2982973</v>
      </c>
      <c r="O3185" s="23" t="n">
        <f aca="false">MEDIAN(J3185:L3185)</f>
        <v>2509522.27859779</v>
      </c>
      <c r="P3185" s="23" t="n">
        <f aca="false">AVERAGE(J3185:L3185)</f>
        <v>2590108.7895326</v>
      </c>
      <c r="Q3185" s="23" t="n">
        <f aca="false">AVERAGE(M3185,O3185)</f>
        <v>2393676.68429889</v>
      </c>
      <c r="R3185" s="23" t="n">
        <f aca="false">AVERAGE(N3185,O3185)</f>
        <v>2746247.63929889</v>
      </c>
      <c r="S3185" s="23" t="n">
        <f aca="false">STDEV(J3185:L3185)</f>
        <v>359411.90522588</v>
      </c>
      <c r="T3185" s="25" t="n">
        <f aca="false">IF(P3185&gt;0,S3185/P3185,NA())</f>
        <v>0.138763246809698</v>
      </c>
      <c r="U3185" s="4" t="str">
        <f aca="false">IF(T3185&lt;=Parametros!$B$7,"MENOR",IF(T3185&lt;=Parametros!$B$8,"PROMEDIO MENOR-MEDIANA","PROMEDIO"))</f>
        <v>MENOR</v>
      </c>
      <c r="V3185" s="23" t="n">
        <f aca="false">IF(T3185&lt;=Parametros!$B$7,M3185,IF(T3185&lt;=Parametros!$B$8,Q3185,P3185))</f>
        <v>2277831.09</v>
      </c>
      <c r="W3185" s="26" t="n">
        <f aca="false">ROUND(V3185,0)</f>
        <v>2277831</v>
      </c>
      <c r="X3185" s="27" t="n">
        <f aca="false">K3185/G3185</f>
        <v>0.959470562962027</v>
      </c>
      <c r="Y3185" s="27" t="n">
        <f aca="false">L3185/G3185</f>
        <v>1.25649122807018</v>
      </c>
    </row>
    <row r="3186" customFormat="false" ht="26.25" hidden="false" customHeight="true" outlineLevel="0" collapsed="false">
      <c r="A3186" s="4" t="s">
        <v>938</v>
      </c>
      <c r="B3186" s="4" t="s">
        <v>1668</v>
      </c>
      <c r="C3186" s="4" t="s">
        <v>2247</v>
      </c>
      <c r="D3186" s="4" t="s">
        <v>2248</v>
      </c>
      <c r="E3186" s="4" t="s">
        <v>98</v>
      </c>
      <c r="F3186" s="4" t="s">
        <v>99</v>
      </c>
      <c r="G3186" s="23" t="n">
        <v>2091425</v>
      </c>
      <c r="H3186" s="24" t="n">
        <f aca="false">Parametros!$B$3</f>
        <v>160.42</v>
      </c>
      <c r="I3186" s="24" t="n">
        <f aca="false">Parametros!$B$4</f>
        <v>151.76</v>
      </c>
      <c r="J3186" s="23" t="n">
        <f aca="false">G3186*H3186/I3186</f>
        <v>2210769.62638376</v>
      </c>
      <c r="K3186" s="23" t="n">
        <v>2006660.35</v>
      </c>
      <c r="L3186" s="23" t="n">
        <v>2627877</v>
      </c>
      <c r="M3186" s="23" t="n">
        <f aca="false">MIN(J3186:L3186)</f>
        <v>2006660.35</v>
      </c>
      <c r="N3186" s="23" t="n">
        <f aca="false">MAX(J3186:L3186)</f>
        <v>2627877</v>
      </c>
      <c r="O3186" s="23" t="n">
        <f aca="false">MEDIAN(J3186:L3186)</f>
        <v>2210769.62638376</v>
      </c>
      <c r="P3186" s="23" t="n">
        <f aca="false">AVERAGE(J3186:L3186)</f>
        <v>2281768.99212792</v>
      </c>
      <c r="Q3186" s="23" t="n">
        <f aca="false">AVERAGE(M3186,O3186)</f>
        <v>2108714.98819188</v>
      </c>
      <c r="R3186" s="23" t="n">
        <f aca="false">AVERAGE(N3186,O3186)</f>
        <v>2419323.31319188</v>
      </c>
      <c r="S3186" s="23" t="n">
        <f aca="false">STDEV(J3186:L3186)</f>
        <v>316635.775002384</v>
      </c>
      <c r="T3186" s="25" t="n">
        <f aca="false">IF(P3186&gt;0,S3186/P3186,NA())</f>
        <v>0.138767673719283</v>
      </c>
      <c r="U3186" s="4" t="str">
        <f aca="false">IF(T3186&lt;=Parametros!$B$7,"MENOR",IF(T3186&lt;=Parametros!$B$8,"PROMEDIO MENOR-MEDIANA","PROMEDIO"))</f>
        <v>MENOR</v>
      </c>
      <c r="V3186" s="23" t="n">
        <f aca="false">IF(T3186&lt;=Parametros!$B$7,M3186,IF(T3186&lt;=Parametros!$B$8,Q3186,P3186))</f>
        <v>2006660.35</v>
      </c>
      <c r="W3186" s="26" t="n">
        <f aca="false">ROUND(V3186,0)</f>
        <v>2006660</v>
      </c>
      <c r="X3186" s="27" t="n">
        <f aca="false">K3186/G3186</f>
        <v>0.959470385024565</v>
      </c>
      <c r="Y3186" s="27" t="n">
        <f aca="false">L3186/G3186</f>
        <v>1.25650071123755</v>
      </c>
    </row>
    <row r="3187" customFormat="false" ht="26.25" hidden="false" customHeight="true" outlineLevel="0" collapsed="false">
      <c r="A3187" s="4" t="s">
        <v>941</v>
      </c>
      <c r="B3187" s="4" t="s">
        <v>1668</v>
      </c>
      <c r="C3187" s="4" t="s">
        <v>2249</v>
      </c>
      <c r="D3187" s="4" t="s">
        <v>2250</v>
      </c>
      <c r="E3187" s="4" t="s">
        <v>98</v>
      </c>
      <c r="F3187" s="4" t="s">
        <v>99</v>
      </c>
      <c r="G3187" s="23" t="n">
        <v>3504550</v>
      </c>
      <c r="H3187" s="24" t="n">
        <f aca="false">Parametros!$B$3</f>
        <v>160.42</v>
      </c>
      <c r="I3187" s="24" t="n">
        <f aca="false">Parametros!$B$4</f>
        <v>151.76</v>
      </c>
      <c r="J3187" s="23" t="n">
        <f aca="false">G3187*H3187/I3187</f>
        <v>3704532.88745387</v>
      </c>
      <c r="K3187" s="23" t="n">
        <v>3362512.21</v>
      </c>
      <c r="L3187" s="23" t="n">
        <v>4403595</v>
      </c>
      <c r="M3187" s="23" t="n">
        <f aca="false">MIN(J3187:L3187)</f>
        <v>3362512.21</v>
      </c>
      <c r="N3187" s="23" t="n">
        <f aca="false">MAX(J3187:L3187)</f>
        <v>4403595</v>
      </c>
      <c r="O3187" s="23" t="n">
        <f aca="false">MEDIAN(J3187:L3187)</f>
        <v>3704532.88745387</v>
      </c>
      <c r="P3187" s="23" t="n">
        <f aca="false">AVERAGE(J3187:L3187)</f>
        <v>3823546.69915129</v>
      </c>
      <c r="Q3187" s="23" t="n">
        <f aca="false">AVERAGE(M3187,O3187)</f>
        <v>3533522.54872694</v>
      </c>
      <c r="R3187" s="23" t="n">
        <f aca="false">AVERAGE(N3187,O3187)</f>
        <v>4054063.94372694</v>
      </c>
      <c r="S3187" s="23" t="n">
        <f aca="false">STDEV(J3187:L3187)</f>
        <v>530647.302301262</v>
      </c>
      <c r="T3187" s="25" t="n">
        <f aca="false">IF(P3187&gt;0,S3187/P3187,NA())</f>
        <v>0.138784051576786</v>
      </c>
      <c r="U3187" s="4" t="str">
        <f aca="false">IF(T3187&lt;=Parametros!$B$7,"MENOR",IF(T3187&lt;=Parametros!$B$8,"PROMEDIO MENOR-MEDIANA","PROMEDIO"))</f>
        <v>MENOR</v>
      </c>
      <c r="V3187" s="23" t="n">
        <f aca="false">IF(T3187&lt;=Parametros!$B$7,M3187,IF(T3187&lt;=Parametros!$B$8,Q3187,P3187))</f>
        <v>3362512.21</v>
      </c>
      <c r="W3187" s="26" t="n">
        <f aca="false">ROUND(V3187,0)</f>
        <v>3362512</v>
      </c>
      <c r="X3187" s="27" t="n">
        <f aca="false">K3187/G3187</f>
        <v>0.959470462684225</v>
      </c>
      <c r="Y3187" s="27" t="n">
        <f aca="false">L3187/G3187</f>
        <v>1.25653650254669</v>
      </c>
    </row>
    <row r="3188" customFormat="false" ht="26.25" hidden="false" customHeight="true" outlineLevel="0" collapsed="false">
      <c r="A3188" s="4" t="s">
        <v>944</v>
      </c>
      <c r="B3188" s="4" t="s">
        <v>1668</v>
      </c>
      <c r="C3188" s="4" t="s">
        <v>2251</v>
      </c>
      <c r="D3188" s="4" t="s">
        <v>2252</v>
      </c>
      <c r="E3188" s="4" t="s">
        <v>98</v>
      </c>
      <c r="F3188" s="4" t="s">
        <v>99</v>
      </c>
      <c r="G3188" s="23" t="n">
        <v>3504550</v>
      </c>
      <c r="H3188" s="24" t="n">
        <f aca="false">Parametros!$B$3</f>
        <v>160.42</v>
      </c>
      <c r="I3188" s="24" t="n">
        <f aca="false">Parametros!$B$4</f>
        <v>151.76</v>
      </c>
      <c r="J3188" s="23" t="n">
        <f aca="false">G3188*H3188/I3188</f>
        <v>3704532.88745387</v>
      </c>
      <c r="K3188" s="23" t="n">
        <v>3362512.21</v>
      </c>
      <c r="L3188" s="23" t="n">
        <v>4403595</v>
      </c>
      <c r="M3188" s="23" t="n">
        <f aca="false">MIN(J3188:L3188)</f>
        <v>3362512.21</v>
      </c>
      <c r="N3188" s="23" t="n">
        <f aca="false">MAX(J3188:L3188)</f>
        <v>4403595</v>
      </c>
      <c r="O3188" s="23" t="n">
        <f aca="false">MEDIAN(J3188:L3188)</f>
        <v>3704532.88745387</v>
      </c>
      <c r="P3188" s="23" t="n">
        <f aca="false">AVERAGE(J3188:L3188)</f>
        <v>3823546.69915129</v>
      </c>
      <c r="Q3188" s="23" t="n">
        <f aca="false">AVERAGE(M3188,O3188)</f>
        <v>3533522.54872694</v>
      </c>
      <c r="R3188" s="23" t="n">
        <f aca="false">AVERAGE(N3188,O3188)</f>
        <v>4054063.94372694</v>
      </c>
      <c r="S3188" s="23" t="n">
        <f aca="false">STDEV(J3188:L3188)</f>
        <v>530647.302301262</v>
      </c>
      <c r="T3188" s="25" t="n">
        <f aca="false">IF(P3188&gt;0,S3188/P3188,NA())</f>
        <v>0.138784051576786</v>
      </c>
      <c r="U3188" s="4" t="str">
        <f aca="false">IF(T3188&lt;=Parametros!$B$7,"MENOR",IF(T3188&lt;=Parametros!$B$8,"PROMEDIO MENOR-MEDIANA","PROMEDIO"))</f>
        <v>MENOR</v>
      </c>
      <c r="V3188" s="23" t="n">
        <f aca="false">IF(T3188&lt;=Parametros!$B$7,M3188,IF(T3188&lt;=Parametros!$B$8,Q3188,P3188))</f>
        <v>3362512.21</v>
      </c>
      <c r="W3188" s="26" t="n">
        <f aca="false">ROUND(V3188,0)</f>
        <v>3362512</v>
      </c>
      <c r="X3188" s="27" t="n">
        <f aca="false">K3188/G3188</f>
        <v>0.959470462684225</v>
      </c>
      <c r="Y3188" s="27" t="n">
        <f aca="false">L3188/G3188</f>
        <v>1.25653650254669</v>
      </c>
    </row>
    <row r="3189" customFormat="false" ht="26.25" hidden="false" customHeight="true" outlineLevel="0" collapsed="false">
      <c r="A3189" s="4" t="s">
        <v>947</v>
      </c>
      <c r="B3189" s="4" t="s">
        <v>1668</v>
      </c>
      <c r="C3189" s="4" t="s">
        <v>2253</v>
      </c>
      <c r="D3189" s="4" t="s">
        <v>2254</v>
      </c>
      <c r="E3189" s="4" t="s">
        <v>98</v>
      </c>
      <c r="F3189" s="4" t="s">
        <v>99</v>
      </c>
      <c r="G3189" s="23" t="n">
        <v>3391500</v>
      </c>
      <c r="H3189" s="24" t="n">
        <f aca="false">Parametros!$B$3</f>
        <v>160.42</v>
      </c>
      <c r="I3189" s="24" t="n">
        <f aca="false">Parametros!$B$4</f>
        <v>151.76</v>
      </c>
      <c r="J3189" s="23" t="n">
        <f aca="false">G3189*H3189/I3189</f>
        <v>3585031.82656827</v>
      </c>
      <c r="K3189" s="23" t="n">
        <v>3254044.28</v>
      </c>
      <c r="L3189" s="23" t="n">
        <v>4261509</v>
      </c>
      <c r="M3189" s="23" t="n">
        <f aca="false">MIN(J3189:L3189)</f>
        <v>3254044.28</v>
      </c>
      <c r="N3189" s="23" t="n">
        <f aca="false">MAX(J3189:L3189)</f>
        <v>4261509</v>
      </c>
      <c r="O3189" s="23" t="n">
        <f aca="false">MEDIAN(J3189:L3189)</f>
        <v>3585031.82656827</v>
      </c>
      <c r="P3189" s="23" t="n">
        <f aca="false">AVERAGE(J3189:L3189)</f>
        <v>3700195.03552276</v>
      </c>
      <c r="Q3189" s="23" t="n">
        <f aca="false">AVERAGE(M3189,O3189)</f>
        <v>3419538.05328413</v>
      </c>
      <c r="R3189" s="23" t="n">
        <f aca="false">AVERAGE(N3189,O3189)</f>
        <v>3923270.41328413</v>
      </c>
      <c r="S3189" s="23" t="n">
        <f aca="false">STDEV(J3189:L3189)</f>
        <v>513510.675676457</v>
      </c>
      <c r="T3189" s="25" t="n">
        <f aca="false">IF(P3189&gt;0,S3189/P3189,NA())</f>
        <v>0.138779353722339</v>
      </c>
      <c r="U3189" s="4" t="str">
        <f aca="false">IF(T3189&lt;=Parametros!$B$7,"MENOR",IF(T3189&lt;=Parametros!$B$8,"PROMEDIO MENOR-MEDIANA","PROMEDIO"))</f>
        <v>MENOR</v>
      </c>
      <c r="V3189" s="23" t="n">
        <f aca="false">IF(T3189&lt;=Parametros!$B$7,M3189,IF(T3189&lt;=Parametros!$B$8,Q3189,P3189))</f>
        <v>3254044.28</v>
      </c>
      <c r="W3189" s="26" t="n">
        <f aca="false">ROUND(V3189,0)</f>
        <v>3254044</v>
      </c>
      <c r="X3189" s="27" t="n">
        <f aca="false">K3189/G3189</f>
        <v>0.959470523367242</v>
      </c>
      <c r="Y3189" s="27" t="n">
        <f aca="false">L3189/G3189</f>
        <v>1.25652631578947</v>
      </c>
    </row>
    <row r="3190" customFormat="false" ht="26.25" hidden="false" customHeight="true" outlineLevel="0" collapsed="false">
      <c r="A3190" s="4" t="s">
        <v>950</v>
      </c>
      <c r="B3190" s="4" t="s">
        <v>1668</v>
      </c>
      <c r="C3190" s="4" t="s">
        <v>2255</v>
      </c>
      <c r="D3190" s="4" t="s">
        <v>2256</v>
      </c>
      <c r="E3190" s="4" t="s">
        <v>98</v>
      </c>
      <c r="F3190" s="4" t="s">
        <v>99</v>
      </c>
      <c r="G3190" s="23" t="n">
        <v>3504550</v>
      </c>
      <c r="H3190" s="24" t="n">
        <f aca="false">Parametros!$B$3</f>
        <v>160.42</v>
      </c>
      <c r="I3190" s="24" t="n">
        <f aca="false">Parametros!$B$4</f>
        <v>151.76</v>
      </c>
      <c r="J3190" s="23" t="n">
        <f aca="false">G3190*H3190/I3190</f>
        <v>3704532.88745387</v>
      </c>
      <c r="K3190" s="23" t="n">
        <v>3362512.21</v>
      </c>
      <c r="L3190" s="23" t="n">
        <v>4403595</v>
      </c>
      <c r="M3190" s="23" t="n">
        <f aca="false">MIN(J3190:L3190)</f>
        <v>3362512.21</v>
      </c>
      <c r="N3190" s="23" t="n">
        <f aca="false">MAX(J3190:L3190)</f>
        <v>4403595</v>
      </c>
      <c r="O3190" s="23" t="n">
        <f aca="false">MEDIAN(J3190:L3190)</f>
        <v>3704532.88745387</v>
      </c>
      <c r="P3190" s="23" t="n">
        <f aca="false">AVERAGE(J3190:L3190)</f>
        <v>3823546.69915129</v>
      </c>
      <c r="Q3190" s="23" t="n">
        <f aca="false">AVERAGE(M3190,O3190)</f>
        <v>3533522.54872694</v>
      </c>
      <c r="R3190" s="23" t="n">
        <f aca="false">AVERAGE(N3190,O3190)</f>
        <v>4054063.94372694</v>
      </c>
      <c r="S3190" s="23" t="n">
        <f aca="false">STDEV(J3190:L3190)</f>
        <v>530647.302301262</v>
      </c>
      <c r="T3190" s="25" t="n">
        <f aca="false">IF(P3190&gt;0,S3190/P3190,NA())</f>
        <v>0.138784051576786</v>
      </c>
      <c r="U3190" s="4" t="str">
        <f aca="false">IF(T3190&lt;=Parametros!$B$7,"MENOR",IF(T3190&lt;=Parametros!$B$8,"PROMEDIO MENOR-MEDIANA","PROMEDIO"))</f>
        <v>MENOR</v>
      </c>
      <c r="V3190" s="23" t="n">
        <f aca="false">IF(T3190&lt;=Parametros!$B$7,M3190,IF(T3190&lt;=Parametros!$B$8,Q3190,P3190))</f>
        <v>3362512.21</v>
      </c>
      <c r="W3190" s="26" t="n">
        <f aca="false">ROUND(V3190,0)</f>
        <v>3362512</v>
      </c>
      <c r="X3190" s="27" t="n">
        <f aca="false">K3190/G3190</f>
        <v>0.959470462684225</v>
      </c>
      <c r="Y3190" s="27" t="n">
        <f aca="false">L3190/G3190</f>
        <v>1.25653650254669</v>
      </c>
    </row>
    <row r="3191" customFormat="false" ht="26.25" hidden="false" customHeight="true" outlineLevel="0" collapsed="false">
      <c r="A3191" s="4" t="s">
        <v>953</v>
      </c>
      <c r="B3191" s="4" t="s">
        <v>1668</v>
      </c>
      <c r="C3191" s="4" t="s">
        <v>2257</v>
      </c>
      <c r="D3191" s="4" t="s">
        <v>2258</v>
      </c>
      <c r="E3191" s="4" t="s">
        <v>98</v>
      </c>
      <c r="F3191" s="4" t="s">
        <v>99</v>
      </c>
      <c r="G3191" s="23" t="n">
        <v>3674125</v>
      </c>
      <c r="H3191" s="24" t="n">
        <f aca="false">Parametros!$B$3</f>
        <v>160.42</v>
      </c>
      <c r="I3191" s="24" t="n">
        <f aca="false">Parametros!$B$4</f>
        <v>151.76</v>
      </c>
      <c r="J3191" s="23" t="n">
        <f aca="false">G3191*H3191/I3191</f>
        <v>3883784.47878229</v>
      </c>
      <c r="K3191" s="23" t="n">
        <v>3525214.1</v>
      </c>
      <c r="L3191" s="23" t="n">
        <v>4616605</v>
      </c>
      <c r="M3191" s="23" t="n">
        <f aca="false">MIN(J3191:L3191)</f>
        <v>3525214.1</v>
      </c>
      <c r="N3191" s="23" t="n">
        <f aca="false">MAX(J3191:L3191)</f>
        <v>4616605</v>
      </c>
      <c r="O3191" s="23" t="n">
        <f aca="false">MEDIAN(J3191:L3191)</f>
        <v>3883784.47878229</v>
      </c>
      <c r="P3191" s="23" t="n">
        <f aca="false">AVERAGE(J3191:L3191)</f>
        <v>4008534.52626076</v>
      </c>
      <c r="Q3191" s="23" t="n">
        <f aca="false">AVERAGE(M3191,O3191)</f>
        <v>3704499.28939114</v>
      </c>
      <c r="R3191" s="23" t="n">
        <f aca="false">AVERAGE(N3191,O3191)</f>
        <v>4250194.73939114</v>
      </c>
      <c r="S3191" s="23" t="n">
        <f aca="false">STDEV(J3191:L3191)</f>
        <v>556287.205416513</v>
      </c>
      <c r="T3191" s="25" t="n">
        <f aca="false">IF(P3191&gt;0,S3191/P3191,NA())</f>
        <v>0.138775705129183</v>
      </c>
      <c r="U3191" s="4" t="str">
        <f aca="false">IF(T3191&lt;=Parametros!$B$7,"MENOR",IF(T3191&lt;=Parametros!$B$8,"PROMEDIO MENOR-MEDIANA","PROMEDIO"))</f>
        <v>MENOR</v>
      </c>
      <c r="V3191" s="23" t="n">
        <f aca="false">IF(T3191&lt;=Parametros!$B$7,M3191,IF(T3191&lt;=Parametros!$B$8,Q3191,P3191))</f>
        <v>3525214.1</v>
      </c>
      <c r="W3191" s="26" t="n">
        <f aca="false">ROUND(V3191,0)</f>
        <v>3525214</v>
      </c>
      <c r="X3191" s="27" t="n">
        <f aca="false">K3191/G3191</f>
        <v>0.959470377300718</v>
      </c>
      <c r="Y3191" s="27" t="n">
        <f aca="false">L3191/G3191</f>
        <v>1.25651821862348</v>
      </c>
    </row>
    <row r="3192" customFormat="false" ht="39" hidden="false" customHeight="true" outlineLevel="0" collapsed="false">
      <c r="A3192" s="4" t="s">
        <v>956</v>
      </c>
      <c r="B3192" s="4" t="s">
        <v>1668</v>
      </c>
      <c r="C3192" s="4" t="s">
        <v>2259</v>
      </c>
      <c r="D3192" s="4" t="s">
        <v>2260</v>
      </c>
      <c r="E3192" s="4" t="s">
        <v>98</v>
      </c>
      <c r="F3192" s="4" t="s">
        <v>99</v>
      </c>
      <c r="G3192" s="23" t="n">
        <v>2098208</v>
      </c>
      <c r="H3192" s="24" t="n">
        <f aca="false">Parametros!$B$3</f>
        <v>160.42</v>
      </c>
      <c r="I3192" s="24" t="n">
        <f aca="false">Parametros!$B$4</f>
        <v>151.76</v>
      </c>
      <c r="J3192" s="23" t="n">
        <f aca="false">G3192*H3192/I3192</f>
        <v>2217939.6900369</v>
      </c>
      <c r="K3192" s="23" t="n">
        <v>2013168.83</v>
      </c>
      <c r="L3192" s="23" t="n">
        <v>2636445</v>
      </c>
      <c r="M3192" s="23" t="n">
        <f aca="false">MIN(J3192:L3192)</f>
        <v>2013168.83</v>
      </c>
      <c r="N3192" s="23" t="n">
        <f aca="false">MAX(J3192:L3192)</f>
        <v>2636445</v>
      </c>
      <c r="O3192" s="23" t="n">
        <f aca="false">MEDIAN(J3192:L3192)</f>
        <v>2217939.6900369</v>
      </c>
      <c r="P3192" s="23" t="n">
        <f aca="false">AVERAGE(J3192:L3192)</f>
        <v>2289184.50667897</v>
      </c>
      <c r="Q3192" s="23" t="n">
        <f aca="false">AVERAGE(M3192,O3192)</f>
        <v>2115554.26001845</v>
      </c>
      <c r="R3192" s="23" t="n">
        <f aca="false">AVERAGE(N3192,O3192)</f>
        <v>2427192.34501845</v>
      </c>
      <c r="S3192" s="23" t="n">
        <f aca="false">STDEV(J3192:L3192)</f>
        <v>317687.210863513</v>
      </c>
      <c r="T3192" s="25" t="n">
        <f aca="false">IF(P3192&gt;0,S3192/P3192,NA())</f>
        <v>0.138777459805718</v>
      </c>
      <c r="U3192" s="4" t="str">
        <f aca="false">IF(T3192&lt;=Parametros!$B$7,"MENOR",IF(T3192&lt;=Parametros!$B$8,"PROMEDIO MENOR-MEDIANA","PROMEDIO"))</f>
        <v>MENOR</v>
      </c>
      <c r="V3192" s="23" t="n">
        <f aca="false">IF(T3192&lt;=Parametros!$B$7,M3192,IF(T3192&lt;=Parametros!$B$8,Q3192,P3192))</f>
        <v>2013168.83</v>
      </c>
      <c r="W3192" s="26" t="n">
        <f aca="false">ROUND(V3192,0)</f>
        <v>2013169</v>
      </c>
      <c r="X3192" s="27" t="n">
        <f aca="false">K3192/G3192</f>
        <v>0.95947057203099</v>
      </c>
      <c r="Y3192" s="27" t="n">
        <f aca="false">L3192/G3192</f>
        <v>1.2565222323049</v>
      </c>
    </row>
    <row r="3193" customFormat="false" ht="39" hidden="false" customHeight="true" outlineLevel="0" collapsed="false">
      <c r="A3193" s="4" t="s">
        <v>959</v>
      </c>
      <c r="B3193" s="4" t="s">
        <v>1668</v>
      </c>
      <c r="C3193" s="4" t="s">
        <v>2261</v>
      </c>
      <c r="D3193" s="4" t="s">
        <v>2262</v>
      </c>
      <c r="E3193" s="4" t="s">
        <v>98</v>
      </c>
      <c r="F3193" s="4" t="s">
        <v>99</v>
      </c>
      <c r="G3193" s="23" t="n">
        <v>2238390</v>
      </c>
      <c r="H3193" s="24" t="n">
        <f aca="false">Parametros!$B$3</f>
        <v>160.42</v>
      </c>
      <c r="I3193" s="24" t="n">
        <f aca="false">Parametros!$B$4</f>
        <v>151.76</v>
      </c>
      <c r="J3193" s="23" t="n">
        <f aca="false">G3193*H3193/I3193</f>
        <v>2366121.00553506</v>
      </c>
      <c r="K3193" s="23" t="n">
        <v>2147668.84</v>
      </c>
      <c r="L3193" s="23" t="n">
        <v>2812565</v>
      </c>
      <c r="M3193" s="23" t="n">
        <f aca="false">MIN(J3193:L3193)</f>
        <v>2147668.84</v>
      </c>
      <c r="N3193" s="23" t="n">
        <f aca="false">MAX(J3193:L3193)</f>
        <v>2812565</v>
      </c>
      <c r="O3193" s="23" t="n">
        <f aca="false">MEDIAN(J3193:L3193)</f>
        <v>2366121.00553506</v>
      </c>
      <c r="P3193" s="23" t="n">
        <f aca="false">AVERAGE(J3193:L3193)</f>
        <v>2442118.28184502</v>
      </c>
      <c r="Q3193" s="23" t="n">
        <f aca="false">AVERAGE(M3193,O3193)</f>
        <v>2256894.92276753</v>
      </c>
      <c r="R3193" s="23" t="n">
        <f aca="false">AVERAGE(N3193,O3193)</f>
        <v>2589343.00276753</v>
      </c>
      <c r="S3193" s="23" t="n">
        <f aca="false">STDEV(J3193:L3193)</f>
        <v>338900.303039974</v>
      </c>
      <c r="T3193" s="25" t="n">
        <f aca="false">IF(P3193&gt;0,S3193/P3193,NA())</f>
        <v>0.13877309119685</v>
      </c>
      <c r="U3193" s="4" t="str">
        <f aca="false">IF(T3193&lt;=Parametros!$B$7,"MENOR",IF(T3193&lt;=Parametros!$B$8,"PROMEDIO MENOR-MEDIANA","PROMEDIO"))</f>
        <v>MENOR</v>
      </c>
      <c r="V3193" s="23" t="n">
        <f aca="false">IF(T3193&lt;=Parametros!$B$7,M3193,IF(T3193&lt;=Parametros!$B$8,Q3193,P3193))</f>
        <v>2147668.84</v>
      </c>
      <c r="W3193" s="26" t="n">
        <f aca="false">ROUND(V3193,0)</f>
        <v>2147669</v>
      </c>
      <c r="X3193" s="27" t="n">
        <f aca="false">K3193/G3193</f>
        <v>0.959470351457967</v>
      </c>
      <c r="Y3193" s="27" t="n">
        <f aca="false">L3193/G3193</f>
        <v>1.2565124933546</v>
      </c>
    </row>
    <row r="3194" customFormat="false" ht="15" hidden="false" customHeight="true" outlineLevel="0" collapsed="false">
      <c r="A3194" s="22" t="s">
        <v>961</v>
      </c>
      <c r="B3194" s="22" t="s">
        <v>962</v>
      </c>
      <c r="C3194" s="22"/>
      <c r="D3194" s="22"/>
      <c r="E3194" s="22"/>
      <c r="F3194" s="22"/>
      <c r="G3194" s="22"/>
      <c r="H3194" s="22"/>
      <c r="I3194" s="22"/>
      <c r="J3194" s="22"/>
      <c r="K3194" s="22"/>
      <c r="L3194" s="22"/>
      <c r="M3194" s="22"/>
      <c r="N3194" s="22"/>
      <c r="O3194" s="22"/>
      <c r="P3194" s="22"/>
      <c r="Q3194" s="22"/>
      <c r="R3194" s="22"/>
      <c r="S3194" s="22"/>
      <c r="T3194" s="22"/>
      <c r="U3194" s="22"/>
      <c r="V3194" s="22"/>
      <c r="W3194" s="22"/>
    </row>
    <row r="3195" customFormat="false" ht="15" hidden="false" customHeight="true" outlineLevel="0" collapsed="false">
      <c r="A3195" s="4" t="s">
        <v>963</v>
      </c>
      <c r="B3195" s="4" t="s">
        <v>1668</v>
      </c>
      <c r="C3195" s="4" t="s">
        <v>2263</v>
      </c>
      <c r="D3195" s="4" t="s">
        <v>2264</v>
      </c>
      <c r="E3195" s="4" t="s">
        <v>98</v>
      </c>
      <c r="F3195" s="4" t="s">
        <v>99</v>
      </c>
      <c r="G3195" s="23" t="n">
        <v>269294</v>
      </c>
      <c r="H3195" s="24" t="n">
        <f aca="false">Parametros!$B$3</f>
        <v>160.42</v>
      </c>
      <c r="I3195" s="24" t="n">
        <f aca="false">Parametros!$B$4</f>
        <v>151.76</v>
      </c>
      <c r="J3195" s="23" t="n">
        <f aca="false">G3195*H3195/I3195</f>
        <v>284660.934897206</v>
      </c>
      <c r="K3195" s="23" t="n">
        <v>258379.19</v>
      </c>
      <c r="L3195" s="23" t="n">
        <v>338317</v>
      </c>
      <c r="M3195" s="23" t="n">
        <f aca="false">MIN(J3195:L3195)</f>
        <v>258379.19</v>
      </c>
      <c r="N3195" s="23" t="n">
        <f aca="false">MAX(J3195:L3195)</f>
        <v>338317</v>
      </c>
      <c r="O3195" s="23" t="n">
        <f aca="false">MEDIAN(J3195:L3195)</f>
        <v>284660.934897206</v>
      </c>
      <c r="P3195" s="23" t="n">
        <f aca="false">AVERAGE(J3195:L3195)</f>
        <v>293785.708299069</v>
      </c>
      <c r="Q3195" s="23" t="n">
        <f aca="false">AVERAGE(M3195,O3195)</f>
        <v>271520.062448603</v>
      </c>
      <c r="R3195" s="23" t="n">
        <f aca="false">AVERAGE(N3195,O3195)</f>
        <v>311488.967448603</v>
      </c>
      <c r="S3195" s="23" t="n">
        <f aca="false">STDEV(J3195:L3195)</f>
        <v>40742.6003603787</v>
      </c>
      <c r="T3195" s="25" t="n">
        <f aca="false">IF(P3195&gt;0,S3195/P3195,NA())</f>
        <v>0.138681355863994</v>
      </c>
      <c r="U3195" s="4" t="str">
        <f aca="false">IF(T3195&lt;=Parametros!$B$7,"MENOR",IF(T3195&lt;=Parametros!$B$8,"PROMEDIO MENOR-MEDIANA","PROMEDIO"))</f>
        <v>MENOR</v>
      </c>
      <c r="V3195" s="23" t="n">
        <f aca="false">IF(T3195&lt;=Parametros!$B$7,M3195,IF(T3195&lt;=Parametros!$B$8,Q3195,P3195))</f>
        <v>258379.19</v>
      </c>
      <c r="W3195" s="26" t="n">
        <f aca="false">ROUND(V3195,0)</f>
        <v>258379</v>
      </c>
      <c r="X3195" s="27" t="n">
        <f aca="false">K3195/G3195</f>
        <v>0.959468796185582</v>
      </c>
      <c r="Y3195" s="27" t="n">
        <f aca="false">L3195/G3195</f>
        <v>1.25631094640059</v>
      </c>
    </row>
    <row r="3196" customFormat="false" ht="26.25" hidden="false" customHeight="true" outlineLevel="0" collapsed="false">
      <c r="A3196" s="4" t="s">
        <v>966</v>
      </c>
      <c r="B3196" s="4" t="s">
        <v>1668</v>
      </c>
      <c r="C3196" s="4" t="s">
        <v>2265</v>
      </c>
      <c r="D3196" s="4" t="s">
        <v>2266</v>
      </c>
      <c r="E3196" s="4" t="s">
        <v>98</v>
      </c>
      <c r="F3196" s="4" t="s">
        <v>99</v>
      </c>
      <c r="G3196" s="23" t="n">
        <v>215159</v>
      </c>
      <c r="H3196" s="24" t="n">
        <f aca="false">Parametros!$B$3</f>
        <v>160.42</v>
      </c>
      <c r="I3196" s="24" t="n">
        <f aca="false">Parametros!$B$4</f>
        <v>151.76</v>
      </c>
      <c r="J3196" s="23" t="n">
        <f aca="false">G3196*H3196/I3196</f>
        <v>227436.786900369</v>
      </c>
      <c r="K3196" s="23" t="n">
        <v>206438.72</v>
      </c>
      <c r="L3196" s="23" t="n">
        <v>270249</v>
      </c>
      <c r="M3196" s="23" t="n">
        <f aca="false">MIN(J3196:L3196)</f>
        <v>206438.72</v>
      </c>
      <c r="N3196" s="23" t="n">
        <f aca="false">MAX(J3196:L3196)</f>
        <v>270249</v>
      </c>
      <c r="O3196" s="23" t="n">
        <f aca="false">MEDIAN(J3196:L3196)</f>
        <v>227436.786900369</v>
      </c>
      <c r="P3196" s="23" t="n">
        <f aca="false">AVERAGE(J3196:L3196)</f>
        <v>234708.16896679</v>
      </c>
      <c r="Q3196" s="23" t="n">
        <f aca="false">AVERAGE(M3196,O3196)</f>
        <v>216937.753450184</v>
      </c>
      <c r="R3196" s="23" t="n">
        <f aca="false">AVERAGE(N3196,O3196)</f>
        <v>248842.893450185</v>
      </c>
      <c r="S3196" s="23" t="n">
        <f aca="false">STDEV(J3196:L3196)</f>
        <v>32520.6504591544</v>
      </c>
      <c r="T3196" s="25" t="n">
        <f aca="false">IF(P3196&gt;0,S3196/P3196,NA())</f>
        <v>0.138557812462658</v>
      </c>
      <c r="U3196" s="4" t="str">
        <f aca="false">IF(T3196&lt;=Parametros!$B$7,"MENOR",IF(T3196&lt;=Parametros!$B$8,"PROMEDIO MENOR-MEDIANA","PROMEDIO"))</f>
        <v>MENOR</v>
      </c>
      <c r="V3196" s="23" t="n">
        <f aca="false">IF(T3196&lt;=Parametros!$B$7,M3196,IF(T3196&lt;=Parametros!$B$8,Q3196,P3196))</f>
        <v>206438.72</v>
      </c>
      <c r="W3196" s="26" t="n">
        <f aca="false">ROUND(V3196,0)</f>
        <v>206439</v>
      </c>
      <c r="X3196" s="27" t="n">
        <f aca="false">K3196/G3196</f>
        <v>0.959470531095608</v>
      </c>
      <c r="Y3196" s="27" t="n">
        <f aca="false">L3196/G3196</f>
        <v>1.25604320525751</v>
      </c>
    </row>
    <row r="3197" customFormat="false" ht="26.25" hidden="false" customHeight="true" outlineLevel="0" collapsed="false">
      <c r="A3197" s="4" t="s">
        <v>969</v>
      </c>
      <c r="B3197" s="4" t="s">
        <v>1668</v>
      </c>
      <c r="C3197" s="4" t="s">
        <v>2267</v>
      </c>
      <c r="D3197" s="4" t="s">
        <v>2268</v>
      </c>
      <c r="E3197" s="4" t="s">
        <v>98</v>
      </c>
      <c r="F3197" s="4" t="s">
        <v>99</v>
      </c>
      <c r="G3197" s="23" t="n">
        <v>237997</v>
      </c>
      <c r="H3197" s="24" t="n">
        <f aca="false">Parametros!$B$3</f>
        <v>160.42</v>
      </c>
      <c r="I3197" s="24" t="n">
        <f aca="false">Parametros!$B$4</f>
        <v>151.76</v>
      </c>
      <c r="J3197" s="23" t="n">
        <f aca="false">G3197*H3197/I3197</f>
        <v>251578.009620453</v>
      </c>
      <c r="K3197" s="23" t="n">
        <v>228351.12</v>
      </c>
      <c r="L3197" s="23" t="n">
        <v>299047</v>
      </c>
      <c r="M3197" s="23" t="n">
        <f aca="false">MIN(J3197:L3197)</f>
        <v>228351.12</v>
      </c>
      <c r="N3197" s="23" t="n">
        <f aca="false">MAX(J3197:L3197)</f>
        <v>299047</v>
      </c>
      <c r="O3197" s="23" t="n">
        <f aca="false">MEDIAN(J3197:L3197)</f>
        <v>251578.009620453</v>
      </c>
      <c r="P3197" s="23" t="n">
        <f aca="false">AVERAGE(J3197:L3197)</f>
        <v>259658.709873484</v>
      </c>
      <c r="Q3197" s="23" t="n">
        <f aca="false">AVERAGE(M3197,O3197)</f>
        <v>239964.564810227</v>
      </c>
      <c r="R3197" s="23" t="n">
        <f aca="false">AVERAGE(N3197,O3197)</f>
        <v>275312.504810227</v>
      </c>
      <c r="S3197" s="23" t="n">
        <f aca="false">STDEV(J3197:L3197)</f>
        <v>36034.0137880601</v>
      </c>
      <c r="T3197" s="25" t="n">
        <f aca="false">IF(P3197&gt;0,S3197/P3197,NA())</f>
        <v>0.138774523703122</v>
      </c>
      <c r="U3197" s="4" t="str">
        <f aca="false">IF(T3197&lt;=Parametros!$B$7,"MENOR",IF(T3197&lt;=Parametros!$B$8,"PROMEDIO MENOR-MEDIANA","PROMEDIO"))</f>
        <v>MENOR</v>
      </c>
      <c r="V3197" s="23" t="n">
        <f aca="false">IF(T3197&lt;=Parametros!$B$7,M3197,IF(T3197&lt;=Parametros!$B$8,Q3197,P3197))</f>
        <v>228351.12</v>
      </c>
      <c r="W3197" s="26" t="n">
        <f aca="false">ROUND(V3197,0)</f>
        <v>228351</v>
      </c>
      <c r="X3197" s="27" t="n">
        <f aca="false">K3197/G3197</f>
        <v>0.959470581561952</v>
      </c>
      <c r="Y3197" s="27" t="n">
        <f aca="false">L3197/G3197</f>
        <v>1.25651583843494</v>
      </c>
    </row>
    <row r="3198" customFormat="false" ht="15" hidden="false" customHeight="true" outlineLevel="0" collapsed="false">
      <c r="A3198" s="4" t="s">
        <v>972</v>
      </c>
      <c r="B3198" s="4" t="s">
        <v>1668</v>
      </c>
      <c r="C3198" s="4" t="s">
        <v>2269</v>
      </c>
      <c r="D3198" s="4" t="s">
        <v>2270</v>
      </c>
      <c r="E3198" s="4" t="s">
        <v>98</v>
      </c>
      <c r="F3198" s="4" t="s">
        <v>99</v>
      </c>
      <c r="G3198" s="23" t="n">
        <v>108188</v>
      </c>
      <c r="H3198" s="24" t="n">
        <f aca="false">Parametros!$B$3</f>
        <v>160.42</v>
      </c>
      <c r="I3198" s="24" t="n">
        <f aca="false">Parametros!$B$4</f>
        <v>151.76</v>
      </c>
      <c r="J3198" s="23" t="n">
        <f aca="false">G3198*H3198/I3198</f>
        <v>114361.61676331</v>
      </c>
      <c r="K3198" s="23" t="n">
        <v>103803.05</v>
      </c>
      <c r="L3198" s="23" t="n">
        <v>135898</v>
      </c>
      <c r="M3198" s="23" t="n">
        <f aca="false">MIN(J3198:L3198)</f>
        <v>103803.05</v>
      </c>
      <c r="N3198" s="23" t="n">
        <f aca="false">MAX(J3198:L3198)</f>
        <v>135898</v>
      </c>
      <c r="O3198" s="23" t="n">
        <f aca="false">MEDIAN(J3198:L3198)</f>
        <v>114361.61676331</v>
      </c>
      <c r="P3198" s="23" t="n">
        <f aca="false">AVERAGE(J3198:L3198)</f>
        <v>118020.888921104</v>
      </c>
      <c r="Q3198" s="23" t="n">
        <f aca="false">AVERAGE(M3198,O3198)</f>
        <v>109082.333381655</v>
      </c>
      <c r="R3198" s="23" t="n">
        <f aca="false">AVERAGE(N3198,O3198)</f>
        <v>125129.808381655</v>
      </c>
      <c r="S3198" s="23" t="n">
        <f aca="false">STDEV(J3198:L3198)</f>
        <v>16357.3884963103</v>
      </c>
      <c r="T3198" s="25" t="n">
        <f aca="false">IF(P3198&gt;0,S3198/P3198,NA())</f>
        <v>0.138597401238396</v>
      </c>
      <c r="U3198" s="4" t="str">
        <f aca="false">IF(T3198&lt;=Parametros!$B$7,"MENOR",IF(T3198&lt;=Parametros!$B$8,"PROMEDIO MENOR-MEDIANA","PROMEDIO"))</f>
        <v>MENOR</v>
      </c>
      <c r="V3198" s="23" t="n">
        <f aca="false">IF(T3198&lt;=Parametros!$B$7,M3198,IF(T3198&lt;=Parametros!$B$8,Q3198,P3198))</f>
        <v>103803.05</v>
      </c>
      <c r="W3198" s="26" t="n">
        <f aca="false">ROUND(V3198,0)</f>
        <v>103803</v>
      </c>
      <c r="X3198" s="27" t="n">
        <f aca="false">K3198/G3198</f>
        <v>0.959469164787222</v>
      </c>
      <c r="Y3198" s="27" t="n">
        <f aca="false">L3198/G3198</f>
        <v>1.2561282212445</v>
      </c>
    </row>
    <row r="3199" customFormat="false" ht="26.25" hidden="false" customHeight="true" outlineLevel="0" collapsed="false">
      <c r="A3199" s="4" t="s">
        <v>975</v>
      </c>
      <c r="B3199" s="4" t="s">
        <v>1668</v>
      </c>
      <c r="C3199" s="4" t="s">
        <v>2271</v>
      </c>
      <c r="D3199" s="4" t="s">
        <v>2272</v>
      </c>
      <c r="E3199" s="4" t="s">
        <v>98</v>
      </c>
      <c r="F3199" s="4" t="s">
        <v>99</v>
      </c>
      <c r="G3199" s="23" t="n">
        <v>186981</v>
      </c>
      <c r="H3199" s="24" t="n">
        <f aca="false">Parametros!$B$3</f>
        <v>160.42</v>
      </c>
      <c r="I3199" s="24" t="n">
        <f aca="false">Parametros!$B$4</f>
        <v>151.76</v>
      </c>
      <c r="J3199" s="23" t="n">
        <f aca="false">G3199*H3199/I3199</f>
        <v>197650.843568793</v>
      </c>
      <c r="K3199" s="23" t="n">
        <v>179402.38</v>
      </c>
      <c r="L3199" s="23" t="n">
        <v>234906</v>
      </c>
      <c r="M3199" s="23" t="n">
        <f aca="false">MIN(J3199:L3199)</f>
        <v>179402.38</v>
      </c>
      <c r="N3199" s="23" t="n">
        <f aca="false">MAX(J3199:L3199)</f>
        <v>234906</v>
      </c>
      <c r="O3199" s="23" t="n">
        <f aca="false">MEDIAN(J3199:L3199)</f>
        <v>197650.843568793</v>
      </c>
      <c r="P3199" s="23" t="n">
        <f aca="false">AVERAGE(J3199:L3199)</f>
        <v>203986.407856264</v>
      </c>
      <c r="Q3199" s="23" t="n">
        <f aca="false">AVERAGE(M3199,O3199)</f>
        <v>188526.611784396</v>
      </c>
      <c r="R3199" s="23" t="n">
        <f aca="false">AVERAGE(N3199,O3199)</f>
        <v>216278.421784396</v>
      </c>
      <c r="S3199" s="23" t="n">
        <f aca="false">STDEV(J3199:L3199)</f>
        <v>28288.9994415959</v>
      </c>
      <c r="T3199" s="25" t="n">
        <f aca="false">IF(P3199&gt;0,S3199/P3199,NA())</f>
        <v>0.138680805936488</v>
      </c>
      <c r="U3199" s="4" t="str">
        <f aca="false">IF(T3199&lt;=Parametros!$B$7,"MENOR",IF(T3199&lt;=Parametros!$B$8,"PROMEDIO MENOR-MEDIANA","PROMEDIO"))</f>
        <v>MENOR</v>
      </c>
      <c r="V3199" s="23" t="n">
        <f aca="false">IF(T3199&lt;=Parametros!$B$7,M3199,IF(T3199&lt;=Parametros!$B$8,Q3199,P3199))</f>
        <v>179402.38</v>
      </c>
      <c r="W3199" s="26" t="n">
        <f aca="false">ROUND(V3199,0)</f>
        <v>179402</v>
      </c>
      <c r="X3199" s="27" t="n">
        <f aca="false">K3199/G3199</f>
        <v>0.959468502147277</v>
      </c>
      <c r="Y3199" s="27" t="n">
        <f aca="false">L3199/G3199</f>
        <v>1.25630946459801</v>
      </c>
    </row>
    <row r="3200" customFormat="false" ht="26.25" hidden="false" customHeight="true" outlineLevel="0" collapsed="false">
      <c r="A3200" s="4" t="s">
        <v>978</v>
      </c>
      <c r="B3200" s="4" t="s">
        <v>1668</v>
      </c>
      <c r="C3200" s="4" t="s">
        <v>2273</v>
      </c>
      <c r="D3200" s="4" t="s">
        <v>2274</v>
      </c>
      <c r="E3200" s="4" t="s">
        <v>98</v>
      </c>
      <c r="F3200" s="4" t="s">
        <v>99</v>
      </c>
      <c r="G3200" s="23" t="n">
        <v>174047</v>
      </c>
      <c r="H3200" s="24" t="n">
        <f aca="false">Parametros!$B$3</f>
        <v>160.42</v>
      </c>
      <c r="I3200" s="24" t="n">
        <f aca="false">Parametros!$B$4</f>
        <v>151.76</v>
      </c>
      <c r="J3200" s="23" t="n">
        <f aca="false">G3200*H3200/I3200</f>
        <v>183978.780574591</v>
      </c>
      <c r="K3200" s="23" t="n">
        <v>166992.93</v>
      </c>
      <c r="L3200" s="23" t="n">
        <v>218603</v>
      </c>
      <c r="M3200" s="23" t="n">
        <f aca="false">MIN(J3200:L3200)</f>
        <v>166992.93</v>
      </c>
      <c r="N3200" s="23" t="n">
        <f aca="false">MAX(J3200:L3200)</f>
        <v>218603</v>
      </c>
      <c r="O3200" s="23" t="n">
        <f aca="false">MEDIAN(J3200:L3200)</f>
        <v>183978.780574591</v>
      </c>
      <c r="P3200" s="23" t="n">
        <f aca="false">AVERAGE(J3200:L3200)</f>
        <v>189858.236858197</v>
      </c>
      <c r="Q3200" s="23" t="n">
        <f aca="false">AVERAGE(M3200,O3200)</f>
        <v>175485.855287296</v>
      </c>
      <c r="R3200" s="23" t="n">
        <f aca="false">AVERAGE(N3200,O3200)</f>
        <v>201290.890287296</v>
      </c>
      <c r="S3200" s="23" t="n">
        <f aca="false">STDEV(J3200:L3200)</f>
        <v>26302.5823065787</v>
      </c>
      <c r="T3200" s="25" t="n">
        <f aca="false">IF(P3200&gt;0,S3200/P3200,NA())</f>
        <v>0.138538009948043</v>
      </c>
      <c r="U3200" s="4" t="str">
        <f aca="false">IF(T3200&lt;=Parametros!$B$7,"MENOR",IF(T3200&lt;=Parametros!$B$8,"PROMEDIO MENOR-MEDIANA","PROMEDIO"))</f>
        <v>MENOR</v>
      </c>
      <c r="V3200" s="23" t="n">
        <f aca="false">IF(T3200&lt;=Parametros!$B$7,M3200,IF(T3200&lt;=Parametros!$B$8,Q3200,P3200))</f>
        <v>166992.93</v>
      </c>
      <c r="W3200" s="26" t="n">
        <f aca="false">ROUND(V3200,0)</f>
        <v>166993</v>
      </c>
      <c r="X3200" s="27" t="n">
        <f aca="false">K3200/G3200</f>
        <v>0.959470315489494</v>
      </c>
      <c r="Y3200" s="27" t="n">
        <f aca="false">L3200/G3200</f>
        <v>1.25599981614162</v>
      </c>
    </row>
    <row r="3201" customFormat="false" ht="26.25" hidden="false" customHeight="true" outlineLevel="0" collapsed="false">
      <c r="A3201" s="4" t="s">
        <v>981</v>
      </c>
      <c r="B3201" s="4" t="s">
        <v>1668</v>
      </c>
      <c r="C3201" s="4" t="s">
        <v>2275</v>
      </c>
      <c r="D3201" s="4" t="s">
        <v>2276</v>
      </c>
      <c r="E3201" s="4" t="s">
        <v>98</v>
      </c>
      <c r="F3201" s="4" t="s">
        <v>99</v>
      </c>
      <c r="G3201" s="23" t="n">
        <v>174054</v>
      </c>
      <c r="H3201" s="24" t="n">
        <f aca="false">Parametros!$B$3</f>
        <v>160.42</v>
      </c>
      <c r="I3201" s="24" t="n">
        <f aca="false">Parametros!$B$4</f>
        <v>151.76</v>
      </c>
      <c r="J3201" s="23" t="n">
        <f aca="false">G3201*H3201/I3201</f>
        <v>183986.180021086</v>
      </c>
      <c r="K3201" s="23" t="n">
        <v>166999.34</v>
      </c>
      <c r="L3201" s="23" t="n">
        <v>218603</v>
      </c>
      <c r="M3201" s="23" t="n">
        <f aca="false">MIN(J3201:L3201)</f>
        <v>166999.34</v>
      </c>
      <c r="N3201" s="23" t="n">
        <f aca="false">MAX(J3201:L3201)</f>
        <v>218603</v>
      </c>
      <c r="O3201" s="23" t="n">
        <f aca="false">MEDIAN(J3201:L3201)</f>
        <v>183986.180021086</v>
      </c>
      <c r="P3201" s="23" t="n">
        <f aca="false">AVERAGE(J3201:L3201)</f>
        <v>189862.840007029</v>
      </c>
      <c r="Q3201" s="23" t="n">
        <f aca="false">AVERAGE(M3201,O3201)</f>
        <v>175492.760010543</v>
      </c>
      <c r="R3201" s="23" t="n">
        <f aca="false">AVERAGE(N3201,O3201)</f>
        <v>201294.590010543</v>
      </c>
      <c r="S3201" s="23" t="n">
        <f aca="false">STDEV(J3201:L3201)</f>
        <v>26298.9691963713</v>
      </c>
      <c r="T3201" s="25" t="n">
        <f aca="false">IF(P3201&gt;0,S3201/P3201,NA())</f>
        <v>0.138515621041999</v>
      </c>
      <c r="U3201" s="4" t="str">
        <f aca="false">IF(T3201&lt;=Parametros!$B$7,"MENOR",IF(T3201&lt;=Parametros!$B$8,"PROMEDIO MENOR-MEDIANA","PROMEDIO"))</f>
        <v>MENOR</v>
      </c>
      <c r="V3201" s="23" t="n">
        <f aca="false">IF(T3201&lt;=Parametros!$B$7,M3201,IF(T3201&lt;=Parametros!$B$8,Q3201,P3201))</f>
        <v>166999.34</v>
      </c>
      <c r="W3201" s="26" t="n">
        <f aca="false">ROUND(V3201,0)</f>
        <v>166999</v>
      </c>
      <c r="X3201" s="27" t="n">
        <f aca="false">K3201/G3201</f>
        <v>0.959468555735576</v>
      </c>
      <c r="Y3201" s="27" t="n">
        <f aca="false">L3201/G3201</f>
        <v>1.25594930308985</v>
      </c>
    </row>
    <row r="3202" customFormat="false" ht="26.25" hidden="false" customHeight="true" outlineLevel="0" collapsed="false">
      <c r="A3202" s="4" t="s">
        <v>984</v>
      </c>
      <c r="B3202" s="4" t="s">
        <v>1668</v>
      </c>
      <c r="C3202" s="4" t="s">
        <v>2277</v>
      </c>
      <c r="D3202" s="4" t="s">
        <v>2278</v>
      </c>
      <c r="E3202" s="4" t="s">
        <v>98</v>
      </c>
      <c r="F3202" s="4" t="s">
        <v>99</v>
      </c>
      <c r="G3202" s="23" t="n">
        <v>174058</v>
      </c>
      <c r="H3202" s="24" t="n">
        <f aca="false">Parametros!$B$3</f>
        <v>160.42</v>
      </c>
      <c r="I3202" s="24" t="n">
        <f aca="false">Parametros!$B$4</f>
        <v>151.76</v>
      </c>
      <c r="J3202" s="23" t="n">
        <f aca="false">G3202*H3202/I3202</f>
        <v>183990.408276226</v>
      </c>
      <c r="K3202" s="23" t="n">
        <v>167003.92</v>
      </c>
      <c r="L3202" s="23" t="n">
        <v>218603</v>
      </c>
      <c r="M3202" s="23" t="n">
        <f aca="false">MIN(J3202:L3202)</f>
        <v>167003.92</v>
      </c>
      <c r="N3202" s="23" t="n">
        <f aca="false">MAX(J3202:L3202)</f>
        <v>218603</v>
      </c>
      <c r="O3202" s="23" t="n">
        <f aca="false">MEDIAN(J3202:L3202)</f>
        <v>183990.408276226</v>
      </c>
      <c r="P3202" s="23" t="n">
        <f aca="false">AVERAGE(J3202:L3202)</f>
        <v>189865.776092075</v>
      </c>
      <c r="Q3202" s="23" t="n">
        <f aca="false">AVERAGE(M3202,O3202)</f>
        <v>175497.164138113</v>
      </c>
      <c r="R3202" s="23" t="n">
        <f aca="false">AVERAGE(N3202,O3202)</f>
        <v>201296.704138113</v>
      </c>
      <c r="S3202" s="23" t="n">
        <f aca="false">STDEV(J3202:L3202)</f>
        <v>26296.505935965</v>
      </c>
      <c r="T3202" s="25" t="n">
        <f aca="false">IF(P3202&gt;0,S3202/P3202,NA())</f>
        <v>0.138500505342324</v>
      </c>
      <c r="U3202" s="4" t="str">
        <f aca="false">IF(T3202&lt;=Parametros!$B$7,"MENOR",IF(T3202&lt;=Parametros!$B$8,"PROMEDIO MENOR-MEDIANA","PROMEDIO"))</f>
        <v>MENOR</v>
      </c>
      <c r="V3202" s="23" t="n">
        <f aca="false">IF(T3202&lt;=Parametros!$B$7,M3202,IF(T3202&lt;=Parametros!$B$8,Q3202,P3202))</f>
        <v>167003.92</v>
      </c>
      <c r="W3202" s="26" t="n">
        <f aca="false">ROUND(V3202,0)</f>
        <v>167004</v>
      </c>
      <c r="X3202" s="27" t="n">
        <f aca="false">K3202/G3202</f>
        <v>0.959472819405026</v>
      </c>
      <c r="Y3202" s="27" t="n">
        <f aca="false">L3202/G3202</f>
        <v>1.255920440313</v>
      </c>
    </row>
    <row r="3203" customFormat="false" ht="26.25" hidden="false" customHeight="true" outlineLevel="0" collapsed="false">
      <c r="A3203" s="4" t="s">
        <v>987</v>
      </c>
      <c r="B3203" s="4" t="s">
        <v>1668</v>
      </c>
      <c r="C3203" s="4" t="s">
        <v>2279</v>
      </c>
      <c r="D3203" s="4" t="s">
        <v>2280</v>
      </c>
      <c r="E3203" s="4" t="s">
        <v>98</v>
      </c>
      <c r="F3203" s="4" t="s">
        <v>99</v>
      </c>
      <c r="G3203" s="23" t="n">
        <v>254075</v>
      </c>
      <c r="H3203" s="24" t="n">
        <f aca="false">Parametros!$B$3</f>
        <v>160.42</v>
      </c>
      <c r="I3203" s="24" t="n">
        <f aca="false">Parametros!$B$4</f>
        <v>151.76</v>
      </c>
      <c r="J3203" s="23" t="n">
        <f aca="false">G3203*H3203/I3203</f>
        <v>268573.481154454</v>
      </c>
      <c r="K3203" s="23" t="n">
        <v>243777.03</v>
      </c>
      <c r="L3203" s="23" t="n">
        <v>319158</v>
      </c>
      <c r="M3203" s="23" t="n">
        <f aca="false">MIN(J3203:L3203)</f>
        <v>243777.03</v>
      </c>
      <c r="N3203" s="23" t="n">
        <f aca="false">MAX(J3203:L3203)</f>
        <v>319158</v>
      </c>
      <c r="O3203" s="23" t="n">
        <f aca="false">MEDIAN(J3203:L3203)</f>
        <v>268573.481154454</v>
      </c>
      <c r="P3203" s="23" t="n">
        <f aca="false">AVERAGE(J3203:L3203)</f>
        <v>277169.503718152</v>
      </c>
      <c r="Q3203" s="23" t="n">
        <f aca="false">AVERAGE(M3203,O3203)</f>
        <v>256175.255577227</v>
      </c>
      <c r="R3203" s="23" t="n">
        <f aca="false">AVERAGE(N3203,O3203)</f>
        <v>293865.740577227</v>
      </c>
      <c r="S3203" s="23" t="n">
        <f aca="false">STDEV(J3203:L3203)</f>
        <v>38418.6330114948</v>
      </c>
      <c r="T3203" s="25" t="n">
        <f aca="false">IF(P3203&gt;0,S3203/P3203,NA())</f>
        <v>0.138610606492127</v>
      </c>
      <c r="U3203" s="4" t="str">
        <f aca="false">IF(T3203&lt;=Parametros!$B$7,"MENOR",IF(T3203&lt;=Parametros!$B$8,"PROMEDIO MENOR-MEDIANA","PROMEDIO"))</f>
        <v>MENOR</v>
      </c>
      <c r="V3203" s="23" t="n">
        <f aca="false">IF(T3203&lt;=Parametros!$B$7,M3203,IF(T3203&lt;=Parametros!$B$8,Q3203,P3203))</f>
        <v>243777.03</v>
      </c>
      <c r="W3203" s="26" t="n">
        <f aca="false">ROUND(V3203,0)</f>
        <v>243777</v>
      </c>
      <c r="X3203" s="27" t="n">
        <f aca="false">K3203/G3203</f>
        <v>0.959468778903867</v>
      </c>
      <c r="Y3203" s="27" t="n">
        <f aca="false">L3203/G3203</f>
        <v>1.25615664665945</v>
      </c>
    </row>
    <row r="3204" customFormat="false" ht="26.25" hidden="false" customHeight="true" outlineLevel="0" collapsed="false">
      <c r="A3204" s="4" t="s">
        <v>990</v>
      </c>
      <c r="B3204" s="4" t="s">
        <v>1668</v>
      </c>
      <c r="C3204" s="4" t="s">
        <v>2281</v>
      </c>
      <c r="D3204" s="4" t="s">
        <v>2282</v>
      </c>
      <c r="E3204" s="4" t="s">
        <v>98</v>
      </c>
      <c r="F3204" s="4" t="s">
        <v>99</v>
      </c>
      <c r="G3204" s="23" t="n">
        <v>248302</v>
      </c>
      <c r="H3204" s="24" t="n">
        <f aca="false">Parametros!$B$3</f>
        <v>160.42</v>
      </c>
      <c r="I3204" s="24" t="n">
        <f aca="false">Parametros!$B$4</f>
        <v>151.76</v>
      </c>
      <c r="J3204" s="23" t="n">
        <f aca="false">G3204*H3204/I3204</f>
        <v>262471.051924091</v>
      </c>
      <c r="K3204" s="23" t="n">
        <v>238238</v>
      </c>
      <c r="L3204" s="23" t="n">
        <v>311899</v>
      </c>
      <c r="M3204" s="23" t="n">
        <f aca="false">MIN(J3204:L3204)</f>
        <v>238238</v>
      </c>
      <c r="N3204" s="23" t="n">
        <f aca="false">MAX(J3204:L3204)</f>
        <v>311899</v>
      </c>
      <c r="O3204" s="23" t="n">
        <f aca="false">MEDIAN(J3204:L3204)</f>
        <v>262471.051924091</v>
      </c>
      <c r="P3204" s="23" t="n">
        <f aca="false">AVERAGE(J3204:L3204)</f>
        <v>270869.350641364</v>
      </c>
      <c r="Q3204" s="23" t="n">
        <f aca="false">AVERAGE(M3204,O3204)</f>
        <v>250354.525962045</v>
      </c>
      <c r="R3204" s="23" t="n">
        <f aca="false">AVERAGE(N3204,O3204)</f>
        <v>287185.025962045</v>
      </c>
      <c r="S3204" s="23" t="n">
        <f aca="false">STDEV(J3204:L3204)</f>
        <v>37541.7673566178</v>
      </c>
      <c r="T3204" s="25" t="n">
        <f aca="false">IF(P3204&gt;0,S3204/P3204,NA())</f>
        <v>0.138597324753526</v>
      </c>
      <c r="U3204" s="4" t="str">
        <f aca="false">IF(T3204&lt;=Parametros!$B$7,"MENOR",IF(T3204&lt;=Parametros!$B$8,"PROMEDIO MENOR-MEDIANA","PROMEDIO"))</f>
        <v>MENOR</v>
      </c>
      <c r="V3204" s="23" t="n">
        <f aca="false">IF(T3204&lt;=Parametros!$B$7,M3204,IF(T3204&lt;=Parametros!$B$8,Q3204,P3204))</f>
        <v>238238</v>
      </c>
      <c r="W3204" s="26" t="n">
        <f aca="false">ROUND(V3204,0)</f>
        <v>238238</v>
      </c>
      <c r="X3204" s="27" t="n">
        <f aca="false">K3204/G3204</f>
        <v>0.959468711488429</v>
      </c>
      <c r="Y3204" s="27" t="n">
        <f aca="false">L3204/G3204</f>
        <v>1.2561276187868</v>
      </c>
    </row>
    <row r="3205" customFormat="false" ht="15" hidden="false" customHeight="true" outlineLevel="0" collapsed="false">
      <c r="A3205" s="4" t="s">
        <v>993</v>
      </c>
      <c r="B3205" s="4" t="s">
        <v>1668</v>
      </c>
      <c r="C3205" s="4" t="s">
        <v>2283</v>
      </c>
      <c r="D3205" s="4" t="s">
        <v>2284</v>
      </c>
      <c r="E3205" s="4" t="s">
        <v>98</v>
      </c>
      <c r="F3205" s="4" t="s">
        <v>99</v>
      </c>
      <c r="G3205" s="23" t="n">
        <v>225239</v>
      </c>
      <c r="H3205" s="24" t="n">
        <f aca="false">Parametros!$B$3</f>
        <v>160.42</v>
      </c>
      <c r="I3205" s="24" t="n">
        <f aca="false">Parametros!$B$4</f>
        <v>151.76</v>
      </c>
      <c r="J3205" s="23" t="n">
        <f aca="false">G3205*H3205/I3205</f>
        <v>238091.989852399</v>
      </c>
      <c r="K3205" s="23" t="n">
        <v>216110.27</v>
      </c>
      <c r="L3205" s="23" t="n">
        <v>282982</v>
      </c>
      <c r="M3205" s="23" t="n">
        <f aca="false">MIN(J3205:L3205)</f>
        <v>216110.27</v>
      </c>
      <c r="N3205" s="23" t="n">
        <f aca="false">MAX(J3205:L3205)</f>
        <v>282982</v>
      </c>
      <c r="O3205" s="23" t="n">
        <f aca="false">MEDIAN(J3205:L3205)</f>
        <v>238091.989852399</v>
      </c>
      <c r="P3205" s="23" t="n">
        <f aca="false">AVERAGE(J3205:L3205)</f>
        <v>245728.086617466</v>
      </c>
      <c r="Q3205" s="23" t="n">
        <f aca="false">AVERAGE(M3205,O3205)</f>
        <v>227101.129926199</v>
      </c>
      <c r="R3205" s="23" t="n">
        <f aca="false">AVERAGE(N3205,O3205)</f>
        <v>260536.994926199</v>
      </c>
      <c r="S3205" s="23" t="n">
        <f aca="false">STDEV(J3205:L3205)</f>
        <v>34083.5671350921</v>
      </c>
      <c r="T3205" s="25" t="n">
        <f aca="false">IF(P3205&gt;0,S3205/P3205,NA())</f>
        <v>0.138704401292764</v>
      </c>
      <c r="U3205" s="4" t="str">
        <f aca="false">IF(T3205&lt;=Parametros!$B$7,"MENOR",IF(T3205&lt;=Parametros!$B$8,"PROMEDIO MENOR-MEDIANA","PROMEDIO"))</f>
        <v>MENOR</v>
      </c>
      <c r="V3205" s="23" t="n">
        <f aca="false">IF(T3205&lt;=Parametros!$B$7,M3205,IF(T3205&lt;=Parametros!$B$8,Q3205,P3205))</f>
        <v>216110.27</v>
      </c>
      <c r="W3205" s="26" t="n">
        <f aca="false">ROUND(V3205,0)</f>
        <v>216110</v>
      </c>
      <c r="X3205" s="27" t="n">
        <f aca="false">K3205/G3205</f>
        <v>0.959470917558682</v>
      </c>
      <c r="Y3205" s="27" t="n">
        <f aca="false">L3205/G3205</f>
        <v>1.25636324082419</v>
      </c>
    </row>
    <row r="3206" customFormat="false" ht="26.25" hidden="false" customHeight="true" outlineLevel="0" collapsed="false">
      <c r="A3206" s="4" t="s">
        <v>996</v>
      </c>
      <c r="B3206" s="4" t="s">
        <v>1668</v>
      </c>
      <c r="C3206" s="4" t="s">
        <v>2285</v>
      </c>
      <c r="D3206" s="4" t="s">
        <v>2286</v>
      </c>
      <c r="E3206" s="4" t="s">
        <v>98</v>
      </c>
      <c r="F3206" s="4" t="s">
        <v>99</v>
      </c>
      <c r="G3206" s="23" t="n">
        <v>54716</v>
      </c>
      <c r="H3206" s="24" t="n">
        <f aca="false">Parametros!$B$3</f>
        <v>160.42</v>
      </c>
      <c r="I3206" s="24" t="n">
        <f aca="false">Parametros!$B$4</f>
        <v>151.76</v>
      </c>
      <c r="J3206" s="23" t="n">
        <f aca="false">G3206*H3206/I3206</f>
        <v>57838.3020558777</v>
      </c>
      <c r="K3206" s="23" t="n">
        <v>52498.49</v>
      </c>
      <c r="L3206" s="23" t="n">
        <v>68663</v>
      </c>
      <c r="M3206" s="23" t="n">
        <f aca="false">MIN(J3206:L3206)</f>
        <v>52498.49</v>
      </c>
      <c r="N3206" s="23" t="n">
        <f aca="false">MAX(J3206:L3206)</f>
        <v>68663</v>
      </c>
      <c r="O3206" s="23" t="n">
        <f aca="false">MEDIAN(J3206:L3206)</f>
        <v>57838.3020558777</v>
      </c>
      <c r="P3206" s="23" t="n">
        <f aca="false">AVERAGE(J3206:L3206)</f>
        <v>59666.5973519592</v>
      </c>
      <c r="Q3206" s="23" t="n">
        <f aca="false">AVERAGE(M3206,O3206)</f>
        <v>55168.3960279389</v>
      </c>
      <c r="R3206" s="23" t="n">
        <f aca="false">AVERAGE(N3206,O3206)</f>
        <v>63250.6510279388</v>
      </c>
      <c r="S3206" s="23" t="n">
        <f aca="false">STDEV(J3206:L3206)</f>
        <v>8235.88754490252</v>
      </c>
      <c r="T3206" s="25" t="n">
        <f aca="false">IF(P3206&gt;0,S3206/P3206,NA())</f>
        <v>0.138031795182168</v>
      </c>
      <c r="U3206" s="4" t="str">
        <f aca="false">IF(T3206&lt;=Parametros!$B$7,"MENOR",IF(T3206&lt;=Parametros!$B$8,"PROMEDIO MENOR-MEDIANA","PROMEDIO"))</f>
        <v>MENOR</v>
      </c>
      <c r="V3206" s="23" t="n">
        <f aca="false">IF(T3206&lt;=Parametros!$B$7,M3206,IF(T3206&lt;=Parametros!$B$8,Q3206,P3206))</f>
        <v>52498.49</v>
      </c>
      <c r="W3206" s="26" t="n">
        <f aca="false">ROUND(V3206,0)</f>
        <v>52498</v>
      </c>
      <c r="X3206" s="27" t="n">
        <f aca="false">K3206/G3206</f>
        <v>0.959472366401053</v>
      </c>
      <c r="Y3206" s="27" t="n">
        <f aca="false">L3206/G3206</f>
        <v>1.25489801886103</v>
      </c>
    </row>
    <row r="3207" customFormat="false" ht="15" hidden="false" customHeight="true" outlineLevel="0" collapsed="false">
      <c r="A3207" s="4" t="s">
        <v>999</v>
      </c>
      <c r="B3207" s="4" t="s">
        <v>1668</v>
      </c>
      <c r="C3207" s="4" t="s">
        <v>2287</v>
      </c>
      <c r="D3207" s="4" t="s">
        <v>2288</v>
      </c>
      <c r="E3207" s="4" t="s">
        <v>98</v>
      </c>
      <c r="F3207" s="4" t="s">
        <v>99</v>
      </c>
      <c r="G3207" s="23" t="n">
        <v>54716</v>
      </c>
      <c r="H3207" s="24" t="n">
        <f aca="false">Parametros!$B$3</f>
        <v>160.42</v>
      </c>
      <c r="I3207" s="24" t="n">
        <f aca="false">Parametros!$B$4</f>
        <v>151.76</v>
      </c>
      <c r="J3207" s="23" t="n">
        <f aca="false">G3207*H3207/I3207</f>
        <v>57838.3020558777</v>
      </c>
      <c r="K3207" s="23" t="n">
        <v>52498.49</v>
      </c>
      <c r="L3207" s="23" t="n">
        <v>68663</v>
      </c>
      <c r="M3207" s="23" t="n">
        <f aca="false">MIN(J3207:L3207)</f>
        <v>52498.49</v>
      </c>
      <c r="N3207" s="23" t="n">
        <f aca="false">MAX(J3207:L3207)</f>
        <v>68663</v>
      </c>
      <c r="O3207" s="23" t="n">
        <f aca="false">MEDIAN(J3207:L3207)</f>
        <v>57838.3020558777</v>
      </c>
      <c r="P3207" s="23" t="n">
        <f aca="false">AVERAGE(J3207:L3207)</f>
        <v>59666.5973519592</v>
      </c>
      <c r="Q3207" s="23" t="n">
        <f aca="false">AVERAGE(M3207,O3207)</f>
        <v>55168.3960279389</v>
      </c>
      <c r="R3207" s="23" t="n">
        <f aca="false">AVERAGE(N3207,O3207)</f>
        <v>63250.6510279388</v>
      </c>
      <c r="S3207" s="23" t="n">
        <f aca="false">STDEV(J3207:L3207)</f>
        <v>8235.88754490252</v>
      </c>
      <c r="T3207" s="25" t="n">
        <f aca="false">IF(P3207&gt;0,S3207/P3207,NA())</f>
        <v>0.138031795182168</v>
      </c>
      <c r="U3207" s="4" t="str">
        <f aca="false">IF(T3207&lt;=Parametros!$B$7,"MENOR",IF(T3207&lt;=Parametros!$B$8,"PROMEDIO MENOR-MEDIANA","PROMEDIO"))</f>
        <v>MENOR</v>
      </c>
      <c r="V3207" s="23" t="n">
        <f aca="false">IF(T3207&lt;=Parametros!$B$7,M3207,IF(T3207&lt;=Parametros!$B$8,Q3207,P3207))</f>
        <v>52498.49</v>
      </c>
      <c r="W3207" s="26" t="n">
        <f aca="false">ROUND(V3207,0)</f>
        <v>52498</v>
      </c>
      <c r="X3207" s="27" t="n">
        <f aca="false">K3207/G3207</f>
        <v>0.959472366401053</v>
      </c>
      <c r="Y3207" s="27" t="n">
        <f aca="false">L3207/G3207</f>
        <v>1.25489801886103</v>
      </c>
    </row>
    <row r="3208" customFormat="false" ht="15" hidden="false" customHeight="true" outlineLevel="0" collapsed="false">
      <c r="A3208" s="4" t="s">
        <v>1002</v>
      </c>
      <c r="B3208" s="4" t="s">
        <v>1668</v>
      </c>
      <c r="C3208" s="4" t="s">
        <v>2289</v>
      </c>
      <c r="D3208" s="4" t="s">
        <v>2290</v>
      </c>
      <c r="E3208" s="4" t="s">
        <v>98</v>
      </c>
      <c r="F3208" s="4" t="s">
        <v>99</v>
      </c>
      <c r="G3208" s="23" t="n">
        <v>98010</v>
      </c>
      <c r="H3208" s="24" t="n">
        <f aca="false">Parametros!$B$3</f>
        <v>160.42</v>
      </c>
      <c r="I3208" s="24" t="n">
        <f aca="false">Parametros!$B$4</f>
        <v>151.76</v>
      </c>
      <c r="J3208" s="23" t="n">
        <f aca="false">G3208*H3208/I3208</f>
        <v>103602.821560358</v>
      </c>
      <c r="K3208" s="23" t="n">
        <v>94038.04</v>
      </c>
      <c r="L3208" s="23" t="n">
        <v>123046</v>
      </c>
      <c r="M3208" s="23" t="n">
        <f aca="false">MIN(J3208:L3208)</f>
        <v>94038.04</v>
      </c>
      <c r="N3208" s="23" t="n">
        <f aca="false">MAX(J3208:L3208)</f>
        <v>123046</v>
      </c>
      <c r="O3208" s="23" t="n">
        <f aca="false">MEDIAN(J3208:L3208)</f>
        <v>103602.821560358</v>
      </c>
      <c r="P3208" s="23" t="n">
        <f aca="false">AVERAGE(J3208:L3208)</f>
        <v>106895.620520119</v>
      </c>
      <c r="Q3208" s="23" t="n">
        <f aca="false">AVERAGE(M3208,O3208)</f>
        <v>98820.4307801792</v>
      </c>
      <c r="R3208" s="23" t="n">
        <f aca="false">AVERAGE(N3208,O3208)</f>
        <v>113324.410780179</v>
      </c>
      <c r="S3208" s="23" t="n">
        <f aca="false">STDEV(J3208:L3208)</f>
        <v>14781.6551705975</v>
      </c>
      <c r="T3208" s="25" t="n">
        <f aca="false">IF(P3208&gt;0,S3208/P3208,NA())</f>
        <v>0.138281204587005</v>
      </c>
      <c r="U3208" s="4" t="str">
        <f aca="false">IF(T3208&lt;=Parametros!$B$7,"MENOR",IF(T3208&lt;=Parametros!$B$8,"PROMEDIO MENOR-MEDIANA","PROMEDIO"))</f>
        <v>MENOR</v>
      </c>
      <c r="V3208" s="23" t="n">
        <f aca="false">IF(T3208&lt;=Parametros!$B$7,M3208,IF(T3208&lt;=Parametros!$B$8,Q3208,P3208))</f>
        <v>94038.04</v>
      </c>
      <c r="W3208" s="26" t="n">
        <f aca="false">ROUND(V3208,0)</f>
        <v>94038</v>
      </c>
      <c r="X3208" s="27" t="n">
        <f aca="false">K3208/G3208</f>
        <v>0.959473931231507</v>
      </c>
      <c r="Y3208" s="27" t="n">
        <f aca="false">L3208/G3208</f>
        <v>1.25544332210999</v>
      </c>
    </row>
    <row r="3209" customFormat="false" ht="26.25" hidden="false" customHeight="true" outlineLevel="0" collapsed="false">
      <c r="A3209" s="4" t="s">
        <v>1005</v>
      </c>
      <c r="B3209" s="4" t="s">
        <v>1668</v>
      </c>
      <c r="C3209" s="4" t="s">
        <v>2291</v>
      </c>
      <c r="D3209" s="4" t="s">
        <v>2292</v>
      </c>
      <c r="E3209" s="4" t="s">
        <v>98</v>
      </c>
      <c r="F3209" s="4" t="s">
        <v>99</v>
      </c>
      <c r="G3209" s="23" t="n">
        <v>265712</v>
      </c>
      <c r="H3209" s="24" t="n">
        <f aca="false">Parametros!$B$3</f>
        <v>160.42</v>
      </c>
      <c r="I3209" s="24" t="n">
        <f aca="false">Parametros!$B$4</f>
        <v>151.76</v>
      </c>
      <c r="J3209" s="23" t="n">
        <f aca="false">G3209*H3209/I3209</f>
        <v>280874.53241961</v>
      </c>
      <c r="K3209" s="23" t="n">
        <v>254943.07</v>
      </c>
      <c r="L3209" s="23" t="n">
        <v>333795</v>
      </c>
      <c r="M3209" s="23" t="n">
        <f aca="false">MIN(J3209:L3209)</f>
        <v>254943.07</v>
      </c>
      <c r="N3209" s="23" t="n">
        <f aca="false">MAX(J3209:L3209)</f>
        <v>333795</v>
      </c>
      <c r="O3209" s="23" t="n">
        <f aca="false">MEDIAN(J3209:L3209)</f>
        <v>280874.53241961</v>
      </c>
      <c r="P3209" s="23" t="n">
        <f aca="false">AVERAGE(J3209:L3209)</f>
        <v>289870.867473203</v>
      </c>
      <c r="Q3209" s="23" t="n">
        <f aca="false">AVERAGE(M3209,O3209)</f>
        <v>267908.801209805</v>
      </c>
      <c r="R3209" s="23" t="n">
        <f aca="false">AVERAGE(N3209,O3209)</f>
        <v>307334.766209805</v>
      </c>
      <c r="S3209" s="23" t="n">
        <f aca="false">STDEV(J3209:L3209)</f>
        <v>40188.396950844</v>
      </c>
      <c r="T3209" s="25" t="n">
        <f aca="false">IF(P3209&gt;0,S3209/P3209,NA())</f>
        <v>0.138642414469468</v>
      </c>
      <c r="U3209" s="4" t="str">
        <f aca="false">IF(T3209&lt;=Parametros!$B$7,"MENOR",IF(T3209&lt;=Parametros!$B$8,"PROMEDIO MENOR-MEDIANA","PROMEDIO"))</f>
        <v>MENOR</v>
      </c>
      <c r="V3209" s="23" t="n">
        <f aca="false">IF(T3209&lt;=Parametros!$B$7,M3209,IF(T3209&lt;=Parametros!$B$8,Q3209,P3209))</f>
        <v>254943.07</v>
      </c>
      <c r="W3209" s="26" t="n">
        <f aca="false">ROUND(V3209,0)</f>
        <v>254943</v>
      </c>
      <c r="X3209" s="27" t="n">
        <f aca="false">K3209/G3209</f>
        <v>0.95947142018426</v>
      </c>
      <c r="Y3209" s="27" t="n">
        <f aca="false">L3209/G3209</f>
        <v>1.25622854820257</v>
      </c>
    </row>
    <row r="3210" customFormat="false" ht="39" hidden="false" customHeight="true" outlineLevel="0" collapsed="false">
      <c r="A3210" s="4" t="s">
        <v>1008</v>
      </c>
      <c r="B3210" s="4" t="s">
        <v>1668</v>
      </c>
      <c r="C3210" s="4" t="s">
        <v>2293</v>
      </c>
      <c r="D3210" s="4" t="s">
        <v>2294</v>
      </c>
      <c r="E3210" s="4" t="s">
        <v>98</v>
      </c>
      <c r="F3210" s="4" t="s">
        <v>99</v>
      </c>
      <c r="G3210" s="23" t="n">
        <v>807882</v>
      </c>
      <c r="H3210" s="24" t="n">
        <f aca="false">Parametros!$B$3</f>
        <v>160.42</v>
      </c>
      <c r="I3210" s="24" t="n">
        <f aca="false">Parametros!$B$4</f>
        <v>151.76</v>
      </c>
      <c r="J3210" s="23" t="n">
        <f aca="false">G3210*H3210/I3210</f>
        <v>853982.804691618</v>
      </c>
      <c r="K3210" s="23" t="n">
        <v>775138.49</v>
      </c>
      <c r="L3210" s="23" t="n">
        <v>1015070</v>
      </c>
      <c r="M3210" s="23" t="n">
        <f aca="false">MIN(J3210:L3210)</f>
        <v>775138.49</v>
      </c>
      <c r="N3210" s="23" t="n">
        <f aca="false">MAX(J3210:L3210)</f>
        <v>1015070</v>
      </c>
      <c r="O3210" s="23" t="n">
        <f aca="false">MEDIAN(J3210:L3210)</f>
        <v>853982.804691618</v>
      </c>
      <c r="P3210" s="23" t="n">
        <f aca="false">AVERAGE(J3210:L3210)</f>
        <v>881397.09823054</v>
      </c>
      <c r="Q3210" s="23" t="n">
        <f aca="false">AVERAGE(M3210,O3210)</f>
        <v>814560.647345809</v>
      </c>
      <c r="R3210" s="23" t="n">
        <f aca="false">AVERAGE(N3210,O3210)</f>
        <v>934526.402345809</v>
      </c>
      <c r="S3210" s="23" t="n">
        <f aca="false">STDEV(J3210:L3210)</f>
        <v>122292.436358095</v>
      </c>
      <c r="T3210" s="25" t="n">
        <f aca="false">IF(P3210&gt;0,S3210/P3210,NA())</f>
        <v>0.138748399108194</v>
      </c>
      <c r="U3210" s="4" t="str">
        <f aca="false">IF(T3210&lt;=Parametros!$B$7,"MENOR",IF(T3210&lt;=Parametros!$B$8,"PROMEDIO MENOR-MEDIANA","PROMEDIO"))</f>
        <v>MENOR</v>
      </c>
      <c r="V3210" s="23" t="n">
        <f aca="false">IF(T3210&lt;=Parametros!$B$7,M3210,IF(T3210&lt;=Parametros!$B$8,Q3210,P3210))</f>
        <v>775138.49</v>
      </c>
      <c r="W3210" s="26" t="n">
        <f aca="false">ROUND(V3210,0)</f>
        <v>775138</v>
      </c>
      <c r="X3210" s="27" t="n">
        <f aca="false">K3210/G3210</f>
        <v>0.95946993496575</v>
      </c>
      <c r="Y3210" s="27" t="n">
        <f aca="false">L3210/G3210</f>
        <v>1.25645824513976</v>
      </c>
    </row>
    <row r="3211" customFormat="false" ht="26.25" hidden="false" customHeight="true" outlineLevel="0" collapsed="false">
      <c r="A3211" s="4" t="s">
        <v>1011</v>
      </c>
      <c r="B3211" s="4" t="s">
        <v>1668</v>
      </c>
      <c r="C3211" s="4" t="s">
        <v>2295</v>
      </c>
      <c r="D3211" s="4" t="s">
        <v>2296</v>
      </c>
      <c r="E3211" s="4" t="s">
        <v>98</v>
      </c>
      <c r="F3211" s="4" t="s">
        <v>99</v>
      </c>
      <c r="G3211" s="23" t="n">
        <v>807882</v>
      </c>
      <c r="H3211" s="24" t="n">
        <f aca="false">Parametros!$B$3</f>
        <v>160.42</v>
      </c>
      <c r="I3211" s="24" t="n">
        <f aca="false">Parametros!$B$4</f>
        <v>151.76</v>
      </c>
      <c r="J3211" s="23" t="n">
        <f aca="false">G3211*H3211/I3211</f>
        <v>853982.804691618</v>
      </c>
      <c r="K3211" s="23" t="n">
        <v>775138.49</v>
      </c>
      <c r="L3211" s="23" t="n">
        <v>1015070</v>
      </c>
      <c r="M3211" s="23" t="n">
        <f aca="false">MIN(J3211:L3211)</f>
        <v>775138.49</v>
      </c>
      <c r="N3211" s="23" t="n">
        <f aca="false">MAX(J3211:L3211)</f>
        <v>1015070</v>
      </c>
      <c r="O3211" s="23" t="n">
        <f aca="false">MEDIAN(J3211:L3211)</f>
        <v>853982.804691618</v>
      </c>
      <c r="P3211" s="23" t="n">
        <f aca="false">AVERAGE(J3211:L3211)</f>
        <v>881397.09823054</v>
      </c>
      <c r="Q3211" s="23" t="n">
        <f aca="false">AVERAGE(M3211,O3211)</f>
        <v>814560.647345809</v>
      </c>
      <c r="R3211" s="23" t="n">
        <f aca="false">AVERAGE(N3211,O3211)</f>
        <v>934526.402345809</v>
      </c>
      <c r="S3211" s="23" t="n">
        <f aca="false">STDEV(J3211:L3211)</f>
        <v>122292.436358095</v>
      </c>
      <c r="T3211" s="25" t="n">
        <f aca="false">IF(P3211&gt;0,S3211/P3211,NA())</f>
        <v>0.138748399108194</v>
      </c>
      <c r="U3211" s="4" t="str">
        <f aca="false">IF(T3211&lt;=Parametros!$B$7,"MENOR",IF(T3211&lt;=Parametros!$B$8,"PROMEDIO MENOR-MEDIANA","PROMEDIO"))</f>
        <v>MENOR</v>
      </c>
      <c r="V3211" s="23" t="n">
        <f aca="false">IF(T3211&lt;=Parametros!$B$7,M3211,IF(T3211&lt;=Parametros!$B$8,Q3211,P3211))</f>
        <v>775138.49</v>
      </c>
      <c r="W3211" s="26" t="n">
        <f aca="false">ROUND(V3211,0)</f>
        <v>775138</v>
      </c>
      <c r="X3211" s="27" t="n">
        <f aca="false">K3211/G3211</f>
        <v>0.95946993496575</v>
      </c>
      <c r="Y3211" s="27" t="n">
        <f aca="false">L3211/G3211</f>
        <v>1.25645824513976</v>
      </c>
    </row>
    <row r="3212" customFormat="false" ht="26.25" hidden="false" customHeight="true" outlineLevel="0" collapsed="false">
      <c r="A3212" s="4" t="s">
        <v>1013</v>
      </c>
      <c r="B3212" s="4" t="s">
        <v>1668</v>
      </c>
      <c r="C3212" s="4" t="s">
        <v>2297</v>
      </c>
      <c r="D3212" s="4" t="s">
        <v>2298</v>
      </c>
      <c r="E3212" s="4" t="s">
        <v>98</v>
      </c>
      <c r="F3212" s="4" t="s">
        <v>99</v>
      </c>
      <c r="G3212" s="23" t="n">
        <v>780639</v>
      </c>
      <c r="H3212" s="24" t="n">
        <f aca="false">Parametros!$B$3</f>
        <v>160.42</v>
      </c>
      <c r="I3212" s="24" t="n">
        <f aca="false">Parametros!$B$4</f>
        <v>151.76</v>
      </c>
      <c r="J3212" s="23" t="n">
        <f aca="false">G3212*H3212/I3212</f>
        <v>825185.215998946</v>
      </c>
      <c r="K3212" s="23" t="n">
        <v>749000.11</v>
      </c>
      <c r="L3212" s="23" t="n">
        <v>980798</v>
      </c>
      <c r="M3212" s="23" t="n">
        <f aca="false">MIN(J3212:L3212)</f>
        <v>749000.11</v>
      </c>
      <c r="N3212" s="23" t="n">
        <f aca="false">MAX(J3212:L3212)</f>
        <v>980798</v>
      </c>
      <c r="O3212" s="23" t="n">
        <f aca="false">MEDIAN(J3212:L3212)</f>
        <v>825185.215998946</v>
      </c>
      <c r="P3212" s="23" t="n">
        <f aca="false">AVERAGE(J3212:L3212)</f>
        <v>851661.108666315</v>
      </c>
      <c r="Q3212" s="23" t="n">
        <f aca="false">AVERAGE(M3212,O3212)</f>
        <v>787092.662999473</v>
      </c>
      <c r="R3212" s="23" t="n">
        <f aca="false">AVERAGE(N3212,O3212)</f>
        <v>902991.607999473</v>
      </c>
      <c r="S3212" s="23" t="n">
        <f aca="false">STDEV(J3212:L3212)</f>
        <v>118145.228940967</v>
      </c>
      <c r="T3212" s="25" t="n">
        <f aca="false">IF(P3212&gt;0,S3212/P3212,NA())</f>
        <v>0.138723287630194</v>
      </c>
      <c r="U3212" s="4" t="str">
        <f aca="false">IF(T3212&lt;=Parametros!$B$7,"MENOR",IF(T3212&lt;=Parametros!$B$8,"PROMEDIO MENOR-MEDIANA","PROMEDIO"))</f>
        <v>MENOR</v>
      </c>
      <c r="V3212" s="23" t="n">
        <f aca="false">IF(T3212&lt;=Parametros!$B$7,M3212,IF(T3212&lt;=Parametros!$B$8,Q3212,P3212))</f>
        <v>749000.11</v>
      </c>
      <c r="W3212" s="26" t="n">
        <f aca="false">ROUND(V3212,0)</f>
        <v>749000</v>
      </c>
      <c r="X3212" s="27" t="n">
        <f aca="false">K3212/G3212</f>
        <v>0.959470523507024</v>
      </c>
      <c r="Y3212" s="27" t="n">
        <f aca="false">L3212/G3212</f>
        <v>1.25640404847823</v>
      </c>
    </row>
    <row r="3213" customFormat="false" ht="26.25" hidden="false" customHeight="true" outlineLevel="0" collapsed="false">
      <c r="A3213" s="4" t="s">
        <v>1016</v>
      </c>
      <c r="B3213" s="4" t="s">
        <v>1668</v>
      </c>
      <c r="C3213" s="4" t="s">
        <v>2299</v>
      </c>
      <c r="D3213" s="4" t="s">
        <v>2300</v>
      </c>
      <c r="E3213" s="4" t="s">
        <v>98</v>
      </c>
      <c r="F3213" s="4" t="s">
        <v>99</v>
      </c>
      <c r="G3213" s="23" t="n">
        <v>807882</v>
      </c>
      <c r="H3213" s="24" t="n">
        <f aca="false">Parametros!$B$3</f>
        <v>160.42</v>
      </c>
      <c r="I3213" s="24" t="n">
        <f aca="false">Parametros!$B$4</f>
        <v>151.76</v>
      </c>
      <c r="J3213" s="23" t="n">
        <f aca="false">G3213*H3213/I3213</f>
        <v>853982.804691618</v>
      </c>
      <c r="K3213" s="23" t="n">
        <v>775138.49</v>
      </c>
      <c r="L3213" s="23" t="n">
        <v>1015070</v>
      </c>
      <c r="M3213" s="23" t="n">
        <f aca="false">MIN(J3213:L3213)</f>
        <v>775138.49</v>
      </c>
      <c r="N3213" s="23" t="n">
        <f aca="false">MAX(J3213:L3213)</f>
        <v>1015070</v>
      </c>
      <c r="O3213" s="23" t="n">
        <f aca="false">MEDIAN(J3213:L3213)</f>
        <v>853982.804691618</v>
      </c>
      <c r="P3213" s="23" t="n">
        <f aca="false">AVERAGE(J3213:L3213)</f>
        <v>881397.09823054</v>
      </c>
      <c r="Q3213" s="23" t="n">
        <f aca="false">AVERAGE(M3213,O3213)</f>
        <v>814560.647345809</v>
      </c>
      <c r="R3213" s="23" t="n">
        <f aca="false">AVERAGE(N3213,O3213)</f>
        <v>934526.402345809</v>
      </c>
      <c r="S3213" s="23" t="n">
        <f aca="false">STDEV(J3213:L3213)</f>
        <v>122292.436358095</v>
      </c>
      <c r="T3213" s="25" t="n">
        <f aca="false">IF(P3213&gt;0,S3213/P3213,NA())</f>
        <v>0.138748399108194</v>
      </c>
      <c r="U3213" s="4" t="str">
        <f aca="false">IF(T3213&lt;=Parametros!$B$7,"MENOR",IF(T3213&lt;=Parametros!$B$8,"PROMEDIO MENOR-MEDIANA","PROMEDIO"))</f>
        <v>MENOR</v>
      </c>
      <c r="V3213" s="23" t="n">
        <f aca="false">IF(T3213&lt;=Parametros!$B$7,M3213,IF(T3213&lt;=Parametros!$B$8,Q3213,P3213))</f>
        <v>775138.49</v>
      </c>
      <c r="W3213" s="26" t="n">
        <f aca="false">ROUND(V3213,0)</f>
        <v>775138</v>
      </c>
      <c r="X3213" s="27" t="n">
        <f aca="false">K3213/G3213</f>
        <v>0.95946993496575</v>
      </c>
      <c r="Y3213" s="27" t="n">
        <f aca="false">L3213/G3213</f>
        <v>1.25645824513976</v>
      </c>
    </row>
    <row r="3214" customFormat="false" ht="26.25" hidden="false" customHeight="true" outlineLevel="0" collapsed="false">
      <c r="A3214" s="4" t="s">
        <v>1019</v>
      </c>
      <c r="B3214" s="4" t="s">
        <v>1668</v>
      </c>
      <c r="C3214" s="4" t="s">
        <v>2301</v>
      </c>
      <c r="D3214" s="4" t="s">
        <v>2302</v>
      </c>
      <c r="E3214" s="4" t="s">
        <v>98</v>
      </c>
      <c r="F3214" s="4" t="s">
        <v>99</v>
      </c>
      <c r="G3214" s="23" t="n">
        <v>807882</v>
      </c>
      <c r="H3214" s="24" t="n">
        <f aca="false">Parametros!$B$3</f>
        <v>160.42</v>
      </c>
      <c r="I3214" s="24" t="n">
        <f aca="false">Parametros!$B$4</f>
        <v>151.76</v>
      </c>
      <c r="J3214" s="23" t="n">
        <f aca="false">G3214*H3214/I3214</f>
        <v>853982.804691618</v>
      </c>
      <c r="K3214" s="23" t="n">
        <v>775138.49</v>
      </c>
      <c r="L3214" s="23" t="n">
        <v>1015070</v>
      </c>
      <c r="M3214" s="23" t="n">
        <f aca="false">MIN(J3214:L3214)</f>
        <v>775138.49</v>
      </c>
      <c r="N3214" s="23" t="n">
        <f aca="false">MAX(J3214:L3214)</f>
        <v>1015070</v>
      </c>
      <c r="O3214" s="23" t="n">
        <f aca="false">MEDIAN(J3214:L3214)</f>
        <v>853982.804691618</v>
      </c>
      <c r="P3214" s="23" t="n">
        <f aca="false">AVERAGE(J3214:L3214)</f>
        <v>881397.09823054</v>
      </c>
      <c r="Q3214" s="23" t="n">
        <f aca="false">AVERAGE(M3214,O3214)</f>
        <v>814560.647345809</v>
      </c>
      <c r="R3214" s="23" t="n">
        <f aca="false">AVERAGE(N3214,O3214)</f>
        <v>934526.402345809</v>
      </c>
      <c r="S3214" s="23" t="n">
        <f aca="false">STDEV(J3214:L3214)</f>
        <v>122292.436358095</v>
      </c>
      <c r="T3214" s="25" t="n">
        <f aca="false">IF(P3214&gt;0,S3214/P3214,NA())</f>
        <v>0.138748399108194</v>
      </c>
      <c r="U3214" s="4" t="str">
        <f aca="false">IF(T3214&lt;=Parametros!$B$7,"MENOR",IF(T3214&lt;=Parametros!$B$8,"PROMEDIO MENOR-MEDIANA","PROMEDIO"))</f>
        <v>MENOR</v>
      </c>
      <c r="V3214" s="23" t="n">
        <f aca="false">IF(T3214&lt;=Parametros!$B$7,M3214,IF(T3214&lt;=Parametros!$B$8,Q3214,P3214))</f>
        <v>775138.49</v>
      </c>
      <c r="W3214" s="26" t="n">
        <f aca="false">ROUND(V3214,0)</f>
        <v>775138</v>
      </c>
      <c r="X3214" s="27" t="n">
        <f aca="false">K3214/G3214</f>
        <v>0.95946993496575</v>
      </c>
      <c r="Y3214" s="27" t="n">
        <f aca="false">L3214/G3214</f>
        <v>1.25645824513976</v>
      </c>
    </row>
    <row r="3215" customFormat="false" ht="26.25" hidden="false" customHeight="true" outlineLevel="0" collapsed="false">
      <c r="A3215" s="4" t="s">
        <v>1021</v>
      </c>
      <c r="B3215" s="4" t="s">
        <v>1668</v>
      </c>
      <c r="C3215" s="4" t="s">
        <v>2303</v>
      </c>
      <c r="D3215" s="4" t="s">
        <v>2304</v>
      </c>
      <c r="E3215" s="4" t="s">
        <v>98</v>
      </c>
      <c r="F3215" s="4" t="s">
        <v>99</v>
      </c>
      <c r="G3215" s="23" t="n">
        <v>54716</v>
      </c>
      <c r="H3215" s="24" t="n">
        <f aca="false">Parametros!$B$3</f>
        <v>160.42</v>
      </c>
      <c r="I3215" s="24" t="n">
        <f aca="false">Parametros!$B$4</f>
        <v>151.76</v>
      </c>
      <c r="J3215" s="23" t="n">
        <f aca="false">G3215*H3215/I3215</f>
        <v>57838.3020558777</v>
      </c>
      <c r="K3215" s="23" t="n">
        <v>52498.49</v>
      </c>
      <c r="L3215" s="23" t="n">
        <v>68663</v>
      </c>
      <c r="M3215" s="23" t="n">
        <f aca="false">MIN(J3215:L3215)</f>
        <v>52498.49</v>
      </c>
      <c r="N3215" s="23" t="n">
        <f aca="false">MAX(J3215:L3215)</f>
        <v>68663</v>
      </c>
      <c r="O3215" s="23" t="n">
        <f aca="false">MEDIAN(J3215:L3215)</f>
        <v>57838.3020558777</v>
      </c>
      <c r="P3215" s="23" t="n">
        <f aca="false">AVERAGE(J3215:L3215)</f>
        <v>59666.5973519592</v>
      </c>
      <c r="Q3215" s="23" t="n">
        <f aca="false">AVERAGE(M3215,O3215)</f>
        <v>55168.3960279389</v>
      </c>
      <c r="R3215" s="23" t="n">
        <f aca="false">AVERAGE(N3215,O3215)</f>
        <v>63250.6510279388</v>
      </c>
      <c r="S3215" s="23" t="n">
        <f aca="false">STDEV(J3215:L3215)</f>
        <v>8235.88754490252</v>
      </c>
      <c r="T3215" s="25" t="n">
        <f aca="false">IF(P3215&gt;0,S3215/P3215,NA())</f>
        <v>0.138031795182168</v>
      </c>
      <c r="U3215" s="4" t="str">
        <f aca="false">IF(T3215&lt;=Parametros!$B$7,"MENOR",IF(T3215&lt;=Parametros!$B$8,"PROMEDIO MENOR-MEDIANA","PROMEDIO"))</f>
        <v>MENOR</v>
      </c>
      <c r="V3215" s="23" t="n">
        <f aca="false">IF(T3215&lt;=Parametros!$B$7,M3215,IF(T3215&lt;=Parametros!$B$8,Q3215,P3215))</f>
        <v>52498.49</v>
      </c>
      <c r="W3215" s="26" t="n">
        <f aca="false">ROUND(V3215,0)</f>
        <v>52498</v>
      </c>
      <c r="X3215" s="27" t="n">
        <f aca="false">K3215/G3215</f>
        <v>0.959472366401053</v>
      </c>
      <c r="Y3215" s="27" t="n">
        <f aca="false">L3215/G3215</f>
        <v>1.25489801886103</v>
      </c>
    </row>
    <row r="3216" customFormat="false" ht="39" hidden="false" customHeight="true" outlineLevel="0" collapsed="false">
      <c r="A3216" s="4" t="s">
        <v>1024</v>
      </c>
      <c r="B3216" s="4" t="s">
        <v>1668</v>
      </c>
      <c r="C3216" s="4" t="s">
        <v>2305</v>
      </c>
      <c r="D3216" s="4" t="s">
        <v>2306</v>
      </c>
      <c r="E3216" s="4" t="s">
        <v>98</v>
      </c>
      <c r="F3216" s="4" t="s">
        <v>99</v>
      </c>
      <c r="G3216" s="23" t="n">
        <v>54716</v>
      </c>
      <c r="H3216" s="24" t="n">
        <f aca="false">Parametros!$B$3</f>
        <v>160.42</v>
      </c>
      <c r="I3216" s="24" t="n">
        <f aca="false">Parametros!$B$4</f>
        <v>151.76</v>
      </c>
      <c r="J3216" s="23" t="n">
        <f aca="false">G3216*H3216/I3216</f>
        <v>57838.3020558777</v>
      </c>
      <c r="K3216" s="23" t="n">
        <v>52498.49</v>
      </c>
      <c r="L3216" s="23" t="n">
        <v>68663</v>
      </c>
      <c r="M3216" s="23" t="n">
        <f aca="false">MIN(J3216:L3216)</f>
        <v>52498.49</v>
      </c>
      <c r="N3216" s="23" t="n">
        <f aca="false">MAX(J3216:L3216)</f>
        <v>68663</v>
      </c>
      <c r="O3216" s="23" t="n">
        <f aca="false">MEDIAN(J3216:L3216)</f>
        <v>57838.3020558777</v>
      </c>
      <c r="P3216" s="23" t="n">
        <f aca="false">AVERAGE(J3216:L3216)</f>
        <v>59666.5973519592</v>
      </c>
      <c r="Q3216" s="23" t="n">
        <f aca="false">AVERAGE(M3216,O3216)</f>
        <v>55168.3960279389</v>
      </c>
      <c r="R3216" s="23" t="n">
        <f aca="false">AVERAGE(N3216,O3216)</f>
        <v>63250.6510279388</v>
      </c>
      <c r="S3216" s="23" t="n">
        <f aca="false">STDEV(J3216:L3216)</f>
        <v>8235.88754490252</v>
      </c>
      <c r="T3216" s="25" t="n">
        <f aca="false">IF(P3216&gt;0,S3216/P3216,NA())</f>
        <v>0.138031795182168</v>
      </c>
      <c r="U3216" s="4" t="str">
        <f aca="false">IF(T3216&lt;=Parametros!$B$7,"MENOR",IF(T3216&lt;=Parametros!$B$8,"PROMEDIO MENOR-MEDIANA","PROMEDIO"))</f>
        <v>MENOR</v>
      </c>
      <c r="V3216" s="23" t="n">
        <f aca="false">IF(T3216&lt;=Parametros!$B$7,M3216,IF(T3216&lt;=Parametros!$B$8,Q3216,P3216))</f>
        <v>52498.49</v>
      </c>
      <c r="W3216" s="26" t="n">
        <f aca="false">ROUND(V3216,0)</f>
        <v>52498</v>
      </c>
      <c r="X3216" s="27" t="n">
        <f aca="false">K3216/G3216</f>
        <v>0.959472366401053</v>
      </c>
      <c r="Y3216" s="27" t="n">
        <f aca="false">L3216/G3216</f>
        <v>1.25489801886103</v>
      </c>
    </row>
    <row r="3217" customFormat="false" ht="26.25" hidden="false" customHeight="true" outlineLevel="0" collapsed="false">
      <c r="A3217" s="4" t="s">
        <v>1027</v>
      </c>
      <c r="B3217" s="4" t="s">
        <v>1668</v>
      </c>
      <c r="C3217" s="4" t="s">
        <v>2307</v>
      </c>
      <c r="D3217" s="4" t="s">
        <v>2308</v>
      </c>
      <c r="E3217" s="4" t="s">
        <v>98</v>
      </c>
      <c r="F3217" s="4" t="s">
        <v>99</v>
      </c>
      <c r="G3217" s="23" t="n">
        <v>273581</v>
      </c>
      <c r="H3217" s="24" t="n">
        <f aca="false">Parametros!$B$3</f>
        <v>160.42</v>
      </c>
      <c r="I3217" s="24" t="n">
        <f aca="false">Parametros!$B$4</f>
        <v>151.76</v>
      </c>
      <c r="J3217" s="23" t="n">
        <f aca="false">G3217*H3217/I3217</f>
        <v>289192.567343173</v>
      </c>
      <c r="K3217" s="23" t="n">
        <v>262492.46</v>
      </c>
      <c r="L3217" s="23" t="n">
        <v>343672</v>
      </c>
      <c r="M3217" s="23" t="n">
        <f aca="false">MIN(J3217:L3217)</f>
        <v>262492.46</v>
      </c>
      <c r="N3217" s="23" t="n">
        <f aca="false">MAX(J3217:L3217)</f>
        <v>343672</v>
      </c>
      <c r="O3217" s="23" t="n">
        <f aca="false">MEDIAN(J3217:L3217)</f>
        <v>289192.567343173</v>
      </c>
      <c r="P3217" s="23" t="n">
        <f aca="false">AVERAGE(J3217:L3217)</f>
        <v>298452.342447725</v>
      </c>
      <c r="Q3217" s="23" t="n">
        <f aca="false">AVERAGE(M3217,O3217)</f>
        <v>275842.513671587</v>
      </c>
      <c r="R3217" s="23" t="n">
        <f aca="false">AVERAGE(N3217,O3217)</f>
        <v>316432.283671587</v>
      </c>
      <c r="S3217" s="23" t="n">
        <f aca="false">STDEV(J3217:L3217)</f>
        <v>41374.3520178026</v>
      </c>
      <c r="T3217" s="25" t="n">
        <f aca="false">IF(P3217&gt;0,S3217/P3217,NA())</f>
        <v>0.138629677617791</v>
      </c>
      <c r="U3217" s="4" t="str">
        <f aca="false">IF(T3217&lt;=Parametros!$B$7,"MENOR",IF(T3217&lt;=Parametros!$B$8,"PROMEDIO MENOR-MEDIANA","PROMEDIO"))</f>
        <v>MENOR</v>
      </c>
      <c r="V3217" s="23" t="n">
        <f aca="false">IF(T3217&lt;=Parametros!$B$7,M3217,IF(T3217&lt;=Parametros!$B$8,Q3217,P3217))</f>
        <v>262492.46</v>
      </c>
      <c r="W3217" s="26" t="n">
        <f aca="false">ROUND(V3217,0)</f>
        <v>262492</v>
      </c>
      <c r="X3217" s="27" t="n">
        <f aca="false">K3217/G3217</f>
        <v>0.959468895866307</v>
      </c>
      <c r="Y3217" s="27" t="n">
        <f aca="false">L3217/G3217</f>
        <v>1.25619834710744</v>
      </c>
    </row>
    <row r="3218" customFormat="false" ht="26.25" hidden="false" customHeight="true" outlineLevel="0" collapsed="false">
      <c r="A3218" s="4" t="s">
        <v>1030</v>
      </c>
      <c r="B3218" s="4" t="s">
        <v>1668</v>
      </c>
      <c r="C3218" s="4" t="s">
        <v>2309</v>
      </c>
      <c r="D3218" s="4" t="s">
        <v>2310</v>
      </c>
      <c r="E3218" s="4" t="s">
        <v>98</v>
      </c>
      <c r="F3218" s="4" t="s">
        <v>99</v>
      </c>
      <c r="G3218" s="23" t="n">
        <v>273581</v>
      </c>
      <c r="H3218" s="24" t="n">
        <f aca="false">Parametros!$B$3</f>
        <v>160.42</v>
      </c>
      <c r="I3218" s="24" t="n">
        <f aca="false">Parametros!$B$4</f>
        <v>151.76</v>
      </c>
      <c r="J3218" s="23" t="n">
        <f aca="false">G3218*H3218/I3218</f>
        <v>289192.567343173</v>
      </c>
      <c r="K3218" s="23" t="n">
        <v>262492.46</v>
      </c>
      <c r="L3218" s="23" t="n">
        <v>343672</v>
      </c>
      <c r="M3218" s="23" t="n">
        <f aca="false">MIN(J3218:L3218)</f>
        <v>262492.46</v>
      </c>
      <c r="N3218" s="23" t="n">
        <f aca="false">MAX(J3218:L3218)</f>
        <v>343672</v>
      </c>
      <c r="O3218" s="23" t="n">
        <f aca="false">MEDIAN(J3218:L3218)</f>
        <v>289192.567343173</v>
      </c>
      <c r="P3218" s="23" t="n">
        <f aca="false">AVERAGE(J3218:L3218)</f>
        <v>298452.342447725</v>
      </c>
      <c r="Q3218" s="23" t="n">
        <f aca="false">AVERAGE(M3218,O3218)</f>
        <v>275842.513671587</v>
      </c>
      <c r="R3218" s="23" t="n">
        <f aca="false">AVERAGE(N3218,O3218)</f>
        <v>316432.283671587</v>
      </c>
      <c r="S3218" s="23" t="n">
        <f aca="false">STDEV(J3218:L3218)</f>
        <v>41374.3520178026</v>
      </c>
      <c r="T3218" s="25" t="n">
        <f aca="false">IF(P3218&gt;0,S3218/P3218,NA())</f>
        <v>0.138629677617791</v>
      </c>
      <c r="U3218" s="4" t="str">
        <f aca="false">IF(T3218&lt;=Parametros!$B$7,"MENOR",IF(T3218&lt;=Parametros!$B$8,"PROMEDIO MENOR-MEDIANA","PROMEDIO"))</f>
        <v>MENOR</v>
      </c>
      <c r="V3218" s="23" t="n">
        <f aca="false">IF(T3218&lt;=Parametros!$B$7,M3218,IF(T3218&lt;=Parametros!$B$8,Q3218,P3218))</f>
        <v>262492.46</v>
      </c>
      <c r="W3218" s="26" t="n">
        <f aca="false">ROUND(V3218,0)</f>
        <v>262492</v>
      </c>
      <c r="X3218" s="27" t="n">
        <f aca="false">K3218/G3218</f>
        <v>0.959468895866307</v>
      </c>
      <c r="Y3218" s="27" t="n">
        <f aca="false">L3218/G3218</f>
        <v>1.25619834710744</v>
      </c>
    </row>
    <row r="3219" customFormat="false" ht="26.25" hidden="false" customHeight="true" outlineLevel="0" collapsed="false">
      <c r="A3219" s="4" t="s">
        <v>1033</v>
      </c>
      <c r="B3219" s="4" t="s">
        <v>1668</v>
      </c>
      <c r="C3219" s="4" t="s">
        <v>2311</v>
      </c>
      <c r="D3219" s="4" t="s">
        <v>2312</v>
      </c>
      <c r="E3219" s="4" t="s">
        <v>98</v>
      </c>
      <c r="F3219" s="4" t="s">
        <v>99</v>
      </c>
      <c r="G3219" s="23" t="n">
        <v>273581</v>
      </c>
      <c r="H3219" s="24" t="n">
        <f aca="false">Parametros!$B$3</f>
        <v>160.42</v>
      </c>
      <c r="I3219" s="24" t="n">
        <f aca="false">Parametros!$B$4</f>
        <v>151.76</v>
      </c>
      <c r="J3219" s="23" t="n">
        <f aca="false">G3219*H3219/I3219</f>
        <v>289192.567343173</v>
      </c>
      <c r="K3219" s="23" t="n">
        <v>262492.46</v>
      </c>
      <c r="L3219" s="23" t="n">
        <v>343672</v>
      </c>
      <c r="M3219" s="23" t="n">
        <f aca="false">MIN(J3219:L3219)</f>
        <v>262492.46</v>
      </c>
      <c r="N3219" s="23" t="n">
        <f aca="false">MAX(J3219:L3219)</f>
        <v>343672</v>
      </c>
      <c r="O3219" s="23" t="n">
        <f aca="false">MEDIAN(J3219:L3219)</f>
        <v>289192.567343173</v>
      </c>
      <c r="P3219" s="23" t="n">
        <f aca="false">AVERAGE(J3219:L3219)</f>
        <v>298452.342447725</v>
      </c>
      <c r="Q3219" s="23" t="n">
        <f aca="false">AVERAGE(M3219,O3219)</f>
        <v>275842.513671587</v>
      </c>
      <c r="R3219" s="23" t="n">
        <f aca="false">AVERAGE(N3219,O3219)</f>
        <v>316432.283671587</v>
      </c>
      <c r="S3219" s="23" t="n">
        <f aca="false">STDEV(J3219:L3219)</f>
        <v>41374.3520178026</v>
      </c>
      <c r="T3219" s="25" t="n">
        <f aca="false">IF(P3219&gt;0,S3219/P3219,NA())</f>
        <v>0.138629677617791</v>
      </c>
      <c r="U3219" s="4" t="str">
        <f aca="false">IF(T3219&lt;=Parametros!$B$7,"MENOR",IF(T3219&lt;=Parametros!$B$8,"PROMEDIO MENOR-MEDIANA","PROMEDIO"))</f>
        <v>MENOR</v>
      </c>
      <c r="V3219" s="23" t="n">
        <f aca="false">IF(T3219&lt;=Parametros!$B$7,M3219,IF(T3219&lt;=Parametros!$B$8,Q3219,P3219))</f>
        <v>262492.46</v>
      </c>
      <c r="W3219" s="26" t="n">
        <f aca="false">ROUND(V3219,0)</f>
        <v>262492</v>
      </c>
      <c r="X3219" s="27" t="n">
        <f aca="false">K3219/G3219</f>
        <v>0.959468895866307</v>
      </c>
      <c r="Y3219" s="27" t="n">
        <f aca="false">L3219/G3219</f>
        <v>1.25619834710744</v>
      </c>
    </row>
    <row r="3220" customFormat="false" ht="39" hidden="false" customHeight="true" outlineLevel="0" collapsed="false">
      <c r="A3220" s="4" t="s">
        <v>1036</v>
      </c>
      <c r="B3220" s="4" t="s">
        <v>1668</v>
      </c>
      <c r="C3220" s="4" t="s">
        <v>2313</v>
      </c>
      <c r="D3220" s="4" t="s">
        <v>2314</v>
      </c>
      <c r="E3220" s="4" t="s">
        <v>98</v>
      </c>
      <c r="F3220" s="4" t="s">
        <v>99</v>
      </c>
      <c r="G3220" s="23" t="n">
        <v>406980</v>
      </c>
      <c r="H3220" s="24" t="n">
        <f aca="false">Parametros!$B$3</f>
        <v>160.42</v>
      </c>
      <c r="I3220" s="24" t="n">
        <f aca="false">Parametros!$B$4</f>
        <v>151.76</v>
      </c>
      <c r="J3220" s="23" t="n">
        <f aca="false">G3220*H3220/I3220</f>
        <v>430203.819188192</v>
      </c>
      <c r="K3220" s="23" t="n">
        <v>390484.91</v>
      </c>
      <c r="L3220" s="23" t="n">
        <v>511343</v>
      </c>
      <c r="M3220" s="23" t="n">
        <f aca="false">MIN(J3220:L3220)</f>
        <v>390484.91</v>
      </c>
      <c r="N3220" s="23" t="n">
        <f aca="false">MAX(J3220:L3220)</f>
        <v>511343</v>
      </c>
      <c r="O3220" s="23" t="n">
        <f aca="false">MEDIAN(J3220:L3220)</f>
        <v>430203.819188192</v>
      </c>
      <c r="P3220" s="23" t="n">
        <f aca="false">AVERAGE(J3220:L3220)</f>
        <v>444010.576396064</v>
      </c>
      <c r="Q3220" s="23" t="n">
        <f aca="false">AVERAGE(M3220,O3220)</f>
        <v>410344.364594096</v>
      </c>
      <c r="R3220" s="23" t="n">
        <f aca="false">AVERAGE(N3220,O3220)</f>
        <v>470773.409594096</v>
      </c>
      <c r="S3220" s="23" t="n">
        <f aca="false">STDEV(J3220:L3220)</f>
        <v>61600.6443802325</v>
      </c>
      <c r="T3220" s="25" t="n">
        <f aca="false">IF(P3220&gt;0,S3220/P3220,NA())</f>
        <v>0.138736885234202</v>
      </c>
      <c r="U3220" s="4" t="str">
        <f aca="false">IF(T3220&lt;=Parametros!$B$7,"MENOR",IF(T3220&lt;=Parametros!$B$8,"PROMEDIO MENOR-MEDIANA","PROMEDIO"))</f>
        <v>MENOR</v>
      </c>
      <c r="V3220" s="23" t="n">
        <f aca="false">IF(T3220&lt;=Parametros!$B$7,M3220,IF(T3220&lt;=Parametros!$B$8,Q3220,P3220))</f>
        <v>390484.91</v>
      </c>
      <c r="W3220" s="26" t="n">
        <f aca="false">ROUND(V3220,0)</f>
        <v>390485</v>
      </c>
      <c r="X3220" s="27" t="n">
        <f aca="false">K3220/G3220</f>
        <v>0.959469531672318</v>
      </c>
      <c r="Y3220" s="27" t="n">
        <f aca="false">L3220/G3220</f>
        <v>1.25643274853801</v>
      </c>
    </row>
    <row r="3221" customFormat="false" ht="26.25" hidden="false" customHeight="true" outlineLevel="0" collapsed="false">
      <c r="A3221" s="4" t="s">
        <v>1039</v>
      </c>
      <c r="B3221" s="4" t="s">
        <v>1668</v>
      </c>
      <c r="C3221" s="4" t="s">
        <v>2315</v>
      </c>
      <c r="D3221" s="4" t="s">
        <v>2316</v>
      </c>
      <c r="E3221" s="4" t="s">
        <v>98</v>
      </c>
      <c r="F3221" s="4" t="s">
        <v>99</v>
      </c>
      <c r="G3221" s="23" t="n">
        <v>134530</v>
      </c>
      <c r="H3221" s="24" t="n">
        <f aca="false">Parametros!$B$3</f>
        <v>160.42</v>
      </c>
      <c r="I3221" s="24" t="n">
        <f aca="false">Parametros!$B$4</f>
        <v>151.76</v>
      </c>
      <c r="J3221" s="23" t="n">
        <f aca="false">G3221*H3221/I3221</f>
        <v>142206.790985767</v>
      </c>
      <c r="K3221" s="23" t="n">
        <v>129077.35</v>
      </c>
      <c r="L3221" s="23" t="n">
        <v>168980</v>
      </c>
      <c r="M3221" s="23" t="n">
        <f aca="false">MIN(J3221:L3221)</f>
        <v>129077.35</v>
      </c>
      <c r="N3221" s="23" t="n">
        <f aca="false">MAX(J3221:L3221)</f>
        <v>168980</v>
      </c>
      <c r="O3221" s="23" t="n">
        <f aca="false">MEDIAN(J3221:L3221)</f>
        <v>142206.790985767</v>
      </c>
      <c r="P3221" s="23" t="n">
        <f aca="false">AVERAGE(J3221:L3221)</f>
        <v>146754.713661922</v>
      </c>
      <c r="Q3221" s="23" t="n">
        <f aca="false">AVERAGE(M3221,O3221)</f>
        <v>135642.070492884</v>
      </c>
      <c r="R3221" s="23" t="n">
        <f aca="false">AVERAGE(N3221,O3221)</f>
        <v>155593.395492884</v>
      </c>
      <c r="S3221" s="23" t="n">
        <f aca="false">STDEV(J3221:L3221)</f>
        <v>20336.3730728181</v>
      </c>
      <c r="T3221" s="25" t="n">
        <f aca="false">IF(P3221&gt;0,S3221/P3221,NA())</f>
        <v>0.138573900390463</v>
      </c>
      <c r="U3221" s="4" t="str">
        <f aca="false">IF(T3221&lt;=Parametros!$B$7,"MENOR",IF(T3221&lt;=Parametros!$B$8,"PROMEDIO MENOR-MEDIANA","PROMEDIO"))</f>
        <v>MENOR</v>
      </c>
      <c r="V3221" s="23" t="n">
        <f aca="false">IF(T3221&lt;=Parametros!$B$7,M3221,IF(T3221&lt;=Parametros!$B$8,Q3221,P3221))</f>
        <v>129077.35</v>
      </c>
      <c r="W3221" s="26" t="n">
        <f aca="false">ROUND(V3221,0)</f>
        <v>129077</v>
      </c>
      <c r="X3221" s="27" t="n">
        <f aca="false">K3221/G3221</f>
        <v>0.959468891697019</v>
      </c>
      <c r="Y3221" s="27" t="n">
        <f aca="false">L3221/G3221</f>
        <v>1.25607671151416</v>
      </c>
    </row>
    <row r="3222" customFormat="false" ht="26.25" hidden="false" customHeight="true" outlineLevel="0" collapsed="false">
      <c r="A3222" s="4" t="s">
        <v>1042</v>
      </c>
      <c r="B3222" s="4" t="s">
        <v>1668</v>
      </c>
      <c r="C3222" s="4" t="s">
        <v>2317</v>
      </c>
      <c r="D3222" s="4" t="s">
        <v>2318</v>
      </c>
      <c r="E3222" s="4" t="s">
        <v>98</v>
      </c>
      <c r="F3222" s="4" t="s">
        <v>99</v>
      </c>
      <c r="G3222" s="23" t="n">
        <v>126503</v>
      </c>
      <c r="H3222" s="24" t="n">
        <f aca="false">Parametros!$B$3</f>
        <v>160.42</v>
      </c>
      <c r="I3222" s="24" t="n">
        <f aca="false">Parametros!$B$4</f>
        <v>151.76</v>
      </c>
      <c r="J3222" s="23" t="n">
        <f aca="false">G3222*H3222/I3222</f>
        <v>133721.739984186</v>
      </c>
      <c r="K3222" s="23" t="n">
        <v>121375.85</v>
      </c>
      <c r="L3222" s="23" t="n">
        <v>158865</v>
      </c>
      <c r="M3222" s="23" t="n">
        <f aca="false">MIN(J3222:L3222)</f>
        <v>121375.85</v>
      </c>
      <c r="N3222" s="23" t="n">
        <f aca="false">MAX(J3222:L3222)</f>
        <v>158865</v>
      </c>
      <c r="O3222" s="23" t="n">
        <f aca="false">MEDIAN(J3222:L3222)</f>
        <v>133721.739984186</v>
      </c>
      <c r="P3222" s="23" t="n">
        <f aca="false">AVERAGE(J3222:L3222)</f>
        <v>137987.529994729</v>
      </c>
      <c r="Q3222" s="23" t="n">
        <f aca="false">AVERAGE(M3222,O3222)</f>
        <v>127548.794992093</v>
      </c>
      <c r="R3222" s="23" t="n">
        <f aca="false">AVERAGE(N3222,O3222)</f>
        <v>146293.369992093</v>
      </c>
      <c r="S3222" s="23" t="n">
        <f aca="false">STDEV(J3222:L3222)</f>
        <v>19105.1515367233</v>
      </c>
      <c r="T3222" s="25" t="n">
        <f aca="false">IF(P3222&gt;0,S3222/P3222,NA())</f>
        <v>0.138455638255523</v>
      </c>
      <c r="U3222" s="4" t="str">
        <f aca="false">IF(T3222&lt;=Parametros!$B$7,"MENOR",IF(T3222&lt;=Parametros!$B$8,"PROMEDIO MENOR-MEDIANA","PROMEDIO"))</f>
        <v>MENOR</v>
      </c>
      <c r="V3222" s="23" t="n">
        <f aca="false">IF(T3222&lt;=Parametros!$B$7,M3222,IF(T3222&lt;=Parametros!$B$8,Q3222,P3222))</f>
        <v>121375.85</v>
      </c>
      <c r="W3222" s="26" t="n">
        <f aca="false">ROUND(V3222,0)</f>
        <v>121376</v>
      </c>
      <c r="X3222" s="27" t="n">
        <f aca="false">K3222/G3222</f>
        <v>0.959470131143135</v>
      </c>
      <c r="Y3222" s="27" t="n">
        <f aca="false">L3222/G3222</f>
        <v>1.25582002007858</v>
      </c>
    </row>
    <row r="3223" customFormat="false" ht="26.25" hidden="false" customHeight="true" outlineLevel="0" collapsed="false">
      <c r="A3223" s="4" t="s">
        <v>1045</v>
      </c>
      <c r="B3223" s="4" t="s">
        <v>1668</v>
      </c>
      <c r="C3223" s="4" t="s">
        <v>2319</v>
      </c>
      <c r="D3223" s="4" t="s">
        <v>2320</v>
      </c>
      <c r="E3223" s="4" t="s">
        <v>98</v>
      </c>
      <c r="F3223" s="4" t="s">
        <v>99</v>
      </c>
      <c r="G3223" s="23" t="n">
        <v>410372</v>
      </c>
      <c r="H3223" s="24" t="n">
        <f aca="false">Parametros!$B$3</f>
        <v>160.42</v>
      </c>
      <c r="I3223" s="24" t="n">
        <f aca="false">Parametros!$B$4</f>
        <v>151.76</v>
      </c>
      <c r="J3223" s="23" t="n">
        <f aca="false">G3223*H3223/I3223</f>
        <v>433789.379546653</v>
      </c>
      <c r="K3223" s="23" t="n">
        <v>393739.61</v>
      </c>
      <c r="L3223" s="23" t="n">
        <v>515627</v>
      </c>
      <c r="M3223" s="23" t="n">
        <f aca="false">MIN(J3223:L3223)</f>
        <v>393739.61</v>
      </c>
      <c r="N3223" s="23" t="n">
        <f aca="false">MAX(J3223:L3223)</f>
        <v>515627</v>
      </c>
      <c r="O3223" s="23" t="n">
        <f aca="false">MEDIAN(J3223:L3223)</f>
        <v>433789.379546653</v>
      </c>
      <c r="P3223" s="23" t="n">
        <f aca="false">AVERAGE(J3223:L3223)</f>
        <v>447718.663182218</v>
      </c>
      <c r="Q3223" s="23" t="n">
        <f aca="false">AVERAGE(M3223,O3223)</f>
        <v>413764.494773326</v>
      </c>
      <c r="R3223" s="23" t="n">
        <f aca="false">AVERAGE(N3223,O3223)</f>
        <v>474708.189773326</v>
      </c>
      <c r="S3223" s="23" t="n">
        <f aca="false">STDEV(J3223:L3223)</f>
        <v>62126.1029455658</v>
      </c>
      <c r="T3223" s="25" t="n">
        <f aca="false">IF(P3223&gt;0,S3223/P3223,NA())</f>
        <v>0.138761476914982</v>
      </c>
      <c r="U3223" s="4" t="str">
        <f aca="false">IF(T3223&lt;=Parametros!$B$7,"MENOR",IF(T3223&lt;=Parametros!$B$8,"PROMEDIO MENOR-MEDIANA","PROMEDIO"))</f>
        <v>MENOR</v>
      </c>
      <c r="V3223" s="23" t="n">
        <f aca="false">IF(T3223&lt;=Parametros!$B$7,M3223,IF(T3223&lt;=Parametros!$B$8,Q3223,P3223))</f>
        <v>393739.61</v>
      </c>
      <c r="W3223" s="26" t="n">
        <f aca="false">ROUND(V3223,0)</f>
        <v>393740</v>
      </c>
      <c r="X3223" s="27" t="n">
        <f aca="false">K3223/G3223</f>
        <v>0.959469968711316</v>
      </c>
      <c r="Y3223" s="27" t="n">
        <f aca="false">L3223/G3223</f>
        <v>1.25648679734485</v>
      </c>
    </row>
    <row r="3224" customFormat="false" ht="39" hidden="false" customHeight="true" outlineLevel="0" collapsed="false">
      <c r="A3224" s="4" t="s">
        <v>1048</v>
      </c>
      <c r="B3224" s="4" t="s">
        <v>1668</v>
      </c>
      <c r="C3224" s="4" t="s">
        <v>2321</v>
      </c>
      <c r="D3224" s="4" t="s">
        <v>2322</v>
      </c>
      <c r="E3224" s="4" t="s">
        <v>98</v>
      </c>
      <c r="F3224" s="4" t="s">
        <v>99</v>
      </c>
      <c r="G3224" s="23" t="n">
        <v>410372</v>
      </c>
      <c r="H3224" s="24" t="n">
        <f aca="false">Parametros!$B$3</f>
        <v>160.42</v>
      </c>
      <c r="I3224" s="24" t="n">
        <f aca="false">Parametros!$B$4</f>
        <v>151.76</v>
      </c>
      <c r="J3224" s="23" t="n">
        <f aca="false">G3224*H3224/I3224</f>
        <v>433789.379546653</v>
      </c>
      <c r="K3224" s="23" t="n">
        <v>393739.61</v>
      </c>
      <c r="L3224" s="23" t="n">
        <v>515627</v>
      </c>
      <c r="M3224" s="23" t="n">
        <f aca="false">MIN(J3224:L3224)</f>
        <v>393739.61</v>
      </c>
      <c r="N3224" s="23" t="n">
        <f aca="false">MAX(J3224:L3224)</f>
        <v>515627</v>
      </c>
      <c r="O3224" s="23" t="n">
        <f aca="false">MEDIAN(J3224:L3224)</f>
        <v>433789.379546653</v>
      </c>
      <c r="P3224" s="23" t="n">
        <f aca="false">AVERAGE(J3224:L3224)</f>
        <v>447718.663182218</v>
      </c>
      <c r="Q3224" s="23" t="n">
        <f aca="false">AVERAGE(M3224,O3224)</f>
        <v>413764.494773326</v>
      </c>
      <c r="R3224" s="23" t="n">
        <f aca="false">AVERAGE(N3224,O3224)</f>
        <v>474708.189773326</v>
      </c>
      <c r="S3224" s="23" t="n">
        <f aca="false">STDEV(J3224:L3224)</f>
        <v>62126.1029455658</v>
      </c>
      <c r="T3224" s="25" t="n">
        <f aca="false">IF(P3224&gt;0,S3224/P3224,NA())</f>
        <v>0.138761476914982</v>
      </c>
      <c r="U3224" s="4" t="str">
        <f aca="false">IF(T3224&lt;=Parametros!$B$7,"MENOR",IF(T3224&lt;=Parametros!$B$8,"PROMEDIO MENOR-MEDIANA","PROMEDIO"))</f>
        <v>MENOR</v>
      </c>
      <c r="V3224" s="23" t="n">
        <f aca="false">IF(T3224&lt;=Parametros!$B$7,M3224,IF(T3224&lt;=Parametros!$B$8,Q3224,P3224))</f>
        <v>393739.61</v>
      </c>
      <c r="W3224" s="26" t="n">
        <f aca="false">ROUND(V3224,0)</f>
        <v>393740</v>
      </c>
      <c r="X3224" s="27" t="n">
        <f aca="false">K3224/G3224</f>
        <v>0.959469968711316</v>
      </c>
      <c r="Y3224" s="27" t="n">
        <f aca="false">L3224/G3224</f>
        <v>1.25648679734485</v>
      </c>
    </row>
    <row r="3225" customFormat="false" ht="39" hidden="false" customHeight="true" outlineLevel="0" collapsed="false">
      <c r="A3225" s="4" t="s">
        <v>1051</v>
      </c>
      <c r="B3225" s="4" t="s">
        <v>1668</v>
      </c>
      <c r="C3225" s="4" t="s">
        <v>2323</v>
      </c>
      <c r="D3225" s="4" t="s">
        <v>2324</v>
      </c>
      <c r="E3225" s="4" t="s">
        <v>98</v>
      </c>
      <c r="F3225" s="4" t="s">
        <v>99</v>
      </c>
      <c r="G3225" s="23" t="n">
        <v>410372</v>
      </c>
      <c r="H3225" s="24" t="n">
        <f aca="false">Parametros!$B$3</f>
        <v>160.42</v>
      </c>
      <c r="I3225" s="24" t="n">
        <f aca="false">Parametros!$B$4</f>
        <v>151.76</v>
      </c>
      <c r="J3225" s="23" t="n">
        <f aca="false">G3225*H3225/I3225</f>
        <v>433789.379546653</v>
      </c>
      <c r="K3225" s="23" t="n">
        <v>393739.61</v>
      </c>
      <c r="L3225" s="23" t="n">
        <v>515627</v>
      </c>
      <c r="M3225" s="23" t="n">
        <f aca="false">MIN(J3225:L3225)</f>
        <v>393739.61</v>
      </c>
      <c r="N3225" s="23" t="n">
        <f aca="false">MAX(J3225:L3225)</f>
        <v>515627</v>
      </c>
      <c r="O3225" s="23" t="n">
        <f aca="false">MEDIAN(J3225:L3225)</f>
        <v>433789.379546653</v>
      </c>
      <c r="P3225" s="23" t="n">
        <f aca="false">AVERAGE(J3225:L3225)</f>
        <v>447718.663182218</v>
      </c>
      <c r="Q3225" s="23" t="n">
        <f aca="false">AVERAGE(M3225,O3225)</f>
        <v>413764.494773326</v>
      </c>
      <c r="R3225" s="23" t="n">
        <f aca="false">AVERAGE(N3225,O3225)</f>
        <v>474708.189773326</v>
      </c>
      <c r="S3225" s="23" t="n">
        <f aca="false">STDEV(J3225:L3225)</f>
        <v>62126.1029455658</v>
      </c>
      <c r="T3225" s="25" t="n">
        <f aca="false">IF(P3225&gt;0,S3225/P3225,NA())</f>
        <v>0.138761476914982</v>
      </c>
      <c r="U3225" s="4" t="str">
        <f aca="false">IF(T3225&lt;=Parametros!$B$7,"MENOR",IF(T3225&lt;=Parametros!$B$8,"PROMEDIO MENOR-MEDIANA","PROMEDIO"))</f>
        <v>MENOR</v>
      </c>
      <c r="V3225" s="23" t="n">
        <f aca="false">IF(T3225&lt;=Parametros!$B$7,M3225,IF(T3225&lt;=Parametros!$B$8,Q3225,P3225))</f>
        <v>393739.61</v>
      </c>
      <c r="W3225" s="26" t="n">
        <f aca="false">ROUND(V3225,0)</f>
        <v>393740</v>
      </c>
      <c r="X3225" s="27" t="n">
        <f aca="false">K3225/G3225</f>
        <v>0.959469968711316</v>
      </c>
      <c r="Y3225" s="27" t="n">
        <f aca="false">L3225/G3225</f>
        <v>1.25648679734485</v>
      </c>
    </row>
    <row r="3226" customFormat="false" ht="26.25" hidden="false" customHeight="true" outlineLevel="0" collapsed="false">
      <c r="A3226" s="4" t="s">
        <v>1054</v>
      </c>
      <c r="B3226" s="4" t="s">
        <v>1668</v>
      </c>
      <c r="C3226" s="4" t="s">
        <v>2325</v>
      </c>
      <c r="D3226" s="4" t="s">
        <v>2326</v>
      </c>
      <c r="E3226" s="4" t="s">
        <v>98</v>
      </c>
      <c r="F3226" s="4" t="s">
        <v>99</v>
      </c>
      <c r="G3226" s="23" t="n">
        <v>543771</v>
      </c>
      <c r="H3226" s="24" t="n">
        <f aca="false">Parametros!$B$3</f>
        <v>160.42</v>
      </c>
      <c r="I3226" s="24" t="n">
        <f aca="false">Parametros!$B$4</f>
        <v>151.76</v>
      </c>
      <c r="J3226" s="23" t="n">
        <f aca="false">G3226*H3226/I3226</f>
        <v>574800.631391671</v>
      </c>
      <c r="K3226" s="23" t="n">
        <v>521732.06</v>
      </c>
      <c r="L3226" s="23" t="n">
        <v>683179</v>
      </c>
      <c r="M3226" s="23" t="n">
        <f aca="false">MIN(J3226:L3226)</f>
        <v>521732.06</v>
      </c>
      <c r="N3226" s="23" t="n">
        <f aca="false">MAX(J3226:L3226)</f>
        <v>683179</v>
      </c>
      <c r="O3226" s="23" t="n">
        <f aca="false">MEDIAN(J3226:L3226)</f>
        <v>574800.631391671</v>
      </c>
      <c r="P3226" s="23" t="n">
        <f aca="false">AVERAGE(J3226:L3226)</f>
        <v>593237.23046389</v>
      </c>
      <c r="Q3226" s="23" t="n">
        <f aca="false">AVERAGE(M3226,O3226)</f>
        <v>548266.345695836</v>
      </c>
      <c r="R3226" s="23" t="n">
        <f aca="false">AVERAGE(N3226,O3226)</f>
        <v>628989.815695836</v>
      </c>
      <c r="S3226" s="23" t="n">
        <f aca="false">STDEV(J3226:L3226)</f>
        <v>82287.3608025754</v>
      </c>
      <c r="T3226" s="25" t="n">
        <f aca="false">IF(P3226&gt;0,S3226/P3226,NA())</f>
        <v>0.1387090300085</v>
      </c>
      <c r="U3226" s="4" t="str">
        <f aca="false">IF(T3226&lt;=Parametros!$B$7,"MENOR",IF(T3226&lt;=Parametros!$B$8,"PROMEDIO MENOR-MEDIANA","PROMEDIO"))</f>
        <v>MENOR</v>
      </c>
      <c r="V3226" s="23" t="n">
        <f aca="false">IF(T3226&lt;=Parametros!$B$7,M3226,IF(T3226&lt;=Parametros!$B$8,Q3226,P3226))</f>
        <v>521732.06</v>
      </c>
      <c r="W3226" s="26" t="n">
        <f aca="false">ROUND(V3226,0)</f>
        <v>521732</v>
      </c>
      <c r="X3226" s="27" t="n">
        <f aca="false">K3226/G3226</f>
        <v>0.959470181381501</v>
      </c>
      <c r="Y3226" s="27" t="n">
        <f aca="false">L3226/G3226</f>
        <v>1.25637262744795</v>
      </c>
    </row>
    <row r="3227" customFormat="false" ht="26.25" hidden="false" customHeight="true" outlineLevel="0" collapsed="false">
      <c r="A3227" s="4" t="s">
        <v>1057</v>
      </c>
      <c r="B3227" s="4" t="s">
        <v>1668</v>
      </c>
      <c r="C3227" s="4" t="s">
        <v>2327</v>
      </c>
      <c r="D3227" s="4" t="s">
        <v>2328</v>
      </c>
      <c r="E3227" s="4" t="s">
        <v>98</v>
      </c>
      <c r="F3227" s="4" t="s">
        <v>99</v>
      </c>
      <c r="G3227" s="23" t="n">
        <v>410372</v>
      </c>
      <c r="H3227" s="24" t="n">
        <f aca="false">Parametros!$B$3</f>
        <v>160.42</v>
      </c>
      <c r="I3227" s="24" t="n">
        <f aca="false">Parametros!$B$4</f>
        <v>151.76</v>
      </c>
      <c r="J3227" s="23" t="n">
        <f aca="false">G3227*H3227/I3227</f>
        <v>433789.379546653</v>
      </c>
      <c r="K3227" s="23" t="n">
        <v>393739.61</v>
      </c>
      <c r="L3227" s="23" t="n">
        <v>515627</v>
      </c>
      <c r="M3227" s="23" t="n">
        <f aca="false">MIN(J3227:L3227)</f>
        <v>393739.61</v>
      </c>
      <c r="N3227" s="23" t="n">
        <f aca="false">MAX(J3227:L3227)</f>
        <v>515627</v>
      </c>
      <c r="O3227" s="23" t="n">
        <f aca="false">MEDIAN(J3227:L3227)</f>
        <v>433789.379546653</v>
      </c>
      <c r="P3227" s="23" t="n">
        <f aca="false">AVERAGE(J3227:L3227)</f>
        <v>447718.663182218</v>
      </c>
      <c r="Q3227" s="23" t="n">
        <f aca="false">AVERAGE(M3227,O3227)</f>
        <v>413764.494773326</v>
      </c>
      <c r="R3227" s="23" t="n">
        <f aca="false">AVERAGE(N3227,O3227)</f>
        <v>474708.189773326</v>
      </c>
      <c r="S3227" s="23" t="n">
        <f aca="false">STDEV(J3227:L3227)</f>
        <v>62126.1029455658</v>
      </c>
      <c r="T3227" s="25" t="n">
        <f aca="false">IF(P3227&gt;0,S3227/P3227,NA())</f>
        <v>0.138761476914982</v>
      </c>
      <c r="U3227" s="4" t="str">
        <f aca="false">IF(T3227&lt;=Parametros!$B$7,"MENOR",IF(T3227&lt;=Parametros!$B$8,"PROMEDIO MENOR-MEDIANA","PROMEDIO"))</f>
        <v>MENOR</v>
      </c>
      <c r="V3227" s="23" t="n">
        <f aca="false">IF(T3227&lt;=Parametros!$B$7,M3227,IF(T3227&lt;=Parametros!$B$8,Q3227,P3227))</f>
        <v>393739.61</v>
      </c>
      <c r="W3227" s="26" t="n">
        <f aca="false">ROUND(V3227,0)</f>
        <v>393740</v>
      </c>
      <c r="X3227" s="27" t="n">
        <f aca="false">K3227/G3227</f>
        <v>0.959469968711316</v>
      </c>
      <c r="Y3227" s="27" t="n">
        <f aca="false">L3227/G3227</f>
        <v>1.25648679734485</v>
      </c>
    </row>
    <row r="3228" customFormat="false" ht="39" hidden="false" customHeight="true" outlineLevel="0" collapsed="false">
      <c r="A3228" s="4" t="s">
        <v>1060</v>
      </c>
      <c r="B3228" s="4" t="s">
        <v>1668</v>
      </c>
      <c r="C3228" s="4" t="s">
        <v>2329</v>
      </c>
      <c r="D3228" s="4" t="s">
        <v>2330</v>
      </c>
      <c r="E3228" s="4" t="s">
        <v>98</v>
      </c>
      <c r="F3228" s="4" t="s">
        <v>99</v>
      </c>
      <c r="G3228" s="23" t="n">
        <v>410372</v>
      </c>
      <c r="H3228" s="24" t="n">
        <f aca="false">Parametros!$B$3</f>
        <v>160.42</v>
      </c>
      <c r="I3228" s="24" t="n">
        <f aca="false">Parametros!$B$4</f>
        <v>151.76</v>
      </c>
      <c r="J3228" s="23" t="n">
        <f aca="false">G3228*H3228/I3228</f>
        <v>433789.379546653</v>
      </c>
      <c r="K3228" s="23" t="n">
        <v>393739.61</v>
      </c>
      <c r="L3228" s="23" t="n">
        <v>515627</v>
      </c>
      <c r="M3228" s="23" t="n">
        <f aca="false">MIN(J3228:L3228)</f>
        <v>393739.61</v>
      </c>
      <c r="N3228" s="23" t="n">
        <f aca="false">MAX(J3228:L3228)</f>
        <v>515627</v>
      </c>
      <c r="O3228" s="23" t="n">
        <f aca="false">MEDIAN(J3228:L3228)</f>
        <v>433789.379546653</v>
      </c>
      <c r="P3228" s="23" t="n">
        <f aca="false">AVERAGE(J3228:L3228)</f>
        <v>447718.663182218</v>
      </c>
      <c r="Q3228" s="23" t="n">
        <f aca="false">AVERAGE(M3228,O3228)</f>
        <v>413764.494773326</v>
      </c>
      <c r="R3228" s="23" t="n">
        <f aca="false">AVERAGE(N3228,O3228)</f>
        <v>474708.189773326</v>
      </c>
      <c r="S3228" s="23" t="n">
        <f aca="false">STDEV(J3228:L3228)</f>
        <v>62126.1029455658</v>
      </c>
      <c r="T3228" s="25" t="n">
        <f aca="false">IF(P3228&gt;0,S3228/P3228,NA())</f>
        <v>0.138761476914982</v>
      </c>
      <c r="U3228" s="4" t="str">
        <f aca="false">IF(T3228&lt;=Parametros!$B$7,"MENOR",IF(T3228&lt;=Parametros!$B$8,"PROMEDIO MENOR-MEDIANA","PROMEDIO"))</f>
        <v>MENOR</v>
      </c>
      <c r="V3228" s="23" t="n">
        <f aca="false">IF(T3228&lt;=Parametros!$B$7,M3228,IF(T3228&lt;=Parametros!$B$8,Q3228,P3228))</f>
        <v>393739.61</v>
      </c>
      <c r="W3228" s="26" t="n">
        <f aca="false">ROUND(V3228,0)</f>
        <v>393740</v>
      </c>
      <c r="X3228" s="27" t="n">
        <f aca="false">K3228/G3228</f>
        <v>0.959469968711316</v>
      </c>
      <c r="Y3228" s="27" t="n">
        <f aca="false">L3228/G3228</f>
        <v>1.25648679734485</v>
      </c>
    </row>
    <row r="3229" customFormat="false" ht="26.25" hidden="false" customHeight="true" outlineLevel="0" collapsed="false">
      <c r="A3229" s="4" t="s">
        <v>1063</v>
      </c>
      <c r="B3229" s="4" t="s">
        <v>1668</v>
      </c>
      <c r="C3229" s="4" t="s">
        <v>2331</v>
      </c>
      <c r="D3229" s="4" t="s">
        <v>2332</v>
      </c>
      <c r="E3229" s="4" t="s">
        <v>98</v>
      </c>
      <c r="F3229" s="4" t="s">
        <v>99</v>
      </c>
      <c r="G3229" s="23" t="n">
        <v>410372</v>
      </c>
      <c r="H3229" s="24" t="n">
        <f aca="false">Parametros!$B$3</f>
        <v>160.42</v>
      </c>
      <c r="I3229" s="24" t="n">
        <f aca="false">Parametros!$B$4</f>
        <v>151.76</v>
      </c>
      <c r="J3229" s="23" t="n">
        <f aca="false">G3229*H3229/I3229</f>
        <v>433789.379546653</v>
      </c>
      <c r="K3229" s="23" t="n">
        <v>393739.61</v>
      </c>
      <c r="L3229" s="23" t="n">
        <v>515627</v>
      </c>
      <c r="M3229" s="23" t="n">
        <f aca="false">MIN(J3229:L3229)</f>
        <v>393739.61</v>
      </c>
      <c r="N3229" s="23" t="n">
        <f aca="false">MAX(J3229:L3229)</f>
        <v>515627</v>
      </c>
      <c r="O3229" s="23" t="n">
        <f aca="false">MEDIAN(J3229:L3229)</f>
        <v>433789.379546653</v>
      </c>
      <c r="P3229" s="23" t="n">
        <f aca="false">AVERAGE(J3229:L3229)</f>
        <v>447718.663182218</v>
      </c>
      <c r="Q3229" s="23" t="n">
        <f aca="false">AVERAGE(M3229,O3229)</f>
        <v>413764.494773326</v>
      </c>
      <c r="R3229" s="23" t="n">
        <f aca="false">AVERAGE(N3229,O3229)</f>
        <v>474708.189773326</v>
      </c>
      <c r="S3229" s="23" t="n">
        <f aca="false">STDEV(J3229:L3229)</f>
        <v>62126.1029455658</v>
      </c>
      <c r="T3229" s="25" t="n">
        <f aca="false">IF(P3229&gt;0,S3229/P3229,NA())</f>
        <v>0.138761476914982</v>
      </c>
      <c r="U3229" s="4" t="str">
        <f aca="false">IF(T3229&lt;=Parametros!$B$7,"MENOR",IF(T3229&lt;=Parametros!$B$8,"PROMEDIO MENOR-MEDIANA","PROMEDIO"))</f>
        <v>MENOR</v>
      </c>
      <c r="V3229" s="23" t="n">
        <f aca="false">IF(T3229&lt;=Parametros!$B$7,M3229,IF(T3229&lt;=Parametros!$B$8,Q3229,P3229))</f>
        <v>393739.61</v>
      </c>
      <c r="W3229" s="26" t="n">
        <f aca="false">ROUND(V3229,0)</f>
        <v>393740</v>
      </c>
      <c r="X3229" s="27" t="n">
        <f aca="false">K3229/G3229</f>
        <v>0.959469968711316</v>
      </c>
      <c r="Y3229" s="27" t="n">
        <f aca="false">L3229/G3229</f>
        <v>1.25648679734485</v>
      </c>
    </row>
    <row r="3230" customFormat="false" ht="26.25" hidden="false" customHeight="true" outlineLevel="0" collapsed="false">
      <c r="A3230" s="4" t="s">
        <v>1066</v>
      </c>
      <c r="B3230" s="4" t="s">
        <v>1668</v>
      </c>
      <c r="C3230" s="4" t="s">
        <v>2333</v>
      </c>
      <c r="D3230" s="4" t="s">
        <v>2334</v>
      </c>
      <c r="E3230" s="4" t="s">
        <v>98</v>
      </c>
      <c r="F3230" s="4" t="s">
        <v>99</v>
      </c>
      <c r="G3230" s="23" t="n">
        <v>410372</v>
      </c>
      <c r="H3230" s="24" t="n">
        <f aca="false">Parametros!$B$3</f>
        <v>160.42</v>
      </c>
      <c r="I3230" s="24" t="n">
        <f aca="false">Parametros!$B$4</f>
        <v>151.76</v>
      </c>
      <c r="J3230" s="23" t="n">
        <f aca="false">G3230*H3230/I3230</f>
        <v>433789.379546653</v>
      </c>
      <c r="K3230" s="23" t="n">
        <v>393739.61</v>
      </c>
      <c r="L3230" s="23" t="n">
        <v>515627</v>
      </c>
      <c r="M3230" s="23" t="n">
        <f aca="false">MIN(J3230:L3230)</f>
        <v>393739.61</v>
      </c>
      <c r="N3230" s="23" t="n">
        <f aca="false">MAX(J3230:L3230)</f>
        <v>515627</v>
      </c>
      <c r="O3230" s="23" t="n">
        <f aca="false">MEDIAN(J3230:L3230)</f>
        <v>433789.379546653</v>
      </c>
      <c r="P3230" s="23" t="n">
        <f aca="false">AVERAGE(J3230:L3230)</f>
        <v>447718.663182218</v>
      </c>
      <c r="Q3230" s="23" t="n">
        <f aca="false">AVERAGE(M3230,O3230)</f>
        <v>413764.494773326</v>
      </c>
      <c r="R3230" s="23" t="n">
        <f aca="false">AVERAGE(N3230,O3230)</f>
        <v>474708.189773326</v>
      </c>
      <c r="S3230" s="23" t="n">
        <f aca="false">STDEV(J3230:L3230)</f>
        <v>62126.1029455658</v>
      </c>
      <c r="T3230" s="25" t="n">
        <f aca="false">IF(P3230&gt;0,S3230/P3230,NA())</f>
        <v>0.138761476914982</v>
      </c>
      <c r="U3230" s="4" t="str">
        <f aca="false">IF(T3230&lt;=Parametros!$B$7,"MENOR",IF(T3230&lt;=Parametros!$B$8,"PROMEDIO MENOR-MEDIANA","PROMEDIO"))</f>
        <v>MENOR</v>
      </c>
      <c r="V3230" s="23" t="n">
        <f aca="false">IF(T3230&lt;=Parametros!$B$7,M3230,IF(T3230&lt;=Parametros!$B$8,Q3230,P3230))</f>
        <v>393739.61</v>
      </c>
      <c r="W3230" s="26" t="n">
        <f aca="false">ROUND(V3230,0)</f>
        <v>393740</v>
      </c>
      <c r="X3230" s="27" t="n">
        <f aca="false">K3230/G3230</f>
        <v>0.959469968711316</v>
      </c>
      <c r="Y3230" s="27" t="n">
        <f aca="false">L3230/G3230</f>
        <v>1.25648679734485</v>
      </c>
    </row>
    <row r="3231" customFormat="false" ht="26.25" hidden="false" customHeight="true" outlineLevel="0" collapsed="false">
      <c r="A3231" s="4" t="s">
        <v>1069</v>
      </c>
      <c r="B3231" s="4" t="s">
        <v>1668</v>
      </c>
      <c r="C3231" s="4" t="s">
        <v>2335</v>
      </c>
      <c r="D3231" s="4" t="s">
        <v>2336</v>
      </c>
      <c r="E3231" s="4" t="s">
        <v>98</v>
      </c>
      <c r="F3231" s="4" t="s">
        <v>99</v>
      </c>
      <c r="G3231" s="23" t="n">
        <v>543771</v>
      </c>
      <c r="H3231" s="24" t="n">
        <f aca="false">Parametros!$B$3</f>
        <v>160.42</v>
      </c>
      <c r="I3231" s="24" t="n">
        <f aca="false">Parametros!$B$4</f>
        <v>151.76</v>
      </c>
      <c r="J3231" s="23" t="n">
        <f aca="false">G3231*H3231/I3231</f>
        <v>574800.631391671</v>
      </c>
      <c r="K3231" s="23" t="n">
        <v>521732.06</v>
      </c>
      <c r="L3231" s="23" t="n">
        <v>683179</v>
      </c>
      <c r="M3231" s="23" t="n">
        <f aca="false">MIN(J3231:L3231)</f>
        <v>521732.06</v>
      </c>
      <c r="N3231" s="23" t="n">
        <f aca="false">MAX(J3231:L3231)</f>
        <v>683179</v>
      </c>
      <c r="O3231" s="23" t="n">
        <f aca="false">MEDIAN(J3231:L3231)</f>
        <v>574800.631391671</v>
      </c>
      <c r="P3231" s="23" t="n">
        <f aca="false">AVERAGE(J3231:L3231)</f>
        <v>593237.23046389</v>
      </c>
      <c r="Q3231" s="23" t="n">
        <f aca="false">AVERAGE(M3231,O3231)</f>
        <v>548266.345695836</v>
      </c>
      <c r="R3231" s="23" t="n">
        <f aca="false">AVERAGE(N3231,O3231)</f>
        <v>628989.815695836</v>
      </c>
      <c r="S3231" s="23" t="n">
        <f aca="false">STDEV(J3231:L3231)</f>
        <v>82287.3608025754</v>
      </c>
      <c r="T3231" s="25" t="n">
        <f aca="false">IF(P3231&gt;0,S3231/P3231,NA())</f>
        <v>0.1387090300085</v>
      </c>
      <c r="U3231" s="4" t="str">
        <f aca="false">IF(T3231&lt;=Parametros!$B$7,"MENOR",IF(T3231&lt;=Parametros!$B$8,"PROMEDIO MENOR-MEDIANA","PROMEDIO"))</f>
        <v>MENOR</v>
      </c>
      <c r="V3231" s="23" t="n">
        <f aca="false">IF(T3231&lt;=Parametros!$B$7,M3231,IF(T3231&lt;=Parametros!$B$8,Q3231,P3231))</f>
        <v>521732.06</v>
      </c>
      <c r="W3231" s="26" t="n">
        <f aca="false">ROUND(V3231,0)</f>
        <v>521732</v>
      </c>
      <c r="X3231" s="27" t="n">
        <f aca="false">K3231/G3231</f>
        <v>0.959470181381501</v>
      </c>
      <c r="Y3231" s="27" t="n">
        <f aca="false">L3231/G3231</f>
        <v>1.25637262744795</v>
      </c>
    </row>
    <row r="3232" customFormat="false" ht="26.25" hidden="false" customHeight="true" outlineLevel="0" collapsed="false">
      <c r="A3232" s="4" t="s">
        <v>1072</v>
      </c>
      <c r="B3232" s="4" t="s">
        <v>1668</v>
      </c>
      <c r="C3232" s="4" t="s">
        <v>2337</v>
      </c>
      <c r="D3232" s="4" t="s">
        <v>2338</v>
      </c>
      <c r="E3232" s="4" t="s">
        <v>98</v>
      </c>
      <c r="F3232" s="4" t="s">
        <v>99</v>
      </c>
      <c r="G3232" s="23" t="n">
        <v>410372</v>
      </c>
      <c r="H3232" s="24" t="n">
        <f aca="false">Parametros!$B$3</f>
        <v>160.42</v>
      </c>
      <c r="I3232" s="24" t="n">
        <f aca="false">Parametros!$B$4</f>
        <v>151.76</v>
      </c>
      <c r="J3232" s="23" t="n">
        <f aca="false">G3232*H3232/I3232</f>
        <v>433789.379546653</v>
      </c>
      <c r="K3232" s="23" t="n">
        <v>393739.61</v>
      </c>
      <c r="L3232" s="23" t="n">
        <v>515627</v>
      </c>
      <c r="M3232" s="23" t="n">
        <f aca="false">MIN(J3232:L3232)</f>
        <v>393739.61</v>
      </c>
      <c r="N3232" s="23" t="n">
        <f aca="false">MAX(J3232:L3232)</f>
        <v>515627</v>
      </c>
      <c r="O3232" s="23" t="n">
        <f aca="false">MEDIAN(J3232:L3232)</f>
        <v>433789.379546653</v>
      </c>
      <c r="P3232" s="23" t="n">
        <f aca="false">AVERAGE(J3232:L3232)</f>
        <v>447718.663182218</v>
      </c>
      <c r="Q3232" s="23" t="n">
        <f aca="false">AVERAGE(M3232,O3232)</f>
        <v>413764.494773326</v>
      </c>
      <c r="R3232" s="23" t="n">
        <f aca="false">AVERAGE(N3232,O3232)</f>
        <v>474708.189773326</v>
      </c>
      <c r="S3232" s="23" t="n">
        <f aca="false">STDEV(J3232:L3232)</f>
        <v>62126.1029455658</v>
      </c>
      <c r="T3232" s="25" t="n">
        <f aca="false">IF(P3232&gt;0,S3232/P3232,NA())</f>
        <v>0.138761476914982</v>
      </c>
      <c r="U3232" s="4" t="str">
        <f aca="false">IF(T3232&lt;=Parametros!$B$7,"MENOR",IF(T3232&lt;=Parametros!$B$8,"PROMEDIO MENOR-MEDIANA","PROMEDIO"))</f>
        <v>MENOR</v>
      </c>
      <c r="V3232" s="23" t="n">
        <f aca="false">IF(T3232&lt;=Parametros!$B$7,M3232,IF(T3232&lt;=Parametros!$B$8,Q3232,P3232))</f>
        <v>393739.61</v>
      </c>
      <c r="W3232" s="26" t="n">
        <f aca="false">ROUND(V3232,0)</f>
        <v>393740</v>
      </c>
      <c r="X3232" s="27" t="n">
        <f aca="false">K3232/G3232</f>
        <v>0.959469968711316</v>
      </c>
      <c r="Y3232" s="27" t="n">
        <f aca="false">L3232/G3232</f>
        <v>1.25648679734485</v>
      </c>
    </row>
    <row r="3233" customFormat="false" ht="26.25" hidden="false" customHeight="true" outlineLevel="0" collapsed="false">
      <c r="A3233" s="4" t="s">
        <v>1075</v>
      </c>
      <c r="B3233" s="4" t="s">
        <v>1668</v>
      </c>
      <c r="C3233" s="4" t="s">
        <v>2339</v>
      </c>
      <c r="D3233" s="4" t="s">
        <v>2340</v>
      </c>
      <c r="E3233" s="4" t="s">
        <v>98</v>
      </c>
      <c r="F3233" s="4" t="s">
        <v>99</v>
      </c>
      <c r="G3233" s="23" t="n">
        <v>410372</v>
      </c>
      <c r="H3233" s="24" t="n">
        <f aca="false">Parametros!$B$3</f>
        <v>160.42</v>
      </c>
      <c r="I3233" s="24" t="n">
        <f aca="false">Parametros!$B$4</f>
        <v>151.76</v>
      </c>
      <c r="J3233" s="23" t="n">
        <f aca="false">G3233*H3233/I3233</f>
        <v>433789.379546653</v>
      </c>
      <c r="K3233" s="23" t="n">
        <v>393739.61</v>
      </c>
      <c r="L3233" s="23" t="n">
        <v>515627</v>
      </c>
      <c r="M3233" s="23" t="n">
        <f aca="false">MIN(J3233:L3233)</f>
        <v>393739.61</v>
      </c>
      <c r="N3233" s="23" t="n">
        <f aca="false">MAX(J3233:L3233)</f>
        <v>515627</v>
      </c>
      <c r="O3233" s="23" t="n">
        <f aca="false">MEDIAN(J3233:L3233)</f>
        <v>433789.379546653</v>
      </c>
      <c r="P3233" s="23" t="n">
        <f aca="false">AVERAGE(J3233:L3233)</f>
        <v>447718.663182218</v>
      </c>
      <c r="Q3233" s="23" t="n">
        <f aca="false">AVERAGE(M3233,O3233)</f>
        <v>413764.494773326</v>
      </c>
      <c r="R3233" s="23" t="n">
        <f aca="false">AVERAGE(N3233,O3233)</f>
        <v>474708.189773326</v>
      </c>
      <c r="S3233" s="23" t="n">
        <f aca="false">STDEV(J3233:L3233)</f>
        <v>62126.1029455658</v>
      </c>
      <c r="T3233" s="25" t="n">
        <f aca="false">IF(P3233&gt;0,S3233/P3233,NA())</f>
        <v>0.138761476914982</v>
      </c>
      <c r="U3233" s="4" t="str">
        <f aca="false">IF(T3233&lt;=Parametros!$B$7,"MENOR",IF(T3233&lt;=Parametros!$B$8,"PROMEDIO MENOR-MEDIANA","PROMEDIO"))</f>
        <v>MENOR</v>
      </c>
      <c r="V3233" s="23" t="n">
        <f aca="false">IF(T3233&lt;=Parametros!$B$7,M3233,IF(T3233&lt;=Parametros!$B$8,Q3233,P3233))</f>
        <v>393739.61</v>
      </c>
      <c r="W3233" s="26" t="n">
        <f aca="false">ROUND(V3233,0)</f>
        <v>393740</v>
      </c>
      <c r="X3233" s="27" t="n">
        <f aca="false">K3233/G3233</f>
        <v>0.959469968711316</v>
      </c>
      <c r="Y3233" s="27" t="n">
        <f aca="false">L3233/G3233</f>
        <v>1.25648679734485</v>
      </c>
    </row>
    <row r="3234" customFormat="false" ht="39" hidden="false" customHeight="true" outlineLevel="0" collapsed="false">
      <c r="A3234" s="4" t="s">
        <v>1078</v>
      </c>
      <c r="B3234" s="4" t="s">
        <v>1668</v>
      </c>
      <c r="C3234" s="4" t="s">
        <v>2341</v>
      </c>
      <c r="D3234" s="4" t="s">
        <v>2342</v>
      </c>
      <c r="E3234" s="4" t="s">
        <v>98</v>
      </c>
      <c r="F3234" s="4" t="s">
        <v>99</v>
      </c>
      <c r="G3234" s="23" t="n">
        <v>410372</v>
      </c>
      <c r="H3234" s="24" t="n">
        <f aca="false">Parametros!$B$3</f>
        <v>160.42</v>
      </c>
      <c r="I3234" s="24" t="n">
        <f aca="false">Parametros!$B$4</f>
        <v>151.76</v>
      </c>
      <c r="J3234" s="23" t="n">
        <f aca="false">G3234*H3234/I3234</f>
        <v>433789.379546653</v>
      </c>
      <c r="K3234" s="23" t="n">
        <v>393739.61</v>
      </c>
      <c r="L3234" s="23" t="n">
        <v>515627</v>
      </c>
      <c r="M3234" s="23" t="n">
        <f aca="false">MIN(J3234:L3234)</f>
        <v>393739.61</v>
      </c>
      <c r="N3234" s="23" t="n">
        <f aca="false">MAX(J3234:L3234)</f>
        <v>515627</v>
      </c>
      <c r="O3234" s="23" t="n">
        <f aca="false">MEDIAN(J3234:L3234)</f>
        <v>433789.379546653</v>
      </c>
      <c r="P3234" s="23" t="n">
        <f aca="false">AVERAGE(J3234:L3234)</f>
        <v>447718.663182218</v>
      </c>
      <c r="Q3234" s="23" t="n">
        <f aca="false">AVERAGE(M3234,O3234)</f>
        <v>413764.494773326</v>
      </c>
      <c r="R3234" s="23" t="n">
        <f aca="false">AVERAGE(N3234,O3234)</f>
        <v>474708.189773326</v>
      </c>
      <c r="S3234" s="23" t="n">
        <f aca="false">STDEV(J3234:L3234)</f>
        <v>62126.1029455658</v>
      </c>
      <c r="T3234" s="25" t="n">
        <f aca="false">IF(P3234&gt;0,S3234/P3234,NA())</f>
        <v>0.138761476914982</v>
      </c>
      <c r="U3234" s="4" t="str">
        <f aca="false">IF(T3234&lt;=Parametros!$B$7,"MENOR",IF(T3234&lt;=Parametros!$B$8,"PROMEDIO MENOR-MEDIANA","PROMEDIO"))</f>
        <v>MENOR</v>
      </c>
      <c r="V3234" s="23" t="n">
        <f aca="false">IF(T3234&lt;=Parametros!$B$7,M3234,IF(T3234&lt;=Parametros!$B$8,Q3234,P3234))</f>
        <v>393739.61</v>
      </c>
      <c r="W3234" s="26" t="n">
        <f aca="false">ROUND(V3234,0)</f>
        <v>393740</v>
      </c>
      <c r="X3234" s="27" t="n">
        <f aca="false">K3234/G3234</f>
        <v>0.959469968711316</v>
      </c>
      <c r="Y3234" s="27" t="n">
        <f aca="false">L3234/G3234</f>
        <v>1.25648679734485</v>
      </c>
    </row>
    <row r="3235" customFormat="false" ht="39" hidden="false" customHeight="true" outlineLevel="0" collapsed="false">
      <c r="A3235" s="4" t="s">
        <v>1081</v>
      </c>
      <c r="B3235" s="4" t="s">
        <v>1668</v>
      </c>
      <c r="C3235" s="4" t="s">
        <v>2343</v>
      </c>
      <c r="D3235" s="4" t="s">
        <v>2344</v>
      </c>
      <c r="E3235" s="4" t="s">
        <v>98</v>
      </c>
      <c r="F3235" s="4" t="s">
        <v>99</v>
      </c>
      <c r="G3235" s="23" t="n">
        <v>543771</v>
      </c>
      <c r="H3235" s="24" t="n">
        <f aca="false">Parametros!$B$3</f>
        <v>160.42</v>
      </c>
      <c r="I3235" s="24" t="n">
        <f aca="false">Parametros!$B$4</f>
        <v>151.76</v>
      </c>
      <c r="J3235" s="23" t="n">
        <f aca="false">G3235*H3235/I3235</f>
        <v>574800.631391671</v>
      </c>
      <c r="K3235" s="23" t="n">
        <v>521732.06</v>
      </c>
      <c r="L3235" s="23" t="n">
        <v>683179</v>
      </c>
      <c r="M3235" s="23" t="n">
        <f aca="false">MIN(J3235:L3235)</f>
        <v>521732.06</v>
      </c>
      <c r="N3235" s="23" t="n">
        <f aca="false">MAX(J3235:L3235)</f>
        <v>683179</v>
      </c>
      <c r="O3235" s="23" t="n">
        <f aca="false">MEDIAN(J3235:L3235)</f>
        <v>574800.631391671</v>
      </c>
      <c r="P3235" s="23" t="n">
        <f aca="false">AVERAGE(J3235:L3235)</f>
        <v>593237.23046389</v>
      </c>
      <c r="Q3235" s="23" t="n">
        <f aca="false">AVERAGE(M3235,O3235)</f>
        <v>548266.345695836</v>
      </c>
      <c r="R3235" s="23" t="n">
        <f aca="false">AVERAGE(N3235,O3235)</f>
        <v>628989.815695836</v>
      </c>
      <c r="S3235" s="23" t="n">
        <f aca="false">STDEV(J3235:L3235)</f>
        <v>82287.3608025754</v>
      </c>
      <c r="T3235" s="25" t="n">
        <f aca="false">IF(P3235&gt;0,S3235/P3235,NA())</f>
        <v>0.1387090300085</v>
      </c>
      <c r="U3235" s="4" t="str">
        <f aca="false">IF(T3235&lt;=Parametros!$B$7,"MENOR",IF(T3235&lt;=Parametros!$B$8,"PROMEDIO MENOR-MEDIANA","PROMEDIO"))</f>
        <v>MENOR</v>
      </c>
      <c r="V3235" s="23" t="n">
        <f aca="false">IF(T3235&lt;=Parametros!$B$7,M3235,IF(T3235&lt;=Parametros!$B$8,Q3235,P3235))</f>
        <v>521732.06</v>
      </c>
      <c r="W3235" s="26" t="n">
        <f aca="false">ROUND(V3235,0)</f>
        <v>521732</v>
      </c>
      <c r="X3235" s="27" t="n">
        <f aca="false">K3235/G3235</f>
        <v>0.959470181381501</v>
      </c>
      <c r="Y3235" s="27" t="n">
        <f aca="false">L3235/G3235</f>
        <v>1.25637262744795</v>
      </c>
    </row>
    <row r="3236" customFormat="false" ht="39" hidden="false" customHeight="true" outlineLevel="0" collapsed="false">
      <c r="A3236" s="4" t="s">
        <v>1083</v>
      </c>
      <c r="B3236" s="4" t="s">
        <v>1668</v>
      </c>
      <c r="C3236" s="4" t="s">
        <v>2345</v>
      </c>
      <c r="D3236" s="4" t="s">
        <v>2346</v>
      </c>
      <c r="E3236" s="4" t="s">
        <v>98</v>
      </c>
      <c r="F3236" s="4" t="s">
        <v>99</v>
      </c>
      <c r="G3236" s="23" t="n">
        <v>543771</v>
      </c>
      <c r="H3236" s="24" t="n">
        <f aca="false">Parametros!$B$3</f>
        <v>160.42</v>
      </c>
      <c r="I3236" s="24" t="n">
        <f aca="false">Parametros!$B$4</f>
        <v>151.76</v>
      </c>
      <c r="J3236" s="23" t="n">
        <f aca="false">G3236*H3236/I3236</f>
        <v>574800.631391671</v>
      </c>
      <c r="K3236" s="23" t="n">
        <v>521732.06</v>
      </c>
      <c r="L3236" s="23" t="n">
        <v>683179</v>
      </c>
      <c r="M3236" s="23" t="n">
        <f aca="false">MIN(J3236:L3236)</f>
        <v>521732.06</v>
      </c>
      <c r="N3236" s="23" t="n">
        <f aca="false">MAX(J3236:L3236)</f>
        <v>683179</v>
      </c>
      <c r="O3236" s="23" t="n">
        <f aca="false">MEDIAN(J3236:L3236)</f>
        <v>574800.631391671</v>
      </c>
      <c r="P3236" s="23" t="n">
        <f aca="false">AVERAGE(J3236:L3236)</f>
        <v>593237.23046389</v>
      </c>
      <c r="Q3236" s="23" t="n">
        <f aca="false">AVERAGE(M3236,O3236)</f>
        <v>548266.345695836</v>
      </c>
      <c r="R3236" s="23" t="n">
        <f aca="false">AVERAGE(N3236,O3236)</f>
        <v>628989.815695836</v>
      </c>
      <c r="S3236" s="23" t="n">
        <f aca="false">STDEV(J3236:L3236)</f>
        <v>82287.3608025754</v>
      </c>
      <c r="T3236" s="25" t="n">
        <f aca="false">IF(P3236&gt;0,S3236/P3236,NA())</f>
        <v>0.1387090300085</v>
      </c>
      <c r="U3236" s="4" t="str">
        <f aca="false">IF(T3236&lt;=Parametros!$B$7,"MENOR",IF(T3236&lt;=Parametros!$B$8,"PROMEDIO MENOR-MEDIANA","PROMEDIO"))</f>
        <v>MENOR</v>
      </c>
      <c r="V3236" s="23" t="n">
        <f aca="false">IF(T3236&lt;=Parametros!$B$7,M3236,IF(T3236&lt;=Parametros!$B$8,Q3236,P3236))</f>
        <v>521732.06</v>
      </c>
      <c r="W3236" s="26" t="n">
        <f aca="false">ROUND(V3236,0)</f>
        <v>521732</v>
      </c>
      <c r="X3236" s="27" t="n">
        <f aca="false">K3236/G3236</f>
        <v>0.959470181381501</v>
      </c>
      <c r="Y3236" s="27" t="n">
        <f aca="false">L3236/G3236</f>
        <v>1.25637262744795</v>
      </c>
    </row>
    <row r="3237" customFormat="false" ht="39" hidden="false" customHeight="true" outlineLevel="0" collapsed="false">
      <c r="A3237" s="4" t="s">
        <v>1086</v>
      </c>
      <c r="B3237" s="4" t="s">
        <v>1668</v>
      </c>
      <c r="C3237" s="4" t="s">
        <v>2347</v>
      </c>
      <c r="D3237" s="4" t="s">
        <v>2348</v>
      </c>
      <c r="E3237" s="4" t="s">
        <v>98</v>
      </c>
      <c r="F3237" s="4" t="s">
        <v>99</v>
      </c>
      <c r="G3237" s="23" t="n">
        <v>543771</v>
      </c>
      <c r="H3237" s="24" t="n">
        <f aca="false">Parametros!$B$3</f>
        <v>160.42</v>
      </c>
      <c r="I3237" s="24" t="n">
        <f aca="false">Parametros!$B$4</f>
        <v>151.76</v>
      </c>
      <c r="J3237" s="23" t="n">
        <f aca="false">G3237*H3237/I3237</f>
        <v>574800.631391671</v>
      </c>
      <c r="K3237" s="23" t="n">
        <v>521732.06</v>
      </c>
      <c r="L3237" s="23" t="n">
        <v>683179</v>
      </c>
      <c r="M3237" s="23" t="n">
        <f aca="false">MIN(J3237:L3237)</f>
        <v>521732.06</v>
      </c>
      <c r="N3237" s="23" t="n">
        <f aca="false">MAX(J3237:L3237)</f>
        <v>683179</v>
      </c>
      <c r="O3237" s="23" t="n">
        <f aca="false">MEDIAN(J3237:L3237)</f>
        <v>574800.631391671</v>
      </c>
      <c r="P3237" s="23" t="n">
        <f aca="false">AVERAGE(J3237:L3237)</f>
        <v>593237.23046389</v>
      </c>
      <c r="Q3237" s="23" t="n">
        <f aca="false">AVERAGE(M3237,O3237)</f>
        <v>548266.345695836</v>
      </c>
      <c r="R3237" s="23" t="n">
        <f aca="false">AVERAGE(N3237,O3237)</f>
        <v>628989.815695836</v>
      </c>
      <c r="S3237" s="23" t="n">
        <f aca="false">STDEV(J3237:L3237)</f>
        <v>82287.3608025754</v>
      </c>
      <c r="T3237" s="25" t="n">
        <f aca="false">IF(P3237&gt;0,S3237/P3237,NA())</f>
        <v>0.1387090300085</v>
      </c>
      <c r="U3237" s="4" t="str">
        <f aca="false">IF(T3237&lt;=Parametros!$B$7,"MENOR",IF(T3237&lt;=Parametros!$B$8,"PROMEDIO MENOR-MEDIANA","PROMEDIO"))</f>
        <v>MENOR</v>
      </c>
      <c r="V3237" s="23" t="n">
        <f aca="false">IF(T3237&lt;=Parametros!$B$7,M3237,IF(T3237&lt;=Parametros!$B$8,Q3237,P3237))</f>
        <v>521732.06</v>
      </c>
      <c r="W3237" s="26" t="n">
        <f aca="false">ROUND(V3237,0)</f>
        <v>521732</v>
      </c>
      <c r="X3237" s="27" t="n">
        <f aca="false">K3237/G3237</f>
        <v>0.959470181381501</v>
      </c>
      <c r="Y3237" s="27" t="n">
        <f aca="false">L3237/G3237</f>
        <v>1.25637262744795</v>
      </c>
    </row>
    <row r="3238" customFormat="false" ht="26.25" hidden="false" customHeight="true" outlineLevel="0" collapsed="false">
      <c r="A3238" s="4" t="s">
        <v>1089</v>
      </c>
      <c r="B3238" s="4" t="s">
        <v>1668</v>
      </c>
      <c r="C3238" s="4" t="s">
        <v>2349</v>
      </c>
      <c r="D3238" s="4" t="s">
        <v>2350</v>
      </c>
      <c r="E3238" s="4" t="s">
        <v>98</v>
      </c>
      <c r="F3238" s="4" t="s">
        <v>99</v>
      </c>
      <c r="G3238" s="23" t="n">
        <v>543771</v>
      </c>
      <c r="H3238" s="24" t="n">
        <f aca="false">Parametros!$B$3</f>
        <v>160.42</v>
      </c>
      <c r="I3238" s="24" t="n">
        <f aca="false">Parametros!$B$4</f>
        <v>151.76</v>
      </c>
      <c r="J3238" s="23" t="n">
        <f aca="false">G3238*H3238/I3238</f>
        <v>574800.631391671</v>
      </c>
      <c r="K3238" s="23" t="n">
        <v>521732.06</v>
      </c>
      <c r="L3238" s="23" t="n">
        <v>683179</v>
      </c>
      <c r="M3238" s="23" t="n">
        <f aca="false">MIN(J3238:L3238)</f>
        <v>521732.06</v>
      </c>
      <c r="N3238" s="23" t="n">
        <f aca="false">MAX(J3238:L3238)</f>
        <v>683179</v>
      </c>
      <c r="O3238" s="23" t="n">
        <f aca="false">MEDIAN(J3238:L3238)</f>
        <v>574800.631391671</v>
      </c>
      <c r="P3238" s="23" t="n">
        <f aca="false">AVERAGE(J3238:L3238)</f>
        <v>593237.23046389</v>
      </c>
      <c r="Q3238" s="23" t="n">
        <f aca="false">AVERAGE(M3238,O3238)</f>
        <v>548266.345695836</v>
      </c>
      <c r="R3238" s="23" t="n">
        <f aca="false">AVERAGE(N3238,O3238)</f>
        <v>628989.815695836</v>
      </c>
      <c r="S3238" s="23" t="n">
        <f aca="false">STDEV(J3238:L3238)</f>
        <v>82287.3608025754</v>
      </c>
      <c r="T3238" s="25" t="n">
        <f aca="false">IF(P3238&gt;0,S3238/P3238,NA())</f>
        <v>0.1387090300085</v>
      </c>
      <c r="U3238" s="4" t="str">
        <f aca="false">IF(T3238&lt;=Parametros!$B$7,"MENOR",IF(T3238&lt;=Parametros!$B$8,"PROMEDIO MENOR-MEDIANA","PROMEDIO"))</f>
        <v>MENOR</v>
      </c>
      <c r="V3238" s="23" t="n">
        <f aca="false">IF(T3238&lt;=Parametros!$B$7,M3238,IF(T3238&lt;=Parametros!$B$8,Q3238,P3238))</f>
        <v>521732.06</v>
      </c>
      <c r="W3238" s="26" t="n">
        <f aca="false">ROUND(V3238,0)</f>
        <v>521732</v>
      </c>
      <c r="X3238" s="27" t="n">
        <f aca="false">K3238/G3238</f>
        <v>0.959470181381501</v>
      </c>
      <c r="Y3238" s="27" t="n">
        <f aca="false">L3238/G3238</f>
        <v>1.25637262744795</v>
      </c>
    </row>
    <row r="3239" customFormat="false" ht="26.25" hidden="false" customHeight="true" outlineLevel="0" collapsed="false">
      <c r="A3239" s="4" t="s">
        <v>1092</v>
      </c>
      <c r="B3239" s="4" t="s">
        <v>1668</v>
      </c>
      <c r="C3239" s="4" t="s">
        <v>2351</v>
      </c>
      <c r="D3239" s="4" t="s">
        <v>2352</v>
      </c>
      <c r="E3239" s="4" t="s">
        <v>98</v>
      </c>
      <c r="F3239" s="4" t="s">
        <v>99</v>
      </c>
      <c r="G3239" s="23" t="n">
        <v>543771</v>
      </c>
      <c r="H3239" s="24" t="n">
        <f aca="false">Parametros!$B$3</f>
        <v>160.42</v>
      </c>
      <c r="I3239" s="24" t="n">
        <f aca="false">Parametros!$B$4</f>
        <v>151.76</v>
      </c>
      <c r="J3239" s="23" t="n">
        <f aca="false">G3239*H3239/I3239</f>
        <v>574800.631391671</v>
      </c>
      <c r="K3239" s="23" t="n">
        <v>521732.06</v>
      </c>
      <c r="L3239" s="23" t="n">
        <v>683179</v>
      </c>
      <c r="M3239" s="23" t="n">
        <f aca="false">MIN(J3239:L3239)</f>
        <v>521732.06</v>
      </c>
      <c r="N3239" s="23" t="n">
        <f aca="false">MAX(J3239:L3239)</f>
        <v>683179</v>
      </c>
      <c r="O3239" s="23" t="n">
        <f aca="false">MEDIAN(J3239:L3239)</f>
        <v>574800.631391671</v>
      </c>
      <c r="P3239" s="23" t="n">
        <f aca="false">AVERAGE(J3239:L3239)</f>
        <v>593237.23046389</v>
      </c>
      <c r="Q3239" s="23" t="n">
        <f aca="false">AVERAGE(M3239,O3239)</f>
        <v>548266.345695836</v>
      </c>
      <c r="R3239" s="23" t="n">
        <f aca="false">AVERAGE(N3239,O3239)</f>
        <v>628989.815695836</v>
      </c>
      <c r="S3239" s="23" t="n">
        <f aca="false">STDEV(J3239:L3239)</f>
        <v>82287.3608025754</v>
      </c>
      <c r="T3239" s="25" t="n">
        <f aca="false">IF(P3239&gt;0,S3239/P3239,NA())</f>
        <v>0.1387090300085</v>
      </c>
      <c r="U3239" s="4" t="str">
        <f aca="false">IF(T3239&lt;=Parametros!$B$7,"MENOR",IF(T3239&lt;=Parametros!$B$8,"PROMEDIO MENOR-MEDIANA","PROMEDIO"))</f>
        <v>MENOR</v>
      </c>
      <c r="V3239" s="23" t="n">
        <f aca="false">IF(T3239&lt;=Parametros!$B$7,M3239,IF(T3239&lt;=Parametros!$B$8,Q3239,P3239))</f>
        <v>521732.06</v>
      </c>
      <c r="W3239" s="26" t="n">
        <f aca="false">ROUND(V3239,0)</f>
        <v>521732</v>
      </c>
      <c r="X3239" s="27" t="n">
        <f aca="false">K3239/G3239</f>
        <v>0.959470181381501</v>
      </c>
      <c r="Y3239" s="27" t="n">
        <f aca="false">L3239/G3239</f>
        <v>1.25637262744795</v>
      </c>
    </row>
    <row r="3240" customFormat="false" ht="26.25" hidden="false" customHeight="true" outlineLevel="0" collapsed="false">
      <c r="A3240" s="4" t="s">
        <v>1095</v>
      </c>
      <c r="B3240" s="4" t="s">
        <v>1668</v>
      </c>
      <c r="C3240" s="4" t="s">
        <v>2353</v>
      </c>
      <c r="D3240" s="4" t="s">
        <v>2354</v>
      </c>
      <c r="E3240" s="4" t="s">
        <v>98</v>
      </c>
      <c r="F3240" s="4" t="s">
        <v>99</v>
      </c>
      <c r="G3240" s="23" t="n">
        <v>543771</v>
      </c>
      <c r="H3240" s="24" t="n">
        <f aca="false">Parametros!$B$3</f>
        <v>160.42</v>
      </c>
      <c r="I3240" s="24" t="n">
        <f aca="false">Parametros!$B$4</f>
        <v>151.76</v>
      </c>
      <c r="J3240" s="23" t="n">
        <f aca="false">G3240*H3240/I3240</f>
        <v>574800.631391671</v>
      </c>
      <c r="K3240" s="23" t="n">
        <v>521732.06</v>
      </c>
      <c r="L3240" s="23" t="n">
        <v>683179</v>
      </c>
      <c r="M3240" s="23" t="n">
        <f aca="false">MIN(J3240:L3240)</f>
        <v>521732.06</v>
      </c>
      <c r="N3240" s="23" t="n">
        <f aca="false">MAX(J3240:L3240)</f>
        <v>683179</v>
      </c>
      <c r="O3240" s="23" t="n">
        <f aca="false">MEDIAN(J3240:L3240)</f>
        <v>574800.631391671</v>
      </c>
      <c r="P3240" s="23" t="n">
        <f aca="false">AVERAGE(J3240:L3240)</f>
        <v>593237.23046389</v>
      </c>
      <c r="Q3240" s="23" t="n">
        <f aca="false">AVERAGE(M3240,O3240)</f>
        <v>548266.345695836</v>
      </c>
      <c r="R3240" s="23" t="n">
        <f aca="false">AVERAGE(N3240,O3240)</f>
        <v>628989.815695836</v>
      </c>
      <c r="S3240" s="23" t="n">
        <f aca="false">STDEV(J3240:L3240)</f>
        <v>82287.3608025754</v>
      </c>
      <c r="T3240" s="25" t="n">
        <f aca="false">IF(P3240&gt;0,S3240/P3240,NA())</f>
        <v>0.1387090300085</v>
      </c>
      <c r="U3240" s="4" t="str">
        <f aca="false">IF(T3240&lt;=Parametros!$B$7,"MENOR",IF(T3240&lt;=Parametros!$B$8,"PROMEDIO MENOR-MEDIANA","PROMEDIO"))</f>
        <v>MENOR</v>
      </c>
      <c r="V3240" s="23" t="n">
        <f aca="false">IF(T3240&lt;=Parametros!$B$7,M3240,IF(T3240&lt;=Parametros!$B$8,Q3240,P3240))</f>
        <v>521732.06</v>
      </c>
      <c r="W3240" s="26" t="n">
        <f aca="false">ROUND(V3240,0)</f>
        <v>521732</v>
      </c>
      <c r="X3240" s="27" t="n">
        <f aca="false">K3240/G3240</f>
        <v>0.959470181381501</v>
      </c>
      <c r="Y3240" s="27" t="n">
        <f aca="false">L3240/G3240</f>
        <v>1.25637262744795</v>
      </c>
    </row>
    <row r="3241" customFormat="false" ht="26.25" hidden="false" customHeight="true" outlineLevel="0" collapsed="false">
      <c r="A3241" s="4" t="s">
        <v>1098</v>
      </c>
      <c r="B3241" s="4" t="s">
        <v>1668</v>
      </c>
      <c r="C3241" s="4" t="s">
        <v>2355</v>
      </c>
      <c r="D3241" s="4" t="s">
        <v>2356</v>
      </c>
      <c r="E3241" s="4" t="s">
        <v>98</v>
      </c>
      <c r="F3241" s="4" t="s">
        <v>99</v>
      </c>
      <c r="G3241" s="23" t="n">
        <v>543771</v>
      </c>
      <c r="H3241" s="24" t="n">
        <f aca="false">Parametros!$B$3</f>
        <v>160.42</v>
      </c>
      <c r="I3241" s="24" t="n">
        <f aca="false">Parametros!$B$4</f>
        <v>151.76</v>
      </c>
      <c r="J3241" s="23" t="n">
        <f aca="false">G3241*H3241/I3241</f>
        <v>574800.631391671</v>
      </c>
      <c r="K3241" s="23" t="n">
        <v>521732.06</v>
      </c>
      <c r="L3241" s="23" t="n">
        <v>683179</v>
      </c>
      <c r="M3241" s="23" t="n">
        <f aca="false">MIN(J3241:L3241)</f>
        <v>521732.06</v>
      </c>
      <c r="N3241" s="23" t="n">
        <f aca="false">MAX(J3241:L3241)</f>
        <v>683179</v>
      </c>
      <c r="O3241" s="23" t="n">
        <f aca="false">MEDIAN(J3241:L3241)</f>
        <v>574800.631391671</v>
      </c>
      <c r="P3241" s="23" t="n">
        <f aca="false">AVERAGE(J3241:L3241)</f>
        <v>593237.23046389</v>
      </c>
      <c r="Q3241" s="23" t="n">
        <f aca="false">AVERAGE(M3241,O3241)</f>
        <v>548266.345695836</v>
      </c>
      <c r="R3241" s="23" t="n">
        <f aca="false">AVERAGE(N3241,O3241)</f>
        <v>628989.815695836</v>
      </c>
      <c r="S3241" s="23" t="n">
        <f aca="false">STDEV(J3241:L3241)</f>
        <v>82287.3608025754</v>
      </c>
      <c r="T3241" s="25" t="n">
        <f aca="false">IF(P3241&gt;0,S3241/P3241,NA())</f>
        <v>0.1387090300085</v>
      </c>
      <c r="U3241" s="4" t="str">
        <f aca="false">IF(T3241&lt;=Parametros!$B$7,"MENOR",IF(T3241&lt;=Parametros!$B$8,"PROMEDIO MENOR-MEDIANA","PROMEDIO"))</f>
        <v>MENOR</v>
      </c>
      <c r="V3241" s="23" t="n">
        <f aca="false">IF(T3241&lt;=Parametros!$B$7,M3241,IF(T3241&lt;=Parametros!$B$8,Q3241,P3241))</f>
        <v>521732.06</v>
      </c>
      <c r="W3241" s="26" t="n">
        <f aca="false">ROUND(V3241,0)</f>
        <v>521732</v>
      </c>
      <c r="X3241" s="27" t="n">
        <f aca="false">K3241/G3241</f>
        <v>0.959470181381501</v>
      </c>
      <c r="Y3241" s="27" t="n">
        <f aca="false">L3241/G3241</f>
        <v>1.25637262744795</v>
      </c>
    </row>
    <row r="3244" customFormat="false" ht="15" hidden="false" customHeight="true" outlineLevel="0" collapsed="false">
      <c r="A3244" s="20" t="s">
        <v>1101</v>
      </c>
      <c r="B3244" s="20"/>
      <c r="C3244" s="20"/>
      <c r="D3244" s="20"/>
      <c r="E3244" s="20"/>
      <c r="F3244" s="20"/>
      <c r="G3244" s="20"/>
      <c r="H3244" s="20"/>
      <c r="I3244" s="20"/>
      <c r="J3244" s="20"/>
      <c r="K3244" s="20"/>
      <c r="L3244" s="20"/>
      <c r="M3244" s="20"/>
      <c r="N3244" s="20"/>
      <c r="O3244" s="20"/>
      <c r="P3244" s="20"/>
      <c r="Q3244" s="20"/>
      <c r="R3244" s="20"/>
      <c r="S3244" s="20"/>
      <c r="T3244" s="20"/>
      <c r="U3244" s="20"/>
      <c r="V3244" s="20"/>
      <c r="W3244" s="20"/>
    </row>
    <row r="3245" customFormat="false" ht="77.25" hidden="false" customHeight="true" outlineLevel="0" collapsed="false">
      <c r="A3245" s="21" t="s">
        <v>67</v>
      </c>
      <c r="B3245" s="21" t="s">
        <v>68</v>
      </c>
      <c r="C3245" s="21" t="s">
        <v>69</v>
      </c>
      <c r="D3245" s="21" t="s">
        <v>70</v>
      </c>
      <c r="E3245" s="21" t="s">
        <v>71</v>
      </c>
      <c r="F3245" s="21" t="s">
        <v>72</v>
      </c>
      <c r="G3245" s="21" t="s">
        <v>73</v>
      </c>
      <c r="H3245" s="21" t="s">
        <v>74</v>
      </c>
      <c r="I3245" s="21" t="s">
        <v>75</v>
      </c>
      <c r="J3245" s="21" t="s">
        <v>76</v>
      </c>
      <c r="K3245" s="21" t="s">
        <v>77</v>
      </c>
      <c r="L3245" s="21" t="s">
        <v>78</v>
      </c>
      <c r="M3245" s="21" t="s">
        <v>79</v>
      </c>
      <c r="N3245" s="21" t="s">
        <v>80</v>
      </c>
      <c r="O3245" s="21" t="s">
        <v>81</v>
      </c>
      <c r="P3245" s="21" t="s">
        <v>82</v>
      </c>
      <c r="Q3245" s="21" t="s">
        <v>83</v>
      </c>
      <c r="R3245" s="21" t="s">
        <v>84</v>
      </c>
      <c r="S3245" s="21" t="s">
        <v>85</v>
      </c>
      <c r="T3245" s="21" t="s">
        <v>86</v>
      </c>
      <c r="U3245" s="21" t="s">
        <v>87</v>
      </c>
      <c r="V3245" s="21" t="s">
        <v>88</v>
      </c>
      <c r="W3245" s="21" t="s">
        <v>89</v>
      </c>
      <c r="X3245" s="21" t="s">
        <v>90</v>
      </c>
      <c r="Y3245" s="21" t="s">
        <v>91</v>
      </c>
    </row>
    <row r="3246" customFormat="false" ht="15" hidden="false" customHeight="true" outlineLevel="0" collapsed="false">
      <c r="A3246" s="22" t="s">
        <v>92</v>
      </c>
      <c r="B3246" s="22" t="s">
        <v>93</v>
      </c>
      <c r="C3246" s="22"/>
      <c r="D3246" s="22"/>
      <c r="E3246" s="22"/>
      <c r="F3246" s="22"/>
      <c r="G3246" s="22"/>
      <c r="H3246" s="22"/>
      <c r="I3246" s="22"/>
      <c r="J3246" s="22"/>
      <c r="K3246" s="22"/>
      <c r="L3246" s="22"/>
      <c r="M3246" s="22"/>
      <c r="N3246" s="22"/>
      <c r="O3246" s="22"/>
      <c r="P3246" s="22"/>
      <c r="Q3246" s="22"/>
      <c r="R3246" s="22"/>
      <c r="S3246" s="22"/>
      <c r="T3246" s="22"/>
      <c r="U3246" s="22"/>
      <c r="V3246" s="22"/>
      <c r="W3246" s="22"/>
    </row>
    <row r="3247" customFormat="false" ht="26.25" hidden="false" customHeight="true" outlineLevel="0" collapsed="false">
      <c r="A3247" s="4" t="s">
        <v>94</v>
      </c>
      <c r="B3247" s="4" t="s">
        <v>1668</v>
      </c>
      <c r="C3247" s="4" t="s">
        <v>1669</v>
      </c>
      <c r="D3247" s="4" t="s">
        <v>1670</v>
      </c>
      <c r="E3247" s="4" t="s">
        <v>98</v>
      </c>
      <c r="F3247" s="4" t="s">
        <v>99</v>
      </c>
      <c r="G3247" s="23" t="n">
        <v>1087541</v>
      </c>
      <c r="H3247" s="24" t="n">
        <f aca="false">Parametros!$B$3</f>
        <v>160.42</v>
      </c>
      <c r="I3247" s="24" t="n">
        <f aca="false">Parametros!$B$4</f>
        <v>151.76</v>
      </c>
      <c r="J3247" s="23" t="n">
        <f aca="false">G3247*H3247/I3247</f>
        <v>1149600.20571956</v>
      </c>
      <c r="K3247" s="23" t="n">
        <v>1043463.2</v>
      </c>
      <c r="L3247" s="23" t="n">
        <v>1366477</v>
      </c>
      <c r="M3247" s="23" t="n">
        <f aca="false">MIN(J3247:L3247)</f>
        <v>1043463.2</v>
      </c>
      <c r="N3247" s="23" t="n">
        <f aca="false">MAX(J3247:L3247)</f>
        <v>1366477</v>
      </c>
      <c r="O3247" s="23" t="n">
        <f aca="false">MEDIAN(J3247:L3247)</f>
        <v>1149600.20571956</v>
      </c>
      <c r="P3247" s="23" t="n">
        <f aca="false">AVERAGE(J3247:L3247)</f>
        <v>1186513.46857319</v>
      </c>
      <c r="Q3247" s="23" t="n">
        <f aca="false">AVERAGE(M3247,O3247)</f>
        <v>1096531.70285978</v>
      </c>
      <c r="R3247" s="23" t="n">
        <f aca="false">AVERAGE(N3247,O3247)</f>
        <v>1258038.60285978</v>
      </c>
      <c r="S3247" s="23" t="n">
        <f aca="false">STDEV(J3247:L3247)</f>
        <v>164640.275991283</v>
      </c>
      <c r="T3247" s="25" t="n">
        <f aca="false">IF(P3247&gt;0,S3247/P3247,NA())</f>
        <v>0.138759719423385</v>
      </c>
      <c r="U3247" s="4" t="str">
        <f aca="false">IF(T3247&lt;=Parametros!$B$7,"MENOR",IF(T3247&lt;=Parametros!$B$8,"PROMEDIO MENOR-MEDIANA","PROMEDIO"))</f>
        <v>MENOR</v>
      </c>
      <c r="V3247" s="23" t="n">
        <f aca="false">IF(T3247&lt;=Parametros!$B$7,M3247,IF(T3247&lt;=Parametros!$B$8,Q3247,P3247))</f>
        <v>1043463.2</v>
      </c>
      <c r="W3247" s="26" t="n">
        <f aca="false">ROUND(V3247,0)</f>
        <v>1043463</v>
      </c>
      <c r="X3247" s="27" t="n">
        <f aca="false">K3247/G3247</f>
        <v>0.959470217674552</v>
      </c>
      <c r="Y3247" s="27" t="n">
        <f aca="false">L3247/G3247</f>
        <v>1.25648320385163</v>
      </c>
    </row>
    <row r="3248" customFormat="false" ht="26.25" hidden="false" customHeight="true" outlineLevel="0" collapsed="false">
      <c r="A3248" s="4" t="s">
        <v>100</v>
      </c>
      <c r="B3248" s="4" t="s">
        <v>1668</v>
      </c>
      <c r="C3248" s="4" t="s">
        <v>1671</v>
      </c>
      <c r="D3248" s="4" t="s">
        <v>1672</v>
      </c>
      <c r="E3248" s="4" t="s">
        <v>98</v>
      </c>
      <c r="F3248" s="4" t="s">
        <v>99</v>
      </c>
      <c r="G3248" s="23" t="n">
        <v>544901</v>
      </c>
      <c r="H3248" s="24" t="n">
        <f aca="false">Parametros!$B$3</f>
        <v>160.42</v>
      </c>
      <c r="I3248" s="24" t="n">
        <f aca="false">Parametros!$B$4</f>
        <v>151.76</v>
      </c>
      <c r="J3248" s="23" t="n">
        <f aca="false">G3248*H3248/I3248</f>
        <v>575995.113468635</v>
      </c>
      <c r="K3248" s="23" t="n">
        <v>522816.04</v>
      </c>
      <c r="L3248" s="23" t="n">
        <v>684607</v>
      </c>
      <c r="M3248" s="23" t="n">
        <f aca="false">MIN(J3248:L3248)</f>
        <v>522816.04</v>
      </c>
      <c r="N3248" s="23" t="n">
        <f aca="false">MAX(J3248:L3248)</f>
        <v>684607</v>
      </c>
      <c r="O3248" s="23" t="n">
        <f aca="false">MEDIAN(J3248:L3248)</f>
        <v>575995.113468635</v>
      </c>
      <c r="P3248" s="23" t="n">
        <f aca="false">AVERAGE(J3248:L3248)</f>
        <v>594472.717822878</v>
      </c>
      <c r="Q3248" s="23" t="n">
        <f aca="false">AVERAGE(M3248,O3248)</f>
        <v>549405.576734317</v>
      </c>
      <c r="R3248" s="23" t="n">
        <f aca="false">AVERAGE(N3248,O3248)</f>
        <v>630301.056734317</v>
      </c>
      <c r="S3248" s="23" t="n">
        <f aca="false">STDEV(J3248:L3248)</f>
        <v>82462.9921930703</v>
      </c>
      <c r="T3248" s="25" t="n">
        <f aca="false">IF(P3248&gt;0,S3248/P3248,NA())</f>
        <v>0.138716192889511</v>
      </c>
      <c r="U3248" s="4" t="str">
        <f aca="false">IF(T3248&lt;=Parametros!$B$7,"MENOR",IF(T3248&lt;=Parametros!$B$8,"PROMEDIO MENOR-MEDIANA","PROMEDIO"))</f>
        <v>MENOR</v>
      </c>
      <c r="V3248" s="23" t="n">
        <f aca="false">IF(T3248&lt;=Parametros!$B$7,M3248,IF(T3248&lt;=Parametros!$B$8,Q3248,P3248))</f>
        <v>522816.04</v>
      </c>
      <c r="W3248" s="26" t="n">
        <f aca="false">ROUND(V3248,0)</f>
        <v>522816</v>
      </c>
      <c r="X3248" s="27" t="n">
        <f aca="false">K3248/G3248</f>
        <v>0.959469775243576</v>
      </c>
      <c r="Y3248" s="27" t="n">
        <f aca="false">L3248/G3248</f>
        <v>1.25638785761083</v>
      </c>
    </row>
    <row r="3249" customFormat="false" ht="26.25" hidden="false" customHeight="true" outlineLevel="0" collapsed="false">
      <c r="A3249" s="4" t="s">
        <v>103</v>
      </c>
      <c r="B3249" s="4" t="s">
        <v>1668</v>
      </c>
      <c r="C3249" s="4" t="s">
        <v>1673</v>
      </c>
      <c r="D3249" s="4" t="s">
        <v>1674</v>
      </c>
      <c r="E3249" s="4" t="s">
        <v>98</v>
      </c>
      <c r="F3249" s="4" t="s">
        <v>99</v>
      </c>
      <c r="G3249" s="23" t="n">
        <v>544901</v>
      </c>
      <c r="H3249" s="24" t="n">
        <f aca="false">Parametros!$B$3</f>
        <v>160.42</v>
      </c>
      <c r="I3249" s="24" t="n">
        <f aca="false">Parametros!$B$4</f>
        <v>151.76</v>
      </c>
      <c r="J3249" s="23" t="n">
        <f aca="false">G3249*H3249/I3249</f>
        <v>575995.113468635</v>
      </c>
      <c r="K3249" s="23" t="n">
        <v>522816.04</v>
      </c>
      <c r="L3249" s="23" t="n">
        <v>684607</v>
      </c>
      <c r="M3249" s="23" t="n">
        <f aca="false">MIN(J3249:L3249)</f>
        <v>522816.04</v>
      </c>
      <c r="N3249" s="23" t="n">
        <f aca="false">MAX(J3249:L3249)</f>
        <v>684607</v>
      </c>
      <c r="O3249" s="23" t="n">
        <f aca="false">MEDIAN(J3249:L3249)</f>
        <v>575995.113468635</v>
      </c>
      <c r="P3249" s="23" t="n">
        <f aca="false">AVERAGE(J3249:L3249)</f>
        <v>594472.717822878</v>
      </c>
      <c r="Q3249" s="23" t="n">
        <f aca="false">AVERAGE(M3249,O3249)</f>
        <v>549405.576734317</v>
      </c>
      <c r="R3249" s="23" t="n">
        <f aca="false">AVERAGE(N3249,O3249)</f>
        <v>630301.056734317</v>
      </c>
      <c r="S3249" s="23" t="n">
        <f aca="false">STDEV(J3249:L3249)</f>
        <v>82462.9921930703</v>
      </c>
      <c r="T3249" s="25" t="n">
        <f aca="false">IF(P3249&gt;0,S3249/P3249,NA())</f>
        <v>0.138716192889511</v>
      </c>
      <c r="U3249" s="4" t="str">
        <f aca="false">IF(T3249&lt;=Parametros!$B$7,"MENOR",IF(T3249&lt;=Parametros!$B$8,"PROMEDIO MENOR-MEDIANA","PROMEDIO"))</f>
        <v>MENOR</v>
      </c>
      <c r="V3249" s="23" t="n">
        <f aca="false">IF(T3249&lt;=Parametros!$B$7,M3249,IF(T3249&lt;=Parametros!$B$8,Q3249,P3249))</f>
        <v>522816.04</v>
      </c>
      <c r="W3249" s="26" t="n">
        <f aca="false">ROUND(V3249,0)</f>
        <v>522816</v>
      </c>
      <c r="X3249" s="27" t="n">
        <f aca="false">K3249/G3249</f>
        <v>0.959469775243576</v>
      </c>
      <c r="Y3249" s="27" t="n">
        <f aca="false">L3249/G3249</f>
        <v>1.25638785761083</v>
      </c>
    </row>
    <row r="3250" customFormat="false" ht="26.25" hidden="false" customHeight="true" outlineLevel="0" collapsed="false">
      <c r="A3250" s="4" t="s">
        <v>106</v>
      </c>
      <c r="B3250" s="4" t="s">
        <v>1668</v>
      </c>
      <c r="C3250" s="4" t="s">
        <v>1675</v>
      </c>
      <c r="D3250" s="4" t="s">
        <v>1676</v>
      </c>
      <c r="E3250" s="4" t="s">
        <v>98</v>
      </c>
      <c r="F3250" s="4" t="s">
        <v>99</v>
      </c>
      <c r="G3250" s="23" t="n">
        <v>273581</v>
      </c>
      <c r="H3250" s="24" t="n">
        <f aca="false">Parametros!$B$3</f>
        <v>160.42</v>
      </c>
      <c r="I3250" s="24" t="n">
        <f aca="false">Parametros!$B$4</f>
        <v>151.76</v>
      </c>
      <c r="J3250" s="23" t="n">
        <f aca="false">G3250*H3250/I3250</f>
        <v>289192.567343173</v>
      </c>
      <c r="K3250" s="23" t="n">
        <v>262492.46</v>
      </c>
      <c r="L3250" s="23" t="n">
        <v>343672</v>
      </c>
      <c r="M3250" s="23" t="n">
        <f aca="false">MIN(J3250:L3250)</f>
        <v>262492.46</v>
      </c>
      <c r="N3250" s="23" t="n">
        <f aca="false">MAX(J3250:L3250)</f>
        <v>343672</v>
      </c>
      <c r="O3250" s="23" t="n">
        <f aca="false">MEDIAN(J3250:L3250)</f>
        <v>289192.567343173</v>
      </c>
      <c r="P3250" s="23" t="n">
        <f aca="false">AVERAGE(J3250:L3250)</f>
        <v>298452.342447725</v>
      </c>
      <c r="Q3250" s="23" t="n">
        <f aca="false">AVERAGE(M3250,O3250)</f>
        <v>275842.513671587</v>
      </c>
      <c r="R3250" s="23" t="n">
        <f aca="false">AVERAGE(N3250,O3250)</f>
        <v>316432.283671587</v>
      </c>
      <c r="S3250" s="23" t="n">
        <f aca="false">STDEV(J3250:L3250)</f>
        <v>41374.3520178026</v>
      </c>
      <c r="T3250" s="25" t="n">
        <f aca="false">IF(P3250&gt;0,S3250/P3250,NA())</f>
        <v>0.138629677617791</v>
      </c>
      <c r="U3250" s="4" t="str">
        <f aca="false">IF(T3250&lt;=Parametros!$B$7,"MENOR",IF(T3250&lt;=Parametros!$B$8,"PROMEDIO MENOR-MEDIANA","PROMEDIO"))</f>
        <v>MENOR</v>
      </c>
      <c r="V3250" s="23" t="n">
        <f aca="false">IF(T3250&lt;=Parametros!$B$7,M3250,IF(T3250&lt;=Parametros!$B$8,Q3250,P3250))</f>
        <v>262492.46</v>
      </c>
      <c r="W3250" s="26" t="n">
        <f aca="false">ROUND(V3250,0)</f>
        <v>262492</v>
      </c>
      <c r="X3250" s="27" t="n">
        <f aca="false">K3250/G3250</f>
        <v>0.959468895866307</v>
      </c>
      <c r="Y3250" s="27" t="n">
        <f aca="false">L3250/G3250</f>
        <v>1.25619834710744</v>
      </c>
    </row>
    <row r="3251" customFormat="false" ht="26.25" hidden="false" customHeight="true" outlineLevel="0" collapsed="false">
      <c r="A3251" s="4" t="s">
        <v>109</v>
      </c>
      <c r="B3251" s="4" t="s">
        <v>1668</v>
      </c>
      <c r="C3251" s="4" t="s">
        <v>1677</v>
      </c>
      <c r="D3251" s="4" t="s">
        <v>1678</v>
      </c>
      <c r="E3251" s="4" t="s">
        <v>112</v>
      </c>
      <c r="F3251" s="4" t="s">
        <v>99</v>
      </c>
      <c r="G3251" s="23" t="n">
        <v>273581</v>
      </c>
      <c r="H3251" s="24" t="n">
        <f aca="false">Parametros!$B$3</f>
        <v>160.42</v>
      </c>
      <c r="I3251" s="24" t="n">
        <f aca="false">Parametros!$B$4</f>
        <v>151.76</v>
      </c>
      <c r="J3251" s="23" t="n">
        <f aca="false">G3251*H3251/I3251</f>
        <v>289192.567343173</v>
      </c>
      <c r="K3251" s="23" t="n">
        <v>262492.46</v>
      </c>
      <c r="L3251" s="23" t="n">
        <v>343672</v>
      </c>
      <c r="M3251" s="23" t="n">
        <f aca="false">MIN(J3251:L3251)</f>
        <v>262492.46</v>
      </c>
      <c r="N3251" s="23" t="n">
        <f aca="false">MAX(J3251:L3251)</f>
        <v>343672</v>
      </c>
      <c r="O3251" s="23" t="n">
        <f aca="false">MEDIAN(J3251:L3251)</f>
        <v>289192.567343173</v>
      </c>
      <c r="P3251" s="23" t="n">
        <f aca="false">AVERAGE(J3251:L3251)</f>
        <v>298452.342447725</v>
      </c>
      <c r="Q3251" s="23" t="n">
        <f aca="false">AVERAGE(M3251,O3251)</f>
        <v>275842.513671587</v>
      </c>
      <c r="R3251" s="23" t="n">
        <f aca="false">AVERAGE(N3251,O3251)</f>
        <v>316432.283671587</v>
      </c>
      <c r="S3251" s="23" t="n">
        <f aca="false">STDEV(J3251:L3251)</f>
        <v>41374.3520178026</v>
      </c>
      <c r="T3251" s="25" t="n">
        <f aca="false">IF(P3251&gt;0,S3251/P3251,NA())</f>
        <v>0.138629677617791</v>
      </c>
      <c r="U3251" s="4" t="str">
        <f aca="false">IF(T3251&lt;=Parametros!$B$7,"MENOR",IF(T3251&lt;=Parametros!$B$8,"PROMEDIO MENOR-MEDIANA","PROMEDIO"))</f>
        <v>MENOR</v>
      </c>
      <c r="V3251" s="23" t="n">
        <f aca="false">IF(T3251&lt;=Parametros!$B$7,M3251,IF(T3251&lt;=Parametros!$B$8,Q3251,P3251))</f>
        <v>262492.46</v>
      </c>
      <c r="W3251" s="26" t="n">
        <f aca="false">ROUND(V3251,0)</f>
        <v>262492</v>
      </c>
      <c r="X3251" s="27" t="n">
        <f aca="false">K3251/G3251</f>
        <v>0.959468895866307</v>
      </c>
      <c r="Y3251" s="27" t="n">
        <f aca="false">L3251/G3251</f>
        <v>1.25619834710744</v>
      </c>
    </row>
    <row r="3252" customFormat="false" ht="26.25" hidden="false" customHeight="true" outlineLevel="0" collapsed="false">
      <c r="A3252" s="4" t="s">
        <v>113</v>
      </c>
      <c r="B3252" s="4" t="s">
        <v>1668</v>
      </c>
      <c r="C3252" s="4" t="s">
        <v>1679</v>
      </c>
      <c r="D3252" s="4" t="s">
        <v>1680</v>
      </c>
      <c r="E3252" s="4" t="s">
        <v>98</v>
      </c>
      <c r="F3252" s="4" t="s">
        <v>99</v>
      </c>
      <c r="G3252" s="23" t="n">
        <v>683953</v>
      </c>
      <c r="H3252" s="24" t="n">
        <f aca="false">Parametros!$B$3</f>
        <v>160.42</v>
      </c>
      <c r="I3252" s="24" t="n">
        <f aca="false">Parametros!$B$4</f>
        <v>151.76</v>
      </c>
      <c r="J3252" s="23" t="n">
        <f aca="false">G3252*H3252/I3252</f>
        <v>722981.946889826</v>
      </c>
      <c r="K3252" s="23" t="n">
        <v>656232.99</v>
      </c>
      <c r="L3252" s="23" t="n">
        <v>859299</v>
      </c>
      <c r="M3252" s="23" t="n">
        <f aca="false">MIN(J3252:L3252)</f>
        <v>656232.99</v>
      </c>
      <c r="N3252" s="23" t="n">
        <f aca="false">MAX(J3252:L3252)</f>
        <v>859299</v>
      </c>
      <c r="O3252" s="23" t="n">
        <f aca="false">MEDIAN(J3252:L3252)</f>
        <v>722981.946889826</v>
      </c>
      <c r="P3252" s="23" t="n">
        <f aca="false">AVERAGE(J3252:L3252)</f>
        <v>746171.312296609</v>
      </c>
      <c r="Q3252" s="23" t="n">
        <f aca="false">AVERAGE(M3252,O3252)</f>
        <v>689607.468444913</v>
      </c>
      <c r="R3252" s="23" t="n">
        <f aca="false">AVERAGE(N3252,O3252)</f>
        <v>791140.473444913</v>
      </c>
      <c r="S3252" s="23" t="n">
        <f aca="false">STDEV(J3252:L3252)</f>
        <v>103500.053648812</v>
      </c>
      <c r="T3252" s="25" t="n">
        <f aca="false">IF(P3252&gt;0,S3252/P3252,NA())</f>
        <v>0.138708165193666</v>
      </c>
      <c r="U3252" s="4" t="str">
        <f aca="false">IF(T3252&lt;=Parametros!$B$7,"MENOR",IF(T3252&lt;=Parametros!$B$8,"PROMEDIO MENOR-MEDIANA","PROMEDIO"))</f>
        <v>MENOR</v>
      </c>
      <c r="V3252" s="23" t="n">
        <f aca="false">IF(T3252&lt;=Parametros!$B$7,M3252,IF(T3252&lt;=Parametros!$B$8,Q3252,P3252))</f>
        <v>656232.99</v>
      </c>
      <c r="W3252" s="26" t="n">
        <f aca="false">ROUND(V3252,0)</f>
        <v>656233</v>
      </c>
      <c r="X3252" s="27" t="n">
        <f aca="false">K3252/G3252</f>
        <v>0.959470884695293</v>
      </c>
      <c r="Y3252" s="27" t="n">
        <f aca="false">L3252/G3252</f>
        <v>1.25637141733423</v>
      </c>
    </row>
    <row r="3253" customFormat="false" ht="26.25" hidden="false" customHeight="true" outlineLevel="0" collapsed="false">
      <c r="A3253" s="4" t="s">
        <v>116</v>
      </c>
      <c r="B3253" s="4" t="s">
        <v>1668</v>
      </c>
      <c r="C3253" s="4" t="s">
        <v>1681</v>
      </c>
      <c r="D3253" s="4" t="s">
        <v>1682</v>
      </c>
      <c r="E3253" s="4" t="s">
        <v>112</v>
      </c>
      <c r="F3253" s="4" t="s">
        <v>99</v>
      </c>
      <c r="G3253" s="23" t="n">
        <v>406980</v>
      </c>
      <c r="H3253" s="24" t="n">
        <f aca="false">Parametros!$B$3</f>
        <v>160.42</v>
      </c>
      <c r="I3253" s="24" t="n">
        <f aca="false">Parametros!$B$4</f>
        <v>151.76</v>
      </c>
      <c r="J3253" s="23" t="n">
        <f aca="false">G3253*H3253/I3253</f>
        <v>430203.819188192</v>
      </c>
      <c r="K3253" s="23" t="n">
        <v>390484.91</v>
      </c>
      <c r="L3253" s="23" t="n">
        <v>511343</v>
      </c>
      <c r="M3253" s="23" t="n">
        <f aca="false">MIN(J3253:L3253)</f>
        <v>390484.91</v>
      </c>
      <c r="N3253" s="23" t="n">
        <f aca="false">MAX(J3253:L3253)</f>
        <v>511343</v>
      </c>
      <c r="O3253" s="23" t="n">
        <f aca="false">MEDIAN(J3253:L3253)</f>
        <v>430203.819188192</v>
      </c>
      <c r="P3253" s="23" t="n">
        <f aca="false">AVERAGE(J3253:L3253)</f>
        <v>444010.576396064</v>
      </c>
      <c r="Q3253" s="23" t="n">
        <f aca="false">AVERAGE(M3253,O3253)</f>
        <v>410344.364594096</v>
      </c>
      <c r="R3253" s="23" t="n">
        <f aca="false">AVERAGE(N3253,O3253)</f>
        <v>470773.409594096</v>
      </c>
      <c r="S3253" s="23" t="n">
        <f aca="false">STDEV(J3253:L3253)</f>
        <v>61600.6443802325</v>
      </c>
      <c r="T3253" s="25" t="n">
        <f aca="false">IF(P3253&gt;0,S3253/P3253,NA())</f>
        <v>0.138736885234202</v>
      </c>
      <c r="U3253" s="4" t="str">
        <f aca="false">IF(T3253&lt;=Parametros!$B$7,"MENOR",IF(T3253&lt;=Parametros!$B$8,"PROMEDIO MENOR-MEDIANA","PROMEDIO"))</f>
        <v>MENOR</v>
      </c>
      <c r="V3253" s="23" t="n">
        <f aca="false">IF(T3253&lt;=Parametros!$B$7,M3253,IF(T3253&lt;=Parametros!$B$8,Q3253,P3253))</f>
        <v>390484.91</v>
      </c>
      <c r="W3253" s="26" t="n">
        <f aca="false">ROUND(V3253,0)</f>
        <v>390485</v>
      </c>
      <c r="X3253" s="27" t="n">
        <f aca="false">K3253/G3253</f>
        <v>0.959469531672318</v>
      </c>
      <c r="Y3253" s="27" t="n">
        <f aca="false">L3253/G3253</f>
        <v>1.25643274853801</v>
      </c>
    </row>
    <row r="3254" customFormat="false" ht="26.25" hidden="false" customHeight="true" outlineLevel="0" collapsed="false">
      <c r="A3254" s="4" t="s">
        <v>119</v>
      </c>
      <c r="B3254" s="4" t="s">
        <v>1668</v>
      </c>
      <c r="C3254" s="4" t="s">
        <v>1683</v>
      </c>
      <c r="D3254" s="4" t="s">
        <v>1684</v>
      </c>
      <c r="E3254" s="4" t="s">
        <v>112</v>
      </c>
      <c r="F3254" s="4" t="s">
        <v>99</v>
      </c>
      <c r="G3254" s="23" t="n">
        <v>273581</v>
      </c>
      <c r="H3254" s="24" t="n">
        <f aca="false">Parametros!$B$3</f>
        <v>160.42</v>
      </c>
      <c r="I3254" s="24" t="n">
        <f aca="false">Parametros!$B$4</f>
        <v>151.76</v>
      </c>
      <c r="J3254" s="23" t="n">
        <f aca="false">G3254*H3254/I3254</f>
        <v>289192.567343173</v>
      </c>
      <c r="K3254" s="23" t="n">
        <v>262492.46</v>
      </c>
      <c r="L3254" s="23" t="n">
        <v>343672</v>
      </c>
      <c r="M3254" s="23" t="n">
        <f aca="false">MIN(J3254:L3254)</f>
        <v>262492.46</v>
      </c>
      <c r="N3254" s="23" t="n">
        <f aca="false">MAX(J3254:L3254)</f>
        <v>343672</v>
      </c>
      <c r="O3254" s="23" t="n">
        <f aca="false">MEDIAN(J3254:L3254)</f>
        <v>289192.567343173</v>
      </c>
      <c r="P3254" s="23" t="n">
        <f aca="false">AVERAGE(J3254:L3254)</f>
        <v>298452.342447725</v>
      </c>
      <c r="Q3254" s="23" t="n">
        <f aca="false">AVERAGE(M3254,O3254)</f>
        <v>275842.513671587</v>
      </c>
      <c r="R3254" s="23" t="n">
        <f aca="false">AVERAGE(N3254,O3254)</f>
        <v>316432.283671587</v>
      </c>
      <c r="S3254" s="23" t="n">
        <f aca="false">STDEV(J3254:L3254)</f>
        <v>41374.3520178026</v>
      </c>
      <c r="T3254" s="25" t="n">
        <f aca="false">IF(P3254&gt;0,S3254/P3254,NA())</f>
        <v>0.138629677617791</v>
      </c>
      <c r="U3254" s="4" t="str">
        <f aca="false">IF(T3254&lt;=Parametros!$B$7,"MENOR",IF(T3254&lt;=Parametros!$B$8,"PROMEDIO MENOR-MEDIANA","PROMEDIO"))</f>
        <v>MENOR</v>
      </c>
      <c r="V3254" s="23" t="n">
        <f aca="false">IF(T3254&lt;=Parametros!$B$7,M3254,IF(T3254&lt;=Parametros!$B$8,Q3254,P3254))</f>
        <v>262492.46</v>
      </c>
      <c r="W3254" s="26" t="n">
        <f aca="false">ROUND(V3254,0)</f>
        <v>262492</v>
      </c>
      <c r="X3254" s="27" t="n">
        <f aca="false">K3254/G3254</f>
        <v>0.959468895866307</v>
      </c>
      <c r="Y3254" s="27" t="n">
        <f aca="false">L3254/G3254</f>
        <v>1.25619834710744</v>
      </c>
    </row>
    <row r="3255" customFormat="false" ht="26.25" hidden="false" customHeight="true" outlineLevel="0" collapsed="false">
      <c r="A3255" s="4" t="s">
        <v>122</v>
      </c>
      <c r="B3255" s="4" t="s">
        <v>1668</v>
      </c>
      <c r="C3255" s="4" t="s">
        <v>1685</v>
      </c>
      <c r="D3255" s="4" t="s">
        <v>1686</v>
      </c>
      <c r="E3255" s="4" t="s">
        <v>98</v>
      </c>
      <c r="F3255" s="4" t="s">
        <v>99</v>
      </c>
      <c r="G3255" s="23" t="n">
        <v>544901</v>
      </c>
      <c r="H3255" s="24" t="n">
        <f aca="false">Parametros!$B$3</f>
        <v>160.42</v>
      </c>
      <c r="I3255" s="24" t="n">
        <f aca="false">Parametros!$B$4</f>
        <v>151.76</v>
      </c>
      <c r="J3255" s="23" t="n">
        <f aca="false">G3255*H3255/I3255</f>
        <v>575995.113468635</v>
      </c>
      <c r="K3255" s="23" t="n">
        <v>522816.04</v>
      </c>
      <c r="L3255" s="23" t="n">
        <v>684607</v>
      </c>
      <c r="M3255" s="23" t="n">
        <f aca="false">MIN(J3255:L3255)</f>
        <v>522816.04</v>
      </c>
      <c r="N3255" s="23" t="n">
        <f aca="false">MAX(J3255:L3255)</f>
        <v>684607</v>
      </c>
      <c r="O3255" s="23" t="n">
        <f aca="false">MEDIAN(J3255:L3255)</f>
        <v>575995.113468635</v>
      </c>
      <c r="P3255" s="23" t="n">
        <f aca="false">AVERAGE(J3255:L3255)</f>
        <v>594472.717822878</v>
      </c>
      <c r="Q3255" s="23" t="n">
        <f aca="false">AVERAGE(M3255,O3255)</f>
        <v>549405.576734317</v>
      </c>
      <c r="R3255" s="23" t="n">
        <f aca="false">AVERAGE(N3255,O3255)</f>
        <v>630301.056734317</v>
      </c>
      <c r="S3255" s="23" t="n">
        <f aca="false">STDEV(J3255:L3255)</f>
        <v>82462.9921930703</v>
      </c>
      <c r="T3255" s="25" t="n">
        <f aca="false">IF(P3255&gt;0,S3255/P3255,NA())</f>
        <v>0.138716192889511</v>
      </c>
      <c r="U3255" s="4" t="str">
        <f aca="false">IF(T3255&lt;=Parametros!$B$7,"MENOR",IF(T3255&lt;=Parametros!$B$8,"PROMEDIO MENOR-MEDIANA","PROMEDIO"))</f>
        <v>MENOR</v>
      </c>
      <c r="V3255" s="23" t="n">
        <f aca="false">IF(T3255&lt;=Parametros!$B$7,M3255,IF(T3255&lt;=Parametros!$B$8,Q3255,P3255))</f>
        <v>522816.04</v>
      </c>
      <c r="W3255" s="26" t="n">
        <f aca="false">ROUND(V3255,0)</f>
        <v>522816</v>
      </c>
      <c r="X3255" s="27" t="n">
        <f aca="false">K3255/G3255</f>
        <v>0.959469775243576</v>
      </c>
      <c r="Y3255" s="27" t="n">
        <f aca="false">L3255/G3255</f>
        <v>1.25638785761083</v>
      </c>
    </row>
    <row r="3256" customFormat="false" ht="26.25" hidden="false" customHeight="true" outlineLevel="0" collapsed="false">
      <c r="A3256" s="4" t="s">
        <v>125</v>
      </c>
      <c r="B3256" s="4" t="s">
        <v>1668</v>
      </c>
      <c r="C3256" s="4" t="s">
        <v>1687</v>
      </c>
      <c r="D3256" s="4" t="s">
        <v>1688</v>
      </c>
      <c r="E3256" s="4" t="s">
        <v>98</v>
      </c>
      <c r="F3256" s="4" t="s">
        <v>99</v>
      </c>
      <c r="G3256" s="23" t="n">
        <v>544901</v>
      </c>
      <c r="H3256" s="24" t="n">
        <f aca="false">Parametros!$B$3</f>
        <v>160.42</v>
      </c>
      <c r="I3256" s="24" t="n">
        <f aca="false">Parametros!$B$4</f>
        <v>151.76</v>
      </c>
      <c r="J3256" s="23" t="n">
        <f aca="false">G3256*H3256/I3256</f>
        <v>575995.113468635</v>
      </c>
      <c r="K3256" s="23" t="n">
        <v>522816.04</v>
      </c>
      <c r="L3256" s="23" t="n">
        <v>684607</v>
      </c>
      <c r="M3256" s="23" t="n">
        <f aca="false">MIN(J3256:L3256)</f>
        <v>522816.04</v>
      </c>
      <c r="N3256" s="23" t="n">
        <f aca="false">MAX(J3256:L3256)</f>
        <v>684607</v>
      </c>
      <c r="O3256" s="23" t="n">
        <f aca="false">MEDIAN(J3256:L3256)</f>
        <v>575995.113468635</v>
      </c>
      <c r="P3256" s="23" t="n">
        <f aca="false">AVERAGE(J3256:L3256)</f>
        <v>594472.717822878</v>
      </c>
      <c r="Q3256" s="23" t="n">
        <f aca="false">AVERAGE(M3256,O3256)</f>
        <v>549405.576734317</v>
      </c>
      <c r="R3256" s="23" t="n">
        <f aca="false">AVERAGE(N3256,O3256)</f>
        <v>630301.056734317</v>
      </c>
      <c r="S3256" s="23" t="n">
        <f aca="false">STDEV(J3256:L3256)</f>
        <v>82462.9921930703</v>
      </c>
      <c r="T3256" s="25" t="n">
        <f aca="false">IF(P3256&gt;0,S3256/P3256,NA())</f>
        <v>0.138716192889511</v>
      </c>
      <c r="U3256" s="4" t="str">
        <f aca="false">IF(T3256&lt;=Parametros!$B$7,"MENOR",IF(T3256&lt;=Parametros!$B$8,"PROMEDIO MENOR-MEDIANA","PROMEDIO"))</f>
        <v>MENOR</v>
      </c>
      <c r="V3256" s="23" t="n">
        <f aca="false">IF(T3256&lt;=Parametros!$B$7,M3256,IF(T3256&lt;=Parametros!$B$8,Q3256,P3256))</f>
        <v>522816.04</v>
      </c>
      <c r="W3256" s="26" t="n">
        <f aca="false">ROUND(V3256,0)</f>
        <v>522816</v>
      </c>
      <c r="X3256" s="27" t="n">
        <f aca="false">K3256/G3256</f>
        <v>0.959469775243576</v>
      </c>
      <c r="Y3256" s="27" t="n">
        <f aca="false">L3256/G3256</f>
        <v>1.25638785761083</v>
      </c>
    </row>
    <row r="3257" customFormat="false" ht="26.25" hidden="false" customHeight="true" outlineLevel="0" collapsed="false">
      <c r="A3257" s="4" t="s">
        <v>128</v>
      </c>
      <c r="B3257" s="4" t="s">
        <v>1668</v>
      </c>
      <c r="C3257" s="4" t="s">
        <v>1689</v>
      </c>
      <c r="D3257" s="4" t="s">
        <v>1690</v>
      </c>
      <c r="E3257" s="4" t="s">
        <v>98</v>
      </c>
      <c r="F3257" s="4" t="s">
        <v>99</v>
      </c>
      <c r="G3257" s="23" t="n">
        <v>544901</v>
      </c>
      <c r="H3257" s="24" t="n">
        <f aca="false">Parametros!$B$3</f>
        <v>160.42</v>
      </c>
      <c r="I3257" s="24" t="n">
        <f aca="false">Parametros!$B$4</f>
        <v>151.76</v>
      </c>
      <c r="J3257" s="23" t="n">
        <f aca="false">G3257*H3257/I3257</f>
        <v>575995.113468635</v>
      </c>
      <c r="K3257" s="23" t="n">
        <v>522816.04</v>
      </c>
      <c r="L3257" s="23" t="n">
        <v>684607</v>
      </c>
      <c r="M3257" s="23" t="n">
        <f aca="false">MIN(J3257:L3257)</f>
        <v>522816.04</v>
      </c>
      <c r="N3257" s="23" t="n">
        <f aca="false">MAX(J3257:L3257)</f>
        <v>684607</v>
      </c>
      <c r="O3257" s="23" t="n">
        <f aca="false">MEDIAN(J3257:L3257)</f>
        <v>575995.113468635</v>
      </c>
      <c r="P3257" s="23" t="n">
        <f aca="false">AVERAGE(J3257:L3257)</f>
        <v>594472.717822878</v>
      </c>
      <c r="Q3257" s="23" t="n">
        <f aca="false">AVERAGE(M3257,O3257)</f>
        <v>549405.576734317</v>
      </c>
      <c r="R3257" s="23" t="n">
        <f aca="false">AVERAGE(N3257,O3257)</f>
        <v>630301.056734317</v>
      </c>
      <c r="S3257" s="23" t="n">
        <f aca="false">STDEV(J3257:L3257)</f>
        <v>82462.9921930703</v>
      </c>
      <c r="T3257" s="25" t="n">
        <f aca="false">IF(P3257&gt;0,S3257/P3257,NA())</f>
        <v>0.138716192889511</v>
      </c>
      <c r="U3257" s="4" t="str">
        <f aca="false">IF(T3257&lt;=Parametros!$B$7,"MENOR",IF(T3257&lt;=Parametros!$B$8,"PROMEDIO MENOR-MEDIANA","PROMEDIO"))</f>
        <v>MENOR</v>
      </c>
      <c r="V3257" s="23" t="n">
        <f aca="false">IF(T3257&lt;=Parametros!$B$7,M3257,IF(T3257&lt;=Parametros!$B$8,Q3257,P3257))</f>
        <v>522816.04</v>
      </c>
      <c r="W3257" s="26" t="n">
        <f aca="false">ROUND(V3257,0)</f>
        <v>522816</v>
      </c>
      <c r="X3257" s="27" t="n">
        <f aca="false">K3257/G3257</f>
        <v>0.959469775243576</v>
      </c>
      <c r="Y3257" s="27" t="n">
        <f aca="false">L3257/G3257</f>
        <v>1.25638785761083</v>
      </c>
    </row>
    <row r="3258" customFormat="false" ht="26.25" hidden="false" customHeight="true" outlineLevel="0" collapsed="false">
      <c r="A3258" s="4" t="s">
        <v>131</v>
      </c>
      <c r="B3258" s="4" t="s">
        <v>1668</v>
      </c>
      <c r="C3258" s="4" t="s">
        <v>1691</v>
      </c>
      <c r="D3258" s="4" t="s">
        <v>1692</v>
      </c>
      <c r="E3258" s="4" t="s">
        <v>98</v>
      </c>
      <c r="F3258" s="4" t="s">
        <v>99</v>
      </c>
      <c r="G3258" s="23" t="n">
        <v>544901</v>
      </c>
      <c r="H3258" s="24" t="n">
        <f aca="false">Parametros!$B$3</f>
        <v>160.42</v>
      </c>
      <c r="I3258" s="24" t="n">
        <f aca="false">Parametros!$B$4</f>
        <v>151.76</v>
      </c>
      <c r="J3258" s="23" t="n">
        <f aca="false">G3258*H3258/I3258</f>
        <v>575995.113468635</v>
      </c>
      <c r="K3258" s="23" t="n">
        <v>522816.04</v>
      </c>
      <c r="L3258" s="23" t="n">
        <v>684607</v>
      </c>
      <c r="M3258" s="23" t="n">
        <f aca="false">MIN(J3258:L3258)</f>
        <v>522816.04</v>
      </c>
      <c r="N3258" s="23" t="n">
        <f aca="false">MAX(J3258:L3258)</f>
        <v>684607</v>
      </c>
      <c r="O3258" s="23" t="n">
        <f aca="false">MEDIAN(J3258:L3258)</f>
        <v>575995.113468635</v>
      </c>
      <c r="P3258" s="23" t="n">
        <f aca="false">AVERAGE(J3258:L3258)</f>
        <v>594472.717822878</v>
      </c>
      <c r="Q3258" s="23" t="n">
        <f aca="false">AVERAGE(M3258,O3258)</f>
        <v>549405.576734317</v>
      </c>
      <c r="R3258" s="23" t="n">
        <f aca="false">AVERAGE(N3258,O3258)</f>
        <v>630301.056734317</v>
      </c>
      <c r="S3258" s="23" t="n">
        <f aca="false">STDEV(J3258:L3258)</f>
        <v>82462.9921930703</v>
      </c>
      <c r="T3258" s="25" t="n">
        <f aca="false">IF(P3258&gt;0,S3258/P3258,NA())</f>
        <v>0.138716192889511</v>
      </c>
      <c r="U3258" s="4" t="str">
        <f aca="false">IF(T3258&lt;=Parametros!$B$7,"MENOR",IF(T3258&lt;=Parametros!$B$8,"PROMEDIO MENOR-MEDIANA","PROMEDIO"))</f>
        <v>MENOR</v>
      </c>
      <c r="V3258" s="23" t="n">
        <f aca="false">IF(T3258&lt;=Parametros!$B$7,M3258,IF(T3258&lt;=Parametros!$B$8,Q3258,P3258))</f>
        <v>522816.04</v>
      </c>
      <c r="W3258" s="26" t="n">
        <f aca="false">ROUND(V3258,0)</f>
        <v>522816</v>
      </c>
      <c r="X3258" s="27" t="n">
        <f aca="false">K3258/G3258</f>
        <v>0.959469775243576</v>
      </c>
      <c r="Y3258" s="27" t="n">
        <f aca="false">L3258/G3258</f>
        <v>1.25638785761083</v>
      </c>
    </row>
    <row r="3259" customFormat="false" ht="26.25" hidden="false" customHeight="true" outlineLevel="0" collapsed="false">
      <c r="A3259" s="4" t="s">
        <v>134</v>
      </c>
      <c r="B3259" s="4" t="s">
        <v>1668</v>
      </c>
      <c r="C3259" s="4" t="s">
        <v>1693</v>
      </c>
      <c r="D3259" s="4" t="s">
        <v>1694</v>
      </c>
      <c r="E3259" s="4" t="s">
        <v>98</v>
      </c>
      <c r="F3259" s="4" t="s">
        <v>99</v>
      </c>
      <c r="G3259" s="23" t="n">
        <v>544901</v>
      </c>
      <c r="H3259" s="24" t="n">
        <f aca="false">Parametros!$B$3</f>
        <v>160.42</v>
      </c>
      <c r="I3259" s="24" t="n">
        <f aca="false">Parametros!$B$4</f>
        <v>151.76</v>
      </c>
      <c r="J3259" s="23" t="n">
        <f aca="false">G3259*H3259/I3259</f>
        <v>575995.113468635</v>
      </c>
      <c r="K3259" s="23" t="n">
        <v>522816.04</v>
      </c>
      <c r="L3259" s="23" t="n">
        <v>684607</v>
      </c>
      <c r="M3259" s="23" t="n">
        <f aca="false">MIN(J3259:L3259)</f>
        <v>522816.04</v>
      </c>
      <c r="N3259" s="23" t="n">
        <f aca="false">MAX(J3259:L3259)</f>
        <v>684607</v>
      </c>
      <c r="O3259" s="23" t="n">
        <f aca="false">MEDIAN(J3259:L3259)</f>
        <v>575995.113468635</v>
      </c>
      <c r="P3259" s="23" t="n">
        <f aca="false">AVERAGE(J3259:L3259)</f>
        <v>594472.717822878</v>
      </c>
      <c r="Q3259" s="23" t="n">
        <f aca="false">AVERAGE(M3259,O3259)</f>
        <v>549405.576734317</v>
      </c>
      <c r="R3259" s="23" t="n">
        <f aca="false">AVERAGE(N3259,O3259)</f>
        <v>630301.056734317</v>
      </c>
      <c r="S3259" s="23" t="n">
        <f aca="false">STDEV(J3259:L3259)</f>
        <v>82462.9921930703</v>
      </c>
      <c r="T3259" s="25" t="n">
        <f aca="false">IF(P3259&gt;0,S3259/P3259,NA())</f>
        <v>0.138716192889511</v>
      </c>
      <c r="U3259" s="4" t="str">
        <f aca="false">IF(T3259&lt;=Parametros!$B$7,"MENOR",IF(T3259&lt;=Parametros!$B$8,"PROMEDIO MENOR-MEDIANA","PROMEDIO"))</f>
        <v>MENOR</v>
      </c>
      <c r="V3259" s="23" t="n">
        <f aca="false">IF(T3259&lt;=Parametros!$B$7,M3259,IF(T3259&lt;=Parametros!$B$8,Q3259,P3259))</f>
        <v>522816.04</v>
      </c>
      <c r="W3259" s="26" t="n">
        <f aca="false">ROUND(V3259,0)</f>
        <v>522816</v>
      </c>
      <c r="X3259" s="27" t="n">
        <f aca="false">K3259/G3259</f>
        <v>0.959469775243576</v>
      </c>
      <c r="Y3259" s="27" t="n">
        <f aca="false">L3259/G3259</f>
        <v>1.25638785761083</v>
      </c>
    </row>
    <row r="3260" customFormat="false" ht="26.25" hidden="false" customHeight="true" outlineLevel="0" collapsed="false">
      <c r="A3260" s="4" t="s">
        <v>136</v>
      </c>
      <c r="B3260" s="4" t="s">
        <v>1668</v>
      </c>
      <c r="C3260" s="4" t="s">
        <v>1695</v>
      </c>
      <c r="D3260" s="4" t="s">
        <v>1696</v>
      </c>
      <c r="E3260" s="4" t="s">
        <v>98</v>
      </c>
      <c r="F3260" s="4" t="s">
        <v>99</v>
      </c>
      <c r="G3260" s="23" t="n">
        <v>1086411</v>
      </c>
      <c r="H3260" s="24" t="n">
        <f aca="false">Parametros!$B$3</f>
        <v>160.42</v>
      </c>
      <c r="I3260" s="24" t="n">
        <f aca="false">Parametros!$B$4</f>
        <v>151.76</v>
      </c>
      <c r="J3260" s="23" t="n">
        <f aca="false">G3260*H3260/I3260</f>
        <v>1148405.72364259</v>
      </c>
      <c r="K3260" s="23" t="n">
        <v>1042379.21</v>
      </c>
      <c r="L3260" s="23" t="n">
        <v>1365049</v>
      </c>
      <c r="M3260" s="23" t="n">
        <f aca="false">MIN(J3260:L3260)</f>
        <v>1042379.21</v>
      </c>
      <c r="N3260" s="23" t="n">
        <f aca="false">MAX(J3260:L3260)</f>
        <v>1365049</v>
      </c>
      <c r="O3260" s="23" t="n">
        <f aca="false">MEDIAN(J3260:L3260)</f>
        <v>1148405.72364259</v>
      </c>
      <c r="P3260" s="23" t="n">
        <f aca="false">AVERAGE(J3260:L3260)</f>
        <v>1185277.97788086</v>
      </c>
      <c r="Q3260" s="23" t="n">
        <f aca="false">AVERAGE(M3260,O3260)</f>
        <v>1095392.4668213</v>
      </c>
      <c r="R3260" s="23" t="n">
        <f aca="false">AVERAGE(N3260,O3260)</f>
        <v>1256727.3618213</v>
      </c>
      <c r="S3260" s="23" t="n">
        <f aca="false">STDEV(J3260:L3260)</f>
        <v>164464.648767204</v>
      </c>
      <c r="T3260" s="25" t="n">
        <f aca="false">IF(P3260&gt;0,S3260/P3260,NA())</f>
        <v>0.138756183643306</v>
      </c>
      <c r="U3260" s="4" t="str">
        <f aca="false">IF(T3260&lt;=Parametros!$B$7,"MENOR",IF(T3260&lt;=Parametros!$B$8,"PROMEDIO MENOR-MEDIANA","PROMEDIO"))</f>
        <v>MENOR</v>
      </c>
      <c r="V3260" s="23" t="n">
        <f aca="false">IF(T3260&lt;=Parametros!$B$7,M3260,IF(T3260&lt;=Parametros!$B$8,Q3260,P3260))</f>
        <v>1042379.21</v>
      </c>
      <c r="W3260" s="26" t="n">
        <f aca="false">ROUND(V3260,0)</f>
        <v>1042379</v>
      </c>
      <c r="X3260" s="27" t="n">
        <f aca="false">K3260/G3260</f>
        <v>0.95947041221048</v>
      </c>
      <c r="Y3260" s="27" t="n">
        <f aca="false">L3260/G3260</f>
        <v>1.25647568001429</v>
      </c>
    </row>
    <row r="3261" customFormat="false" ht="26.25" hidden="false" customHeight="true" outlineLevel="0" collapsed="false">
      <c r="A3261" s="4" t="s">
        <v>139</v>
      </c>
      <c r="B3261" s="4" t="s">
        <v>1668</v>
      </c>
      <c r="C3261" s="4" t="s">
        <v>1697</v>
      </c>
      <c r="D3261" s="4" t="s">
        <v>1698</v>
      </c>
      <c r="E3261" s="4" t="s">
        <v>98</v>
      </c>
      <c r="F3261" s="4" t="s">
        <v>99</v>
      </c>
      <c r="G3261" s="23" t="n">
        <v>544901</v>
      </c>
      <c r="H3261" s="24" t="n">
        <f aca="false">Parametros!$B$3</f>
        <v>160.42</v>
      </c>
      <c r="I3261" s="24" t="n">
        <f aca="false">Parametros!$B$4</f>
        <v>151.76</v>
      </c>
      <c r="J3261" s="23" t="n">
        <f aca="false">G3261*H3261/I3261</f>
        <v>575995.113468635</v>
      </c>
      <c r="K3261" s="23" t="n">
        <v>522816.04</v>
      </c>
      <c r="L3261" s="23" t="n">
        <v>684607</v>
      </c>
      <c r="M3261" s="23" t="n">
        <f aca="false">MIN(J3261:L3261)</f>
        <v>522816.04</v>
      </c>
      <c r="N3261" s="23" t="n">
        <f aca="false">MAX(J3261:L3261)</f>
        <v>684607</v>
      </c>
      <c r="O3261" s="23" t="n">
        <f aca="false">MEDIAN(J3261:L3261)</f>
        <v>575995.113468635</v>
      </c>
      <c r="P3261" s="23" t="n">
        <f aca="false">AVERAGE(J3261:L3261)</f>
        <v>594472.717822878</v>
      </c>
      <c r="Q3261" s="23" t="n">
        <f aca="false">AVERAGE(M3261,O3261)</f>
        <v>549405.576734317</v>
      </c>
      <c r="R3261" s="23" t="n">
        <f aca="false">AVERAGE(N3261,O3261)</f>
        <v>630301.056734317</v>
      </c>
      <c r="S3261" s="23" t="n">
        <f aca="false">STDEV(J3261:L3261)</f>
        <v>82462.9921930703</v>
      </c>
      <c r="T3261" s="25" t="n">
        <f aca="false">IF(P3261&gt;0,S3261/P3261,NA())</f>
        <v>0.138716192889511</v>
      </c>
      <c r="U3261" s="4" t="str">
        <f aca="false">IF(T3261&lt;=Parametros!$B$7,"MENOR",IF(T3261&lt;=Parametros!$B$8,"PROMEDIO MENOR-MEDIANA","PROMEDIO"))</f>
        <v>MENOR</v>
      </c>
      <c r="V3261" s="23" t="n">
        <f aca="false">IF(T3261&lt;=Parametros!$B$7,M3261,IF(T3261&lt;=Parametros!$B$8,Q3261,P3261))</f>
        <v>522816.04</v>
      </c>
      <c r="W3261" s="26" t="n">
        <f aca="false">ROUND(V3261,0)</f>
        <v>522816</v>
      </c>
      <c r="X3261" s="27" t="n">
        <f aca="false">K3261/G3261</f>
        <v>0.959469775243576</v>
      </c>
      <c r="Y3261" s="27" t="n">
        <f aca="false">L3261/G3261</f>
        <v>1.25638785761083</v>
      </c>
    </row>
    <row r="3262" customFormat="false" ht="39" hidden="false" customHeight="true" outlineLevel="0" collapsed="false">
      <c r="A3262" s="4" t="s">
        <v>142</v>
      </c>
      <c r="B3262" s="4" t="s">
        <v>1668</v>
      </c>
      <c r="C3262" s="4" t="s">
        <v>1699</v>
      </c>
      <c r="D3262" s="4" t="s">
        <v>1700</v>
      </c>
      <c r="E3262" s="4" t="s">
        <v>98</v>
      </c>
      <c r="F3262" s="4" t="s">
        <v>99</v>
      </c>
      <c r="G3262" s="23" t="n">
        <v>820743</v>
      </c>
      <c r="H3262" s="24" t="n">
        <f aca="false">Parametros!$B$3</f>
        <v>160.42</v>
      </c>
      <c r="I3262" s="24" t="n">
        <f aca="false">Parametros!$B$4</f>
        <v>151.76</v>
      </c>
      <c r="J3262" s="23" t="n">
        <f aca="false">G3262*H3262/I3262</f>
        <v>867577.70202952</v>
      </c>
      <c r="K3262" s="23" t="n">
        <v>787478.3</v>
      </c>
      <c r="L3262" s="23" t="n">
        <v>1031254</v>
      </c>
      <c r="M3262" s="23" t="n">
        <f aca="false">MIN(J3262:L3262)</f>
        <v>787478.3</v>
      </c>
      <c r="N3262" s="23" t="n">
        <f aca="false">MAX(J3262:L3262)</f>
        <v>1031254</v>
      </c>
      <c r="O3262" s="23" t="n">
        <f aca="false">MEDIAN(J3262:L3262)</f>
        <v>867577.70202952</v>
      </c>
      <c r="P3262" s="23" t="n">
        <f aca="false">AVERAGE(J3262:L3262)</f>
        <v>895436.667343174</v>
      </c>
      <c r="Q3262" s="23" t="n">
        <f aca="false">AVERAGE(M3262,O3262)</f>
        <v>827528.00101476</v>
      </c>
      <c r="R3262" s="23" t="n">
        <f aca="false">AVERAGE(N3262,O3262)</f>
        <v>949415.85101476</v>
      </c>
      <c r="S3262" s="23" t="n">
        <f aca="false">STDEV(J3262:L3262)</f>
        <v>124252.724070271</v>
      </c>
      <c r="T3262" s="25" t="n">
        <f aca="false">IF(P3262&gt;0,S3262/P3262,NA())</f>
        <v>0.138762157729076</v>
      </c>
      <c r="U3262" s="4" t="str">
        <f aca="false">IF(T3262&lt;=Parametros!$B$7,"MENOR",IF(T3262&lt;=Parametros!$B$8,"PROMEDIO MENOR-MEDIANA","PROMEDIO"))</f>
        <v>MENOR</v>
      </c>
      <c r="V3262" s="23" t="n">
        <f aca="false">IF(T3262&lt;=Parametros!$B$7,M3262,IF(T3262&lt;=Parametros!$B$8,Q3262,P3262))</f>
        <v>787478.3</v>
      </c>
      <c r="W3262" s="26" t="n">
        <f aca="false">ROUND(V3262,0)</f>
        <v>787478</v>
      </c>
      <c r="X3262" s="27" t="n">
        <f aca="false">K3262/G3262</f>
        <v>0.959470016801849</v>
      </c>
      <c r="Y3262" s="27" t="n">
        <f aca="false">L3262/G3262</f>
        <v>1.25648832825866</v>
      </c>
    </row>
    <row r="3263" customFormat="false" ht="39" hidden="false" customHeight="true" outlineLevel="0" collapsed="false">
      <c r="A3263" s="4" t="s">
        <v>145</v>
      </c>
      <c r="B3263" s="4" t="s">
        <v>1668</v>
      </c>
      <c r="C3263" s="4" t="s">
        <v>1701</v>
      </c>
      <c r="D3263" s="4" t="s">
        <v>1702</v>
      </c>
      <c r="E3263" s="4" t="s">
        <v>98</v>
      </c>
      <c r="F3263" s="4" t="s">
        <v>99</v>
      </c>
      <c r="G3263" s="23" t="n">
        <v>544901</v>
      </c>
      <c r="H3263" s="24" t="n">
        <f aca="false">Parametros!$B$3</f>
        <v>160.42</v>
      </c>
      <c r="I3263" s="24" t="n">
        <f aca="false">Parametros!$B$4</f>
        <v>151.76</v>
      </c>
      <c r="J3263" s="23" t="n">
        <f aca="false">G3263*H3263/I3263</f>
        <v>575995.113468635</v>
      </c>
      <c r="K3263" s="23" t="n">
        <v>522816.04</v>
      </c>
      <c r="L3263" s="23" t="n">
        <v>684607</v>
      </c>
      <c r="M3263" s="23" t="n">
        <f aca="false">MIN(J3263:L3263)</f>
        <v>522816.04</v>
      </c>
      <c r="N3263" s="23" t="n">
        <f aca="false">MAX(J3263:L3263)</f>
        <v>684607</v>
      </c>
      <c r="O3263" s="23" t="n">
        <f aca="false">MEDIAN(J3263:L3263)</f>
        <v>575995.113468635</v>
      </c>
      <c r="P3263" s="23" t="n">
        <f aca="false">AVERAGE(J3263:L3263)</f>
        <v>594472.717822878</v>
      </c>
      <c r="Q3263" s="23" t="n">
        <f aca="false">AVERAGE(M3263,O3263)</f>
        <v>549405.576734317</v>
      </c>
      <c r="R3263" s="23" t="n">
        <f aca="false">AVERAGE(N3263,O3263)</f>
        <v>630301.056734317</v>
      </c>
      <c r="S3263" s="23" t="n">
        <f aca="false">STDEV(J3263:L3263)</f>
        <v>82462.9921930703</v>
      </c>
      <c r="T3263" s="25" t="n">
        <f aca="false">IF(P3263&gt;0,S3263/P3263,NA())</f>
        <v>0.138716192889511</v>
      </c>
      <c r="U3263" s="4" t="str">
        <f aca="false">IF(T3263&lt;=Parametros!$B$7,"MENOR",IF(T3263&lt;=Parametros!$B$8,"PROMEDIO MENOR-MEDIANA","PROMEDIO"))</f>
        <v>MENOR</v>
      </c>
      <c r="V3263" s="23" t="n">
        <f aca="false">IF(T3263&lt;=Parametros!$B$7,M3263,IF(T3263&lt;=Parametros!$B$8,Q3263,P3263))</f>
        <v>522816.04</v>
      </c>
      <c r="W3263" s="26" t="n">
        <f aca="false">ROUND(V3263,0)</f>
        <v>522816</v>
      </c>
      <c r="X3263" s="27" t="n">
        <f aca="false">K3263/G3263</f>
        <v>0.959469775243576</v>
      </c>
      <c r="Y3263" s="27" t="n">
        <f aca="false">L3263/G3263</f>
        <v>1.25638785761083</v>
      </c>
    </row>
    <row r="3264" customFormat="false" ht="39" hidden="false" customHeight="true" outlineLevel="0" collapsed="false">
      <c r="A3264" s="4" t="s">
        <v>148</v>
      </c>
      <c r="B3264" s="4" t="s">
        <v>1668</v>
      </c>
      <c r="C3264" s="4" t="s">
        <v>1703</v>
      </c>
      <c r="D3264" s="4" t="s">
        <v>1704</v>
      </c>
      <c r="E3264" s="4" t="s">
        <v>98</v>
      </c>
      <c r="F3264" s="4" t="s">
        <v>99</v>
      </c>
      <c r="G3264" s="23" t="n">
        <v>273581</v>
      </c>
      <c r="H3264" s="24" t="n">
        <f aca="false">Parametros!$B$3</f>
        <v>160.42</v>
      </c>
      <c r="I3264" s="24" t="n">
        <f aca="false">Parametros!$B$4</f>
        <v>151.76</v>
      </c>
      <c r="J3264" s="23" t="n">
        <f aca="false">G3264*H3264/I3264</f>
        <v>289192.567343173</v>
      </c>
      <c r="K3264" s="23" t="n">
        <v>262492.46</v>
      </c>
      <c r="L3264" s="23" t="n">
        <v>343672</v>
      </c>
      <c r="M3264" s="23" t="n">
        <f aca="false">MIN(J3264:L3264)</f>
        <v>262492.46</v>
      </c>
      <c r="N3264" s="23" t="n">
        <f aca="false">MAX(J3264:L3264)</f>
        <v>343672</v>
      </c>
      <c r="O3264" s="23" t="n">
        <f aca="false">MEDIAN(J3264:L3264)</f>
        <v>289192.567343173</v>
      </c>
      <c r="P3264" s="23" t="n">
        <f aca="false">AVERAGE(J3264:L3264)</f>
        <v>298452.342447725</v>
      </c>
      <c r="Q3264" s="23" t="n">
        <f aca="false">AVERAGE(M3264,O3264)</f>
        <v>275842.513671587</v>
      </c>
      <c r="R3264" s="23" t="n">
        <f aca="false">AVERAGE(N3264,O3264)</f>
        <v>316432.283671587</v>
      </c>
      <c r="S3264" s="23" t="n">
        <f aca="false">STDEV(J3264:L3264)</f>
        <v>41374.3520178026</v>
      </c>
      <c r="T3264" s="25" t="n">
        <f aca="false">IF(P3264&gt;0,S3264/P3264,NA())</f>
        <v>0.138629677617791</v>
      </c>
      <c r="U3264" s="4" t="str">
        <f aca="false">IF(T3264&lt;=Parametros!$B$7,"MENOR",IF(T3264&lt;=Parametros!$B$8,"PROMEDIO MENOR-MEDIANA","PROMEDIO"))</f>
        <v>MENOR</v>
      </c>
      <c r="V3264" s="23" t="n">
        <f aca="false">IF(T3264&lt;=Parametros!$B$7,M3264,IF(T3264&lt;=Parametros!$B$8,Q3264,P3264))</f>
        <v>262492.46</v>
      </c>
      <c r="W3264" s="26" t="n">
        <f aca="false">ROUND(V3264,0)</f>
        <v>262492</v>
      </c>
      <c r="X3264" s="27" t="n">
        <f aca="false">K3264/G3264</f>
        <v>0.959468895866307</v>
      </c>
      <c r="Y3264" s="27" t="n">
        <f aca="false">L3264/G3264</f>
        <v>1.25619834710744</v>
      </c>
    </row>
    <row r="3265" customFormat="false" ht="39" hidden="false" customHeight="true" outlineLevel="0" collapsed="false">
      <c r="A3265" s="4" t="s">
        <v>151</v>
      </c>
      <c r="B3265" s="4" t="s">
        <v>1668</v>
      </c>
      <c r="C3265" s="4" t="s">
        <v>1705</v>
      </c>
      <c r="D3265" s="4" t="s">
        <v>1706</v>
      </c>
      <c r="E3265" s="4" t="s">
        <v>98</v>
      </c>
      <c r="F3265" s="4" t="s">
        <v>99</v>
      </c>
      <c r="G3265" s="23" t="n">
        <v>543771</v>
      </c>
      <c r="H3265" s="24" t="n">
        <f aca="false">Parametros!$B$3</f>
        <v>160.42</v>
      </c>
      <c r="I3265" s="24" t="n">
        <f aca="false">Parametros!$B$4</f>
        <v>151.76</v>
      </c>
      <c r="J3265" s="23" t="n">
        <f aca="false">G3265*H3265/I3265</f>
        <v>574800.631391671</v>
      </c>
      <c r="K3265" s="23" t="n">
        <v>521732.06</v>
      </c>
      <c r="L3265" s="23" t="n">
        <v>683179</v>
      </c>
      <c r="M3265" s="23" t="n">
        <f aca="false">MIN(J3265:L3265)</f>
        <v>521732.06</v>
      </c>
      <c r="N3265" s="23" t="n">
        <f aca="false">MAX(J3265:L3265)</f>
        <v>683179</v>
      </c>
      <c r="O3265" s="23" t="n">
        <f aca="false">MEDIAN(J3265:L3265)</f>
        <v>574800.631391671</v>
      </c>
      <c r="P3265" s="23" t="n">
        <f aca="false">AVERAGE(J3265:L3265)</f>
        <v>593237.23046389</v>
      </c>
      <c r="Q3265" s="23" t="n">
        <f aca="false">AVERAGE(M3265,O3265)</f>
        <v>548266.345695836</v>
      </c>
      <c r="R3265" s="23" t="n">
        <f aca="false">AVERAGE(N3265,O3265)</f>
        <v>628989.815695836</v>
      </c>
      <c r="S3265" s="23" t="n">
        <f aca="false">STDEV(J3265:L3265)</f>
        <v>82287.3608025754</v>
      </c>
      <c r="T3265" s="25" t="n">
        <f aca="false">IF(P3265&gt;0,S3265/P3265,NA())</f>
        <v>0.1387090300085</v>
      </c>
      <c r="U3265" s="4" t="str">
        <f aca="false">IF(T3265&lt;=Parametros!$B$7,"MENOR",IF(T3265&lt;=Parametros!$B$8,"PROMEDIO MENOR-MEDIANA","PROMEDIO"))</f>
        <v>MENOR</v>
      </c>
      <c r="V3265" s="23" t="n">
        <f aca="false">IF(T3265&lt;=Parametros!$B$7,M3265,IF(T3265&lt;=Parametros!$B$8,Q3265,P3265))</f>
        <v>521732.06</v>
      </c>
      <c r="W3265" s="26" t="n">
        <f aca="false">ROUND(V3265,0)</f>
        <v>521732</v>
      </c>
      <c r="X3265" s="27" t="n">
        <f aca="false">K3265/G3265</f>
        <v>0.959470181381501</v>
      </c>
      <c r="Y3265" s="27" t="n">
        <f aca="false">L3265/G3265</f>
        <v>1.25637262744795</v>
      </c>
    </row>
    <row r="3266" customFormat="false" ht="26.25" hidden="false" customHeight="true" outlineLevel="0" collapsed="false">
      <c r="A3266" s="4" t="s">
        <v>154</v>
      </c>
      <c r="B3266" s="4" t="s">
        <v>1668</v>
      </c>
      <c r="C3266" s="4" t="s">
        <v>1707</v>
      </c>
      <c r="D3266" s="4" t="s">
        <v>1708</v>
      </c>
      <c r="E3266" s="4" t="s">
        <v>98</v>
      </c>
      <c r="F3266" s="4" t="s">
        <v>99</v>
      </c>
      <c r="G3266" s="23" t="n">
        <v>820743</v>
      </c>
      <c r="H3266" s="24" t="n">
        <f aca="false">Parametros!$B$3</f>
        <v>160.42</v>
      </c>
      <c r="I3266" s="24" t="n">
        <f aca="false">Parametros!$B$4</f>
        <v>151.76</v>
      </c>
      <c r="J3266" s="23" t="n">
        <f aca="false">G3266*H3266/I3266</f>
        <v>867577.70202952</v>
      </c>
      <c r="K3266" s="23" t="n">
        <v>787478.3</v>
      </c>
      <c r="L3266" s="23" t="n">
        <v>1031254</v>
      </c>
      <c r="M3266" s="23" t="n">
        <f aca="false">MIN(J3266:L3266)</f>
        <v>787478.3</v>
      </c>
      <c r="N3266" s="23" t="n">
        <f aca="false">MAX(J3266:L3266)</f>
        <v>1031254</v>
      </c>
      <c r="O3266" s="23" t="n">
        <f aca="false">MEDIAN(J3266:L3266)</f>
        <v>867577.70202952</v>
      </c>
      <c r="P3266" s="23" t="n">
        <f aca="false">AVERAGE(J3266:L3266)</f>
        <v>895436.667343174</v>
      </c>
      <c r="Q3266" s="23" t="n">
        <f aca="false">AVERAGE(M3266,O3266)</f>
        <v>827528.00101476</v>
      </c>
      <c r="R3266" s="23" t="n">
        <f aca="false">AVERAGE(N3266,O3266)</f>
        <v>949415.85101476</v>
      </c>
      <c r="S3266" s="23" t="n">
        <f aca="false">STDEV(J3266:L3266)</f>
        <v>124252.724070271</v>
      </c>
      <c r="T3266" s="25" t="n">
        <f aca="false">IF(P3266&gt;0,S3266/P3266,NA())</f>
        <v>0.138762157729076</v>
      </c>
      <c r="U3266" s="4" t="str">
        <f aca="false">IF(T3266&lt;=Parametros!$B$7,"MENOR",IF(T3266&lt;=Parametros!$B$8,"PROMEDIO MENOR-MEDIANA","PROMEDIO"))</f>
        <v>MENOR</v>
      </c>
      <c r="V3266" s="23" t="n">
        <f aca="false">IF(T3266&lt;=Parametros!$B$7,M3266,IF(T3266&lt;=Parametros!$B$8,Q3266,P3266))</f>
        <v>787478.3</v>
      </c>
      <c r="W3266" s="26" t="n">
        <f aca="false">ROUND(V3266,0)</f>
        <v>787478</v>
      </c>
      <c r="X3266" s="27" t="n">
        <f aca="false">K3266/G3266</f>
        <v>0.959470016801849</v>
      </c>
      <c r="Y3266" s="27" t="n">
        <f aca="false">L3266/G3266</f>
        <v>1.25648832825866</v>
      </c>
    </row>
    <row r="3267" customFormat="false" ht="26.25" hidden="false" customHeight="true" outlineLevel="0" collapsed="false">
      <c r="A3267" s="4" t="s">
        <v>157</v>
      </c>
      <c r="B3267" s="4" t="s">
        <v>1668</v>
      </c>
      <c r="C3267" s="4" t="s">
        <v>1709</v>
      </c>
      <c r="D3267" s="4" t="s">
        <v>1710</v>
      </c>
      <c r="E3267" s="4" t="s">
        <v>98</v>
      </c>
      <c r="F3267" s="4" t="s">
        <v>99</v>
      </c>
      <c r="G3267" s="23" t="n">
        <v>1085280</v>
      </c>
      <c r="H3267" s="24" t="n">
        <f aca="false">Parametros!$B$3</f>
        <v>160.42</v>
      </c>
      <c r="I3267" s="24" t="n">
        <f aca="false">Parametros!$B$4</f>
        <v>151.76</v>
      </c>
      <c r="J3267" s="23" t="n">
        <f aca="false">G3267*H3267/I3267</f>
        <v>1147210.18450185</v>
      </c>
      <c r="K3267" s="23" t="n">
        <v>1041294.32</v>
      </c>
      <c r="L3267" s="23" t="n">
        <v>1363621</v>
      </c>
      <c r="M3267" s="23" t="n">
        <f aca="false">MIN(J3267:L3267)</f>
        <v>1041294.32</v>
      </c>
      <c r="N3267" s="23" t="n">
        <f aca="false">MAX(J3267:L3267)</f>
        <v>1363621</v>
      </c>
      <c r="O3267" s="23" t="n">
        <f aca="false">MEDIAN(J3267:L3267)</f>
        <v>1147210.18450185</v>
      </c>
      <c r="P3267" s="23" t="n">
        <f aca="false">AVERAGE(J3267:L3267)</f>
        <v>1184041.83483395</v>
      </c>
      <c r="Q3267" s="23" t="n">
        <f aca="false">AVERAGE(M3267,O3267)</f>
        <v>1094252.25225092</v>
      </c>
      <c r="R3267" s="23" t="n">
        <f aca="false">AVERAGE(N3267,O3267)</f>
        <v>1255415.59225092</v>
      </c>
      <c r="S3267" s="23" t="n">
        <f aca="false">STDEV(J3267:L3267)</f>
        <v>164289.531040768</v>
      </c>
      <c r="T3267" s="25" t="n">
        <f aca="false">IF(P3267&gt;0,S3267/P3267,NA())</f>
        <v>0.138753147234707</v>
      </c>
      <c r="U3267" s="4" t="str">
        <f aca="false">IF(T3267&lt;=Parametros!$B$7,"MENOR",IF(T3267&lt;=Parametros!$B$8,"PROMEDIO MENOR-MEDIANA","PROMEDIO"))</f>
        <v>MENOR</v>
      </c>
      <c r="V3267" s="23" t="n">
        <f aca="false">IF(T3267&lt;=Parametros!$B$7,M3267,IF(T3267&lt;=Parametros!$B$8,Q3267,P3267))</f>
        <v>1041294.32</v>
      </c>
      <c r="W3267" s="26" t="n">
        <f aca="false">ROUND(V3267,0)</f>
        <v>1041294</v>
      </c>
      <c r="X3267" s="27" t="n">
        <f aca="false">K3267/G3267</f>
        <v>0.95947066194899</v>
      </c>
      <c r="Y3267" s="27" t="n">
        <f aca="false">L3267/G3267</f>
        <v>1.25646929824561</v>
      </c>
    </row>
    <row r="3268" customFormat="false" ht="26.25" hidden="false" customHeight="true" outlineLevel="0" collapsed="false">
      <c r="A3268" s="4" t="s">
        <v>160</v>
      </c>
      <c r="B3268" s="4" t="s">
        <v>1668</v>
      </c>
      <c r="C3268" s="4" t="s">
        <v>1711</v>
      </c>
      <c r="D3268" s="4" t="s">
        <v>1712</v>
      </c>
      <c r="E3268" s="4" t="s">
        <v>98</v>
      </c>
      <c r="F3268" s="4" t="s">
        <v>99</v>
      </c>
      <c r="G3268" s="23" t="n">
        <v>683953</v>
      </c>
      <c r="H3268" s="24" t="n">
        <f aca="false">Parametros!$B$3</f>
        <v>160.42</v>
      </c>
      <c r="I3268" s="24" t="n">
        <f aca="false">Parametros!$B$4</f>
        <v>151.76</v>
      </c>
      <c r="J3268" s="23" t="n">
        <f aca="false">G3268*H3268/I3268</f>
        <v>722981.946889826</v>
      </c>
      <c r="K3268" s="23" t="n">
        <v>656232.99</v>
      </c>
      <c r="L3268" s="23" t="n">
        <v>859299</v>
      </c>
      <c r="M3268" s="23" t="n">
        <f aca="false">MIN(J3268:L3268)</f>
        <v>656232.99</v>
      </c>
      <c r="N3268" s="23" t="n">
        <f aca="false">MAX(J3268:L3268)</f>
        <v>859299</v>
      </c>
      <c r="O3268" s="23" t="n">
        <f aca="false">MEDIAN(J3268:L3268)</f>
        <v>722981.946889826</v>
      </c>
      <c r="P3268" s="23" t="n">
        <f aca="false">AVERAGE(J3268:L3268)</f>
        <v>746171.312296609</v>
      </c>
      <c r="Q3268" s="23" t="n">
        <f aca="false">AVERAGE(M3268,O3268)</f>
        <v>689607.468444913</v>
      </c>
      <c r="R3268" s="23" t="n">
        <f aca="false">AVERAGE(N3268,O3268)</f>
        <v>791140.473444913</v>
      </c>
      <c r="S3268" s="23" t="n">
        <f aca="false">STDEV(J3268:L3268)</f>
        <v>103500.053648812</v>
      </c>
      <c r="T3268" s="25" t="n">
        <f aca="false">IF(P3268&gt;0,S3268/P3268,NA())</f>
        <v>0.138708165193666</v>
      </c>
      <c r="U3268" s="4" t="str">
        <f aca="false">IF(T3268&lt;=Parametros!$B$7,"MENOR",IF(T3268&lt;=Parametros!$B$8,"PROMEDIO MENOR-MEDIANA","PROMEDIO"))</f>
        <v>MENOR</v>
      </c>
      <c r="V3268" s="23" t="n">
        <f aca="false">IF(T3268&lt;=Parametros!$B$7,M3268,IF(T3268&lt;=Parametros!$B$8,Q3268,P3268))</f>
        <v>656232.99</v>
      </c>
      <c r="W3268" s="26" t="n">
        <f aca="false">ROUND(V3268,0)</f>
        <v>656233</v>
      </c>
      <c r="X3268" s="27" t="n">
        <f aca="false">K3268/G3268</f>
        <v>0.959470884695293</v>
      </c>
      <c r="Y3268" s="27" t="n">
        <f aca="false">L3268/G3268</f>
        <v>1.25637141733423</v>
      </c>
    </row>
    <row r="3269" customFormat="false" ht="26.25" hidden="false" customHeight="true" outlineLevel="0" collapsed="false">
      <c r="A3269" s="4" t="s">
        <v>163</v>
      </c>
      <c r="B3269" s="4" t="s">
        <v>1668</v>
      </c>
      <c r="C3269" s="4" t="s">
        <v>1713</v>
      </c>
      <c r="D3269" s="4" t="s">
        <v>1714</v>
      </c>
      <c r="E3269" s="4" t="s">
        <v>98</v>
      </c>
      <c r="F3269" s="4" t="s">
        <v>99</v>
      </c>
      <c r="G3269" s="23" t="n">
        <v>683953</v>
      </c>
      <c r="H3269" s="24" t="n">
        <f aca="false">Parametros!$B$3</f>
        <v>160.42</v>
      </c>
      <c r="I3269" s="24" t="n">
        <f aca="false">Parametros!$B$4</f>
        <v>151.76</v>
      </c>
      <c r="J3269" s="23" t="n">
        <f aca="false">G3269*H3269/I3269</f>
        <v>722981.946889826</v>
      </c>
      <c r="K3269" s="23" t="n">
        <v>656232.99</v>
      </c>
      <c r="L3269" s="23" t="n">
        <v>859299</v>
      </c>
      <c r="M3269" s="23" t="n">
        <f aca="false">MIN(J3269:L3269)</f>
        <v>656232.99</v>
      </c>
      <c r="N3269" s="23" t="n">
        <f aca="false">MAX(J3269:L3269)</f>
        <v>859299</v>
      </c>
      <c r="O3269" s="23" t="n">
        <f aca="false">MEDIAN(J3269:L3269)</f>
        <v>722981.946889826</v>
      </c>
      <c r="P3269" s="23" t="n">
        <f aca="false">AVERAGE(J3269:L3269)</f>
        <v>746171.312296609</v>
      </c>
      <c r="Q3269" s="23" t="n">
        <f aca="false">AVERAGE(M3269,O3269)</f>
        <v>689607.468444913</v>
      </c>
      <c r="R3269" s="23" t="n">
        <f aca="false">AVERAGE(N3269,O3269)</f>
        <v>791140.473444913</v>
      </c>
      <c r="S3269" s="23" t="n">
        <f aca="false">STDEV(J3269:L3269)</f>
        <v>103500.053648812</v>
      </c>
      <c r="T3269" s="25" t="n">
        <f aca="false">IF(P3269&gt;0,S3269/P3269,NA())</f>
        <v>0.138708165193666</v>
      </c>
      <c r="U3269" s="4" t="str">
        <f aca="false">IF(T3269&lt;=Parametros!$B$7,"MENOR",IF(T3269&lt;=Parametros!$B$8,"PROMEDIO MENOR-MEDIANA","PROMEDIO"))</f>
        <v>MENOR</v>
      </c>
      <c r="V3269" s="23" t="n">
        <f aca="false">IF(T3269&lt;=Parametros!$B$7,M3269,IF(T3269&lt;=Parametros!$B$8,Q3269,P3269))</f>
        <v>656232.99</v>
      </c>
      <c r="W3269" s="26" t="n">
        <f aca="false">ROUND(V3269,0)</f>
        <v>656233</v>
      </c>
      <c r="X3269" s="27" t="n">
        <f aca="false">K3269/G3269</f>
        <v>0.959470884695293</v>
      </c>
      <c r="Y3269" s="27" t="n">
        <f aca="false">L3269/G3269</f>
        <v>1.25637141733423</v>
      </c>
    </row>
    <row r="3270" customFormat="false" ht="26.25" hidden="false" customHeight="true" outlineLevel="0" collapsed="false">
      <c r="A3270" s="4" t="s">
        <v>166</v>
      </c>
      <c r="B3270" s="4" t="s">
        <v>1668</v>
      </c>
      <c r="C3270" s="4" t="s">
        <v>1715</v>
      </c>
      <c r="D3270" s="4" t="s">
        <v>1716</v>
      </c>
      <c r="E3270" s="4" t="s">
        <v>98</v>
      </c>
      <c r="F3270" s="4" t="s">
        <v>99</v>
      </c>
      <c r="G3270" s="23" t="n">
        <v>1085280</v>
      </c>
      <c r="H3270" s="24" t="n">
        <f aca="false">Parametros!$B$3</f>
        <v>160.42</v>
      </c>
      <c r="I3270" s="24" t="n">
        <f aca="false">Parametros!$B$4</f>
        <v>151.76</v>
      </c>
      <c r="J3270" s="23" t="n">
        <f aca="false">G3270*H3270/I3270</f>
        <v>1147210.18450185</v>
      </c>
      <c r="K3270" s="23" t="n">
        <v>1041294.32</v>
      </c>
      <c r="L3270" s="23" t="n">
        <v>1363621</v>
      </c>
      <c r="M3270" s="23" t="n">
        <f aca="false">MIN(J3270:L3270)</f>
        <v>1041294.32</v>
      </c>
      <c r="N3270" s="23" t="n">
        <f aca="false">MAX(J3270:L3270)</f>
        <v>1363621</v>
      </c>
      <c r="O3270" s="23" t="n">
        <f aca="false">MEDIAN(J3270:L3270)</f>
        <v>1147210.18450185</v>
      </c>
      <c r="P3270" s="23" t="n">
        <f aca="false">AVERAGE(J3270:L3270)</f>
        <v>1184041.83483395</v>
      </c>
      <c r="Q3270" s="23" t="n">
        <f aca="false">AVERAGE(M3270,O3270)</f>
        <v>1094252.25225092</v>
      </c>
      <c r="R3270" s="23" t="n">
        <f aca="false">AVERAGE(N3270,O3270)</f>
        <v>1255415.59225092</v>
      </c>
      <c r="S3270" s="23" t="n">
        <f aca="false">STDEV(J3270:L3270)</f>
        <v>164289.531040768</v>
      </c>
      <c r="T3270" s="25" t="n">
        <f aca="false">IF(P3270&gt;0,S3270/P3270,NA())</f>
        <v>0.138753147234707</v>
      </c>
      <c r="U3270" s="4" t="str">
        <f aca="false">IF(T3270&lt;=Parametros!$B$7,"MENOR",IF(T3270&lt;=Parametros!$B$8,"PROMEDIO MENOR-MEDIANA","PROMEDIO"))</f>
        <v>MENOR</v>
      </c>
      <c r="V3270" s="23" t="n">
        <f aca="false">IF(T3270&lt;=Parametros!$B$7,M3270,IF(T3270&lt;=Parametros!$B$8,Q3270,P3270))</f>
        <v>1041294.32</v>
      </c>
      <c r="W3270" s="26" t="n">
        <f aca="false">ROUND(V3270,0)</f>
        <v>1041294</v>
      </c>
      <c r="X3270" s="27" t="n">
        <f aca="false">K3270/G3270</f>
        <v>0.95947066194899</v>
      </c>
      <c r="Y3270" s="27" t="n">
        <f aca="false">L3270/G3270</f>
        <v>1.25646929824561</v>
      </c>
    </row>
    <row r="3271" customFormat="false" ht="26.25" hidden="false" customHeight="true" outlineLevel="0" collapsed="false">
      <c r="A3271" s="4" t="s">
        <v>169</v>
      </c>
      <c r="B3271" s="4" t="s">
        <v>1668</v>
      </c>
      <c r="C3271" s="4" t="s">
        <v>1717</v>
      </c>
      <c r="D3271" s="4" t="s">
        <v>1718</v>
      </c>
      <c r="E3271" s="4" t="s">
        <v>98</v>
      </c>
      <c r="F3271" s="4" t="s">
        <v>99</v>
      </c>
      <c r="G3271" s="23" t="n">
        <v>683953</v>
      </c>
      <c r="H3271" s="24" t="n">
        <f aca="false">Parametros!$B$3</f>
        <v>160.42</v>
      </c>
      <c r="I3271" s="24" t="n">
        <f aca="false">Parametros!$B$4</f>
        <v>151.76</v>
      </c>
      <c r="J3271" s="23" t="n">
        <f aca="false">G3271*H3271/I3271</f>
        <v>722981.946889826</v>
      </c>
      <c r="K3271" s="23" t="n">
        <v>656232.99</v>
      </c>
      <c r="L3271" s="23" t="n">
        <v>859299</v>
      </c>
      <c r="M3271" s="23" t="n">
        <f aca="false">MIN(J3271:L3271)</f>
        <v>656232.99</v>
      </c>
      <c r="N3271" s="23" t="n">
        <f aca="false">MAX(J3271:L3271)</f>
        <v>859299</v>
      </c>
      <c r="O3271" s="23" t="n">
        <f aca="false">MEDIAN(J3271:L3271)</f>
        <v>722981.946889826</v>
      </c>
      <c r="P3271" s="23" t="n">
        <f aca="false">AVERAGE(J3271:L3271)</f>
        <v>746171.312296609</v>
      </c>
      <c r="Q3271" s="23" t="n">
        <f aca="false">AVERAGE(M3271,O3271)</f>
        <v>689607.468444913</v>
      </c>
      <c r="R3271" s="23" t="n">
        <f aca="false">AVERAGE(N3271,O3271)</f>
        <v>791140.473444913</v>
      </c>
      <c r="S3271" s="23" t="n">
        <f aca="false">STDEV(J3271:L3271)</f>
        <v>103500.053648812</v>
      </c>
      <c r="T3271" s="25" t="n">
        <f aca="false">IF(P3271&gt;0,S3271/P3271,NA())</f>
        <v>0.138708165193666</v>
      </c>
      <c r="U3271" s="4" t="str">
        <f aca="false">IF(T3271&lt;=Parametros!$B$7,"MENOR",IF(T3271&lt;=Parametros!$B$8,"PROMEDIO MENOR-MEDIANA","PROMEDIO"))</f>
        <v>MENOR</v>
      </c>
      <c r="V3271" s="23" t="n">
        <f aca="false">IF(T3271&lt;=Parametros!$B$7,M3271,IF(T3271&lt;=Parametros!$B$8,Q3271,P3271))</f>
        <v>656232.99</v>
      </c>
      <c r="W3271" s="26" t="n">
        <f aca="false">ROUND(V3271,0)</f>
        <v>656233</v>
      </c>
      <c r="X3271" s="27" t="n">
        <f aca="false">K3271/G3271</f>
        <v>0.959470884695293</v>
      </c>
      <c r="Y3271" s="27" t="n">
        <f aca="false">L3271/G3271</f>
        <v>1.25637141733423</v>
      </c>
    </row>
    <row r="3272" customFormat="false" ht="26.25" hidden="false" customHeight="true" outlineLevel="0" collapsed="false">
      <c r="A3272" s="4" t="s">
        <v>172</v>
      </c>
      <c r="B3272" s="4" t="s">
        <v>1668</v>
      </c>
      <c r="C3272" s="4" t="s">
        <v>1719</v>
      </c>
      <c r="D3272" s="4" t="s">
        <v>1720</v>
      </c>
      <c r="E3272" s="4" t="s">
        <v>98</v>
      </c>
      <c r="F3272" s="4" t="s">
        <v>99</v>
      </c>
      <c r="G3272" s="23" t="n">
        <v>1087541</v>
      </c>
      <c r="H3272" s="24" t="n">
        <f aca="false">Parametros!$B$3</f>
        <v>160.42</v>
      </c>
      <c r="I3272" s="24" t="n">
        <f aca="false">Parametros!$B$4</f>
        <v>151.76</v>
      </c>
      <c r="J3272" s="23" t="n">
        <f aca="false">G3272*H3272/I3272</f>
        <v>1149600.20571956</v>
      </c>
      <c r="K3272" s="23" t="n">
        <v>1043463.2</v>
      </c>
      <c r="L3272" s="23" t="n">
        <v>1366477</v>
      </c>
      <c r="M3272" s="23" t="n">
        <f aca="false">MIN(J3272:L3272)</f>
        <v>1043463.2</v>
      </c>
      <c r="N3272" s="23" t="n">
        <f aca="false">MAX(J3272:L3272)</f>
        <v>1366477</v>
      </c>
      <c r="O3272" s="23" t="n">
        <f aca="false">MEDIAN(J3272:L3272)</f>
        <v>1149600.20571956</v>
      </c>
      <c r="P3272" s="23" t="n">
        <f aca="false">AVERAGE(J3272:L3272)</f>
        <v>1186513.46857319</v>
      </c>
      <c r="Q3272" s="23" t="n">
        <f aca="false">AVERAGE(M3272,O3272)</f>
        <v>1096531.70285978</v>
      </c>
      <c r="R3272" s="23" t="n">
        <f aca="false">AVERAGE(N3272,O3272)</f>
        <v>1258038.60285978</v>
      </c>
      <c r="S3272" s="23" t="n">
        <f aca="false">STDEV(J3272:L3272)</f>
        <v>164640.275991283</v>
      </c>
      <c r="T3272" s="25" t="n">
        <f aca="false">IF(P3272&gt;0,S3272/P3272,NA())</f>
        <v>0.138759719423385</v>
      </c>
      <c r="U3272" s="4" t="str">
        <f aca="false">IF(T3272&lt;=Parametros!$B$7,"MENOR",IF(T3272&lt;=Parametros!$B$8,"PROMEDIO MENOR-MEDIANA","PROMEDIO"))</f>
        <v>MENOR</v>
      </c>
      <c r="V3272" s="23" t="n">
        <f aca="false">IF(T3272&lt;=Parametros!$B$7,M3272,IF(T3272&lt;=Parametros!$B$8,Q3272,P3272))</f>
        <v>1043463.2</v>
      </c>
      <c r="W3272" s="26" t="n">
        <f aca="false">ROUND(V3272,0)</f>
        <v>1043463</v>
      </c>
      <c r="X3272" s="27" t="n">
        <f aca="false">K3272/G3272</f>
        <v>0.959470217674552</v>
      </c>
      <c r="Y3272" s="27" t="n">
        <f aca="false">L3272/G3272</f>
        <v>1.25648320385163</v>
      </c>
    </row>
    <row r="3273" customFormat="false" ht="39" hidden="false" customHeight="true" outlineLevel="0" collapsed="false">
      <c r="A3273" s="4" t="s">
        <v>175</v>
      </c>
      <c r="B3273" s="4" t="s">
        <v>1668</v>
      </c>
      <c r="C3273" s="4" t="s">
        <v>1721</v>
      </c>
      <c r="D3273" s="4" t="s">
        <v>1722</v>
      </c>
      <c r="E3273" s="4" t="s">
        <v>98</v>
      </c>
      <c r="F3273" s="4" t="s">
        <v>99</v>
      </c>
      <c r="G3273" s="23" t="n">
        <v>1087541</v>
      </c>
      <c r="H3273" s="24" t="n">
        <f aca="false">Parametros!$B$3</f>
        <v>160.42</v>
      </c>
      <c r="I3273" s="24" t="n">
        <f aca="false">Parametros!$B$4</f>
        <v>151.76</v>
      </c>
      <c r="J3273" s="23" t="n">
        <f aca="false">G3273*H3273/I3273</f>
        <v>1149600.20571956</v>
      </c>
      <c r="K3273" s="23" t="n">
        <v>1043463.2</v>
      </c>
      <c r="L3273" s="23" t="n">
        <v>1366477</v>
      </c>
      <c r="M3273" s="23" t="n">
        <f aca="false">MIN(J3273:L3273)</f>
        <v>1043463.2</v>
      </c>
      <c r="N3273" s="23" t="n">
        <f aca="false">MAX(J3273:L3273)</f>
        <v>1366477</v>
      </c>
      <c r="O3273" s="23" t="n">
        <f aca="false">MEDIAN(J3273:L3273)</f>
        <v>1149600.20571956</v>
      </c>
      <c r="P3273" s="23" t="n">
        <f aca="false">AVERAGE(J3273:L3273)</f>
        <v>1186513.46857319</v>
      </c>
      <c r="Q3273" s="23" t="n">
        <f aca="false">AVERAGE(M3273,O3273)</f>
        <v>1096531.70285978</v>
      </c>
      <c r="R3273" s="23" t="n">
        <f aca="false">AVERAGE(N3273,O3273)</f>
        <v>1258038.60285978</v>
      </c>
      <c r="S3273" s="23" t="n">
        <f aca="false">STDEV(J3273:L3273)</f>
        <v>164640.275991283</v>
      </c>
      <c r="T3273" s="25" t="n">
        <f aca="false">IF(P3273&gt;0,S3273/P3273,NA())</f>
        <v>0.138759719423385</v>
      </c>
      <c r="U3273" s="4" t="str">
        <f aca="false">IF(T3273&lt;=Parametros!$B$7,"MENOR",IF(T3273&lt;=Parametros!$B$8,"PROMEDIO MENOR-MEDIANA","PROMEDIO"))</f>
        <v>MENOR</v>
      </c>
      <c r="V3273" s="23" t="n">
        <f aca="false">IF(T3273&lt;=Parametros!$B$7,M3273,IF(T3273&lt;=Parametros!$B$8,Q3273,P3273))</f>
        <v>1043463.2</v>
      </c>
      <c r="W3273" s="26" t="n">
        <f aca="false">ROUND(V3273,0)</f>
        <v>1043463</v>
      </c>
      <c r="X3273" s="27" t="n">
        <f aca="false">K3273/G3273</f>
        <v>0.959470217674552</v>
      </c>
      <c r="Y3273" s="27" t="n">
        <f aca="false">L3273/G3273</f>
        <v>1.25648320385163</v>
      </c>
    </row>
    <row r="3274" customFormat="false" ht="39" hidden="false" customHeight="true" outlineLevel="0" collapsed="false">
      <c r="A3274" s="4" t="s">
        <v>178</v>
      </c>
      <c r="B3274" s="4" t="s">
        <v>1668</v>
      </c>
      <c r="C3274" s="4" t="s">
        <v>1723</v>
      </c>
      <c r="D3274" s="4" t="s">
        <v>1724</v>
      </c>
      <c r="E3274" s="4" t="s">
        <v>98</v>
      </c>
      <c r="F3274" s="4" t="s">
        <v>99</v>
      </c>
      <c r="G3274" s="23" t="n">
        <v>1087541</v>
      </c>
      <c r="H3274" s="24" t="n">
        <f aca="false">Parametros!$B$3</f>
        <v>160.42</v>
      </c>
      <c r="I3274" s="24" t="n">
        <f aca="false">Parametros!$B$4</f>
        <v>151.76</v>
      </c>
      <c r="J3274" s="23" t="n">
        <f aca="false">G3274*H3274/I3274</f>
        <v>1149600.20571956</v>
      </c>
      <c r="K3274" s="23" t="n">
        <v>1043463.2</v>
      </c>
      <c r="L3274" s="23" t="n">
        <v>1366477</v>
      </c>
      <c r="M3274" s="23" t="n">
        <f aca="false">MIN(J3274:L3274)</f>
        <v>1043463.2</v>
      </c>
      <c r="N3274" s="23" t="n">
        <f aca="false">MAX(J3274:L3274)</f>
        <v>1366477</v>
      </c>
      <c r="O3274" s="23" t="n">
        <f aca="false">MEDIAN(J3274:L3274)</f>
        <v>1149600.20571956</v>
      </c>
      <c r="P3274" s="23" t="n">
        <f aca="false">AVERAGE(J3274:L3274)</f>
        <v>1186513.46857319</v>
      </c>
      <c r="Q3274" s="23" t="n">
        <f aca="false">AVERAGE(M3274,O3274)</f>
        <v>1096531.70285978</v>
      </c>
      <c r="R3274" s="23" t="n">
        <f aca="false">AVERAGE(N3274,O3274)</f>
        <v>1258038.60285978</v>
      </c>
      <c r="S3274" s="23" t="n">
        <f aca="false">STDEV(J3274:L3274)</f>
        <v>164640.275991283</v>
      </c>
      <c r="T3274" s="25" t="n">
        <f aca="false">IF(P3274&gt;0,S3274/P3274,NA())</f>
        <v>0.138759719423385</v>
      </c>
      <c r="U3274" s="4" t="str">
        <f aca="false">IF(T3274&lt;=Parametros!$B$7,"MENOR",IF(T3274&lt;=Parametros!$B$8,"PROMEDIO MENOR-MEDIANA","PROMEDIO"))</f>
        <v>MENOR</v>
      </c>
      <c r="V3274" s="23" t="n">
        <f aca="false">IF(T3274&lt;=Parametros!$B$7,M3274,IF(T3274&lt;=Parametros!$B$8,Q3274,P3274))</f>
        <v>1043463.2</v>
      </c>
      <c r="W3274" s="26" t="n">
        <f aca="false">ROUND(V3274,0)</f>
        <v>1043463</v>
      </c>
      <c r="X3274" s="27" t="n">
        <f aca="false">K3274/G3274</f>
        <v>0.959470217674552</v>
      </c>
      <c r="Y3274" s="27" t="n">
        <f aca="false">L3274/G3274</f>
        <v>1.25648320385163</v>
      </c>
    </row>
    <row r="3275" customFormat="false" ht="39" hidden="false" customHeight="true" outlineLevel="0" collapsed="false">
      <c r="A3275" s="4" t="s">
        <v>181</v>
      </c>
      <c r="B3275" s="4" t="s">
        <v>1668</v>
      </c>
      <c r="C3275" s="4" t="s">
        <v>1725</v>
      </c>
      <c r="D3275" s="4" t="s">
        <v>1726</v>
      </c>
      <c r="E3275" s="4" t="s">
        <v>98</v>
      </c>
      <c r="F3275" s="4" t="s">
        <v>99</v>
      </c>
      <c r="G3275" s="23" t="n">
        <v>1087541</v>
      </c>
      <c r="H3275" s="24" t="n">
        <f aca="false">Parametros!$B$3</f>
        <v>160.42</v>
      </c>
      <c r="I3275" s="24" t="n">
        <f aca="false">Parametros!$B$4</f>
        <v>151.76</v>
      </c>
      <c r="J3275" s="23" t="n">
        <f aca="false">G3275*H3275/I3275</f>
        <v>1149600.20571956</v>
      </c>
      <c r="K3275" s="23" t="n">
        <v>1043463.2</v>
      </c>
      <c r="L3275" s="23" t="n">
        <v>1366477</v>
      </c>
      <c r="M3275" s="23" t="n">
        <f aca="false">MIN(J3275:L3275)</f>
        <v>1043463.2</v>
      </c>
      <c r="N3275" s="23" t="n">
        <f aca="false">MAX(J3275:L3275)</f>
        <v>1366477</v>
      </c>
      <c r="O3275" s="23" t="n">
        <f aca="false">MEDIAN(J3275:L3275)</f>
        <v>1149600.20571956</v>
      </c>
      <c r="P3275" s="23" t="n">
        <f aca="false">AVERAGE(J3275:L3275)</f>
        <v>1186513.46857319</v>
      </c>
      <c r="Q3275" s="23" t="n">
        <f aca="false">AVERAGE(M3275,O3275)</f>
        <v>1096531.70285978</v>
      </c>
      <c r="R3275" s="23" t="n">
        <f aca="false">AVERAGE(N3275,O3275)</f>
        <v>1258038.60285978</v>
      </c>
      <c r="S3275" s="23" t="n">
        <f aca="false">STDEV(J3275:L3275)</f>
        <v>164640.275991283</v>
      </c>
      <c r="T3275" s="25" t="n">
        <f aca="false">IF(P3275&gt;0,S3275/P3275,NA())</f>
        <v>0.138759719423385</v>
      </c>
      <c r="U3275" s="4" t="str">
        <f aca="false">IF(T3275&lt;=Parametros!$B$7,"MENOR",IF(T3275&lt;=Parametros!$B$8,"PROMEDIO MENOR-MEDIANA","PROMEDIO"))</f>
        <v>MENOR</v>
      </c>
      <c r="V3275" s="23" t="n">
        <f aca="false">IF(T3275&lt;=Parametros!$B$7,M3275,IF(T3275&lt;=Parametros!$B$8,Q3275,P3275))</f>
        <v>1043463.2</v>
      </c>
      <c r="W3275" s="26" t="n">
        <f aca="false">ROUND(V3275,0)</f>
        <v>1043463</v>
      </c>
      <c r="X3275" s="27" t="n">
        <f aca="false">K3275/G3275</f>
        <v>0.959470217674552</v>
      </c>
      <c r="Y3275" s="27" t="n">
        <f aca="false">L3275/G3275</f>
        <v>1.25648320385163</v>
      </c>
    </row>
    <row r="3276" customFormat="false" ht="39" hidden="false" customHeight="true" outlineLevel="0" collapsed="false">
      <c r="A3276" s="4" t="s">
        <v>184</v>
      </c>
      <c r="B3276" s="4" t="s">
        <v>1668</v>
      </c>
      <c r="C3276" s="4" t="s">
        <v>1727</v>
      </c>
      <c r="D3276" s="4" t="s">
        <v>1728</v>
      </c>
      <c r="E3276" s="4" t="s">
        <v>98</v>
      </c>
      <c r="F3276" s="4" t="s">
        <v>99</v>
      </c>
      <c r="G3276" s="23" t="n">
        <v>683953</v>
      </c>
      <c r="H3276" s="24" t="n">
        <f aca="false">Parametros!$B$3</f>
        <v>160.42</v>
      </c>
      <c r="I3276" s="24" t="n">
        <f aca="false">Parametros!$B$4</f>
        <v>151.76</v>
      </c>
      <c r="J3276" s="23" t="n">
        <f aca="false">G3276*H3276/I3276</f>
        <v>722981.946889826</v>
      </c>
      <c r="K3276" s="23" t="n">
        <v>656232.99</v>
      </c>
      <c r="L3276" s="23" t="n">
        <v>859299</v>
      </c>
      <c r="M3276" s="23" t="n">
        <f aca="false">MIN(J3276:L3276)</f>
        <v>656232.99</v>
      </c>
      <c r="N3276" s="23" t="n">
        <f aca="false">MAX(J3276:L3276)</f>
        <v>859299</v>
      </c>
      <c r="O3276" s="23" t="n">
        <f aca="false">MEDIAN(J3276:L3276)</f>
        <v>722981.946889826</v>
      </c>
      <c r="P3276" s="23" t="n">
        <f aca="false">AVERAGE(J3276:L3276)</f>
        <v>746171.312296609</v>
      </c>
      <c r="Q3276" s="23" t="n">
        <f aca="false">AVERAGE(M3276,O3276)</f>
        <v>689607.468444913</v>
      </c>
      <c r="R3276" s="23" t="n">
        <f aca="false">AVERAGE(N3276,O3276)</f>
        <v>791140.473444913</v>
      </c>
      <c r="S3276" s="23" t="n">
        <f aca="false">STDEV(J3276:L3276)</f>
        <v>103500.053648812</v>
      </c>
      <c r="T3276" s="25" t="n">
        <f aca="false">IF(P3276&gt;0,S3276/P3276,NA())</f>
        <v>0.138708165193666</v>
      </c>
      <c r="U3276" s="4" t="str">
        <f aca="false">IF(T3276&lt;=Parametros!$B$7,"MENOR",IF(T3276&lt;=Parametros!$B$8,"PROMEDIO MENOR-MEDIANA","PROMEDIO"))</f>
        <v>MENOR</v>
      </c>
      <c r="V3276" s="23" t="n">
        <f aca="false">IF(T3276&lt;=Parametros!$B$7,M3276,IF(T3276&lt;=Parametros!$B$8,Q3276,P3276))</f>
        <v>656232.99</v>
      </c>
      <c r="W3276" s="26" t="n">
        <f aca="false">ROUND(V3276,0)</f>
        <v>656233</v>
      </c>
      <c r="X3276" s="27" t="n">
        <f aca="false">K3276/G3276</f>
        <v>0.959470884695293</v>
      </c>
      <c r="Y3276" s="27" t="n">
        <f aca="false">L3276/G3276</f>
        <v>1.25637141733423</v>
      </c>
    </row>
    <row r="3277" customFormat="false" ht="39" hidden="false" customHeight="true" outlineLevel="0" collapsed="false">
      <c r="A3277" s="4" t="s">
        <v>187</v>
      </c>
      <c r="B3277" s="4" t="s">
        <v>1668</v>
      </c>
      <c r="C3277" s="4" t="s">
        <v>1729</v>
      </c>
      <c r="D3277" s="4" t="s">
        <v>1730</v>
      </c>
      <c r="E3277" s="4" t="s">
        <v>98</v>
      </c>
      <c r="F3277" s="4" t="s">
        <v>99</v>
      </c>
      <c r="G3277" s="23" t="n">
        <v>683953</v>
      </c>
      <c r="H3277" s="24" t="n">
        <f aca="false">Parametros!$B$3</f>
        <v>160.42</v>
      </c>
      <c r="I3277" s="24" t="n">
        <f aca="false">Parametros!$B$4</f>
        <v>151.76</v>
      </c>
      <c r="J3277" s="23" t="n">
        <f aca="false">G3277*H3277/I3277</f>
        <v>722981.946889826</v>
      </c>
      <c r="K3277" s="23" t="n">
        <v>656232.99</v>
      </c>
      <c r="L3277" s="23" t="n">
        <v>859299</v>
      </c>
      <c r="M3277" s="23" t="n">
        <f aca="false">MIN(J3277:L3277)</f>
        <v>656232.99</v>
      </c>
      <c r="N3277" s="23" t="n">
        <f aca="false">MAX(J3277:L3277)</f>
        <v>859299</v>
      </c>
      <c r="O3277" s="23" t="n">
        <f aca="false">MEDIAN(J3277:L3277)</f>
        <v>722981.946889826</v>
      </c>
      <c r="P3277" s="23" t="n">
        <f aca="false">AVERAGE(J3277:L3277)</f>
        <v>746171.312296609</v>
      </c>
      <c r="Q3277" s="23" t="n">
        <f aca="false">AVERAGE(M3277,O3277)</f>
        <v>689607.468444913</v>
      </c>
      <c r="R3277" s="23" t="n">
        <f aca="false">AVERAGE(N3277,O3277)</f>
        <v>791140.473444913</v>
      </c>
      <c r="S3277" s="23" t="n">
        <f aca="false">STDEV(J3277:L3277)</f>
        <v>103500.053648812</v>
      </c>
      <c r="T3277" s="25" t="n">
        <f aca="false">IF(P3277&gt;0,S3277/P3277,NA())</f>
        <v>0.138708165193666</v>
      </c>
      <c r="U3277" s="4" t="str">
        <f aca="false">IF(T3277&lt;=Parametros!$B$7,"MENOR",IF(T3277&lt;=Parametros!$B$8,"PROMEDIO MENOR-MEDIANA","PROMEDIO"))</f>
        <v>MENOR</v>
      </c>
      <c r="V3277" s="23" t="n">
        <f aca="false">IF(T3277&lt;=Parametros!$B$7,M3277,IF(T3277&lt;=Parametros!$B$8,Q3277,P3277))</f>
        <v>656232.99</v>
      </c>
      <c r="W3277" s="26" t="n">
        <f aca="false">ROUND(V3277,0)</f>
        <v>656233</v>
      </c>
      <c r="X3277" s="27" t="n">
        <f aca="false">K3277/G3277</f>
        <v>0.959470884695293</v>
      </c>
      <c r="Y3277" s="27" t="n">
        <f aca="false">L3277/G3277</f>
        <v>1.25637141733423</v>
      </c>
    </row>
    <row r="3278" customFormat="false" ht="39" hidden="false" customHeight="true" outlineLevel="0" collapsed="false">
      <c r="A3278" s="4" t="s">
        <v>190</v>
      </c>
      <c r="B3278" s="4" t="s">
        <v>1668</v>
      </c>
      <c r="C3278" s="4" t="s">
        <v>1731</v>
      </c>
      <c r="D3278" s="4" t="s">
        <v>1732</v>
      </c>
      <c r="E3278" s="4" t="s">
        <v>98</v>
      </c>
      <c r="F3278" s="4" t="s">
        <v>99</v>
      </c>
      <c r="G3278" s="23" t="n">
        <v>542640</v>
      </c>
      <c r="H3278" s="24" t="n">
        <f aca="false">Parametros!$B$3</f>
        <v>160.42</v>
      </c>
      <c r="I3278" s="24" t="n">
        <f aca="false">Parametros!$B$4</f>
        <v>151.76</v>
      </c>
      <c r="J3278" s="23" t="n">
        <f aca="false">G3278*H3278/I3278</f>
        <v>573605.092250923</v>
      </c>
      <c r="K3278" s="23" t="n">
        <v>520647.16</v>
      </c>
      <c r="L3278" s="23" t="n">
        <v>681751</v>
      </c>
      <c r="M3278" s="23" t="n">
        <f aca="false">MIN(J3278:L3278)</f>
        <v>520647.16</v>
      </c>
      <c r="N3278" s="23" t="n">
        <f aca="false">MAX(J3278:L3278)</f>
        <v>681751</v>
      </c>
      <c r="O3278" s="23" t="n">
        <f aca="false">MEDIAN(J3278:L3278)</f>
        <v>573605.092250923</v>
      </c>
      <c r="P3278" s="23" t="n">
        <f aca="false">AVERAGE(J3278:L3278)</f>
        <v>592001.084083641</v>
      </c>
      <c r="Q3278" s="23" t="n">
        <f aca="false">AVERAGE(M3278,O3278)</f>
        <v>547126.126125461</v>
      </c>
      <c r="R3278" s="23" t="n">
        <f aca="false">AVERAGE(N3278,O3278)</f>
        <v>627678.046125461</v>
      </c>
      <c r="S3278" s="23" t="n">
        <f aca="false">STDEV(J3278:L3278)</f>
        <v>82112.247578047</v>
      </c>
      <c r="T3278" s="25" t="n">
        <f aca="false">IF(P3278&gt;0,S3278/P3278,NA())</f>
        <v>0.138702866913071</v>
      </c>
      <c r="U3278" s="4" t="str">
        <f aca="false">IF(T3278&lt;=Parametros!$B$7,"MENOR",IF(T3278&lt;=Parametros!$B$8,"PROMEDIO MENOR-MEDIANA","PROMEDIO"))</f>
        <v>MENOR</v>
      </c>
      <c r="V3278" s="23" t="n">
        <f aca="false">IF(T3278&lt;=Parametros!$B$7,M3278,IF(T3278&lt;=Parametros!$B$8,Q3278,P3278))</f>
        <v>520647.16</v>
      </c>
      <c r="W3278" s="26" t="n">
        <f aca="false">ROUND(V3278,0)</f>
        <v>520647</v>
      </c>
      <c r="X3278" s="27" t="n">
        <f aca="false">K3278/G3278</f>
        <v>0.95947066194899</v>
      </c>
      <c r="Y3278" s="27" t="n">
        <f aca="false">L3278/G3278</f>
        <v>1.25635964912281</v>
      </c>
    </row>
    <row r="3279" customFormat="false" ht="39" hidden="false" customHeight="true" outlineLevel="0" collapsed="false">
      <c r="A3279" s="4" t="s">
        <v>193</v>
      </c>
      <c r="B3279" s="4" t="s">
        <v>1668</v>
      </c>
      <c r="C3279" s="4" t="s">
        <v>1733</v>
      </c>
      <c r="D3279" s="4" t="s">
        <v>1734</v>
      </c>
      <c r="E3279" s="4" t="s">
        <v>98</v>
      </c>
      <c r="F3279" s="4" t="s">
        <v>99</v>
      </c>
      <c r="G3279" s="23" t="n">
        <v>542640</v>
      </c>
      <c r="H3279" s="24" t="n">
        <f aca="false">Parametros!$B$3</f>
        <v>160.42</v>
      </c>
      <c r="I3279" s="24" t="n">
        <f aca="false">Parametros!$B$4</f>
        <v>151.76</v>
      </c>
      <c r="J3279" s="23" t="n">
        <f aca="false">G3279*H3279/I3279</f>
        <v>573605.092250923</v>
      </c>
      <c r="K3279" s="23" t="n">
        <v>520647.16</v>
      </c>
      <c r="L3279" s="23" t="n">
        <v>681751</v>
      </c>
      <c r="M3279" s="23" t="n">
        <f aca="false">MIN(J3279:L3279)</f>
        <v>520647.16</v>
      </c>
      <c r="N3279" s="23" t="n">
        <f aca="false">MAX(J3279:L3279)</f>
        <v>681751</v>
      </c>
      <c r="O3279" s="23" t="n">
        <f aca="false">MEDIAN(J3279:L3279)</f>
        <v>573605.092250923</v>
      </c>
      <c r="P3279" s="23" t="n">
        <f aca="false">AVERAGE(J3279:L3279)</f>
        <v>592001.084083641</v>
      </c>
      <c r="Q3279" s="23" t="n">
        <f aca="false">AVERAGE(M3279,O3279)</f>
        <v>547126.126125461</v>
      </c>
      <c r="R3279" s="23" t="n">
        <f aca="false">AVERAGE(N3279,O3279)</f>
        <v>627678.046125461</v>
      </c>
      <c r="S3279" s="23" t="n">
        <f aca="false">STDEV(J3279:L3279)</f>
        <v>82112.247578047</v>
      </c>
      <c r="T3279" s="25" t="n">
        <f aca="false">IF(P3279&gt;0,S3279/P3279,NA())</f>
        <v>0.138702866913071</v>
      </c>
      <c r="U3279" s="4" t="str">
        <f aca="false">IF(T3279&lt;=Parametros!$B$7,"MENOR",IF(T3279&lt;=Parametros!$B$8,"PROMEDIO MENOR-MEDIANA","PROMEDIO"))</f>
        <v>MENOR</v>
      </c>
      <c r="V3279" s="23" t="n">
        <f aca="false">IF(T3279&lt;=Parametros!$B$7,M3279,IF(T3279&lt;=Parametros!$B$8,Q3279,P3279))</f>
        <v>520647.16</v>
      </c>
      <c r="W3279" s="26" t="n">
        <f aca="false">ROUND(V3279,0)</f>
        <v>520647</v>
      </c>
      <c r="X3279" s="27" t="n">
        <f aca="false">K3279/G3279</f>
        <v>0.95947066194899</v>
      </c>
      <c r="Y3279" s="27" t="n">
        <f aca="false">L3279/G3279</f>
        <v>1.25635964912281</v>
      </c>
    </row>
    <row r="3280" customFormat="false" ht="39" hidden="false" customHeight="true" outlineLevel="0" collapsed="false">
      <c r="A3280" s="4" t="s">
        <v>196</v>
      </c>
      <c r="B3280" s="4" t="s">
        <v>1668</v>
      </c>
      <c r="C3280" s="4" t="s">
        <v>1735</v>
      </c>
      <c r="D3280" s="4" t="s">
        <v>1736</v>
      </c>
      <c r="E3280" s="4" t="s">
        <v>98</v>
      </c>
      <c r="F3280" s="4" t="s">
        <v>99</v>
      </c>
      <c r="G3280" s="23" t="n">
        <v>136791</v>
      </c>
      <c r="H3280" s="24" t="n">
        <f aca="false">Parametros!$B$3</f>
        <v>160.42</v>
      </c>
      <c r="I3280" s="24" t="n">
        <f aca="false">Parametros!$B$4</f>
        <v>151.76</v>
      </c>
      <c r="J3280" s="23" t="n">
        <f aca="false">G3280*H3280/I3280</f>
        <v>144596.812203479</v>
      </c>
      <c r="K3280" s="23" t="n">
        <v>131247.15</v>
      </c>
      <c r="L3280" s="23" t="n">
        <v>171836</v>
      </c>
      <c r="M3280" s="23" t="n">
        <f aca="false">MIN(J3280:L3280)</f>
        <v>131247.15</v>
      </c>
      <c r="N3280" s="23" t="n">
        <f aca="false">MAX(J3280:L3280)</f>
        <v>171836</v>
      </c>
      <c r="O3280" s="23" t="n">
        <f aca="false">MEDIAN(J3280:L3280)</f>
        <v>144596.812203479</v>
      </c>
      <c r="P3280" s="23" t="n">
        <f aca="false">AVERAGE(J3280:L3280)</f>
        <v>149226.654067826</v>
      </c>
      <c r="Q3280" s="23" t="n">
        <f aca="false">AVERAGE(M3280,O3280)</f>
        <v>137921.98110174</v>
      </c>
      <c r="R3280" s="23" t="n">
        <f aca="false">AVERAGE(N3280,O3280)</f>
        <v>158216.40610174</v>
      </c>
      <c r="S3280" s="23" t="n">
        <f aca="false">STDEV(J3280:L3280)</f>
        <v>20686.7170630642</v>
      </c>
      <c r="T3280" s="25" t="n">
        <f aca="false">IF(P3280&gt;0,S3280/P3280,NA())</f>
        <v>0.138626153566786</v>
      </c>
      <c r="U3280" s="4" t="str">
        <f aca="false">IF(T3280&lt;=Parametros!$B$7,"MENOR",IF(T3280&lt;=Parametros!$B$8,"PROMEDIO MENOR-MEDIANA","PROMEDIO"))</f>
        <v>MENOR</v>
      </c>
      <c r="V3280" s="23" t="n">
        <f aca="false">IF(T3280&lt;=Parametros!$B$7,M3280,IF(T3280&lt;=Parametros!$B$8,Q3280,P3280))</f>
        <v>131247.15</v>
      </c>
      <c r="W3280" s="26" t="n">
        <f aca="false">ROUND(V3280,0)</f>
        <v>131247</v>
      </c>
      <c r="X3280" s="27" t="n">
        <f aca="false">K3280/G3280</f>
        <v>0.959472114393491</v>
      </c>
      <c r="Y3280" s="27" t="n">
        <f aca="false">L3280/G3280</f>
        <v>1.25619375543713</v>
      </c>
    </row>
    <row r="3281" customFormat="false" ht="51.75" hidden="false" customHeight="true" outlineLevel="0" collapsed="false">
      <c r="A3281" s="4" t="s">
        <v>199</v>
      </c>
      <c r="B3281" s="4" t="s">
        <v>1668</v>
      </c>
      <c r="C3281" s="4" t="s">
        <v>1737</v>
      </c>
      <c r="D3281" s="4" t="s">
        <v>1738</v>
      </c>
      <c r="E3281" s="4" t="s">
        <v>98</v>
      </c>
      <c r="F3281" s="4" t="s">
        <v>99</v>
      </c>
      <c r="G3281" s="23" t="n">
        <v>273581</v>
      </c>
      <c r="H3281" s="24" t="n">
        <f aca="false">Parametros!$B$3</f>
        <v>160.42</v>
      </c>
      <c r="I3281" s="24" t="n">
        <f aca="false">Parametros!$B$4</f>
        <v>151.76</v>
      </c>
      <c r="J3281" s="23" t="n">
        <f aca="false">G3281*H3281/I3281</f>
        <v>289192.567343173</v>
      </c>
      <c r="K3281" s="23" t="n">
        <v>262492.46</v>
      </c>
      <c r="L3281" s="23" t="n">
        <v>343672</v>
      </c>
      <c r="M3281" s="23" t="n">
        <f aca="false">MIN(J3281:L3281)</f>
        <v>262492.46</v>
      </c>
      <c r="N3281" s="23" t="n">
        <f aca="false">MAX(J3281:L3281)</f>
        <v>343672</v>
      </c>
      <c r="O3281" s="23" t="n">
        <f aca="false">MEDIAN(J3281:L3281)</f>
        <v>289192.567343173</v>
      </c>
      <c r="P3281" s="23" t="n">
        <f aca="false">AVERAGE(J3281:L3281)</f>
        <v>298452.342447725</v>
      </c>
      <c r="Q3281" s="23" t="n">
        <f aca="false">AVERAGE(M3281,O3281)</f>
        <v>275842.513671587</v>
      </c>
      <c r="R3281" s="23" t="n">
        <f aca="false">AVERAGE(N3281,O3281)</f>
        <v>316432.283671587</v>
      </c>
      <c r="S3281" s="23" t="n">
        <f aca="false">STDEV(J3281:L3281)</f>
        <v>41374.3520178026</v>
      </c>
      <c r="T3281" s="25" t="n">
        <f aca="false">IF(P3281&gt;0,S3281/P3281,NA())</f>
        <v>0.138629677617791</v>
      </c>
      <c r="U3281" s="4" t="str">
        <f aca="false">IF(T3281&lt;=Parametros!$B$7,"MENOR",IF(T3281&lt;=Parametros!$B$8,"PROMEDIO MENOR-MEDIANA","PROMEDIO"))</f>
        <v>MENOR</v>
      </c>
      <c r="V3281" s="23" t="n">
        <f aca="false">IF(T3281&lt;=Parametros!$B$7,M3281,IF(T3281&lt;=Parametros!$B$8,Q3281,P3281))</f>
        <v>262492.46</v>
      </c>
      <c r="W3281" s="26" t="n">
        <f aca="false">ROUND(V3281,0)</f>
        <v>262492</v>
      </c>
      <c r="X3281" s="27" t="n">
        <f aca="false">K3281/G3281</f>
        <v>0.959468895866307</v>
      </c>
      <c r="Y3281" s="27" t="n">
        <f aca="false">L3281/G3281</f>
        <v>1.25619834710744</v>
      </c>
    </row>
    <row r="3282" customFormat="false" ht="51.75" hidden="false" customHeight="true" outlineLevel="0" collapsed="false">
      <c r="A3282" s="4" t="s">
        <v>202</v>
      </c>
      <c r="B3282" s="4" t="s">
        <v>1668</v>
      </c>
      <c r="C3282" s="4" t="s">
        <v>1739</v>
      </c>
      <c r="D3282" s="4" t="s">
        <v>1740</v>
      </c>
      <c r="E3282" s="4" t="s">
        <v>98</v>
      </c>
      <c r="F3282" s="4" t="s">
        <v>99</v>
      </c>
      <c r="G3282" s="23" t="n">
        <v>406980</v>
      </c>
      <c r="H3282" s="24" t="n">
        <f aca="false">Parametros!$B$3</f>
        <v>160.42</v>
      </c>
      <c r="I3282" s="24" t="n">
        <f aca="false">Parametros!$B$4</f>
        <v>151.76</v>
      </c>
      <c r="J3282" s="23" t="n">
        <f aca="false">G3282*H3282/I3282</f>
        <v>430203.819188192</v>
      </c>
      <c r="K3282" s="23" t="n">
        <v>390484.91</v>
      </c>
      <c r="L3282" s="23" t="n">
        <v>511343</v>
      </c>
      <c r="M3282" s="23" t="n">
        <f aca="false">MIN(J3282:L3282)</f>
        <v>390484.91</v>
      </c>
      <c r="N3282" s="23" t="n">
        <f aca="false">MAX(J3282:L3282)</f>
        <v>511343</v>
      </c>
      <c r="O3282" s="23" t="n">
        <f aca="false">MEDIAN(J3282:L3282)</f>
        <v>430203.819188192</v>
      </c>
      <c r="P3282" s="23" t="n">
        <f aca="false">AVERAGE(J3282:L3282)</f>
        <v>444010.576396064</v>
      </c>
      <c r="Q3282" s="23" t="n">
        <f aca="false">AVERAGE(M3282,O3282)</f>
        <v>410344.364594096</v>
      </c>
      <c r="R3282" s="23" t="n">
        <f aca="false">AVERAGE(N3282,O3282)</f>
        <v>470773.409594096</v>
      </c>
      <c r="S3282" s="23" t="n">
        <f aca="false">STDEV(J3282:L3282)</f>
        <v>61600.6443802325</v>
      </c>
      <c r="T3282" s="25" t="n">
        <f aca="false">IF(P3282&gt;0,S3282/P3282,NA())</f>
        <v>0.138736885234202</v>
      </c>
      <c r="U3282" s="4" t="str">
        <f aca="false">IF(T3282&lt;=Parametros!$B$7,"MENOR",IF(T3282&lt;=Parametros!$B$8,"PROMEDIO MENOR-MEDIANA","PROMEDIO"))</f>
        <v>MENOR</v>
      </c>
      <c r="V3282" s="23" t="n">
        <f aca="false">IF(T3282&lt;=Parametros!$B$7,M3282,IF(T3282&lt;=Parametros!$B$8,Q3282,P3282))</f>
        <v>390484.91</v>
      </c>
      <c r="W3282" s="26" t="n">
        <f aca="false">ROUND(V3282,0)</f>
        <v>390485</v>
      </c>
      <c r="X3282" s="27" t="n">
        <f aca="false">K3282/G3282</f>
        <v>0.959469531672318</v>
      </c>
      <c r="Y3282" s="27" t="n">
        <f aca="false">L3282/G3282</f>
        <v>1.25643274853801</v>
      </c>
    </row>
    <row r="3283" customFormat="false" ht="51.75" hidden="false" customHeight="true" outlineLevel="0" collapsed="false">
      <c r="A3283" s="4" t="s">
        <v>205</v>
      </c>
      <c r="B3283" s="4" t="s">
        <v>1668</v>
      </c>
      <c r="C3283" s="4" t="s">
        <v>1741</v>
      </c>
      <c r="D3283" s="4" t="s">
        <v>1742</v>
      </c>
      <c r="E3283" s="4" t="s">
        <v>98</v>
      </c>
      <c r="F3283" s="4" t="s">
        <v>99</v>
      </c>
      <c r="G3283" s="23" t="n">
        <v>406980</v>
      </c>
      <c r="H3283" s="24" t="n">
        <f aca="false">Parametros!$B$3</f>
        <v>160.42</v>
      </c>
      <c r="I3283" s="24" t="n">
        <f aca="false">Parametros!$B$4</f>
        <v>151.76</v>
      </c>
      <c r="J3283" s="23" t="n">
        <f aca="false">G3283*H3283/I3283</f>
        <v>430203.819188192</v>
      </c>
      <c r="K3283" s="23" t="n">
        <v>390484.91</v>
      </c>
      <c r="L3283" s="23" t="n">
        <v>511343</v>
      </c>
      <c r="M3283" s="23" t="n">
        <f aca="false">MIN(J3283:L3283)</f>
        <v>390484.91</v>
      </c>
      <c r="N3283" s="23" t="n">
        <f aca="false">MAX(J3283:L3283)</f>
        <v>511343</v>
      </c>
      <c r="O3283" s="23" t="n">
        <f aca="false">MEDIAN(J3283:L3283)</f>
        <v>430203.819188192</v>
      </c>
      <c r="P3283" s="23" t="n">
        <f aca="false">AVERAGE(J3283:L3283)</f>
        <v>444010.576396064</v>
      </c>
      <c r="Q3283" s="23" t="n">
        <f aca="false">AVERAGE(M3283,O3283)</f>
        <v>410344.364594096</v>
      </c>
      <c r="R3283" s="23" t="n">
        <f aca="false">AVERAGE(N3283,O3283)</f>
        <v>470773.409594096</v>
      </c>
      <c r="S3283" s="23" t="n">
        <f aca="false">STDEV(J3283:L3283)</f>
        <v>61600.6443802325</v>
      </c>
      <c r="T3283" s="25" t="n">
        <f aca="false">IF(P3283&gt;0,S3283/P3283,NA())</f>
        <v>0.138736885234202</v>
      </c>
      <c r="U3283" s="4" t="str">
        <f aca="false">IF(T3283&lt;=Parametros!$B$7,"MENOR",IF(T3283&lt;=Parametros!$B$8,"PROMEDIO MENOR-MEDIANA","PROMEDIO"))</f>
        <v>MENOR</v>
      </c>
      <c r="V3283" s="23" t="n">
        <f aca="false">IF(T3283&lt;=Parametros!$B$7,M3283,IF(T3283&lt;=Parametros!$B$8,Q3283,P3283))</f>
        <v>390484.91</v>
      </c>
      <c r="W3283" s="26" t="n">
        <f aca="false">ROUND(V3283,0)</f>
        <v>390485</v>
      </c>
      <c r="X3283" s="27" t="n">
        <f aca="false">K3283/G3283</f>
        <v>0.959469531672318</v>
      </c>
      <c r="Y3283" s="27" t="n">
        <f aca="false">L3283/G3283</f>
        <v>1.25643274853801</v>
      </c>
    </row>
    <row r="3284" customFormat="false" ht="51.75" hidden="false" customHeight="true" outlineLevel="0" collapsed="false">
      <c r="A3284" s="4" t="s">
        <v>208</v>
      </c>
      <c r="B3284" s="4" t="s">
        <v>1668</v>
      </c>
      <c r="C3284" s="4" t="s">
        <v>1743</v>
      </c>
      <c r="D3284" s="4" t="s">
        <v>1744</v>
      </c>
      <c r="E3284" s="4" t="s">
        <v>98</v>
      </c>
      <c r="F3284" s="4" t="s">
        <v>99</v>
      </c>
      <c r="G3284" s="23" t="n">
        <v>406980</v>
      </c>
      <c r="H3284" s="24" t="n">
        <f aca="false">Parametros!$B$3</f>
        <v>160.42</v>
      </c>
      <c r="I3284" s="24" t="n">
        <f aca="false">Parametros!$B$4</f>
        <v>151.76</v>
      </c>
      <c r="J3284" s="23" t="n">
        <f aca="false">G3284*H3284/I3284</f>
        <v>430203.819188192</v>
      </c>
      <c r="K3284" s="23" t="n">
        <v>390484.91</v>
      </c>
      <c r="L3284" s="23" t="n">
        <v>511343</v>
      </c>
      <c r="M3284" s="23" t="n">
        <f aca="false">MIN(J3284:L3284)</f>
        <v>390484.91</v>
      </c>
      <c r="N3284" s="23" t="n">
        <f aca="false">MAX(J3284:L3284)</f>
        <v>511343</v>
      </c>
      <c r="O3284" s="23" t="n">
        <f aca="false">MEDIAN(J3284:L3284)</f>
        <v>430203.819188192</v>
      </c>
      <c r="P3284" s="23" t="n">
        <f aca="false">AVERAGE(J3284:L3284)</f>
        <v>444010.576396064</v>
      </c>
      <c r="Q3284" s="23" t="n">
        <f aca="false">AVERAGE(M3284,O3284)</f>
        <v>410344.364594096</v>
      </c>
      <c r="R3284" s="23" t="n">
        <f aca="false">AVERAGE(N3284,O3284)</f>
        <v>470773.409594096</v>
      </c>
      <c r="S3284" s="23" t="n">
        <f aca="false">STDEV(J3284:L3284)</f>
        <v>61600.6443802325</v>
      </c>
      <c r="T3284" s="25" t="n">
        <f aca="false">IF(P3284&gt;0,S3284/P3284,NA())</f>
        <v>0.138736885234202</v>
      </c>
      <c r="U3284" s="4" t="str">
        <f aca="false">IF(T3284&lt;=Parametros!$B$7,"MENOR",IF(T3284&lt;=Parametros!$B$8,"PROMEDIO MENOR-MEDIANA","PROMEDIO"))</f>
        <v>MENOR</v>
      </c>
      <c r="V3284" s="23" t="n">
        <f aca="false">IF(T3284&lt;=Parametros!$B$7,M3284,IF(T3284&lt;=Parametros!$B$8,Q3284,P3284))</f>
        <v>390484.91</v>
      </c>
      <c r="W3284" s="26" t="n">
        <f aca="false">ROUND(V3284,0)</f>
        <v>390485</v>
      </c>
      <c r="X3284" s="27" t="n">
        <f aca="false">K3284/G3284</f>
        <v>0.959469531672318</v>
      </c>
      <c r="Y3284" s="27" t="n">
        <f aca="false">L3284/G3284</f>
        <v>1.25643274853801</v>
      </c>
    </row>
    <row r="3285" customFormat="false" ht="51.75" hidden="false" customHeight="true" outlineLevel="0" collapsed="false">
      <c r="A3285" s="4" t="s">
        <v>211</v>
      </c>
      <c r="B3285" s="4" t="s">
        <v>1668</v>
      </c>
      <c r="C3285" s="4" t="s">
        <v>1745</v>
      </c>
      <c r="D3285" s="4" t="s">
        <v>1746</v>
      </c>
      <c r="E3285" s="4" t="s">
        <v>98</v>
      </c>
      <c r="F3285" s="4" t="s">
        <v>99</v>
      </c>
      <c r="G3285" s="23" t="n">
        <v>406980</v>
      </c>
      <c r="H3285" s="24" t="n">
        <f aca="false">Parametros!$B$3</f>
        <v>160.42</v>
      </c>
      <c r="I3285" s="24" t="n">
        <f aca="false">Parametros!$B$4</f>
        <v>151.76</v>
      </c>
      <c r="J3285" s="23" t="n">
        <f aca="false">G3285*H3285/I3285</f>
        <v>430203.819188192</v>
      </c>
      <c r="K3285" s="23" t="n">
        <v>390484.91</v>
      </c>
      <c r="L3285" s="23" t="n">
        <v>511343</v>
      </c>
      <c r="M3285" s="23" t="n">
        <f aca="false">MIN(J3285:L3285)</f>
        <v>390484.91</v>
      </c>
      <c r="N3285" s="23" t="n">
        <f aca="false">MAX(J3285:L3285)</f>
        <v>511343</v>
      </c>
      <c r="O3285" s="23" t="n">
        <f aca="false">MEDIAN(J3285:L3285)</f>
        <v>430203.819188192</v>
      </c>
      <c r="P3285" s="23" t="n">
        <f aca="false">AVERAGE(J3285:L3285)</f>
        <v>444010.576396064</v>
      </c>
      <c r="Q3285" s="23" t="n">
        <f aca="false">AVERAGE(M3285,O3285)</f>
        <v>410344.364594096</v>
      </c>
      <c r="R3285" s="23" t="n">
        <f aca="false">AVERAGE(N3285,O3285)</f>
        <v>470773.409594096</v>
      </c>
      <c r="S3285" s="23" t="n">
        <f aca="false">STDEV(J3285:L3285)</f>
        <v>61600.6443802325</v>
      </c>
      <c r="T3285" s="25" t="n">
        <f aca="false">IF(P3285&gt;0,S3285/P3285,NA())</f>
        <v>0.138736885234202</v>
      </c>
      <c r="U3285" s="4" t="str">
        <f aca="false">IF(T3285&lt;=Parametros!$B$7,"MENOR",IF(T3285&lt;=Parametros!$B$8,"PROMEDIO MENOR-MEDIANA","PROMEDIO"))</f>
        <v>MENOR</v>
      </c>
      <c r="V3285" s="23" t="n">
        <f aca="false">IF(T3285&lt;=Parametros!$B$7,M3285,IF(T3285&lt;=Parametros!$B$8,Q3285,P3285))</f>
        <v>390484.91</v>
      </c>
      <c r="W3285" s="26" t="n">
        <f aca="false">ROUND(V3285,0)</f>
        <v>390485</v>
      </c>
      <c r="X3285" s="27" t="n">
        <f aca="false">K3285/G3285</f>
        <v>0.959469531672318</v>
      </c>
      <c r="Y3285" s="27" t="n">
        <f aca="false">L3285/G3285</f>
        <v>1.25643274853801</v>
      </c>
    </row>
    <row r="3286" customFormat="false" ht="15" hidden="false" customHeight="true" outlineLevel="0" collapsed="false">
      <c r="A3286" s="22" t="s">
        <v>213</v>
      </c>
      <c r="B3286" s="22" t="s">
        <v>214</v>
      </c>
      <c r="C3286" s="22"/>
      <c r="D3286" s="22"/>
      <c r="E3286" s="22"/>
      <c r="F3286" s="22"/>
      <c r="G3286" s="22"/>
      <c r="H3286" s="22"/>
      <c r="I3286" s="22"/>
      <c r="J3286" s="22"/>
      <c r="K3286" s="22"/>
      <c r="L3286" s="22"/>
      <c r="M3286" s="22"/>
      <c r="N3286" s="22"/>
      <c r="O3286" s="22"/>
      <c r="P3286" s="22"/>
      <c r="Q3286" s="22"/>
      <c r="R3286" s="22"/>
      <c r="S3286" s="22"/>
      <c r="T3286" s="22"/>
      <c r="U3286" s="22"/>
      <c r="V3286" s="22"/>
      <c r="W3286" s="22"/>
    </row>
    <row r="3287" customFormat="false" ht="39" hidden="false" customHeight="true" outlineLevel="0" collapsed="false">
      <c r="A3287" s="4" t="s">
        <v>215</v>
      </c>
      <c r="B3287" s="4" t="s">
        <v>1668</v>
      </c>
      <c r="C3287" s="4" t="s">
        <v>1747</v>
      </c>
      <c r="D3287" s="4" t="s">
        <v>1748</v>
      </c>
      <c r="E3287" s="4" t="s">
        <v>98</v>
      </c>
      <c r="F3287" s="4" t="s">
        <v>99</v>
      </c>
      <c r="G3287" s="23" t="n">
        <v>820743</v>
      </c>
      <c r="H3287" s="24" t="n">
        <f aca="false">Parametros!$B$3</f>
        <v>160.42</v>
      </c>
      <c r="I3287" s="24" t="n">
        <f aca="false">Parametros!$B$4</f>
        <v>151.76</v>
      </c>
      <c r="J3287" s="23" t="n">
        <f aca="false">G3287*H3287/I3287</f>
        <v>867577.70202952</v>
      </c>
      <c r="K3287" s="23" t="n">
        <v>787478.3</v>
      </c>
      <c r="L3287" s="23" t="n">
        <v>1031254</v>
      </c>
      <c r="M3287" s="23" t="n">
        <f aca="false">MIN(J3287:L3287)</f>
        <v>787478.3</v>
      </c>
      <c r="N3287" s="23" t="n">
        <f aca="false">MAX(J3287:L3287)</f>
        <v>1031254</v>
      </c>
      <c r="O3287" s="23" t="n">
        <f aca="false">MEDIAN(J3287:L3287)</f>
        <v>867577.70202952</v>
      </c>
      <c r="P3287" s="23" t="n">
        <f aca="false">AVERAGE(J3287:L3287)</f>
        <v>895436.667343174</v>
      </c>
      <c r="Q3287" s="23" t="n">
        <f aca="false">AVERAGE(M3287,O3287)</f>
        <v>827528.00101476</v>
      </c>
      <c r="R3287" s="23" t="n">
        <f aca="false">AVERAGE(N3287,O3287)</f>
        <v>949415.85101476</v>
      </c>
      <c r="S3287" s="23" t="n">
        <f aca="false">STDEV(J3287:L3287)</f>
        <v>124252.724070271</v>
      </c>
      <c r="T3287" s="25" t="n">
        <f aca="false">IF(P3287&gt;0,S3287/P3287,NA())</f>
        <v>0.138762157729076</v>
      </c>
      <c r="U3287" s="4" t="str">
        <f aca="false">IF(T3287&lt;=Parametros!$B$7,"MENOR",IF(T3287&lt;=Parametros!$B$8,"PROMEDIO MENOR-MEDIANA","PROMEDIO"))</f>
        <v>MENOR</v>
      </c>
      <c r="V3287" s="23" t="n">
        <f aca="false">IF(T3287&lt;=Parametros!$B$7,M3287,IF(T3287&lt;=Parametros!$B$8,Q3287,P3287))</f>
        <v>787478.3</v>
      </c>
      <c r="W3287" s="26" t="n">
        <f aca="false">ROUND(V3287,0)</f>
        <v>787478</v>
      </c>
      <c r="X3287" s="27" t="n">
        <f aca="false">K3287/G3287</f>
        <v>0.959470016801849</v>
      </c>
      <c r="Y3287" s="27" t="n">
        <f aca="false">L3287/G3287</f>
        <v>1.25648832825866</v>
      </c>
    </row>
    <row r="3288" customFormat="false" ht="39" hidden="false" customHeight="true" outlineLevel="0" collapsed="false">
      <c r="A3288" s="4" t="s">
        <v>218</v>
      </c>
      <c r="B3288" s="4" t="s">
        <v>1668</v>
      </c>
      <c r="C3288" s="4" t="s">
        <v>1749</v>
      </c>
      <c r="D3288" s="4" t="s">
        <v>1750</v>
      </c>
      <c r="E3288" s="4" t="s">
        <v>98</v>
      </c>
      <c r="F3288" s="4" t="s">
        <v>99</v>
      </c>
      <c r="G3288" s="23" t="n">
        <v>544901</v>
      </c>
      <c r="H3288" s="24" t="n">
        <f aca="false">Parametros!$B$3</f>
        <v>160.42</v>
      </c>
      <c r="I3288" s="24" t="n">
        <f aca="false">Parametros!$B$4</f>
        <v>151.76</v>
      </c>
      <c r="J3288" s="23" t="n">
        <f aca="false">G3288*H3288/I3288</f>
        <v>575995.113468635</v>
      </c>
      <c r="K3288" s="23" t="n">
        <v>522816.04</v>
      </c>
      <c r="L3288" s="23" t="n">
        <v>684607</v>
      </c>
      <c r="M3288" s="23" t="n">
        <f aca="false">MIN(J3288:L3288)</f>
        <v>522816.04</v>
      </c>
      <c r="N3288" s="23" t="n">
        <f aca="false">MAX(J3288:L3288)</f>
        <v>684607</v>
      </c>
      <c r="O3288" s="23" t="n">
        <f aca="false">MEDIAN(J3288:L3288)</f>
        <v>575995.113468635</v>
      </c>
      <c r="P3288" s="23" t="n">
        <f aca="false">AVERAGE(J3288:L3288)</f>
        <v>594472.717822878</v>
      </c>
      <c r="Q3288" s="23" t="n">
        <f aca="false">AVERAGE(M3288,O3288)</f>
        <v>549405.576734317</v>
      </c>
      <c r="R3288" s="23" t="n">
        <f aca="false">AVERAGE(N3288,O3288)</f>
        <v>630301.056734317</v>
      </c>
      <c r="S3288" s="23" t="n">
        <f aca="false">STDEV(J3288:L3288)</f>
        <v>82462.9921930703</v>
      </c>
      <c r="T3288" s="25" t="n">
        <f aca="false">IF(P3288&gt;0,S3288/P3288,NA())</f>
        <v>0.138716192889511</v>
      </c>
      <c r="U3288" s="4" t="str">
        <f aca="false">IF(T3288&lt;=Parametros!$B$7,"MENOR",IF(T3288&lt;=Parametros!$B$8,"PROMEDIO MENOR-MEDIANA","PROMEDIO"))</f>
        <v>MENOR</v>
      </c>
      <c r="V3288" s="23" t="n">
        <f aca="false">IF(T3288&lt;=Parametros!$B$7,M3288,IF(T3288&lt;=Parametros!$B$8,Q3288,P3288))</f>
        <v>522816.04</v>
      </c>
      <c r="W3288" s="26" t="n">
        <f aca="false">ROUND(V3288,0)</f>
        <v>522816</v>
      </c>
      <c r="X3288" s="27" t="n">
        <f aca="false">K3288/G3288</f>
        <v>0.959469775243576</v>
      </c>
      <c r="Y3288" s="27" t="n">
        <f aca="false">L3288/G3288</f>
        <v>1.25638785761083</v>
      </c>
    </row>
    <row r="3289" customFormat="false" ht="39" hidden="false" customHeight="true" outlineLevel="0" collapsed="false">
      <c r="A3289" s="4" t="s">
        <v>221</v>
      </c>
      <c r="B3289" s="4" t="s">
        <v>1668</v>
      </c>
      <c r="C3289" s="4" t="s">
        <v>1751</v>
      </c>
      <c r="D3289" s="4" t="s">
        <v>1752</v>
      </c>
      <c r="E3289" s="4" t="s">
        <v>112</v>
      </c>
      <c r="F3289" s="4" t="s">
        <v>99</v>
      </c>
      <c r="G3289" s="23" t="n">
        <v>544901</v>
      </c>
      <c r="H3289" s="24" t="n">
        <f aca="false">Parametros!$B$3</f>
        <v>160.42</v>
      </c>
      <c r="I3289" s="24" t="n">
        <f aca="false">Parametros!$B$4</f>
        <v>151.76</v>
      </c>
      <c r="J3289" s="23" t="n">
        <f aca="false">G3289*H3289/I3289</f>
        <v>575995.113468635</v>
      </c>
      <c r="K3289" s="23" t="n">
        <v>522816.04</v>
      </c>
      <c r="L3289" s="23" t="n">
        <v>684607</v>
      </c>
      <c r="M3289" s="23" t="n">
        <f aca="false">MIN(J3289:L3289)</f>
        <v>522816.04</v>
      </c>
      <c r="N3289" s="23" t="n">
        <f aca="false">MAX(J3289:L3289)</f>
        <v>684607</v>
      </c>
      <c r="O3289" s="23" t="n">
        <f aca="false">MEDIAN(J3289:L3289)</f>
        <v>575995.113468635</v>
      </c>
      <c r="P3289" s="23" t="n">
        <f aca="false">AVERAGE(J3289:L3289)</f>
        <v>594472.717822878</v>
      </c>
      <c r="Q3289" s="23" t="n">
        <f aca="false">AVERAGE(M3289,O3289)</f>
        <v>549405.576734317</v>
      </c>
      <c r="R3289" s="23" t="n">
        <f aca="false">AVERAGE(N3289,O3289)</f>
        <v>630301.056734317</v>
      </c>
      <c r="S3289" s="23" t="n">
        <f aca="false">STDEV(J3289:L3289)</f>
        <v>82462.9921930703</v>
      </c>
      <c r="T3289" s="25" t="n">
        <f aca="false">IF(P3289&gt;0,S3289/P3289,NA())</f>
        <v>0.138716192889511</v>
      </c>
      <c r="U3289" s="4" t="str">
        <f aca="false">IF(T3289&lt;=Parametros!$B$7,"MENOR",IF(T3289&lt;=Parametros!$B$8,"PROMEDIO MENOR-MEDIANA","PROMEDIO"))</f>
        <v>MENOR</v>
      </c>
      <c r="V3289" s="23" t="n">
        <f aca="false">IF(T3289&lt;=Parametros!$B$7,M3289,IF(T3289&lt;=Parametros!$B$8,Q3289,P3289))</f>
        <v>522816.04</v>
      </c>
      <c r="W3289" s="26" t="n">
        <f aca="false">ROUND(V3289,0)</f>
        <v>522816</v>
      </c>
      <c r="X3289" s="27" t="n">
        <f aca="false">K3289/G3289</f>
        <v>0.959469775243576</v>
      </c>
      <c r="Y3289" s="27" t="n">
        <f aca="false">L3289/G3289</f>
        <v>1.25638785761083</v>
      </c>
    </row>
    <row r="3290" customFormat="false" ht="51.75" hidden="false" customHeight="true" outlineLevel="0" collapsed="false">
      <c r="A3290" s="4" t="s">
        <v>223</v>
      </c>
      <c r="B3290" s="4" t="s">
        <v>1668</v>
      </c>
      <c r="C3290" s="4" t="s">
        <v>1753</v>
      </c>
      <c r="D3290" s="4" t="s">
        <v>1754</v>
      </c>
      <c r="E3290" s="4" t="s">
        <v>112</v>
      </c>
      <c r="F3290" s="4" t="s">
        <v>99</v>
      </c>
      <c r="G3290" s="23" t="n">
        <v>544901</v>
      </c>
      <c r="H3290" s="24" t="n">
        <f aca="false">Parametros!$B$3</f>
        <v>160.42</v>
      </c>
      <c r="I3290" s="24" t="n">
        <f aca="false">Parametros!$B$4</f>
        <v>151.76</v>
      </c>
      <c r="J3290" s="23" t="n">
        <f aca="false">G3290*H3290/I3290</f>
        <v>575995.113468635</v>
      </c>
      <c r="K3290" s="23" t="n">
        <v>522816.04</v>
      </c>
      <c r="L3290" s="23" t="n">
        <v>684607</v>
      </c>
      <c r="M3290" s="23" t="n">
        <f aca="false">MIN(J3290:L3290)</f>
        <v>522816.04</v>
      </c>
      <c r="N3290" s="23" t="n">
        <f aca="false">MAX(J3290:L3290)</f>
        <v>684607</v>
      </c>
      <c r="O3290" s="23" t="n">
        <f aca="false">MEDIAN(J3290:L3290)</f>
        <v>575995.113468635</v>
      </c>
      <c r="P3290" s="23" t="n">
        <f aca="false">AVERAGE(J3290:L3290)</f>
        <v>594472.717822878</v>
      </c>
      <c r="Q3290" s="23" t="n">
        <f aca="false">AVERAGE(M3290,O3290)</f>
        <v>549405.576734317</v>
      </c>
      <c r="R3290" s="23" t="n">
        <f aca="false">AVERAGE(N3290,O3290)</f>
        <v>630301.056734317</v>
      </c>
      <c r="S3290" s="23" t="n">
        <f aca="false">STDEV(J3290:L3290)</f>
        <v>82462.9921930703</v>
      </c>
      <c r="T3290" s="25" t="n">
        <f aca="false">IF(P3290&gt;0,S3290/P3290,NA())</f>
        <v>0.138716192889511</v>
      </c>
      <c r="U3290" s="4" t="str">
        <f aca="false">IF(T3290&lt;=Parametros!$B$7,"MENOR",IF(T3290&lt;=Parametros!$B$8,"PROMEDIO MENOR-MEDIANA","PROMEDIO"))</f>
        <v>MENOR</v>
      </c>
      <c r="V3290" s="23" t="n">
        <f aca="false">IF(T3290&lt;=Parametros!$B$7,M3290,IF(T3290&lt;=Parametros!$B$8,Q3290,P3290))</f>
        <v>522816.04</v>
      </c>
      <c r="W3290" s="26" t="n">
        <f aca="false">ROUND(V3290,0)</f>
        <v>522816</v>
      </c>
      <c r="X3290" s="27" t="n">
        <f aca="false">K3290/G3290</f>
        <v>0.959469775243576</v>
      </c>
      <c r="Y3290" s="27" t="n">
        <f aca="false">L3290/G3290</f>
        <v>1.25638785761083</v>
      </c>
    </row>
    <row r="3291" customFormat="false" ht="51.75" hidden="false" customHeight="true" outlineLevel="0" collapsed="false">
      <c r="A3291" s="4" t="s">
        <v>226</v>
      </c>
      <c r="B3291" s="4" t="s">
        <v>1668</v>
      </c>
      <c r="C3291" s="4" t="s">
        <v>1755</v>
      </c>
      <c r="D3291" s="4" t="s">
        <v>1756</v>
      </c>
      <c r="E3291" s="4" t="s">
        <v>112</v>
      </c>
      <c r="F3291" s="4" t="s">
        <v>99</v>
      </c>
      <c r="G3291" s="23" t="n">
        <v>406980</v>
      </c>
      <c r="H3291" s="24" t="n">
        <f aca="false">Parametros!$B$3</f>
        <v>160.42</v>
      </c>
      <c r="I3291" s="24" t="n">
        <f aca="false">Parametros!$B$4</f>
        <v>151.76</v>
      </c>
      <c r="J3291" s="23" t="n">
        <f aca="false">G3291*H3291/I3291</f>
        <v>430203.819188192</v>
      </c>
      <c r="K3291" s="23" t="n">
        <v>390484.91</v>
      </c>
      <c r="L3291" s="23" t="n">
        <v>511343</v>
      </c>
      <c r="M3291" s="23" t="n">
        <f aca="false">MIN(J3291:L3291)</f>
        <v>390484.91</v>
      </c>
      <c r="N3291" s="23" t="n">
        <f aca="false">MAX(J3291:L3291)</f>
        <v>511343</v>
      </c>
      <c r="O3291" s="23" t="n">
        <f aca="false">MEDIAN(J3291:L3291)</f>
        <v>430203.819188192</v>
      </c>
      <c r="P3291" s="23" t="n">
        <f aca="false">AVERAGE(J3291:L3291)</f>
        <v>444010.576396064</v>
      </c>
      <c r="Q3291" s="23" t="n">
        <f aca="false">AVERAGE(M3291,O3291)</f>
        <v>410344.364594096</v>
      </c>
      <c r="R3291" s="23" t="n">
        <f aca="false">AVERAGE(N3291,O3291)</f>
        <v>470773.409594096</v>
      </c>
      <c r="S3291" s="23" t="n">
        <f aca="false">STDEV(J3291:L3291)</f>
        <v>61600.6443802325</v>
      </c>
      <c r="T3291" s="25" t="n">
        <f aca="false">IF(P3291&gt;0,S3291/P3291,NA())</f>
        <v>0.138736885234202</v>
      </c>
      <c r="U3291" s="4" t="str">
        <f aca="false">IF(T3291&lt;=Parametros!$B$7,"MENOR",IF(T3291&lt;=Parametros!$B$8,"PROMEDIO MENOR-MEDIANA","PROMEDIO"))</f>
        <v>MENOR</v>
      </c>
      <c r="V3291" s="23" t="n">
        <f aca="false">IF(T3291&lt;=Parametros!$B$7,M3291,IF(T3291&lt;=Parametros!$B$8,Q3291,P3291))</f>
        <v>390484.91</v>
      </c>
      <c r="W3291" s="26" t="n">
        <f aca="false">ROUND(V3291,0)</f>
        <v>390485</v>
      </c>
      <c r="X3291" s="27" t="n">
        <f aca="false">K3291/G3291</f>
        <v>0.959469531672318</v>
      </c>
      <c r="Y3291" s="27" t="n">
        <f aca="false">L3291/G3291</f>
        <v>1.25643274853801</v>
      </c>
    </row>
    <row r="3292" customFormat="false" ht="51.75" hidden="false" customHeight="true" outlineLevel="0" collapsed="false">
      <c r="A3292" s="4" t="s">
        <v>229</v>
      </c>
      <c r="B3292" s="4" t="s">
        <v>1668</v>
      </c>
      <c r="C3292" s="4" t="s">
        <v>1757</v>
      </c>
      <c r="D3292" s="4" t="s">
        <v>1758</v>
      </c>
      <c r="E3292" s="4" t="s">
        <v>112</v>
      </c>
      <c r="F3292" s="4" t="s">
        <v>99</v>
      </c>
      <c r="G3292" s="23" t="n">
        <v>406980</v>
      </c>
      <c r="H3292" s="24" t="n">
        <f aca="false">Parametros!$B$3</f>
        <v>160.42</v>
      </c>
      <c r="I3292" s="24" t="n">
        <f aca="false">Parametros!$B$4</f>
        <v>151.76</v>
      </c>
      <c r="J3292" s="23" t="n">
        <f aca="false">G3292*H3292/I3292</f>
        <v>430203.819188192</v>
      </c>
      <c r="K3292" s="23" t="n">
        <v>390484.91</v>
      </c>
      <c r="L3292" s="23" t="n">
        <v>511343</v>
      </c>
      <c r="M3292" s="23" t="n">
        <f aca="false">MIN(J3292:L3292)</f>
        <v>390484.91</v>
      </c>
      <c r="N3292" s="23" t="n">
        <f aca="false">MAX(J3292:L3292)</f>
        <v>511343</v>
      </c>
      <c r="O3292" s="23" t="n">
        <f aca="false">MEDIAN(J3292:L3292)</f>
        <v>430203.819188192</v>
      </c>
      <c r="P3292" s="23" t="n">
        <f aca="false">AVERAGE(J3292:L3292)</f>
        <v>444010.576396064</v>
      </c>
      <c r="Q3292" s="23" t="n">
        <f aca="false">AVERAGE(M3292,O3292)</f>
        <v>410344.364594096</v>
      </c>
      <c r="R3292" s="23" t="n">
        <f aca="false">AVERAGE(N3292,O3292)</f>
        <v>470773.409594096</v>
      </c>
      <c r="S3292" s="23" t="n">
        <f aca="false">STDEV(J3292:L3292)</f>
        <v>61600.6443802325</v>
      </c>
      <c r="T3292" s="25" t="n">
        <f aca="false">IF(P3292&gt;0,S3292/P3292,NA())</f>
        <v>0.138736885234202</v>
      </c>
      <c r="U3292" s="4" t="str">
        <f aca="false">IF(T3292&lt;=Parametros!$B$7,"MENOR",IF(T3292&lt;=Parametros!$B$8,"PROMEDIO MENOR-MEDIANA","PROMEDIO"))</f>
        <v>MENOR</v>
      </c>
      <c r="V3292" s="23" t="n">
        <f aca="false">IF(T3292&lt;=Parametros!$B$7,M3292,IF(T3292&lt;=Parametros!$B$8,Q3292,P3292))</f>
        <v>390484.91</v>
      </c>
      <c r="W3292" s="26" t="n">
        <f aca="false">ROUND(V3292,0)</f>
        <v>390485</v>
      </c>
      <c r="X3292" s="27" t="n">
        <f aca="false">K3292/G3292</f>
        <v>0.959469531672318</v>
      </c>
      <c r="Y3292" s="27" t="n">
        <f aca="false">L3292/G3292</f>
        <v>1.25643274853801</v>
      </c>
    </row>
    <row r="3293" customFormat="false" ht="51.75" hidden="false" customHeight="true" outlineLevel="0" collapsed="false">
      <c r="A3293" s="4" t="s">
        <v>231</v>
      </c>
      <c r="B3293" s="4" t="s">
        <v>1668</v>
      </c>
      <c r="C3293" s="4" t="s">
        <v>1759</v>
      </c>
      <c r="D3293" s="4" t="s">
        <v>1760</v>
      </c>
      <c r="E3293" s="4" t="s">
        <v>112</v>
      </c>
      <c r="F3293" s="4" t="s">
        <v>99</v>
      </c>
      <c r="G3293" s="23" t="n">
        <v>406980</v>
      </c>
      <c r="H3293" s="24" t="n">
        <f aca="false">Parametros!$B$3</f>
        <v>160.42</v>
      </c>
      <c r="I3293" s="24" t="n">
        <f aca="false">Parametros!$B$4</f>
        <v>151.76</v>
      </c>
      <c r="J3293" s="23" t="n">
        <f aca="false">G3293*H3293/I3293</f>
        <v>430203.819188192</v>
      </c>
      <c r="K3293" s="23" t="n">
        <v>390484.91</v>
      </c>
      <c r="L3293" s="23" t="n">
        <v>511343</v>
      </c>
      <c r="M3293" s="23" t="n">
        <f aca="false">MIN(J3293:L3293)</f>
        <v>390484.91</v>
      </c>
      <c r="N3293" s="23" t="n">
        <f aca="false">MAX(J3293:L3293)</f>
        <v>511343</v>
      </c>
      <c r="O3293" s="23" t="n">
        <f aca="false">MEDIAN(J3293:L3293)</f>
        <v>430203.819188192</v>
      </c>
      <c r="P3293" s="23" t="n">
        <f aca="false">AVERAGE(J3293:L3293)</f>
        <v>444010.576396064</v>
      </c>
      <c r="Q3293" s="23" t="n">
        <f aca="false">AVERAGE(M3293,O3293)</f>
        <v>410344.364594096</v>
      </c>
      <c r="R3293" s="23" t="n">
        <f aca="false">AVERAGE(N3293,O3293)</f>
        <v>470773.409594096</v>
      </c>
      <c r="S3293" s="23" t="n">
        <f aca="false">STDEV(J3293:L3293)</f>
        <v>61600.6443802325</v>
      </c>
      <c r="T3293" s="25" t="n">
        <f aca="false">IF(P3293&gt;0,S3293/P3293,NA())</f>
        <v>0.138736885234202</v>
      </c>
      <c r="U3293" s="4" t="str">
        <f aca="false">IF(T3293&lt;=Parametros!$B$7,"MENOR",IF(T3293&lt;=Parametros!$B$8,"PROMEDIO MENOR-MEDIANA","PROMEDIO"))</f>
        <v>MENOR</v>
      </c>
      <c r="V3293" s="23" t="n">
        <f aca="false">IF(T3293&lt;=Parametros!$B$7,M3293,IF(T3293&lt;=Parametros!$B$8,Q3293,P3293))</f>
        <v>390484.91</v>
      </c>
      <c r="W3293" s="26" t="n">
        <f aca="false">ROUND(V3293,0)</f>
        <v>390485</v>
      </c>
      <c r="X3293" s="27" t="n">
        <f aca="false">K3293/G3293</f>
        <v>0.959469531672318</v>
      </c>
      <c r="Y3293" s="27" t="n">
        <f aca="false">L3293/G3293</f>
        <v>1.25643274853801</v>
      </c>
    </row>
    <row r="3294" customFormat="false" ht="51.75" hidden="false" customHeight="true" outlineLevel="0" collapsed="false">
      <c r="A3294" s="4" t="s">
        <v>234</v>
      </c>
      <c r="B3294" s="4" t="s">
        <v>1668</v>
      </c>
      <c r="C3294" s="4" t="s">
        <v>1753</v>
      </c>
      <c r="D3294" s="4" t="s">
        <v>1754</v>
      </c>
      <c r="E3294" s="4" t="s">
        <v>112</v>
      </c>
      <c r="F3294" s="4" t="s">
        <v>99</v>
      </c>
      <c r="G3294" s="23" t="n">
        <v>406980</v>
      </c>
      <c r="H3294" s="24" t="n">
        <f aca="false">Parametros!$B$3</f>
        <v>160.42</v>
      </c>
      <c r="I3294" s="24" t="n">
        <f aca="false">Parametros!$B$4</f>
        <v>151.76</v>
      </c>
      <c r="J3294" s="23" t="n">
        <f aca="false">G3294*H3294/I3294</f>
        <v>430203.819188192</v>
      </c>
      <c r="K3294" s="23" t="n">
        <v>390484.91</v>
      </c>
      <c r="L3294" s="23" t="n">
        <v>511343</v>
      </c>
      <c r="M3294" s="23" t="n">
        <f aca="false">MIN(J3294:L3294)</f>
        <v>390484.91</v>
      </c>
      <c r="N3294" s="23" t="n">
        <f aca="false">MAX(J3294:L3294)</f>
        <v>511343</v>
      </c>
      <c r="O3294" s="23" t="n">
        <f aca="false">MEDIAN(J3294:L3294)</f>
        <v>430203.819188192</v>
      </c>
      <c r="P3294" s="23" t="n">
        <f aca="false">AVERAGE(J3294:L3294)</f>
        <v>444010.576396064</v>
      </c>
      <c r="Q3294" s="23" t="n">
        <f aca="false">AVERAGE(M3294,O3294)</f>
        <v>410344.364594096</v>
      </c>
      <c r="R3294" s="23" t="n">
        <f aca="false">AVERAGE(N3294,O3294)</f>
        <v>470773.409594096</v>
      </c>
      <c r="S3294" s="23" t="n">
        <f aca="false">STDEV(J3294:L3294)</f>
        <v>61600.6443802325</v>
      </c>
      <c r="T3294" s="25" t="n">
        <f aca="false">IF(P3294&gt;0,S3294/P3294,NA())</f>
        <v>0.138736885234202</v>
      </c>
      <c r="U3294" s="4" t="str">
        <f aca="false">IF(T3294&lt;=Parametros!$B$7,"MENOR",IF(T3294&lt;=Parametros!$B$8,"PROMEDIO MENOR-MEDIANA","PROMEDIO"))</f>
        <v>MENOR</v>
      </c>
      <c r="V3294" s="23" t="n">
        <f aca="false">IF(T3294&lt;=Parametros!$B$7,M3294,IF(T3294&lt;=Parametros!$B$8,Q3294,P3294))</f>
        <v>390484.91</v>
      </c>
      <c r="W3294" s="26" t="n">
        <f aca="false">ROUND(V3294,0)</f>
        <v>390485</v>
      </c>
      <c r="X3294" s="27" t="n">
        <f aca="false">K3294/G3294</f>
        <v>0.959469531672318</v>
      </c>
      <c r="Y3294" s="27" t="n">
        <f aca="false">L3294/G3294</f>
        <v>1.25643274853801</v>
      </c>
    </row>
    <row r="3295" customFormat="false" ht="26.25" hidden="false" customHeight="true" outlineLevel="0" collapsed="false">
      <c r="A3295" s="4" t="s">
        <v>236</v>
      </c>
      <c r="B3295" s="4" t="s">
        <v>1668</v>
      </c>
      <c r="C3295" s="4" t="s">
        <v>1761</v>
      </c>
      <c r="D3295" s="4" t="s">
        <v>1762</v>
      </c>
      <c r="E3295" s="4" t="s">
        <v>112</v>
      </c>
      <c r="F3295" s="4" t="s">
        <v>99</v>
      </c>
      <c r="G3295" s="23" t="n">
        <v>406980</v>
      </c>
      <c r="H3295" s="24" t="n">
        <f aca="false">Parametros!$B$3</f>
        <v>160.42</v>
      </c>
      <c r="I3295" s="24" t="n">
        <f aca="false">Parametros!$B$4</f>
        <v>151.76</v>
      </c>
      <c r="J3295" s="23" t="n">
        <f aca="false">G3295*H3295/I3295</f>
        <v>430203.819188192</v>
      </c>
      <c r="K3295" s="23" t="n">
        <v>390484.91</v>
      </c>
      <c r="L3295" s="23" t="n">
        <v>511343</v>
      </c>
      <c r="M3295" s="23" t="n">
        <f aca="false">MIN(J3295:L3295)</f>
        <v>390484.91</v>
      </c>
      <c r="N3295" s="23" t="n">
        <f aca="false">MAX(J3295:L3295)</f>
        <v>511343</v>
      </c>
      <c r="O3295" s="23" t="n">
        <f aca="false">MEDIAN(J3295:L3295)</f>
        <v>430203.819188192</v>
      </c>
      <c r="P3295" s="23" t="n">
        <f aca="false">AVERAGE(J3295:L3295)</f>
        <v>444010.576396064</v>
      </c>
      <c r="Q3295" s="23" t="n">
        <f aca="false">AVERAGE(M3295,O3295)</f>
        <v>410344.364594096</v>
      </c>
      <c r="R3295" s="23" t="n">
        <f aca="false">AVERAGE(N3295,O3295)</f>
        <v>470773.409594096</v>
      </c>
      <c r="S3295" s="23" t="n">
        <f aca="false">STDEV(J3295:L3295)</f>
        <v>61600.6443802325</v>
      </c>
      <c r="T3295" s="25" t="n">
        <f aca="false">IF(P3295&gt;0,S3295/P3295,NA())</f>
        <v>0.138736885234202</v>
      </c>
      <c r="U3295" s="4" t="str">
        <f aca="false">IF(T3295&lt;=Parametros!$B$7,"MENOR",IF(T3295&lt;=Parametros!$B$8,"PROMEDIO MENOR-MEDIANA","PROMEDIO"))</f>
        <v>MENOR</v>
      </c>
      <c r="V3295" s="23" t="n">
        <f aca="false">IF(T3295&lt;=Parametros!$B$7,M3295,IF(T3295&lt;=Parametros!$B$8,Q3295,P3295))</f>
        <v>390484.91</v>
      </c>
      <c r="W3295" s="26" t="n">
        <f aca="false">ROUND(V3295,0)</f>
        <v>390485</v>
      </c>
      <c r="X3295" s="27" t="n">
        <f aca="false">K3295/G3295</f>
        <v>0.959469531672318</v>
      </c>
      <c r="Y3295" s="27" t="n">
        <f aca="false">L3295/G3295</f>
        <v>1.25643274853801</v>
      </c>
    </row>
    <row r="3296" customFormat="false" ht="51.75" hidden="false" customHeight="true" outlineLevel="0" collapsed="false">
      <c r="A3296" s="4" t="s">
        <v>239</v>
      </c>
      <c r="B3296" s="4" t="s">
        <v>1668</v>
      </c>
      <c r="C3296" s="4" t="s">
        <v>1763</v>
      </c>
      <c r="D3296" s="4" t="s">
        <v>1764</v>
      </c>
      <c r="E3296" s="4" t="s">
        <v>112</v>
      </c>
      <c r="F3296" s="4" t="s">
        <v>99</v>
      </c>
      <c r="G3296" s="23" t="n">
        <v>406980</v>
      </c>
      <c r="H3296" s="24" t="n">
        <f aca="false">Parametros!$B$3</f>
        <v>160.42</v>
      </c>
      <c r="I3296" s="24" t="n">
        <f aca="false">Parametros!$B$4</f>
        <v>151.76</v>
      </c>
      <c r="J3296" s="23" t="n">
        <f aca="false">G3296*H3296/I3296</f>
        <v>430203.819188192</v>
      </c>
      <c r="K3296" s="23" t="n">
        <v>390484.91</v>
      </c>
      <c r="L3296" s="23" t="n">
        <v>511343</v>
      </c>
      <c r="M3296" s="23" t="n">
        <f aca="false">MIN(J3296:L3296)</f>
        <v>390484.91</v>
      </c>
      <c r="N3296" s="23" t="n">
        <f aca="false">MAX(J3296:L3296)</f>
        <v>511343</v>
      </c>
      <c r="O3296" s="23" t="n">
        <f aca="false">MEDIAN(J3296:L3296)</f>
        <v>430203.819188192</v>
      </c>
      <c r="P3296" s="23" t="n">
        <f aca="false">AVERAGE(J3296:L3296)</f>
        <v>444010.576396064</v>
      </c>
      <c r="Q3296" s="23" t="n">
        <f aca="false">AVERAGE(M3296,O3296)</f>
        <v>410344.364594096</v>
      </c>
      <c r="R3296" s="23" t="n">
        <f aca="false">AVERAGE(N3296,O3296)</f>
        <v>470773.409594096</v>
      </c>
      <c r="S3296" s="23" t="n">
        <f aca="false">STDEV(J3296:L3296)</f>
        <v>61600.6443802325</v>
      </c>
      <c r="T3296" s="25" t="n">
        <f aca="false">IF(P3296&gt;0,S3296/P3296,NA())</f>
        <v>0.138736885234202</v>
      </c>
      <c r="U3296" s="4" t="str">
        <f aca="false">IF(T3296&lt;=Parametros!$B$7,"MENOR",IF(T3296&lt;=Parametros!$B$8,"PROMEDIO MENOR-MEDIANA","PROMEDIO"))</f>
        <v>MENOR</v>
      </c>
      <c r="V3296" s="23" t="n">
        <f aca="false">IF(T3296&lt;=Parametros!$B$7,M3296,IF(T3296&lt;=Parametros!$B$8,Q3296,P3296))</f>
        <v>390484.91</v>
      </c>
      <c r="W3296" s="26" t="n">
        <f aca="false">ROUND(V3296,0)</f>
        <v>390485</v>
      </c>
      <c r="X3296" s="27" t="n">
        <f aca="false">K3296/G3296</f>
        <v>0.959469531672318</v>
      </c>
      <c r="Y3296" s="27" t="n">
        <f aca="false">L3296/G3296</f>
        <v>1.25643274853801</v>
      </c>
    </row>
    <row r="3297" customFormat="false" ht="51.75" hidden="false" customHeight="true" outlineLevel="0" collapsed="false">
      <c r="A3297" s="4" t="s">
        <v>242</v>
      </c>
      <c r="B3297" s="4" t="s">
        <v>1668</v>
      </c>
      <c r="C3297" s="4" t="s">
        <v>1765</v>
      </c>
      <c r="D3297" s="4" t="s">
        <v>1766</v>
      </c>
      <c r="E3297" s="4" t="s">
        <v>98</v>
      </c>
      <c r="F3297" s="4" t="s">
        <v>99</v>
      </c>
      <c r="G3297" s="23" t="n">
        <v>406980</v>
      </c>
      <c r="H3297" s="24" t="n">
        <f aca="false">Parametros!$B$3</f>
        <v>160.42</v>
      </c>
      <c r="I3297" s="24" t="n">
        <f aca="false">Parametros!$B$4</f>
        <v>151.76</v>
      </c>
      <c r="J3297" s="23" t="n">
        <f aca="false">G3297*H3297/I3297</f>
        <v>430203.819188192</v>
      </c>
      <c r="K3297" s="23" t="n">
        <v>390484.91</v>
      </c>
      <c r="L3297" s="23" t="n">
        <v>511343</v>
      </c>
      <c r="M3297" s="23" t="n">
        <f aca="false">MIN(J3297:L3297)</f>
        <v>390484.91</v>
      </c>
      <c r="N3297" s="23" t="n">
        <f aca="false">MAX(J3297:L3297)</f>
        <v>511343</v>
      </c>
      <c r="O3297" s="23" t="n">
        <f aca="false">MEDIAN(J3297:L3297)</f>
        <v>430203.819188192</v>
      </c>
      <c r="P3297" s="23" t="n">
        <f aca="false">AVERAGE(J3297:L3297)</f>
        <v>444010.576396064</v>
      </c>
      <c r="Q3297" s="23" t="n">
        <f aca="false">AVERAGE(M3297,O3297)</f>
        <v>410344.364594096</v>
      </c>
      <c r="R3297" s="23" t="n">
        <f aca="false">AVERAGE(N3297,O3297)</f>
        <v>470773.409594096</v>
      </c>
      <c r="S3297" s="23" t="n">
        <f aca="false">STDEV(J3297:L3297)</f>
        <v>61600.6443802325</v>
      </c>
      <c r="T3297" s="25" t="n">
        <f aca="false">IF(P3297&gt;0,S3297/P3297,NA())</f>
        <v>0.138736885234202</v>
      </c>
      <c r="U3297" s="4" t="str">
        <f aca="false">IF(T3297&lt;=Parametros!$B$7,"MENOR",IF(T3297&lt;=Parametros!$B$8,"PROMEDIO MENOR-MEDIANA","PROMEDIO"))</f>
        <v>MENOR</v>
      </c>
      <c r="V3297" s="23" t="n">
        <f aca="false">IF(T3297&lt;=Parametros!$B$7,M3297,IF(T3297&lt;=Parametros!$B$8,Q3297,P3297))</f>
        <v>390484.91</v>
      </c>
      <c r="W3297" s="26" t="n">
        <f aca="false">ROUND(V3297,0)</f>
        <v>390485</v>
      </c>
      <c r="X3297" s="27" t="n">
        <f aca="false">K3297/G3297</f>
        <v>0.959469531672318</v>
      </c>
      <c r="Y3297" s="27" t="n">
        <f aca="false">L3297/G3297</f>
        <v>1.25643274853801</v>
      </c>
    </row>
    <row r="3298" customFormat="false" ht="51.75" hidden="false" customHeight="true" outlineLevel="0" collapsed="false">
      <c r="A3298" s="4" t="s">
        <v>244</v>
      </c>
      <c r="B3298" s="4" t="s">
        <v>1668</v>
      </c>
      <c r="C3298" s="4" t="s">
        <v>1767</v>
      </c>
      <c r="D3298" s="4" t="s">
        <v>1768</v>
      </c>
      <c r="E3298" s="4" t="s">
        <v>98</v>
      </c>
      <c r="F3298" s="4" t="s">
        <v>99</v>
      </c>
      <c r="G3298" s="23" t="n">
        <v>820743</v>
      </c>
      <c r="H3298" s="24" t="n">
        <f aca="false">Parametros!$B$3</f>
        <v>160.42</v>
      </c>
      <c r="I3298" s="24" t="n">
        <f aca="false">Parametros!$B$4</f>
        <v>151.76</v>
      </c>
      <c r="J3298" s="23" t="n">
        <f aca="false">G3298*H3298/I3298</f>
        <v>867577.70202952</v>
      </c>
      <c r="K3298" s="23" t="n">
        <v>787478.3</v>
      </c>
      <c r="L3298" s="23" t="n">
        <v>1031254</v>
      </c>
      <c r="M3298" s="23" t="n">
        <f aca="false">MIN(J3298:L3298)</f>
        <v>787478.3</v>
      </c>
      <c r="N3298" s="23" t="n">
        <f aca="false">MAX(J3298:L3298)</f>
        <v>1031254</v>
      </c>
      <c r="O3298" s="23" t="n">
        <f aca="false">MEDIAN(J3298:L3298)</f>
        <v>867577.70202952</v>
      </c>
      <c r="P3298" s="23" t="n">
        <f aca="false">AVERAGE(J3298:L3298)</f>
        <v>895436.667343174</v>
      </c>
      <c r="Q3298" s="23" t="n">
        <f aca="false">AVERAGE(M3298,O3298)</f>
        <v>827528.00101476</v>
      </c>
      <c r="R3298" s="23" t="n">
        <f aca="false">AVERAGE(N3298,O3298)</f>
        <v>949415.85101476</v>
      </c>
      <c r="S3298" s="23" t="n">
        <f aca="false">STDEV(J3298:L3298)</f>
        <v>124252.724070271</v>
      </c>
      <c r="T3298" s="25" t="n">
        <f aca="false">IF(P3298&gt;0,S3298/P3298,NA())</f>
        <v>0.138762157729076</v>
      </c>
      <c r="U3298" s="4" t="str">
        <f aca="false">IF(T3298&lt;=Parametros!$B$7,"MENOR",IF(T3298&lt;=Parametros!$B$8,"PROMEDIO MENOR-MEDIANA","PROMEDIO"))</f>
        <v>MENOR</v>
      </c>
      <c r="V3298" s="23" t="n">
        <f aca="false">IF(T3298&lt;=Parametros!$B$7,M3298,IF(T3298&lt;=Parametros!$B$8,Q3298,P3298))</f>
        <v>787478.3</v>
      </c>
      <c r="W3298" s="26" t="n">
        <f aca="false">ROUND(V3298,0)</f>
        <v>787478</v>
      </c>
      <c r="X3298" s="27" t="n">
        <f aca="false">K3298/G3298</f>
        <v>0.959470016801849</v>
      </c>
      <c r="Y3298" s="27" t="n">
        <f aca="false">L3298/G3298</f>
        <v>1.25648832825866</v>
      </c>
    </row>
    <row r="3299" customFormat="false" ht="51.75" hidden="false" customHeight="true" outlineLevel="0" collapsed="false">
      <c r="A3299" s="4" t="s">
        <v>247</v>
      </c>
      <c r="B3299" s="4" t="s">
        <v>1668</v>
      </c>
      <c r="C3299" s="4" t="s">
        <v>1769</v>
      </c>
      <c r="D3299" s="4" t="s">
        <v>1770</v>
      </c>
      <c r="E3299" s="4" t="s">
        <v>98</v>
      </c>
      <c r="F3299" s="4" t="s">
        <v>99</v>
      </c>
      <c r="G3299" s="23" t="n">
        <v>820743</v>
      </c>
      <c r="H3299" s="24" t="n">
        <f aca="false">Parametros!$B$3</f>
        <v>160.42</v>
      </c>
      <c r="I3299" s="24" t="n">
        <f aca="false">Parametros!$B$4</f>
        <v>151.76</v>
      </c>
      <c r="J3299" s="23" t="n">
        <f aca="false">G3299*H3299/I3299</f>
        <v>867577.70202952</v>
      </c>
      <c r="K3299" s="23" t="n">
        <v>787478.3</v>
      </c>
      <c r="L3299" s="23" t="n">
        <v>1031254</v>
      </c>
      <c r="M3299" s="23" t="n">
        <f aca="false">MIN(J3299:L3299)</f>
        <v>787478.3</v>
      </c>
      <c r="N3299" s="23" t="n">
        <f aca="false">MAX(J3299:L3299)</f>
        <v>1031254</v>
      </c>
      <c r="O3299" s="23" t="n">
        <f aca="false">MEDIAN(J3299:L3299)</f>
        <v>867577.70202952</v>
      </c>
      <c r="P3299" s="23" t="n">
        <f aca="false">AVERAGE(J3299:L3299)</f>
        <v>895436.667343174</v>
      </c>
      <c r="Q3299" s="23" t="n">
        <f aca="false">AVERAGE(M3299,O3299)</f>
        <v>827528.00101476</v>
      </c>
      <c r="R3299" s="23" t="n">
        <f aca="false">AVERAGE(N3299,O3299)</f>
        <v>949415.85101476</v>
      </c>
      <c r="S3299" s="23" t="n">
        <f aca="false">STDEV(J3299:L3299)</f>
        <v>124252.724070271</v>
      </c>
      <c r="T3299" s="25" t="n">
        <f aca="false">IF(P3299&gt;0,S3299/P3299,NA())</f>
        <v>0.138762157729076</v>
      </c>
      <c r="U3299" s="4" t="str">
        <f aca="false">IF(T3299&lt;=Parametros!$B$7,"MENOR",IF(T3299&lt;=Parametros!$B$8,"PROMEDIO MENOR-MEDIANA","PROMEDIO"))</f>
        <v>MENOR</v>
      </c>
      <c r="V3299" s="23" t="n">
        <f aca="false">IF(T3299&lt;=Parametros!$B$7,M3299,IF(T3299&lt;=Parametros!$B$8,Q3299,P3299))</f>
        <v>787478.3</v>
      </c>
      <c r="W3299" s="26" t="n">
        <f aca="false">ROUND(V3299,0)</f>
        <v>787478</v>
      </c>
      <c r="X3299" s="27" t="n">
        <f aca="false">K3299/G3299</f>
        <v>0.959470016801849</v>
      </c>
      <c r="Y3299" s="27" t="n">
        <f aca="false">L3299/G3299</f>
        <v>1.25648832825866</v>
      </c>
    </row>
    <row r="3300" customFormat="false" ht="26.25" hidden="false" customHeight="true" outlineLevel="0" collapsed="false">
      <c r="A3300" s="4" t="s">
        <v>249</v>
      </c>
      <c r="B3300" s="4" t="s">
        <v>1668</v>
      </c>
      <c r="C3300" s="4" t="s">
        <v>1771</v>
      </c>
      <c r="D3300" s="4" t="s">
        <v>1772</v>
      </c>
      <c r="E3300" s="4" t="s">
        <v>98</v>
      </c>
      <c r="F3300" s="4" t="s">
        <v>99</v>
      </c>
      <c r="G3300" s="23" t="n">
        <v>683953</v>
      </c>
      <c r="H3300" s="24" t="n">
        <f aca="false">Parametros!$B$3</f>
        <v>160.42</v>
      </c>
      <c r="I3300" s="24" t="n">
        <f aca="false">Parametros!$B$4</f>
        <v>151.76</v>
      </c>
      <c r="J3300" s="23" t="n">
        <f aca="false">G3300*H3300/I3300</f>
        <v>722981.946889826</v>
      </c>
      <c r="K3300" s="23" t="n">
        <v>656232.99</v>
      </c>
      <c r="L3300" s="23" t="n">
        <v>859299</v>
      </c>
      <c r="M3300" s="23" t="n">
        <f aca="false">MIN(J3300:L3300)</f>
        <v>656232.99</v>
      </c>
      <c r="N3300" s="23" t="n">
        <f aca="false">MAX(J3300:L3300)</f>
        <v>859299</v>
      </c>
      <c r="O3300" s="23" t="n">
        <f aca="false">MEDIAN(J3300:L3300)</f>
        <v>722981.946889826</v>
      </c>
      <c r="P3300" s="23" t="n">
        <f aca="false">AVERAGE(J3300:L3300)</f>
        <v>746171.312296609</v>
      </c>
      <c r="Q3300" s="23" t="n">
        <f aca="false">AVERAGE(M3300,O3300)</f>
        <v>689607.468444913</v>
      </c>
      <c r="R3300" s="23" t="n">
        <f aca="false">AVERAGE(N3300,O3300)</f>
        <v>791140.473444913</v>
      </c>
      <c r="S3300" s="23" t="n">
        <f aca="false">STDEV(J3300:L3300)</f>
        <v>103500.053648812</v>
      </c>
      <c r="T3300" s="25" t="n">
        <f aca="false">IF(P3300&gt;0,S3300/P3300,NA())</f>
        <v>0.138708165193666</v>
      </c>
      <c r="U3300" s="4" t="str">
        <f aca="false">IF(T3300&lt;=Parametros!$B$7,"MENOR",IF(T3300&lt;=Parametros!$B$8,"PROMEDIO MENOR-MEDIANA","PROMEDIO"))</f>
        <v>MENOR</v>
      </c>
      <c r="V3300" s="23" t="n">
        <f aca="false">IF(T3300&lt;=Parametros!$B$7,M3300,IF(T3300&lt;=Parametros!$B$8,Q3300,P3300))</f>
        <v>656232.99</v>
      </c>
      <c r="W3300" s="26" t="n">
        <f aca="false">ROUND(V3300,0)</f>
        <v>656233</v>
      </c>
      <c r="X3300" s="27" t="n">
        <f aca="false">K3300/G3300</f>
        <v>0.959470884695293</v>
      </c>
      <c r="Y3300" s="27" t="n">
        <f aca="false">L3300/G3300</f>
        <v>1.25637141733423</v>
      </c>
    </row>
    <row r="3301" customFormat="false" ht="51.75" hidden="false" customHeight="true" outlineLevel="0" collapsed="false">
      <c r="A3301" s="4" t="s">
        <v>252</v>
      </c>
      <c r="B3301" s="4" t="s">
        <v>1668</v>
      </c>
      <c r="C3301" s="4" t="s">
        <v>1773</v>
      </c>
      <c r="D3301" s="4" t="s">
        <v>1774</v>
      </c>
      <c r="E3301" s="4" t="s">
        <v>98</v>
      </c>
      <c r="F3301" s="4" t="s">
        <v>99</v>
      </c>
      <c r="G3301" s="23" t="n">
        <v>683953</v>
      </c>
      <c r="H3301" s="24" t="n">
        <f aca="false">Parametros!$B$3</f>
        <v>160.42</v>
      </c>
      <c r="I3301" s="24" t="n">
        <f aca="false">Parametros!$B$4</f>
        <v>151.76</v>
      </c>
      <c r="J3301" s="23" t="n">
        <f aca="false">G3301*H3301/I3301</f>
        <v>722981.946889826</v>
      </c>
      <c r="K3301" s="23" t="n">
        <v>656232.99</v>
      </c>
      <c r="L3301" s="23" t="n">
        <v>859299</v>
      </c>
      <c r="M3301" s="23" t="n">
        <f aca="false">MIN(J3301:L3301)</f>
        <v>656232.99</v>
      </c>
      <c r="N3301" s="23" t="n">
        <f aca="false">MAX(J3301:L3301)</f>
        <v>859299</v>
      </c>
      <c r="O3301" s="23" t="n">
        <f aca="false">MEDIAN(J3301:L3301)</f>
        <v>722981.946889826</v>
      </c>
      <c r="P3301" s="23" t="n">
        <f aca="false">AVERAGE(J3301:L3301)</f>
        <v>746171.312296609</v>
      </c>
      <c r="Q3301" s="23" t="n">
        <f aca="false">AVERAGE(M3301,O3301)</f>
        <v>689607.468444913</v>
      </c>
      <c r="R3301" s="23" t="n">
        <f aca="false">AVERAGE(N3301,O3301)</f>
        <v>791140.473444913</v>
      </c>
      <c r="S3301" s="23" t="n">
        <f aca="false">STDEV(J3301:L3301)</f>
        <v>103500.053648812</v>
      </c>
      <c r="T3301" s="25" t="n">
        <f aca="false">IF(P3301&gt;0,S3301/P3301,NA())</f>
        <v>0.138708165193666</v>
      </c>
      <c r="U3301" s="4" t="str">
        <f aca="false">IF(T3301&lt;=Parametros!$B$7,"MENOR",IF(T3301&lt;=Parametros!$B$8,"PROMEDIO MENOR-MEDIANA","PROMEDIO"))</f>
        <v>MENOR</v>
      </c>
      <c r="V3301" s="23" t="n">
        <f aca="false">IF(T3301&lt;=Parametros!$B$7,M3301,IF(T3301&lt;=Parametros!$B$8,Q3301,P3301))</f>
        <v>656232.99</v>
      </c>
      <c r="W3301" s="26" t="n">
        <f aca="false">ROUND(V3301,0)</f>
        <v>656233</v>
      </c>
      <c r="X3301" s="27" t="n">
        <f aca="false">K3301/G3301</f>
        <v>0.959470884695293</v>
      </c>
      <c r="Y3301" s="27" t="n">
        <f aca="false">L3301/G3301</f>
        <v>1.25637141733423</v>
      </c>
    </row>
    <row r="3302" customFormat="false" ht="51.75" hidden="false" customHeight="true" outlineLevel="0" collapsed="false">
      <c r="A3302" s="4" t="s">
        <v>255</v>
      </c>
      <c r="B3302" s="4" t="s">
        <v>1668</v>
      </c>
      <c r="C3302" s="4" t="s">
        <v>1775</v>
      </c>
      <c r="D3302" s="4" t="s">
        <v>1776</v>
      </c>
      <c r="E3302" s="4" t="s">
        <v>98</v>
      </c>
      <c r="F3302" s="4" t="s">
        <v>99</v>
      </c>
      <c r="G3302" s="23" t="n">
        <v>683953</v>
      </c>
      <c r="H3302" s="24" t="n">
        <f aca="false">Parametros!$B$3</f>
        <v>160.42</v>
      </c>
      <c r="I3302" s="24" t="n">
        <f aca="false">Parametros!$B$4</f>
        <v>151.76</v>
      </c>
      <c r="J3302" s="23" t="n">
        <f aca="false">G3302*H3302/I3302</f>
        <v>722981.946889826</v>
      </c>
      <c r="K3302" s="23" t="n">
        <v>656232.99</v>
      </c>
      <c r="L3302" s="23" t="n">
        <v>859299</v>
      </c>
      <c r="M3302" s="23" t="n">
        <f aca="false">MIN(J3302:L3302)</f>
        <v>656232.99</v>
      </c>
      <c r="N3302" s="23" t="n">
        <f aca="false">MAX(J3302:L3302)</f>
        <v>859299</v>
      </c>
      <c r="O3302" s="23" t="n">
        <f aca="false">MEDIAN(J3302:L3302)</f>
        <v>722981.946889826</v>
      </c>
      <c r="P3302" s="23" t="n">
        <f aca="false">AVERAGE(J3302:L3302)</f>
        <v>746171.312296609</v>
      </c>
      <c r="Q3302" s="23" t="n">
        <f aca="false">AVERAGE(M3302,O3302)</f>
        <v>689607.468444913</v>
      </c>
      <c r="R3302" s="23" t="n">
        <f aca="false">AVERAGE(N3302,O3302)</f>
        <v>791140.473444913</v>
      </c>
      <c r="S3302" s="23" t="n">
        <f aca="false">STDEV(J3302:L3302)</f>
        <v>103500.053648812</v>
      </c>
      <c r="T3302" s="25" t="n">
        <f aca="false">IF(P3302&gt;0,S3302/P3302,NA())</f>
        <v>0.138708165193666</v>
      </c>
      <c r="U3302" s="4" t="str">
        <f aca="false">IF(T3302&lt;=Parametros!$B$7,"MENOR",IF(T3302&lt;=Parametros!$B$8,"PROMEDIO MENOR-MEDIANA","PROMEDIO"))</f>
        <v>MENOR</v>
      </c>
      <c r="V3302" s="23" t="n">
        <f aca="false">IF(T3302&lt;=Parametros!$B$7,M3302,IF(T3302&lt;=Parametros!$B$8,Q3302,P3302))</f>
        <v>656232.99</v>
      </c>
      <c r="W3302" s="26" t="n">
        <f aca="false">ROUND(V3302,0)</f>
        <v>656233</v>
      </c>
      <c r="X3302" s="27" t="n">
        <f aca="false">K3302/G3302</f>
        <v>0.959470884695293</v>
      </c>
      <c r="Y3302" s="27" t="n">
        <f aca="false">L3302/G3302</f>
        <v>1.25637141733423</v>
      </c>
    </row>
    <row r="3303" customFormat="false" ht="39" hidden="false" customHeight="true" outlineLevel="0" collapsed="false">
      <c r="A3303" s="4" t="s">
        <v>257</v>
      </c>
      <c r="B3303" s="4" t="s">
        <v>1668</v>
      </c>
      <c r="C3303" s="4" t="s">
        <v>1777</v>
      </c>
      <c r="D3303" s="4" t="s">
        <v>1778</v>
      </c>
      <c r="E3303" s="4" t="s">
        <v>98</v>
      </c>
      <c r="F3303" s="4" t="s">
        <v>99</v>
      </c>
      <c r="G3303" s="23" t="n">
        <v>410372</v>
      </c>
      <c r="H3303" s="24" t="n">
        <f aca="false">Parametros!$B$3</f>
        <v>160.42</v>
      </c>
      <c r="I3303" s="24" t="n">
        <f aca="false">Parametros!$B$4</f>
        <v>151.76</v>
      </c>
      <c r="J3303" s="23" t="n">
        <f aca="false">G3303*H3303/I3303</f>
        <v>433789.379546653</v>
      </c>
      <c r="K3303" s="23" t="n">
        <v>393739.61</v>
      </c>
      <c r="L3303" s="23" t="n">
        <v>515627</v>
      </c>
      <c r="M3303" s="23" t="n">
        <f aca="false">MIN(J3303:L3303)</f>
        <v>393739.61</v>
      </c>
      <c r="N3303" s="23" t="n">
        <f aca="false">MAX(J3303:L3303)</f>
        <v>515627</v>
      </c>
      <c r="O3303" s="23" t="n">
        <f aca="false">MEDIAN(J3303:L3303)</f>
        <v>433789.379546653</v>
      </c>
      <c r="P3303" s="23" t="n">
        <f aca="false">AVERAGE(J3303:L3303)</f>
        <v>447718.663182218</v>
      </c>
      <c r="Q3303" s="23" t="n">
        <f aca="false">AVERAGE(M3303,O3303)</f>
        <v>413764.494773326</v>
      </c>
      <c r="R3303" s="23" t="n">
        <f aca="false">AVERAGE(N3303,O3303)</f>
        <v>474708.189773326</v>
      </c>
      <c r="S3303" s="23" t="n">
        <f aca="false">STDEV(J3303:L3303)</f>
        <v>62126.1029455658</v>
      </c>
      <c r="T3303" s="25" t="n">
        <f aca="false">IF(P3303&gt;0,S3303/P3303,NA())</f>
        <v>0.138761476914982</v>
      </c>
      <c r="U3303" s="4" t="str">
        <f aca="false">IF(T3303&lt;=Parametros!$B$7,"MENOR",IF(T3303&lt;=Parametros!$B$8,"PROMEDIO MENOR-MEDIANA","PROMEDIO"))</f>
        <v>MENOR</v>
      </c>
      <c r="V3303" s="23" t="n">
        <f aca="false">IF(T3303&lt;=Parametros!$B$7,M3303,IF(T3303&lt;=Parametros!$B$8,Q3303,P3303))</f>
        <v>393739.61</v>
      </c>
      <c r="W3303" s="26" t="n">
        <f aca="false">ROUND(V3303,0)</f>
        <v>393740</v>
      </c>
      <c r="X3303" s="27" t="n">
        <f aca="false">K3303/G3303</f>
        <v>0.959469968711316</v>
      </c>
      <c r="Y3303" s="27" t="n">
        <f aca="false">L3303/G3303</f>
        <v>1.25648679734485</v>
      </c>
    </row>
    <row r="3304" customFormat="false" ht="51.75" hidden="false" customHeight="true" outlineLevel="0" collapsed="false">
      <c r="A3304" s="4" t="s">
        <v>260</v>
      </c>
      <c r="B3304" s="4" t="s">
        <v>1668</v>
      </c>
      <c r="C3304" s="4" t="s">
        <v>1779</v>
      </c>
      <c r="D3304" s="4" t="s">
        <v>1780</v>
      </c>
      <c r="E3304" s="4" t="s">
        <v>98</v>
      </c>
      <c r="F3304" s="4" t="s">
        <v>99</v>
      </c>
      <c r="G3304" s="23" t="n">
        <v>820743</v>
      </c>
      <c r="H3304" s="24" t="n">
        <f aca="false">Parametros!$B$3</f>
        <v>160.42</v>
      </c>
      <c r="I3304" s="24" t="n">
        <f aca="false">Parametros!$B$4</f>
        <v>151.76</v>
      </c>
      <c r="J3304" s="23" t="n">
        <f aca="false">G3304*H3304/I3304</f>
        <v>867577.70202952</v>
      </c>
      <c r="K3304" s="23" t="n">
        <v>787478.3</v>
      </c>
      <c r="L3304" s="23" t="n">
        <v>1031254</v>
      </c>
      <c r="M3304" s="23" t="n">
        <f aca="false">MIN(J3304:L3304)</f>
        <v>787478.3</v>
      </c>
      <c r="N3304" s="23" t="n">
        <f aca="false">MAX(J3304:L3304)</f>
        <v>1031254</v>
      </c>
      <c r="O3304" s="23" t="n">
        <f aca="false">MEDIAN(J3304:L3304)</f>
        <v>867577.70202952</v>
      </c>
      <c r="P3304" s="23" t="n">
        <f aca="false">AVERAGE(J3304:L3304)</f>
        <v>895436.667343174</v>
      </c>
      <c r="Q3304" s="23" t="n">
        <f aca="false">AVERAGE(M3304,O3304)</f>
        <v>827528.00101476</v>
      </c>
      <c r="R3304" s="23" t="n">
        <f aca="false">AVERAGE(N3304,O3304)</f>
        <v>949415.85101476</v>
      </c>
      <c r="S3304" s="23" t="n">
        <f aca="false">STDEV(J3304:L3304)</f>
        <v>124252.724070271</v>
      </c>
      <c r="T3304" s="25" t="n">
        <f aca="false">IF(P3304&gt;0,S3304/P3304,NA())</f>
        <v>0.138762157729076</v>
      </c>
      <c r="U3304" s="4" t="str">
        <f aca="false">IF(T3304&lt;=Parametros!$B$7,"MENOR",IF(T3304&lt;=Parametros!$B$8,"PROMEDIO MENOR-MEDIANA","PROMEDIO"))</f>
        <v>MENOR</v>
      </c>
      <c r="V3304" s="23" t="n">
        <f aca="false">IF(T3304&lt;=Parametros!$B$7,M3304,IF(T3304&lt;=Parametros!$B$8,Q3304,P3304))</f>
        <v>787478.3</v>
      </c>
      <c r="W3304" s="26" t="n">
        <f aca="false">ROUND(V3304,0)</f>
        <v>787478</v>
      </c>
      <c r="X3304" s="27" t="n">
        <f aca="false">K3304/G3304</f>
        <v>0.959470016801849</v>
      </c>
      <c r="Y3304" s="27" t="n">
        <f aca="false">L3304/G3304</f>
        <v>1.25648832825866</v>
      </c>
    </row>
    <row r="3305" customFormat="false" ht="51.75" hidden="false" customHeight="true" outlineLevel="0" collapsed="false">
      <c r="A3305" s="4" t="s">
        <v>263</v>
      </c>
      <c r="B3305" s="4" t="s">
        <v>1668</v>
      </c>
      <c r="C3305" s="4" t="s">
        <v>1781</v>
      </c>
      <c r="D3305" s="4" t="s">
        <v>1782</v>
      </c>
      <c r="E3305" s="4" t="s">
        <v>98</v>
      </c>
      <c r="F3305" s="4" t="s">
        <v>99</v>
      </c>
      <c r="G3305" s="23" t="n">
        <v>820743</v>
      </c>
      <c r="H3305" s="24" t="n">
        <f aca="false">Parametros!$B$3</f>
        <v>160.42</v>
      </c>
      <c r="I3305" s="24" t="n">
        <f aca="false">Parametros!$B$4</f>
        <v>151.76</v>
      </c>
      <c r="J3305" s="23" t="n">
        <f aca="false">G3305*H3305/I3305</f>
        <v>867577.70202952</v>
      </c>
      <c r="K3305" s="23" t="n">
        <v>787478.3</v>
      </c>
      <c r="L3305" s="23" t="n">
        <v>1031254</v>
      </c>
      <c r="M3305" s="23" t="n">
        <f aca="false">MIN(J3305:L3305)</f>
        <v>787478.3</v>
      </c>
      <c r="N3305" s="23" t="n">
        <f aca="false">MAX(J3305:L3305)</f>
        <v>1031254</v>
      </c>
      <c r="O3305" s="23" t="n">
        <f aca="false">MEDIAN(J3305:L3305)</f>
        <v>867577.70202952</v>
      </c>
      <c r="P3305" s="23" t="n">
        <f aca="false">AVERAGE(J3305:L3305)</f>
        <v>895436.667343174</v>
      </c>
      <c r="Q3305" s="23" t="n">
        <f aca="false">AVERAGE(M3305,O3305)</f>
        <v>827528.00101476</v>
      </c>
      <c r="R3305" s="23" t="n">
        <f aca="false">AVERAGE(N3305,O3305)</f>
        <v>949415.85101476</v>
      </c>
      <c r="S3305" s="23" t="n">
        <f aca="false">STDEV(J3305:L3305)</f>
        <v>124252.724070271</v>
      </c>
      <c r="T3305" s="25" t="n">
        <f aca="false">IF(P3305&gt;0,S3305/P3305,NA())</f>
        <v>0.138762157729076</v>
      </c>
      <c r="U3305" s="4" t="str">
        <f aca="false">IF(T3305&lt;=Parametros!$B$7,"MENOR",IF(T3305&lt;=Parametros!$B$8,"PROMEDIO MENOR-MEDIANA","PROMEDIO"))</f>
        <v>MENOR</v>
      </c>
      <c r="V3305" s="23" t="n">
        <f aca="false">IF(T3305&lt;=Parametros!$B$7,M3305,IF(T3305&lt;=Parametros!$B$8,Q3305,P3305))</f>
        <v>787478.3</v>
      </c>
      <c r="W3305" s="26" t="n">
        <f aca="false">ROUND(V3305,0)</f>
        <v>787478</v>
      </c>
      <c r="X3305" s="27" t="n">
        <f aca="false">K3305/G3305</f>
        <v>0.959470016801849</v>
      </c>
      <c r="Y3305" s="27" t="n">
        <f aca="false">L3305/G3305</f>
        <v>1.25648832825866</v>
      </c>
    </row>
    <row r="3306" customFormat="false" ht="39" hidden="false" customHeight="true" outlineLevel="0" collapsed="false">
      <c r="A3306" s="4" t="s">
        <v>265</v>
      </c>
      <c r="B3306" s="4" t="s">
        <v>1668</v>
      </c>
      <c r="C3306" s="4" t="s">
        <v>1783</v>
      </c>
      <c r="D3306" s="4" t="s">
        <v>1784</v>
      </c>
      <c r="E3306" s="4" t="s">
        <v>98</v>
      </c>
      <c r="F3306" s="4" t="s">
        <v>99</v>
      </c>
      <c r="G3306" s="23" t="n">
        <v>683953</v>
      </c>
      <c r="H3306" s="24" t="n">
        <f aca="false">Parametros!$B$3</f>
        <v>160.42</v>
      </c>
      <c r="I3306" s="24" t="n">
        <f aca="false">Parametros!$B$4</f>
        <v>151.76</v>
      </c>
      <c r="J3306" s="23" t="n">
        <f aca="false">G3306*H3306/I3306</f>
        <v>722981.946889826</v>
      </c>
      <c r="K3306" s="23" t="n">
        <v>656232.99</v>
      </c>
      <c r="L3306" s="23" t="n">
        <v>859299</v>
      </c>
      <c r="M3306" s="23" t="n">
        <f aca="false">MIN(J3306:L3306)</f>
        <v>656232.99</v>
      </c>
      <c r="N3306" s="23" t="n">
        <f aca="false">MAX(J3306:L3306)</f>
        <v>859299</v>
      </c>
      <c r="O3306" s="23" t="n">
        <f aca="false">MEDIAN(J3306:L3306)</f>
        <v>722981.946889826</v>
      </c>
      <c r="P3306" s="23" t="n">
        <f aca="false">AVERAGE(J3306:L3306)</f>
        <v>746171.312296609</v>
      </c>
      <c r="Q3306" s="23" t="n">
        <f aca="false">AVERAGE(M3306,O3306)</f>
        <v>689607.468444913</v>
      </c>
      <c r="R3306" s="23" t="n">
        <f aca="false">AVERAGE(N3306,O3306)</f>
        <v>791140.473444913</v>
      </c>
      <c r="S3306" s="23" t="n">
        <f aca="false">STDEV(J3306:L3306)</f>
        <v>103500.053648812</v>
      </c>
      <c r="T3306" s="25" t="n">
        <f aca="false">IF(P3306&gt;0,S3306/P3306,NA())</f>
        <v>0.138708165193666</v>
      </c>
      <c r="U3306" s="4" t="str">
        <f aca="false">IF(T3306&lt;=Parametros!$B$7,"MENOR",IF(T3306&lt;=Parametros!$B$8,"PROMEDIO MENOR-MEDIANA","PROMEDIO"))</f>
        <v>MENOR</v>
      </c>
      <c r="V3306" s="23" t="n">
        <f aca="false">IF(T3306&lt;=Parametros!$B$7,M3306,IF(T3306&lt;=Parametros!$B$8,Q3306,P3306))</f>
        <v>656232.99</v>
      </c>
      <c r="W3306" s="26" t="n">
        <f aca="false">ROUND(V3306,0)</f>
        <v>656233</v>
      </c>
      <c r="X3306" s="27" t="n">
        <f aca="false">K3306/G3306</f>
        <v>0.959470884695293</v>
      </c>
      <c r="Y3306" s="27" t="n">
        <f aca="false">L3306/G3306</f>
        <v>1.25637141733423</v>
      </c>
    </row>
    <row r="3307" customFormat="false" ht="39" hidden="false" customHeight="true" outlineLevel="0" collapsed="false">
      <c r="A3307" s="4" t="s">
        <v>268</v>
      </c>
      <c r="B3307" s="4" t="s">
        <v>1668</v>
      </c>
      <c r="C3307" s="4" t="s">
        <v>1785</v>
      </c>
      <c r="D3307" s="4" t="s">
        <v>1786</v>
      </c>
      <c r="E3307" s="4" t="s">
        <v>98</v>
      </c>
      <c r="F3307" s="4" t="s">
        <v>99</v>
      </c>
      <c r="G3307" s="23" t="n">
        <v>408111</v>
      </c>
      <c r="H3307" s="24" t="n">
        <f aca="false">Parametros!$B$3</f>
        <v>160.42</v>
      </c>
      <c r="I3307" s="24" t="n">
        <f aca="false">Parametros!$B$4</f>
        <v>151.76</v>
      </c>
      <c r="J3307" s="23" t="n">
        <f aca="false">G3307*H3307/I3307</f>
        <v>431399.35832894</v>
      </c>
      <c r="K3307" s="23" t="n">
        <v>391570.73</v>
      </c>
      <c r="L3307" s="23" t="n">
        <v>512771</v>
      </c>
      <c r="M3307" s="23" t="n">
        <f aca="false">MIN(J3307:L3307)</f>
        <v>391570.73</v>
      </c>
      <c r="N3307" s="23" t="n">
        <f aca="false">MAX(J3307:L3307)</f>
        <v>512771</v>
      </c>
      <c r="O3307" s="23" t="n">
        <f aca="false">MEDIAN(J3307:L3307)</f>
        <v>431399.35832894</v>
      </c>
      <c r="P3307" s="23" t="n">
        <f aca="false">AVERAGE(J3307:L3307)</f>
        <v>445247.02944298</v>
      </c>
      <c r="Q3307" s="23" t="n">
        <f aca="false">AVERAGE(M3307,O3307)</f>
        <v>411485.04416447</v>
      </c>
      <c r="R3307" s="23" t="n">
        <f aca="false">AVERAGE(N3307,O3307)</f>
        <v>472085.17916447</v>
      </c>
      <c r="S3307" s="23" t="n">
        <f aca="false">STDEV(J3307:L3307)</f>
        <v>61775.3580198463</v>
      </c>
      <c r="T3307" s="25" t="n">
        <f aca="false">IF(P3307&gt;0,S3307/P3307,NA())</f>
        <v>0.138744009358422</v>
      </c>
      <c r="U3307" s="4" t="str">
        <f aca="false">IF(T3307&lt;=Parametros!$B$7,"MENOR",IF(T3307&lt;=Parametros!$B$8,"PROMEDIO MENOR-MEDIANA","PROMEDIO"))</f>
        <v>MENOR</v>
      </c>
      <c r="V3307" s="23" t="n">
        <f aca="false">IF(T3307&lt;=Parametros!$B$7,M3307,IF(T3307&lt;=Parametros!$B$8,Q3307,P3307))</f>
        <v>391570.73</v>
      </c>
      <c r="W3307" s="26" t="n">
        <f aca="false">ROUND(V3307,0)</f>
        <v>391571</v>
      </c>
      <c r="X3307" s="27" t="n">
        <f aca="false">K3307/G3307</f>
        <v>0.959471148780601</v>
      </c>
      <c r="Y3307" s="27" t="n">
        <f aca="false">L3307/G3307</f>
        <v>1.25644983840181</v>
      </c>
    </row>
    <row r="3308" customFormat="false" ht="39" hidden="false" customHeight="true" outlineLevel="0" collapsed="false">
      <c r="A3308" s="4" t="s">
        <v>271</v>
      </c>
      <c r="B3308" s="4" t="s">
        <v>1668</v>
      </c>
      <c r="C3308" s="4" t="s">
        <v>1787</v>
      </c>
      <c r="D3308" s="4" t="s">
        <v>1788</v>
      </c>
      <c r="E3308" s="4" t="s">
        <v>98</v>
      </c>
      <c r="F3308" s="4" t="s">
        <v>99</v>
      </c>
      <c r="G3308" s="23" t="n">
        <v>408111</v>
      </c>
      <c r="H3308" s="24" t="n">
        <f aca="false">Parametros!$B$3</f>
        <v>160.42</v>
      </c>
      <c r="I3308" s="24" t="n">
        <f aca="false">Parametros!$B$4</f>
        <v>151.76</v>
      </c>
      <c r="J3308" s="23" t="n">
        <f aca="false">G3308*H3308/I3308</f>
        <v>431399.35832894</v>
      </c>
      <c r="K3308" s="23" t="n">
        <v>391570.73</v>
      </c>
      <c r="L3308" s="23" t="n">
        <v>512771</v>
      </c>
      <c r="M3308" s="23" t="n">
        <f aca="false">MIN(J3308:L3308)</f>
        <v>391570.73</v>
      </c>
      <c r="N3308" s="23" t="n">
        <f aca="false">MAX(J3308:L3308)</f>
        <v>512771</v>
      </c>
      <c r="O3308" s="23" t="n">
        <f aca="false">MEDIAN(J3308:L3308)</f>
        <v>431399.35832894</v>
      </c>
      <c r="P3308" s="23" t="n">
        <f aca="false">AVERAGE(J3308:L3308)</f>
        <v>445247.02944298</v>
      </c>
      <c r="Q3308" s="23" t="n">
        <f aca="false">AVERAGE(M3308,O3308)</f>
        <v>411485.04416447</v>
      </c>
      <c r="R3308" s="23" t="n">
        <f aca="false">AVERAGE(N3308,O3308)</f>
        <v>472085.17916447</v>
      </c>
      <c r="S3308" s="23" t="n">
        <f aca="false">STDEV(J3308:L3308)</f>
        <v>61775.3580198463</v>
      </c>
      <c r="T3308" s="25" t="n">
        <f aca="false">IF(P3308&gt;0,S3308/P3308,NA())</f>
        <v>0.138744009358422</v>
      </c>
      <c r="U3308" s="4" t="str">
        <f aca="false">IF(T3308&lt;=Parametros!$B$7,"MENOR",IF(T3308&lt;=Parametros!$B$8,"PROMEDIO MENOR-MEDIANA","PROMEDIO"))</f>
        <v>MENOR</v>
      </c>
      <c r="V3308" s="23" t="n">
        <f aca="false">IF(T3308&lt;=Parametros!$B$7,M3308,IF(T3308&lt;=Parametros!$B$8,Q3308,P3308))</f>
        <v>391570.73</v>
      </c>
      <c r="W3308" s="26" t="n">
        <f aca="false">ROUND(V3308,0)</f>
        <v>391571</v>
      </c>
      <c r="X3308" s="27" t="n">
        <f aca="false">K3308/G3308</f>
        <v>0.959471148780601</v>
      </c>
      <c r="Y3308" s="27" t="n">
        <f aca="false">L3308/G3308</f>
        <v>1.25644983840181</v>
      </c>
    </row>
    <row r="3309" customFormat="false" ht="39" hidden="false" customHeight="true" outlineLevel="0" collapsed="false">
      <c r="A3309" s="4" t="s">
        <v>274</v>
      </c>
      <c r="B3309" s="4" t="s">
        <v>1668</v>
      </c>
      <c r="C3309" s="4" t="s">
        <v>1789</v>
      </c>
      <c r="D3309" s="4" t="s">
        <v>1790</v>
      </c>
      <c r="E3309" s="4" t="s">
        <v>98</v>
      </c>
      <c r="F3309" s="4" t="s">
        <v>99</v>
      </c>
      <c r="G3309" s="23" t="n">
        <v>683953</v>
      </c>
      <c r="H3309" s="24" t="n">
        <f aca="false">Parametros!$B$3</f>
        <v>160.42</v>
      </c>
      <c r="I3309" s="24" t="n">
        <f aca="false">Parametros!$B$4</f>
        <v>151.76</v>
      </c>
      <c r="J3309" s="23" t="n">
        <f aca="false">G3309*H3309/I3309</f>
        <v>722981.946889826</v>
      </c>
      <c r="K3309" s="23" t="n">
        <v>656232.99</v>
      </c>
      <c r="L3309" s="23" t="n">
        <v>859299</v>
      </c>
      <c r="M3309" s="23" t="n">
        <f aca="false">MIN(J3309:L3309)</f>
        <v>656232.99</v>
      </c>
      <c r="N3309" s="23" t="n">
        <f aca="false">MAX(J3309:L3309)</f>
        <v>859299</v>
      </c>
      <c r="O3309" s="23" t="n">
        <f aca="false">MEDIAN(J3309:L3309)</f>
        <v>722981.946889826</v>
      </c>
      <c r="P3309" s="23" t="n">
        <f aca="false">AVERAGE(J3309:L3309)</f>
        <v>746171.312296609</v>
      </c>
      <c r="Q3309" s="23" t="n">
        <f aca="false">AVERAGE(M3309,O3309)</f>
        <v>689607.468444913</v>
      </c>
      <c r="R3309" s="23" t="n">
        <f aca="false">AVERAGE(N3309,O3309)</f>
        <v>791140.473444913</v>
      </c>
      <c r="S3309" s="23" t="n">
        <f aca="false">STDEV(J3309:L3309)</f>
        <v>103500.053648812</v>
      </c>
      <c r="T3309" s="25" t="n">
        <f aca="false">IF(P3309&gt;0,S3309/P3309,NA())</f>
        <v>0.138708165193666</v>
      </c>
      <c r="U3309" s="4" t="str">
        <f aca="false">IF(T3309&lt;=Parametros!$B$7,"MENOR",IF(T3309&lt;=Parametros!$B$8,"PROMEDIO MENOR-MEDIANA","PROMEDIO"))</f>
        <v>MENOR</v>
      </c>
      <c r="V3309" s="23" t="n">
        <f aca="false">IF(T3309&lt;=Parametros!$B$7,M3309,IF(T3309&lt;=Parametros!$B$8,Q3309,P3309))</f>
        <v>656232.99</v>
      </c>
      <c r="W3309" s="26" t="n">
        <f aca="false">ROUND(V3309,0)</f>
        <v>656233</v>
      </c>
      <c r="X3309" s="27" t="n">
        <f aca="false">K3309/G3309</f>
        <v>0.959470884695293</v>
      </c>
      <c r="Y3309" s="27" t="n">
        <f aca="false">L3309/G3309</f>
        <v>1.25637141733423</v>
      </c>
    </row>
    <row r="3310" customFormat="false" ht="39" hidden="false" customHeight="true" outlineLevel="0" collapsed="false">
      <c r="A3310" s="4" t="s">
        <v>277</v>
      </c>
      <c r="B3310" s="4" t="s">
        <v>1668</v>
      </c>
      <c r="C3310" s="4" t="s">
        <v>1791</v>
      </c>
      <c r="D3310" s="4" t="s">
        <v>1792</v>
      </c>
      <c r="E3310" s="4" t="s">
        <v>98</v>
      </c>
      <c r="F3310" s="4" t="s">
        <v>99</v>
      </c>
      <c r="G3310" s="23" t="n">
        <v>683953</v>
      </c>
      <c r="H3310" s="24" t="n">
        <f aca="false">Parametros!$B$3</f>
        <v>160.42</v>
      </c>
      <c r="I3310" s="24" t="n">
        <f aca="false">Parametros!$B$4</f>
        <v>151.76</v>
      </c>
      <c r="J3310" s="23" t="n">
        <f aca="false">G3310*H3310/I3310</f>
        <v>722981.946889826</v>
      </c>
      <c r="K3310" s="23" t="n">
        <v>656232.99</v>
      </c>
      <c r="L3310" s="23" t="n">
        <v>859299</v>
      </c>
      <c r="M3310" s="23" t="n">
        <f aca="false">MIN(J3310:L3310)</f>
        <v>656232.99</v>
      </c>
      <c r="N3310" s="23" t="n">
        <f aca="false">MAX(J3310:L3310)</f>
        <v>859299</v>
      </c>
      <c r="O3310" s="23" t="n">
        <f aca="false">MEDIAN(J3310:L3310)</f>
        <v>722981.946889826</v>
      </c>
      <c r="P3310" s="23" t="n">
        <f aca="false">AVERAGE(J3310:L3310)</f>
        <v>746171.312296609</v>
      </c>
      <c r="Q3310" s="23" t="n">
        <f aca="false">AVERAGE(M3310,O3310)</f>
        <v>689607.468444913</v>
      </c>
      <c r="R3310" s="23" t="n">
        <f aca="false">AVERAGE(N3310,O3310)</f>
        <v>791140.473444913</v>
      </c>
      <c r="S3310" s="23" t="n">
        <f aca="false">STDEV(J3310:L3310)</f>
        <v>103500.053648812</v>
      </c>
      <c r="T3310" s="25" t="n">
        <f aca="false">IF(P3310&gt;0,S3310/P3310,NA())</f>
        <v>0.138708165193666</v>
      </c>
      <c r="U3310" s="4" t="str">
        <f aca="false">IF(T3310&lt;=Parametros!$B$7,"MENOR",IF(T3310&lt;=Parametros!$B$8,"PROMEDIO MENOR-MEDIANA","PROMEDIO"))</f>
        <v>MENOR</v>
      </c>
      <c r="V3310" s="23" t="n">
        <f aca="false">IF(T3310&lt;=Parametros!$B$7,M3310,IF(T3310&lt;=Parametros!$B$8,Q3310,P3310))</f>
        <v>656232.99</v>
      </c>
      <c r="W3310" s="26" t="n">
        <f aca="false">ROUND(V3310,0)</f>
        <v>656233</v>
      </c>
      <c r="X3310" s="27" t="n">
        <f aca="false">K3310/G3310</f>
        <v>0.959470884695293</v>
      </c>
      <c r="Y3310" s="27" t="n">
        <f aca="false">L3310/G3310</f>
        <v>1.25637141733423</v>
      </c>
    </row>
    <row r="3311" customFormat="false" ht="39" hidden="false" customHeight="true" outlineLevel="0" collapsed="false">
      <c r="A3311" s="4" t="s">
        <v>279</v>
      </c>
      <c r="B3311" s="4" t="s">
        <v>1668</v>
      </c>
      <c r="C3311" s="4" t="s">
        <v>1793</v>
      </c>
      <c r="D3311" s="4" t="s">
        <v>1794</v>
      </c>
      <c r="E3311" s="4" t="s">
        <v>98</v>
      </c>
      <c r="F3311" s="4" t="s">
        <v>99</v>
      </c>
      <c r="G3311" s="23" t="n">
        <v>683953</v>
      </c>
      <c r="H3311" s="24" t="n">
        <f aca="false">Parametros!$B$3</f>
        <v>160.42</v>
      </c>
      <c r="I3311" s="24" t="n">
        <f aca="false">Parametros!$B$4</f>
        <v>151.76</v>
      </c>
      <c r="J3311" s="23" t="n">
        <f aca="false">G3311*H3311/I3311</f>
        <v>722981.946889826</v>
      </c>
      <c r="K3311" s="23" t="n">
        <v>656232.99</v>
      </c>
      <c r="L3311" s="23" t="n">
        <v>859299</v>
      </c>
      <c r="M3311" s="23" t="n">
        <f aca="false">MIN(J3311:L3311)</f>
        <v>656232.99</v>
      </c>
      <c r="N3311" s="23" t="n">
        <f aca="false">MAX(J3311:L3311)</f>
        <v>859299</v>
      </c>
      <c r="O3311" s="23" t="n">
        <f aca="false">MEDIAN(J3311:L3311)</f>
        <v>722981.946889826</v>
      </c>
      <c r="P3311" s="23" t="n">
        <f aca="false">AVERAGE(J3311:L3311)</f>
        <v>746171.312296609</v>
      </c>
      <c r="Q3311" s="23" t="n">
        <f aca="false">AVERAGE(M3311,O3311)</f>
        <v>689607.468444913</v>
      </c>
      <c r="R3311" s="23" t="n">
        <f aca="false">AVERAGE(N3311,O3311)</f>
        <v>791140.473444913</v>
      </c>
      <c r="S3311" s="23" t="n">
        <f aca="false">STDEV(J3311:L3311)</f>
        <v>103500.053648812</v>
      </c>
      <c r="T3311" s="25" t="n">
        <f aca="false">IF(P3311&gt;0,S3311/P3311,NA())</f>
        <v>0.138708165193666</v>
      </c>
      <c r="U3311" s="4" t="str">
        <f aca="false">IF(T3311&lt;=Parametros!$B$7,"MENOR",IF(T3311&lt;=Parametros!$B$8,"PROMEDIO MENOR-MEDIANA","PROMEDIO"))</f>
        <v>MENOR</v>
      </c>
      <c r="V3311" s="23" t="n">
        <f aca="false">IF(T3311&lt;=Parametros!$B$7,M3311,IF(T3311&lt;=Parametros!$B$8,Q3311,P3311))</f>
        <v>656232.99</v>
      </c>
      <c r="W3311" s="26" t="n">
        <f aca="false">ROUND(V3311,0)</f>
        <v>656233</v>
      </c>
      <c r="X3311" s="27" t="n">
        <f aca="false">K3311/G3311</f>
        <v>0.959470884695293</v>
      </c>
      <c r="Y3311" s="27" t="n">
        <f aca="false">L3311/G3311</f>
        <v>1.25637141733423</v>
      </c>
    </row>
    <row r="3312" customFormat="false" ht="39" hidden="false" customHeight="true" outlineLevel="0" collapsed="false">
      <c r="A3312" s="4" t="s">
        <v>282</v>
      </c>
      <c r="B3312" s="4" t="s">
        <v>1668</v>
      </c>
      <c r="C3312" s="4" t="s">
        <v>1795</v>
      </c>
      <c r="D3312" s="4" t="s">
        <v>1796</v>
      </c>
      <c r="E3312" s="4" t="s">
        <v>98</v>
      </c>
      <c r="F3312" s="4" t="s">
        <v>99</v>
      </c>
      <c r="G3312" s="23" t="n">
        <v>683953</v>
      </c>
      <c r="H3312" s="24" t="n">
        <f aca="false">Parametros!$B$3</f>
        <v>160.42</v>
      </c>
      <c r="I3312" s="24" t="n">
        <f aca="false">Parametros!$B$4</f>
        <v>151.76</v>
      </c>
      <c r="J3312" s="23" t="n">
        <f aca="false">G3312*H3312/I3312</f>
        <v>722981.946889826</v>
      </c>
      <c r="K3312" s="23" t="n">
        <v>656232.99</v>
      </c>
      <c r="L3312" s="23" t="n">
        <v>859299</v>
      </c>
      <c r="M3312" s="23" t="n">
        <f aca="false">MIN(J3312:L3312)</f>
        <v>656232.99</v>
      </c>
      <c r="N3312" s="23" t="n">
        <f aca="false">MAX(J3312:L3312)</f>
        <v>859299</v>
      </c>
      <c r="O3312" s="23" t="n">
        <f aca="false">MEDIAN(J3312:L3312)</f>
        <v>722981.946889826</v>
      </c>
      <c r="P3312" s="23" t="n">
        <f aca="false">AVERAGE(J3312:L3312)</f>
        <v>746171.312296609</v>
      </c>
      <c r="Q3312" s="23" t="n">
        <f aca="false">AVERAGE(M3312,O3312)</f>
        <v>689607.468444913</v>
      </c>
      <c r="R3312" s="23" t="n">
        <f aca="false">AVERAGE(N3312,O3312)</f>
        <v>791140.473444913</v>
      </c>
      <c r="S3312" s="23" t="n">
        <f aca="false">STDEV(J3312:L3312)</f>
        <v>103500.053648812</v>
      </c>
      <c r="T3312" s="25" t="n">
        <f aca="false">IF(P3312&gt;0,S3312/P3312,NA())</f>
        <v>0.138708165193666</v>
      </c>
      <c r="U3312" s="4" t="str">
        <f aca="false">IF(T3312&lt;=Parametros!$B$7,"MENOR",IF(T3312&lt;=Parametros!$B$8,"PROMEDIO MENOR-MEDIANA","PROMEDIO"))</f>
        <v>MENOR</v>
      </c>
      <c r="V3312" s="23" t="n">
        <f aca="false">IF(T3312&lt;=Parametros!$B$7,M3312,IF(T3312&lt;=Parametros!$B$8,Q3312,P3312))</f>
        <v>656232.99</v>
      </c>
      <c r="W3312" s="26" t="n">
        <f aca="false">ROUND(V3312,0)</f>
        <v>656233</v>
      </c>
      <c r="X3312" s="27" t="n">
        <f aca="false">K3312/G3312</f>
        <v>0.959470884695293</v>
      </c>
      <c r="Y3312" s="27" t="n">
        <f aca="false">L3312/G3312</f>
        <v>1.25637141733423</v>
      </c>
    </row>
    <row r="3313" customFormat="false" ht="39" hidden="false" customHeight="true" outlineLevel="0" collapsed="false">
      <c r="A3313" s="4" t="s">
        <v>284</v>
      </c>
      <c r="B3313" s="4" t="s">
        <v>1668</v>
      </c>
      <c r="C3313" s="4" t="s">
        <v>1797</v>
      </c>
      <c r="D3313" s="4" t="s">
        <v>1798</v>
      </c>
      <c r="E3313" s="4" t="s">
        <v>98</v>
      </c>
      <c r="F3313" s="4" t="s">
        <v>99</v>
      </c>
      <c r="G3313" s="23" t="n">
        <v>410372</v>
      </c>
      <c r="H3313" s="24" t="n">
        <f aca="false">Parametros!$B$3</f>
        <v>160.42</v>
      </c>
      <c r="I3313" s="24" t="n">
        <f aca="false">Parametros!$B$4</f>
        <v>151.76</v>
      </c>
      <c r="J3313" s="23" t="n">
        <f aca="false">G3313*H3313/I3313</f>
        <v>433789.379546653</v>
      </c>
      <c r="K3313" s="23" t="n">
        <v>393739.61</v>
      </c>
      <c r="L3313" s="23" t="n">
        <v>515627</v>
      </c>
      <c r="M3313" s="23" t="n">
        <f aca="false">MIN(J3313:L3313)</f>
        <v>393739.61</v>
      </c>
      <c r="N3313" s="23" t="n">
        <f aca="false">MAX(J3313:L3313)</f>
        <v>515627</v>
      </c>
      <c r="O3313" s="23" t="n">
        <f aca="false">MEDIAN(J3313:L3313)</f>
        <v>433789.379546653</v>
      </c>
      <c r="P3313" s="23" t="n">
        <f aca="false">AVERAGE(J3313:L3313)</f>
        <v>447718.663182218</v>
      </c>
      <c r="Q3313" s="23" t="n">
        <f aca="false">AVERAGE(M3313,O3313)</f>
        <v>413764.494773326</v>
      </c>
      <c r="R3313" s="23" t="n">
        <f aca="false">AVERAGE(N3313,O3313)</f>
        <v>474708.189773326</v>
      </c>
      <c r="S3313" s="23" t="n">
        <f aca="false">STDEV(J3313:L3313)</f>
        <v>62126.1029455658</v>
      </c>
      <c r="T3313" s="25" t="n">
        <f aca="false">IF(P3313&gt;0,S3313/P3313,NA())</f>
        <v>0.138761476914982</v>
      </c>
      <c r="U3313" s="4" t="str">
        <f aca="false">IF(T3313&lt;=Parametros!$B$7,"MENOR",IF(T3313&lt;=Parametros!$B$8,"PROMEDIO MENOR-MEDIANA","PROMEDIO"))</f>
        <v>MENOR</v>
      </c>
      <c r="V3313" s="23" t="n">
        <f aca="false">IF(T3313&lt;=Parametros!$B$7,M3313,IF(T3313&lt;=Parametros!$B$8,Q3313,P3313))</f>
        <v>393739.61</v>
      </c>
      <c r="W3313" s="26" t="n">
        <f aca="false">ROUND(V3313,0)</f>
        <v>393740</v>
      </c>
      <c r="X3313" s="27" t="n">
        <f aca="false">K3313/G3313</f>
        <v>0.959469968711316</v>
      </c>
      <c r="Y3313" s="27" t="n">
        <f aca="false">L3313/G3313</f>
        <v>1.25648679734485</v>
      </c>
    </row>
    <row r="3314" customFormat="false" ht="39" hidden="false" customHeight="true" outlineLevel="0" collapsed="false">
      <c r="A3314" s="4" t="s">
        <v>287</v>
      </c>
      <c r="B3314" s="4" t="s">
        <v>1668</v>
      </c>
      <c r="C3314" s="4" t="s">
        <v>1799</v>
      </c>
      <c r="D3314" s="4" t="s">
        <v>1800</v>
      </c>
      <c r="E3314" s="4" t="s">
        <v>98</v>
      </c>
      <c r="F3314" s="4" t="s">
        <v>99</v>
      </c>
      <c r="G3314" s="23" t="n">
        <v>410372</v>
      </c>
      <c r="H3314" s="24" t="n">
        <f aca="false">Parametros!$B$3</f>
        <v>160.42</v>
      </c>
      <c r="I3314" s="24" t="n">
        <f aca="false">Parametros!$B$4</f>
        <v>151.76</v>
      </c>
      <c r="J3314" s="23" t="n">
        <f aca="false">G3314*H3314/I3314</f>
        <v>433789.379546653</v>
      </c>
      <c r="K3314" s="23" t="n">
        <v>393739.61</v>
      </c>
      <c r="L3314" s="23" t="n">
        <v>515627</v>
      </c>
      <c r="M3314" s="23" t="n">
        <f aca="false">MIN(J3314:L3314)</f>
        <v>393739.61</v>
      </c>
      <c r="N3314" s="23" t="n">
        <f aca="false">MAX(J3314:L3314)</f>
        <v>515627</v>
      </c>
      <c r="O3314" s="23" t="n">
        <f aca="false">MEDIAN(J3314:L3314)</f>
        <v>433789.379546653</v>
      </c>
      <c r="P3314" s="23" t="n">
        <f aca="false">AVERAGE(J3314:L3314)</f>
        <v>447718.663182218</v>
      </c>
      <c r="Q3314" s="23" t="n">
        <f aca="false">AVERAGE(M3314,O3314)</f>
        <v>413764.494773326</v>
      </c>
      <c r="R3314" s="23" t="n">
        <f aca="false">AVERAGE(N3314,O3314)</f>
        <v>474708.189773326</v>
      </c>
      <c r="S3314" s="23" t="n">
        <f aca="false">STDEV(J3314:L3314)</f>
        <v>62126.1029455658</v>
      </c>
      <c r="T3314" s="25" t="n">
        <f aca="false">IF(P3314&gt;0,S3314/P3314,NA())</f>
        <v>0.138761476914982</v>
      </c>
      <c r="U3314" s="4" t="str">
        <f aca="false">IF(T3314&lt;=Parametros!$B$7,"MENOR",IF(T3314&lt;=Parametros!$B$8,"PROMEDIO MENOR-MEDIANA","PROMEDIO"))</f>
        <v>MENOR</v>
      </c>
      <c r="V3314" s="23" t="n">
        <f aca="false">IF(T3314&lt;=Parametros!$B$7,M3314,IF(T3314&lt;=Parametros!$B$8,Q3314,P3314))</f>
        <v>393739.61</v>
      </c>
      <c r="W3314" s="26" t="n">
        <f aca="false">ROUND(V3314,0)</f>
        <v>393740</v>
      </c>
      <c r="X3314" s="27" t="n">
        <f aca="false">K3314/G3314</f>
        <v>0.959469968711316</v>
      </c>
      <c r="Y3314" s="27" t="n">
        <f aca="false">L3314/G3314</f>
        <v>1.25648679734485</v>
      </c>
    </row>
    <row r="3315" customFormat="false" ht="26.25" hidden="false" customHeight="true" outlineLevel="0" collapsed="false">
      <c r="A3315" s="4" t="s">
        <v>290</v>
      </c>
      <c r="B3315" s="4" t="s">
        <v>1668</v>
      </c>
      <c r="C3315" s="4" t="s">
        <v>1801</v>
      </c>
      <c r="D3315" s="4" t="s">
        <v>1802</v>
      </c>
      <c r="E3315" s="4" t="s">
        <v>98</v>
      </c>
      <c r="F3315" s="4" t="s">
        <v>99</v>
      </c>
      <c r="G3315" s="23" t="n">
        <v>541510</v>
      </c>
      <c r="H3315" s="24" t="n">
        <f aca="false">Parametros!$B$3</f>
        <v>160.42</v>
      </c>
      <c r="I3315" s="24" t="n">
        <f aca="false">Parametros!$B$4</f>
        <v>151.76</v>
      </c>
      <c r="J3315" s="23" t="n">
        <f aca="false">G3315*H3315/I3315</f>
        <v>572410.610173959</v>
      </c>
      <c r="K3315" s="23" t="n">
        <v>519563.17</v>
      </c>
      <c r="L3315" s="23" t="n">
        <v>680323</v>
      </c>
      <c r="M3315" s="23" t="n">
        <f aca="false">MIN(J3315:L3315)</f>
        <v>519563.17</v>
      </c>
      <c r="N3315" s="23" t="n">
        <f aca="false">MAX(J3315:L3315)</f>
        <v>680323</v>
      </c>
      <c r="O3315" s="23" t="n">
        <f aca="false">MEDIAN(J3315:L3315)</f>
        <v>572410.610173959</v>
      </c>
      <c r="P3315" s="23" t="n">
        <f aca="false">AVERAGE(J3315:L3315)</f>
        <v>590765.59339132</v>
      </c>
      <c r="Q3315" s="23" t="n">
        <f aca="false">AVERAGE(M3315,O3315)</f>
        <v>545986.890086979</v>
      </c>
      <c r="R3315" s="23" t="n">
        <f aca="false">AVERAGE(N3315,O3315)</f>
        <v>626366.805086979</v>
      </c>
      <c r="S3315" s="23" t="n">
        <f aca="false">STDEV(J3315:L3315)</f>
        <v>81936.6205801132</v>
      </c>
      <c r="T3315" s="25" t="n">
        <f aca="false">IF(P3315&gt;0,S3315/P3315,NA())</f>
        <v>0.138695654413034</v>
      </c>
      <c r="U3315" s="4" t="str">
        <f aca="false">IF(T3315&lt;=Parametros!$B$7,"MENOR",IF(T3315&lt;=Parametros!$B$8,"PROMEDIO MENOR-MEDIANA","PROMEDIO"))</f>
        <v>MENOR</v>
      </c>
      <c r="V3315" s="23" t="n">
        <f aca="false">IF(T3315&lt;=Parametros!$B$7,M3315,IF(T3315&lt;=Parametros!$B$8,Q3315,P3315))</f>
        <v>519563.17</v>
      </c>
      <c r="W3315" s="26" t="n">
        <f aca="false">ROUND(V3315,0)</f>
        <v>519563</v>
      </c>
      <c r="X3315" s="27" t="n">
        <f aca="false">K3315/G3315</f>
        <v>0.959471053166146</v>
      </c>
      <c r="Y3315" s="27" t="n">
        <f aca="false">L3315/G3315</f>
        <v>1.25634429650422</v>
      </c>
    </row>
    <row r="3316" customFormat="false" ht="39" hidden="false" customHeight="true" outlineLevel="0" collapsed="false">
      <c r="A3316" s="4" t="s">
        <v>293</v>
      </c>
      <c r="B3316" s="4" t="s">
        <v>1668</v>
      </c>
      <c r="C3316" s="4" t="s">
        <v>1803</v>
      </c>
      <c r="D3316" s="4" t="s">
        <v>1804</v>
      </c>
      <c r="E3316" s="4" t="s">
        <v>98</v>
      </c>
      <c r="F3316" s="4" t="s">
        <v>99</v>
      </c>
      <c r="G3316" s="23" t="n">
        <v>410372</v>
      </c>
      <c r="H3316" s="24" t="n">
        <f aca="false">Parametros!$B$3</f>
        <v>160.42</v>
      </c>
      <c r="I3316" s="24" t="n">
        <f aca="false">Parametros!$B$4</f>
        <v>151.76</v>
      </c>
      <c r="J3316" s="23" t="n">
        <f aca="false">G3316*H3316/I3316</f>
        <v>433789.379546653</v>
      </c>
      <c r="K3316" s="23" t="n">
        <v>393739.61</v>
      </c>
      <c r="L3316" s="23" t="n">
        <v>515627</v>
      </c>
      <c r="M3316" s="23" t="n">
        <f aca="false">MIN(J3316:L3316)</f>
        <v>393739.61</v>
      </c>
      <c r="N3316" s="23" t="n">
        <f aca="false">MAX(J3316:L3316)</f>
        <v>515627</v>
      </c>
      <c r="O3316" s="23" t="n">
        <f aca="false">MEDIAN(J3316:L3316)</f>
        <v>433789.379546653</v>
      </c>
      <c r="P3316" s="23" t="n">
        <f aca="false">AVERAGE(J3316:L3316)</f>
        <v>447718.663182218</v>
      </c>
      <c r="Q3316" s="23" t="n">
        <f aca="false">AVERAGE(M3316,O3316)</f>
        <v>413764.494773326</v>
      </c>
      <c r="R3316" s="23" t="n">
        <f aca="false">AVERAGE(N3316,O3316)</f>
        <v>474708.189773326</v>
      </c>
      <c r="S3316" s="23" t="n">
        <f aca="false">STDEV(J3316:L3316)</f>
        <v>62126.1029455658</v>
      </c>
      <c r="T3316" s="25" t="n">
        <f aca="false">IF(P3316&gt;0,S3316/P3316,NA())</f>
        <v>0.138761476914982</v>
      </c>
      <c r="U3316" s="4" t="str">
        <f aca="false">IF(T3316&lt;=Parametros!$B$7,"MENOR",IF(T3316&lt;=Parametros!$B$8,"PROMEDIO MENOR-MEDIANA","PROMEDIO"))</f>
        <v>MENOR</v>
      </c>
      <c r="V3316" s="23" t="n">
        <f aca="false">IF(T3316&lt;=Parametros!$B$7,M3316,IF(T3316&lt;=Parametros!$B$8,Q3316,P3316))</f>
        <v>393739.61</v>
      </c>
      <c r="W3316" s="26" t="n">
        <f aca="false">ROUND(V3316,0)</f>
        <v>393740</v>
      </c>
      <c r="X3316" s="27" t="n">
        <f aca="false">K3316/G3316</f>
        <v>0.959469968711316</v>
      </c>
      <c r="Y3316" s="27" t="n">
        <f aca="false">L3316/G3316</f>
        <v>1.25648679734485</v>
      </c>
    </row>
    <row r="3317" customFormat="false" ht="51.75" hidden="false" customHeight="true" outlineLevel="0" collapsed="false">
      <c r="A3317" s="4" t="s">
        <v>296</v>
      </c>
      <c r="B3317" s="4" t="s">
        <v>1668</v>
      </c>
      <c r="C3317" s="4" t="s">
        <v>1805</v>
      </c>
      <c r="D3317" s="4" t="s">
        <v>1806</v>
      </c>
      <c r="E3317" s="4" t="s">
        <v>98</v>
      </c>
      <c r="F3317" s="4" t="s">
        <v>99</v>
      </c>
      <c r="G3317" s="23" t="n">
        <v>410372</v>
      </c>
      <c r="H3317" s="24" t="n">
        <f aca="false">Parametros!$B$3</f>
        <v>160.42</v>
      </c>
      <c r="I3317" s="24" t="n">
        <f aca="false">Parametros!$B$4</f>
        <v>151.76</v>
      </c>
      <c r="J3317" s="23" t="n">
        <f aca="false">G3317*H3317/I3317</f>
        <v>433789.379546653</v>
      </c>
      <c r="K3317" s="23" t="n">
        <v>393739.61</v>
      </c>
      <c r="L3317" s="23" t="n">
        <v>515627</v>
      </c>
      <c r="M3317" s="23" t="n">
        <f aca="false">MIN(J3317:L3317)</f>
        <v>393739.61</v>
      </c>
      <c r="N3317" s="23" t="n">
        <f aca="false">MAX(J3317:L3317)</f>
        <v>515627</v>
      </c>
      <c r="O3317" s="23" t="n">
        <f aca="false">MEDIAN(J3317:L3317)</f>
        <v>433789.379546653</v>
      </c>
      <c r="P3317" s="23" t="n">
        <f aca="false">AVERAGE(J3317:L3317)</f>
        <v>447718.663182218</v>
      </c>
      <c r="Q3317" s="23" t="n">
        <f aca="false">AVERAGE(M3317,O3317)</f>
        <v>413764.494773326</v>
      </c>
      <c r="R3317" s="23" t="n">
        <f aca="false">AVERAGE(N3317,O3317)</f>
        <v>474708.189773326</v>
      </c>
      <c r="S3317" s="23" t="n">
        <f aca="false">STDEV(J3317:L3317)</f>
        <v>62126.1029455658</v>
      </c>
      <c r="T3317" s="25" t="n">
        <f aca="false">IF(P3317&gt;0,S3317/P3317,NA())</f>
        <v>0.138761476914982</v>
      </c>
      <c r="U3317" s="4" t="str">
        <f aca="false">IF(T3317&lt;=Parametros!$B$7,"MENOR",IF(T3317&lt;=Parametros!$B$8,"PROMEDIO MENOR-MEDIANA","PROMEDIO"))</f>
        <v>MENOR</v>
      </c>
      <c r="V3317" s="23" t="n">
        <f aca="false">IF(T3317&lt;=Parametros!$B$7,M3317,IF(T3317&lt;=Parametros!$B$8,Q3317,P3317))</f>
        <v>393739.61</v>
      </c>
      <c r="W3317" s="26" t="n">
        <f aca="false">ROUND(V3317,0)</f>
        <v>393740</v>
      </c>
      <c r="X3317" s="27" t="n">
        <f aca="false">K3317/G3317</f>
        <v>0.959469968711316</v>
      </c>
      <c r="Y3317" s="27" t="n">
        <f aca="false">L3317/G3317</f>
        <v>1.25648679734485</v>
      </c>
    </row>
    <row r="3318" customFormat="false" ht="51.75" hidden="false" customHeight="true" outlineLevel="0" collapsed="false">
      <c r="A3318" s="4" t="s">
        <v>299</v>
      </c>
      <c r="B3318" s="4" t="s">
        <v>1668</v>
      </c>
      <c r="C3318" s="4" t="s">
        <v>1807</v>
      </c>
      <c r="D3318" s="4" t="s">
        <v>1808</v>
      </c>
      <c r="E3318" s="4" t="s">
        <v>98</v>
      </c>
      <c r="F3318" s="4" t="s">
        <v>99</v>
      </c>
      <c r="G3318" s="23" t="n">
        <v>410372</v>
      </c>
      <c r="H3318" s="24" t="n">
        <f aca="false">Parametros!$B$3</f>
        <v>160.42</v>
      </c>
      <c r="I3318" s="24" t="n">
        <f aca="false">Parametros!$B$4</f>
        <v>151.76</v>
      </c>
      <c r="J3318" s="23" t="n">
        <f aca="false">G3318*H3318/I3318</f>
        <v>433789.379546653</v>
      </c>
      <c r="K3318" s="23" t="n">
        <v>393739.61</v>
      </c>
      <c r="L3318" s="23" t="n">
        <v>515627</v>
      </c>
      <c r="M3318" s="23" t="n">
        <f aca="false">MIN(J3318:L3318)</f>
        <v>393739.61</v>
      </c>
      <c r="N3318" s="23" t="n">
        <f aca="false">MAX(J3318:L3318)</f>
        <v>515627</v>
      </c>
      <c r="O3318" s="23" t="n">
        <f aca="false">MEDIAN(J3318:L3318)</f>
        <v>433789.379546653</v>
      </c>
      <c r="P3318" s="23" t="n">
        <f aca="false">AVERAGE(J3318:L3318)</f>
        <v>447718.663182218</v>
      </c>
      <c r="Q3318" s="23" t="n">
        <f aca="false">AVERAGE(M3318,O3318)</f>
        <v>413764.494773326</v>
      </c>
      <c r="R3318" s="23" t="n">
        <f aca="false">AVERAGE(N3318,O3318)</f>
        <v>474708.189773326</v>
      </c>
      <c r="S3318" s="23" t="n">
        <f aca="false">STDEV(J3318:L3318)</f>
        <v>62126.1029455658</v>
      </c>
      <c r="T3318" s="25" t="n">
        <f aca="false">IF(P3318&gt;0,S3318/P3318,NA())</f>
        <v>0.138761476914982</v>
      </c>
      <c r="U3318" s="4" t="str">
        <f aca="false">IF(T3318&lt;=Parametros!$B$7,"MENOR",IF(T3318&lt;=Parametros!$B$8,"PROMEDIO MENOR-MEDIANA","PROMEDIO"))</f>
        <v>MENOR</v>
      </c>
      <c r="V3318" s="23" t="n">
        <f aca="false">IF(T3318&lt;=Parametros!$B$7,M3318,IF(T3318&lt;=Parametros!$B$8,Q3318,P3318))</f>
        <v>393739.61</v>
      </c>
      <c r="W3318" s="26" t="n">
        <f aca="false">ROUND(V3318,0)</f>
        <v>393740</v>
      </c>
      <c r="X3318" s="27" t="n">
        <f aca="false">K3318/G3318</f>
        <v>0.959469968711316</v>
      </c>
      <c r="Y3318" s="27" t="n">
        <f aca="false">L3318/G3318</f>
        <v>1.25648679734485</v>
      </c>
    </row>
    <row r="3319" customFormat="false" ht="51.75" hidden="false" customHeight="true" outlineLevel="0" collapsed="false">
      <c r="A3319" s="4" t="s">
        <v>301</v>
      </c>
      <c r="B3319" s="4" t="s">
        <v>1668</v>
      </c>
      <c r="C3319" s="4" t="s">
        <v>1809</v>
      </c>
      <c r="D3319" s="4" t="s">
        <v>1810</v>
      </c>
      <c r="E3319" s="4" t="s">
        <v>98</v>
      </c>
      <c r="F3319" s="4" t="s">
        <v>99</v>
      </c>
      <c r="G3319" s="23" t="n">
        <v>812830</v>
      </c>
      <c r="H3319" s="24" t="n">
        <f aca="false">Parametros!$B$3</f>
        <v>160.42</v>
      </c>
      <c r="I3319" s="24" t="n">
        <f aca="false">Parametros!$B$4</f>
        <v>151.76</v>
      </c>
      <c r="J3319" s="23" t="n">
        <f aca="false">G3319*H3319/I3319</f>
        <v>859213.15629942</v>
      </c>
      <c r="K3319" s="23" t="n">
        <v>779886.75</v>
      </c>
      <c r="L3319" s="23" t="n">
        <v>1021258</v>
      </c>
      <c r="M3319" s="23" t="n">
        <f aca="false">MIN(J3319:L3319)</f>
        <v>779886.75</v>
      </c>
      <c r="N3319" s="23" t="n">
        <f aca="false">MAX(J3319:L3319)</f>
        <v>1021258</v>
      </c>
      <c r="O3319" s="23" t="n">
        <f aca="false">MEDIAN(J3319:L3319)</f>
        <v>859213.15629942</v>
      </c>
      <c r="P3319" s="23" t="n">
        <f aca="false">AVERAGE(J3319:L3319)</f>
        <v>886785.968766473</v>
      </c>
      <c r="Q3319" s="23" t="n">
        <f aca="false">AVERAGE(M3319,O3319)</f>
        <v>819549.95314971</v>
      </c>
      <c r="R3319" s="23" t="n">
        <f aca="false">AVERAGE(N3319,O3319)</f>
        <v>940235.57814971</v>
      </c>
      <c r="S3319" s="23" t="n">
        <f aca="false">STDEV(J3319:L3319)</f>
        <v>123025.261926761</v>
      </c>
      <c r="T3319" s="25" t="n">
        <f aca="false">IF(P3319&gt;0,S3319/P3319,NA())</f>
        <v>0.138731628893373</v>
      </c>
      <c r="U3319" s="4" t="str">
        <f aca="false">IF(T3319&lt;=Parametros!$B$7,"MENOR",IF(T3319&lt;=Parametros!$B$8,"PROMEDIO MENOR-MEDIANA","PROMEDIO"))</f>
        <v>MENOR</v>
      </c>
      <c r="V3319" s="23" t="n">
        <f aca="false">IF(T3319&lt;=Parametros!$B$7,M3319,IF(T3319&lt;=Parametros!$B$8,Q3319,P3319))</f>
        <v>779886.75</v>
      </c>
      <c r="W3319" s="26" t="n">
        <f aca="false">ROUND(V3319,0)</f>
        <v>779887</v>
      </c>
      <c r="X3319" s="27" t="n">
        <f aca="false">K3319/G3319</f>
        <v>0.959470922579137</v>
      </c>
      <c r="Y3319" s="27" t="n">
        <f aca="false">L3319/G3319</f>
        <v>1.25642262219652</v>
      </c>
    </row>
    <row r="3320" customFormat="false" ht="51.75" hidden="false" customHeight="true" outlineLevel="0" collapsed="false">
      <c r="A3320" s="4" t="s">
        <v>304</v>
      </c>
      <c r="B3320" s="4" t="s">
        <v>1668</v>
      </c>
      <c r="C3320" s="4" t="s">
        <v>1811</v>
      </c>
      <c r="D3320" s="4" t="s">
        <v>1812</v>
      </c>
      <c r="E3320" s="4" t="s">
        <v>98</v>
      </c>
      <c r="F3320" s="4" t="s">
        <v>99</v>
      </c>
      <c r="G3320" s="23" t="n">
        <v>812830</v>
      </c>
      <c r="H3320" s="24" t="n">
        <f aca="false">Parametros!$B$3</f>
        <v>160.42</v>
      </c>
      <c r="I3320" s="24" t="n">
        <f aca="false">Parametros!$B$4</f>
        <v>151.76</v>
      </c>
      <c r="J3320" s="23" t="n">
        <f aca="false">G3320*H3320/I3320</f>
        <v>859213.15629942</v>
      </c>
      <c r="K3320" s="23" t="n">
        <v>779886.75</v>
      </c>
      <c r="L3320" s="23" t="n">
        <v>1021258</v>
      </c>
      <c r="M3320" s="23" t="n">
        <f aca="false">MIN(J3320:L3320)</f>
        <v>779886.75</v>
      </c>
      <c r="N3320" s="23" t="n">
        <f aca="false">MAX(J3320:L3320)</f>
        <v>1021258</v>
      </c>
      <c r="O3320" s="23" t="n">
        <f aca="false">MEDIAN(J3320:L3320)</f>
        <v>859213.15629942</v>
      </c>
      <c r="P3320" s="23" t="n">
        <f aca="false">AVERAGE(J3320:L3320)</f>
        <v>886785.968766473</v>
      </c>
      <c r="Q3320" s="23" t="n">
        <f aca="false">AVERAGE(M3320,O3320)</f>
        <v>819549.95314971</v>
      </c>
      <c r="R3320" s="23" t="n">
        <f aca="false">AVERAGE(N3320,O3320)</f>
        <v>940235.57814971</v>
      </c>
      <c r="S3320" s="23" t="n">
        <f aca="false">STDEV(J3320:L3320)</f>
        <v>123025.261926761</v>
      </c>
      <c r="T3320" s="25" t="n">
        <f aca="false">IF(P3320&gt;0,S3320/P3320,NA())</f>
        <v>0.138731628893373</v>
      </c>
      <c r="U3320" s="4" t="str">
        <f aca="false">IF(T3320&lt;=Parametros!$B$7,"MENOR",IF(T3320&lt;=Parametros!$B$8,"PROMEDIO MENOR-MEDIANA","PROMEDIO"))</f>
        <v>MENOR</v>
      </c>
      <c r="V3320" s="23" t="n">
        <f aca="false">IF(T3320&lt;=Parametros!$B$7,M3320,IF(T3320&lt;=Parametros!$B$8,Q3320,P3320))</f>
        <v>779886.75</v>
      </c>
      <c r="W3320" s="26" t="n">
        <f aca="false">ROUND(V3320,0)</f>
        <v>779887</v>
      </c>
      <c r="X3320" s="27" t="n">
        <f aca="false">K3320/G3320</f>
        <v>0.959470922579137</v>
      </c>
      <c r="Y3320" s="27" t="n">
        <f aca="false">L3320/G3320</f>
        <v>1.25642262219652</v>
      </c>
    </row>
    <row r="3321" customFormat="false" ht="39" hidden="false" customHeight="true" outlineLevel="0" collapsed="false">
      <c r="A3321" s="4" t="s">
        <v>307</v>
      </c>
      <c r="B3321" s="4" t="s">
        <v>1668</v>
      </c>
      <c r="C3321" s="4" t="s">
        <v>1813</v>
      </c>
      <c r="D3321" s="4" t="s">
        <v>1814</v>
      </c>
      <c r="E3321" s="4" t="s">
        <v>98</v>
      </c>
      <c r="F3321" s="4" t="s">
        <v>99</v>
      </c>
      <c r="G3321" s="23" t="n">
        <v>547162</v>
      </c>
      <c r="H3321" s="24" t="n">
        <f aca="false">Parametros!$B$3</f>
        <v>160.42</v>
      </c>
      <c r="I3321" s="24" t="n">
        <f aca="false">Parametros!$B$4</f>
        <v>151.76</v>
      </c>
      <c r="J3321" s="23" t="n">
        <f aca="false">G3321*H3321/I3321</f>
        <v>578385.134686347</v>
      </c>
      <c r="K3321" s="23" t="n">
        <v>524985.84</v>
      </c>
      <c r="L3321" s="23" t="n">
        <v>687463</v>
      </c>
      <c r="M3321" s="23" t="n">
        <f aca="false">MIN(J3321:L3321)</f>
        <v>524985.84</v>
      </c>
      <c r="N3321" s="23" t="n">
        <f aca="false">MAX(J3321:L3321)</f>
        <v>687463</v>
      </c>
      <c r="O3321" s="23" t="n">
        <f aca="false">MEDIAN(J3321:L3321)</f>
        <v>578385.134686347</v>
      </c>
      <c r="P3321" s="23" t="n">
        <f aca="false">AVERAGE(J3321:L3321)</f>
        <v>596944.658228782</v>
      </c>
      <c r="Q3321" s="23" t="n">
        <f aca="false">AVERAGE(M3321,O3321)</f>
        <v>551685.487343174</v>
      </c>
      <c r="R3321" s="23" t="n">
        <f aca="false">AVERAGE(N3321,O3321)</f>
        <v>632924.067343173</v>
      </c>
      <c r="S3321" s="23" t="n">
        <f aca="false">STDEV(J3321:L3321)</f>
        <v>82813.3371867603</v>
      </c>
      <c r="T3321" s="25" t="n">
        <f aca="false">IF(P3321&gt;0,S3321/P3321,NA())</f>
        <v>0.138728667800595</v>
      </c>
      <c r="U3321" s="4" t="str">
        <f aca="false">IF(T3321&lt;=Parametros!$B$7,"MENOR",IF(T3321&lt;=Parametros!$B$8,"PROMEDIO MENOR-MEDIANA","PROMEDIO"))</f>
        <v>MENOR</v>
      </c>
      <c r="V3321" s="23" t="n">
        <f aca="false">IF(T3321&lt;=Parametros!$B$7,M3321,IF(T3321&lt;=Parametros!$B$8,Q3321,P3321))</f>
        <v>524985.84</v>
      </c>
      <c r="W3321" s="26" t="n">
        <f aca="false">ROUND(V3321,0)</f>
        <v>524986</v>
      </c>
      <c r="X3321" s="27" t="n">
        <f aca="false">K3321/G3321</f>
        <v>0.95947057726962</v>
      </c>
      <c r="Y3321" s="27" t="n">
        <f aca="false">L3321/G3321</f>
        <v>1.25641583297086</v>
      </c>
    </row>
    <row r="3322" customFormat="false" ht="51.75" hidden="false" customHeight="true" outlineLevel="0" collapsed="false">
      <c r="A3322" s="4" t="s">
        <v>310</v>
      </c>
      <c r="B3322" s="4" t="s">
        <v>1668</v>
      </c>
      <c r="C3322" s="4" t="s">
        <v>1815</v>
      </c>
      <c r="D3322" s="4" t="s">
        <v>1816</v>
      </c>
      <c r="E3322" s="4" t="s">
        <v>98</v>
      </c>
      <c r="F3322" s="4" t="s">
        <v>99</v>
      </c>
      <c r="G3322" s="23" t="n">
        <v>547162</v>
      </c>
      <c r="H3322" s="24" t="n">
        <f aca="false">Parametros!$B$3</f>
        <v>160.42</v>
      </c>
      <c r="I3322" s="24" t="n">
        <f aca="false">Parametros!$B$4</f>
        <v>151.76</v>
      </c>
      <c r="J3322" s="23" t="n">
        <f aca="false">G3322*H3322/I3322</f>
        <v>578385.134686347</v>
      </c>
      <c r="K3322" s="23" t="n">
        <v>524985.84</v>
      </c>
      <c r="L3322" s="23" t="n">
        <v>687463</v>
      </c>
      <c r="M3322" s="23" t="n">
        <f aca="false">MIN(J3322:L3322)</f>
        <v>524985.84</v>
      </c>
      <c r="N3322" s="23" t="n">
        <f aca="false">MAX(J3322:L3322)</f>
        <v>687463</v>
      </c>
      <c r="O3322" s="23" t="n">
        <f aca="false">MEDIAN(J3322:L3322)</f>
        <v>578385.134686347</v>
      </c>
      <c r="P3322" s="23" t="n">
        <f aca="false">AVERAGE(J3322:L3322)</f>
        <v>596944.658228782</v>
      </c>
      <c r="Q3322" s="23" t="n">
        <f aca="false">AVERAGE(M3322,O3322)</f>
        <v>551685.487343174</v>
      </c>
      <c r="R3322" s="23" t="n">
        <f aca="false">AVERAGE(N3322,O3322)</f>
        <v>632924.067343173</v>
      </c>
      <c r="S3322" s="23" t="n">
        <f aca="false">STDEV(J3322:L3322)</f>
        <v>82813.3371867603</v>
      </c>
      <c r="T3322" s="25" t="n">
        <f aca="false">IF(P3322&gt;0,S3322/P3322,NA())</f>
        <v>0.138728667800595</v>
      </c>
      <c r="U3322" s="4" t="str">
        <f aca="false">IF(T3322&lt;=Parametros!$B$7,"MENOR",IF(T3322&lt;=Parametros!$B$8,"PROMEDIO MENOR-MEDIANA","PROMEDIO"))</f>
        <v>MENOR</v>
      </c>
      <c r="V3322" s="23" t="n">
        <f aca="false">IF(T3322&lt;=Parametros!$B$7,M3322,IF(T3322&lt;=Parametros!$B$8,Q3322,P3322))</f>
        <v>524985.84</v>
      </c>
      <c r="W3322" s="26" t="n">
        <f aca="false">ROUND(V3322,0)</f>
        <v>524986</v>
      </c>
      <c r="X3322" s="27" t="n">
        <f aca="false">K3322/G3322</f>
        <v>0.95947057726962</v>
      </c>
      <c r="Y3322" s="27" t="n">
        <f aca="false">L3322/G3322</f>
        <v>1.25641583297086</v>
      </c>
    </row>
    <row r="3323" customFormat="false" ht="51.75" hidden="false" customHeight="true" outlineLevel="0" collapsed="false">
      <c r="A3323" s="4" t="s">
        <v>313</v>
      </c>
      <c r="B3323" s="4" t="s">
        <v>1668</v>
      </c>
      <c r="C3323" s="4" t="s">
        <v>1817</v>
      </c>
      <c r="D3323" s="4" t="s">
        <v>1818</v>
      </c>
      <c r="E3323" s="4" t="s">
        <v>98</v>
      </c>
      <c r="F3323" s="4" t="s">
        <v>99</v>
      </c>
      <c r="G3323" s="23" t="n">
        <v>547162</v>
      </c>
      <c r="H3323" s="24" t="n">
        <f aca="false">Parametros!$B$3</f>
        <v>160.42</v>
      </c>
      <c r="I3323" s="24" t="n">
        <f aca="false">Parametros!$B$4</f>
        <v>151.76</v>
      </c>
      <c r="J3323" s="23" t="n">
        <f aca="false">G3323*H3323/I3323</f>
        <v>578385.134686347</v>
      </c>
      <c r="K3323" s="23" t="n">
        <v>524985.84</v>
      </c>
      <c r="L3323" s="23" t="n">
        <v>687463</v>
      </c>
      <c r="M3323" s="23" t="n">
        <f aca="false">MIN(J3323:L3323)</f>
        <v>524985.84</v>
      </c>
      <c r="N3323" s="23" t="n">
        <f aca="false">MAX(J3323:L3323)</f>
        <v>687463</v>
      </c>
      <c r="O3323" s="23" t="n">
        <f aca="false">MEDIAN(J3323:L3323)</f>
        <v>578385.134686347</v>
      </c>
      <c r="P3323" s="23" t="n">
        <f aca="false">AVERAGE(J3323:L3323)</f>
        <v>596944.658228782</v>
      </c>
      <c r="Q3323" s="23" t="n">
        <f aca="false">AVERAGE(M3323,O3323)</f>
        <v>551685.487343174</v>
      </c>
      <c r="R3323" s="23" t="n">
        <f aca="false">AVERAGE(N3323,O3323)</f>
        <v>632924.067343173</v>
      </c>
      <c r="S3323" s="23" t="n">
        <f aca="false">STDEV(J3323:L3323)</f>
        <v>82813.3371867603</v>
      </c>
      <c r="T3323" s="25" t="n">
        <f aca="false">IF(P3323&gt;0,S3323/P3323,NA())</f>
        <v>0.138728667800595</v>
      </c>
      <c r="U3323" s="4" t="str">
        <f aca="false">IF(T3323&lt;=Parametros!$B$7,"MENOR",IF(T3323&lt;=Parametros!$B$8,"PROMEDIO MENOR-MEDIANA","PROMEDIO"))</f>
        <v>MENOR</v>
      </c>
      <c r="V3323" s="23" t="n">
        <f aca="false">IF(T3323&lt;=Parametros!$B$7,M3323,IF(T3323&lt;=Parametros!$B$8,Q3323,P3323))</f>
        <v>524985.84</v>
      </c>
      <c r="W3323" s="26" t="n">
        <f aca="false">ROUND(V3323,0)</f>
        <v>524986</v>
      </c>
      <c r="X3323" s="27" t="n">
        <f aca="false">K3323/G3323</f>
        <v>0.95947057726962</v>
      </c>
      <c r="Y3323" s="27" t="n">
        <f aca="false">L3323/G3323</f>
        <v>1.25641583297086</v>
      </c>
    </row>
    <row r="3324" customFormat="false" ht="26.25" hidden="false" customHeight="true" outlineLevel="0" collapsed="false">
      <c r="A3324" s="4" t="s">
        <v>315</v>
      </c>
      <c r="B3324" s="4" t="s">
        <v>1668</v>
      </c>
      <c r="C3324" s="4" t="s">
        <v>1819</v>
      </c>
      <c r="D3324" s="4" t="s">
        <v>1820</v>
      </c>
      <c r="E3324" s="4" t="s">
        <v>98</v>
      </c>
      <c r="F3324" s="4" t="s">
        <v>99</v>
      </c>
      <c r="G3324" s="23" t="n">
        <v>547162</v>
      </c>
      <c r="H3324" s="24" t="n">
        <f aca="false">Parametros!$B$3</f>
        <v>160.42</v>
      </c>
      <c r="I3324" s="24" t="n">
        <f aca="false">Parametros!$B$4</f>
        <v>151.76</v>
      </c>
      <c r="J3324" s="23" t="n">
        <f aca="false">G3324*H3324/I3324</f>
        <v>578385.134686347</v>
      </c>
      <c r="K3324" s="23" t="n">
        <v>524985.84</v>
      </c>
      <c r="L3324" s="23" t="n">
        <v>687463</v>
      </c>
      <c r="M3324" s="23" t="n">
        <f aca="false">MIN(J3324:L3324)</f>
        <v>524985.84</v>
      </c>
      <c r="N3324" s="23" t="n">
        <f aca="false">MAX(J3324:L3324)</f>
        <v>687463</v>
      </c>
      <c r="O3324" s="23" t="n">
        <f aca="false">MEDIAN(J3324:L3324)</f>
        <v>578385.134686347</v>
      </c>
      <c r="P3324" s="23" t="n">
        <f aca="false">AVERAGE(J3324:L3324)</f>
        <v>596944.658228782</v>
      </c>
      <c r="Q3324" s="23" t="n">
        <f aca="false">AVERAGE(M3324,O3324)</f>
        <v>551685.487343174</v>
      </c>
      <c r="R3324" s="23" t="n">
        <f aca="false">AVERAGE(N3324,O3324)</f>
        <v>632924.067343173</v>
      </c>
      <c r="S3324" s="23" t="n">
        <f aca="false">STDEV(J3324:L3324)</f>
        <v>82813.3371867603</v>
      </c>
      <c r="T3324" s="25" t="n">
        <f aca="false">IF(P3324&gt;0,S3324/P3324,NA())</f>
        <v>0.138728667800595</v>
      </c>
      <c r="U3324" s="4" t="str">
        <f aca="false">IF(T3324&lt;=Parametros!$B$7,"MENOR",IF(T3324&lt;=Parametros!$B$8,"PROMEDIO MENOR-MEDIANA","PROMEDIO"))</f>
        <v>MENOR</v>
      </c>
      <c r="V3324" s="23" t="n">
        <f aca="false">IF(T3324&lt;=Parametros!$B$7,M3324,IF(T3324&lt;=Parametros!$B$8,Q3324,P3324))</f>
        <v>524985.84</v>
      </c>
      <c r="W3324" s="26" t="n">
        <f aca="false">ROUND(V3324,0)</f>
        <v>524986</v>
      </c>
      <c r="X3324" s="27" t="n">
        <f aca="false">K3324/G3324</f>
        <v>0.95947057726962</v>
      </c>
      <c r="Y3324" s="27" t="n">
        <f aca="false">L3324/G3324</f>
        <v>1.25641583297086</v>
      </c>
    </row>
    <row r="3325" customFormat="false" ht="26.25" hidden="false" customHeight="true" outlineLevel="0" collapsed="false">
      <c r="A3325" s="4" t="s">
        <v>318</v>
      </c>
      <c r="B3325" s="4" t="s">
        <v>1668</v>
      </c>
      <c r="C3325" s="4" t="s">
        <v>1821</v>
      </c>
      <c r="D3325" s="4" t="s">
        <v>1822</v>
      </c>
      <c r="E3325" s="4" t="s">
        <v>98</v>
      </c>
      <c r="F3325" s="4" t="s">
        <v>99</v>
      </c>
      <c r="G3325" s="23" t="n">
        <v>410372</v>
      </c>
      <c r="H3325" s="24" t="n">
        <f aca="false">Parametros!$B$3</f>
        <v>160.42</v>
      </c>
      <c r="I3325" s="24" t="n">
        <f aca="false">Parametros!$B$4</f>
        <v>151.76</v>
      </c>
      <c r="J3325" s="23" t="n">
        <f aca="false">G3325*H3325/I3325</f>
        <v>433789.379546653</v>
      </c>
      <c r="K3325" s="23" t="n">
        <v>393739.61</v>
      </c>
      <c r="L3325" s="23" t="n">
        <v>515627</v>
      </c>
      <c r="M3325" s="23" t="n">
        <f aca="false">MIN(J3325:L3325)</f>
        <v>393739.61</v>
      </c>
      <c r="N3325" s="23" t="n">
        <f aca="false">MAX(J3325:L3325)</f>
        <v>515627</v>
      </c>
      <c r="O3325" s="23" t="n">
        <f aca="false">MEDIAN(J3325:L3325)</f>
        <v>433789.379546653</v>
      </c>
      <c r="P3325" s="23" t="n">
        <f aca="false">AVERAGE(J3325:L3325)</f>
        <v>447718.663182218</v>
      </c>
      <c r="Q3325" s="23" t="n">
        <f aca="false">AVERAGE(M3325,O3325)</f>
        <v>413764.494773326</v>
      </c>
      <c r="R3325" s="23" t="n">
        <f aca="false">AVERAGE(N3325,O3325)</f>
        <v>474708.189773326</v>
      </c>
      <c r="S3325" s="23" t="n">
        <f aca="false">STDEV(J3325:L3325)</f>
        <v>62126.1029455658</v>
      </c>
      <c r="T3325" s="25" t="n">
        <f aca="false">IF(P3325&gt;0,S3325/P3325,NA())</f>
        <v>0.138761476914982</v>
      </c>
      <c r="U3325" s="4" t="str">
        <f aca="false">IF(T3325&lt;=Parametros!$B$7,"MENOR",IF(T3325&lt;=Parametros!$B$8,"PROMEDIO MENOR-MEDIANA","PROMEDIO"))</f>
        <v>MENOR</v>
      </c>
      <c r="V3325" s="23" t="n">
        <f aca="false">IF(T3325&lt;=Parametros!$B$7,M3325,IF(T3325&lt;=Parametros!$B$8,Q3325,P3325))</f>
        <v>393739.61</v>
      </c>
      <c r="W3325" s="26" t="n">
        <f aca="false">ROUND(V3325,0)</f>
        <v>393740</v>
      </c>
      <c r="X3325" s="27" t="n">
        <f aca="false">K3325/G3325</f>
        <v>0.959469968711316</v>
      </c>
      <c r="Y3325" s="27" t="n">
        <f aca="false">L3325/G3325</f>
        <v>1.25648679734485</v>
      </c>
    </row>
    <row r="3326" customFormat="false" ht="26.25" hidden="false" customHeight="true" outlineLevel="0" collapsed="false">
      <c r="A3326" s="4" t="s">
        <v>321</v>
      </c>
      <c r="B3326" s="4" t="s">
        <v>1668</v>
      </c>
      <c r="C3326" s="4" t="s">
        <v>1823</v>
      </c>
      <c r="D3326" s="4" t="s">
        <v>1824</v>
      </c>
      <c r="E3326" s="4" t="s">
        <v>98</v>
      </c>
      <c r="F3326" s="4" t="s">
        <v>99</v>
      </c>
      <c r="G3326" s="23" t="n">
        <v>410372</v>
      </c>
      <c r="H3326" s="24" t="n">
        <f aca="false">Parametros!$B$3</f>
        <v>160.42</v>
      </c>
      <c r="I3326" s="24" t="n">
        <f aca="false">Parametros!$B$4</f>
        <v>151.76</v>
      </c>
      <c r="J3326" s="23" t="n">
        <f aca="false">G3326*H3326/I3326</f>
        <v>433789.379546653</v>
      </c>
      <c r="K3326" s="23" t="n">
        <v>393739.61</v>
      </c>
      <c r="L3326" s="23" t="n">
        <v>515627</v>
      </c>
      <c r="M3326" s="23" t="n">
        <f aca="false">MIN(J3326:L3326)</f>
        <v>393739.61</v>
      </c>
      <c r="N3326" s="23" t="n">
        <f aca="false">MAX(J3326:L3326)</f>
        <v>515627</v>
      </c>
      <c r="O3326" s="23" t="n">
        <f aca="false">MEDIAN(J3326:L3326)</f>
        <v>433789.379546653</v>
      </c>
      <c r="P3326" s="23" t="n">
        <f aca="false">AVERAGE(J3326:L3326)</f>
        <v>447718.663182218</v>
      </c>
      <c r="Q3326" s="23" t="n">
        <f aca="false">AVERAGE(M3326,O3326)</f>
        <v>413764.494773326</v>
      </c>
      <c r="R3326" s="23" t="n">
        <f aca="false">AVERAGE(N3326,O3326)</f>
        <v>474708.189773326</v>
      </c>
      <c r="S3326" s="23" t="n">
        <f aca="false">STDEV(J3326:L3326)</f>
        <v>62126.1029455658</v>
      </c>
      <c r="T3326" s="25" t="n">
        <f aca="false">IF(P3326&gt;0,S3326/P3326,NA())</f>
        <v>0.138761476914982</v>
      </c>
      <c r="U3326" s="4" t="str">
        <f aca="false">IF(T3326&lt;=Parametros!$B$7,"MENOR",IF(T3326&lt;=Parametros!$B$8,"PROMEDIO MENOR-MEDIANA","PROMEDIO"))</f>
        <v>MENOR</v>
      </c>
      <c r="V3326" s="23" t="n">
        <f aca="false">IF(T3326&lt;=Parametros!$B$7,M3326,IF(T3326&lt;=Parametros!$B$8,Q3326,P3326))</f>
        <v>393739.61</v>
      </c>
      <c r="W3326" s="26" t="n">
        <f aca="false">ROUND(V3326,0)</f>
        <v>393740</v>
      </c>
      <c r="X3326" s="27" t="n">
        <f aca="false">K3326/G3326</f>
        <v>0.959469968711316</v>
      </c>
      <c r="Y3326" s="27" t="n">
        <f aca="false">L3326/G3326</f>
        <v>1.25648679734485</v>
      </c>
    </row>
    <row r="3327" customFormat="false" ht="39" hidden="false" customHeight="true" outlineLevel="0" collapsed="false">
      <c r="A3327" s="4" t="s">
        <v>323</v>
      </c>
      <c r="B3327" s="4" t="s">
        <v>1668</v>
      </c>
      <c r="C3327" s="4" t="s">
        <v>1825</v>
      </c>
      <c r="D3327" s="4" t="s">
        <v>1826</v>
      </c>
      <c r="E3327" s="4" t="s">
        <v>98</v>
      </c>
      <c r="F3327" s="4" t="s">
        <v>99</v>
      </c>
      <c r="G3327" s="23" t="n">
        <v>410372</v>
      </c>
      <c r="H3327" s="24" t="n">
        <f aca="false">Parametros!$B$3</f>
        <v>160.42</v>
      </c>
      <c r="I3327" s="24" t="n">
        <f aca="false">Parametros!$B$4</f>
        <v>151.76</v>
      </c>
      <c r="J3327" s="23" t="n">
        <f aca="false">G3327*H3327/I3327</f>
        <v>433789.379546653</v>
      </c>
      <c r="K3327" s="23" t="n">
        <v>393739.61</v>
      </c>
      <c r="L3327" s="23" t="n">
        <v>515627</v>
      </c>
      <c r="M3327" s="23" t="n">
        <f aca="false">MIN(J3327:L3327)</f>
        <v>393739.61</v>
      </c>
      <c r="N3327" s="23" t="n">
        <f aca="false">MAX(J3327:L3327)</f>
        <v>515627</v>
      </c>
      <c r="O3327" s="23" t="n">
        <f aca="false">MEDIAN(J3327:L3327)</f>
        <v>433789.379546653</v>
      </c>
      <c r="P3327" s="23" t="n">
        <f aca="false">AVERAGE(J3327:L3327)</f>
        <v>447718.663182218</v>
      </c>
      <c r="Q3327" s="23" t="n">
        <f aca="false">AVERAGE(M3327,O3327)</f>
        <v>413764.494773326</v>
      </c>
      <c r="R3327" s="23" t="n">
        <f aca="false">AVERAGE(N3327,O3327)</f>
        <v>474708.189773326</v>
      </c>
      <c r="S3327" s="23" t="n">
        <f aca="false">STDEV(J3327:L3327)</f>
        <v>62126.1029455658</v>
      </c>
      <c r="T3327" s="25" t="n">
        <f aca="false">IF(P3327&gt;0,S3327/P3327,NA())</f>
        <v>0.138761476914982</v>
      </c>
      <c r="U3327" s="4" t="str">
        <f aca="false">IF(T3327&lt;=Parametros!$B$7,"MENOR",IF(T3327&lt;=Parametros!$B$8,"PROMEDIO MENOR-MEDIANA","PROMEDIO"))</f>
        <v>MENOR</v>
      </c>
      <c r="V3327" s="23" t="n">
        <f aca="false">IF(T3327&lt;=Parametros!$B$7,M3327,IF(T3327&lt;=Parametros!$B$8,Q3327,P3327))</f>
        <v>393739.61</v>
      </c>
      <c r="W3327" s="26" t="n">
        <f aca="false">ROUND(V3327,0)</f>
        <v>393740</v>
      </c>
      <c r="X3327" s="27" t="n">
        <f aca="false">K3327/G3327</f>
        <v>0.959469968711316</v>
      </c>
      <c r="Y3327" s="27" t="n">
        <f aca="false">L3327/G3327</f>
        <v>1.25648679734485</v>
      </c>
    </row>
    <row r="3328" customFormat="false" ht="39" hidden="false" customHeight="true" outlineLevel="0" collapsed="false">
      <c r="A3328" s="4" t="s">
        <v>326</v>
      </c>
      <c r="B3328" s="4" t="s">
        <v>1668</v>
      </c>
      <c r="C3328" s="4" t="s">
        <v>1827</v>
      </c>
      <c r="D3328" s="4" t="s">
        <v>1828</v>
      </c>
      <c r="E3328" s="4" t="s">
        <v>98</v>
      </c>
      <c r="F3328" s="4" t="s">
        <v>99</v>
      </c>
      <c r="G3328" s="23" t="n">
        <v>410372</v>
      </c>
      <c r="H3328" s="24" t="n">
        <f aca="false">Parametros!$B$3</f>
        <v>160.42</v>
      </c>
      <c r="I3328" s="24" t="n">
        <f aca="false">Parametros!$B$4</f>
        <v>151.76</v>
      </c>
      <c r="J3328" s="23" t="n">
        <f aca="false">G3328*H3328/I3328</f>
        <v>433789.379546653</v>
      </c>
      <c r="K3328" s="23" t="n">
        <v>393739.61</v>
      </c>
      <c r="L3328" s="23" t="n">
        <v>515627</v>
      </c>
      <c r="M3328" s="23" t="n">
        <f aca="false">MIN(J3328:L3328)</f>
        <v>393739.61</v>
      </c>
      <c r="N3328" s="23" t="n">
        <f aca="false">MAX(J3328:L3328)</f>
        <v>515627</v>
      </c>
      <c r="O3328" s="23" t="n">
        <f aca="false">MEDIAN(J3328:L3328)</f>
        <v>433789.379546653</v>
      </c>
      <c r="P3328" s="23" t="n">
        <f aca="false">AVERAGE(J3328:L3328)</f>
        <v>447718.663182218</v>
      </c>
      <c r="Q3328" s="23" t="n">
        <f aca="false">AVERAGE(M3328,O3328)</f>
        <v>413764.494773326</v>
      </c>
      <c r="R3328" s="23" t="n">
        <f aca="false">AVERAGE(N3328,O3328)</f>
        <v>474708.189773326</v>
      </c>
      <c r="S3328" s="23" t="n">
        <f aca="false">STDEV(J3328:L3328)</f>
        <v>62126.1029455658</v>
      </c>
      <c r="T3328" s="25" t="n">
        <f aca="false">IF(P3328&gt;0,S3328/P3328,NA())</f>
        <v>0.138761476914982</v>
      </c>
      <c r="U3328" s="4" t="str">
        <f aca="false">IF(T3328&lt;=Parametros!$B$7,"MENOR",IF(T3328&lt;=Parametros!$B$8,"PROMEDIO MENOR-MEDIANA","PROMEDIO"))</f>
        <v>MENOR</v>
      </c>
      <c r="V3328" s="23" t="n">
        <f aca="false">IF(T3328&lt;=Parametros!$B$7,M3328,IF(T3328&lt;=Parametros!$B$8,Q3328,P3328))</f>
        <v>393739.61</v>
      </c>
      <c r="W3328" s="26" t="n">
        <f aca="false">ROUND(V3328,0)</f>
        <v>393740</v>
      </c>
      <c r="X3328" s="27" t="n">
        <f aca="false">K3328/G3328</f>
        <v>0.959469968711316</v>
      </c>
      <c r="Y3328" s="27" t="n">
        <f aca="false">L3328/G3328</f>
        <v>1.25648679734485</v>
      </c>
    </row>
    <row r="3329" customFormat="false" ht="39" hidden="false" customHeight="true" outlineLevel="0" collapsed="false">
      <c r="A3329" s="4" t="s">
        <v>328</v>
      </c>
      <c r="B3329" s="4" t="s">
        <v>1668</v>
      </c>
      <c r="C3329" s="4" t="s">
        <v>1829</v>
      </c>
      <c r="D3329" s="4" t="s">
        <v>1830</v>
      </c>
      <c r="E3329" s="4" t="s">
        <v>98</v>
      </c>
      <c r="F3329" s="4" t="s">
        <v>99</v>
      </c>
      <c r="G3329" s="23" t="n">
        <v>410372</v>
      </c>
      <c r="H3329" s="24" t="n">
        <f aca="false">Parametros!$B$3</f>
        <v>160.42</v>
      </c>
      <c r="I3329" s="24" t="n">
        <f aca="false">Parametros!$B$4</f>
        <v>151.76</v>
      </c>
      <c r="J3329" s="23" t="n">
        <f aca="false">G3329*H3329/I3329</f>
        <v>433789.379546653</v>
      </c>
      <c r="K3329" s="23" t="n">
        <v>393739.61</v>
      </c>
      <c r="L3329" s="23" t="n">
        <v>515627</v>
      </c>
      <c r="M3329" s="23" t="n">
        <f aca="false">MIN(J3329:L3329)</f>
        <v>393739.61</v>
      </c>
      <c r="N3329" s="23" t="n">
        <f aca="false">MAX(J3329:L3329)</f>
        <v>515627</v>
      </c>
      <c r="O3329" s="23" t="n">
        <f aca="false">MEDIAN(J3329:L3329)</f>
        <v>433789.379546653</v>
      </c>
      <c r="P3329" s="23" t="n">
        <f aca="false">AVERAGE(J3329:L3329)</f>
        <v>447718.663182218</v>
      </c>
      <c r="Q3329" s="23" t="n">
        <f aca="false">AVERAGE(M3329,O3329)</f>
        <v>413764.494773326</v>
      </c>
      <c r="R3329" s="23" t="n">
        <f aca="false">AVERAGE(N3329,O3329)</f>
        <v>474708.189773326</v>
      </c>
      <c r="S3329" s="23" t="n">
        <f aca="false">STDEV(J3329:L3329)</f>
        <v>62126.1029455658</v>
      </c>
      <c r="T3329" s="25" t="n">
        <f aca="false">IF(P3329&gt;0,S3329/P3329,NA())</f>
        <v>0.138761476914982</v>
      </c>
      <c r="U3329" s="4" t="str">
        <f aca="false">IF(T3329&lt;=Parametros!$B$7,"MENOR",IF(T3329&lt;=Parametros!$B$8,"PROMEDIO MENOR-MEDIANA","PROMEDIO"))</f>
        <v>MENOR</v>
      </c>
      <c r="V3329" s="23" t="n">
        <f aca="false">IF(T3329&lt;=Parametros!$B$7,M3329,IF(T3329&lt;=Parametros!$B$8,Q3329,P3329))</f>
        <v>393739.61</v>
      </c>
      <c r="W3329" s="26" t="n">
        <f aca="false">ROUND(V3329,0)</f>
        <v>393740</v>
      </c>
      <c r="X3329" s="27" t="n">
        <f aca="false">K3329/G3329</f>
        <v>0.959469968711316</v>
      </c>
      <c r="Y3329" s="27" t="n">
        <f aca="false">L3329/G3329</f>
        <v>1.25648679734485</v>
      </c>
    </row>
    <row r="3330" customFormat="false" ht="26.25" hidden="false" customHeight="true" outlineLevel="0" collapsed="false">
      <c r="A3330" s="4" t="s">
        <v>331</v>
      </c>
      <c r="B3330" s="4" t="s">
        <v>1668</v>
      </c>
      <c r="C3330" s="4" t="s">
        <v>1831</v>
      </c>
      <c r="D3330" s="4" t="s">
        <v>1832</v>
      </c>
      <c r="E3330" s="4" t="s">
        <v>98</v>
      </c>
      <c r="F3330" s="4" t="s">
        <v>99</v>
      </c>
      <c r="G3330" s="23" t="n">
        <v>812830</v>
      </c>
      <c r="H3330" s="24" t="n">
        <f aca="false">Parametros!$B$3</f>
        <v>160.42</v>
      </c>
      <c r="I3330" s="24" t="n">
        <f aca="false">Parametros!$B$4</f>
        <v>151.76</v>
      </c>
      <c r="J3330" s="23" t="n">
        <f aca="false">G3330*H3330/I3330</f>
        <v>859213.15629942</v>
      </c>
      <c r="K3330" s="23" t="n">
        <v>779886.75</v>
      </c>
      <c r="L3330" s="23" t="n">
        <v>1021258</v>
      </c>
      <c r="M3330" s="23" t="n">
        <f aca="false">MIN(J3330:L3330)</f>
        <v>779886.75</v>
      </c>
      <c r="N3330" s="23" t="n">
        <f aca="false">MAX(J3330:L3330)</f>
        <v>1021258</v>
      </c>
      <c r="O3330" s="23" t="n">
        <f aca="false">MEDIAN(J3330:L3330)</f>
        <v>859213.15629942</v>
      </c>
      <c r="P3330" s="23" t="n">
        <f aca="false">AVERAGE(J3330:L3330)</f>
        <v>886785.968766473</v>
      </c>
      <c r="Q3330" s="23" t="n">
        <f aca="false">AVERAGE(M3330,O3330)</f>
        <v>819549.95314971</v>
      </c>
      <c r="R3330" s="23" t="n">
        <f aca="false">AVERAGE(N3330,O3330)</f>
        <v>940235.57814971</v>
      </c>
      <c r="S3330" s="23" t="n">
        <f aca="false">STDEV(J3330:L3330)</f>
        <v>123025.261926761</v>
      </c>
      <c r="T3330" s="25" t="n">
        <f aca="false">IF(P3330&gt;0,S3330/P3330,NA())</f>
        <v>0.138731628893373</v>
      </c>
      <c r="U3330" s="4" t="str">
        <f aca="false">IF(T3330&lt;=Parametros!$B$7,"MENOR",IF(T3330&lt;=Parametros!$B$8,"PROMEDIO MENOR-MEDIANA","PROMEDIO"))</f>
        <v>MENOR</v>
      </c>
      <c r="V3330" s="23" t="n">
        <f aca="false">IF(T3330&lt;=Parametros!$B$7,M3330,IF(T3330&lt;=Parametros!$B$8,Q3330,P3330))</f>
        <v>779886.75</v>
      </c>
      <c r="W3330" s="26" t="n">
        <f aca="false">ROUND(V3330,0)</f>
        <v>779887</v>
      </c>
      <c r="X3330" s="27" t="n">
        <f aca="false">K3330/G3330</f>
        <v>0.959470922579137</v>
      </c>
      <c r="Y3330" s="27" t="n">
        <f aca="false">L3330/G3330</f>
        <v>1.25642262219652</v>
      </c>
    </row>
    <row r="3331" customFormat="false" ht="39" hidden="false" customHeight="true" outlineLevel="0" collapsed="false">
      <c r="A3331" s="4" t="s">
        <v>334</v>
      </c>
      <c r="B3331" s="4" t="s">
        <v>1668</v>
      </c>
      <c r="C3331" s="4" t="s">
        <v>1833</v>
      </c>
      <c r="D3331" s="4" t="s">
        <v>1834</v>
      </c>
      <c r="E3331" s="4" t="s">
        <v>98</v>
      </c>
      <c r="F3331" s="4" t="s">
        <v>99</v>
      </c>
      <c r="G3331" s="23" t="n">
        <v>410372</v>
      </c>
      <c r="H3331" s="24" t="n">
        <f aca="false">Parametros!$B$3</f>
        <v>160.42</v>
      </c>
      <c r="I3331" s="24" t="n">
        <f aca="false">Parametros!$B$4</f>
        <v>151.76</v>
      </c>
      <c r="J3331" s="23" t="n">
        <f aca="false">G3331*H3331/I3331</f>
        <v>433789.379546653</v>
      </c>
      <c r="K3331" s="23" t="n">
        <v>393739.61</v>
      </c>
      <c r="L3331" s="23" t="n">
        <v>515627</v>
      </c>
      <c r="M3331" s="23" t="n">
        <f aca="false">MIN(J3331:L3331)</f>
        <v>393739.61</v>
      </c>
      <c r="N3331" s="23" t="n">
        <f aca="false">MAX(J3331:L3331)</f>
        <v>515627</v>
      </c>
      <c r="O3331" s="23" t="n">
        <f aca="false">MEDIAN(J3331:L3331)</f>
        <v>433789.379546653</v>
      </c>
      <c r="P3331" s="23" t="n">
        <f aca="false">AVERAGE(J3331:L3331)</f>
        <v>447718.663182218</v>
      </c>
      <c r="Q3331" s="23" t="n">
        <f aca="false">AVERAGE(M3331,O3331)</f>
        <v>413764.494773326</v>
      </c>
      <c r="R3331" s="23" t="n">
        <f aca="false">AVERAGE(N3331,O3331)</f>
        <v>474708.189773326</v>
      </c>
      <c r="S3331" s="23" t="n">
        <f aca="false">STDEV(J3331:L3331)</f>
        <v>62126.1029455658</v>
      </c>
      <c r="T3331" s="25" t="n">
        <f aca="false">IF(P3331&gt;0,S3331/P3331,NA())</f>
        <v>0.138761476914982</v>
      </c>
      <c r="U3331" s="4" t="str">
        <f aca="false">IF(T3331&lt;=Parametros!$B$7,"MENOR",IF(T3331&lt;=Parametros!$B$8,"PROMEDIO MENOR-MEDIANA","PROMEDIO"))</f>
        <v>MENOR</v>
      </c>
      <c r="V3331" s="23" t="n">
        <f aca="false">IF(T3331&lt;=Parametros!$B$7,M3331,IF(T3331&lt;=Parametros!$B$8,Q3331,P3331))</f>
        <v>393739.61</v>
      </c>
      <c r="W3331" s="26" t="n">
        <f aca="false">ROUND(V3331,0)</f>
        <v>393740</v>
      </c>
      <c r="X3331" s="27" t="n">
        <f aca="false">K3331/G3331</f>
        <v>0.959469968711316</v>
      </c>
      <c r="Y3331" s="27" t="n">
        <f aca="false">L3331/G3331</f>
        <v>1.25648679734485</v>
      </c>
    </row>
    <row r="3332" customFormat="false" ht="39" hidden="false" customHeight="true" outlineLevel="0" collapsed="false">
      <c r="A3332" s="4" t="s">
        <v>337</v>
      </c>
      <c r="B3332" s="4" t="s">
        <v>1668</v>
      </c>
      <c r="C3332" s="4" t="s">
        <v>1835</v>
      </c>
      <c r="D3332" s="4" t="s">
        <v>1836</v>
      </c>
      <c r="E3332" s="4" t="s">
        <v>98</v>
      </c>
      <c r="F3332" s="4" t="s">
        <v>99</v>
      </c>
      <c r="G3332" s="23" t="n">
        <v>410372</v>
      </c>
      <c r="H3332" s="24" t="n">
        <f aca="false">Parametros!$B$3</f>
        <v>160.42</v>
      </c>
      <c r="I3332" s="24" t="n">
        <f aca="false">Parametros!$B$4</f>
        <v>151.76</v>
      </c>
      <c r="J3332" s="23" t="n">
        <f aca="false">G3332*H3332/I3332</f>
        <v>433789.379546653</v>
      </c>
      <c r="K3332" s="23" t="n">
        <v>393739.61</v>
      </c>
      <c r="L3332" s="23" t="n">
        <v>515627</v>
      </c>
      <c r="M3332" s="23" t="n">
        <f aca="false">MIN(J3332:L3332)</f>
        <v>393739.61</v>
      </c>
      <c r="N3332" s="23" t="n">
        <f aca="false">MAX(J3332:L3332)</f>
        <v>515627</v>
      </c>
      <c r="O3332" s="23" t="n">
        <f aca="false">MEDIAN(J3332:L3332)</f>
        <v>433789.379546653</v>
      </c>
      <c r="P3332" s="23" t="n">
        <f aca="false">AVERAGE(J3332:L3332)</f>
        <v>447718.663182218</v>
      </c>
      <c r="Q3332" s="23" t="n">
        <f aca="false">AVERAGE(M3332,O3332)</f>
        <v>413764.494773326</v>
      </c>
      <c r="R3332" s="23" t="n">
        <f aca="false">AVERAGE(N3332,O3332)</f>
        <v>474708.189773326</v>
      </c>
      <c r="S3332" s="23" t="n">
        <f aca="false">STDEV(J3332:L3332)</f>
        <v>62126.1029455658</v>
      </c>
      <c r="T3332" s="25" t="n">
        <f aca="false">IF(P3332&gt;0,S3332/P3332,NA())</f>
        <v>0.138761476914982</v>
      </c>
      <c r="U3332" s="4" t="str">
        <f aca="false">IF(T3332&lt;=Parametros!$B$7,"MENOR",IF(T3332&lt;=Parametros!$B$8,"PROMEDIO MENOR-MEDIANA","PROMEDIO"))</f>
        <v>MENOR</v>
      </c>
      <c r="V3332" s="23" t="n">
        <f aca="false">IF(T3332&lt;=Parametros!$B$7,M3332,IF(T3332&lt;=Parametros!$B$8,Q3332,P3332))</f>
        <v>393739.61</v>
      </c>
      <c r="W3332" s="26" t="n">
        <f aca="false">ROUND(V3332,0)</f>
        <v>393740</v>
      </c>
      <c r="X3332" s="27" t="n">
        <f aca="false">K3332/G3332</f>
        <v>0.959469968711316</v>
      </c>
      <c r="Y3332" s="27" t="n">
        <f aca="false">L3332/G3332</f>
        <v>1.25648679734485</v>
      </c>
    </row>
    <row r="3333" customFormat="false" ht="26.25" hidden="false" customHeight="true" outlineLevel="0" collapsed="false">
      <c r="A3333" s="4" t="s">
        <v>340</v>
      </c>
      <c r="B3333" s="4" t="s">
        <v>1668</v>
      </c>
      <c r="C3333" s="4" t="s">
        <v>1837</v>
      </c>
      <c r="D3333" s="4" t="s">
        <v>1838</v>
      </c>
      <c r="E3333" s="4" t="s">
        <v>98</v>
      </c>
      <c r="F3333" s="4" t="s">
        <v>99</v>
      </c>
      <c r="G3333" s="23" t="n">
        <v>410372</v>
      </c>
      <c r="H3333" s="24" t="n">
        <f aca="false">Parametros!$B$3</f>
        <v>160.42</v>
      </c>
      <c r="I3333" s="24" t="n">
        <f aca="false">Parametros!$B$4</f>
        <v>151.76</v>
      </c>
      <c r="J3333" s="23" t="n">
        <f aca="false">G3333*H3333/I3333</f>
        <v>433789.379546653</v>
      </c>
      <c r="K3333" s="23" t="n">
        <v>393739.61</v>
      </c>
      <c r="L3333" s="23" t="n">
        <v>515627</v>
      </c>
      <c r="M3333" s="23" t="n">
        <f aca="false">MIN(J3333:L3333)</f>
        <v>393739.61</v>
      </c>
      <c r="N3333" s="23" t="n">
        <f aca="false">MAX(J3333:L3333)</f>
        <v>515627</v>
      </c>
      <c r="O3333" s="23" t="n">
        <f aca="false">MEDIAN(J3333:L3333)</f>
        <v>433789.379546653</v>
      </c>
      <c r="P3333" s="23" t="n">
        <f aca="false">AVERAGE(J3333:L3333)</f>
        <v>447718.663182218</v>
      </c>
      <c r="Q3333" s="23" t="n">
        <f aca="false">AVERAGE(M3333,O3333)</f>
        <v>413764.494773326</v>
      </c>
      <c r="R3333" s="23" t="n">
        <f aca="false">AVERAGE(N3333,O3333)</f>
        <v>474708.189773326</v>
      </c>
      <c r="S3333" s="23" t="n">
        <f aca="false">STDEV(J3333:L3333)</f>
        <v>62126.1029455658</v>
      </c>
      <c r="T3333" s="25" t="n">
        <f aca="false">IF(P3333&gt;0,S3333/P3333,NA())</f>
        <v>0.138761476914982</v>
      </c>
      <c r="U3333" s="4" t="str">
        <f aca="false">IF(T3333&lt;=Parametros!$B$7,"MENOR",IF(T3333&lt;=Parametros!$B$8,"PROMEDIO MENOR-MEDIANA","PROMEDIO"))</f>
        <v>MENOR</v>
      </c>
      <c r="V3333" s="23" t="n">
        <f aca="false">IF(T3333&lt;=Parametros!$B$7,M3333,IF(T3333&lt;=Parametros!$B$8,Q3333,P3333))</f>
        <v>393739.61</v>
      </c>
      <c r="W3333" s="26" t="n">
        <f aca="false">ROUND(V3333,0)</f>
        <v>393740</v>
      </c>
      <c r="X3333" s="27" t="n">
        <f aca="false">K3333/G3333</f>
        <v>0.959469968711316</v>
      </c>
      <c r="Y3333" s="27" t="n">
        <f aca="false">L3333/G3333</f>
        <v>1.25648679734485</v>
      </c>
    </row>
    <row r="3334" customFormat="false" ht="26.25" hidden="false" customHeight="true" outlineLevel="0" collapsed="false">
      <c r="A3334" s="4" t="s">
        <v>343</v>
      </c>
      <c r="B3334" s="4" t="s">
        <v>1668</v>
      </c>
      <c r="C3334" s="4" t="s">
        <v>1839</v>
      </c>
      <c r="D3334" s="4" t="s">
        <v>1840</v>
      </c>
      <c r="E3334" s="4" t="s">
        <v>98</v>
      </c>
      <c r="F3334" s="4" t="s">
        <v>99</v>
      </c>
      <c r="G3334" s="23" t="n">
        <v>410372</v>
      </c>
      <c r="H3334" s="24" t="n">
        <f aca="false">Parametros!$B$3</f>
        <v>160.42</v>
      </c>
      <c r="I3334" s="24" t="n">
        <f aca="false">Parametros!$B$4</f>
        <v>151.76</v>
      </c>
      <c r="J3334" s="23" t="n">
        <f aca="false">G3334*H3334/I3334</f>
        <v>433789.379546653</v>
      </c>
      <c r="K3334" s="23" t="n">
        <v>393739.61</v>
      </c>
      <c r="L3334" s="23" t="n">
        <v>515627</v>
      </c>
      <c r="M3334" s="23" t="n">
        <f aca="false">MIN(J3334:L3334)</f>
        <v>393739.61</v>
      </c>
      <c r="N3334" s="23" t="n">
        <f aca="false">MAX(J3334:L3334)</f>
        <v>515627</v>
      </c>
      <c r="O3334" s="23" t="n">
        <f aca="false">MEDIAN(J3334:L3334)</f>
        <v>433789.379546653</v>
      </c>
      <c r="P3334" s="23" t="n">
        <f aca="false">AVERAGE(J3334:L3334)</f>
        <v>447718.663182218</v>
      </c>
      <c r="Q3334" s="23" t="n">
        <f aca="false">AVERAGE(M3334,O3334)</f>
        <v>413764.494773326</v>
      </c>
      <c r="R3334" s="23" t="n">
        <f aca="false">AVERAGE(N3334,O3334)</f>
        <v>474708.189773326</v>
      </c>
      <c r="S3334" s="23" t="n">
        <f aca="false">STDEV(J3334:L3334)</f>
        <v>62126.1029455658</v>
      </c>
      <c r="T3334" s="25" t="n">
        <f aca="false">IF(P3334&gt;0,S3334/P3334,NA())</f>
        <v>0.138761476914982</v>
      </c>
      <c r="U3334" s="4" t="str">
        <f aca="false">IF(T3334&lt;=Parametros!$B$7,"MENOR",IF(T3334&lt;=Parametros!$B$8,"PROMEDIO MENOR-MEDIANA","PROMEDIO"))</f>
        <v>MENOR</v>
      </c>
      <c r="V3334" s="23" t="n">
        <f aca="false">IF(T3334&lt;=Parametros!$B$7,M3334,IF(T3334&lt;=Parametros!$B$8,Q3334,P3334))</f>
        <v>393739.61</v>
      </c>
      <c r="W3334" s="26" t="n">
        <f aca="false">ROUND(V3334,0)</f>
        <v>393740</v>
      </c>
      <c r="X3334" s="27" t="n">
        <f aca="false">K3334/G3334</f>
        <v>0.959469968711316</v>
      </c>
      <c r="Y3334" s="27" t="n">
        <f aca="false">L3334/G3334</f>
        <v>1.25648679734485</v>
      </c>
    </row>
    <row r="3335" customFormat="false" ht="15" hidden="false" customHeight="true" outlineLevel="0" collapsed="false">
      <c r="A3335" s="22" t="s">
        <v>346</v>
      </c>
      <c r="B3335" s="22" t="s">
        <v>347</v>
      </c>
      <c r="C3335" s="22"/>
      <c r="D3335" s="22"/>
      <c r="E3335" s="22"/>
      <c r="F3335" s="22"/>
      <c r="G3335" s="22"/>
      <c r="H3335" s="22"/>
      <c r="I3335" s="22"/>
      <c r="J3335" s="22"/>
      <c r="K3335" s="22"/>
      <c r="L3335" s="22"/>
      <c r="M3335" s="22"/>
      <c r="N3335" s="22"/>
      <c r="O3335" s="22"/>
      <c r="P3335" s="22"/>
      <c r="Q3335" s="22"/>
      <c r="R3335" s="22"/>
      <c r="S3335" s="22"/>
      <c r="T3335" s="22"/>
      <c r="U3335" s="22"/>
      <c r="V3335" s="22"/>
      <c r="W3335" s="22"/>
    </row>
    <row r="3336" customFormat="false" ht="26.25" hidden="false" customHeight="true" outlineLevel="0" collapsed="false">
      <c r="A3336" s="4" t="s">
        <v>348</v>
      </c>
      <c r="B3336" s="4" t="s">
        <v>1668</v>
      </c>
      <c r="C3336" s="4" t="s">
        <v>1841</v>
      </c>
      <c r="D3336" s="4" t="s">
        <v>1842</v>
      </c>
      <c r="E3336" s="4" t="s">
        <v>98</v>
      </c>
      <c r="F3336" s="4" t="s">
        <v>99</v>
      </c>
      <c r="G3336" s="23" t="n">
        <v>1094324</v>
      </c>
      <c r="H3336" s="24" t="n">
        <f aca="false">Parametros!$B$3</f>
        <v>160.42</v>
      </c>
      <c r="I3336" s="24" t="n">
        <f aca="false">Parametros!$B$4</f>
        <v>151.76</v>
      </c>
      <c r="J3336" s="23" t="n">
        <f aca="false">G3336*H3336/I3336</f>
        <v>1156770.26937269</v>
      </c>
      <c r="K3336" s="23" t="n">
        <v>1049971.68</v>
      </c>
      <c r="L3336" s="23" t="n">
        <v>1375045</v>
      </c>
      <c r="M3336" s="23" t="n">
        <f aca="false">MIN(J3336:L3336)</f>
        <v>1049971.68</v>
      </c>
      <c r="N3336" s="23" t="n">
        <f aca="false">MAX(J3336:L3336)</f>
        <v>1375045</v>
      </c>
      <c r="O3336" s="23" t="n">
        <f aca="false">MEDIAN(J3336:L3336)</f>
        <v>1156770.26937269</v>
      </c>
      <c r="P3336" s="23" t="n">
        <f aca="false">AVERAGE(J3336:L3336)</f>
        <v>1193928.98312423</v>
      </c>
      <c r="Q3336" s="23" t="n">
        <f aca="false">AVERAGE(M3336,O3336)</f>
        <v>1103370.97468635</v>
      </c>
      <c r="R3336" s="23" t="n">
        <f aca="false">AVERAGE(N3336,O3336)</f>
        <v>1265907.63468635</v>
      </c>
      <c r="S3336" s="23" t="n">
        <f aca="false">STDEV(J3336:L3336)</f>
        <v>165691.711771311</v>
      </c>
      <c r="T3336" s="25" t="n">
        <f aca="false">IF(P3336&gt;0,S3336/P3336,NA())</f>
        <v>0.138778532151665</v>
      </c>
      <c r="U3336" s="4" t="str">
        <f aca="false">IF(T3336&lt;=Parametros!$B$7,"MENOR",IF(T3336&lt;=Parametros!$B$8,"PROMEDIO MENOR-MEDIANA","PROMEDIO"))</f>
        <v>MENOR</v>
      </c>
      <c r="V3336" s="23" t="n">
        <f aca="false">IF(T3336&lt;=Parametros!$B$7,M3336,IF(T3336&lt;=Parametros!$B$8,Q3336,P3336))</f>
        <v>1049971.68</v>
      </c>
      <c r="W3336" s="26" t="n">
        <f aca="false">ROUND(V3336,0)</f>
        <v>1049972</v>
      </c>
      <c r="X3336" s="27" t="n">
        <f aca="false">K3336/G3336</f>
        <v>0.95947057726962</v>
      </c>
      <c r="Y3336" s="27" t="n">
        <f aca="false">L3336/G3336</f>
        <v>1.25652457590257</v>
      </c>
    </row>
    <row r="3337" customFormat="false" ht="39" hidden="false" customHeight="true" outlineLevel="0" collapsed="false">
      <c r="A3337" s="4" t="s">
        <v>351</v>
      </c>
      <c r="B3337" s="4" t="s">
        <v>1668</v>
      </c>
      <c r="C3337" s="4" t="s">
        <v>1843</v>
      </c>
      <c r="D3337" s="4" t="s">
        <v>1844</v>
      </c>
      <c r="E3337" s="4" t="s">
        <v>112</v>
      </c>
      <c r="F3337" s="4" t="s">
        <v>99</v>
      </c>
      <c r="G3337" s="23" t="n">
        <v>683953</v>
      </c>
      <c r="H3337" s="24" t="n">
        <f aca="false">Parametros!$B$3</f>
        <v>160.42</v>
      </c>
      <c r="I3337" s="24" t="n">
        <f aca="false">Parametros!$B$4</f>
        <v>151.76</v>
      </c>
      <c r="J3337" s="23" t="n">
        <f aca="false">G3337*H3337/I3337</f>
        <v>722981.946889826</v>
      </c>
      <c r="K3337" s="23" t="n">
        <v>656232.99</v>
      </c>
      <c r="L3337" s="23" t="n">
        <v>859299</v>
      </c>
      <c r="M3337" s="23" t="n">
        <f aca="false">MIN(J3337:L3337)</f>
        <v>656232.99</v>
      </c>
      <c r="N3337" s="23" t="n">
        <f aca="false">MAX(J3337:L3337)</f>
        <v>859299</v>
      </c>
      <c r="O3337" s="23" t="n">
        <f aca="false">MEDIAN(J3337:L3337)</f>
        <v>722981.946889826</v>
      </c>
      <c r="P3337" s="23" t="n">
        <f aca="false">AVERAGE(J3337:L3337)</f>
        <v>746171.312296609</v>
      </c>
      <c r="Q3337" s="23" t="n">
        <f aca="false">AVERAGE(M3337,O3337)</f>
        <v>689607.468444913</v>
      </c>
      <c r="R3337" s="23" t="n">
        <f aca="false">AVERAGE(N3337,O3337)</f>
        <v>791140.473444913</v>
      </c>
      <c r="S3337" s="23" t="n">
        <f aca="false">STDEV(J3337:L3337)</f>
        <v>103500.053648812</v>
      </c>
      <c r="T3337" s="25" t="n">
        <f aca="false">IF(P3337&gt;0,S3337/P3337,NA())</f>
        <v>0.138708165193666</v>
      </c>
      <c r="U3337" s="4" t="str">
        <f aca="false">IF(T3337&lt;=Parametros!$B$7,"MENOR",IF(T3337&lt;=Parametros!$B$8,"PROMEDIO MENOR-MEDIANA","PROMEDIO"))</f>
        <v>MENOR</v>
      </c>
      <c r="V3337" s="23" t="n">
        <f aca="false">IF(T3337&lt;=Parametros!$B$7,M3337,IF(T3337&lt;=Parametros!$B$8,Q3337,P3337))</f>
        <v>656232.99</v>
      </c>
      <c r="W3337" s="26" t="n">
        <f aca="false">ROUND(V3337,0)</f>
        <v>656233</v>
      </c>
      <c r="X3337" s="27" t="n">
        <f aca="false">K3337/G3337</f>
        <v>0.959470884695293</v>
      </c>
      <c r="Y3337" s="27" t="n">
        <f aca="false">L3337/G3337</f>
        <v>1.25637141733423</v>
      </c>
    </row>
    <row r="3338" customFormat="false" ht="39" hidden="false" customHeight="true" outlineLevel="0" collapsed="false">
      <c r="A3338" s="4" t="s">
        <v>354</v>
      </c>
      <c r="B3338" s="4" t="s">
        <v>1668</v>
      </c>
      <c r="C3338" s="4" t="s">
        <v>1845</v>
      </c>
      <c r="D3338" s="4" t="s">
        <v>1846</v>
      </c>
      <c r="E3338" s="4" t="s">
        <v>98</v>
      </c>
      <c r="F3338" s="4" t="s">
        <v>99</v>
      </c>
      <c r="G3338" s="23" t="n">
        <v>273581</v>
      </c>
      <c r="H3338" s="24" t="n">
        <f aca="false">Parametros!$B$3</f>
        <v>160.42</v>
      </c>
      <c r="I3338" s="24" t="n">
        <f aca="false">Parametros!$B$4</f>
        <v>151.76</v>
      </c>
      <c r="J3338" s="23" t="n">
        <f aca="false">G3338*H3338/I3338</f>
        <v>289192.567343173</v>
      </c>
      <c r="K3338" s="23" t="n">
        <v>262492.46</v>
      </c>
      <c r="L3338" s="23" t="n">
        <v>343672</v>
      </c>
      <c r="M3338" s="23" t="n">
        <f aca="false">MIN(J3338:L3338)</f>
        <v>262492.46</v>
      </c>
      <c r="N3338" s="23" t="n">
        <f aca="false">MAX(J3338:L3338)</f>
        <v>343672</v>
      </c>
      <c r="O3338" s="23" t="n">
        <f aca="false">MEDIAN(J3338:L3338)</f>
        <v>289192.567343173</v>
      </c>
      <c r="P3338" s="23" t="n">
        <f aca="false">AVERAGE(J3338:L3338)</f>
        <v>298452.342447725</v>
      </c>
      <c r="Q3338" s="23" t="n">
        <f aca="false">AVERAGE(M3338,O3338)</f>
        <v>275842.513671587</v>
      </c>
      <c r="R3338" s="23" t="n">
        <f aca="false">AVERAGE(N3338,O3338)</f>
        <v>316432.283671587</v>
      </c>
      <c r="S3338" s="23" t="n">
        <f aca="false">STDEV(J3338:L3338)</f>
        <v>41374.3520178026</v>
      </c>
      <c r="T3338" s="25" t="n">
        <f aca="false">IF(P3338&gt;0,S3338/P3338,NA())</f>
        <v>0.138629677617791</v>
      </c>
      <c r="U3338" s="4" t="str">
        <f aca="false">IF(T3338&lt;=Parametros!$B$7,"MENOR",IF(T3338&lt;=Parametros!$B$8,"PROMEDIO MENOR-MEDIANA","PROMEDIO"))</f>
        <v>MENOR</v>
      </c>
      <c r="V3338" s="23" t="n">
        <f aca="false">IF(T3338&lt;=Parametros!$B$7,M3338,IF(T3338&lt;=Parametros!$B$8,Q3338,P3338))</f>
        <v>262492.46</v>
      </c>
      <c r="W3338" s="26" t="n">
        <f aca="false">ROUND(V3338,0)</f>
        <v>262492</v>
      </c>
      <c r="X3338" s="27" t="n">
        <f aca="false">K3338/G3338</f>
        <v>0.959468895866307</v>
      </c>
      <c r="Y3338" s="27" t="n">
        <f aca="false">L3338/G3338</f>
        <v>1.25619834710744</v>
      </c>
    </row>
    <row r="3339" customFormat="false" ht="26.25" hidden="false" customHeight="true" outlineLevel="0" collapsed="false">
      <c r="A3339" s="4" t="s">
        <v>357</v>
      </c>
      <c r="B3339" s="4" t="s">
        <v>1668</v>
      </c>
      <c r="C3339" s="4" t="s">
        <v>1847</v>
      </c>
      <c r="D3339" s="4" t="s">
        <v>1848</v>
      </c>
      <c r="E3339" s="4" t="s">
        <v>98</v>
      </c>
      <c r="F3339" s="4" t="s">
        <v>99</v>
      </c>
      <c r="G3339" s="23" t="n">
        <v>950751</v>
      </c>
      <c r="H3339" s="24" t="n">
        <f aca="false">Parametros!$B$3</f>
        <v>160.42</v>
      </c>
      <c r="I3339" s="24" t="n">
        <f aca="false">Parametros!$B$4</f>
        <v>151.76</v>
      </c>
      <c r="J3339" s="23" t="n">
        <f aca="false">G3339*H3339/I3339</f>
        <v>1005004.45057986</v>
      </c>
      <c r="K3339" s="23" t="n">
        <v>912217.88</v>
      </c>
      <c r="L3339" s="23" t="n">
        <v>1194641</v>
      </c>
      <c r="M3339" s="23" t="n">
        <f aca="false">MIN(J3339:L3339)</f>
        <v>912217.88</v>
      </c>
      <c r="N3339" s="23" t="n">
        <f aca="false">MAX(J3339:L3339)</f>
        <v>1194641</v>
      </c>
      <c r="O3339" s="23" t="n">
        <f aca="false">MEDIAN(J3339:L3339)</f>
        <v>1005004.45057986</v>
      </c>
      <c r="P3339" s="23" t="n">
        <f aca="false">AVERAGE(J3339:L3339)</f>
        <v>1037287.77685995</v>
      </c>
      <c r="Q3339" s="23" t="n">
        <f aca="false">AVERAGE(M3339,O3339)</f>
        <v>958611.165289932</v>
      </c>
      <c r="R3339" s="23" t="n">
        <f aca="false">AVERAGE(N3339,O3339)</f>
        <v>1099822.72528993</v>
      </c>
      <c r="S3339" s="23" t="n">
        <f aca="false">STDEV(J3339:L3339)</f>
        <v>143952.646882278</v>
      </c>
      <c r="T3339" s="25" t="n">
        <f aca="false">IF(P3339&gt;0,S3339/P3339,NA())</f>
        <v>0.138777926524929</v>
      </c>
      <c r="U3339" s="4" t="str">
        <f aca="false">IF(T3339&lt;=Parametros!$B$7,"MENOR",IF(T3339&lt;=Parametros!$B$8,"PROMEDIO MENOR-MEDIANA","PROMEDIO"))</f>
        <v>MENOR</v>
      </c>
      <c r="V3339" s="23" t="n">
        <f aca="false">IF(T3339&lt;=Parametros!$B$7,M3339,IF(T3339&lt;=Parametros!$B$8,Q3339,P3339))</f>
        <v>912217.88</v>
      </c>
      <c r="W3339" s="26" t="n">
        <f aca="false">ROUND(V3339,0)</f>
        <v>912218</v>
      </c>
      <c r="X3339" s="27" t="n">
        <f aca="false">K3339/G3339</f>
        <v>0.959470860404039</v>
      </c>
      <c r="Y3339" s="27" t="n">
        <f aca="false">L3339/G3339</f>
        <v>1.25652352719061</v>
      </c>
    </row>
    <row r="3340" customFormat="false" ht="51.75" hidden="false" customHeight="true" outlineLevel="0" collapsed="false">
      <c r="A3340" s="4" t="s">
        <v>360</v>
      </c>
      <c r="B3340" s="4" t="s">
        <v>1668</v>
      </c>
      <c r="C3340" s="4" t="s">
        <v>1849</v>
      </c>
      <c r="D3340" s="4" t="s">
        <v>1850</v>
      </c>
      <c r="E3340" s="4" t="s">
        <v>112</v>
      </c>
      <c r="F3340" s="4" t="s">
        <v>99</v>
      </c>
      <c r="G3340" s="23" t="n">
        <v>273581</v>
      </c>
      <c r="H3340" s="24" t="n">
        <f aca="false">Parametros!$B$3</f>
        <v>160.42</v>
      </c>
      <c r="I3340" s="24" t="n">
        <f aca="false">Parametros!$B$4</f>
        <v>151.76</v>
      </c>
      <c r="J3340" s="23" t="n">
        <f aca="false">G3340*H3340/I3340</f>
        <v>289192.567343173</v>
      </c>
      <c r="K3340" s="23" t="n">
        <v>262492.46</v>
      </c>
      <c r="L3340" s="23" t="n">
        <v>343672</v>
      </c>
      <c r="M3340" s="23" t="n">
        <f aca="false">MIN(J3340:L3340)</f>
        <v>262492.46</v>
      </c>
      <c r="N3340" s="23" t="n">
        <f aca="false">MAX(J3340:L3340)</f>
        <v>343672</v>
      </c>
      <c r="O3340" s="23" t="n">
        <f aca="false">MEDIAN(J3340:L3340)</f>
        <v>289192.567343173</v>
      </c>
      <c r="P3340" s="23" t="n">
        <f aca="false">AVERAGE(J3340:L3340)</f>
        <v>298452.342447725</v>
      </c>
      <c r="Q3340" s="23" t="n">
        <f aca="false">AVERAGE(M3340,O3340)</f>
        <v>275842.513671587</v>
      </c>
      <c r="R3340" s="23" t="n">
        <f aca="false">AVERAGE(N3340,O3340)</f>
        <v>316432.283671587</v>
      </c>
      <c r="S3340" s="23" t="n">
        <f aca="false">STDEV(J3340:L3340)</f>
        <v>41374.3520178026</v>
      </c>
      <c r="T3340" s="25" t="n">
        <f aca="false">IF(P3340&gt;0,S3340/P3340,NA())</f>
        <v>0.138629677617791</v>
      </c>
      <c r="U3340" s="4" t="str">
        <f aca="false">IF(T3340&lt;=Parametros!$B$7,"MENOR",IF(T3340&lt;=Parametros!$B$8,"PROMEDIO MENOR-MEDIANA","PROMEDIO"))</f>
        <v>MENOR</v>
      </c>
      <c r="V3340" s="23" t="n">
        <f aca="false">IF(T3340&lt;=Parametros!$B$7,M3340,IF(T3340&lt;=Parametros!$B$8,Q3340,P3340))</f>
        <v>262492.46</v>
      </c>
      <c r="W3340" s="26" t="n">
        <f aca="false">ROUND(V3340,0)</f>
        <v>262492</v>
      </c>
      <c r="X3340" s="27" t="n">
        <f aca="false">K3340/G3340</f>
        <v>0.959468895866307</v>
      </c>
      <c r="Y3340" s="27" t="n">
        <f aca="false">L3340/G3340</f>
        <v>1.25619834710744</v>
      </c>
    </row>
    <row r="3341" customFormat="false" ht="39" hidden="false" customHeight="true" outlineLevel="0" collapsed="false">
      <c r="A3341" s="4" t="s">
        <v>363</v>
      </c>
      <c r="B3341" s="4" t="s">
        <v>1668</v>
      </c>
      <c r="C3341" s="4" t="s">
        <v>1851</v>
      </c>
      <c r="D3341" s="4" t="s">
        <v>1852</v>
      </c>
      <c r="E3341" s="4" t="s">
        <v>98</v>
      </c>
      <c r="F3341" s="4" t="s">
        <v>99</v>
      </c>
      <c r="G3341" s="23" t="n">
        <v>951881</v>
      </c>
      <c r="H3341" s="24" t="n">
        <f aca="false">Parametros!$B$3</f>
        <v>160.42</v>
      </c>
      <c r="I3341" s="24" t="n">
        <f aca="false">Parametros!$B$4</f>
        <v>151.76</v>
      </c>
      <c r="J3341" s="23" t="n">
        <f aca="false">G3341*H3341/I3341</f>
        <v>1006198.93265683</v>
      </c>
      <c r="K3341" s="23" t="n">
        <v>913301.87</v>
      </c>
      <c r="L3341" s="23" t="n">
        <v>1196069</v>
      </c>
      <c r="M3341" s="23" t="n">
        <f aca="false">MIN(J3341:L3341)</f>
        <v>913301.87</v>
      </c>
      <c r="N3341" s="23" t="n">
        <f aca="false">MAX(J3341:L3341)</f>
        <v>1196069</v>
      </c>
      <c r="O3341" s="23" t="n">
        <f aca="false">MEDIAN(J3341:L3341)</f>
        <v>1006198.93265683</v>
      </c>
      <c r="P3341" s="23" t="n">
        <f aca="false">AVERAGE(J3341:L3341)</f>
        <v>1038523.26755228</v>
      </c>
      <c r="Q3341" s="23" t="n">
        <f aca="false">AVERAGE(M3341,O3341)</f>
        <v>959750.401328413</v>
      </c>
      <c r="R3341" s="23" t="n">
        <f aca="false">AVERAGE(N3341,O3341)</f>
        <v>1101133.96632841</v>
      </c>
      <c r="S3341" s="23" t="n">
        <f aca="false">STDEV(J3341:L3341)</f>
        <v>144128.274193283</v>
      </c>
      <c r="T3341" s="25" t="n">
        <f aca="false">IF(P3341&gt;0,S3341/P3341,NA())</f>
        <v>0.138781940372875</v>
      </c>
      <c r="U3341" s="4" t="str">
        <f aca="false">IF(T3341&lt;=Parametros!$B$7,"MENOR",IF(T3341&lt;=Parametros!$B$8,"PROMEDIO MENOR-MEDIANA","PROMEDIO"))</f>
        <v>MENOR</v>
      </c>
      <c r="V3341" s="23" t="n">
        <f aca="false">IF(T3341&lt;=Parametros!$B$7,M3341,IF(T3341&lt;=Parametros!$B$8,Q3341,P3341))</f>
        <v>913301.87</v>
      </c>
      <c r="W3341" s="26" t="n">
        <f aca="false">ROUND(V3341,0)</f>
        <v>913302</v>
      </c>
      <c r="X3341" s="27" t="n">
        <f aca="false">K3341/G3341</f>
        <v>0.959470637611214</v>
      </c>
      <c r="Y3341" s="27" t="n">
        <f aca="false">L3341/G3341</f>
        <v>1.25653206650831</v>
      </c>
    </row>
    <row r="3342" customFormat="false" ht="51.75" hidden="false" customHeight="true" outlineLevel="0" collapsed="false">
      <c r="A3342" s="4" t="s">
        <v>366</v>
      </c>
      <c r="B3342" s="4" t="s">
        <v>1668</v>
      </c>
      <c r="C3342" s="4" t="s">
        <v>1853</v>
      </c>
      <c r="D3342" s="4" t="s">
        <v>1854</v>
      </c>
      <c r="E3342" s="4" t="s">
        <v>98</v>
      </c>
      <c r="F3342" s="4" t="s">
        <v>99</v>
      </c>
      <c r="G3342" s="23" t="n">
        <v>951881</v>
      </c>
      <c r="H3342" s="24" t="n">
        <f aca="false">Parametros!$B$3</f>
        <v>160.42</v>
      </c>
      <c r="I3342" s="24" t="n">
        <f aca="false">Parametros!$B$4</f>
        <v>151.76</v>
      </c>
      <c r="J3342" s="23" t="n">
        <f aca="false">G3342*H3342/I3342</f>
        <v>1006198.93265683</v>
      </c>
      <c r="K3342" s="23" t="n">
        <v>913301.87</v>
      </c>
      <c r="L3342" s="23" t="n">
        <v>1196069</v>
      </c>
      <c r="M3342" s="23" t="n">
        <f aca="false">MIN(J3342:L3342)</f>
        <v>913301.87</v>
      </c>
      <c r="N3342" s="23" t="n">
        <f aca="false">MAX(J3342:L3342)</f>
        <v>1196069</v>
      </c>
      <c r="O3342" s="23" t="n">
        <f aca="false">MEDIAN(J3342:L3342)</f>
        <v>1006198.93265683</v>
      </c>
      <c r="P3342" s="23" t="n">
        <f aca="false">AVERAGE(J3342:L3342)</f>
        <v>1038523.26755228</v>
      </c>
      <c r="Q3342" s="23" t="n">
        <f aca="false">AVERAGE(M3342,O3342)</f>
        <v>959750.401328413</v>
      </c>
      <c r="R3342" s="23" t="n">
        <f aca="false">AVERAGE(N3342,O3342)</f>
        <v>1101133.96632841</v>
      </c>
      <c r="S3342" s="23" t="n">
        <f aca="false">STDEV(J3342:L3342)</f>
        <v>144128.274193283</v>
      </c>
      <c r="T3342" s="25" t="n">
        <f aca="false">IF(P3342&gt;0,S3342/P3342,NA())</f>
        <v>0.138781940372875</v>
      </c>
      <c r="U3342" s="4" t="str">
        <f aca="false">IF(T3342&lt;=Parametros!$B$7,"MENOR",IF(T3342&lt;=Parametros!$B$8,"PROMEDIO MENOR-MEDIANA","PROMEDIO"))</f>
        <v>MENOR</v>
      </c>
      <c r="V3342" s="23" t="n">
        <f aca="false">IF(T3342&lt;=Parametros!$B$7,M3342,IF(T3342&lt;=Parametros!$B$8,Q3342,P3342))</f>
        <v>913301.87</v>
      </c>
      <c r="W3342" s="26" t="n">
        <f aca="false">ROUND(V3342,0)</f>
        <v>913302</v>
      </c>
      <c r="X3342" s="27" t="n">
        <f aca="false">K3342/G3342</f>
        <v>0.959470637611214</v>
      </c>
      <c r="Y3342" s="27" t="n">
        <f aca="false">L3342/G3342</f>
        <v>1.25653206650831</v>
      </c>
    </row>
    <row r="3343" customFormat="false" ht="39" hidden="false" customHeight="true" outlineLevel="0" collapsed="false">
      <c r="A3343" s="4" t="s">
        <v>369</v>
      </c>
      <c r="B3343" s="4" t="s">
        <v>1668</v>
      </c>
      <c r="C3343" s="4" t="s">
        <v>1855</v>
      </c>
      <c r="D3343" s="4" t="s">
        <v>1856</v>
      </c>
      <c r="E3343" s="4" t="s">
        <v>98</v>
      </c>
      <c r="F3343" s="4" t="s">
        <v>99</v>
      </c>
      <c r="G3343" s="23" t="n">
        <v>951881</v>
      </c>
      <c r="H3343" s="24" t="n">
        <f aca="false">Parametros!$B$3</f>
        <v>160.42</v>
      </c>
      <c r="I3343" s="24" t="n">
        <f aca="false">Parametros!$B$4</f>
        <v>151.76</v>
      </c>
      <c r="J3343" s="23" t="n">
        <f aca="false">G3343*H3343/I3343</f>
        <v>1006198.93265683</v>
      </c>
      <c r="K3343" s="23" t="n">
        <v>913301.87</v>
      </c>
      <c r="L3343" s="23" t="n">
        <v>1196069</v>
      </c>
      <c r="M3343" s="23" t="n">
        <f aca="false">MIN(J3343:L3343)</f>
        <v>913301.87</v>
      </c>
      <c r="N3343" s="23" t="n">
        <f aca="false">MAX(J3343:L3343)</f>
        <v>1196069</v>
      </c>
      <c r="O3343" s="23" t="n">
        <f aca="false">MEDIAN(J3343:L3343)</f>
        <v>1006198.93265683</v>
      </c>
      <c r="P3343" s="23" t="n">
        <f aca="false">AVERAGE(J3343:L3343)</f>
        <v>1038523.26755228</v>
      </c>
      <c r="Q3343" s="23" t="n">
        <f aca="false">AVERAGE(M3343,O3343)</f>
        <v>959750.401328413</v>
      </c>
      <c r="R3343" s="23" t="n">
        <f aca="false">AVERAGE(N3343,O3343)</f>
        <v>1101133.96632841</v>
      </c>
      <c r="S3343" s="23" t="n">
        <f aca="false">STDEV(J3343:L3343)</f>
        <v>144128.274193283</v>
      </c>
      <c r="T3343" s="25" t="n">
        <f aca="false">IF(P3343&gt;0,S3343/P3343,NA())</f>
        <v>0.138781940372875</v>
      </c>
      <c r="U3343" s="4" t="str">
        <f aca="false">IF(T3343&lt;=Parametros!$B$7,"MENOR",IF(T3343&lt;=Parametros!$B$8,"PROMEDIO MENOR-MEDIANA","PROMEDIO"))</f>
        <v>MENOR</v>
      </c>
      <c r="V3343" s="23" t="n">
        <f aca="false">IF(T3343&lt;=Parametros!$B$7,M3343,IF(T3343&lt;=Parametros!$B$8,Q3343,P3343))</f>
        <v>913301.87</v>
      </c>
      <c r="W3343" s="26" t="n">
        <f aca="false">ROUND(V3343,0)</f>
        <v>913302</v>
      </c>
      <c r="X3343" s="27" t="n">
        <f aca="false">K3343/G3343</f>
        <v>0.959470637611214</v>
      </c>
      <c r="Y3343" s="27" t="n">
        <f aca="false">L3343/G3343</f>
        <v>1.25653206650831</v>
      </c>
    </row>
    <row r="3344" customFormat="false" ht="26.25" hidden="false" customHeight="true" outlineLevel="0" collapsed="false">
      <c r="A3344" s="4" t="s">
        <v>372</v>
      </c>
      <c r="B3344" s="4" t="s">
        <v>1668</v>
      </c>
      <c r="C3344" s="4" t="s">
        <v>1857</v>
      </c>
      <c r="D3344" s="4" t="s">
        <v>1858</v>
      </c>
      <c r="E3344" s="4" t="s">
        <v>98</v>
      </c>
      <c r="F3344" s="4" t="s">
        <v>99</v>
      </c>
      <c r="G3344" s="23" t="n">
        <v>681692</v>
      </c>
      <c r="H3344" s="24" t="n">
        <f aca="false">Parametros!$B$3</f>
        <v>160.42</v>
      </c>
      <c r="I3344" s="24" t="n">
        <f aca="false">Parametros!$B$4</f>
        <v>151.76</v>
      </c>
      <c r="J3344" s="23" t="n">
        <f aca="false">G3344*H3344/I3344</f>
        <v>720591.925672114</v>
      </c>
      <c r="K3344" s="23" t="n">
        <v>654063.19</v>
      </c>
      <c r="L3344" s="23" t="n">
        <v>856562</v>
      </c>
      <c r="M3344" s="23" t="n">
        <f aca="false">MIN(J3344:L3344)</f>
        <v>654063.19</v>
      </c>
      <c r="N3344" s="23" t="n">
        <f aca="false">MAX(J3344:L3344)</f>
        <v>856562</v>
      </c>
      <c r="O3344" s="23" t="n">
        <f aca="false">MEDIAN(J3344:L3344)</f>
        <v>720591.925672114</v>
      </c>
      <c r="P3344" s="23" t="n">
        <f aca="false">AVERAGE(J3344:L3344)</f>
        <v>743739.038557371</v>
      </c>
      <c r="Q3344" s="23" t="n">
        <f aca="false">AVERAGE(M3344,O3344)</f>
        <v>687327.557836057</v>
      </c>
      <c r="R3344" s="23" t="n">
        <f aca="false">AVERAGE(N3344,O3344)</f>
        <v>788576.962836057</v>
      </c>
      <c r="S3344" s="23" t="n">
        <f aca="false">STDEV(J3344:L3344)</f>
        <v>103214.745259804</v>
      </c>
      <c r="T3344" s="25" t="n">
        <f aca="false">IF(P3344&gt;0,S3344/P3344,NA())</f>
        <v>0.138778173403415</v>
      </c>
      <c r="U3344" s="4" t="str">
        <f aca="false">IF(T3344&lt;=Parametros!$B$7,"MENOR",IF(T3344&lt;=Parametros!$B$8,"PROMEDIO MENOR-MEDIANA","PROMEDIO"))</f>
        <v>MENOR</v>
      </c>
      <c r="V3344" s="23" t="n">
        <f aca="false">IF(T3344&lt;=Parametros!$B$7,M3344,IF(T3344&lt;=Parametros!$B$8,Q3344,P3344))</f>
        <v>654063.19</v>
      </c>
      <c r="W3344" s="26" t="n">
        <f aca="false">ROUND(V3344,0)</f>
        <v>654063</v>
      </c>
      <c r="X3344" s="27" t="n">
        <f aca="false">K3344/G3344</f>
        <v>0.959470244626606</v>
      </c>
      <c r="Y3344" s="27" t="n">
        <f aca="false">L3344/G3344</f>
        <v>1.25652347394424</v>
      </c>
    </row>
    <row r="3345" customFormat="false" ht="39" hidden="false" customHeight="true" outlineLevel="0" collapsed="false">
      <c r="A3345" s="4" t="s">
        <v>375</v>
      </c>
      <c r="B3345" s="4" t="s">
        <v>1668</v>
      </c>
      <c r="C3345" s="4" t="s">
        <v>1859</v>
      </c>
      <c r="D3345" s="4" t="s">
        <v>1860</v>
      </c>
      <c r="E3345" s="4" t="s">
        <v>98</v>
      </c>
      <c r="F3345" s="4" t="s">
        <v>99</v>
      </c>
      <c r="G3345" s="23" t="n">
        <v>681692</v>
      </c>
      <c r="H3345" s="24" t="n">
        <f aca="false">Parametros!$B$3</f>
        <v>160.42</v>
      </c>
      <c r="I3345" s="24" t="n">
        <f aca="false">Parametros!$B$4</f>
        <v>151.76</v>
      </c>
      <c r="J3345" s="23" t="n">
        <f aca="false">G3345*H3345/I3345</f>
        <v>720591.925672114</v>
      </c>
      <c r="K3345" s="23" t="n">
        <v>654063.19</v>
      </c>
      <c r="L3345" s="23" t="n">
        <v>856562</v>
      </c>
      <c r="M3345" s="23" t="n">
        <f aca="false">MIN(J3345:L3345)</f>
        <v>654063.19</v>
      </c>
      <c r="N3345" s="23" t="n">
        <f aca="false">MAX(J3345:L3345)</f>
        <v>856562</v>
      </c>
      <c r="O3345" s="23" t="n">
        <f aca="false">MEDIAN(J3345:L3345)</f>
        <v>720591.925672114</v>
      </c>
      <c r="P3345" s="23" t="n">
        <f aca="false">AVERAGE(J3345:L3345)</f>
        <v>743739.038557371</v>
      </c>
      <c r="Q3345" s="23" t="n">
        <f aca="false">AVERAGE(M3345,O3345)</f>
        <v>687327.557836057</v>
      </c>
      <c r="R3345" s="23" t="n">
        <f aca="false">AVERAGE(N3345,O3345)</f>
        <v>788576.962836057</v>
      </c>
      <c r="S3345" s="23" t="n">
        <f aca="false">STDEV(J3345:L3345)</f>
        <v>103214.745259804</v>
      </c>
      <c r="T3345" s="25" t="n">
        <f aca="false">IF(P3345&gt;0,S3345/P3345,NA())</f>
        <v>0.138778173403415</v>
      </c>
      <c r="U3345" s="4" t="str">
        <f aca="false">IF(T3345&lt;=Parametros!$B$7,"MENOR",IF(T3345&lt;=Parametros!$B$8,"PROMEDIO MENOR-MEDIANA","PROMEDIO"))</f>
        <v>MENOR</v>
      </c>
      <c r="V3345" s="23" t="n">
        <f aca="false">IF(T3345&lt;=Parametros!$B$7,M3345,IF(T3345&lt;=Parametros!$B$8,Q3345,P3345))</f>
        <v>654063.19</v>
      </c>
      <c r="W3345" s="26" t="n">
        <f aca="false">ROUND(V3345,0)</f>
        <v>654063</v>
      </c>
      <c r="X3345" s="27" t="n">
        <f aca="false">K3345/G3345</f>
        <v>0.959470244626606</v>
      </c>
      <c r="Y3345" s="27" t="n">
        <f aca="false">L3345/G3345</f>
        <v>1.25652347394424</v>
      </c>
    </row>
    <row r="3346" customFormat="false" ht="39" hidden="false" customHeight="true" outlineLevel="0" collapsed="false">
      <c r="A3346" s="4" t="s">
        <v>378</v>
      </c>
      <c r="B3346" s="4" t="s">
        <v>1668</v>
      </c>
      <c r="C3346" s="4" t="s">
        <v>1861</v>
      </c>
      <c r="D3346" s="4" t="s">
        <v>1862</v>
      </c>
      <c r="E3346" s="4" t="s">
        <v>98</v>
      </c>
      <c r="F3346" s="4" t="s">
        <v>99</v>
      </c>
      <c r="G3346" s="23" t="n">
        <v>681692</v>
      </c>
      <c r="H3346" s="24" t="n">
        <f aca="false">Parametros!$B$3</f>
        <v>160.42</v>
      </c>
      <c r="I3346" s="24" t="n">
        <f aca="false">Parametros!$B$4</f>
        <v>151.76</v>
      </c>
      <c r="J3346" s="23" t="n">
        <f aca="false">G3346*H3346/I3346</f>
        <v>720591.925672114</v>
      </c>
      <c r="K3346" s="23" t="n">
        <v>654063.19</v>
      </c>
      <c r="L3346" s="23" t="n">
        <v>856562</v>
      </c>
      <c r="M3346" s="23" t="n">
        <f aca="false">MIN(J3346:L3346)</f>
        <v>654063.19</v>
      </c>
      <c r="N3346" s="23" t="n">
        <f aca="false">MAX(J3346:L3346)</f>
        <v>856562</v>
      </c>
      <c r="O3346" s="23" t="n">
        <f aca="false">MEDIAN(J3346:L3346)</f>
        <v>720591.925672114</v>
      </c>
      <c r="P3346" s="23" t="n">
        <f aca="false">AVERAGE(J3346:L3346)</f>
        <v>743739.038557371</v>
      </c>
      <c r="Q3346" s="23" t="n">
        <f aca="false">AVERAGE(M3346,O3346)</f>
        <v>687327.557836057</v>
      </c>
      <c r="R3346" s="23" t="n">
        <f aca="false">AVERAGE(N3346,O3346)</f>
        <v>788576.962836057</v>
      </c>
      <c r="S3346" s="23" t="n">
        <f aca="false">STDEV(J3346:L3346)</f>
        <v>103214.745259804</v>
      </c>
      <c r="T3346" s="25" t="n">
        <f aca="false">IF(P3346&gt;0,S3346/P3346,NA())</f>
        <v>0.138778173403415</v>
      </c>
      <c r="U3346" s="4" t="str">
        <f aca="false">IF(T3346&lt;=Parametros!$B$7,"MENOR",IF(T3346&lt;=Parametros!$B$8,"PROMEDIO MENOR-MEDIANA","PROMEDIO"))</f>
        <v>MENOR</v>
      </c>
      <c r="V3346" s="23" t="n">
        <f aca="false">IF(T3346&lt;=Parametros!$B$7,M3346,IF(T3346&lt;=Parametros!$B$8,Q3346,P3346))</f>
        <v>654063.19</v>
      </c>
      <c r="W3346" s="26" t="n">
        <f aca="false">ROUND(V3346,0)</f>
        <v>654063</v>
      </c>
      <c r="X3346" s="27" t="n">
        <f aca="false">K3346/G3346</f>
        <v>0.959470244626606</v>
      </c>
      <c r="Y3346" s="27" t="n">
        <f aca="false">L3346/G3346</f>
        <v>1.25652347394424</v>
      </c>
    </row>
    <row r="3347" customFormat="false" ht="51.75" hidden="false" customHeight="true" outlineLevel="0" collapsed="false">
      <c r="A3347" s="4" t="s">
        <v>381</v>
      </c>
      <c r="B3347" s="4" t="s">
        <v>1668</v>
      </c>
      <c r="C3347" s="4" t="s">
        <v>1863</v>
      </c>
      <c r="D3347" s="4" t="s">
        <v>1864</v>
      </c>
      <c r="E3347" s="4" t="s">
        <v>98</v>
      </c>
      <c r="F3347" s="4" t="s">
        <v>99</v>
      </c>
      <c r="G3347" s="23" t="n">
        <v>543771</v>
      </c>
      <c r="H3347" s="24" t="n">
        <f aca="false">Parametros!$B$3</f>
        <v>160.42</v>
      </c>
      <c r="I3347" s="24" t="n">
        <f aca="false">Parametros!$B$4</f>
        <v>151.76</v>
      </c>
      <c r="J3347" s="23" t="n">
        <f aca="false">G3347*H3347/I3347</f>
        <v>574800.631391671</v>
      </c>
      <c r="K3347" s="23" t="n">
        <v>521732.06</v>
      </c>
      <c r="L3347" s="23" t="n">
        <v>683179</v>
      </c>
      <c r="M3347" s="23" t="n">
        <f aca="false">MIN(J3347:L3347)</f>
        <v>521732.06</v>
      </c>
      <c r="N3347" s="23" t="n">
        <f aca="false">MAX(J3347:L3347)</f>
        <v>683179</v>
      </c>
      <c r="O3347" s="23" t="n">
        <f aca="false">MEDIAN(J3347:L3347)</f>
        <v>574800.631391671</v>
      </c>
      <c r="P3347" s="23" t="n">
        <f aca="false">AVERAGE(J3347:L3347)</f>
        <v>593237.23046389</v>
      </c>
      <c r="Q3347" s="23" t="n">
        <f aca="false">AVERAGE(M3347,O3347)</f>
        <v>548266.345695836</v>
      </c>
      <c r="R3347" s="23" t="n">
        <f aca="false">AVERAGE(N3347,O3347)</f>
        <v>628989.815695836</v>
      </c>
      <c r="S3347" s="23" t="n">
        <f aca="false">STDEV(J3347:L3347)</f>
        <v>82287.3608025754</v>
      </c>
      <c r="T3347" s="25" t="n">
        <f aca="false">IF(P3347&gt;0,S3347/P3347,NA())</f>
        <v>0.1387090300085</v>
      </c>
      <c r="U3347" s="4" t="str">
        <f aca="false">IF(T3347&lt;=Parametros!$B$7,"MENOR",IF(T3347&lt;=Parametros!$B$8,"PROMEDIO MENOR-MEDIANA","PROMEDIO"))</f>
        <v>MENOR</v>
      </c>
      <c r="V3347" s="23" t="n">
        <f aca="false">IF(T3347&lt;=Parametros!$B$7,M3347,IF(T3347&lt;=Parametros!$B$8,Q3347,P3347))</f>
        <v>521732.06</v>
      </c>
      <c r="W3347" s="26" t="n">
        <f aca="false">ROUND(V3347,0)</f>
        <v>521732</v>
      </c>
      <c r="X3347" s="27" t="n">
        <f aca="false">K3347/G3347</f>
        <v>0.959470181381501</v>
      </c>
      <c r="Y3347" s="27" t="n">
        <f aca="false">L3347/G3347</f>
        <v>1.25637262744795</v>
      </c>
    </row>
    <row r="3348" customFormat="false" ht="39" hidden="false" customHeight="true" outlineLevel="0" collapsed="false">
      <c r="A3348" s="4" t="s">
        <v>384</v>
      </c>
      <c r="B3348" s="4" t="s">
        <v>1668</v>
      </c>
      <c r="C3348" s="4" t="s">
        <v>1865</v>
      </c>
      <c r="D3348" s="4" t="s">
        <v>1866</v>
      </c>
      <c r="E3348" s="4" t="s">
        <v>98</v>
      </c>
      <c r="F3348" s="4" t="s">
        <v>99</v>
      </c>
      <c r="G3348" s="23" t="n">
        <v>957534</v>
      </c>
      <c r="H3348" s="24" t="n">
        <f aca="false">Parametros!$B$3</f>
        <v>160.42</v>
      </c>
      <c r="I3348" s="24" t="n">
        <f aca="false">Parametros!$B$4</f>
        <v>151.76</v>
      </c>
      <c r="J3348" s="23" t="n">
        <f aca="false">G3348*H3348/I3348</f>
        <v>1012174.514233</v>
      </c>
      <c r="K3348" s="23" t="n">
        <v>918725.45</v>
      </c>
      <c r="L3348" s="23" t="n">
        <v>1203090</v>
      </c>
      <c r="M3348" s="23" t="n">
        <f aca="false">MIN(J3348:L3348)</f>
        <v>918725.45</v>
      </c>
      <c r="N3348" s="23" t="n">
        <f aca="false">MAX(J3348:L3348)</f>
        <v>1203090</v>
      </c>
      <c r="O3348" s="23" t="n">
        <f aca="false">MEDIAN(J3348:L3348)</f>
        <v>1012174.514233</v>
      </c>
      <c r="P3348" s="23" t="n">
        <f aca="false">AVERAGE(J3348:L3348)</f>
        <v>1044663.321411</v>
      </c>
      <c r="Q3348" s="23" t="n">
        <f aca="false">AVERAGE(M3348,O3348)</f>
        <v>965449.9821165</v>
      </c>
      <c r="R3348" s="23" t="n">
        <f aca="false">AVERAGE(N3348,O3348)</f>
        <v>1107632.2571165</v>
      </c>
      <c r="S3348" s="23" t="n">
        <f aca="false">STDEV(J3348:L3348)</f>
        <v>144939.440001894</v>
      </c>
      <c r="T3348" s="25" t="n">
        <f aca="false">IF(P3348&gt;0,S3348/P3348,NA())</f>
        <v>0.138742728907269</v>
      </c>
      <c r="U3348" s="4" t="str">
        <f aca="false">IF(T3348&lt;=Parametros!$B$7,"MENOR",IF(T3348&lt;=Parametros!$B$8,"PROMEDIO MENOR-MEDIANA","PROMEDIO"))</f>
        <v>MENOR</v>
      </c>
      <c r="V3348" s="23" t="n">
        <f aca="false">IF(T3348&lt;=Parametros!$B$7,M3348,IF(T3348&lt;=Parametros!$B$8,Q3348,P3348))</f>
        <v>918725.45</v>
      </c>
      <c r="W3348" s="26" t="n">
        <f aca="false">ROUND(V3348,0)</f>
        <v>918725</v>
      </c>
      <c r="X3348" s="27" t="n">
        <f aca="false">K3348/G3348</f>
        <v>0.959470316458737</v>
      </c>
      <c r="Y3348" s="27" t="n">
        <f aca="false">L3348/G3348</f>
        <v>1.25644624629517</v>
      </c>
    </row>
    <row r="3349" customFormat="false" ht="51.75" hidden="false" customHeight="true" outlineLevel="0" collapsed="false">
      <c r="A3349" s="4" t="s">
        <v>387</v>
      </c>
      <c r="B3349" s="4" t="s">
        <v>1668</v>
      </c>
      <c r="C3349" s="4" t="s">
        <v>1867</v>
      </c>
      <c r="D3349" s="4" t="s">
        <v>1868</v>
      </c>
      <c r="E3349" s="4" t="s">
        <v>98</v>
      </c>
      <c r="F3349" s="4" t="s">
        <v>99</v>
      </c>
      <c r="G3349" s="23" t="n">
        <v>410372</v>
      </c>
      <c r="H3349" s="24" t="n">
        <f aca="false">Parametros!$B$3</f>
        <v>160.42</v>
      </c>
      <c r="I3349" s="24" t="n">
        <f aca="false">Parametros!$B$4</f>
        <v>151.76</v>
      </c>
      <c r="J3349" s="23" t="n">
        <f aca="false">G3349*H3349/I3349</f>
        <v>433789.379546653</v>
      </c>
      <c r="K3349" s="23" t="n">
        <v>393739.61</v>
      </c>
      <c r="L3349" s="23" t="n">
        <v>515627</v>
      </c>
      <c r="M3349" s="23" t="n">
        <f aca="false">MIN(J3349:L3349)</f>
        <v>393739.61</v>
      </c>
      <c r="N3349" s="23" t="n">
        <f aca="false">MAX(J3349:L3349)</f>
        <v>515627</v>
      </c>
      <c r="O3349" s="23" t="n">
        <f aca="false">MEDIAN(J3349:L3349)</f>
        <v>433789.379546653</v>
      </c>
      <c r="P3349" s="23" t="n">
        <f aca="false">AVERAGE(J3349:L3349)</f>
        <v>447718.663182218</v>
      </c>
      <c r="Q3349" s="23" t="n">
        <f aca="false">AVERAGE(M3349,O3349)</f>
        <v>413764.494773326</v>
      </c>
      <c r="R3349" s="23" t="n">
        <f aca="false">AVERAGE(N3349,O3349)</f>
        <v>474708.189773326</v>
      </c>
      <c r="S3349" s="23" t="n">
        <f aca="false">STDEV(J3349:L3349)</f>
        <v>62126.1029455658</v>
      </c>
      <c r="T3349" s="25" t="n">
        <f aca="false">IF(P3349&gt;0,S3349/P3349,NA())</f>
        <v>0.138761476914982</v>
      </c>
      <c r="U3349" s="4" t="str">
        <f aca="false">IF(T3349&lt;=Parametros!$B$7,"MENOR",IF(T3349&lt;=Parametros!$B$8,"PROMEDIO MENOR-MEDIANA","PROMEDIO"))</f>
        <v>MENOR</v>
      </c>
      <c r="V3349" s="23" t="n">
        <f aca="false">IF(T3349&lt;=Parametros!$B$7,M3349,IF(T3349&lt;=Parametros!$B$8,Q3349,P3349))</f>
        <v>393739.61</v>
      </c>
      <c r="W3349" s="26" t="n">
        <f aca="false">ROUND(V3349,0)</f>
        <v>393740</v>
      </c>
      <c r="X3349" s="27" t="n">
        <f aca="false">K3349/G3349</f>
        <v>0.959469968711316</v>
      </c>
      <c r="Y3349" s="27" t="n">
        <f aca="false">L3349/G3349</f>
        <v>1.25648679734485</v>
      </c>
    </row>
    <row r="3350" customFormat="false" ht="26.25" hidden="false" customHeight="true" outlineLevel="0" collapsed="false">
      <c r="A3350" s="4" t="s">
        <v>390</v>
      </c>
      <c r="B3350" s="4" t="s">
        <v>1668</v>
      </c>
      <c r="C3350" s="4" t="s">
        <v>1869</v>
      </c>
      <c r="D3350" s="4" t="s">
        <v>1870</v>
      </c>
      <c r="E3350" s="4" t="s">
        <v>98</v>
      </c>
      <c r="F3350" s="4" t="s">
        <v>99</v>
      </c>
      <c r="G3350" s="23" t="n">
        <v>410372</v>
      </c>
      <c r="H3350" s="24" t="n">
        <f aca="false">Parametros!$B$3</f>
        <v>160.42</v>
      </c>
      <c r="I3350" s="24" t="n">
        <f aca="false">Parametros!$B$4</f>
        <v>151.76</v>
      </c>
      <c r="J3350" s="23" t="n">
        <f aca="false">G3350*H3350/I3350</f>
        <v>433789.379546653</v>
      </c>
      <c r="K3350" s="23" t="n">
        <v>393739.61</v>
      </c>
      <c r="L3350" s="23" t="n">
        <v>515627</v>
      </c>
      <c r="M3350" s="23" t="n">
        <f aca="false">MIN(J3350:L3350)</f>
        <v>393739.61</v>
      </c>
      <c r="N3350" s="23" t="n">
        <f aca="false">MAX(J3350:L3350)</f>
        <v>515627</v>
      </c>
      <c r="O3350" s="23" t="n">
        <f aca="false">MEDIAN(J3350:L3350)</f>
        <v>433789.379546653</v>
      </c>
      <c r="P3350" s="23" t="n">
        <f aca="false">AVERAGE(J3350:L3350)</f>
        <v>447718.663182218</v>
      </c>
      <c r="Q3350" s="23" t="n">
        <f aca="false">AVERAGE(M3350,O3350)</f>
        <v>413764.494773326</v>
      </c>
      <c r="R3350" s="23" t="n">
        <f aca="false">AVERAGE(N3350,O3350)</f>
        <v>474708.189773326</v>
      </c>
      <c r="S3350" s="23" t="n">
        <f aca="false">STDEV(J3350:L3350)</f>
        <v>62126.1029455658</v>
      </c>
      <c r="T3350" s="25" t="n">
        <f aca="false">IF(P3350&gt;0,S3350/P3350,NA())</f>
        <v>0.138761476914982</v>
      </c>
      <c r="U3350" s="4" t="str">
        <f aca="false">IF(T3350&lt;=Parametros!$B$7,"MENOR",IF(T3350&lt;=Parametros!$B$8,"PROMEDIO MENOR-MEDIANA","PROMEDIO"))</f>
        <v>MENOR</v>
      </c>
      <c r="V3350" s="23" t="n">
        <f aca="false">IF(T3350&lt;=Parametros!$B$7,M3350,IF(T3350&lt;=Parametros!$B$8,Q3350,P3350))</f>
        <v>393739.61</v>
      </c>
      <c r="W3350" s="26" t="n">
        <f aca="false">ROUND(V3350,0)</f>
        <v>393740</v>
      </c>
      <c r="X3350" s="27" t="n">
        <f aca="false">K3350/G3350</f>
        <v>0.959469968711316</v>
      </c>
      <c r="Y3350" s="27" t="n">
        <f aca="false">L3350/G3350</f>
        <v>1.25648679734485</v>
      </c>
    </row>
    <row r="3351" customFormat="false" ht="39" hidden="false" customHeight="true" outlineLevel="0" collapsed="false">
      <c r="A3351" s="4" t="s">
        <v>393</v>
      </c>
      <c r="B3351" s="4" t="s">
        <v>1668</v>
      </c>
      <c r="C3351" s="4" t="s">
        <v>1871</v>
      </c>
      <c r="D3351" s="4" t="s">
        <v>1872</v>
      </c>
      <c r="E3351" s="4" t="s">
        <v>98</v>
      </c>
      <c r="F3351" s="4" t="s">
        <v>99</v>
      </c>
      <c r="G3351" s="23" t="n">
        <v>543771</v>
      </c>
      <c r="H3351" s="24" t="n">
        <f aca="false">Parametros!$B$3</f>
        <v>160.42</v>
      </c>
      <c r="I3351" s="24" t="n">
        <f aca="false">Parametros!$B$4</f>
        <v>151.76</v>
      </c>
      <c r="J3351" s="23" t="n">
        <f aca="false">G3351*H3351/I3351</f>
        <v>574800.631391671</v>
      </c>
      <c r="K3351" s="23" t="n">
        <v>521732.06</v>
      </c>
      <c r="L3351" s="23" t="n">
        <v>683179</v>
      </c>
      <c r="M3351" s="23" t="n">
        <f aca="false">MIN(J3351:L3351)</f>
        <v>521732.06</v>
      </c>
      <c r="N3351" s="23" t="n">
        <f aca="false">MAX(J3351:L3351)</f>
        <v>683179</v>
      </c>
      <c r="O3351" s="23" t="n">
        <f aca="false">MEDIAN(J3351:L3351)</f>
        <v>574800.631391671</v>
      </c>
      <c r="P3351" s="23" t="n">
        <f aca="false">AVERAGE(J3351:L3351)</f>
        <v>593237.23046389</v>
      </c>
      <c r="Q3351" s="23" t="n">
        <f aca="false">AVERAGE(M3351,O3351)</f>
        <v>548266.345695836</v>
      </c>
      <c r="R3351" s="23" t="n">
        <f aca="false">AVERAGE(N3351,O3351)</f>
        <v>628989.815695836</v>
      </c>
      <c r="S3351" s="23" t="n">
        <f aca="false">STDEV(J3351:L3351)</f>
        <v>82287.3608025754</v>
      </c>
      <c r="T3351" s="25" t="n">
        <f aca="false">IF(P3351&gt;0,S3351/P3351,NA())</f>
        <v>0.1387090300085</v>
      </c>
      <c r="U3351" s="4" t="str">
        <f aca="false">IF(T3351&lt;=Parametros!$B$7,"MENOR",IF(T3351&lt;=Parametros!$B$8,"PROMEDIO MENOR-MEDIANA","PROMEDIO"))</f>
        <v>MENOR</v>
      </c>
      <c r="V3351" s="23" t="n">
        <f aca="false">IF(T3351&lt;=Parametros!$B$7,M3351,IF(T3351&lt;=Parametros!$B$8,Q3351,P3351))</f>
        <v>521732.06</v>
      </c>
      <c r="W3351" s="26" t="n">
        <f aca="false">ROUND(V3351,0)</f>
        <v>521732</v>
      </c>
      <c r="X3351" s="27" t="n">
        <f aca="false">K3351/G3351</f>
        <v>0.959470181381501</v>
      </c>
      <c r="Y3351" s="27" t="n">
        <f aca="false">L3351/G3351</f>
        <v>1.25637262744795</v>
      </c>
    </row>
    <row r="3352" customFormat="false" ht="39" hidden="false" customHeight="true" outlineLevel="0" collapsed="false">
      <c r="A3352" s="4" t="s">
        <v>396</v>
      </c>
      <c r="B3352" s="4" t="s">
        <v>1668</v>
      </c>
      <c r="C3352" s="4" t="s">
        <v>1873</v>
      </c>
      <c r="D3352" s="4" t="s">
        <v>1874</v>
      </c>
      <c r="E3352" s="4" t="s">
        <v>98</v>
      </c>
      <c r="F3352" s="4" t="s">
        <v>99</v>
      </c>
      <c r="G3352" s="23" t="n">
        <v>683953</v>
      </c>
      <c r="H3352" s="24" t="n">
        <f aca="false">Parametros!$B$3</f>
        <v>160.42</v>
      </c>
      <c r="I3352" s="24" t="n">
        <f aca="false">Parametros!$B$4</f>
        <v>151.76</v>
      </c>
      <c r="J3352" s="23" t="n">
        <f aca="false">G3352*H3352/I3352</f>
        <v>722981.946889826</v>
      </c>
      <c r="K3352" s="23" t="n">
        <v>656232.99</v>
      </c>
      <c r="L3352" s="23" t="n">
        <v>859299</v>
      </c>
      <c r="M3352" s="23" t="n">
        <f aca="false">MIN(J3352:L3352)</f>
        <v>656232.99</v>
      </c>
      <c r="N3352" s="23" t="n">
        <f aca="false">MAX(J3352:L3352)</f>
        <v>859299</v>
      </c>
      <c r="O3352" s="23" t="n">
        <f aca="false">MEDIAN(J3352:L3352)</f>
        <v>722981.946889826</v>
      </c>
      <c r="P3352" s="23" t="n">
        <f aca="false">AVERAGE(J3352:L3352)</f>
        <v>746171.312296609</v>
      </c>
      <c r="Q3352" s="23" t="n">
        <f aca="false">AVERAGE(M3352,O3352)</f>
        <v>689607.468444913</v>
      </c>
      <c r="R3352" s="23" t="n">
        <f aca="false">AVERAGE(N3352,O3352)</f>
        <v>791140.473444913</v>
      </c>
      <c r="S3352" s="23" t="n">
        <f aca="false">STDEV(J3352:L3352)</f>
        <v>103500.053648812</v>
      </c>
      <c r="T3352" s="25" t="n">
        <f aca="false">IF(P3352&gt;0,S3352/P3352,NA())</f>
        <v>0.138708165193666</v>
      </c>
      <c r="U3352" s="4" t="str">
        <f aca="false">IF(T3352&lt;=Parametros!$B$7,"MENOR",IF(T3352&lt;=Parametros!$B$8,"PROMEDIO MENOR-MEDIANA","PROMEDIO"))</f>
        <v>MENOR</v>
      </c>
      <c r="V3352" s="23" t="n">
        <f aca="false">IF(T3352&lt;=Parametros!$B$7,M3352,IF(T3352&lt;=Parametros!$B$8,Q3352,P3352))</f>
        <v>656232.99</v>
      </c>
      <c r="W3352" s="26" t="n">
        <f aca="false">ROUND(V3352,0)</f>
        <v>656233</v>
      </c>
      <c r="X3352" s="27" t="n">
        <f aca="false">K3352/G3352</f>
        <v>0.959470884695293</v>
      </c>
      <c r="Y3352" s="27" t="n">
        <f aca="false">L3352/G3352</f>
        <v>1.25637141733423</v>
      </c>
    </row>
    <row r="3353" customFormat="false" ht="26.25" hidden="false" customHeight="true" outlineLevel="0" collapsed="false">
      <c r="A3353" s="4" t="s">
        <v>399</v>
      </c>
      <c r="B3353" s="4" t="s">
        <v>1668</v>
      </c>
      <c r="C3353" s="4" t="s">
        <v>1875</v>
      </c>
      <c r="D3353" s="4" t="s">
        <v>1876</v>
      </c>
      <c r="E3353" s="4" t="s">
        <v>98</v>
      </c>
      <c r="F3353" s="4" t="s">
        <v>99</v>
      </c>
      <c r="G3353" s="23" t="n">
        <v>683953</v>
      </c>
      <c r="H3353" s="24" t="n">
        <f aca="false">Parametros!$B$3</f>
        <v>160.42</v>
      </c>
      <c r="I3353" s="24" t="n">
        <f aca="false">Parametros!$B$4</f>
        <v>151.76</v>
      </c>
      <c r="J3353" s="23" t="n">
        <f aca="false">G3353*H3353/I3353</f>
        <v>722981.946889826</v>
      </c>
      <c r="K3353" s="23" t="n">
        <v>656232.99</v>
      </c>
      <c r="L3353" s="23" t="n">
        <v>859299</v>
      </c>
      <c r="M3353" s="23" t="n">
        <f aca="false">MIN(J3353:L3353)</f>
        <v>656232.99</v>
      </c>
      <c r="N3353" s="23" t="n">
        <f aca="false">MAX(J3353:L3353)</f>
        <v>859299</v>
      </c>
      <c r="O3353" s="23" t="n">
        <f aca="false">MEDIAN(J3353:L3353)</f>
        <v>722981.946889826</v>
      </c>
      <c r="P3353" s="23" t="n">
        <f aca="false">AVERAGE(J3353:L3353)</f>
        <v>746171.312296609</v>
      </c>
      <c r="Q3353" s="23" t="n">
        <f aca="false">AVERAGE(M3353,O3353)</f>
        <v>689607.468444913</v>
      </c>
      <c r="R3353" s="23" t="n">
        <f aca="false">AVERAGE(N3353,O3353)</f>
        <v>791140.473444913</v>
      </c>
      <c r="S3353" s="23" t="n">
        <f aca="false">STDEV(J3353:L3353)</f>
        <v>103500.053648812</v>
      </c>
      <c r="T3353" s="25" t="n">
        <f aca="false">IF(P3353&gt;0,S3353/P3353,NA())</f>
        <v>0.138708165193666</v>
      </c>
      <c r="U3353" s="4" t="str">
        <f aca="false">IF(T3353&lt;=Parametros!$B$7,"MENOR",IF(T3353&lt;=Parametros!$B$8,"PROMEDIO MENOR-MEDIANA","PROMEDIO"))</f>
        <v>MENOR</v>
      </c>
      <c r="V3353" s="23" t="n">
        <f aca="false">IF(T3353&lt;=Parametros!$B$7,M3353,IF(T3353&lt;=Parametros!$B$8,Q3353,P3353))</f>
        <v>656232.99</v>
      </c>
      <c r="W3353" s="26" t="n">
        <f aca="false">ROUND(V3353,0)</f>
        <v>656233</v>
      </c>
      <c r="X3353" s="27" t="n">
        <f aca="false">K3353/G3353</f>
        <v>0.959470884695293</v>
      </c>
      <c r="Y3353" s="27" t="n">
        <f aca="false">L3353/G3353</f>
        <v>1.25637141733423</v>
      </c>
    </row>
    <row r="3354" customFormat="false" ht="51.75" hidden="false" customHeight="true" outlineLevel="0" collapsed="false">
      <c r="A3354" s="4" t="s">
        <v>402</v>
      </c>
      <c r="B3354" s="4" t="s">
        <v>1668</v>
      </c>
      <c r="C3354" s="4" t="s">
        <v>1877</v>
      </c>
      <c r="D3354" s="4" t="s">
        <v>1878</v>
      </c>
      <c r="E3354" s="4" t="s">
        <v>98</v>
      </c>
      <c r="F3354" s="4" t="s">
        <v>99</v>
      </c>
      <c r="G3354" s="23" t="n">
        <v>2458838</v>
      </c>
      <c r="H3354" s="24" t="n">
        <f aca="false">Parametros!$B$3</f>
        <v>160.42</v>
      </c>
      <c r="I3354" s="24" t="n">
        <f aca="false">Parametros!$B$4</f>
        <v>151.76</v>
      </c>
      <c r="J3354" s="23" t="n">
        <f aca="false">G3354*H3354/I3354</f>
        <v>2599148.60279389</v>
      </c>
      <c r="K3354" s="23" t="n">
        <v>2359182.03</v>
      </c>
      <c r="L3354" s="23" t="n">
        <v>3089597</v>
      </c>
      <c r="M3354" s="23" t="n">
        <f aca="false">MIN(J3354:L3354)</f>
        <v>2359182.03</v>
      </c>
      <c r="N3354" s="23" t="n">
        <f aca="false">MAX(J3354:L3354)</f>
        <v>3089597</v>
      </c>
      <c r="O3354" s="23" t="n">
        <f aca="false">MEDIAN(J3354:L3354)</f>
        <v>2599148.60279389</v>
      </c>
      <c r="P3354" s="23" t="n">
        <f aca="false">AVERAGE(J3354:L3354)</f>
        <v>2682642.54426463</v>
      </c>
      <c r="Q3354" s="23" t="n">
        <f aca="false">AVERAGE(M3354,O3354)</f>
        <v>2479165.31639694</v>
      </c>
      <c r="R3354" s="23" t="n">
        <f aca="false">AVERAGE(N3354,O3354)</f>
        <v>2844372.80139694</v>
      </c>
      <c r="S3354" s="23" t="n">
        <f aca="false">STDEV(J3354:L3354)</f>
        <v>372296.838284675</v>
      </c>
      <c r="T3354" s="25" t="n">
        <f aca="false">IF(P3354&gt;0,S3354/P3354,NA())</f>
        <v>0.138779890403449</v>
      </c>
      <c r="U3354" s="4" t="str">
        <f aca="false">IF(T3354&lt;=Parametros!$B$7,"MENOR",IF(T3354&lt;=Parametros!$B$8,"PROMEDIO MENOR-MEDIANA","PROMEDIO"))</f>
        <v>MENOR</v>
      </c>
      <c r="V3354" s="23" t="n">
        <f aca="false">IF(T3354&lt;=Parametros!$B$7,M3354,IF(T3354&lt;=Parametros!$B$8,Q3354,P3354))</f>
        <v>2359182.03</v>
      </c>
      <c r="W3354" s="26" t="n">
        <f aca="false">ROUND(V3354,0)</f>
        <v>2359182</v>
      </c>
      <c r="X3354" s="27" t="n">
        <f aca="false">K3354/G3354</f>
        <v>0.959470298571927</v>
      </c>
      <c r="Y3354" s="27" t="n">
        <f aca="false">L3354/G3354</f>
        <v>1.25652727019836</v>
      </c>
    </row>
    <row r="3355" customFormat="false" ht="39" hidden="false" customHeight="true" outlineLevel="0" collapsed="false">
      <c r="A3355" s="4" t="s">
        <v>405</v>
      </c>
      <c r="B3355" s="4" t="s">
        <v>1668</v>
      </c>
      <c r="C3355" s="4" t="s">
        <v>1879</v>
      </c>
      <c r="D3355" s="4" t="s">
        <v>1880</v>
      </c>
      <c r="E3355" s="4" t="s">
        <v>98</v>
      </c>
      <c r="F3355" s="4" t="s">
        <v>99</v>
      </c>
      <c r="G3355" s="23" t="n">
        <v>820743</v>
      </c>
      <c r="H3355" s="24" t="n">
        <f aca="false">Parametros!$B$3</f>
        <v>160.42</v>
      </c>
      <c r="I3355" s="24" t="n">
        <f aca="false">Parametros!$B$4</f>
        <v>151.76</v>
      </c>
      <c r="J3355" s="23" t="n">
        <f aca="false">G3355*H3355/I3355</f>
        <v>867577.70202952</v>
      </c>
      <c r="K3355" s="23" t="n">
        <v>787478.3</v>
      </c>
      <c r="L3355" s="23" t="n">
        <v>1031254</v>
      </c>
      <c r="M3355" s="23" t="n">
        <f aca="false">MIN(J3355:L3355)</f>
        <v>787478.3</v>
      </c>
      <c r="N3355" s="23" t="n">
        <f aca="false">MAX(J3355:L3355)</f>
        <v>1031254</v>
      </c>
      <c r="O3355" s="23" t="n">
        <f aca="false">MEDIAN(J3355:L3355)</f>
        <v>867577.70202952</v>
      </c>
      <c r="P3355" s="23" t="n">
        <f aca="false">AVERAGE(J3355:L3355)</f>
        <v>895436.667343174</v>
      </c>
      <c r="Q3355" s="23" t="n">
        <f aca="false">AVERAGE(M3355,O3355)</f>
        <v>827528.00101476</v>
      </c>
      <c r="R3355" s="23" t="n">
        <f aca="false">AVERAGE(N3355,O3355)</f>
        <v>949415.85101476</v>
      </c>
      <c r="S3355" s="23" t="n">
        <f aca="false">STDEV(J3355:L3355)</f>
        <v>124252.724070271</v>
      </c>
      <c r="T3355" s="25" t="n">
        <f aca="false">IF(P3355&gt;0,S3355/P3355,NA())</f>
        <v>0.138762157729076</v>
      </c>
      <c r="U3355" s="4" t="str">
        <f aca="false">IF(T3355&lt;=Parametros!$B$7,"MENOR",IF(T3355&lt;=Parametros!$B$8,"PROMEDIO MENOR-MEDIANA","PROMEDIO"))</f>
        <v>MENOR</v>
      </c>
      <c r="V3355" s="23" t="n">
        <f aca="false">IF(T3355&lt;=Parametros!$B$7,M3355,IF(T3355&lt;=Parametros!$B$8,Q3355,P3355))</f>
        <v>787478.3</v>
      </c>
      <c r="W3355" s="26" t="n">
        <f aca="false">ROUND(V3355,0)</f>
        <v>787478</v>
      </c>
      <c r="X3355" s="27" t="n">
        <f aca="false">K3355/G3355</f>
        <v>0.959470016801849</v>
      </c>
      <c r="Y3355" s="27" t="n">
        <f aca="false">L3355/G3355</f>
        <v>1.25648832825866</v>
      </c>
    </row>
    <row r="3356" customFormat="false" ht="39" hidden="false" customHeight="true" outlineLevel="0" collapsed="false">
      <c r="A3356" s="4" t="s">
        <v>408</v>
      </c>
      <c r="B3356" s="4" t="s">
        <v>1668</v>
      </c>
      <c r="C3356" s="4" t="s">
        <v>1881</v>
      </c>
      <c r="D3356" s="4" t="s">
        <v>1882</v>
      </c>
      <c r="E3356" s="4" t="s">
        <v>98</v>
      </c>
      <c r="F3356" s="4" t="s">
        <v>99</v>
      </c>
      <c r="G3356" s="23" t="n">
        <v>820743</v>
      </c>
      <c r="H3356" s="24" t="n">
        <f aca="false">Parametros!$B$3</f>
        <v>160.42</v>
      </c>
      <c r="I3356" s="24" t="n">
        <f aca="false">Parametros!$B$4</f>
        <v>151.76</v>
      </c>
      <c r="J3356" s="23" t="n">
        <f aca="false">G3356*H3356/I3356</f>
        <v>867577.70202952</v>
      </c>
      <c r="K3356" s="23" t="n">
        <v>787478.3</v>
      </c>
      <c r="L3356" s="23" t="n">
        <v>1031254</v>
      </c>
      <c r="M3356" s="23" t="n">
        <f aca="false">MIN(J3356:L3356)</f>
        <v>787478.3</v>
      </c>
      <c r="N3356" s="23" t="n">
        <f aca="false">MAX(J3356:L3356)</f>
        <v>1031254</v>
      </c>
      <c r="O3356" s="23" t="n">
        <f aca="false">MEDIAN(J3356:L3356)</f>
        <v>867577.70202952</v>
      </c>
      <c r="P3356" s="23" t="n">
        <f aca="false">AVERAGE(J3356:L3356)</f>
        <v>895436.667343174</v>
      </c>
      <c r="Q3356" s="23" t="n">
        <f aca="false">AVERAGE(M3356,O3356)</f>
        <v>827528.00101476</v>
      </c>
      <c r="R3356" s="23" t="n">
        <f aca="false">AVERAGE(N3356,O3356)</f>
        <v>949415.85101476</v>
      </c>
      <c r="S3356" s="23" t="n">
        <f aca="false">STDEV(J3356:L3356)</f>
        <v>124252.724070271</v>
      </c>
      <c r="T3356" s="25" t="n">
        <f aca="false">IF(P3356&gt;0,S3356/P3356,NA())</f>
        <v>0.138762157729076</v>
      </c>
      <c r="U3356" s="4" t="str">
        <f aca="false">IF(T3356&lt;=Parametros!$B$7,"MENOR",IF(T3356&lt;=Parametros!$B$8,"PROMEDIO MENOR-MEDIANA","PROMEDIO"))</f>
        <v>MENOR</v>
      </c>
      <c r="V3356" s="23" t="n">
        <f aca="false">IF(T3356&lt;=Parametros!$B$7,M3356,IF(T3356&lt;=Parametros!$B$8,Q3356,P3356))</f>
        <v>787478.3</v>
      </c>
      <c r="W3356" s="26" t="n">
        <f aca="false">ROUND(V3356,0)</f>
        <v>787478</v>
      </c>
      <c r="X3356" s="27" t="n">
        <f aca="false">K3356/G3356</f>
        <v>0.959470016801849</v>
      </c>
      <c r="Y3356" s="27" t="n">
        <f aca="false">L3356/G3356</f>
        <v>1.25648832825866</v>
      </c>
    </row>
    <row r="3357" customFormat="false" ht="39" hidden="false" customHeight="true" outlineLevel="0" collapsed="false">
      <c r="A3357" s="4" t="s">
        <v>411</v>
      </c>
      <c r="B3357" s="4" t="s">
        <v>1668</v>
      </c>
      <c r="C3357" s="4" t="s">
        <v>1883</v>
      </c>
      <c r="D3357" s="4" t="s">
        <v>1884</v>
      </c>
      <c r="E3357" s="4" t="s">
        <v>98</v>
      </c>
      <c r="F3357" s="4" t="s">
        <v>99</v>
      </c>
      <c r="G3357" s="23" t="n">
        <v>2458838</v>
      </c>
      <c r="H3357" s="24" t="n">
        <f aca="false">Parametros!$B$3</f>
        <v>160.42</v>
      </c>
      <c r="I3357" s="24" t="n">
        <f aca="false">Parametros!$B$4</f>
        <v>151.76</v>
      </c>
      <c r="J3357" s="23" t="n">
        <f aca="false">G3357*H3357/I3357</f>
        <v>2599148.60279389</v>
      </c>
      <c r="K3357" s="23" t="n">
        <v>2359182.03</v>
      </c>
      <c r="L3357" s="23" t="n">
        <v>3089597</v>
      </c>
      <c r="M3357" s="23" t="n">
        <f aca="false">MIN(J3357:L3357)</f>
        <v>2359182.03</v>
      </c>
      <c r="N3357" s="23" t="n">
        <f aca="false">MAX(J3357:L3357)</f>
        <v>3089597</v>
      </c>
      <c r="O3357" s="23" t="n">
        <f aca="false">MEDIAN(J3357:L3357)</f>
        <v>2599148.60279389</v>
      </c>
      <c r="P3357" s="23" t="n">
        <f aca="false">AVERAGE(J3357:L3357)</f>
        <v>2682642.54426463</v>
      </c>
      <c r="Q3357" s="23" t="n">
        <f aca="false">AVERAGE(M3357,O3357)</f>
        <v>2479165.31639694</v>
      </c>
      <c r="R3357" s="23" t="n">
        <f aca="false">AVERAGE(N3357,O3357)</f>
        <v>2844372.80139694</v>
      </c>
      <c r="S3357" s="23" t="n">
        <f aca="false">STDEV(J3357:L3357)</f>
        <v>372296.838284675</v>
      </c>
      <c r="T3357" s="25" t="n">
        <f aca="false">IF(P3357&gt;0,S3357/P3357,NA())</f>
        <v>0.138779890403449</v>
      </c>
      <c r="U3357" s="4" t="str">
        <f aca="false">IF(T3357&lt;=Parametros!$B$7,"MENOR",IF(T3357&lt;=Parametros!$B$8,"PROMEDIO MENOR-MEDIANA","PROMEDIO"))</f>
        <v>MENOR</v>
      </c>
      <c r="V3357" s="23" t="n">
        <f aca="false">IF(T3357&lt;=Parametros!$B$7,M3357,IF(T3357&lt;=Parametros!$B$8,Q3357,P3357))</f>
        <v>2359182.03</v>
      </c>
      <c r="W3357" s="26" t="n">
        <f aca="false">ROUND(V3357,0)</f>
        <v>2359182</v>
      </c>
      <c r="X3357" s="27" t="n">
        <f aca="false">K3357/G3357</f>
        <v>0.959470298571927</v>
      </c>
      <c r="Y3357" s="27" t="n">
        <f aca="false">L3357/G3357</f>
        <v>1.25652727019836</v>
      </c>
    </row>
    <row r="3358" customFormat="false" ht="39" hidden="false" customHeight="true" outlineLevel="0" collapsed="false">
      <c r="A3358" s="4" t="s">
        <v>414</v>
      </c>
      <c r="B3358" s="4" t="s">
        <v>1668</v>
      </c>
      <c r="C3358" s="4" t="s">
        <v>1885</v>
      </c>
      <c r="D3358" s="4" t="s">
        <v>1886</v>
      </c>
      <c r="E3358" s="4" t="s">
        <v>98</v>
      </c>
      <c r="F3358" s="4" t="s">
        <v>99</v>
      </c>
      <c r="G3358" s="23" t="n">
        <v>2458838</v>
      </c>
      <c r="H3358" s="24" t="n">
        <f aca="false">Parametros!$B$3</f>
        <v>160.42</v>
      </c>
      <c r="I3358" s="24" t="n">
        <f aca="false">Parametros!$B$4</f>
        <v>151.76</v>
      </c>
      <c r="J3358" s="23" t="n">
        <f aca="false">G3358*H3358/I3358</f>
        <v>2599148.60279389</v>
      </c>
      <c r="K3358" s="23" t="n">
        <v>2359182.03</v>
      </c>
      <c r="L3358" s="23" t="n">
        <v>3089597</v>
      </c>
      <c r="M3358" s="23" t="n">
        <f aca="false">MIN(J3358:L3358)</f>
        <v>2359182.03</v>
      </c>
      <c r="N3358" s="23" t="n">
        <f aca="false">MAX(J3358:L3358)</f>
        <v>3089597</v>
      </c>
      <c r="O3358" s="23" t="n">
        <f aca="false">MEDIAN(J3358:L3358)</f>
        <v>2599148.60279389</v>
      </c>
      <c r="P3358" s="23" t="n">
        <f aca="false">AVERAGE(J3358:L3358)</f>
        <v>2682642.54426463</v>
      </c>
      <c r="Q3358" s="23" t="n">
        <f aca="false">AVERAGE(M3358,O3358)</f>
        <v>2479165.31639694</v>
      </c>
      <c r="R3358" s="23" t="n">
        <f aca="false">AVERAGE(N3358,O3358)</f>
        <v>2844372.80139694</v>
      </c>
      <c r="S3358" s="23" t="n">
        <f aca="false">STDEV(J3358:L3358)</f>
        <v>372296.838284675</v>
      </c>
      <c r="T3358" s="25" t="n">
        <f aca="false">IF(P3358&gt;0,S3358/P3358,NA())</f>
        <v>0.138779890403449</v>
      </c>
      <c r="U3358" s="4" t="str">
        <f aca="false">IF(T3358&lt;=Parametros!$B$7,"MENOR",IF(T3358&lt;=Parametros!$B$8,"PROMEDIO MENOR-MEDIANA","PROMEDIO"))</f>
        <v>MENOR</v>
      </c>
      <c r="V3358" s="23" t="n">
        <f aca="false">IF(T3358&lt;=Parametros!$B$7,M3358,IF(T3358&lt;=Parametros!$B$8,Q3358,P3358))</f>
        <v>2359182.03</v>
      </c>
      <c r="W3358" s="26" t="n">
        <f aca="false">ROUND(V3358,0)</f>
        <v>2359182</v>
      </c>
      <c r="X3358" s="27" t="n">
        <f aca="false">K3358/G3358</f>
        <v>0.959470298571927</v>
      </c>
      <c r="Y3358" s="27" t="n">
        <f aca="false">L3358/G3358</f>
        <v>1.25652727019836</v>
      </c>
    </row>
    <row r="3359" customFormat="false" ht="51.75" hidden="false" customHeight="true" outlineLevel="0" collapsed="false">
      <c r="A3359" s="4" t="s">
        <v>417</v>
      </c>
      <c r="B3359" s="4" t="s">
        <v>1668</v>
      </c>
      <c r="C3359" s="4" t="s">
        <v>1887</v>
      </c>
      <c r="D3359" s="4" t="s">
        <v>1888</v>
      </c>
      <c r="E3359" s="4" t="s">
        <v>98</v>
      </c>
      <c r="F3359" s="4" t="s">
        <v>99</v>
      </c>
      <c r="G3359" s="23" t="n">
        <v>2458838</v>
      </c>
      <c r="H3359" s="24" t="n">
        <f aca="false">Parametros!$B$3</f>
        <v>160.42</v>
      </c>
      <c r="I3359" s="24" t="n">
        <f aca="false">Parametros!$B$4</f>
        <v>151.76</v>
      </c>
      <c r="J3359" s="23" t="n">
        <f aca="false">G3359*H3359/I3359</f>
        <v>2599148.60279389</v>
      </c>
      <c r="K3359" s="23" t="n">
        <v>2359182.03</v>
      </c>
      <c r="L3359" s="23" t="n">
        <v>3089597</v>
      </c>
      <c r="M3359" s="23" t="n">
        <f aca="false">MIN(J3359:L3359)</f>
        <v>2359182.03</v>
      </c>
      <c r="N3359" s="23" t="n">
        <f aca="false">MAX(J3359:L3359)</f>
        <v>3089597</v>
      </c>
      <c r="O3359" s="23" t="n">
        <f aca="false">MEDIAN(J3359:L3359)</f>
        <v>2599148.60279389</v>
      </c>
      <c r="P3359" s="23" t="n">
        <f aca="false">AVERAGE(J3359:L3359)</f>
        <v>2682642.54426463</v>
      </c>
      <c r="Q3359" s="23" t="n">
        <f aca="false">AVERAGE(M3359,O3359)</f>
        <v>2479165.31639694</v>
      </c>
      <c r="R3359" s="23" t="n">
        <f aca="false">AVERAGE(N3359,O3359)</f>
        <v>2844372.80139694</v>
      </c>
      <c r="S3359" s="23" t="n">
        <f aca="false">STDEV(J3359:L3359)</f>
        <v>372296.838284675</v>
      </c>
      <c r="T3359" s="25" t="n">
        <f aca="false">IF(P3359&gt;0,S3359/P3359,NA())</f>
        <v>0.138779890403449</v>
      </c>
      <c r="U3359" s="4" t="str">
        <f aca="false">IF(T3359&lt;=Parametros!$B$7,"MENOR",IF(T3359&lt;=Parametros!$B$8,"PROMEDIO MENOR-MEDIANA","PROMEDIO"))</f>
        <v>MENOR</v>
      </c>
      <c r="V3359" s="23" t="n">
        <f aca="false">IF(T3359&lt;=Parametros!$B$7,M3359,IF(T3359&lt;=Parametros!$B$8,Q3359,P3359))</f>
        <v>2359182.03</v>
      </c>
      <c r="W3359" s="26" t="n">
        <f aca="false">ROUND(V3359,0)</f>
        <v>2359182</v>
      </c>
      <c r="X3359" s="27" t="n">
        <f aca="false">K3359/G3359</f>
        <v>0.959470298571927</v>
      </c>
      <c r="Y3359" s="27" t="n">
        <f aca="false">L3359/G3359</f>
        <v>1.25652727019836</v>
      </c>
    </row>
    <row r="3360" customFormat="false" ht="15" hidden="false" customHeight="true" outlineLevel="0" collapsed="false">
      <c r="A3360" s="22" t="s">
        <v>420</v>
      </c>
      <c r="B3360" s="22" t="s">
        <v>421</v>
      </c>
      <c r="C3360" s="22"/>
      <c r="D3360" s="22"/>
      <c r="E3360" s="22"/>
      <c r="F3360" s="22"/>
      <c r="G3360" s="22"/>
      <c r="H3360" s="22"/>
      <c r="I3360" s="22"/>
      <c r="J3360" s="22"/>
      <c r="K3360" s="22"/>
      <c r="L3360" s="22"/>
      <c r="M3360" s="22"/>
      <c r="N3360" s="22"/>
      <c r="O3360" s="22"/>
      <c r="P3360" s="22"/>
      <c r="Q3360" s="22"/>
      <c r="R3360" s="22"/>
      <c r="S3360" s="22"/>
      <c r="T3360" s="22"/>
      <c r="U3360" s="22"/>
      <c r="V3360" s="22"/>
      <c r="W3360" s="22"/>
    </row>
    <row r="3361" customFormat="false" ht="39" hidden="false" customHeight="true" outlineLevel="0" collapsed="false">
      <c r="A3361" s="4" t="s">
        <v>422</v>
      </c>
      <c r="B3361" s="4" t="s">
        <v>1668</v>
      </c>
      <c r="C3361" s="4" t="s">
        <v>1889</v>
      </c>
      <c r="D3361" s="4" t="s">
        <v>1890</v>
      </c>
      <c r="E3361" s="4" t="s">
        <v>98</v>
      </c>
      <c r="F3361" s="4" t="s">
        <v>99</v>
      </c>
      <c r="G3361" s="23" t="n">
        <v>820743</v>
      </c>
      <c r="H3361" s="24" t="n">
        <f aca="false">Parametros!$B$3</f>
        <v>160.42</v>
      </c>
      <c r="I3361" s="24" t="n">
        <f aca="false">Parametros!$B$4</f>
        <v>151.76</v>
      </c>
      <c r="J3361" s="23" t="n">
        <f aca="false">G3361*H3361/I3361</f>
        <v>867577.70202952</v>
      </c>
      <c r="K3361" s="23" t="n">
        <v>787478.3</v>
      </c>
      <c r="L3361" s="23" t="n">
        <v>1031254</v>
      </c>
      <c r="M3361" s="23" t="n">
        <f aca="false">MIN(J3361:L3361)</f>
        <v>787478.3</v>
      </c>
      <c r="N3361" s="23" t="n">
        <f aca="false">MAX(J3361:L3361)</f>
        <v>1031254</v>
      </c>
      <c r="O3361" s="23" t="n">
        <f aca="false">MEDIAN(J3361:L3361)</f>
        <v>867577.70202952</v>
      </c>
      <c r="P3361" s="23" t="n">
        <f aca="false">AVERAGE(J3361:L3361)</f>
        <v>895436.667343174</v>
      </c>
      <c r="Q3361" s="23" t="n">
        <f aca="false">AVERAGE(M3361,O3361)</f>
        <v>827528.00101476</v>
      </c>
      <c r="R3361" s="23" t="n">
        <f aca="false">AVERAGE(N3361,O3361)</f>
        <v>949415.85101476</v>
      </c>
      <c r="S3361" s="23" t="n">
        <f aca="false">STDEV(J3361:L3361)</f>
        <v>124252.724070271</v>
      </c>
      <c r="T3361" s="25" t="n">
        <f aca="false">IF(P3361&gt;0,S3361/P3361,NA())</f>
        <v>0.138762157729076</v>
      </c>
      <c r="U3361" s="4" t="str">
        <f aca="false">IF(T3361&lt;=Parametros!$B$7,"MENOR",IF(T3361&lt;=Parametros!$B$8,"PROMEDIO MENOR-MEDIANA","PROMEDIO"))</f>
        <v>MENOR</v>
      </c>
      <c r="V3361" s="23" t="n">
        <f aca="false">IF(T3361&lt;=Parametros!$B$7,M3361,IF(T3361&lt;=Parametros!$B$8,Q3361,P3361))</f>
        <v>787478.3</v>
      </c>
      <c r="W3361" s="26" t="n">
        <f aca="false">ROUND(V3361,0)</f>
        <v>787478</v>
      </c>
      <c r="X3361" s="27" t="n">
        <f aca="false">K3361/G3361</f>
        <v>0.959470016801849</v>
      </c>
      <c r="Y3361" s="27" t="n">
        <f aca="false">L3361/G3361</f>
        <v>1.25648832825866</v>
      </c>
    </row>
    <row r="3362" customFormat="false" ht="39" hidden="false" customHeight="true" outlineLevel="0" collapsed="false">
      <c r="A3362" s="4" t="s">
        <v>425</v>
      </c>
      <c r="B3362" s="4" t="s">
        <v>1668</v>
      </c>
      <c r="C3362" s="4" t="s">
        <v>1891</v>
      </c>
      <c r="D3362" s="4" t="s">
        <v>1892</v>
      </c>
      <c r="E3362" s="4" t="s">
        <v>98</v>
      </c>
      <c r="F3362" s="4" t="s">
        <v>99</v>
      </c>
      <c r="G3362" s="23" t="n">
        <v>820743</v>
      </c>
      <c r="H3362" s="24" t="n">
        <f aca="false">Parametros!$B$3</f>
        <v>160.42</v>
      </c>
      <c r="I3362" s="24" t="n">
        <f aca="false">Parametros!$B$4</f>
        <v>151.76</v>
      </c>
      <c r="J3362" s="23" t="n">
        <f aca="false">G3362*H3362/I3362</f>
        <v>867577.70202952</v>
      </c>
      <c r="K3362" s="23" t="n">
        <v>787478.3</v>
      </c>
      <c r="L3362" s="23" t="n">
        <v>1031254</v>
      </c>
      <c r="M3362" s="23" t="n">
        <f aca="false">MIN(J3362:L3362)</f>
        <v>787478.3</v>
      </c>
      <c r="N3362" s="23" t="n">
        <f aca="false">MAX(J3362:L3362)</f>
        <v>1031254</v>
      </c>
      <c r="O3362" s="23" t="n">
        <f aca="false">MEDIAN(J3362:L3362)</f>
        <v>867577.70202952</v>
      </c>
      <c r="P3362" s="23" t="n">
        <f aca="false">AVERAGE(J3362:L3362)</f>
        <v>895436.667343174</v>
      </c>
      <c r="Q3362" s="23" t="n">
        <f aca="false">AVERAGE(M3362,O3362)</f>
        <v>827528.00101476</v>
      </c>
      <c r="R3362" s="23" t="n">
        <f aca="false">AVERAGE(N3362,O3362)</f>
        <v>949415.85101476</v>
      </c>
      <c r="S3362" s="23" t="n">
        <f aca="false">STDEV(J3362:L3362)</f>
        <v>124252.724070271</v>
      </c>
      <c r="T3362" s="25" t="n">
        <f aca="false">IF(P3362&gt;0,S3362/P3362,NA())</f>
        <v>0.138762157729076</v>
      </c>
      <c r="U3362" s="4" t="str">
        <f aca="false">IF(T3362&lt;=Parametros!$B$7,"MENOR",IF(T3362&lt;=Parametros!$B$8,"PROMEDIO MENOR-MEDIANA","PROMEDIO"))</f>
        <v>MENOR</v>
      </c>
      <c r="V3362" s="23" t="n">
        <f aca="false">IF(T3362&lt;=Parametros!$B$7,M3362,IF(T3362&lt;=Parametros!$B$8,Q3362,P3362))</f>
        <v>787478.3</v>
      </c>
      <c r="W3362" s="26" t="n">
        <f aca="false">ROUND(V3362,0)</f>
        <v>787478</v>
      </c>
      <c r="X3362" s="27" t="n">
        <f aca="false">K3362/G3362</f>
        <v>0.959470016801849</v>
      </c>
      <c r="Y3362" s="27" t="n">
        <f aca="false">L3362/G3362</f>
        <v>1.25648832825866</v>
      </c>
    </row>
    <row r="3363" customFormat="false" ht="39" hidden="false" customHeight="true" outlineLevel="0" collapsed="false">
      <c r="A3363" s="4" t="s">
        <v>427</v>
      </c>
      <c r="B3363" s="4" t="s">
        <v>1668</v>
      </c>
      <c r="C3363" s="4" t="s">
        <v>1893</v>
      </c>
      <c r="D3363" s="4" t="s">
        <v>1894</v>
      </c>
      <c r="E3363" s="4" t="s">
        <v>98</v>
      </c>
      <c r="F3363" s="4" t="s">
        <v>99</v>
      </c>
      <c r="G3363" s="23" t="n">
        <v>820743</v>
      </c>
      <c r="H3363" s="24" t="n">
        <f aca="false">Parametros!$B$3</f>
        <v>160.42</v>
      </c>
      <c r="I3363" s="24" t="n">
        <f aca="false">Parametros!$B$4</f>
        <v>151.76</v>
      </c>
      <c r="J3363" s="23" t="n">
        <f aca="false">G3363*H3363/I3363</f>
        <v>867577.70202952</v>
      </c>
      <c r="K3363" s="23" t="n">
        <v>787478.3</v>
      </c>
      <c r="L3363" s="23" t="n">
        <v>1031254</v>
      </c>
      <c r="M3363" s="23" t="n">
        <f aca="false">MIN(J3363:L3363)</f>
        <v>787478.3</v>
      </c>
      <c r="N3363" s="23" t="n">
        <f aca="false">MAX(J3363:L3363)</f>
        <v>1031254</v>
      </c>
      <c r="O3363" s="23" t="n">
        <f aca="false">MEDIAN(J3363:L3363)</f>
        <v>867577.70202952</v>
      </c>
      <c r="P3363" s="23" t="n">
        <f aca="false">AVERAGE(J3363:L3363)</f>
        <v>895436.667343174</v>
      </c>
      <c r="Q3363" s="23" t="n">
        <f aca="false">AVERAGE(M3363,O3363)</f>
        <v>827528.00101476</v>
      </c>
      <c r="R3363" s="23" t="n">
        <f aca="false">AVERAGE(N3363,O3363)</f>
        <v>949415.85101476</v>
      </c>
      <c r="S3363" s="23" t="n">
        <f aca="false">STDEV(J3363:L3363)</f>
        <v>124252.724070271</v>
      </c>
      <c r="T3363" s="25" t="n">
        <f aca="false">IF(P3363&gt;0,S3363/P3363,NA())</f>
        <v>0.138762157729076</v>
      </c>
      <c r="U3363" s="4" t="str">
        <f aca="false">IF(T3363&lt;=Parametros!$B$7,"MENOR",IF(T3363&lt;=Parametros!$B$8,"PROMEDIO MENOR-MEDIANA","PROMEDIO"))</f>
        <v>MENOR</v>
      </c>
      <c r="V3363" s="23" t="n">
        <f aca="false">IF(T3363&lt;=Parametros!$B$7,M3363,IF(T3363&lt;=Parametros!$B$8,Q3363,P3363))</f>
        <v>787478.3</v>
      </c>
      <c r="W3363" s="26" t="n">
        <f aca="false">ROUND(V3363,0)</f>
        <v>787478</v>
      </c>
      <c r="X3363" s="27" t="n">
        <f aca="false">K3363/G3363</f>
        <v>0.959470016801849</v>
      </c>
      <c r="Y3363" s="27" t="n">
        <f aca="false">L3363/G3363</f>
        <v>1.25648832825866</v>
      </c>
    </row>
    <row r="3364" customFormat="false" ht="39" hidden="false" customHeight="true" outlineLevel="0" collapsed="false">
      <c r="A3364" s="4" t="s">
        <v>430</v>
      </c>
      <c r="B3364" s="4" t="s">
        <v>1668</v>
      </c>
      <c r="C3364" s="4" t="s">
        <v>1895</v>
      </c>
      <c r="D3364" s="4" t="s">
        <v>1896</v>
      </c>
      <c r="E3364" s="4" t="s">
        <v>98</v>
      </c>
      <c r="F3364" s="4" t="s">
        <v>99</v>
      </c>
      <c r="G3364" s="23" t="n">
        <v>683953</v>
      </c>
      <c r="H3364" s="24" t="n">
        <f aca="false">Parametros!$B$3</f>
        <v>160.42</v>
      </c>
      <c r="I3364" s="24" t="n">
        <f aca="false">Parametros!$B$4</f>
        <v>151.76</v>
      </c>
      <c r="J3364" s="23" t="n">
        <f aca="false">G3364*H3364/I3364</f>
        <v>722981.946889826</v>
      </c>
      <c r="K3364" s="23" t="n">
        <v>656232.99</v>
      </c>
      <c r="L3364" s="23" t="n">
        <v>859299</v>
      </c>
      <c r="M3364" s="23" t="n">
        <f aca="false">MIN(J3364:L3364)</f>
        <v>656232.99</v>
      </c>
      <c r="N3364" s="23" t="n">
        <f aca="false">MAX(J3364:L3364)</f>
        <v>859299</v>
      </c>
      <c r="O3364" s="23" t="n">
        <f aca="false">MEDIAN(J3364:L3364)</f>
        <v>722981.946889826</v>
      </c>
      <c r="P3364" s="23" t="n">
        <f aca="false">AVERAGE(J3364:L3364)</f>
        <v>746171.312296609</v>
      </c>
      <c r="Q3364" s="23" t="n">
        <f aca="false">AVERAGE(M3364,O3364)</f>
        <v>689607.468444913</v>
      </c>
      <c r="R3364" s="23" t="n">
        <f aca="false">AVERAGE(N3364,O3364)</f>
        <v>791140.473444913</v>
      </c>
      <c r="S3364" s="23" t="n">
        <f aca="false">STDEV(J3364:L3364)</f>
        <v>103500.053648812</v>
      </c>
      <c r="T3364" s="25" t="n">
        <f aca="false">IF(P3364&gt;0,S3364/P3364,NA())</f>
        <v>0.138708165193666</v>
      </c>
      <c r="U3364" s="4" t="str">
        <f aca="false">IF(T3364&lt;=Parametros!$B$7,"MENOR",IF(T3364&lt;=Parametros!$B$8,"PROMEDIO MENOR-MEDIANA","PROMEDIO"))</f>
        <v>MENOR</v>
      </c>
      <c r="V3364" s="23" t="n">
        <f aca="false">IF(T3364&lt;=Parametros!$B$7,M3364,IF(T3364&lt;=Parametros!$B$8,Q3364,P3364))</f>
        <v>656232.99</v>
      </c>
      <c r="W3364" s="26" t="n">
        <f aca="false">ROUND(V3364,0)</f>
        <v>656233</v>
      </c>
      <c r="X3364" s="27" t="n">
        <f aca="false">K3364/G3364</f>
        <v>0.959470884695293</v>
      </c>
      <c r="Y3364" s="27" t="n">
        <f aca="false">L3364/G3364</f>
        <v>1.25637141733423</v>
      </c>
    </row>
    <row r="3365" customFormat="false" ht="26.25" hidden="false" customHeight="true" outlineLevel="0" collapsed="false">
      <c r="A3365" s="4" t="s">
        <v>432</v>
      </c>
      <c r="B3365" s="4" t="s">
        <v>1668</v>
      </c>
      <c r="C3365" s="4" t="s">
        <v>1897</v>
      </c>
      <c r="D3365" s="4" t="s">
        <v>1898</v>
      </c>
      <c r="E3365" s="4" t="s">
        <v>98</v>
      </c>
      <c r="F3365" s="4" t="s">
        <v>99</v>
      </c>
      <c r="G3365" s="23" t="n">
        <v>683953</v>
      </c>
      <c r="H3365" s="24" t="n">
        <f aca="false">Parametros!$B$3</f>
        <v>160.42</v>
      </c>
      <c r="I3365" s="24" t="n">
        <f aca="false">Parametros!$B$4</f>
        <v>151.76</v>
      </c>
      <c r="J3365" s="23" t="n">
        <f aca="false">G3365*H3365/I3365</f>
        <v>722981.946889826</v>
      </c>
      <c r="K3365" s="23" t="n">
        <v>656232.99</v>
      </c>
      <c r="L3365" s="23" t="n">
        <v>859299</v>
      </c>
      <c r="M3365" s="23" t="n">
        <f aca="false">MIN(J3365:L3365)</f>
        <v>656232.99</v>
      </c>
      <c r="N3365" s="23" t="n">
        <f aca="false">MAX(J3365:L3365)</f>
        <v>859299</v>
      </c>
      <c r="O3365" s="23" t="n">
        <f aca="false">MEDIAN(J3365:L3365)</f>
        <v>722981.946889826</v>
      </c>
      <c r="P3365" s="23" t="n">
        <f aca="false">AVERAGE(J3365:L3365)</f>
        <v>746171.312296609</v>
      </c>
      <c r="Q3365" s="23" t="n">
        <f aca="false">AVERAGE(M3365,O3365)</f>
        <v>689607.468444913</v>
      </c>
      <c r="R3365" s="23" t="n">
        <f aca="false">AVERAGE(N3365,O3365)</f>
        <v>791140.473444913</v>
      </c>
      <c r="S3365" s="23" t="n">
        <f aca="false">STDEV(J3365:L3365)</f>
        <v>103500.053648812</v>
      </c>
      <c r="T3365" s="25" t="n">
        <f aca="false">IF(P3365&gt;0,S3365/P3365,NA())</f>
        <v>0.138708165193666</v>
      </c>
      <c r="U3365" s="4" t="str">
        <f aca="false">IF(T3365&lt;=Parametros!$B$7,"MENOR",IF(T3365&lt;=Parametros!$B$8,"PROMEDIO MENOR-MEDIANA","PROMEDIO"))</f>
        <v>MENOR</v>
      </c>
      <c r="V3365" s="23" t="n">
        <f aca="false">IF(T3365&lt;=Parametros!$B$7,M3365,IF(T3365&lt;=Parametros!$B$8,Q3365,P3365))</f>
        <v>656232.99</v>
      </c>
      <c r="W3365" s="26" t="n">
        <f aca="false">ROUND(V3365,0)</f>
        <v>656233</v>
      </c>
      <c r="X3365" s="27" t="n">
        <f aca="false">K3365/G3365</f>
        <v>0.959470884695293</v>
      </c>
      <c r="Y3365" s="27" t="n">
        <f aca="false">L3365/G3365</f>
        <v>1.25637141733423</v>
      </c>
    </row>
    <row r="3366" customFormat="false" ht="26.25" hidden="false" customHeight="true" outlineLevel="0" collapsed="false">
      <c r="A3366" s="4" t="s">
        <v>435</v>
      </c>
      <c r="B3366" s="4" t="s">
        <v>1668</v>
      </c>
      <c r="C3366" s="4" t="s">
        <v>1899</v>
      </c>
      <c r="D3366" s="4" t="s">
        <v>1900</v>
      </c>
      <c r="E3366" s="4" t="s">
        <v>112</v>
      </c>
      <c r="F3366" s="4" t="s">
        <v>99</v>
      </c>
      <c r="G3366" s="23" t="n">
        <v>683953</v>
      </c>
      <c r="H3366" s="24" t="n">
        <f aca="false">Parametros!$B$3</f>
        <v>160.42</v>
      </c>
      <c r="I3366" s="24" t="n">
        <f aca="false">Parametros!$B$4</f>
        <v>151.76</v>
      </c>
      <c r="J3366" s="23" t="n">
        <f aca="false">G3366*H3366/I3366</f>
        <v>722981.946889826</v>
      </c>
      <c r="K3366" s="23" t="n">
        <v>656232.99</v>
      </c>
      <c r="L3366" s="23" t="n">
        <v>859299</v>
      </c>
      <c r="M3366" s="23" t="n">
        <f aca="false">MIN(J3366:L3366)</f>
        <v>656232.99</v>
      </c>
      <c r="N3366" s="23" t="n">
        <f aca="false">MAX(J3366:L3366)</f>
        <v>859299</v>
      </c>
      <c r="O3366" s="23" t="n">
        <f aca="false">MEDIAN(J3366:L3366)</f>
        <v>722981.946889826</v>
      </c>
      <c r="P3366" s="23" t="n">
        <f aca="false">AVERAGE(J3366:L3366)</f>
        <v>746171.312296609</v>
      </c>
      <c r="Q3366" s="23" t="n">
        <f aca="false">AVERAGE(M3366,O3366)</f>
        <v>689607.468444913</v>
      </c>
      <c r="R3366" s="23" t="n">
        <f aca="false">AVERAGE(N3366,O3366)</f>
        <v>791140.473444913</v>
      </c>
      <c r="S3366" s="23" t="n">
        <f aca="false">STDEV(J3366:L3366)</f>
        <v>103500.053648812</v>
      </c>
      <c r="T3366" s="25" t="n">
        <f aca="false">IF(P3366&gt;0,S3366/P3366,NA())</f>
        <v>0.138708165193666</v>
      </c>
      <c r="U3366" s="4" t="str">
        <f aca="false">IF(T3366&lt;=Parametros!$B$7,"MENOR",IF(T3366&lt;=Parametros!$B$8,"PROMEDIO MENOR-MEDIANA","PROMEDIO"))</f>
        <v>MENOR</v>
      </c>
      <c r="V3366" s="23" t="n">
        <f aca="false">IF(T3366&lt;=Parametros!$B$7,M3366,IF(T3366&lt;=Parametros!$B$8,Q3366,P3366))</f>
        <v>656232.99</v>
      </c>
      <c r="W3366" s="26" t="n">
        <f aca="false">ROUND(V3366,0)</f>
        <v>656233</v>
      </c>
      <c r="X3366" s="27" t="n">
        <f aca="false">K3366/G3366</f>
        <v>0.959470884695293</v>
      </c>
      <c r="Y3366" s="27" t="n">
        <f aca="false">L3366/G3366</f>
        <v>1.25637141733423</v>
      </c>
    </row>
    <row r="3367" customFormat="false" ht="39" hidden="false" customHeight="true" outlineLevel="0" collapsed="false">
      <c r="A3367" s="4" t="s">
        <v>437</v>
      </c>
      <c r="B3367" s="4" t="s">
        <v>1668</v>
      </c>
      <c r="C3367" s="4" t="s">
        <v>1901</v>
      </c>
      <c r="D3367" s="4" t="s">
        <v>1902</v>
      </c>
      <c r="E3367" s="4" t="s">
        <v>98</v>
      </c>
      <c r="F3367" s="4" t="s">
        <v>99</v>
      </c>
      <c r="G3367" s="23" t="n">
        <v>820743</v>
      </c>
      <c r="H3367" s="24" t="n">
        <f aca="false">Parametros!$B$3</f>
        <v>160.42</v>
      </c>
      <c r="I3367" s="24" t="n">
        <f aca="false">Parametros!$B$4</f>
        <v>151.76</v>
      </c>
      <c r="J3367" s="23" t="n">
        <f aca="false">G3367*H3367/I3367</f>
        <v>867577.70202952</v>
      </c>
      <c r="K3367" s="23" t="n">
        <v>787478.3</v>
      </c>
      <c r="L3367" s="23" t="n">
        <v>1031254</v>
      </c>
      <c r="M3367" s="23" t="n">
        <f aca="false">MIN(J3367:L3367)</f>
        <v>787478.3</v>
      </c>
      <c r="N3367" s="23" t="n">
        <f aca="false">MAX(J3367:L3367)</f>
        <v>1031254</v>
      </c>
      <c r="O3367" s="23" t="n">
        <f aca="false">MEDIAN(J3367:L3367)</f>
        <v>867577.70202952</v>
      </c>
      <c r="P3367" s="23" t="n">
        <f aca="false">AVERAGE(J3367:L3367)</f>
        <v>895436.667343174</v>
      </c>
      <c r="Q3367" s="23" t="n">
        <f aca="false">AVERAGE(M3367,O3367)</f>
        <v>827528.00101476</v>
      </c>
      <c r="R3367" s="23" t="n">
        <f aca="false">AVERAGE(N3367,O3367)</f>
        <v>949415.85101476</v>
      </c>
      <c r="S3367" s="23" t="n">
        <f aca="false">STDEV(J3367:L3367)</f>
        <v>124252.724070271</v>
      </c>
      <c r="T3367" s="25" t="n">
        <f aca="false">IF(P3367&gt;0,S3367/P3367,NA())</f>
        <v>0.138762157729076</v>
      </c>
      <c r="U3367" s="4" t="str">
        <f aca="false">IF(T3367&lt;=Parametros!$B$7,"MENOR",IF(T3367&lt;=Parametros!$B$8,"PROMEDIO MENOR-MEDIANA","PROMEDIO"))</f>
        <v>MENOR</v>
      </c>
      <c r="V3367" s="23" t="n">
        <f aca="false">IF(T3367&lt;=Parametros!$B$7,M3367,IF(T3367&lt;=Parametros!$B$8,Q3367,P3367))</f>
        <v>787478.3</v>
      </c>
      <c r="W3367" s="26" t="n">
        <f aca="false">ROUND(V3367,0)</f>
        <v>787478</v>
      </c>
      <c r="X3367" s="27" t="n">
        <f aca="false">K3367/G3367</f>
        <v>0.959470016801849</v>
      </c>
      <c r="Y3367" s="27" t="n">
        <f aca="false">L3367/G3367</f>
        <v>1.25648832825866</v>
      </c>
    </row>
    <row r="3368" customFormat="false" ht="26.25" hidden="false" customHeight="true" outlineLevel="0" collapsed="false">
      <c r="A3368" s="4" t="s">
        <v>440</v>
      </c>
      <c r="B3368" s="4" t="s">
        <v>1668</v>
      </c>
      <c r="C3368" s="4" t="s">
        <v>1903</v>
      </c>
      <c r="D3368" s="4" t="s">
        <v>1904</v>
      </c>
      <c r="E3368" s="4" t="s">
        <v>98</v>
      </c>
      <c r="F3368" s="4" t="s">
        <v>99</v>
      </c>
      <c r="G3368" s="23" t="n">
        <v>543771</v>
      </c>
      <c r="H3368" s="24" t="n">
        <f aca="false">Parametros!$B$3</f>
        <v>160.42</v>
      </c>
      <c r="I3368" s="24" t="n">
        <f aca="false">Parametros!$B$4</f>
        <v>151.76</v>
      </c>
      <c r="J3368" s="23" t="n">
        <f aca="false">G3368*H3368/I3368</f>
        <v>574800.631391671</v>
      </c>
      <c r="K3368" s="23" t="n">
        <v>521732.06</v>
      </c>
      <c r="L3368" s="23" t="n">
        <v>683179</v>
      </c>
      <c r="M3368" s="23" t="n">
        <f aca="false">MIN(J3368:L3368)</f>
        <v>521732.06</v>
      </c>
      <c r="N3368" s="23" t="n">
        <f aca="false">MAX(J3368:L3368)</f>
        <v>683179</v>
      </c>
      <c r="O3368" s="23" t="n">
        <f aca="false">MEDIAN(J3368:L3368)</f>
        <v>574800.631391671</v>
      </c>
      <c r="P3368" s="23" t="n">
        <f aca="false">AVERAGE(J3368:L3368)</f>
        <v>593237.23046389</v>
      </c>
      <c r="Q3368" s="23" t="n">
        <f aca="false">AVERAGE(M3368,O3368)</f>
        <v>548266.345695836</v>
      </c>
      <c r="R3368" s="23" t="n">
        <f aca="false">AVERAGE(N3368,O3368)</f>
        <v>628989.815695836</v>
      </c>
      <c r="S3368" s="23" t="n">
        <f aca="false">STDEV(J3368:L3368)</f>
        <v>82287.3608025754</v>
      </c>
      <c r="T3368" s="25" t="n">
        <f aca="false">IF(P3368&gt;0,S3368/P3368,NA())</f>
        <v>0.1387090300085</v>
      </c>
      <c r="U3368" s="4" t="str">
        <f aca="false">IF(T3368&lt;=Parametros!$B$7,"MENOR",IF(T3368&lt;=Parametros!$B$8,"PROMEDIO MENOR-MEDIANA","PROMEDIO"))</f>
        <v>MENOR</v>
      </c>
      <c r="V3368" s="23" t="n">
        <f aca="false">IF(T3368&lt;=Parametros!$B$7,M3368,IF(T3368&lt;=Parametros!$B$8,Q3368,P3368))</f>
        <v>521732.06</v>
      </c>
      <c r="W3368" s="26" t="n">
        <f aca="false">ROUND(V3368,0)</f>
        <v>521732</v>
      </c>
      <c r="X3368" s="27" t="n">
        <f aca="false">K3368/G3368</f>
        <v>0.959470181381501</v>
      </c>
      <c r="Y3368" s="27" t="n">
        <f aca="false">L3368/G3368</f>
        <v>1.25637262744795</v>
      </c>
    </row>
    <row r="3369" customFormat="false" ht="39" hidden="false" customHeight="true" outlineLevel="0" collapsed="false">
      <c r="A3369" s="4" t="s">
        <v>443</v>
      </c>
      <c r="B3369" s="4" t="s">
        <v>1668</v>
      </c>
      <c r="C3369" s="4" t="s">
        <v>1905</v>
      </c>
      <c r="D3369" s="4" t="s">
        <v>1906</v>
      </c>
      <c r="E3369" s="4" t="s">
        <v>98</v>
      </c>
      <c r="F3369" s="4" t="s">
        <v>99</v>
      </c>
      <c r="G3369" s="23" t="n">
        <v>820743</v>
      </c>
      <c r="H3369" s="24" t="n">
        <f aca="false">Parametros!$B$3</f>
        <v>160.42</v>
      </c>
      <c r="I3369" s="24" t="n">
        <f aca="false">Parametros!$B$4</f>
        <v>151.76</v>
      </c>
      <c r="J3369" s="23" t="n">
        <f aca="false">G3369*H3369/I3369</f>
        <v>867577.70202952</v>
      </c>
      <c r="K3369" s="23" t="n">
        <v>787478.3</v>
      </c>
      <c r="L3369" s="23" t="n">
        <v>1031254</v>
      </c>
      <c r="M3369" s="23" t="n">
        <f aca="false">MIN(J3369:L3369)</f>
        <v>787478.3</v>
      </c>
      <c r="N3369" s="23" t="n">
        <f aca="false">MAX(J3369:L3369)</f>
        <v>1031254</v>
      </c>
      <c r="O3369" s="23" t="n">
        <f aca="false">MEDIAN(J3369:L3369)</f>
        <v>867577.70202952</v>
      </c>
      <c r="P3369" s="23" t="n">
        <f aca="false">AVERAGE(J3369:L3369)</f>
        <v>895436.667343174</v>
      </c>
      <c r="Q3369" s="23" t="n">
        <f aca="false">AVERAGE(M3369,O3369)</f>
        <v>827528.00101476</v>
      </c>
      <c r="R3369" s="23" t="n">
        <f aca="false">AVERAGE(N3369,O3369)</f>
        <v>949415.85101476</v>
      </c>
      <c r="S3369" s="23" t="n">
        <f aca="false">STDEV(J3369:L3369)</f>
        <v>124252.724070271</v>
      </c>
      <c r="T3369" s="25" t="n">
        <f aca="false">IF(P3369&gt;0,S3369/P3369,NA())</f>
        <v>0.138762157729076</v>
      </c>
      <c r="U3369" s="4" t="str">
        <f aca="false">IF(T3369&lt;=Parametros!$B$7,"MENOR",IF(T3369&lt;=Parametros!$B$8,"PROMEDIO MENOR-MEDIANA","PROMEDIO"))</f>
        <v>MENOR</v>
      </c>
      <c r="V3369" s="23" t="n">
        <f aca="false">IF(T3369&lt;=Parametros!$B$7,M3369,IF(T3369&lt;=Parametros!$B$8,Q3369,P3369))</f>
        <v>787478.3</v>
      </c>
      <c r="W3369" s="26" t="n">
        <f aca="false">ROUND(V3369,0)</f>
        <v>787478</v>
      </c>
      <c r="X3369" s="27" t="n">
        <f aca="false">K3369/G3369</f>
        <v>0.959470016801849</v>
      </c>
      <c r="Y3369" s="27" t="n">
        <f aca="false">L3369/G3369</f>
        <v>1.25648832825866</v>
      </c>
    </row>
    <row r="3370" customFormat="false" ht="39" hidden="false" customHeight="true" outlineLevel="0" collapsed="false">
      <c r="A3370" s="4" t="s">
        <v>446</v>
      </c>
      <c r="B3370" s="4" t="s">
        <v>1668</v>
      </c>
      <c r="C3370" s="4" t="s">
        <v>1907</v>
      </c>
      <c r="D3370" s="4" t="s">
        <v>1908</v>
      </c>
      <c r="E3370" s="4" t="s">
        <v>98</v>
      </c>
      <c r="F3370" s="4" t="s">
        <v>99</v>
      </c>
      <c r="G3370" s="23" t="n">
        <v>683953</v>
      </c>
      <c r="H3370" s="24" t="n">
        <f aca="false">Parametros!$B$3</f>
        <v>160.42</v>
      </c>
      <c r="I3370" s="24" t="n">
        <f aca="false">Parametros!$B$4</f>
        <v>151.76</v>
      </c>
      <c r="J3370" s="23" t="n">
        <f aca="false">G3370*H3370/I3370</f>
        <v>722981.946889826</v>
      </c>
      <c r="K3370" s="23" t="n">
        <v>656232.99</v>
      </c>
      <c r="L3370" s="23" t="n">
        <v>859299</v>
      </c>
      <c r="M3370" s="23" t="n">
        <f aca="false">MIN(J3370:L3370)</f>
        <v>656232.99</v>
      </c>
      <c r="N3370" s="23" t="n">
        <f aca="false">MAX(J3370:L3370)</f>
        <v>859299</v>
      </c>
      <c r="O3370" s="23" t="n">
        <f aca="false">MEDIAN(J3370:L3370)</f>
        <v>722981.946889826</v>
      </c>
      <c r="P3370" s="23" t="n">
        <f aca="false">AVERAGE(J3370:L3370)</f>
        <v>746171.312296609</v>
      </c>
      <c r="Q3370" s="23" t="n">
        <f aca="false">AVERAGE(M3370,O3370)</f>
        <v>689607.468444913</v>
      </c>
      <c r="R3370" s="23" t="n">
        <f aca="false">AVERAGE(N3370,O3370)</f>
        <v>791140.473444913</v>
      </c>
      <c r="S3370" s="23" t="n">
        <f aca="false">STDEV(J3370:L3370)</f>
        <v>103500.053648812</v>
      </c>
      <c r="T3370" s="25" t="n">
        <f aca="false">IF(P3370&gt;0,S3370/P3370,NA())</f>
        <v>0.138708165193666</v>
      </c>
      <c r="U3370" s="4" t="str">
        <f aca="false">IF(T3370&lt;=Parametros!$B$7,"MENOR",IF(T3370&lt;=Parametros!$B$8,"PROMEDIO MENOR-MEDIANA","PROMEDIO"))</f>
        <v>MENOR</v>
      </c>
      <c r="V3370" s="23" t="n">
        <f aca="false">IF(T3370&lt;=Parametros!$B$7,M3370,IF(T3370&lt;=Parametros!$B$8,Q3370,P3370))</f>
        <v>656232.99</v>
      </c>
      <c r="W3370" s="26" t="n">
        <f aca="false">ROUND(V3370,0)</f>
        <v>656233</v>
      </c>
      <c r="X3370" s="27" t="n">
        <f aca="false">K3370/G3370</f>
        <v>0.959470884695293</v>
      </c>
      <c r="Y3370" s="27" t="n">
        <f aca="false">L3370/G3370</f>
        <v>1.25637141733423</v>
      </c>
    </row>
    <row r="3371" customFormat="false" ht="39" hidden="false" customHeight="true" outlineLevel="0" collapsed="false">
      <c r="A3371" s="4" t="s">
        <v>449</v>
      </c>
      <c r="B3371" s="4" t="s">
        <v>1668</v>
      </c>
      <c r="C3371" s="4" t="s">
        <v>1909</v>
      </c>
      <c r="D3371" s="4" t="s">
        <v>1910</v>
      </c>
      <c r="E3371" s="4" t="s">
        <v>98</v>
      </c>
      <c r="F3371" s="4" t="s">
        <v>99</v>
      </c>
      <c r="G3371" s="23" t="n">
        <v>683953</v>
      </c>
      <c r="H3371" s="24" t="n">
        <f aca="false">Parametros!$B$3</f>
        <v>160.42</v>
      </c>
      <c r="I3371" s="24" t="n">
        <f aca="false">Parametros!$B$4</f>
        <v>151.76</v>
      </c>
      <c r="J3371" s="23" t="n">
        <f aca="false">G3371*H3371/I3371</f>
        <v>722981.946889826</v>
      </c>
      <c r="K3371" s="23" t="n">
        <v>656232.99</v>
      </c>
      <c r="L3371" s="23" t="n">
        <v>859299</v>
      </c>
      <c r="M3371" s="23" t="n">
        <f aca="false">MIN(J3371:L3371)</f>
        <v>656232.99</v>
      </c>
      <c r="N3371" s="23" t="n">
        <f aca="false">MAX(J3371:L3371)</f>
        <v>859299</v>
      </c>
      <c r="O3371" s="23" t="n">
        <f aca="false">MEDIAN(J3371:L3371)</f>
        <v>722981.946889826</v>
      </c>
      <c r="P3371" s="23" t="n">
        <f aca="false">AVERAGE(J3371:L3371)</f>
        <v>746171.312296609</v>
      </c>
      <c r="Q3371" s="23" t="n">
        <f aca="false">AVERAGE(M3371,O3371)</f>
        <v>689607.468444913</v>
      </c>
      <c r="R3371" s="23" t="n">
        <f aca="false">AVERAGE(N3371,O3371)</f>
        <v>791140.473444913</v>
      </c>
      <c r="S3371" s="23" t="n">
        <f aca="false">STDEV(J3371:L3371)</f>
        <v>103500.053648812</v>
      </c>
      <c r="T3371" s="25" t="n">
        <f aca="false">IF(P3371&gt;0,S3371/P3371,NA())</f>
        <v>0.138708165193666</v>
      </c>
      <c r="U3371" s="4" t="str">
        <f aca="false">IF(T3371&lt;=Parametros!$B$7,"MENOR",IF(T3371&lt;=Parametros!$B$8,"PROMEDIO MENOR-MEDIANA","PROMEDIO"))</f>
        <v>MENOR</v>
      </c>
      <c r="V3371" s="23" t="n">
        <f aca="false">IF(T3371&lt;=Parametros!$B$7,M3371,IF(T3371&lt;=Parametros!$B$8,Q3371,P3371))</f>
        <v>656232.99</v>
      </c>
      <c r="W3371" s="26" t="n">
        <f aca="false">ROUND(V3371,0)</f>
        <v>656233</v>
      </c>
      <c r="X3371" s="27" t="n">
        <f aca="false">K3371/G3371</f>
        <v>0.959470884695293</v>
      </c>
      <c r="Y3371" s="27" t="n">
        <f aca="false">L3371/G3371</f>
        <v>1.25637141733423</v>
      </c>
    </row>
    <row r="3372" customFormat="false" ht="39" hidden="false" customHeight="true" outlineLevel="0" collapsed="false">
      <c r="A3372" s="4" t="s">
        <v>451</v>
      </c>
      <c r="B3372" s="4" t="s">
        <v>1668</v>
      </c>
      <c r="C3372" s="4" t="s">
        <v>1911</v>
      </c>
      <c r="D3372" s="4" t="s">
        <v>1912</v>
      </c>
      <c r="E3372" s="4" t="s">
        <v>98</v>
      </c>
      <c r="F3372" s="4" t="s">
        <v>99</v>
      </c>
      <c r="G3372" s="23" t="n">
        <v>957534</v>
      </c>
      <c r="H3372" s="24" t="n">
        <f aca="false">Parametros!$B$3</f>
        <v>160.42</v>
      </c>
      <c r="I3372" s="24" t="n">
        <f aca="false">Parametros!$B$4</f>
        <v>151.76</v>
      </c>
      <c r="J3372" s="23" t="n">
        <f aca="false">G3372*H3372/I3372</f>
        <v>1012174.514233</v>
      </c>
      <c r="K3372" s="23" t="n">
        <v>918725.45</v>
      </c>
      <c r="L3372" s="23" t="n">
        <v>1203090</v>
      </c>
      <c r="M3372" s="23" t="n">
        <f aca="false">MIN(J3372:L3372)</f>
        <v>918725.45</v>
      </c>
      <c r="N3372" s="23" t="n">
        <f aca="false">MAX(J3372:L3372)</f>
        <v>1203090</v>
      </c>
      <c r="O3372" s="23" t="n">
        <f aca="false">MEDIAN(J3372:L3372)</f>
        <v>1012174.514233</v>
      </c>
      <c r="P3372" s="23" t="n">
        <f aca="false">AVERAGE(J3372:L3372)</f>
        <v>1044663.321411</v>
      </c>
      <c r="Q3372" s="23" t="n">
        <f aca="false">AVERAGE(M3372,O3372)</f>
        <v>965449.9821165</v>
      </c>
      <c r="R3372" s="23" t="n">
        <f aca="false">AVERAGE(N3372,O3372)</f>
        <v>1107632.2571165</v>
      </c>
      <c r="S3372" s="23" t="n">
        <f aca="false">STDEV(J3372:L3372)</f>
        <v>144939.440001894</v>
      </c>
      <c r="T3372" s="25" t="n">
        <f aca="false">IF(P3372&gt;0,S3372/P3372,NA())</f>
        <v>0.138742728907269</v>
      </c>
      <c r="U3372" s="4" t="str">
        <f aca="false">IF(T3372&lt;=Parametros!$B$7,"MENOR",IF(T3372&lt;=Parametros!$B$8,"PROMEDIO MENOR-MEDIANA","PROMEDIO"))</f>
        <v>MENOR</v>
      </c>
      <c r="V3372" s="23" t="n">
        <f aca="false">IF(T3372&lt;=Parametros!$B$7,M3372,IF(T3372&lt;=Parametros!$B$8,Q3372,P3372))</f>
        <v>918725.45</v>
      </c>
      <c r="W3372" s="26" t="n">
        <f aca="false">ROUND(V3372,0)</f>
        <v>918725</v>
      </c>
      <c r="X3372" s="27" t="n">
        <f aca="false">K3372/G3372</f>
        <v>0.959470316458737</v>
      </c>
      <c r="Y3372" s="27" t="n">
        <f aca="false">L3372/G3372</f>
        <v>1.25644624629517</v>
      </c>
    </row>
    <row r="3373" customFormat="false" ht="39" hidden="false" customHeight="true" outlineLevel="0" collapsed="false">
      <c r="A3373" s="4" t="s">
        <v>454</v>
      </c>
      <c r="B3373" s="4" t="s">
        <v>1668</v>
      </c>
      <c r="C3373" s="4" t="s">
        <v>1913</v>
      </c>
      <c r="D3373" s="4" t="s">
        <v>1914</v>
      </c>
      <c r="E3373" s="4" t="s">
        <v>98</v>
      </c>
      <c r="F3373" s="4" t="s">
        <v>99</v>
      </c>
      <c r="G3373" s="23" t="n">
        <v>957534</v>
      </c>
      <c r="H3373" s="24" t="n">
        <f aca="false">Parametros!$B$3</f>
        <v>160.42</v>
      </c>
      <c r="I3373" s="24" t="n">
        <f aca="false">Parametros!$B$4</f>
        <v>151.76</v>
      </c>
      <c r="J3373" s="23" t="n">
        <f aca="false">G3373*H3373/I3373</f>
        <v>1012174.514233</v>
      </c>
      <c r="K3373" s="23" t="n">
        <v>918725.45</v>
      </c>
      <c r="L3373" s="23" t="n">
        <v>1203090</v>
      </c>
      <c r="M3373" s="23" t="n">
        <f aca="false">MIN(J3373:L3373)</f>
        <v>918725.45</v>
      </c>
      <c r="N3373" s="23" t="n">
        <f aca="false">MAX(J3373:L3373)</f>
        <v>1203090</v>
      </c>
      <c r="O3373" s="23" t="n">
        <f aca="false">MEDIAN(J3373:L3373)</f>
        <v>1012174.514233</v>
      </c>
      <c r="P3373" s="23" t="n">
        <f aca="false">AVERAGE(J3373:L3373)</f>
        <v>1044663.321411</v>
      </c>
      <c r="Q3373" s="23" t="n">
        <f aca="false">AVERAGE(M3373,O3373)</f>
        <v>965449.9821165</v>
      </c>
      <c r="R3373" s="23" t="n">
        <f aca="false">AVERAGE(N3373,O3373)</f>
        <v>1107632.2571165</v>
      </c>
      <c r="S3373" s="23" t="n">
        <f aca="false">STDEV(J3373:L3373)</f>
        <v>144939.440001894</v>
      </c>
      <c r="T3373" s="25" t="n">
        <f aca="false">IF(P3373&gt;0,S3373/P3373,NA())</f>
        <v>0.138742728907269</v>
      </c>
      <c r="U3373" s="4" t="str">
        <f aca="false">IF(T3373&lt;=Parametros!$B$7,"MENOR",IF(T3373&lt;=Parametros!$B$8,"PROMEDIO MENOR-MEDIANA","PROMEDIO"))</f>
        <v>MENOR</v>
      </c>
      <c r="V3373" s="23" t="n">
        <f aca="false">IF(T3373&lt;=Parametros!$B$7,M3373,IF(T3373&lt;=Parametros!$B$8,Q3373,P3373))</f>
        <v>918725.45</v>
      </c>
      <c r="W3373" s="26" t="n">
        <f aca="false">ROUND(V3373,0)</f>
        <v>918725</v>
      </c>
      <c r="X3373" s="27" t="n">
        <f aca="false">K3373/G3373</f>
        <v>0.959470316458737</v>
      </c>
      <c r="Y3373" s="27" t="n">
        <f aca="false">L3373/G3373</f>
        <v>1.25644624629517</v>
      </c>
    </row>
    <row r="3374" customFormat="false" ht="26.25" hidden="false" customHeight="true" outlineLevel="0" collapsed="false">
      <c r="A3374" s="4" t="s">
        <v>456</v>
      </c>
      <c r="B3374" s="4" t="s">
        <v>1668</v>
      </c>
      <c r="C3374" s="4" t="s">
        <v>1915</v>
      </c>
      <c r="D3374" s="4" t="s">
        <v>1916</v>
      </c>
      <c r="E3374" s="4" t="s">
        <v>98</v>
      </c>
      <c r="F3374" s="4" t="s">
        <v>99</v>
      </c>
      <c r="G3374" s="23" t="n">
        <v>271320</v>
      </c>
      <c r="H3374" s="24" t="n">
        <f aca="false">Parametros!$B$3</f>
        <v>160.42</v>
      </c>
      <c r="I3374" s="24" t="n">
        <f aca="false">Parametros!$B$4</f>
        <v>151.76</v>
      </c>
      <c r="J3374" s="23" t="n">
        <f aca="false">G3374*H3374/I3374</f>
        <v>286802.546125461</v>
      </c>
      <c r="K3374" s="23" t="n">
        <v>260323.58</v>
      </c>
      <c r="L3374" s="23" t="n">
        <v>340816</v>
      </c>
      <c r="M3374" s="23" t="n">
        <f aca="false">MIN(J3374:L3374)</f>
        <v>260323.58</v>
      </c>
      <c r="N3374" s="23" t="n">
        <f aca="false">MAX(J3374:L3374)</f>
        <v>340816</v>
      </c>
      <c r="O3374" s="23" t="n">
        <f aca="false">MEDIAN(J3374:L3374)</f>
        <v>286802.546125461</v>
      </c>
      <c r="P3374" s="23" t="n">
        <f aca="false">AVERAGE(J3374:L3374)</f>
        <v>295980.708708487</v>
      </c>
      <c r="Q3374" s="23" t="n">
        <f aca="false">AVERAGE(M3374,O3374)</f>
        <v>273563.063062731</v>
      </c>
      <c r="R3374" s="23" t="n">
        <f aca="false">AVERAGE(N3374,O3374)</f>
        <v>313809.273062731</v>
      </c>
      <c r="S3374" s="23" t="n">
        <f aca="false">STDEV(J3374:L3374)</f>
        <v>41023.6080892995</v>
      </c>
      <c r="T3374" s="25" t="n">
        <f aca="false">IF(P3374&gt;0,S3374/P3374,NA())</f>
        <v>0.138602303739004</v>
      </c>
      <c r="U3374" s="4" t="str">
        <f aca="false">IF(T3374&lt;=Parametros!$B$7,"MENOR",IF(T3374&lt;=Parametros!$B$8,"PROMEDIO MENOR-MEDIANA","PROMEDIO"))</f>
        <v>MENOR</v>
      </c>
      <c r="V3374" s="23" t="n">
        <f aca="false">IF(T3374&lt;=Parametros!$B$7,M3374,IF(T3374&lt;=Parametros!$B$8,Q3374,P3374))</f>
        <v>260323.58</v>
      </c>
      <c r="W3374" s="26" t="n">
        <f aca="false">ROUND(V3374,0)</f>
        <v>260324</v>
      </c>
      <c r="X3374" s="27" t="n">
        <f aca="false">K3374/G3374</f>
        <v>0.95947066194899</v>
      </c>
      <c r="Y3374" s="27" t="n">
        <f aca="false">L3374/G3374</f>
        <v>1.25614035087719</v>
      </c>
    </row>
    <row r="3375" customFormat="false" ht="26.25" hidden="false" customHeight="true" outlineLevel="0" collapsed="false">
      <c r="A3375" s="4" t="s">
        <v>459</v>
      </c>
      <c r="B3375" s="4" t="s">
        <v>1668</v>
      </c>
      <c r="C3375" s="4" t="s">
        <v>1917</v>
      </c>
      <c r="D3375" s="4" t="s">
        <v>1918</v>
      </c>
      <c r="E3375" s="4" t="s">
        <v>98</v>
      </c>
      <c r="F3375" s="4" t="s">
        <v>99</v>
      </c>
      <c r="G3375" s="23" t="n">
        <v>271320</v>
      </c>
      <c r="H3375" s="24" t="n">
        <f aca="false">Parametros!$B$3</f>
        <v>160.42</v>
      </c>
      <c r="I3375" s="24" t="n">
        <f aca="false">Parametros!$B$4</f>
        <v>151.76</v>
      </c>
      <c r="J3375" s="23" t="n">
        <f aca="false">G3375*H3375/I3375</f>
        <v>286802.546125461</v>
      </c>
      <c r="K3375" s="23" t="n">
        <v>260323.58</v>
      </c>
      <c r="L3375" s="23" t="n">
        <v>340816</v>
      </c>
      <c r="M3375" s="23" t="n">
        <f aca="false">MIN(J3375:L3375)</f>
        <v>260323.58</v>
      </c>
      <c r="N3375" s="23" t="n">
        <f aca="false">MAX(J3375:L3375)</f>
        <v>340816</v>
      </c>
      <c r="O3375" s="23" t="n">
        <f aca="false">MEDIAN(J3375:L3375)</f>
        <v>286802.546125461</v>
      </c>
      <c r="P3375" s="23" t="n">
        <f aca="false">AVERAGE(J3375:L3375)</f>
        <v>295980.708708487</v>
      </c>
      <c r="Q3375" s="23" t="n">
        <f aca="false">AVERAGE(M3375,O3375)</f>
        <v>273563.063062731</v>
      </c>
      <c r="R3375" s="23" t="n">
        <f aca="false">AVERAGE(N3375,O3375)</f>
        <v>313809.273062731</v>
      </c>
      <c r="S3375" s="23" t="n">
        <f aca="false">STDEV(J3375:L3375)</f>
        <v>41023.6080892995</v>
      </c>
      <c r="T3375" s="25" t="n">
        <f aca="false">IF(P3375&gt;0,S3375/P3375,NA())</f>
        <v>0.138602303739004</v>
      </c>
      <c r="U3375" s="4" t="str">
        <f aca="false">IF(T3375&lt;=Parametros!$B$7,"MENOR",IF(T3375&lt;=Parametros!$B$8,"PROMEDIO MENOR-MEDIANA","PROMEDIO"))</f>
        <v>MENOR</v>
      </c>
      <c r="V3375" s="23" t="n">
        <f aca="false">IF(T3375&lt;=Parametros!$B$7,M3375,IF(T3375&lt;=Parametros!$B$8,Q3375,P3375))</f>
        <v>260323.58</v>
      </c>
      <c r="W3375" s="26" t="n">
        <f aca="false">ROUND(V3375,0)</f>
        <v>260324</v>
      </c>
      <c r="X3375" s="27" t="n">
        <f aca="false">K3375/G3375</f>
        <v>0.95947066194899</v>
      </c>
      <c r="Y3375" s="27" t="n">
        <f aca="false">L3375/G3375</f>
        <v>1.25614035087719</v>
      </c>
    </row>
    <row r="3376" customFormat="false" ht="51.75" hidden="false" customHeight="true" outlineLevel="0" collapsed="false">
      <c r="A3376" s="4" t="s">
        <v>461</v>
      </c>
      <c r="B3376" s="4" t="s">
        <v>1668</v>
      </c>
      <c r="C3376" s="4" t="s">
        <v>1919</v>
      </c>
      <c r="D3376" s="4" t="s">
        <v>1920</v>
      </c>
      <c r="E3376" s="4" t="s">
        <v>98</v>
      </c>
      <c r="F3376" s="4" t="s">
        <v>99</v>
      </c>
      <c r="G3376" s="23" t="n">
        <v>683953</v>
      </c>
      <c r="H3376" s="24" t="n">
        <f aca="false">Parametros!$B$3</f>
        <v>160.42</v>
      </c>
      <c r="I3376" s="24" t="n">
        <f aca="false">Parametros!$B$4</f>
        <v>151.76</v>
      </c>
      <c r="J3376" s="23" t="n">
        <f aca="false">G3376*H3376/I3376</f>
        <v>722981.946889826</v>
      </c>
      <c r="K3376" s="23" t="n">
        <v>656232.99</v>
      </c>
      <c r="L3376" s="23" t="n">
        <v>859299</v>
      </c>
      <c r="M3376" s="23" t="n">
        <f aca="false">MIN(J3376:L3376)</f>
        <v>656232.99</v>
      </c>
      <c r="N3376" s="23" t="n">
        <f aca="false">MAX(J3376:L3376)</f>
        <v>859299</v>
      </c>
      <c r="O3376" s="23" t="n">
        <f aca="false">MEDIAN(J3376:L3376)</f>
        <v>722981.946889826</v>
      </c>
      <c r="P3376" s="23" t="n">
        <f aca="false">AVERAGE(J3376:L3376)</f>
        <v>746171.312296609</v>
      </c>
      <c r="Q3376" s="23" t="n">
        <f aca="false">AVERAGE(M3376,O3376)</f>
        <v>689607.468444913</v>
      </c>
      <c r="R3376" s="23" t="n">
        <f aca="false">AVERAGE(N3376,O3376)</f>
        <v>791140.473444913</v>
      </c>
      <c r="S3376" s="23" t="n">
        <f aca="false">STDEV(J3376:L3376)</f>
        <v>103500.053648812</v>
      </c>
      <c r="T3376" s="25" t="n">
        <f aca="false">IF(P3376&gt;0,S3376/P3376,NA())</f>
        <v>0.138708165193666</v>
      </c>
      <c r="U3376" s="4" t="str">
        <f aca="false">IF(T3376&lt;=Parametros!$B$7,"MENOR",IF(T3376&lt;=Parametros!$B$8,"PROMEDIO MENOR-MEDIANA","PROMEDIO"))</f>
        <v>MENOR</v>
      </c>
      <c r="V3376" s="23" t="n">
        <f aca="false">IF(T3376&lt;=Parametros!$B$7,M3376,IF(T3376&lt;=Parametros!$B$8,Q3376,P3376))</f>
        <v>656232.99</v>
      </c>
      <c r="W3376" s="26" t="n">
        <f aca="false">ROUND(V3376,0)</f>
        <v>656233</v>
      </c>
      <c r="X3376" s="27" t="n">
        <f aca="false">K3376/G3376</f>
        <v>0.959470884695293</v>
      </c>
      <c r="Y3376" s="27" t="n">
        <f aca="false">L3376/G3376</f>
        <v>1.25637141733423</v>
      </c>
    </row>
    <row r="3377" customFormat="false" ht="51.75" hidden="false" customHeight="true" outlineLevel="0" collapsed="false">
      <c r="A3377" s="4" t="s">
        <v>464</v>
      </c>
      <c r="B3377" s="4" t="s">
        <v>1668</v>
      </c>
      <c r="C3377" s="4" t="s">
        <v>1921</v>
      </c>
      <c r="D3377" s="4" t="s">
        <v>1922</v>
      </c>
      <c r="E3377" s="4" t="s">
        <v>98</v>
      </c>
      <c r="F3377" s="4" t="s">
        <v>99</v>
      </c>
      <c r="G3377" s="23" t="n">
        <v>683953</v>
      </c>
      <c r="H3377" s="24" t="n">
        <f aca="false">Parametros!$B$3</f>
        <v>160.42</v>
      </c>
      <c r="I3377" s="24" t="n">
        <f aca="false">Parametros!$B$4</f>
        <v>151.76</v>
      </c>
      <c r="J3377" s="23" t="n">
        <f aca="false">G3377*H3377/I3377</f>
        <v>722981.946889826</v>
      </c>
      <c r="K3377" s="23" t="n">
        <v>656232.99</v>
      </c>
      <c r="L3377" s="23" t="n">
        <v>859299</v>
      </c>
      <c r="M3377" s="23" t="n">
        <f aca="false">MIN(J3377:L3377)</f>
        <v>656232.99</v>
      </c>
      <c r="N3377" s="23" t="n">
        <f aca="false">MAX(J3377:L3377)</f>
        <v>859299</v>
      </c>
      <c r="O3377" s="23" t="n">
        <f aca="false">MEDIAN(J3377:L3377)</f>
        <v>722981.946889826</v>
      </c>
      <c r="P3377" s="23" t="n">
        <f aca="false">AVERAGE(J3377:L3377)</f>
        <v>746171.312296609</v>
      </c>
      <c r="Q3377" s="23" t="n">
        <f aca="false">AVERAGE(M3377,O3377)</f>
        <v>689607.468444913</v>
      </c>
      <c r="R3377" s="23" t="n">
        <f aca="false">AVERAGE(N3377,O3377)</f>
        <v>791140.473444913</v>
      </c>
      <c r="S3377" s="23" t="n">
        <f aca="false">STDEV(J3377:L3377)</f>
        <v>103500.053648812</v>
      </c>
      <c r="T3377" s="25" t="n">
        <f aca="false">IF(P3377&gt;0,S3377/P3377,NA())</f>
        <v>0.138708165193666</v>
      </c>
      <c r="U3377" s="4" t="str">
        <f aca="false">IF(T3377&lt;=Parametros!$B$7,"MENOR",IF(T3377&lt;=Parametros!$B$8,"PROMEDIO MENOR-MEDIANA","PROMEDIO"))</f>
        <v>MENOR</v>
      </c>
      <c r="V3377" s="23" t="n">
        <f aca="false">IF(T3377&lt;=Parametros!$B$7,M3377,IF(T3377&lt;=Parametros!$B$8,Q3377,P3377))</f>
        <v>656232.99</v>
      </c>
      <c r="W3377" s="26" t="n">
        <f aca="false">ROUND(V3377,0)</f>
        <v>656233</v>
      </c>
      <c r="X3377" s="27" t="n">
        <f aca="false">K3377/G3377</f>
        <v>0.959470884695293</v>
      </c>
      <c r="Y3377" s="27" t="n">
        <f aca="false">L3377/G3377</f>
        <v>1.25637141733423</v>
      </c>
    </row>
    <row r="3378" customFormat="false" ht="39" hidden="false" customHeight="true" outlineLevel="0" collapsed="false">
      <c r="A3378" s="4" t="s">
        <v>466</v>
      </c>
      <c r="B3378" s="4" t="s">
        <v>1668</v>
      </c>
      <c r="C3378" s="4" t="s">
        <v>1923</v>
      </c>
      <c r="D3378" s="4" t="s">
        <v>1924</v>
      </c>
      <c r="E3378" s="4" t="s">
        <v>98</v>
      </c>
      <c r="F3378" s="4" t="s">
        <v>99</v>
      </c>
      <c r="G3378" s="23" t="n">
        <v>683953</v>
      </c>
      <c r="H3378" s="24" t="n">
        <f aca="false">Parametros!$B$3</f>
        <v>160.42</v>
      </c>
      <c r="I3378" s="24" t="n">
        <f aca="false">Parametros!$B$4</f>
        <v>151.76</v>
      </c>
      <c r="J3378" s="23" t="n">
        <f aca="false">G3378*H3378/I3378</f>
        <v>722981.946889826</v>
      </c>
      <c r="K3378" s="23" t="n">
        <v>656232.99</v>
      </c>
      <c r="L3378" s="23" t="n">
        <v>859299</v>
      </c>
      <c r="M3378" s="23" t="n">
        <f aca="false">MIN(J3378:L3378)</f>
        <v>656232.99</v>
      </c>
      <c r="N3378" s="23" t="n">
        <f aca="false">MAX(J3378:L3378)</f>
        <v>859299</v>
      </c>
      <c r="O3378" s="23" t="n">
        <f aca="false">MEDIAN(J3378:L3378)</f>
        <v>722981.946889826</v>
      </c>
      <c r="P3378" s="23" t="n">
        <f aca="false">AVERAGE(J3378:L3378)</f>
        <v>746171.312296609</v>
      </c>
      <c r="Q3378" s="23" t="n">
        <f aca="false">AVERAGE(M3378,O3378)</f>
        <v>689607.468444913</v>
      </c>
      <c r="R3378" s="23" t="n">
        <f aca="false">AVERAGE(N3378,O3378)</f>
        <v>791140.473444913</v>
      </c>
      <c r="S3378" s="23" t="n">
        <f aca="false">STDEV(J3378:L3378)</f>
        <v>103500.053648812</v>
      </c>
      <c r="T3378" s="25" t="n">
        <f aca="false">IF(P3378&gt;0,S3378/P3378,NA())</f>
        <v>0.138708165193666</v>
      </c>
      <c r="U3378" s="4" t="str">
        <f aca="false">IF(T3378&lt;=Parametros!$B$7,"MENOR",IF(T3378&lt;=Parametros!$B$8,"PROMEDIO MENOR-MEDIANA","PROMEDIO"))</f>
        <v>MENOR</v>
      </c>
      <c r="V3378" s="23" t="n">
        <f aca="false">IF(T3378&lt;=Parametros!$B$7,M3378,IF(T3378&lt;=Parametros!$B$8,Q3378,P3378))</f>
        <v>656232.99</v>
      </c>
      <c r="W3378" s="26" t="n">
        <f aca="false">ROUND(V3378,0)</f>
        <v>656233</v>
      </c>
      <c r="X3378" s="27" t="n">
        <f aca="false">K3378/G3378</f>
        <v>0.959470884695293</v>
      </c>
      <c r="Y3378" s="27" t="n">
        <f aca="false">L3378/G3378</f>
        <v>1.25637141733423</v>
      </c>
    </row>
    <row r="3379" customFormat="false" ht="39" hidden="false" customHeight="true" outlineLevel="0" collapsed="false">
      <c r="A3379" s="4" t="s">
        <v>469</v>
      </c>
      <c r="B3379" s="4" t="s">
        <v>1668</v>
      </c>
      <c r="C3379" s="4" t="s">
        <v>1925</v>
      </c>
      <c r="D3379" s="4" t="s">
        <v>1926</v>
      </c>
      <c r="E3379" s="4" t="s">
        <v>98</v>
      </c>
      <c r="F3379" s="4" t="s">
        <v>99</v>
      </c>
      <c r="G3379" s="23" t="n">
        <v>683953</v>
      </c>
      <c r="H3379" s="24" t="n">
        <f aca="false">Parametros!$B$3</f>
        <v>160.42</v>
      </c>
      <c r="I3379" s="24" t="n">
        <f aca="false">Parametros!$B$4</f>
        <v>151.76</v>
      </c>
      <c r="J3379" s="23" t="n">
        <f aca="false">G3379*H3379/I3379</f>
        <v>722981.946889826</v>
      </c>
      <c r="K3379" s="23" t="n">
        <v>656232.99</v>
      </c>
      <c r="L3379" s="23" t="n">
        <v>859299</v>
      </c>
      <c r="M3379" s="23" t="n">
        <f aca="false">MIN(J3379:L3379)</f>
        <v>656232.99</v>
      </c>
      <c r="N3379" s="23" t="n">
        <f aca="false">MAX(J3379:L3379)</f>
        <v>859299</v>
      </c>
      <c r="O3379" s="23" t="n">
        <f aca="false">MEDIAN(J3379:L3379)</f>
        <v>722981.946889826</v>
      </c>
      <c r="P3379" s="23" t="n">
        <f aca="false">AVERAGE(J3379:L3379)</f>
        <v>746171.312296609</v>
      </c>
      <c r="Q3379" s="23" t="n">
        <f aca="false">AVERAGE(M3379,O3379)</f>
        <v>689607.468444913</v>
      </c>
      <c r="R3379" s="23" t="n">
        <f aca="false">AVERAGE(N3379,O3379)</f>
        <v>791140.473444913</v>
      </c>
      <c r="S3379" s="23" t="n">
        <f aca="false">STDEV(J3379:L3379)</f>
        <v>103500.053648812</v>
      </c>
      <c r="T3379" s="25" t="n">
        <f aca="false">IF(P3379&gt;0,S3379/P3379,NA())</f>
        <v>0.138708165193666</v>
      </c>
      <c r="U3379" s="4" t="str">
        <f aca="false">IF(T3379&lt;=Parametros!$B$7,"MENOR",IF(T3379&lt;=Parametros!$B$8,"PROMEDIO MENOR-MEDIANA","PROMEDIO"))</f>
        <v>MENOR</v>
      </c>
      <c r="V3379" s="23" t="n">
        <f aca="false">IF(T3379&lt;=Parametros!$B$7,M3379,IF(T3379&lt;=Parametros!$B$8,Q3379,P3379))</f>
        <v>656232.99</v>
      </c>
      <c r="W3379" s="26" t="n">
        <f aca="false">ROUND(V3379,0)</f>
        <v>656233</v>
      </c>
      <c r="X3379" s="27" t="n">
        <f aca="false">K3379/G3379</f>
        <v>0.959470884695293</v>
      </c>
      <c r="Y3379" s="27" t="n">
        <f aca="false">L3379/G3379</f>
        <v>1.25637141733423</v>
      </c>
    </row>
    <row r="3380" customFormat="false" ht="39" hidden="false" customHeight="true" outlineLevel="0" collapsed="false">
      <c r="A3380" s="4" t="s">
        <v>471</v>
      </c>
      <c r="B3380" s="4" t="s">
        <v>1668</v>
      </c>
      <c r="C3380" s="4" t="s">
        <v>1927</v>
      </c>
      <c r="D3380" s="4" t="s">
        <v>1928</v>
      </c>
      <c r="E3380" s="4" t="s">
        <v>98</v>
      </c>
      <c r="F3380" s="4" t="s">
        <v>99</v>
      </c>
      <c r="G3380" s="23" t="n">
        <v>1860803</v>
      </c>
      <c r="H3380" s="24" t="n">
        <f aca="false">Parametros!$B$3</f>
        <v>160.42</v>
      </c>
      <c r="I3380" s="24" t="n">
        <f aca="false">Parametros!$B$4</f>
        <v>151.76</v>
      </c>
      <c r="J3380" s="23" t="n">
        <f aca="false">G3380*H3380/I3380</f>
        <v>1966987.46217712</v>
      </c>
      <c r="K3380" s="23" t="n">
        <v>1785385.81</v>
      </c>
      <c r="L3380" s="23" t="n">
        <v>2338112</v>
      </c>
      <c r="M3380" s="23" t="n">
        <f aca="false">MIN(J3380:L3380)</f>
        <v>1785385.81</v>
      </c>
      <c r="N3380" s="23" t="n">
        <f aca="false">MAX(J3380:L3380)</f>
        <v>2338112</v>
      </c>
      <c r="O3380" s="23" t="n">
        <f aca="false">MEDIAN(J3380:L3380)</f>
        <v>1966987.46217712</v>
      </c>
      <c r="P3380" s="23" t="n">
        <f aca="false">AVERAGE(J3380:L3380)</f>
        <v>2030161.75739237</v>
      </c>
      <c r="Q3380" s="23" t="n">
        <f aca="false">AVERAGE(M3380,O3380)</f>
        <v>1876186.63608856</v>
      </c>
      <c r="R3380" s="23" t="n">
        <f aca="false">AVERAGE(N3380,O3380)</f>
        <v>2152549.73108856</v>
      </c>
      <c r="S3380" s="23" t="n">
        <f aca="false">STDEV(J3380:L3380)</f>
        <v>281726.470108751</v>
      </c>
      <c r="T3380" s="25" t="n">
        <f aca="false">IF(P3380&gt;0,S3380/P3380,NA())</f>
        <v>0.138770454661018</v>
      </c>
      <c r="U3380" s="4" t="str">
        <f aca="false">IF(T3380&lt;=Parametros!$B$7,"MENOR",IF(T3380&lt;=Parametros!$B$8,"PROMEDIO MENOR-MEDIANA","PROMEDIO"))</f>
        <v>MENOR</v>
      </c>
      <c r="V3380" s="23" t="n">
        <f aca="false">IF(T3380&lt;=Parametros!$B$7,M3380,IF(T3380&lt;=Parametros!$B$8,Q3380,P3380))</f>
        <v>1785385.81</v>
      </c>
      <c r="W3380" s="26" t="n">
        <f aca="false">ROUND(V3380,0)</f>
        <v>1785386</v>
      </c>
      <c r="X3380" s="27" t="n">
        <f aca="false">K3380/G3380</f>
        <v>0.959470621016841</v>
      </c>
      <c r="Y3380" s="27" t="n">
        <f aca="false">L3380/G3380</f>
        <v>1.25650700262199</v>
      </c>
    </row>
    <row r="3381" customFormat="false" ht="39" hidden="false" customHeight="true" outlineLevel="0" collapsed="false">
      <c r="A3381" s="4" t="s">
        <v>474</v>
      </c>
      <c r="B3381" s="4" t="s">
        <v>1668</v>
      </c>
      <c r="C3381" s="4" t="s">
        <v>1929</v>
      </c>
      <c r="D3381" s="4" t="s">
        <v>1930</v>
      </c>
      <c r="E3381" s="4" t="s">
        <v>98</v>
      </c>
      <c r="F3381" s="4" t="s">
        <v>99</v>
      </c>
      <c r="G3381" s="23" t="n">
        <v>410372</v>
      </c>
      <c r="H3381" s="24" t="n">
        <f aca="false">Parametros!$B$3</f>
        <v>160.42</v>
      </c>
      <c r="I3381" s="24" t="n">
        <f aca="false">Parametros!$B$4</f>
        <v>151.76</v>
      </c>
      <c r="J3381" s="23" t="n">
        <f aca="false">G3381*H3381/I3381</f>
        <v>433789.379546653</v>
      </c>
      <c r="K3381" s="23" t="n">
        <v>393739.61</v>
      </c>
      <c r="L3381" s="23" t="n">
        <v>515627</v>
      </c>
      <c r="M3381" s="23" t="n">
        <f aca="false">MIN(J3381:L3381)</f>
        <v>393739.61</v>
      </c>
      <c r="N3381" s="23" t="n">
        <f aca="false">MAX(J3381:L3381)</f>
        <v>515627</v>
      </c>
      <c r="O3381" s="23" t="n">
        <f aca="false">MEDIAN(J3381:L3381)</f>
        <v>433789.379546653</v>
      </c>
      <c r="P3381" s="23" t="n">
        <f aca="false">AVERAGE(J3381:L3381)</f>
        <v>447718.663182218</v>
      </c>
      <c r="Q3381" s="23" t="n">
        <f aca="false">AVERAGE(M3381,O3381)</f>
        <v>413764.494773326</v>
      </c>
      <c r="R3381" s="23" t="n">
        <f aca="false">AVERAGE(N3381,O3381)</f>
        <v>474708.189773326</v>
      </c>
      <c r="S3381" s="23" t="n">
        <f aca="false">STDEV(J3381:L3381)</f>
        <v>62126.1029455658</v>
      </c>
      <c r="T3381" s="25" t="n">
        <f aca="false">IF(P3381&gt;0,S3381/P3381,NA())</f>
        <v>0.138761476914982</v>
      </c>
      <c r="U3381" s="4" t="str">
        <f aca="false">IF(T3381&lt;=Parametros!$B$7,"MENOR",IF(T3381&lt;=Parametros!$B$8,"PROMEDIO MENOR-MEDIANA","PROMEDIO"))</f>
        <v>MENOR</v>
      </c>
      <c r="V3381" s="23" t="n">
        <f aca="false">IF(T3381&lt;=Parametros!$B$7,M3381,IF(T3381&lt;=Parametros!$B$8,Q3381,P3381))</f>
        <v>393739.61</v>
      </c>
      <c r="W3381" s="26" t="n">
        <f aca="false">ROUND(V3381,0)</f>
        <v>393740</v>
      </c>
      <c r="X3381" s="27" t="n">
        <f aca="false">K3381/G3381</f>
        <v>0.959469968711316</v>
      </c>
      <c r="Y3381" s="27" t="n">
        <f aca="false">L3381/G3381</f>
        <v>1.25648679734485</v>
      </c>
    </row>
    <row r="3382" customFormat="false" ht="39" hidden="false" customHeight="true" outlineLevel="0" collapsed="false">
      <c r="A3382" s="4" t="s">
        <v>477</v>
      </c>
      <c r="B3382" s="4" t="s">
        <v>1668</v>
      </c>
      <c r="C3382" s="4" t="s">
        <v>1931</v>
      </c>
      <c r="D3382" s="4" t="s">
        <v>1932</v>
      </c>
      <c r="E3382" s="4" t="s">
        <v>98</v>
      </c>
      <c r="F3382" s="4" t="s">
        <v>99</v>
      </c>
      <c r="G3382" s="23" t="n">
        <v>820743</v>
      </c>
      <c r="H3382" s="24" t="n">
        <f aca="false">Parametros!$B$3</f>
        <v>160.42</v>
      </c>
      <c r="I3382" s="24" t="n">
        <f aca="false">Parametros!$B$4</f>
        <v>151.76</v>
      </c>
      <c r="J3382" s="23" t="n">
        <f aca="false">G3382*H3382/I3382</f>
        <v>867577.70202952</v>
      </c>
      <c r="K3382" s="23" t="n">
        <v>787478.3</v>
      </c>
      <c r="L3382" s="23" t="n">
        <v>1031254</v>
      </c>
      <c r="M3382" s="23" t="n">
        <f aca="false">MIN(J3382:L3382)</f>
        <v>787478.3</v>
      </c>
      <c r="N3382" s="23" t="n">
        <f aca="false">MAX(J3382:L3382)</f>
        <v>1031254</v>
      </c>
      <c r="O3382" s="23" t="n">
        <f aca="false">MEDIAN(J3382:L3382)</f>
        <v>867577.70202952</v>
      </c>
      <c r="P3382" s="23" t="n">
        <f aca="false">AVERAGE(J3382:L3382)</f>
        <v>895436.667343174</v>
      </c>
      <c r="Q3382" s="23" t="n">
        <f aca="false">AVERAGE(M3382,O3382)</f>
        <v>827528.00101476</v>
      </c>
      <c r="R3382" s="23" t="n">
        <f aca="false">AVERAGE(N3382,O3382)</f>
        <v>949415.85101476</v>
      </c>
      <c r="S3382" s="23" t="n">
        <f aca="false">STDEV(J3382:L3382)</f>
        <v>124252.724070271</v>
      </c>
      <c r="T3382" s="25" t="n">
        <f aca="false">IF(P3382&gt;0,S3382/P3382,NA())</f>
        <v>0.138762157729076</v>
      </c>
      <c r="U3382" s="4" t="str">
        <f aca="false">IF(T3382&lt;=Parametros!$B$7,"MENOR",IF(T3382&lt;=Parametros!$B$8,"PROMEDIO MENOR-MEDIANA","PROMEDIO"))</f>
        <v>MENOR</v>
      </c>
      <c r="V3382" s="23" t="n">
        <f aca="false">IF(T3382&lt;=Parametros!$B$7,M3382,IF(T3382&lt;=Parametros!$B$8,Q3382,P3382))</f>
        <v>787478.3</v>
      </c>
      <c r="W3382" s="26" t="n">
        <f aca="false">ROUND(V3382,0)</f>
        <v>787478</v>
      </c>
      <c r="X3382" s="27" t="n">
        <f aca="false">K3382/G3382</f>
        <v>0.959470016801849</v>
      </c>
      <c r="Y3382" s="27" t="n">
        <f aca="false">L3382/G3382</f>
        <v>1.25648832825866</v>
      </c>
    </row>
    <row r="3383" customFormat="false" ht="39" hidden="false" customHeight="true" outlineLevel="0" collapsed="false">
      <c r="A3383" s="4" t="s">
        <v>480</v>
      </c>
      <c r="B3383" s="4" t="s">
        <v>1668</v>
      </c>
      <c r="C3383" s="4" t="s">
        <v>1933</v>
      </c>
      <c r="D3383" s="4" t="s">
        <v>1934</v>
      </c>
      <c r="E3383" s="4" t="s">
        <v>98</v>
      </c>
      <c r="F3383" s="4" t="s">
        <v>99</v>
      </c>
      <c r="G3383" s="23" t="n">
        <v>820743</v>
      </c>
      <c r="H3383" s="24" t="n">
        <f aca="false">Parametros!$B$3</f>
        <v>160.42</v>
      </c>
      <c r="I3383" s="24" t="n">
        <f aca="false">Parametros!$B$4</f>
        <v>151.76</v>
      </c>
      <c r="J3383" s="23" t="n">
        <f aca="false">G3383*H3383/I3383</f>
        <v>867577.70202952</v>
      </c>
      <c r="K3383" s="23" t="n">
        <v>787478.3</v>
      </c>
      <c r="L3383" s="23" t="n">
        <v>1031254</v>
      </c>
      <c r="M3383" s="23" t="n">
        <f aca="false">MIN(J3383:L3383)</f>
        <v>787478.3</v>
      </c>
      <c r="N3383" s="23" t="n">
        <f aca="false">MAX(J3383:L3383)</f>
        <v>1031254</v>
      </c>
      <c r="O3383" s="23" t="n">
        <f aca="false">MEDIAN(J3383:L3383)</f>
        <v>867577.70202952</v>
      </c>
      <c r="P3383" s="23" t="n">
        <f aca="false">AVERAGE(J3383:L3383)</f>
        <v>895436.667343174</v>
      </c>
      <c r="Q3383" s="23" t="n">
        <f aca="false">AVERAGE(M3383,O3383)</f>
        <v>827528.00101476</v>
      </c>
      <c r="R3383" s="23" t="n">
        <f aca="false">AVERAGE(N3383,O3383)</f>
        <v>949415.85101476</v>
      </c>
      <c r="S3383" s="23" t="n">
        <f aca="false">STDEV(J3383:L3383)</f>
        <v>124252.724070271</v>
      </c>
      <c r="T3383" s="25" t="n">
        <f aca="false">IF(P3383&gt;0,S3383/P3383,NA())</f>
        <v>0.138762157729076</v>
      </c>
      <c r="U3383" s="4" t="str">
        <f aca="false">IF(T3383&lt;=Parametros!$B$7,"MENOR",IF(T3383&lt;=Parametros!$B$8,"PROMEDIO MENOR-MEDIANA","PROMEDIO"))</f>
        <v>MENOR</v>
      </c>
      <c r="V3383" s="23" t="n">
        <f aca="false">IF(T3383&lt;=Parametros!$B$7,M3383,IF(T3383&lt;=Parametros!$B$8,Q3383,P3383))</f>
        <v>787478.3</v>
      </c>
      <c r="W3383" s="26" t="n">
        <f aca="false">ROUND(V3383,0)</f>
        <v>787478</v>
      </c>
      <c r="X3383" s="27" t="n">
        <f aca="false">K3383/G3383</f>
        <v>0.959470016801849</v>
      </c>
      <c r="Y3383" s="27" t="n">
        <f aca="false">L3383/G3383</f>
        <v>1.25648832825866</v>
      </c>
    </row>
    <row r="3384" customFormat="false" ht="39" hidden="false" customHeight="true" outlineLevel="0" collapsed="false">
      <c r="A3384" s="4" t="s">
        <v>482</v>
      </c>
      <c r="B3384" s="4" t="s">
        <v>1668</v>
      </c>
      <c r="C3384" s="4" t="s">
        <v>1935</v>
      </c>
      <c r="D3384" s="4" t="s">
        <v>1936</v>
      </c>
      <c r="E3384" s="4" t="s">
        <v>98</v>
      </c>
      <c r="F3384" s="4" t="s">
        <v>99</v>
      </c>
      <c r="G3384" s="23" t="n">
        <v>820743</v>
      </c>
      <c r="H3384" s="24" t="n">
        <f aca="false">Parametros!$B$3</f>
        <v>160.42</v>
      </c>
      <c r="I3384" s="24" t="n">
        <f aca="false">Parametros!$B$4</f>
        <v>151.76</v>
      </c>
      <c r="J3384" s="23" t="n">
        <f aca="false">G3384*H3384/I3384</f>
        <v>867577.70202952</v>
      </c>
      <c r="K3384" s="23" t="n">
        <v>787478.3</v>
      </c>
      <c r="L3384" s="23" t="n">
        <v>1031254</v>
      </c>
      <c r="M3384" s="23" t="n">
        <f aca="false">MIN(J3384:L3384)</f>
        <v>787478.3</v>
      </c>
      <c r="N3384" s="23" t="n">
        <f aca="false">MAX(J3384:L3384)</f>
        <v>1031254</v>
      </c>
      <c r="O3384" s="23" t="n">
        <f aca="false">MEDIAN(J3384:L3384)</f>
        <v>867577.70202952</v>
      </c>
      <c r="P3384" s="23" t="n">
        <f aca="false">AVERAGE(J3384:L3384)</f>
        <v>895436.667343174</v>
      </c>
      <c r="Q3384" s="23" t="n">
        <f aca="false">AVERAGE(M3384,O3384)</f>
        <v>827528.00101476</v>
      </c>
      <c r="R3384" s="23" t="n">
        <f aca="false">AVERAGE(N3384,O3384)</f>
        <v>949415.85101476</v>
      </c>
      <c r="S3384" s="23" t="n">
        <f aca="false">STDEV(J3384:L3384)</f>
        <v>124252.724070271</v>
      </c>
      <c r="T3384" s="25" t="n">
        <f aca="false">IF(P3384&gt;0,S3384/P3384,NA())</f>
        <v>0.138762157729076</v>
      </c>
      <c r="U3384" s="4" t="str">
        <f aca="false">IF(T3384&lt;=Parametros!$B$7,"MENOR",IF(T3384&lt;=Parametros!$B$8,"PROMEDIO MENOR-MEDIANA","PROMEDIO"))</f>
        <v>MENOR</v>
      </c>
      <c r="V3384" s="23" t="n">
        <f aca="false">IF(T3384&lt;=Parametros!$B$7,M3384,IF(T3384&lt;=Parametros!$B$8,Q3384,P3384))</f>
        <v>787478.3</v>
      </c>
      <c r="W3384" s="26" t="n">
        <f aca="false">ROUND(V3384,0)</f>
        <v>787478</v>
      </c>
      <c r="X3384" s="27" t="n">
        <f aca="false">K3384/G3384</f>
        <v>0.959470016801849</v>
      </c>
      <c r="Y3384" s="27" t="n">
        <f aca="false">L3384/G3384</f>
        <v>1.25648832825866</v>
      </c>
    </row>
    <row r="3385" customFormat="false" ht="26.25" hidden="false" customHeight="true" outlineLevel="0" collapsed="false">
      <c r="A3385" s="4" t="s">
        <v>485</v>
      </c>
      <c r="B3385" s="4" t="s">
        <v>1668</v>
      </c>
      <c r="C3385" s="4" t="s">
        <v>1937</v>
      </c>
      <c r="D3385" s="4" t="s">
        <v>1938</v>
      </c>
      <c r="E3385" s="4" t="s">
        <v>98</v>
      </c>
      <c r="F3385" s="4" t="s">
        <v>99</v>
      </c>
      <c r="G3385" s="23" t="n">
        <v>1860803</v>
      </c>
      <c r="H3385" s="24" t="n">
        <f aca="false">Parametros!$B$3</f>
        <v>160.42</v>
      </c>
      <c r="I3385" s="24" t="n">
        <f aca="false">Parametros!$B$4</f>
        <v>151.76</v>
      </c>
      <c r="J3385" s="23" t="n">
        <f aca="false">G3385*H3385/I3385</f>
        <v>1966987.46217712</v>
      </c>
      <c r="K3385" s="23" t="n">
        <v>1785385.81</v>
      </c>
      <c r="L3385" s="23" t="n">
        <v>2338112</v>
      </c>
      <c r="M3385" s="23" t="n">
        <f aca="false">MIN(J3385:L3385)</f>
        <v>1785385.81</v>
      </c>
      <c r="N3385" s="23" t="n">
        <f aca="false">MAX(J3385:L3385)</f>
        <v>2338112</v>
      </c>
      <c r="O3385" s="23" t="n">
        <f aca="false">MEDIAN(J3385:L3385)</f>
        <v>1966987.46217712</v>
      </c>
      <c r="P3385" s="23" t="n">
        <f aca="false">AVERAGE(J3385:L3385)</f>
        <v>2030161.75739237</v>
      </c>
      <c r="Q3385" s="23" t="n">
        <f aca="false">AVERAGE(M3385,O3385)</f>
        <v>1876186.63608856</v>
      </c>
      <c r="R3385" s="23" t="n">
        <f aca="false">AVERAGE(N3385,O3385)</f>
        <v>2152549.73108856</v>
      </c>
      <c r="S3385" s="23" t="n">
        <f aca="false">STDEV(J3385:L3385)</f>
        <v>281726.470108751</v>
      </c>
      <c r="T3385" s="25" t="n">
        <f aca="false">IF(P3385&gt;0,S3385/P3385,NA())</f>
        <v>0.138770454661018</v>
      </c>
      <c r="U3385" s="4" t="str">
        <f aca="false">IF(T3385&lt;=Parametros!$B$7,"MENOR",IF(T3385&lt;=Parametros!$B$8,"PROMEDIO MENOR-MEDIANA","PROMEDIO"))</f>
        <v>MENOR</v>
      </c>
      <c r="V3385" s="23" t="n">
        <f aca="false">IF(T3385&lt;=Parametros!$B$7,M3385,IF(T3385&lt;=Parametros!$B$8,Q3385,P3385))</f>
        <v>1785385.81</v>
      </c>
      <c r="W3385" s="26" t="n">
        <f aca="false">ROUND(V3385,0)</f>
        <v>1785386</v>
      </c>
      <c r="X3385" s="27" t="n">
        <f aca="false">K3385/G3385</f>
        <v>0.959470621016841</v>
      </c>
      <c r="Y3385" s="27" t="n">
        <f aca="false">L3385/G3385</f>
        <v>1.25650700262199</v>
      </c>
    </row>
    <row r="3386" customFormat="false" ht="39" hidden="false" customHeight="true" outlineLevel="0" collapsed="false">
      <c r="A3386" s="4" t="s">
        <v>488</v>
      </c>
      <c r="B3386" s="4" t="s">
        <v>1668</v>
      </c>
      <c r="C3386" s="4" t="s">
        <v>1939</v>
      </c>
      <c r="D3386" s="4" t="s">
        <v>1940</v>
      </c>
      <c r="E3386" s="4" t="s">
        <v>98</v>
      </c>
      <c r="F3386" s="4" t="s">
        <v>99</v>
      </c>
      <c r="G3386" s="23" t="n">
        <v>820743</v>
      </c>
      <c r="H3386" s="24" t="n">
        <f aca="false">Parametros!$B$3</f>
        <v>160.42</v>
      </c>
      <c r="I3386" s="24" t="n">
        <f aca="false">Parametros!$B$4</f>
        <v>151.76</v>
      </c>
      <c r="J3386" s="23" t="n">
        <f aca="false">G3386*H3386/I3386</f>
        <v>867577.70202952</v>
      </c>
      <c r="K3386" s="23" t="n">
        <v>787478.3</v>
      </c>
      <c r="L3386" s="23" t="n">
        <v>1031254</v>
      </c>
      <c r="M3386" s="23" t="n">
        <f aca="false">MIN(J3386:L3386)</f>
        <v>787478.3</v>
      </c>
      <c r="N3386" s="23" t="n">
        <f aca="false">MAX(J3386:L3386)</f>
        <v>1031254</v>
      </c>
      <c r="O3386" s="23" t="n">
        <f aca="false">MEDIAN(J3386:L3386)</f>
        <v>867577.70202952</v>
      </c>
      <c r="P3386" s="23" t="n">
        <f aca="false">AVERAGE(J3386:L3386)</f>
        <v>895436.667343174</v>
      </c>
      <c r="Q3386" s="23" t="n">
        <f aca="false">AVERAGE(M3386,O3386)</f>
        <v>827528.00101476</v>
      </c>
      <c r="R3386" s="23" t="n">
        <f aca="false">AVERAGE(N3386,O3386)</f>
        <v>949415.85101476</v>
      </c>
      <c r="S3386" s="23" t="n">
        <f aca="false">STDEV(J3386:L3386)</f>
        <v>124252.724070271</v>
      </c>
      <c r="T3386" s="25" t="n">
        <f aca="false">IF(P3386&gt;0,S3386/P3386,NA())</f>
        <v>0.138762157729076</v>
      </c>
      <c r="U3386" s="4" t="str">
        <f aca="false">IF(T3386&lt;=Parametros!$B$7,"MENOR",IF(T3386&lt;=Parametros!$B$8,"PROMEDIO MENOR-MEDIANA","PROMEDIO"))</f>
        <v>MENOR</v>
      </c>
      <c r="V3386" s="23" t="n">
        <f aca="false">IF(T3386&lt;=Parametros!$B$7,M3386,IF(T3386&lt;=Parametros!$B$8,Q3386,P3386))</f>
        <v>787478.3</v>
      </c>
      <c r="W3386" s="26" t="n">
        <f aca="false">ROUND(V3386,0)</f>
        <v>787478</v>
      </c>
      <c r="X3386" s="27" t="n">
        <f aca="false">K3386/G3386</f>
        <v>0.959470016801849</v>
      </c>
      <c r="Y3386" s="27" t="n">
        <f aca="false">L3386/G3386</f>
        <v>1.25648832825866</v>
      </c>
    </row>
    <row r="3387" customFormat="false" ht="39" hidden="false" customHeight="true" outlineLevel="0" collapsed="false">
      <c r="A3387" s="4" t="s">
        <v>491</v>
      </c>
      <c r="B3387" s="4" t="s">
        <v>1668</v>
      </c>
      <c r="C3387" s="4" t="s">
        <v>1941</v>
      </c>
      <c r="D3387" s="4" t="s">
        <v>1942</v>
      </c>
      <c r="E3387" s="4" t="s">
        <v>98</v>
      </c>
      <c r="F3387" s="4" t="s">
        <v>99</v>
      </c>
      <c r="G3387" s="23" t="n">
        <v>136791</v>
      </c>
      <c r="H3387" s="24" t="n">
        <f aca="false">Parametros!$B$3</f>
        <v>160.42</v>
      </c>
      <c r="I3387" s="24" t="n">
        <f aca="false">Parametros!$B$4</f>
        <v>151.76</v>
      </c>
      <c r="J3387" s="23" t="n">
        <f aca="false">G3387*H3387/I3387</f>
        <v>144596.812203479</v>
      </c>
      <c r="K3387" s="23" t="n">
        <v>131247.15</v>
      </c>
      <c r="L3387" s="23" t="n">
        <v>171836</v>
      </c>
      <c r="M3387" s="23" t="n">
        <f aca="false">MIN(J3387:L3387)</f>
        <v>131247.15</v>
      </c>
      <c r="N3387" s="23" t="n">
        <f aca="false">MAX(J3387:L3387)</f>
        <v>171836</v>
      </c>
      <c r="O3387" s="23" t="n">
        <f aca="false">MEDIAN(J3387:L3387)</f>
        <v>144596.812203479</v>
      </c>
      <c r="P3387" s="23" t="n">
        <f aca="false">AVERAGE(J3387:L3387)</f>
        <v>149226.654067826</v>
      </c>
      <c r="Q3387" s="23" t="n">
        <f aca="false">AVERAGE(M3387,O3387)</f>
        <v>137921.98110174</v>
      </c>
      <c r="R3387" s="23" t="n">
        <f aca="false">AVERAGE(N3387,O3387)</f>
        <v>158216.40610174</v>
      </c>
      <c r="S3387" s="23" t="n">
        <f aca="false">STDEV(J3387:L3387)</f>
        <v>20686.7170630642</v>
      </c>
      <c r="T3387" s="25" t="n">
        <f aca="false">IF(P3387&gt;0,S3387/P3387,NA())</f>
        <v>0.138626153566786</v>
      </c>
      <c r="U3387" s="4" t="str">
        <f aca="false">IF(T3387&lt;=Parametros!$B$7,"MENOR",IF(T3387&lt;=Parametros!$B$8,"PROMEDIO MENOR-MEDIANA","PROMEDIO"))</f>
        <v>MENOR</v>
      </c>
      <c r="V3387" s="23" t="n">
        <f aca="false">IF(T3387&lt;=Parametros!$B$7,M3387,IF(T3387&lt;=Parametros!$B$8,Q3387,P3387))</f>
        <v>131247.15</v>
      </c>
      <c r="W3387" s="26" t="n">
        <f aca="false">ROUND(V3387,0)</f>
        <v>131247</v>
      </c>
      <c r="X3387" s="27" t="n">
        <f aca="false">K3387/G3387</f>
        <v>0.959472114393491</v>
      </c>
      <c r="Y3387" s="27" t="n">
        <f aca="false">L3387/G3387</f>
        <v>1.25619375543713</v>
      </c>
    </row>
    <row r="3388" customFormat="false" ht="39" hidden="false" customHeight="true" outlineLevel="0" collapsed="false">
      <c r="A3388" s="4" t="s">
        <v>494</v>
      </c>
      <c r="B3388" s="4" t="s">
        <v>1668</v>
      </c>
      <c r="C3388" s="4" t="s">
        <v>1943</v>
      </c>
      <c r="D3388" s="4" t="s">
        <v>1944</v>
      </c>
      <c r="E3388" s="4" t="s">
        <v>98</v>
      </c>
      <c r="F3388" s="4" t="s">
        <v>99</v>
      </c>
      <c r="G3388" s="23" t="n">
        <v>136791</v>
      </c>
      <c r="H3388" s="24" t="n">
        <f aca="false">Parametros!$B$3</f>
        <v>160.42</v>
      </c>
      <c r="I3388" s="24" t="n">
        <f aca="false">Parametros!$B$4</f>
        <v>151.76</v>
      </c>
      <c r="J3388" s="23" t="n">
        <f aca="false">G3388*H3388/I3388</f>
        <v>144596.812203479</v>
      </c>
      <c r="K3388" s="23" t="n">
        <v>131247.15</v>
      </c>
      <c r="L3388" s="23" t="n">
        <v>171836</v>
      </c>
      <c r="M3388" s="23" t="n">
        <f aca="false">MIN(J3388:L3388)</f>
        <v>131247.15</v>
      </c>
      <c r="N3388" s="23" t="n">
        <f aca="false">MAX(J3388:L3388)</f>
        <v>171836</v>
      </c>
      <c r="O3388" s="23" t="n">
        <f aca="false">MEDIAN(J3388:L3388)</f>
        <v>144596.812203479</v>
      </c>
      <c r="P3388" s="23" t="n">
        <f aca="false">AVERAGE(J3388:L3388)</f>
        <v>149226.654067826</v>
      </c>
      <c r="Q3388" s="23" t="n">
        <f aca="false">AVERAGE(M3388,O3388)</f>
        <v>137921.98110174</v>
      </c>
      <c r="R3388" s="23" t="n">
        <f aca="false">AVERAGE(N3388,O3388)</f>
        <v>158216.40610174</v>
      </c>
      <c r="S3388" s="23" t="n">
        <f aca="false">STDEV(J3388:L3388)</f>
        <v>20686.7170630642</v>
      </c>
      <c r="T3388" s="25" t="n">
        <f aca="false">IF(P3388&gt;0,S3388/P3388,NA())</f>
        <v>0.138626153566786</v>
      </c>
      <c r="U3388" s="4" t="str">
        <f aca="false">IF(T3388&lt;=Parametros!$B$7,"MENOR",IF(T3388&lt;=Parametros!$B$8,"PROMEDIO MENOR-MEDIANA","PROMEDIO"))</f>
        <v>MENOR</v>
      </c>
      <c r="V3388" s="23" t="n">
        <f aca="false">IF(T3388&lt;=Parametros!$B$7,M3388,IF(T3388&lt;=Parametros!$B$8,Q3388,P3388))</f>
        <v>131247.15</v>
      </c>
      <c r="W3388" s="26" t="n">
        <f aca="false">ROUND(V3388,0)</f>
        <v>131247</v>
      </c>
      <c r="X3388" s="27" t="n">
        <f aca="false">K3388/G3388</f>
        <v>0.959472114393491</v>
      </c>
      <c r="Y3388" s="27" t="n">
        <f aca="false">L3388/G3388</f>
        <v>1.25619375543713</v>
      </c>
    </row>
    <row r="3389" customFormat="false" ht="39" hidden="false" customHeight="true" outlineLevel="0" collapsed="false">
      <c r="A3389" s="4" t="s">
        <v>497</v>
      </c>
      <c r="B3389" s="4" t="s">
        <v>1668</v>
      </c>
      <c r="C3389" s="4" t="s">
        <v>1945</v>
      </c>
      <c r="D3389" s="4" t="s">
        <v>1946</v>
      </c>
      <c r="E3389" s="4" t="s">
        <v>98</v>
      </c>
      <c r="F3389" s="4" t="s">
        <v>99</v>
      </c>
      <c r="G3389" s="23" t="n">
        <v>1860803</v>
      </c>
      <c r="H3389" s="24" t="n">
        <f aca="false">Parametros!$B$3</f>
        <v>160.42</v>
      </c>
      <c r="I3389" s="24" t="n">
        <f aca="false">Parametros!$B$4</f>
        <v>151.76</v>
      </c>
      <c r="J3389" s="23" t="n">
        <f aca="false">G3389*H3389/I3389</f>
        <v>1966987.46217712</v>
      </c>
      <c r="K3389" s="23" t="n">
        <v>1785385.81</v>
      </c>
      <c r="L3389" s="23" t="n">
        <v>2338112</v>
      </c>
      <c r="M3389" s="23" t="n">
        <f aca="false">MIN(J3389:L3389)</f>
        <v>1785385.81</v>
      </c>
      <c r="N3389" s="23" t="n">
        <f aca="false">MAX(J3389:L3389)</f>
        <v>2338112</v>
      </c>
      <c r="O3389" s="23" t="n">
        <f aca="false">MEDIAN(J3389:L3389)</f>
        <v>1966987.46217712</v>
      </c>
      <c r="P3389" s="23" t="n">
        <f aca="false">AVERAGE(J3389:L3389)</f>
        <v>2030161.75739237</v>
      </c>
      <c r="Q3389" s="23" t="n">
        <f aca="false">AVERAGE(M3389,O3389)</f>
        <v>1876186.63608856</v>
      </c>
      <c r="R3389" s="23" t="n">
        <f aca="false">AVERAGE(N3389,O3389)</f>
        <v>2152549.73108856</v>
      </c>
      <c r="S3389" s="23" t="n">
        <f aca="false">STDEV(J3389:L3389)</f>
        <v>281726.470108751</v>
      </c>
      <c r="T3389" s="25" t="n">
        <f aca="false">IF(P3389&gt;0,S3389/P3389,NA())</f>
        <v>0.138770454661018</v>
      </c>
      <c r="U3389" s="4" t="str">
        <f aca="false">IF(T3389&lt;=Parametros!$B$7,"MENOR",IF(T3389&lt;=Parametros!$B$8,"PROMEDIO MENOR-MEDIANA","PROMEDIO"))</f>
        <v>MENOR</v>
      </c>
      <c r="V3389" s="23" t="n">
        <f aca="false">IF(T3389&lt;=Parametros!$B$7,M3389,IF(T3389&lt;=Parametros!$B$8,Q3389,P3389))</f>
        <v>1785385.81</v>
      </c>
      <c r="W3389" s="26" t="n">
        <f aca="false">ROUND(V3389,0)</f>
        <v>1785386</v>
      </c>
      <c r="X3389" s="27" t="n">
        <f aca="false">K3389/G3389</f>
        <v>0.959470621016841</v>
      </c>
      <c r="Y3389" s="27" t="n">
        <f aca="false">L3389/G3389</f>
        <v>1.25650700262199</v>
      </c>
    </row>
    <row r="3390" customFormat="false" ht="39" hidden="false" customHeight="true" outlineLevel="0" collapsed="false">
      <c r="A3390" s="4" t="s">
        <v>500</v>
      </c>
      <c r="B3390" s="4" t="s">
        <v>1668</v>
      </c>
      <c r="C3390" s="4" t="s">
        <v>1947</v>
      </c>
      <c r="D3390" s="4" t="s">
        <v>1948</v>
      </c>
      <c r="E3390" s="4" t="s">
        <v>98</v>
      </c>
      <c r="F3390" s="4" t="s">
        <v>99</v>
      </c>
      <c r="G3390" s="23" t="n">
        <v>820743</v>
      </c>
      <c r="H3390" s="24" t="n">
        <f aca="false">Parametros!$B$3</f>
        <v>160.42</v>
      </c>
      <c r="I3390" s="24" t="n">
        <f aca="false">Parametros!$B$4</f>
        <v>151.76</v>
      </c>
      <c r="J3390" s="23" t="n">
        <f aca="false">G3390*H3390/I3390</f>
        <v>867577.70202952</v>
      </c>
      <c r="K3390" s="23" t="n">
        <v>787478.3</v>
      </c>
      <c r="L3390" s="23" t="n">
        <v>1031254</v>
      </c>
      <c r="M3390" s="23" t="n">
        <f aca="false">MIN(J3390:L3390)</f>
        <v>787478.3</v>
      </c>
      <c r="N3390" s="23" t="n">
        <f aca="false">MAX(J3390:L3390)</f>
        <v>1031254</v>
      </c>
      <c r="O3390" s="23" t="n">
        <f aca="false">MEDIAN(J3390:L3390)</f>
        <v>867577.70202952</v>
      </c>
      <c r="P3390" s="23" t="n">
        <f aca="false">AVERAGE(J3390:L3390)</f>
        <v>895436.667343174</v>
      </c>
      <c r="Q3390" s="23" t="n">
        <f aca="false">AVERAGE(M3390,O3390)</f>
        <v>827528.00101476</v>
      </c>
      <c r="R3390" s="23" t="n">
        <f aca="false">AVERAGE(N3390,O3390)</f>
        <v>949415.85101476</v>
      </c>
      <c r="S3390" s="23" t="n">
        <f aca="false">STDEV(J3390:L3390)</f>
        <v>124252.724070271</v>
      </c>
      <c r="T3390" s="25" t="n">
        <f aca="false">IF(P3390&gt;0,S3390/P3390,NA())</f>
        <v>0.138762157729076</v>
      </c>
      <c r="U3390" s="4" t="str">
        <f aca="false">IF(T3390&lt;=Parametros!$B$7,"MENOR",IF(T3390&lt;=Parametros!$B$8,"PROMEDIO MENOR-MEDIANA","PROMEDIO"))</f>
        <v>MENOR</v>
      </c>
      <c r="V3390" s="23" t="n">
        <f aca="false">IF(T3390&lt;=Parametros!$B$7,M3390,IF(T3390&lt;=Parametros!$B$8,Q3390,P3390))</f>
        <v>787478.3</v>
      </c>
      <c r="W3390" s="26" t="n">
        <f aca="false">ROUND(V3390,0)</f>
        <v>787478</v>
      </c>
      <c r="X3390" s="27" t="n">
        <f aca="false">K3390/G3390</f>
        <v>0.959470016801849</v>
      </c>
      <c r="Y3390" s="27" t="n">
        <f aca="false">L3390/G3390</f>
        <v>1.25648832825866</v>
      </c>
    </row>
    <row r="3391" customFormat="false" ht="51.75" hidden="false" customHeight="true" outlineLevel="0" collapsed="false">
      <c r="A3391" s="4" t="s">
        <v>503</v>
      </c>
      <c r="B3391" s="4" t="s">
        <v>1668</v>
      </c>
      <c r="C3391" s="4" t="s">
        <v>1949</v>
      </c>
      <c r="D3391" s="4" t="s">
        <v>1950</v>
      </c>
      <c r="E3391" s="4" t="s">
        <v>98</v>
      </c>
      <c r="F3391" s="4" t="s">
        <v>99</v>
      </c>
      <c r="G3391" s="23" t="n">
        <v>1085280</v>
      </c>
      <c r="H3391" s="24" t="n">
        <f aca="false">Parametros!$B$3</f>
        <v>160.42</v>
      </c>
      <c r="I3391" s="24" t="n">
        <f aca="false">Parametros!$B$4</f>
        <v>151.76</v>
      </c>
      <c r="J3391" s="23" t="n">
        <f aca="false">G3391*H3391/I3391</f>
        <v>1147210.18450185</v>
      </c>
      <c r="K3391" s="23" t="n">
        <v>1041294.32</v>
      </c>
      <c r="L3391" s="23" t="n">
        <v>1363621</v>
      </c>
      <c r="M3391" s="23" t="n">
        <f aca="false">MIN(J3391:L3391)</f>
        <v>1041294.32</v>
      </c>
      <c r="N3391" s="23" t="n">
        <f aca="false">MAX(J3391:L3391)</f>
        <v>1363621</v>
      </c>
      <c r="O3391" s="23" t="n">
        <f aca="false">MEDIAN(J3391:L3391)</f>
        <v>1147210.18450185</v>
      </c>
      <c r="P3391" s="23" t="n">
        <f aca="false">AVERAGE(J3391:L3391)</f>
        <v>1184041.83483395</v>
      </c>
      <c r="Q3391" s="23" t="n">
        <f aca="false">AVERAGE(M3391,O3391)</f>
        <v>1094252.25225092</v>
      </c>
      <c r="R3391" s="23" t="n">
        <f aca="false">AVERAGE(N3391,O3391)</f>
        <v>1255415.59225092</v>
      </c>
      <c r="S3391" s="23" t="n">
        <f aca="false">STDEV(J3391:L3391)</f>
        <v>164289.531040768</v>
      </c>
      <c r="T3391" s="25" t="n">
        <f aca="false">IF(P3391&gt;0,S3391/P3391,NA())</f>
        <v>0.138753147234707</v>
      </c>
      <c r="U3391" s="4" t="str">
        <f aca="false">IF(T3391&lt;=Parametros!$B$7,"MENOR",IF(T3391&lt;=Parametros!$B$8,"PROMEDIO MENOR-MEDIANA","PROMEDIO"))</f>
        <v>MENOR</v>
      </c>
      <c r="V3391" s="23" t="n">
        <f aca="false">IF(T3391&lt;=Parametros!$B$7,M3391,IF(T3391&lt;=Parametros!$B$8,Q3391,P3391))</f>
        <v>1041294.32</v>
      </c>
      <c r="W3391" s="26" t="n">
        <f aca="false">ROUND(V3391,0)</f>
        <v>1041294</v>
      </c>
      <c r="X3391" s="27" t="n">
        <f aca="false">K3391/G3391</f>
        <v>0.95947066194899</v>
      </c>
      <c r="Y3391" s="27" t="n">
        <f aca="false">L3391/G3391</f>
        <v>1.25646929824561</v>
      </c>
    </row>
    <row r="3392" customFormat="false" ht="39" hidden="false" customHeight="true" outlineLevel="0" collapsed="false">
      <c r="A3392" s="4" t="s">
        <v>506</v>
      </c>
      <c r="B3392" s="4" t="s">
        <v>1668</v>
      </c>
      <c r="C3392" s="4" t="s">
        <v>1951</v>
      </c>
      <c r="D3392" s="4" t="s">
        <v>1952</v>
      </c>
      <c r="E3392" s="4" t="s">
        <v>98</v>
      </c>
      <c r="F3392" s="4" t="s">
        <v>99</v>
      </c>
      <c r="G3392" s="23" t="n">
        <v>1863064</v>
      </c>
      <c r="H3392" s="24" t="n">
        <f aca="false">Parametros!$B$3</f>
        <v>160.42</v>
      </c>
      <c r="I3392" s="24" t="n">
        <f aca="false">Parametros!$B$4</f>
        <v>151.76</v>
      </c>
      <c r="J3392" s="23" t="n">
        <f aca="false">G3392*H3392/I3392</f>
        <v>1969377.48339483</v>
      </c>
      <c r="K3392" s="23" t="n">
        <v>1787554.69</v>
      </c>
      <c r="L3392" s="23" t="n">
        <v>2340968</v>
      </c>
      <c r="M3392" s="23" t="n">
        <f aca="false">MIN(J3392:L3392)</f>
        <v>1787554.69</v>
      </c>
      <c r="N3392" s="23" t="n">
        <f aca="false">MAX(J3392:L3392)</f>
        <v>2340968</v>
      </c>
      <c r="O3392" s="23" t="n">
        <f aca="false">MEDIAN(J3392:L3392)</f>
        <v>1969377.48339483</v>
      </c>
      <c r="P3392" s="23" t="n">
        <f aca="false">AVERAGE(J3392:L3392)</f>
        <v>2032633.39113161</v>
      </c>
      <c r="Q3392" s="23" t="n">
        <f aca="false">AVERAGE(M3392,O3392)</f>
        <v>1878466.08669742</v>
      </c>
      <c r="R3392" s="23" t="n">
        <f aca="false">AVERAGE(N3392,O3392)</f>
        <v>2155172.74169742</v>
      </c>
      <c r="S3392" s="23" t="n">
        <f aca="false">STDEV(J3392:L3392)</f>
        <v>282077.215171647</v>
      </c>
      <c r="T3392" s="25" t="n">
        <f aca="false">IF(P3392&gt;0,S3392/P3392,NA())</f>
        <v>0.138774270068745</v>
      </c>
      <c r="U3392" s="4" t="str">
        <f aca="false">IF(T3392&lt;=Parametros!$B$7,"MENOR",IF(T3392&lt;=Parametros!$B$8,"PROMEDIO MENOR-MEDIANA","PROMEDIO"))</f>
        <v>MENOR</v>
      </c>
      <c r="V3392" s="23" t="n">
        <f aca="false">IF(T3392&lt;=Parametros!$B$7,M3392,IF(T3392&lt;=Parametros!$B$8,Q3392,P3392))</f>
        <v>1787554.69</v>
      </c>
      <c r="W3392" s="26" t="n">
        <f aca="false">ROUND(V3392,0)</f>
        <v>1787555</v>
      </c>
      <c r="X3392" s="27" t="n">
        <f aca="false">K3392/G3392</f>
        <v>0.959470361726704</v>
      </c>
      <c r="Y3392" s="27" t="n">
        <f aca="false">L3392/G3392</f>
        <v>1.256515074093</v>
      </c>
    </row>
    <row r="3393" customFormat="false" ht="39" hidden="false" customHeight="true" outlineLevel="0" collapsed="false">
      <c r="A3393" s="4" t="s">
        <v>509</v>
      </c>
      <c r="B3393" s="4" t="s">
        <v>1668</v>
      </c>
      <c r="C3393" s="4" t="s">
        <v>1953</v>
      </c>
      <c r="D3393" s="4" t="s">
        <v>1954</v>
      </c>
      <c r="E3393" s="4" t="s">
        <v>98</v>
      </c>
      <c r="F3393" s="4" t="s">
        <v>99</v>
      </c>
      <c r="G3393" s="23" t="n">
        <v>1863064</v>
      </c>
      <c r="H3393" s="24" t="n">
        <f aca="false">Parametros!$B$3</f>
        <v>160.42</v>
      </c>
      <c r="I3393" s="24" t="n">
        <f aca="false">Parametros!$B$4</f>
        <v>151.76</v>
      </c>
      <c r="J3393" s="23" t="n">
        <f aca="false">G3393*H3393/I3393</f>
        <v>1969377.48339483</v>
      </c>
      <c r="K3393" s="23" t="n">
        <v>1787554.69</v>
      </c>
      <c r="L3393" s="23" t="n">
        <v>2340968</v>
      </c>
      <c r="M3393" s="23" t="n">
        <f aca="false">MIN(J3393:L3393)</f>
        <v>1787554.69</v>
      </c>
      <c r="N3393" s="23" t="n">
        <f aca="false">MAX(J3393:L3393)</f>
        <v>2340968</v>
      </c>
      <c r="O3393" s="23" t="n">
        <f aca="false">MEDIAN(J3393:L3393)</f>
        <v>1969377.48339483</v>
      </c>
      <c r="P3393" s="23" t="n">
        <f aca="false">AVERAGE(J3393:L3393)</f>
        <v>2032633.39113161</v>
      </c>
      <c r="Q3393" s="23" t="n">
        <f aca="false">AVERAGE(M3393,O3393)</f>
        <v>1878466.08669742</v>
      </c>
      <c r="R3393" s="23" t="n">
        <f aca="false">AVERAGE(N3393,O3393)</f>
        <v>2155172.74169742</v>
      </c>
      <c r="S3393" s="23" t="n">
        <f aca="false">STDEV(J3393:L3393)</f>
        <v>282077.215171647</v>
      </c>
      <c r="T3393" s="25" t="n">
        <f aca="false">IF(P3393&gt;0,S3393/P3393,NA())</f>
        <v>0.138774270068745</v>
      </c>
      <c r="U3393" s="4" t="str">
        <f aca="false">IF(T3393&lt;=Parametros!$B$7,"MENOR",IF(T3393&lt;=Parametros!$B$8,"PROMEDIO MENOR-MEDIANA","PROMEDIO"))</f>
        <v>MENOR</v>
      </c>
      <c r="V3393" s="23" t="n">
        <f aca="false">IF(T3393&lt;=Parametros!$B$7,M3393,IF(T3393&lt;=Parametros!$B$8,Q3393,P3393))</f>
        <v>1787554.69</v>
      </c>
      <c r="W3393" s="26" t="n">
        <f aca="false">ROUND(V3393,0)</f>
        <v>1787555</v>
      </c>
      <c r="X3393" s="27" t="n">
        <f aca="false">K3393/G3393</f>
        <v>0.959470361726704</v>
      </c>
      <c r="Y3393" s="27" t="n">
        <f aca="false">L3393/G3393</f>
        <v>1.256515074093</v>
      </c>
    </row>
    <row r="3394" customFormat="false" ht="39" hidden="false" customHeight="true" outlineLevel="0" collapsed="false">
      <c r="A3394" s="4" t="s">
        <v>512</v>
      </c>
      <c r="B3394" s="4" t="s">
        <v>1668</v>
      </c>
      <c r="C3394" s="4" t="s">
        <v>1955</v>
      </c>
      <c r="D3394" s="4" t="s">
        <v>1956</v>
      </c>
      <c r="E3394" s="4" t="s">
        <v>98</v>
      </c>
      <c r="F3394" s="4" t="s">
        <v>99</v>
      </c>
      <c r="G3394" s="23" t="n">
        <v>1863064</v>
      </c>
      <c r="H3394" s="24" t="n">
        <f aca="false">Parametros!$B$3</f>
        <v>160.42</v>
      </c>
      <c r="I3394" s="24" t="n">
        <f aca="false">Parametros!$B$4</f>
        <v>151.76</v>
      </c>
      <c r="J3394" s="23" t="n">
        <f aca="false">G3394*H3394/I3394</f>
        <v>1969377.48339483</v>
      </c>
      <c r="K3394" s="23" t="n">
        <v>1787554.69</v>
      </c>
      <c r="L3394" s="23" t="n">
        <v>2340968</v>
      </c>
      <c r="M3394" s="23" t="n">
        <f aca="false">MIN(J3394:L3394)</f>
        <v>1787554.69</v>
      </c>
      <c r="N3394" s="23" t="n">
        <f aca="false">MAX(J3394:L3394)</f>
        <v>2340968</v>
      </c>
      <c r="O3394" s="23" t="n">
        <f aca="false">MEDIAN(J3394:L3394)</f>
        <v>1969377.48339483</v>
      </c>
      <c r="P3394" s="23" t="n">
        <f aca="false">AVERAGE(J3394:L3394)</f>
        <v>2032633.39113161</v>
      </c>
      <c r="Q3394" s="23" t="n">
        <f aca="false">AVERAGE(M3394,O3394)</f>
        <v>1878466.08669742</v>
      </c>
      <c r="R3394" s="23" t="n">
        <f aca="false">AVERAGE(N3394,O3394)</f>
        <v>2155172.74169742</v>
      </c>
      <c r="S3394" s="23" t="n">
        <f aca="false">STDEV(J3394:L3394)</f>
        <v>282077.215171647</v>
      </c>
      <c r="T3394" s="25" t="n">
        <f aca="false">IF(P3394&gt;0,S3394/P3394,NA())</f>
        <v>0.138774270068745</v>
      </c>
      <c r="U3394" s="4" t="str">
        <f aca="false">IF(T3394&lt;=Parametros!$B$7,"MENOR",IF(T3394&lt;=Parametros!$B$8,"PROMEDIO MENOR-MEDIANA","PROMEDIO"))</f>
        <v>MENOR</v>
      </c>
      <c r="V3394" s="23" t="n">
        <f aca="false">IF(T3394&lt;=Parametros!$B$7,M3394,IF(T3394&lt;=Parametros!$B$8,Q3394,P3394))</f>
        <v>1787554.69</v>
      </c>
      <c r="W3394" s="26" t="n">
        <f aca="false">ROUND(V3394,0)</f>
        <v>1787555</v>
      </c>
      <c r="X3394" s="27" t="n">
        <f aca="false">K3394/G3394</f>
        <v>0.959470361726704</v>
      </c>
      <c r="Y3394" s="27" t="n">
        <f aca="false">L3394/G3394</f>
        <v>1.256515074093</v>
      </c>
    </row>
    <row r="3395" customFormat="false" ht="26.25" hidden="false" customHeight="true" outlineLevel="0" collapsed="false">
      <c r="A3395" s="4" t="s">
        <v>515</v>
      </c>
      <c r="B3395" s="4" t="s">
        <v>1668</v>
      </c>
      <c r="C3395" s="4" t="s">
        <v>1957</v>
      </c>
      <c r="D3395" s="4" t="s">
        <v>1958</v>
      </c>
      <c r="E3395" s="4" t="s">
        <v>98</v>
      </c>
      <c r="F3395" s="4" t="s">
        <v>99</v>
      </c>
      <c r="G3395" s="23" t="n">
        <v>1863064</v>
      </c>
      <c r="H3395" s="24" t="n">
        <f aca="false">Parametros!$B$3</f>
        <v>160.42</v>
      </c>
      <c r="I3395" s="24" t="n">
        <f aca="false">Parametros!$B$4</f>
        <v>151.76</v>
      </c>
      <c r="J3395" s="23" t="n">
        <f aca="false">G3395*H3395/I3395</f>
        <v>1969377.48339483</v>
      </c>
      <c r="K3395" s="23" t="n">
        <v>1787554.69</v>
      </c>
      <c r="L3395" s="23" t="n">
        <v>2340968</v>
      </c>
      <c r="M3395" s="23" t="n">
        <f aca="false">MIN(J3395:L3395)</f>
        <v>1787554.69</v>
      </c>
      <c r="N3395" s="23" t="n">
        <f aca="false">MAX(J3395:L3395)</f>
        <v>2340968</v>
      </c>
      <c r="O3395" s="23" t="n">
        <f aca="false">MEDIAN(J3395:L3395)</f>
        <v>1969377.48339483</v>
      </c>
      <c r="P3395" s="23" t="n">
        <f aca="false">AVERAGE(J3395:L3395)</f>
        <v>2032633.39113161</v>
      </c>
      <c r="Q3395" s="23" t="n">
        <f aca="false">AVERAGE(M3395,O3395)</f>
        <v>1878466.08669742</v>
      </c>
      <c r="R3395" s="23" t="n">
        <f aca="false">AVERAGE(N3395,O3395)</f>
        <v>2155172.74169742</v>
      </c>
      <c r="S3395" s="23" t="n">
        <f aca="false">STDEV(J3395:L3395)</f>
        <v>282077.215171647</v>
      </c>
      <c r="T3395" s="25" t="n">
        <f aca="false">IF(P3395&gt;0,S3395/P3395,NA())</f>
        <v>0.138774270068745</v>
      </c>
      <c r="U3395" s="4" t="str">
        <f aca="false">IF(T3395&lt;=Parametros!$B$7,"MENOR",IF(T3395&lt;=Parametros!$B$8,"PROMEDIO MENOR-MEDIANA","PROMEDIO"))</f>
        <v>MENOR</v>
      </c>
      <c r="V3395" s="23" t="n">
        <f aca="false">IF(T3395&lt;=Parametros!$B$7,M3395,IF(T3395&lt;=Parametros!$B$8,Q3395,P3395))</f>
        <v>1787554.69</v>
      </c>
      <c r="W3395" s="26" t="n">
        <f aca="false">ROUND(V3395,0)</f>
        <v>1787555</v>
      </c>
      <c r="X3395" s="27" t="n">
        <f aca="false">K3395/G3395</f>
        <v>0.959470361726704</v>
      </c>
      <c r="Y3395" s="27" t="n">
        <f aca="false">L3395/G3395</f>
        <v>1.256515074093</v>
      </c>
    </row>
    <row r="3396" customFormat="false" ht="26.25" hidden="false" customHeight="true" outlineLevel="0" collapsed="false">
      <c r="A3396" s="4" t="s">
        <v>518</v>
      </c>
      <c r="B3396" s="4" t="s">
        <v>1668</v>
      </c>
      <c r="C3396" s="4" t="s">
        <v>1959</v>
      </c>
      <c r="D3396" s="4" t="s">
        <v>1960</v>
      </c>
      <c r="E3396" s="4" t="s">
        <v>98</v>
      </c>
      <c r="F3396" s="4" t="s">
        <v>99</v>
      </c>
      <c r="G3396" s="23" t="n">
        <v>1863064</v>
      </c>
      <c r="H3396" s="24" t="n">
        <f aca="false">Parametros!$B$3</f>
        <v>160.42</v>
      </c>
      <c r="I3396" s="24" t="n">
        <f aca="false">Parametros!$B$4</f>
        <v>151.76</v>
      </c>
      <c r="J3396" s="23" t="n">
        <f aca="false">G3396*H3396/I3396</f>
        <v>1969377.48339483</v>
      </c>
      <c r="K3396" s="23" t="n">
        <v>1787554.69</v>
      </c>
      <c r="L3396" s="23" t="n">
        <v>2340968</v>
      </c>
      <c r="M3396" s="23" t="n">
        <f aca="false">MIN(J3396:L3396)</f>
        <v>1787554.69</v>
      </c>
      <c r="N3396" s="23" t="n">
        <f aca="false">MAX(J3396:L3396)</f>
        <v>2340968</v>
      </c>
      <c r="O3396" s="23" t="n">
        <f aca="false">MEDIAN(J3396:L3396)</f>
        <v>1969377.48339483</v>
      </c>
      <c r="P3396" s="23" t="n">
        <f aca="false">AVERAGE(J3396:L3396)</f>
        <v>2032633.39113161</v>
      </c>
      <c r="Q3396" s="23" t="n">
        <f aca="false">AVERAGE(M3396,O3396)</f>
        <v>1878466.08669742</v>
      </c>
      <c r="R3396" s="23" t="n">
        <f aca="false">AVERAGE(N3396,O3396)</f>
        <v>2155172.74169742</v>
      </c>
      <c r="S3396" s="23" t="n">
        <f aca="false">STDEV(J3396:L3396)</f>
        <v>282077.215171647</v>
      </c>
      <c r="T3396" s="25" t="n">
        <f aca="false">IF(P3396&gt;0,S3396/P3396,NA())</f>
        <v>0.138774270068745</v>
      </c>
      <c r="U3396" s="4" t="str">
        <f aca="false">IF(T3396&lt;=Parametros!$B$7,"MENOR",IF(T3396&lt;=Parametros!$B$8,"PROMEDIO MENOR-MEDIANA","PROMEDIO"))</f>
        <v>MENOR</v>
      </c>
      <c r="V3396" s="23" t="n">
        <f aca="false">IF(T3396&lt;=Parametros!$B$7,M3396,IF(T3396&lt;=Parametros!$B$8,Q3396,P3396))</f>
        <v>1787554.69</v>
      </c>
      <c r="W3396" s="26" t="n">
        <f aca="false">ROUND(V3396,0)</f>
        <v>1787555</v>
      </c>
      <c r="X3396" s="27" t="n">
        <f aca="false">K3396/G3396</f>
        <v>0.959470361726704</v>
      </c>
      <c r="Y3396" s="27" t="n">
        <f aca="false">L3396/G3396</f>
        <v>1.256515074093</v>
      </c>
    </row>
    <row r="3397" customFormat="false" ht="15" hidden="false" customHeight="true" outlineLevel="0" collapsed="false">
      <c r="A3397" s="22" t="s">
        <v>521</v>
      </c>
      <c r="B3397" s="22" t="s">
        <v>522</v>
      </c>
      <c r="C3397" s="22"/>
      <c r="D3397" s="22"/>
      <c r="E3397" s="22"/>
      <c r="F3397" s="22"/>
      <c r="G3397" s="22"/>
      <c r="H3397" s="22"/>
      <c r="I3397" s="22"/>
      <c r="J3397" s="22"/>
      <c r="K3397" s="22"/>
      <c r="L3397" s="22"/>
      <c r="M3397" s="22"/>
      <c r="N3397" s="22"/>
      <c r="O3397" s="22"/>
      <c r="P3397" s="22"/>
      <c r="Q3397" s="22"/>
      <c r="R3397" s="22"/>
      <c r="S3397" s="22"/>
      <c r="T3397" s="22"/>
      <c r="U3397" s="22"/>
      <c r="V3397" s="22"/>
      <c r="W3397" s="22"/>
    </row>
    <row r="3398" customFormat="false" ht="15" hidden="false" customHeight="true" outlineLevel="0" collapsed="false">
      <c r="A3398" s="4" t="s">
        <v>523</v>
      </c>
      <c r="B3398" s="4" t="s">
        <v>1668</v>
      </c>
      <c r="C3398" s="4" t="s">
        <v>1961</v>
      </c>
      <c r="D3398" s="4" t="s">
        <v>1962</v>
      </c>
      <c r="E3398" s="4" t="s">
        <v>98</v>
      </c>
      <c r="F3398" s="4" t="s">
        <v>99</v>
      </c>
      <c r="G3398" s="23" t="n">
        <v>683953</v>
      </c>
      <c r="H3398" s="24" t="n">
        <f aca="false">Parametros!$B$3</f>
        <v>160.42</v>
      </c>
      <c r="I3398" s="24" t="n">
        <f aca="false">Parametros!$B$4</f>
        <v>151.76</v>
      </c>
      <c r="J3398" s="23" t="n">
        <f aca="false">G3398*H3398/I3398</f>
        <v>722981.946889826</v>
      </c>
      <c r="K3398" s="23" t="n">
        <v>656232.99</v>
      </c>
      <c r="L3398" s="23" t="n">
        <v>859299</v>
      </c>
      <c r="M3398" s="23" t="n">
        <f aca="false">MIN(J3398:L3398)</f>
        <v>656232.99</v>
      </c>
      <c r="N3398" s="23" t="n">
        <f aca="false">MAX(J3398:L3398)</f>
        <v>859299</v>
      </c>
      <c r="O3398" s="23" t="n">
        <f aca="false">MEDIAN(J3398:L3398)</f>
        <v>722981.946889826</v>
      </c>
      <c r="P3398" s="23" t="n">
        <f aca="false">AVERAGE(J3398:L3398)</f>
        <v>746171.312296609</v>
      </c>
      <c r="Q3398" s="23" t="n">
        <f aca="false">AVERAGE(M3398,O3398)</f>
        <v>689607.468444913</v>
      </c>
      <c r="R3398" s="23" t="n">
        <f aca="false">AVERAGE(N3398,O3398)</f>
        <v>791140.473444913</v>
      </c>
      <c r="S3398" s="23" t="n">
        <f aca="false">STDEV(J3398:L3398)</f>
        <v>103500.053648812</v>
      </c>
      <c r="T3398" s="25" t="n">
        <f aca="false">IF(P3398&gt;0,S3398/P3398,NA())</f>
        <v>0.138708165193666</v>
      </c>
      <c r="U3398" s="4" t="str">
        <f aca="false">IF(T3398&lt;=Parametros!$B$7,"MENOR",IF(T3398&lt;=Parametros!$B$8,"PROMEDIO MENOR-MEDIANA","PROMEDIO"))</f>
        <v>MENOR</v>
      </c>
      <c r="V3398" s="23" t="n">
        <f aca="false">IF(T3398&lt;=Parametros!$B$7,M3398,IF(T3398&lt;=Parametros!$B$8,Q3398,P3398))</f>
        <v>656232.99</v>
      </c>
      <c r="W3398" s="26" t="n">
        <f aca="false">ROUND(V3398,0)</f>
        <v>656233</v>
      </c>
      <c r="X3398" s="27" t="n">
        <f aca="false">K3398/G3398</f>
        <v>0.959470884695293</v>
      </c>
      <c r="Y3398" s="27" t="n">
        <f aca="false">L3398/G3398</f>
        <v>1.25637141733423</v>
      </c>
    </row>
    <row r="3399" customFormat="false" ht="39" hidden="false" customHeight="true" outlineLevel="0" collapsed="false">
      <c r="A3399" s="4" t="s">
        <v>526</v>
      </c>
      <c r="B3399" s="4" t="s">
        <v>1668</v>
      </c>
      <c r="C3399" s="4" t="s">
        <v>1963</v>
      </c>
      <c r="D3399" s="4" t="s">
        <v>1964</v>
      </c>
      <c r="E3399" s="4" t="s">
        <v>98</v>
      </c>
      <c r="F3399" s="4" t="s">
        <v>99</v>
      </c>
      <c r="G3399" s="23" t="n">
        <v>683953</v>
      </c>
      <c r="H3399" s="24" t="n">
        <f aca="false">Parametros!$B$3</f>
        <v>160.42</v>
      </c>
      <c r="I3399" s="24" t="n">
        <f aca="false">Parametros!$B$4</f>
        <v>151.76</v>
      </c>
      <c r="J3399" s="23" t="n">
        <f aca="false">G3399*H3399/I3399</f>
        <v>722981.946889826</v>
      </c>
      <c r="K3399" s="23" t="n">
        <v>656232.99</v>
      </c>
      <c r="L3399" s="23" t="n">
        <v>859299</v>
      </c>
      <c r="M3399" s="23" t="n">
        <f aca="false">MIN(J3399:L3399)</f>
        <v>656232.99</v>
      </c>
      <c r="N3399" s="23" t="n">
        <f aca="false">MAX(J3399:L3399)</f>
        <v>859299</v>
      </c>
      <c r="O3399" s="23" t="n">
        <f aca="false">MEDIAN(J3399:L3399)</f>
        <v>722981.946889826</v>
      </c>
      <c r="P3399" s="23" t="n">
        <f aca="false">AVERAGE(J3399:L3399)</f>
        <v>746171.312296609</v>
      </c>
      <c r="Q3399" s="23" t="n">
        <f aca="false">AVERAGE(M3399,O3399)</f>
        <v>689607.468444913</v>
      </c>
      <c r="R3399" s="23" t="n">
        <f aca="false">AVERAGE(N3399,O3399)</f>
        <v>791140.473444913</v>
      </c>
      <c r="S3399" s="23" t="n">
        <f aca="false">STDEV(J3399:L3399)</f>
        <v>103500.053648812</v>
      </c>
      <c r="T3399" s="25" t="n">
        <f aca="false">IF(P3399&gt;0,S3399/P3399,NA())</f>
        <v>0.138708165193666</v>
      </c>
      <c r="U3399" s="4" t="str">
        <f aca="false">IF(T3399&lt;=Parametros!$B$7,"MENOR",IF(T3399&lt;=Parametros!$B$8,"PROMEDIO MENOR-MEDIANA","PROMEDIO"))</f>
        <v>MENOR</v>
      </c>
      <c r="V3399" s="23" t="n">
        <f aca="false">IF(T3399&lt;=Parametros!$B$7,M3399,IF(T3399&lt;=Parametros!$B$8,Q3399,P3399))</f>
        <v>656232.99</v>
      </c>
      <c r="W3399" s="26" t="n">
        <f aca="false">ROUND(V3399,0)</f>
        <v>656233</v>
      </c>
      <c r="X3399" s="27" t="n">
        <f aca="false">K3399/G3399</f>
        <v>0.959470884695293</v>
      </c>
      <c r="Y3399" s="27" t="n">
        <f aca="false">L3399/G3399</f>
        <v>1.25637141733423</v>
      </c>
    </row>
    <row r="3400" customFormat="false" ht="26.25" hidden="false" customHeight="true" outlineLevel="0" collapsed="false">
      <c r="A3400" s="4" t="s">
        <v>529</v>
      </c>
      <c r="B3400" s="4" t="s">
        <v>1668</v>
      </c>
      <c r="C3400" s="4" t="s">
        <v>1965</v>
      </c>
      <c r="D3400" s="4" t="s">
        <v>1966</v>
      </c>
      <c r="E3400" s="4" t="s">
        <v>98</v>
      </c>
      <c r="F3400" s="4" t="s">
        <v>99</v>
      </c>
      <c r="G3400" s="23" t="n">
        <v>683953</v>
      </c>
      <c r="H3400" s="24" t="n">
        <f aca="false">Parametros!$B$3</f>
        <v>160.42</v>
      </c>
      <c r="I3400" s="24" t="n">
        <f aca="false">Parametros!$B$4</f>
        <v>151.76</v>
      </c>
      <c r="J3400" s="23" t="n">
        <f aca="false">G3400*H3400/I3400</f>
        <v>722981.946889826</v>
      </c>
      <c r="K3400" s="23" t="n">
        <v>656232.99</v>
      </c>
      <c r="L3400" s="23" t="n">
        <v>859299</v>
      </c>
      <c r="M3400" s="23" t="n">
        <f aca="false">MIN(J3400:L3400)</f>
        <v>656232.99</v>
      </c>
      <c r="N3400" s="23" t="n">
        <f aca="false">MAX(J3400:L3400)</f>
        <v>859299</v>
      </c>
      <c r="O3400" s="23" t="n">
        <f aca="false">MEDIAN(J3400:L3400)</f>
        <v>722981.946889826</v>
      </c>
      <c r="P3400" s="23" t="n">
        <f aca="false">AVERAGE(J3400:L3400)</f>
        <v>746171.312296609</v>
      </c>
      <c r="Q3400" s="23" t="n">
        <f aca="false">AVERAGE(M3400,O3400)</f>
        <v>689607.468444913</v>
      </c>
      <c r="R3400" s="23" t="n">
        <f aca="false">AVERAGE(N3400,O3400)</f>
        <v>791140.473444913</v>
      </c>
      <c r="S3400" s="23" t="n">
        <f aca="false">STDEV(J3400:L3400)</f>
        <v>103500.053648812</v>
      </c>
      <c r="T3400" s="25" t="n">
        <f aca="false">IF(P3400&gt;0,S3400/P3400,NA())</f>
        <v>0.138708165193666</v>
      </c>
      <c r="U3400" s="4" t="str">
        <f aca="false">IF(T3400&lt;=Parametros!$B$7,"MENOR",IF(T3400&lt;=Parametros!$B$8,"PROMEDIO MENOR-MEDIANA","PROMEDIO"))</f>
        <v>MENOR</v>
      </c>
      <c r="V3400" s="23" t="n">
        <f aca="false">IF(T3400&lt;=Parametros!$B$7,M3400,IF(T3400&lt;=Parametros!$B$8,Q3400,P3400))</f>
        <v>656232.99</v>
      </c>
      <c r="W3400" s="26" t="n">
        <f aca="false">ROUND(V3400,0)</f>
        <v>656233</v>
      </c>
      <c r="X3400" s="27" t="n">
        <f aca="false">K3400/G3400</f>
        <v>0.959470884695293</v>
      </c>
      <c r="Y3400" s="27" t="n">
        <f aca="false">L3400/G3400</f>
        <v>1.25637141733423</v>
      </c>
    </row>
    <row r="3401" customFormat="false" ht="26.25" hidden="false" customHeight="true" outlineLevel="0" collapsed="false">
      <c r="A3401" s="4" t="s">
        <v>532</v>
      </c>
      <c r="B3401" s="4" t="s">
        <v>1668</v>
      </c>
      <c r="C3401" s="4" t="s">
        <v>1967</v>
      </c>
      <c r="D3401" s="4" t="s">
        <v>1968</v>
      </c>
      <c r="E3401" s="4" t="s">
        <v>98</v>
      </c>
      <c r="F3401" s="4" t="s">
        <v>99</v>
      </c>
      <c r="G3401" s="23" t="n">
        <v>410372</v>
      </c>
      <c r="H3401" s="24" t="n">
        <f aca="false">Parametros!$B$3</f>
        <v>160.42</v>
      </c>
      <c r="I3401" s="24" t="n">
        <f aca="false">Parametros!$B$4</f>
        <v>151.76</v>
      </c>
      <c r="J3401" s="23" t="n">
        <f aca="false">G3401*H3401/I3401</f>
        <v>433789.379546653</v>
      </c>
      <c r="K3401" s="23" t="n">
        <v>393739.61</v>
      </c>
      <c r="L3401" s="23" t="n">
        <v>515627</v>
      </c>
      <c r="M3401" s="23" t="n">
        <f aca="false">MIN(J3401:L3401)</f>
        <v>393739.61</v>
      </c>
      <c r="N3401" s="23" t="n">
        <f aca="false">MAX(J3401:L3401)</f>
        <v>515627</v>
      </c>
      <c r="O3401" s="23" t="n">
        <f aca="false">MEDIAN(J3401:L3401)</f>
        <v>433789.379546653</v>
      </c>
      <c r="P3401" s="23" t="n">
        <f aca="false">AVERAGE(J3401:L3401)</f>
        <v>447718.663182218</v>
      </c>
      <c r="Q3401" s="23" t="n">
        <f aca="false">AVERAGE(M3401,O3401)</f>
        <v>413764.494773326</v>
      </c>
      <c r="R3401" s="23" t="n">
        <f aca="false">AVERAGE(N3401,O3401)</f>
        <v>474708.189773326</v>
      </c>
      <c r="S3401" s="23" t="n">
        <f aca="false">STDEV(J3401:L3401)</f>
        <v>62126.1029455658</v>
      </c>
      <c r="T3401" s="25" t="n">
        <f aca="false">IF(P3401&gt;0,S3401/P3401,NA())</f>
        <v>0.138761476914982</v>
      </c>
      <c r="U3401" s="4" t="str">
        <f aca="false">IF(T3401&lt;=Parametros!$B$7,"MENOR",IF(T3401&lt;=Parametros!$B$8,"PROMEDIO MENOR-MEDIANA","PROMEDIO"))</f>
        <v>MENOR</v>
      </c>
      <c r="V3401" s="23" t="n">
        <f aca="false">IF(T3401&lt;=Parametros!$B$7,M3401,IF(T3401&lt;=Parametros!$B$8,Q3401,P3401))</f>
        <v>393739.61</v>
      </c>
      <c r="W3401" s="26" t="n">
        <f aca="false">ROUND(V3401,0)</f>
        <v>393740</v>
      </c>
      <c r="X3401" s="27" t="n">
        <f aca="false">K3401/G3401</f>
        <v>0.959469968711316</v>
      </c>
      <c r="Y3401" s="27" t="n">
        <f aca="false">L3401/G3401</f>
        <v>1.25648679734485</v>
      </c>
    </row>
    <row r="3402" customFormat="false" ht="26.25" hidden="false" customHeight="true" outlineLevel="0" collapsed="false">
      <c r="A3402" s="4" t="s">
        <v>535</v>
      </c>
      <c r="B3402" s="4" t="s">
        <v>1668</v>
      </c>
      <c r="C3402" s="4" t="s">
        <v>1969</v>
      </c>
      <c r="D3402" s="4" t="s">
        <v>1970</v>
      </c>
      <c r="E3402" s="4" t="s">
        <v>98</v>
      </c>
      <c r="F3402" s="4" t="s">
        <v>99</v>
      </c>
      <c r="G3402" s="23" t="n">
        <v>820743</v>
      </c>
      <c r="H3402" s="24" t="n">
        <f aca="false">Parametros!$B$3</f>
        <v>160.42</v>
      </c>
      <c r="I3402" s="24" t="n">
        <f aca="false">Parametros!$B$4</f>
        <v>151.76</v>
      </c>
      <c r="J3402" s="23" t="n">
        <f aca="false">G3402*H3402/I3402</f>
        <v>867577.70202952</v>
      </c>
      <c r="K3402" s="23" t="n">
        <v>787478.3</v>
      </c>
      <c r="L3402" s="23" t="n">
        <v>1031254</v>
      </c>
      <c r="M3402" s="23" t="n">
        <f aca="false">MIN(J3402:L3402)</f>
        <v>787478.3</v>
      </c>
      <c r="N3402" s="23" t="n">
        <f aca="false">MAX(J3402:L3402)</f>
        <v>1031254</v>
      </c>
      <c r="O3402" s="23" t="n">
        <f aca="false">MEDIAN(J3402:L3402)</f>
        <v>867577.70202952</v>
      </c>
      <c r="P3402" s="23" t="n">
        <f aca="false">AVERAGE(J3402:L3402)</f>
        <v>895436.667343174</v>
      </c>
      <c r="Q3402" s="23" t="n">
        <f aca="false">AVERAGE(M3402,O3402)</f>
        <v>827528.00101476</v>
      </c>
      <c r="R3402" s="23" t="n">
        <f aca="false">AVERAGE(N3402,O3402)</f>
        <v>949415.85101476</v>
      </c>
      <c r="S3402" s="23" t="n">
        <f aca="false">STDEV(J3402:L3402)</f>
        <v>124252.724070271</v>
      </c>
      <c r="T3402" s="25" t="n">
        <f aca="false">IF(P3402&gt;0,S3402/P3402,NA())</f>
        <v>0.138762157729076</v>
      </c>
      <c r="U3402" s="4" t="str">
        <f aca="false">IF(T3402&lt;=Parametros!$B$7,"MENOR",IF(T3402&lt;=Parametros!$B$8,"PROMEDIO MENOR-MEDIANA","PROMEDIO"))</f>
        <v>MENOR</v>
      </c>
      <c r="V3402" s="23" t="n">
        <f aca="false">IF(T3402&lt;=Parametros!$B$7,M3402,IF(T3402&lt;=Parametros!$B$8,Q3402,P3402))</f>
        <v>787478.3</v>
      </c>
      <c r="W3402" s="26" t="n">
        <f aca="false">ROUND(V3402,0)</f>
        <v>787478</v>
      </c>
      <c r="X3402" s="27" t="n">
        <f aca="false">K3402/G3402</f>
        <v>0.959470016801849</v>
      </c>
      <c r="Y3402" s="27" t="n">
        <f aca="false">L3402/G3402</f>
        <v>1.25648832825866</v>
      </c>
    </row>
    <row r="3403" customFormat="false" ht="26.25" hidden="false" customHeight="true" outlineLevel="0" collapsed="false">
      <c r="A3403" s="4" t="s">
        <v>538</v>
      </c>
      <c r="B3403" s="4" t="s">
        <v>1668</v>
      </c>
      <c r="C3403" s="4" t="s">
        <v>1971</v>
      </c>
      <c r="D3403" s="4" t="s">
        <v>1972</v>
      </c>
      <c r="E3403" s="4" t="s">
        <v>98</v>
      </c>
      <c r="F3403" s="4" t="s">
        <v>99</v>
      </c>
      <c r="G3403" s="23" t="n">
        <v>54716</v>
      </c>
      <c r="H3403" s="24" t="n">
        <f aca="false">Parametros!$B$3</f>
        <v>160.42</v>
      </c>
      <c r="I3403" s="24" t="n">
        <f aca="false">Parametros!$B$4</f>
        <v>151.76</v>
      </c>
      <c r="J3403" s="23" t="n">
        <f aca="false">G3403*H3403/I3403</f>
        <v>57838.3020558777</v>
      </c>
      <c r="K3403" s="23" t="n">
        <v>52498.49</v>
      </c>
      <c r="L3403" s="23" t="n">
        <v>68663</v>
      </c>
      <c r="M3403" s="23" t="n">
        <f aca="false">MIN(J3403:L3403)</f>
        <v>52498.49</v>
      </c>
      <c r="N3403" s="23" t="n">
        <f aca="false">MAX(J3403:L3403)</f>
        <v>68663</v>
      </c>
      <c r="O3403" s="23" t="n">
        <f aca="false">MEDIAN(J3403:L3403)</f>
        <v>57838.3020558777</v>
      </c>
      <c r="P3403" s="23" t="n">
        <f aca="false">AVERAGE(J3403:L3403)</f>
        <v>59666.5973519592</v>
      </c>
      <c r="Q3403" s="23" t="n">
        <f aca="false">AVERAGE(M3403,O3403)</f>
        <v>55168.3960279389</v>
      </c>
      <c r="R3403" s="23" t="n">
        <f aca="false">AVERAGE(N3403,O3403)</f>
        <v>63250.6510279388</v>
      </c>
      <c r="S3403" s="23" t="n">
        <f aca="false">STDEV(J3403:L3403)</f>
        <v>8235.88754490252</v>
      </c>
      <c r="T3403" s="25" t="n">
        <f aca="false">IF(P3403&gt;0,S3403/P3403,NA())</f>
        <v>0.138031795182168</v>
      </c>
      <c r="U3403" s="4" t="str">
        <f aca="false">IF(T3403&lt;=Parametros!$B$7,"MENOR",IF(T3403&lt;=Parametros!$B$8,"PROMEDIO MENOR-MEDIANA","PROMEDIO"))</f>
        <v>MENOR</v>
      </c>
      <c r="V3403" s="23" t="n">
        <f aca="false">IF(T3403&lt;=Parametros!$B$7,M3403,IF(T3403&lt;=Parametros!$B$8,Q3403,P3403))</f>
        <v>52498.49</v>
      </c>
      <c r="W3403" s="26" t="n">
        <f aca="false">ROUND(V3403,0)</f>
        <v>52498</v>
      </c>
      <c r="X3403" s="27" t="n">
        <f aca="false">K3403/G3403</f>
        <v>0.959472366401053</v>
      </c>
      <c r="Y3403" s="27" t="n">
        <f aca="false">L3403/G3403</f>
        <v>1.25489801886103</v>
      </c>
    </row>
    <row r="3404" customFormat="false" ht="26.25" hidden="false" customHeight="true" outlineLevel="0" collapsed="false">
      <c r="A3404" s="4" t="s">
        <v>541</v>
      </c>
      <c r="B3404" s="4" t="s">
        <v>1668</v>
      </c>
      <c r="C3404" s="4" t="s">
        <v>1973</v>
      </c>
      <c r="D3404" s="4" t="s">
        <v>1974</v>
      </c>
      <c r="E3404" s="4" t="s">
        <v>98</v>
      </c>
      <c r="F3404" s="4" t="s">
        <v>99</v>
      </c>
      <c r="G3404" s="23" t="n">
        <v>54716</v>
      </c>
      <c r="H3404" s="24" t="n">
        <f aca="false">Parametros!$B$3</f>
        <v>160.42</v>
      </c>
      <c r="I3404" s="24" t="n">
        <f aca="false">Parametros!$B$4</f>
        <v>151.76</v>
      </c>
      <c r="J3404" s="23" t="n">
        <f aca="false">G3404*H3404/I3404</f>
        <v>57838.3020558777</v>
      </c>
      <c r="K3404" s="23" t="n">
        <v>52498.49</v>
      </c>
      <c r="L3404" s="23" t="n">
        <v>68663</v>
      </c>
      <c r="M3404" s="23" t="n">
        <f aca="false">MIN(J3404:L3404)</f>
        <v>52498.49</v>
      </c>
      <c r="N3404" s="23" t="n">
        <f aca="false">MAX(J3404:L3404)</f>
        <v>68663</v>
      </c>
      <c r="O3404" s="23" t="n">
        <f aca="false">MEDIAN(J3404:L3404)</f>
        <v>57838.3020558777</v>
      </c>
      <c r="P3404" s="23" t="n">
        <f aca="false">AVERAGE(J3404:L3404)</f>
        <v>59666.5973519592</v>
      </c>
      <c r="Q3404" s="23" t="n">
        <f aca="false">AVERAGE(M3404,O3404)</f>
        <v>55168.3960279389</v>
      </c>
      <c r="R3404" s="23" t="n">
        <f aca="false">AVERAGE(N3404,O3404)</f>
        <v>63250.6510279388</v>
      </c>
      <c r="S3404" s="23" t="n">
        <f aca="false">STDEV(J3404:L3404)</f>
        <v>8235.88754490252</v>
      </c>
      <c r="T3404" s="25" t="n">
        <f aca="false">IF(P3404&gt;0,S3404/P3404,NA())</f>
        <v>0.138031795182168</v>
      </c>
      <c r="U3404" s="4" t="str">
        <f aca="false">IF(T3404&lt;=Parametros!$B$7,"MENOR",IF(T3404&lt;=Parametros!$B$8,"PROMEDIO MENOR-MEDIANA","PROMEDIO"))</f>
        <v>MENOR</v>
      </c>
      <c r="V3404" s="23" t="n">
        <f aca="false">IF(T3404&lt;=Parametros!$B$7,M3404,IF(T3404&lt;=Parametros!$B$8,Q3404,P3404))</f>
        <v>52498.49</v>
      </c>
      <c r="W3404" s="26" t="n">
        <f aca="false">ROUND(V3404,0)</f>
        <v>52498</v>
      </c>
      <c r="X3404" s="27" t="n">
        <f aca="false">K3404/G3404</f>
        <v>0.959472366401053</v>
      </c>
      <c r="Y3404" s="27" t="n">
        <f aca="false">L3404/G3404</f>
        <v>1.25489801886103</v>
      </c>
    </row>
    <row r="3405" customFormat="false" ht="26.25" hidden="false" customHeight="true" outlineLevel="0" collapsed="false">
      <c r="A3405" s="4" t="s">
        <v>544</v>
      </c>
      <c r="B3405" s="4" t="s">
        <v>1668</v>
      </c>
      <c r="C3405" s="4" t="s">
        <v>1975</v>
      </c>
      <c r="D3405" s="4" t="s">
        <v>1976</v>
      </c>
      <c r="E3405" s="4" t="s">
        <v>98</v>
      </c>
      <c r="F3405" s="4" t="s">
        <v>99</v>
      </c>
      <c r="G3405" s="23" t="n">
        <v>273581</v>
      </c>
      <c r="H3405" s="24" t="n">
        <f aca="false">Parametros!$B$3</f>
        <v>160.42</v>
      </c>
      <c r="I3405" s="24" t="n">
        <f aca="false">Parametros!$B$4</f>
        <v>151.76</v>
      </c>
      <c r="J3405" s="23" t="n">
        <f aca="false">G3405*H3405/I3405</f>
        <v>289192.567343173</v>
      </c>
      <c r="K3405" s="23" t="n">
        <v>262492.46</v>
      </c>
      <c r="L3405" s="23" t="n">
        <v>343672</v>
      </c>
      <c r="M3405" s="23" t="n">
        <f aca="false">MIN(J3405:L3405)</f>
        <v>262492.46</v>
      </c>
      <c r="N3405" s="23" t="n">
        <f aca="false">MAX(J3405:L3405)</f>
        <v>343672</v>
      </c>
      <c r="O3405" s="23" t="n">
        <f aca="false">MEDIAN(J3405:L3405)</f>
        <v>289192.567343173</v>
      </c>
      <c r="P3405" s="23" t="n">
        <f aca="false">AVERAGE(J3405:L3405)</f>
        <v>298452.342447725</v>
      </c>
      <c r="Q3405" s="23" t="n">
        <f aca="false">AVERAGE(M3405,O3405)</f>
        <v>275842.513671587</v>
      </c>
      <c r="R3405" s="23" t="n">
        <f aca="false">AVERAGE(N3405,O3405)</f>
        <v>316432.283671587</v>
      </c>
      <c r="S3405" s="23" t="n">
        <f aca="false">STDEV(J3405:L3405)</f>
        <v>41374.3520178026</v>
      </c>
      <c r="T3405" s="25" t="n">
        <f aca="false">IF(P3405&gt;0,S3405/P3405,NA())</f>
        <v>0.138629677617791</v>
      </c>
      <c r="U3405" s="4" t="str">
        <f aca="false">IF(T3405&lt;=Parametros!$B$7,"MENOR",IF(T3405&lt;=Parametros!$B$8,"PROMEDIO MENOR-MEDIANA","PROMEDIO"))</f>
        <v>MENOR</v>
      </c>
      <c r="V3405" s="23" t="n">
        <f aca="false">IF(T3405&lt;=Parametros!$B$7,M3405,IF(T3405&lt;=Parametros!$B$8,Q3405,P3405))</f>
        <v>262492.46</v>
      </c>
      <c r="W3405" s="26" t="n">
        <f aca="false">ROUND(V3405,0)</f>
        <v>262492</v>
      </c>
      <c r="X3405" s="27" t="n">
        <f aca="false">K3405/G3405</f>
        <v>0.959468895866307</v>
      </c>
      <c r="Y3405" s="27" t="n">
        <f aca="false">L3405/G3405</f>
        <v>1.25619834710744</v>
      </c>
    </row>
    <row r="3406" customFormat="false" ht="26.25" hidden="false" customHeight="true" outlineLevel="0" collapsed="false">
      <c r="A3406" s="4" t="s">
        <v>547</v>
      </c>
      <c r="B3406" s="4" t="s">
        <v>1668</v>
      </c>
      <c r="C3406" s="4" t="s">
        <v>1977</v>
      </c>
      <c r="D3406" s="4" t="s">
        <v>1978</v>
      </c>
      <c r="E3406" s="4" t="s">
        <v>98</v>
      </c>
      <c r="F3406" s="4" t="s">
        <v>99</v>
      </c>
      <c r="G3406" s="23" t="n">
        <v>54716</v>
      </c>
      <c r="H3406" s="24" t="n">
        <f aca="false">Parametros!$B$3</f>
        <v>160.42</v>
      </c>
      <c r="I3406" s="24" t="n">
        <f aca="false">Parametros!$B$4</f>
        <v>151.76</v>
      </c>
      <c r="J3406" s="23" t="n">
        <f aca="false">G3406*H3406/I3406</f>
        <v>57838.3020558777</v>
      </c>
      <c r="K3406" s="23" t="n">
        <v>52498.49</v>
      </c>
      <c r="L3406" s="23" t="n">
        <v>68663</v>
      </c>
      <c r="M3406" s="23" t="n">
        <f aca="false">MIN(J3406:L3406)</f>
        <v>52498.49</v>
      </c>
      <c r="N3406" s="23" t="n">
        <f aca="false">MAX(J3406:L3406)</f>
        <v>68663</v>
      </c>
      <c r="O3406" s="23" t="n">
        <f aca="false">MEDIAN(J3406:L3406)</f>
        <v>57838.3020558777</v>
      </c>
      <c r="P3406" s="23" t="n">
        <f aca="false">AVERAGE(J3406:L3406)</f>
        <v>59666.5973519592</v>
      </c>
      <c r="Q3406" s="23" t="n">
        <f aca="false">AVERAGE(M3406,O3406)</f>
        <v>55168.3960279389</v>
      </c>
      <c r="R3406" s="23" t="n">
        <f aca="false">AVERAGE(N3406,O3406)</f>
        <v>63250.6510279388</v>
      </c>
      <c r="S3406" s="23" t="n">
        <f aca="false">STDEV(J3406:L3406)</f>
        <v>8235.88754490252</v>
      </c>
      <c r="T3406" s="25" t="n">
        <f aca="false">IF(P3406&gt;0,S3406/P3406,NA())</f>
        <v>0.138031795182168</v>
      </c>
      <c r="U3406" s="4" t="str">
        <f aca="false">IF(T3406&lt;=Parametros!$B$7,"MENOR",IF(T3406&lt;=Parametros!$B$8,"PROMEDIO MENOR-MEDIANA","PROMEDIO"))</f>
        <v>MENOR</v>
      </c>
      <c r="V3406" s="23" t="n">
        <f aca="false">IF(T3406&lt;=Parametros!$B$7,M3406,IF(T3406&lt;=Parametros!$B$8,Q3406,P3406))</f>
        <v>52498.49</v>
      </c>
      <c r="W3406" s="26" t="n">
        <f aca="false">ROUND(V3406,0)</f>
        <v>52498</v>
      </c>
      <c r="X3406" s="27" t="n">
        <f aca="false">K3406/G3406</f>
        <v>0.959472366401053</v>
      </c>
      <c r="Y3406" s="27" t="n">
        <f aca="false">L3406/G3406</f>
        <v>1.25489801886103</v>
      </c>
    </row>
    <row r="3407" customFormat="false" ht="26.25" hidden="false" customHeight="true" outlineLevel="0" collapsed="false">
      <c r="A3407" s="4" t="s">
        <v>550</v>
      </c>
      <c r="B3407" s="4" t="s">
        <v>1668</v>
      </c>
      <c r="C3407" s="4" t="s">
        <v>1979</v>
      </c>
      <c r="D3407" s="4" t="s">
        <v>1980</v>
      </c>
      <c r="E3407" s="4" t="s">
        <v>98</v>
      </c>
      <c r="F3407" s="4" t="s">
        <v>99</v>
      </c>
      <c r="G3407" s="23" t="n">
        <v>134530</v>
      </c>
      <c r="H3407" s="24" t="n">
        <f aca="false">Parametros!$B$3</f>
        <v>160.42</v>
      </c>
      <c r="I3407" s="24" t="n">
        <f aca="false">Parametros!$B$4</f>
        <v>151.76</v>
      </c>
      <c r="J3407" s="23" t="n">
        <f aca="false">G3407*H3407/I3407</f>
        <v>142206.790985767</v>
      </c>
      <c r="K3407" s="23" t="n">
        <v>129077.35</v>
      </c>
      <c r="L3407" s="23" t="n">
        <v>168980</v>
      </c>
      <c r="M3407" s="23" t="n">
        <f aca="false">MIN(J3407:L3407)</f>
        <v>129077.35</v>
      </c>
      <c r="N3407" s="23" t="n">
        <f aca="false">MAX(J3407:L3407)</f>
        <v>168980</v>
      </c>
      <c r="O3407" s="23" t="n">
        <f aca="false">MEDIAN(J3407:L3407)</f>
        <v>142206.790985767</v>
      </c>
      <c r="P3407" s="23" t="n">
        <f aca="false">AVERAGE(J3407:L3407)</f>
        <v>146754.713661922</v>
      </c>
      <c r="Q3407" s="23" t="n">
        <f aca="false">AVERAGE(M3407,O3407)</f>
        <v>135642.070492884</v>
      </c>
      <c r="R3407" s="23" t="n">
        <f aca="false">AVERAGE(N3407,O3407)</f>
        <v>155593.395492884</v>
      </c>
      <c r="S3407" s="23" t="n">
        <f aca="false">STDEV(J3407:L3407)</f>
        <v>20336.3730728181</v>
      </c>
      <c r="T3407" s="25" t="n">
        <f aca="false">IF(P3407&gt;0,S3407/P3407,NA())</f>
        <v>0.138573900390463</v>
      </c>
      <c r="U3407" s="4" t="str">
        <f aca="false">IF(T3407&lt;=Parametros!$B$7,"MENOR",IF(T3407&lt;=Parametros!$B$8,"PROMEDIO MENOR-MEDIANA","PROMEDIO"))</f>
        <v>MENOR</v>
      </c>
      <c r="V3407" s="23" t="n">
        <f aca="false">IF(T3407&lt;=Parametros!$B$7,M3407,IF(T3407&lt;=Parametros!$B$8,Q3407,P3407))</f>
        <v>129077.35</v>
      </c>
      <c r="W3407" s="26" t="n">
        <f aca="false">ROUND(V3407,0)</f>
        <v>129077</v>
      </c>
      <c r="X3407" s="27" t="n">
        <f aca="false">K3407/G3407</f>
        <v>0.959468891697019</v>
      </c>
      <c r="Y3407" s="27" t="n">
        <f aca="false">L3407/G3407</f>
        <v>1.25607671151416</v>
      </c>
    </row>
    <row r="3408" customFormat="false" ht="39" hidden="false" customHeight="true" outlineLevel="0" collapsed="false">
      <c r="A3408" s="4" t="s">
        <v>552</v>
      </c>
      <c r="B3408" s="4" t="s">
        <v>1668</v>
      </c>
      <c r="C3408" s="4" t="s">
        <v>1981</v>
      </c>
      <c r="D3408" s="4" t="s">
        <v>1982</v>
      </c>
      <c r="E3408" s="4" t="s">
        <v>98</v>
      </c>
      <c r="F3408" s="4" t="s">
        <v>99</v>
      </c>
      <c r="G3408" s="23" t="n">
        <v>134530</v>
      </c>
      <c r="H3408" s="24" t="n">
        <f aca="false">Parametros!$B$3</f>
        <v>160.42</v>
      </c>
      <c r="I3408" s="24" t="n">
        <f aca="false">Parametros!$B$4</f>
        <v>151.76</v>
      </c>
      <c r="J3408" s="23" t="n">
        <f aca="false">G3408*H3408/I3408</f>
        <v>142206.790985767</v>
      </c>
      <c r="K3408" s="23" t="n">
        <v>129077.35</v>
      </c>
      <c r="L3408" s="23" t="n">
        <v>168980</v>
      </c>
      <c r="M3408" s="23" t="n">
        <f aca="false">MIN(J3408:L3408)</f>
        <v>129077.35</v>
      </c>
      <c r="N3408" s="23" t="n">
        <f aca="false">MAX(J3408:L3408)</f>
        <v>168980</v>
      </c>
      <c r="O3408" s="23" t="n">
        <f aca="false">MEDIAN(J3408:L3408)</f>
        <v>142206.790985767</v>
      </c>
      <c r="P3408" s="23" t="n">
        <f aca="false">AVERAGE(J3408:L3408)</f>
        <v>146754.713661922</v>
      </c>
      <c r="Q3408" s="23" t="n">
        <f aca="false">AVERAGE(M3408,O3408)</f>
        <v>135642.070492884</v>
      </c>
      <c r="R3408" s="23" t="n">
        <f aca="false">AVERAGE(N3408,O3408)</f>
        <v>155593.395492884</v>
      </c>
      <c r="S3408" s="23" t="n">
        <f aca="false">STDEV(J3408:L3408)</f>
        <v>20336.3730728181</v>
      </c>
      <c r="T3408" s="25" t="n">
        <f aca="false">IF(P3408&gt;0,S3408/P3408,NA())</f>
        <v>0.138573900390463</v>
      </c>
      <c r="U3408" s="4" t="str">
        <f aca="false">IF(T3408&lt;=Parametros!$B$7,"MENOR",IF(T3408&lt;=Parametros!$B$8,"PROMEDIO MENOR-MEDIANA","PROMEDIO"))</f>
        <v>MENOR</v>
      </c>
      <c r="V3408" s="23" t="n">
        <f aca="false">IF(T3408&lt;=Parametros!$B$7,M3408,IF(T3408&lt;=Parametros!$B$8,Q3408,P3408))</f>
        <v>129077.35</v>
      </c>
      <c r="W3408" s="26" t="n">
        <f aca="false">ROUND(V3408,0)</f>
        <v>129077</v>
      </c>
      <c r="X3408" s="27" t="n">
        <f aca="false">K3408/G3408</f>
        <v>0.959468891697019</v>
      </c>
      <c r="Y3408" s="27" t="n">
        <f aca="false">L3408/G3408</f>
        <v>1.25607671151416</v>
      </c>
    </row>
    <row r="3409" customFormat="false" ht="39" hidden="false" customHeight="true" outlineLevel="0" collapsed="false">
      <c r="A3409" s="4" t="s">
        <v>555</v>
      </c>
      <c r="B3409" s="4" t="s">
        <v>1668</v>
      </c>
      <c r="C3409" s="4" t="s">
        <v>1983</v>
      </c>
      <c r="D3409" s="4" t="s">
        <v>1984</v>
      </c>
      <c r="E3409" s="4" t="s">
        <v>98</v>
      </c>
      <c r="F3409" s="4" t="s">
        <v>99</v>
      </c>
      <c r="G3409" s="23" t="n">
        <v>410372</v>
      </c>
      <c r="H3409" s="24" t="n">
        <f aca="false">Parametros!$B$3</f>
        <v>160.42</v>
      </c>
      <c r="I3409" s="24" t="n">
        <f aca="false">Parametros!$B$4</f>
        <v>151.76</v>
      </c>
      <c r="J3409" s="23" t="n">
        <f aca="false">G3409*H3409/I3409</f>
        <v>433789.379546653</v>
      </c>
      <c r="K3409" s="23" t="n">
        <v>393739.61</v>
      </c>
      <c r="L3409" s="23" t="n">
        <v>515627</v>
      </c>
      <c r="M3409" s="23" t="n">
        <f aca="false">MIN(J3409:L3409)</f>
        <v>393739.61</v>
      </c>
      <c r="N3409" s="23" t="n">
        <f aca="false">MAX(J3409:L3409)</f>
        <v>515627</v>
      </c>
      <c r="O3409" s="23" t="n">
        <f aca="false">MEDIAN(J3409:L3409)</f>
        <v>433789.379546653</v>
      </c>
      <c r="P3409" s="23" t="n">
        <f aca="false">AVERAGE(J3409:L3409)</f>
        <v>447718.663182218</v>
      </c>
      <c r="Q3409" s="23" t="n">
        <f aca="false">AVERAGE(M3409,O3409)</f>
        <v>413764.494773326</v>
      </c>
      <c r="R3409" s="23" t="n">
        <f aca="false">AVERAGE(N3409,O3409)</f>
        <v>474708.189773326</v>
      </c>
      <c r="S3409" s="23" t="n">
        <f aca="false">STDEV(J3409:L3409)</f>
        <v>62126.1029455658</v>
      </c>
      <c r="T3409" s="25" t="n">
        <f aca="false">IF(P3409&gt;0,S3409/P3409,NA())</f>
        <v>0.138761476914982</v>
      </c>
      <c r="U3409" s="4" t="str">
        <f aca="false">IF(T3409&lt;=Parametros!$B$7,"MENOR",IF(T3409&lt;=Parametros!$B$8,"PROMEDIO MENOR-MEDIANA","PROMEDIO"))</f>
        <v>MENOR</v>
      </c>
      <c r="V3409" s="23" t="n">
        <f aca="false">IF(T3409&lt;=Parametros!$B$7,M3409,IF(T3409&lt;=Parametros!$B$8,Q3409,P3409))</f>
        <v>393739.61</v>
      </c>
      <c r="W3409" s="26" t="n">
        <f aca="false">ROUND(V3409,0)</f>
        <v>393740</v>
      </c>
      <c r="X3409" s="27" t="n">
        <f aca="false">K3409/G3409</f>
        <v>0.959469968711316</v>
      </c>
      <c r="Y3409" s="27" t="n">
        <f aca="false">L3409/G3409</f>
        <v>1.25648679734485</v>
      </c>
    </row>
    <row r="3410" customFormat="false" ht="15" hidden="false" customHeight="true" outlineLevel="0" collapsed="false">
      <c r="A3410" s="4" t="s">
        <v>558</v>
      </c>
      <c r="B3410" s="4" t="s">
        <v>1668</v>
      </c>
      <c r="C3410" s="4" t="s">
        <v>1985</v>
      </c>
      <c r="D3410" s="4" t="s">
        <v>1986</v>
      </c>
      <c r="E3410" s="4" t="s">
        <v>98</v>
      </c>
      <c r="F3410" s="4" t="s">
        <v>99</v>
      </c>
      <c r="G3410" s="23" t="n">
        <v>273581</v>
      </c>
      <c r="H3410" s="24" t="n">
        <f aca="false">Parametros!$B$3</f>
        <v>160.42</v>
      </c>
      <c r="I3410" s="24" t="n">
        <f aca="false">Parametros!$B$4</f>
        <v>151.76</v>
      </c>
      <c r="J3410" s="23" t="n">
        <f aca="false">G3410*H3410/I3410</f>
        <v>289192.567343173</v>
      </c>
      <c r="K3410" s="23" t="n">
        <v>262492.46</v>
      </c>
      <c r="L3410" s="23" t="n">
        <v>343672</v>
      </c>
      <c r="M3410" s="23" t="n">
        <f aca="false">MIN(J3410:L3410)</f>
        <v>262492.46</v>
      </c>
      <c r="N3410" s="23" t="n">
        <f aca="false">MAX(J3410:L3410)</f>
        <v>343672</v>
      </c>
      <c r="O3410" s="23" t="n">
        <f aca="false">MEDIAN(J3410:L3410)</f>
        <v>289192.567343173</v>
      </c>
      <c r="P3410" s="23" t="n">
        <f aca="false">AVERAGE(J3410:L3410)</f>
        <v>298452.342447725</v>
      </c>
      <c r="Q3410" s="23" t="n">
        <f aca="false">AVERAGE(M3410,O3410)</f>
        <v>275842.513671587</v>
      </c>
      <c r="R3410" s="23" t="n">
        <f aca="false">AVERAGE(N3410,O3410)</f>
        <v>316432.283671587</v>
      </c>
      <c r="S3410" s="23" t="n">
        <f aca="false">STDEV(J3410:L3410)</f>
        <v>41374.3520178026</v>
      </c>
      <c r="T3410" s="25" t="n">
        <f aca="false">IF(P3410&gt;0,S3410/P3410,NA())</f>
        <v>0.138629677617791</v>
      </c>
      <c r="U3410" s="4" t="str">
        <f aca="false">IF(T3410&lt;=Parametros!$B$7,"MENOR",IF(T3410&lt;=Parametros!$B$8,"PROMEDIO MENOR-MEDIANA","PROMEDIO"))</f>
        <v>MENOR</v>
      </c>
      <c r="V3410" s="23" t="n">
        <f aca="false">IF(T3410&lt;=Parametros!$B$7,M3410,IF(T3410&lt;=Parametros!$B$8,Q3410,P3410))</f>
        <v>262492.46</v>
      </c>
      <c r="W3410" s="26" t="n">
        <f aca="false">ROUND(V3410,0)</f>
        <v>262492</v>
      </c>
      <c r="X3410" s="27" t="n">
        <f aca="false">K3410/G3410</f>
        <v>0.959468895866307</v>
      </c>
      <c r="Y3410" s="27" t="n">
        <f aca="false">L3410/G3410</f>
        <v>1.25619834710744</v>
      </c>
    </row>
    <row r="3411" customFormat="false" ht="26.25" hidden="false" customHeight="true" outlineLevel="0" collapsed="false">
      <c r="A3411" s="4" t="s">
        <v>561</v>
      </c>
      <c r="B3411" s="4" t="s">
        <v>1668</v>
      </c>
      <c r="C3411" s="4" t="s">
        <v>1987</v>
      </c>
      <c r="D3411" s="4" t="s">
        <v>1988</v>
      </c>
      <c r="E3411" s="4" t="s">
        <v>98</v>
      </c>
      <c r="F3411" s="4" t="s">
        <v>99</v>
      </c>
      <c r="G3411" s="23" t="n">
        <v>273581</v>
      </c>
      <c r="H3411" s="24" t="n">
        <f aca="false">Parametros!$B$3</f>
        <v>160.42</v>
      </c>
      <c r="I3411" s="24" t="n">
        <f aca="false">Parametros!$B$4</f>
        <v>151.76</v>
      </c>
      <c r="J3411" s="23" t="n">
        <f aca="false">G3411*H3411/I3411</f>
        <v>289192.567343173</v>
      </c>
      <c r="K3411" s="23" t="n">
        <v>262492.46</v>
      </c>
      <c r="L3411" s="23" t="n">
        <v>343672</v>
      </c>
      <c r="M3411" s="23" t="n">
        <f aca="false">MIN(J3411:L3411)</f>
        <v>262492.46</v>
      </c>
      <c r="N3411" s="23" t="n">
        <f aca="false">MAX(J3411:L3411)</f>
        <v>343672</v>
      </c>
      <c r="O3411" s="23" t="n">
        <f aca="false">MEDIAN(J3411:L3411)</f>
        <v>289192.567343173</v>
      </c>
      <c r="P3411" s="23" t="n">
        <f aca="false">AVERAGE(J3411:L3411)</f>
        <v>298452.342447725</v>
      </c>
      <c r="Q3411" s="23" t="n">
        <f aca="false">AVERAGE(M3411,O3411)</f>
        <v>275842.513671587</v>
      </c>
      <c r="R3411" s="23" t="n">
        <f aca="false">AVERAGE(N3411,O3411)</f>
        <v>316432.283671587</v>
      </c>
      <c r="S3411" s="23" t="n">
        <f aca="false">STDEV(J3411:L3411)</f>
        <v>41374.3520178026</v>
      </c>
      <c r="T3411" s="25" t="n">
        <f aca="false">IF(P3411&gt;0,S3411/P3411,NA())</f>
        <v>0.138629677617791</v>
      </c>
      <c r="U3411" s="4" t="str">
        <f aca="false">IF(T3411&lt;=Parametros!$B$7,"MENOR",IF(T3411&lt;=Parametros!$B$8,"PROMEDIO MENOR-MEDIANA","PROMEDIO"))</f>
        <v>MENOR</v>
      </c>
      <c r="V3411" s="23" t="n">
        <f aca="false">IF(T3411&lt;=Parametros!$B$7,M3411,IF(T3411&lt;=Parametros!$B$8,Q3411,P3411))</f>
        <v>262492.46</v>
      </c>
      <c r="W3411" s="26" t="n">
        <f aca="false">ROUND(V3411,0)</f>
        <v>262492</v>
      </c>
      <c r="X3411" s="27" t="n">
        <f aca="false">K3411/G3411</f>
        <v>0.959468895866307</v>
      </c>
      <c r="Y3411" s="27" t="n">
        <f aca="false">L3411/G3411</f>
        <v>1.25619834710744</v>
      </c>
    </row>
    <row r="3412" customFormat="false" ht="39" hidden="false" customHeight="true" outlineLevel="0" collapsed="false">
      <c r="A3412" s="4" t="s">
        <v>564</v>
      </c>
      <c r="B3412" s="4" t="s">
        <v>1668</v>
      </c>
      <c r="C3412" s="4" t="s">
        <v>1989</v>
      </c>
      <c r="D3412" s="4" t="s">
        <v>1990</v>
      </c>
      <c r="E3412" s="4" t="s">
        <v>98</v>
      </c>
      <c r="F3412" s="4" t="s">
        <v>99</v>
      </c>
      <c r="G3412" s="23" t="n">
        <v>683953</v>
      </c>
      <c r="H3412" s="24" t="n">
        <f aca="false">Parametros!$B$3</f>
        <v>160.42</v>
      </c>
      <c r="I3412" s="24" t="n">
        <f aca="false">Parametros!$B$4</f>
        <v>151.76</v>
      </c>
      <c r="J3412" s="23" t="n">
        <f aca="false">G3412*H3412/I3412</f>
        <v>722981.946889826</v>
      </c>
      <c r="K3412" s="23" t="n">
        <v>656232.99</v>
      </c>
      <c r="L3412" s="23" t="n">
        <v>859299</v>
      </c>
      <c r="M3412" s="23" t="n">
        <f aca="false">MIN(J3412:L3412)</f>
        <v>656232.99</v>
      </c>
      <c r="N3412" s="23" t="n">
        <f aca="false">MAX(J3412:L3412)</f>
        <v>859299</v>
      </c>
      <c r="O3412" s="23" t="n">
        <f aca="false">MEDIAN(J3412:L3412)</f>
        <v>722981.946889826</v>
      </c>
      <c r="P3412" s="23" t="n">
        <f aca="false">AVERAGE(J3412:L3412)</f>
        <v>746171.312296609</v>
      </c>
      <c r="Q3412" s="23" t="n">
        <f aca="false">AVERAGE(M3412,O3412)</f>
        <v>689607.468444913</v>
      </c>
      <c r="R3412" s="23" t="n">
        <f aca="false">AVERAGE(N3412,O3412)</f>
        <v>791140.473444913</v>
      </c>
      <c r="S3412" s="23" t="n">
        <f aca="false">STDEV(J3412:L3412)</f>
        <v>103500.053648812</v>
      </c>
      <c r="T3412" s="25" t="n">
        <f aca="false">IF(P3412&gt;0,S3412/P3412,NA())</f>
        <v>0.138708165193666</v>
      </c>
      <c r="U3412" s="4" t="str">
        <f aca="false">IF(T3412&lt;=Parametros!$B$7,"MENOR",IF(T3412&lt;=Parametros!$B$8,"PROMEDIO MENOR-MEDIANA","PROMEDIO"))</f>
        <v>MENOR</v>
      </c>
      <c r="V3412" s="23" t="n">
        <f aca="false">IF(T3412&lt;=Parametros!$B$7,M3412,IF(T3412&lt;=Parametros!$B$8,Q3412,P3412))</f>
        <v>656232.99</v>
      </c>
      <c r="W3412" s="26" t="n">
        <f aca="false">ROUND(V3412,0)</f>
        <v>656233</v>
      </c>
      <c r="X3412" s="27" t="n">
        <f aca="false">K3412/G3412</f>
        <v>0.959470884695293</v>
      </c>
      <c r="Y3412" s="27" t="n">
        <f aca="false">L3412/G3412</f>
        <v>1.25637141733423</v>
      </c>
    </row>
    <row r="3413" customFormat="false" ht="26.25" hidden="false" customHeight="true" outlineLevel="0" collapsed="false">
      <c r="A3413" s="4" t="s">
        <v>567</v>
      </c>
      <c r="B3413" s="4" t="s">
        <v>1668</v>
      </c>
      <c r="C3413" s="4" t="s">
        <v>1991</v>
      </c>
      <c r="D3413" s="4" t="s">
        <v>1992</v>
      </c>
      <c r="E3413" s="4" t="s">
        <v>98</v>
      </c>
      <c r="F3413" s="4" t="s">
        <v>99</v>
      </c>
      <c r="G3413" s="23" t="n">
        <v>134530</v>
      </c>
      <c r="H3413" s="24" t="n">
        <f aca="false">Parametros!$B$3</f>
        <v>160.42</v>
      </c>
      <c r="I3413" s="24" t="n">
        <f aca="false">Parametros!$B$4</f>
        <v>151.76</v>
      </c>
      <c r="J3413" s="23" t="n">
        <f aca="false">G3413*H3413/I3413</f>
        <v>142206.790985767</v>
      </c>
      <c r="K3413" s="23" t="n">
        <v>129077.35</v>
      </c>
      <c r="L3413" s="23" t="n">
        <v>168980</v>
      </c>
      <c r="M3413" s="23" t="n">
        <f aca="false">MIN(J3413:L3413)</f>
        <v>129077.35</v>
      </c>
      <c r="N3413" s="23" t="n">
        <f aca="false">MAX(J3413:L3413)</f>
        <v>168980</v>
      </c>
      <c r="O3413" s="23" t="n">
        <f aca="false">MEDIAN(J3413:L3413)</f>
        <v>142206.790985767</v>
      </c>
      <c r="P3413" s="23" t="n">
        <f aca="false">AVERAGE(J3413:L3413)</f>
        <v>146754.713661922</v>
      </c>
      <c r="Q3413" s="23" t="n">
        <f aca="false">AVERAGE(M3413,O3413)</f>
        <v>135642.070492884</v>
      </c>
      <c r="R3413" s="23" t="n">
        <f aca="false">AVERAGE(N3413,O3413)</f>
        <v>155593.395492884</v>
      </c>
      <c r="S3413" s="23" t="n">
        <f aca="false">STDEV(J3413:L3413)</f>
        <v>20336.3730728181</v>
      </c>
      <c r="T3413" s="25" t="n">
        <f aca="false">IF(P3413&gt;0,S3413/P3413,NA())</f>
        <v>0.138573900390463</v>
      </c>
      <c r="U3413" s="4" t="str">
        <f aca="false">IF(T3413&lt;=Parametros!$B$7,"MENOR",IF(T3413&lt;=Parametros!$B$8,"PROMEDIO MENOR-MEDIANA","PROMEDIO"))</f>
        <v>MENOR</v>
      </c>
      <c r="V3413" s="23" t="n">
        <f aca="false">IF(T3413&lt;=Parametros!$B$7,M3413,IF(T3413&lt;=Parametros!$B$8,Q3413,P3413))</f>
        <v>129077.35</v>
      </c>
      <c r="W3413" s="26" t="n">
        <f aca="false">ROUND(V3413,0)</f>
        <v>129077</v>
      </c>
      <c r="X3413" s="27" t="n">
        <f aca="false">K3413/G3413</f>
        <v>0.959468891697019</v>
      </c>
      <c r="Y3413" s="27" t="n">
        <f aca="false">L3413/G3413</f>
        <v>1.25607671151416</v>
      </c>
    </row>
    <row r="3414" customFormat="false" ht="26.25" hidden="false" customHeight="true" outlineLevel="0" collapsed="false">
      <c r="A3414" s="4" t="s">
        <v>570</v>
      </c>
      <c r="B3414" s="4" t="s">
        <v>1668</v>
      </c>
      <c r="C3414" s="4" t="s">
        <v>1993</v>
      </c>
      <c r="D3414" s="4" t="s">
        <v>1994</v>
      </c>
      <c r="E3414" s="4" t="s">
        <v>98</v>
      </c>
      <c r="F3414" s="4" t="s">
        <v>99</v>
      </c>
      <c r="G3414" s="23" t="n">
        <v>134530</v>
      </c>
      <c r="H3414" s="24" t="n">
        <f aca="false">Parametros!$B$3</f>
        <v>160.42</v>
      </c>
      <c r="I3414" s="24" t="n">
        <f aca="false">Parametros!$B$4</f>
        <v>151.76</v>
      </c>
      <c r="J3414" s="23" t="n">
        <f aca="false">G3414*H3414/I3414</f>
        <v>142206.790985767</v>
      </c>
      <c r="K3414" s="23" t="n">
        <v>129077.35</v>
      </c>
      <c r="L3414" s="23" t="n">
        <v>168980</v>
      </c>
      <c r="M3414" s="23" t="n">
        <f aca="false">MIN(J3414:L3414)</f>
        <v>129077.35</v>
      </c>
      <c r="N3414" s="23" t="n">
        <f aca="false">MAX(J3414:L3414)</f>
        <v>168980</v>
      </c>
      <c r="O3414" s="23" t="n">
        <f aca="false">MEDIAN(J3414:L3414)</f>
        <v>142206.790985767</v>
      </c>
      <c r="P3414" s="23" t="n">
        <f aca="false">AVERAGE(J3414:L3414)</f>
        <v>146754.713661922</v>
      </c>
      <c r="Q3414" s="23" t="n">
        <f aca="false">AVERAGE(M3414,O3414)</f>
        <v>135642.070492884</v>
      </c>
      <c r="R3414" s="23" t="n">
        <f aca="false">AVERAGE(N3414,O3414)</f>
        <v>155593.395492884</v>
      </c>
      <c r="S3414" s="23" t="n">
        <f aca="false">STDEV(J3414:L3414)</f>
        <v>20336.3730728181</v>
      </c>
      <c r="T3414" s="25" t="n">
        <f aca="false">IF(P3414&gt;0,S3414/P3414,NA())</f>
        <v>0.138573900390463</v>
      </c>
      <c r="U3414" s="4" t="str">
        <f aca="false">IF(T3414&lt;=Parametros!$B$7,"MENOR",IF(T3414&lt;=Parametros!$B$8,"PROMEDIO MENOR-MEDIANA","PROMEDIO"))</f>
        <v>MENOR</v>
      </c>
      <c r="V3414" s="23" t="n">
        <f aca="false">IF(T3414&lt;=Parametros!$B$7,M3414,IF(T3414&lt;=Parametros!$B$8,Q3414,P3414))</f>
        <v>129077.35</v>
      </c>
      <c r="W3414" s="26" t="n">
        <f aca="false">ROUND(V3414,0)</f>
        <v>129077</v>
      </c>
      <c r="X3414" s="27" t="n">
        <f aca="false">K3414/G3414</f>
        <v>0.959468891697019</v>
      </c>
      <c r="Y3414" s="27" t="n">
        <f aca="false">L3414/G3414</f>
        <v>1.25607671151416</v>
      </c>
    </row>
    <row r="3415" customFormat="false" ht="26.25" hidden="false" customHeight="true" outlineLevel="0" collapsed="false">
      <c r="A3415" s="4" t="s">
        <v>572</v>
      </c>
      <c r="B3415" s="4" t="s">
        <v>1668</v>
      </c>
      <c r="C3415" s="4" t="s">
        <v>1995</v>
      </c>
      <c r="D3415" s="4" t="s">
        <v>1996</v>
      </c>
      <c r="E3415" s="4" t="s">
        <v>98</v>
      </c>
      <c r="F3415" s="4" t="s">
        <v>99</v>
      </c>
      <c r="G3415" s="23" t="n">
        <v>410372</v>
      </c>
      <c r="H3415" s="24" t="n">
        <f aca="false">Parametros!$B$3</f>
        <v>160.42</v>
      </c>
      <c r="I3415" s="24" t="n">
        <f aca="false">Parametros!$B$4</f>
        <v>151.76</v>
      </c>
      <c r="J3415" s="23" t="n">
        <f aca="false">G3415*H3415/I3415</f>
        <v>433789.379546653</v>
      </c>
      <c r="K3415" s="23" t="n">
        <v>393739.61</v>
      </c>
      <c r="L3415" s="23" t="n">
        <v>515627</v>
      </c>
      <c r="M3415" s="23" t="n">
        <f aca="false">MIN(J3415:L3415)</f>
        <v>393739.61</v>
      </c>
      <c r="N3415" s="23" t="n">
        <f aca="false">MAX(J3415:L3415)</f>
        <v>515627</v>
      </c>
      <c r="O3415" s="23" t="n">
        <f aca="false">MEDIAN(J3415:L3415)</f>
        <v>433789.379546653</v>
      </c>
      <c r="P3415" s="23" t="n">
        <f aca="false">AVERAGE(J3415:L3415)</f>
        <v>447718.663182218</v>
      </c>
      <c r="Q3415" s="23" t="n">
        <f aca="false">AVERAGE(M3415,O3415)</f>
        <v>413764.494773326</v>
      </c>
      <c r="R3415" s="23" t="n">
        <f aca="false">AVERAGE(N3415,O3415)</f>
        <v>474708.189773326</v>
      </c>
      <c r="S3415" s="23" t="n">
        <f aca="false">STDEV(J3415:L3415)</f>
        <v>62126.1029455658</v>
      </c>
      <c r="T3415" s="25" t="n">
        <f aca="false">IF(P3415&gt;0,S3415/P3415,NA())</f>
        <v>0.138761476914982</v>
      </c>
      <c r="U3415" s="4" t="str">
        <f aca="false">IF(T3415&lt;=Parametros!$B$7,"MENOR",IF(T3415&lt;=Parametros!$B$8,"PROMEDIO MENOR-MEDIANA","PROMEDIO"))</f>
        <v>MENOR</v>
      </c>
      <c r="V3415" s="23" t="n">
        <f aca="false">IF(T3415&lt;=Parametros!$B$7,M3415,IF(T3415&lt;=Parametros!$B$8,Q3415,P3415))</f>
        <v>393739.61</v>
      </c>
      <c r="W3415" s="26" t="n">
        <f aca="false">ROUND(V3415,0)</f>
        <v>393740</v>
      </c>
      <c r="X3415" s="27" t="n">
        <f aca="false">K3415/G3415</f>
        <v>0.959469968711316</v>
      </c>
      <c r="Y3415" s="27" t="n">
        <f aca="false">L3415/G3415</f>
        <v>1.25648679734485</v>
      </c>
    </row>
    <row r="3416" customFormat="false" ht="26.25" hidden="false" customHeight="true" outlineLevel="0" collapsed="false">
      <c r="A3416" s="4" t="s">
        <v>575</v>
      </c>
      <c r="B3416" s="4" t="s">
        <v>1668</v>
      </c>
      <c r="C3416" s="4" t="s">
        <v>1997</v>
      </c>
      <c r="D3416" s="4" t="s">
        <v>1998</v>
      </c>
      <c r="E3416" s="4" t="s">
        <v>98</v>
      </c>
      <c r="F3416" s="4" t="s">
        <v>99</v>
      </c>
      <c r="G3416" s="23" t="n">
        <v>683953</v>
      </c>
      <c r="H3416" s="24" t="n">
        <f aca="false">Parametros!$B$3</f>
        <v>160.42</v>
      </c>
      <c r="I3416" s="24" t="n">
        <f aca="false">Parametros!$B$4</f>
        <v>151.76</v>
      </c>
      <c r="J3416" s="23" t="n">
        <f aca="false">G3416*H3416/I3416</f>
        <v>722981.946889826</v>
      </c>
      <c r="K3416" s="23" t="n">
        <v>656232.99</v>
      </c>
      <c r="L3416" s="23" t="n">
        <v>859299</v>
      </c>
      <c r="M3416" s="23" t="n">
        <f aca="false">MIN(J3416:L3416)</f>
        <v>656232.99</v>
      </c>
      <c r="N3416" s="23" t="n">
        <f aca="false">MAX(J3416:L3416)</f>
        <v>859299</v>
      </c>
      <c r="O3416" s="23" t="n">
        <f aca="false">MEDIAN(J3416:L3416)</f>
        <v>722981.946889826</v>
      </c>
      <c r="P3416" s="23" t="n">
        <f aca="false">AVERAGE(J3416:L3416)</f>
        <v>746171.312296609</v>
      </c>
      <c r="Q3416" s="23" t="n">
        <f aca="false">AVERAGE(M3416,O3416)</f>
        <v>689607.468444913</v>
      </c>
      <c r="R3416" s="23" t="n">
        <f aca="false">AVERAGE(N3416,O3416)</f>
        <v>791140.473444913</v>
      </c>
      <c r="S3416" s="23" t="n">
        <f aca="false">STDEV(J3416:L3416)</f>
        <v>103500.053648812</v>
      </c>
      <c r="T3416" s="25" t="n">
        <f aca="false">IF(P3416&gt;0,S3416/P3416,NA())</f>
        <v>0.138708165193666</v>
      </c>
      <c r="U3416" s="4" t="str">
        <f aca="false">IF(T3416&lt;=Parametros!$B$7,"MENOR",IF(T3416&lt;=Parametros!$B$8,"PROMEDIO MENOR-MEDIANA","PROMEDIO"))</f>
        <v>MENOR</v>
      </c>
      <c r="V3416" s="23" t="n">
        <f aca="false">IF(T3416&lt;=Parametros!$B$7,M3416,IF(T3416&lt;=Parametros!$B$8,Q3416,P3416))</f>
        <v>656232.99</v>
      </c>
      <c r="W3416" s="26" t="n">
        <f aca="false">ROUND(V3416,0)</f>
        <v>656233</v>
      </c>
      <c r="X3416" s="27" t="n">
        <f aca="false">K3416/G3416</f>
        <v>0.959470884695293</v>
      </c>
      <c r="Y3416" s="27" t="n">
        <f aca="false">L3416/G3416</f>
        <v>1.25637141733423</v>
      </c>
    </row>
    <row r="3417" customFormat="false" ht="26.25" hidden="false" customHeight="true" outlineLevel="0" collapsed="false">
      <c r="A3417" s="4" t="s">
        <v>578</v>
      </c>
      <c r="B3417" s="4" t="s">
        <v>1668</v>
      </c>
      <c r="C3417" s="4" t="s">
        <v>1999</v>
      </c>
      <c r="D3417" s="4" t="s">
        <v>2000</v>
      </c>
      <c r="E3417" s="4" t="s">
        <v>98</v>
      </c>
      <c r="F3417" s="4" t="s">
        <v>99</v>
      </c>
      <c r="G3417" s="23" t="n">
        <v>951881</v>
      </c>
      <c r="H3417" s="24" t="n">
        <f aca="false">Parametros!$B$3</f>
        <v>160.42</v>
      </c>
      <c r="I3417" s="24" t="n">
        <f aca="false">Parametros!$B$4</f>
        <v>151.76</v>
      </c>
      <c r="J3417" s="23" t="n">
        <f aca="false">G3417*H3417/I3417</f>
        <v>1006198.93265683</v>
      </c>
      <c r="K3417" s="23" t="n">
        <v>913301.87</v>
      </c>
      <c r="L3417" s="23" t="n">
        <v>1196069</v>
      </c>
      <c r="M3417" s="23" t="n">
        <f aca="false">MIN(J3417:L3417)</f>
        <v>913301.87</v>
      </c>
      <c r="N3417" s="23" t="n">
        <f aca="false">MAX(J3417:L3417)</f>
        <v>1196069</v>
      </c>
      <c r="O3417" s="23" t="n">
        <f aca="false">MEDIAN(J3417:L3417)</f>
        <v>1006198.93265683</v>
      </c>
      <c r="P3417" s="23" t="n">
        <f aca="false">AVERAGE(J3417:L3417)</f>
        <v>1038523.26755228</v>
      </c>
      <c r="Q3417" s="23" t="n">
        <f aca="false">AVERAGE(M3417,O3417)</f>
        <v>959750.401328413</v>
      </c>
      <c r="R3417" s="23" t="n">
        <f aca="false">AVERAGE(N3417,O3417)</f>
        <v>1101133.96632841</v>
      </c>
      <c r="S3417" s="23" t="n">
        <f aca="false">STDEV(J3417:L3417)</f>
        <v>144128.274193283</v>
      </c>
      <c r="T3417" s="25" t="n">
        <f aca="false">IF(P3417&gt;0,S3417/P3417,NA())</f>
        <v>0.138781940372875</v>
      </c>
      <c r="U3417" s="4" t="str">
        <f aca="false">IF(T3417&lt;=Parametros!$B$7,"MENOR",IF(T3417&lt;=Parametros!$B$8,"PROMEDIO MENOR-MEDIANA","PROMEDIO"))</f>
        <v>MENOR</v>
      </c>
      <c r="V3417" s="23" t="n">
        <f aca="false">IF(T3417&lt;=Parametros!$B$7,M3417,IF(T3417&lt;=Parametros!$B$8,Q3417,P3417))</f>
        <v>913301.87</v>
      </c>
      <c r="W3417" s="26" t="n">
        <f aca="false">ROUND(V3417,0)</f>
        <v>913302</v>
      </c>
      <c r="X3417" s="27" t="n">
        <f aca="false">K3417/G3417</f>
        <v>0.959470637611214</v>
      </c>
      <c r="Y3417" s="27" t="n">
        <f aca="false">L3417/G3417</f>
        <v>1.25653206650831</v>
      </c>
    </row>
    <row r="3418" customFormat="false" ht="26.25" hidden="false" customHeight="true" outlineLevel="0" collapsed="false">
      <c r="A3418" s="4" t="s">
        <v>581</v>
      </c>
      <c r="B3418" s="4" t="s">
        <v>1668</v>
      </c>
      <c r="C3418" s="4" t="s">
        <v>2001</v>
      </c>
      <c r="D3418" s="4" t="s">
        <v>2002</v>
      </c>
      <c r="E3418" s="4" t="s">
        <v>98</v>
      </c>
      <c r="F3418" s="4" t="s">
        <v>99</v>
      </c>
      <c r="G3418" s="23" t="n">
        <v>683953</v>
      </c>
      <c r="H3418" s="24" t="n">
        <f aca="false">Parametros!$B$3</f>
        <v>160.42</v>
      </c>
      <c r="I3418" s="24" t="n">
        <f aca="false">Parametros!$B$4</f>
        <v>151.76</v>
      </c>
      <c r="J3418" s="23" t="n">
        <f aca="false">G3418*H3418/I3418</f>
        <v>722981.946889826</v>
      </c>
      <c r="K3418" s="23" t="n">
        <v>656232.99</v>
      </c>
      <c r="L3418" s="23" t="n">
        <v>859299</v>
      </c>
      <c r="M3418" s="23" t="n">
        <f aca="false">MIN(J3418:L3418)</f>
        <v>656232.99</v>
      </c>
      <c r="N3418" s="23" t="n">
        <f aca="false">MAX(J3418:L3418)</f>
        <v>859299</v>
      </c>
      <c r="O3418" s="23" t="n">
        <f aca="false">MEDIAN(J3418:L3418)</f>
        <v>722981.946889826</v>
      </c>
      <c r="P3418" s="23" t="n">
        <f aca="false">AVERAGE(J3418:L3418)</f>
        <v>746171.312296609</v>
      </c>
      <c r="Q3418" s="23" t="n">
        <f aca="false">AVERAGE(M3418,O3418)</f>
        <v>689607.468444913</v>
      </c>
      <c r="R3418" s="23" t="n">
        <f aca="false">AVERAGE(N3418,O3418)</f>
        <v>791140.473444913</v>
      </c>
      <c r="S3418" s="23" t="n">
        <f aca="false">STDEV(J3418:L3418)</f>
        <v>103500.053648812</v>
      </c>
      <c r="T3418" s="25" t="n">
        <f aca="false">IF(P3418&gt;0,S3418/P3418,NA())</f>
        <v>0.138708165193666</v>
      </c>
      <c r="U3418" s="4" t="str">
        <f aca="false">IF(T3418&lt;=Parametros!$B$7,"MENOR",IF(T3418&lt;=Parametros!$B$8,"PROMEDIO MENOR-MEDIANA","PROMEDIO"))</f>
        <v>MENOR</v>
      </c>
      <c r="V3418" s="23" t="n">
        <f aca="false">IF(T3418&lt;=Parametros!$B$7,M3418,IF(T3418&lt;=Parametros!$B$8,Q3418,P3418))</f>
        <v>656232.99</v>
      </c>
      <c r="W3418" s="26" t="n">
        <f aca="false">ROUND(V3418,0)</f>
        <v>656233</v>
      </c>
      <c r="X3418" s="27" t="n">
        <f aca="false">K3418/G3418</f>
        <v>0.959470884695293</v>
      </c>
      <c r="Y3418" s="27" t="n">
        <f aca="false">L3418/G3418</f>
        <v>1.25637141733423</v>
      </c>
    </row>
    <row r="3419" customFormat="false" ht="26.25" hidden="false" customHeight="true" outlineLevel="0" collapsed="false">
      <c r="A3419" s="4" t="s">
        <v>584</v>
      </c>
      <c r="B3419" s="4" t="s">
        <v>1668</v>
      </c>
      <c r="C3419" s="4" t="s">
        <v>2003</v>
      </c>
      <c r="D3419" s="4" t="s">
        <v>2004</v>
      </c>
      <c r="E3419" s="4" t="s">
        <v>98</v>
      </c>
      <c r="F3419" s="4" t="s">
        <v>99</v>
      </c>
      <c r="G3419" s="23" t="n">
        <v>273581</v>
      </c>
      <c r="H3419" s="24" t="n">
        <f aca="false">Parametros!$B$3</f>
        <v>160.42</v>
      </c>
      <c r="I3419" s="24" t="n">
        <f aca="false">Parametros!$B$4</f>
        <v>151.76</v>
      </c>
      <c r="J3419" s="23" t="n">
        <f aca="false">G3419*H3419/I3419</f>
        <v>289192.567343173</v>
      </c>
      <c r="K3419" s="23" t="n">
        <v>262492.46</v>
      </c>
      <c r="L3419" s="23" t="n">
        <v>343672</v>
      </c>
      <c r="M3419" s="23" t="n">
        <f aca="false">MIN(J3419:L3419)</f>
        <v>262492.46</v>
      </c>
      <c r="N3419" s="23" t="n">
        <f aca="false">MAX(J3419:L3419)</f>
        <v>343672</v>
      </c>
      <c r="O3419" s="23" t="n">
        <f aca="false">MEDIAN(J3419:L3419)</f>
        <v>289192.567343173</v>
      </c>
      <c r="P3419" s="23" t="n">
        <f aca="false">AVERAGE(J3419:L3419)</f>
        <v>298452.342447725</v>
      </c>
      <c r="Q3419" s="23" t="n">
        <f aca="false">AVERAGE(M3419,O3419)</f>
        <v>275842.513671587</v>
      </c>
      <c r="R3419" s="23" t="n">
        <f aca="false">AVERAGE(N3419,O3419)</f>
        <v>316432.283671587</v>
      </c>
      <c r="S3419" s="23" t="n">
        <f aca="false">STDEV(J3419:L3419)</f>
        <v>41374.3520178026</v>
      </c>
      <c r="T3419" s="25" t="n">
        <f aca="false">IF(P3419&gt;0,S3419/P3419,NA())</f>
        <v>0.138629677617791</v>
      </c>
      <c r="U3419" s="4" t="str">
        <f aca="false">IF(T3419&lt;=Parametros!$B$7,"MENOR",IF(T3419&lt;=Parametros!$B$8,"PROMEDIO MENOR-MEDIANA","PROMEDIO"))</f>
        <v>MENOR</v>
      </c>
      <c r="V3419" s="23" t="n">
        <f aca="false">IF(T3419&lt;=Parametros!$B$7,M3419,IF(T3419&lt;=Parametros!$B$8,Q3419,P3419))</f>
        <v>262492.46</v>
      </c>
      <c r="W3419" s="26" t="n">
        <f aca="false">ROUND(V3419,0)</f>
        <v>262492</v>
      </c>
      <c r="X3419" s="27" t="n">
        <f aca="false">K3419/G3419</f>
        <v>0.959468895866307</v>
      </c>
      <c r="Y3419" s="27" t="n">
        <f aca="false">L3419/G3419</f>
        <v>1.25619834710744</v>
      </c>
    </row>
    <row r="3420" customFormat="false" ht="26.25" hidden="false" customHeight="true" outlineLevel="0" collapsed="false">
      <c r="A3420" s="4" t="s">
        <v>587</v>
      </c>
      <c r="B3420" s="4" t="s">
        <v>1668</v>
      </c>
      <c r="C3420" s="4" t="s">
        <v>2005</v>
      </c>
      <c r="D3420" s="4" t="s">
        <v>2006</v>
      </c>
      <c r="E3420" s="4" t="s">
        <v>98</v>
      </c>
      <c r="F3420" s="4" t="s">
        <v>99</v>
      </c>
      <c r="G3420" s="23" t="n">
        <v>273581</v>
      </c>
      <c r="H3420" s="24" t="n">
        <f aca="false">Parametros!$B$3</f>
        <v>160.42</v>
      </c>
      <c r="I3420" s="24" t="n">
        <f aca="false">Parametros!$B$4</f>
        <v>151.76</v>
      </c>
      <c r="J3420" s="23" t="n">
        <f aca="false">G3420*H3420/I3420</f>
        <v>289192.567343173</v>
      </c>
      <c r="K3420" s="23" t="n">
        <v>262492.46</v>
      </c>
      <c r="L3420" s="23" t="n">
        <v>343672</v>
      </c>
      <c r="M3420" s="23" t="n">
        <f aca="false">MIN(J3420:L3420)</f>
        <v>262492.46</v>
      </c>
      <c r="N3420" s="23" t="n">
        <f aca="false">MAX(J3420:L3420)</f>
        <v>343672</v>
      </c>
      <c r="O3420" s="23" t="n">
        <f aca="false">MEDIAN(J3420:L3420)</f>
        <v>289192.567343173</v>
      </c>
      <c r="P3420" s="23" t="n">
        <f aca="false">AVERAGE(J3420:L3420)</f>
        <v>298452.342447725</v>
      </c>
      <c r="Q3420" s="23" t="n">
        <f aca="false">AVERAGE(M3420,O3420)</f>
        <v>275842.513671587</v>
      </c>
      <c r="R3420" s="23" t="n">
        <f aca="false">AVERAGE(N3420,O3420)</f>
        <v>316432.283671587</v>
      </c>
      <c r="S3420" s="23" t="n">
        <f aca="false">STDEV(J3420:L3420)</f>
        <v>41374.3520178026</v>
      </c>
      <c r="T3420" s="25" t="n">
        <f aca="false">IF(P3420&gt;0,S3420/P3420,NA())</f>
        <v>0.138629677617791</v>
      </c>
      <c r="U3420" s="4" t="str">
        <f aca="false">IF(T3420&lt;=Parametros!$B$7,"MENOR",IF(T3420&lt;=Parametros!$B$8,"PROMEDIO MENOR-MEDIANA","PROMEDIO"))</f>
        <v>MENOR</v>
      </c>
      <c r="V3420" s="23" t="n">
        <f aca="false">IF(T3420&lt;=Parametros!$B$7,M3420,IF(T3420&lt;=Parametros!$B$8,Q3420,P3420))</f>
        <v>262492.46</v>
      </c>
      <c r="W3420" s="26" t="n">
        <f aca="false">ROUND(V3420,0)</f>
        <v>262492</v>
      </c>
      <c r="X3420" s="27" t="n">
        <f aca="false">K3420/G3420</f>
        <v>0.959468895866307</v>
      </c>
      <c r="Y3420" s="27" t="n">
        <f aca="false">L3420/G3420</f>
        <v>1.25619834710744</v>
      </c>
    </row>
    <row r="3421" customFormat="false" ht="26.25" hidden="false" customHeight="true" outlineLevel="0" collapsed="false">
      <c r="A3421" s="4" t="s">
        <v>590</v>
      </c>
      <c r="B3421" s="4" t="s">
        <v>1668</v>
      </c>
      <c r="C3421" s="4" t="s">
        <v>2007</v>
      </c>
      <c r="D3421" s="4" t="s">
        <v>2008</v>
      </c>
      <c r="E3421" s="4" t="s">
        <v>98</v>
      </c>
      <c r="F3421" s="4" t="s">
        <v>99</v>
      </c>
      <c r="G3421" s="23" t="n">
        <v>273581</v>
      </c>
      <c r="H3421" s="24" t="n">
        <f aca="false">Parametros!$B$3</f>
        <v>160.42</v>
      </c>
      <c r="I3421" s="24" t="n">
        <f aca="false">Parametros!$B$4</f>
        <v>151.76</v>
      </c>
      <c r="J3421" s="23" t="n">
        <f aca="false">G3421*H3421/I3421</f>
        <v>289192.567343173</v>
      </c>
      <c r="K3421" s="23" t="n">
        <v>262492.46</v>
      </c>
      <c r="L3421" s="23" t="n">
        <v>343672</v>
      </c>
      <c r="M3421" s="23" t="n">
        <f aca="false">MIN(J3421:L3421)</f>
        <v>262492.46</v>
      </c>
      <c r="N3421" s="23" t="n">
        <f aca="false">MAX(J3421:L3421)</f>
        <v>343672</v>
      </c>
      <c r="O3421" s="23" t="n">
        <f aca="false">MEDIAN(J3421:L3421)</f>
        <v>289192.567343173</v>
      </c>
      <c r="P3421" s="23" t="n">
        <f aca="false">AVERAGE(J3421:L3421)</f>
        <v>298452.342447725</v>
      </c>
      <c r="Q3421" s="23" t="n">
        <f aca="false">AVERAGE(M3421,O3421)</f>
        <v>275842.513671587</v>
      </c>
      <c r="R3421" s="23" t="n">
        <f aca="false">AVERAGE(N3421,O3421)</f>
        <v>316432.283671587</v>
      </c>
      <c r="S3421" s="23" t="n">
        <f aca="false">STDEV(J3421:L3421)</f>
        <v>41374.3520178026</v>
      </c>
      <c r="T3421" s="25" t="n">
        <f aca="false">IF(P3421&gt;0,S3421/P3421,NA())</f>
        <v>0.138629677617791</v>
      </c>
      <c r="U3421" s="4" t="str">
        <f aca="false">IF(T3421&lt;=Parametros!$B$7,"MENOR",IF(T3421&lt;=Parametros!$B$8,"PROMEDIO MENOR-MEDIANA","PROMEDIO"))</f>
        <v>MENOR</v>
      </c>
      <c r="V3421" s="23" t="n">
        <f aca="false">IF(T3421&lt;=Parametros!$B$7,M3421,IF(T3421&lt;=Parametros!$B$8,Q3421,P3421))</f>
        <v>262492.46</v>
      </c>
      <c r="W3421" s="26" t="n">
        <f aca="false">ROUND(V3421,0)</f>
        <v>262492</v>
      </c>
      <c r="X3421" s="27" t="n">
        <f aca="false">K3421/G3421</f>
        <v>0.959468895866307</v>
      </c>
      <c r="Y3421" s="27" t="n">
        <f aca="false">L3421/G3421</f>
        <v>1.25619834710744</v>
      </c>
    </row>
    <row r="3422" customFormat="false" ht="26.25" hidden="false" customHeight="true" outlineLevel="0" collapsed="false">
      <c r="A3422" s="4" t="s">
        <v>593</v>
      </c>
      <c r="B3422" s="4" t="s">
        <v>1668</v>
      </c>
      <c r="C3422" s="4" t="s">
        <v>2009</v>
      </c>
      <c r="D3422" s="4" t="s">
        <v>2010</v>
      </c>
      <c r="E3422" s="4" t="s">
        <v>98</v>
      </c>
      <c r="F3422" s="4" t="s">
        <v>99</v>
      </c>
      <c r="G3422" s="23" t="n">
        <v>410372</v>
      </c>
      <c r="H3422" s="24" t="n">
        <f aca="false">Parametros!$B$3</f>
        <v>160.42</v>
      </c>
      <c r="I3422" s="24" t="n">
        <f aca="false">Parametros!$B$4</f>
        <v>151.76</v>
      </c>
      <c r="J3422" s="23" t="n">
        <f aca="false">G3422*H3422/I3422</f>
        <v>433789.379546653</v>
      </c>
      <c r="K3422" s="23" t="n">
        <v>393739.61</v>
      </c>
      <c r="L3422" s="23" t="n">
        <v>515627</v>
      </c>
      <c r="M3422" s="23" t="n">
        <f aca="false">MIN(J3422:L3422)</f>
        <v>393739.61</v>
      </c>
      <c r="N3422" s="23" t="n">
        <f aca="false">MAX(J3422:L3422)</f>
        <v>515627</v>
      </c>
      <c r="O3422" s="23" t="n">
        <f aca="false">MEDIAN(J3422:L3422)</f>
        <v>433789.379546653</v>
      </c>
      <c r="P3422" s="23" t="n">
        <f aca="false">AVERAGE(J3422:L3422)</f>
        <v>447718.663182218</v>
      </c>
      <c r="Q3422" s="23" t="n">
        <f aca="false">AVERAGE(M3422,O3422)</f>
        <v>413764.494773326</v>
      </c>
      <c r="R3422" s="23" t="n">
        <f aca="false">AVERAGE(N3422,O3422)</f>
        <v>474708.189773326</v>
      </c>
      <c r="S3422" s="23" t="n">
        <f aca="false">STDEV(J3422:L3422)</f>
        <v>62126.1029455658</v>
      </c>
      <c r="T3422" s="25" t="n">
        <f aca="false">IF(P3422&gt;0,S3422/P3422,NA())</f>
        <v>0.138761476914982</v>
      </c>
      <c r="U3422" s="4" t="str">
        <f aca="false">IF(T3422&lt;=Parametros!$B$7,"MENOR",IF(T3422&lt;=Parametros!$B$8,"PROMEDIO MENOR-MEDIANA","PROMEDIO"))</f>
        <v>MENOR</v>
      </c>
      <c r="V3422" s="23" t="n">
        <f aca="false">IF(T3422&lt;=Parametros!$B$7,M3422,IF(T3422&lt;=Parametros!$B$8,Q3422,P3422))</f>
        <v>393739.61</v>
      </c>
      <c r="W3422" s="26" t="n">
        <f aca="false">ROUND(V3422,0)</f>
        <v>393740</v>
      </c>
      <c r="X3422" s="27" t="n">
        <f aca="false">K3422/G3422</f>
        <v>0.959469968711316</v>
      </c>
      <c r="Y3422" s="27" t="n">
        <f aca="false">L3422/G3422</f>
        <v>1.25648679734485</v>
      </c>
    </row>
    <row r="3423" customFormat="false" ht="26.25" hidden="false" customHeight="true" outlineLevel="0" collapsed="false">
      <c r="A3423" s="4" t="s">
        <v>596</v>
      </c>
      <c r="B3423" s="4" t="s">
        <v>1668</v>
      </c>
      <c r="C3423" s="4" t="s">
        <v>2011</v>
      </c>
      <c r="D3423" s="4" t="s">
        <v>2012</v>
      </c>
      <c r="E3423" s="4" t="s">
        <v>98</v>
      </c>
      <c r="F3423" s="4" t="s">
        <v>99</v>
      </c>
      <c r="G3423" s="23" t="n">
        <v>410372</v>
      </c>
      <c r="H3423" s="24" t="n">
        <f aca="false">Parametros!$B$3</f>
        <v>160.42</v>
      </c>
      <c r="I3423" s="24" t="n">
        <f aca="false">Parametros!$B$4</f>
        <v>151.76</v>
      </c>
      <c r="J3423" s="23" t="n">
        <f aca="false">G3423*H3423/I3423</f>
        <v>433789.379546653</v>
      </c>
      <c r="K3423" s="23" t="n">
        <v>393739.61</v>
      </c>
      <c r="L3423" s="23" t="n">
        <v>515627</v>
      </c>
      <c r="M3423" s="23" t="n">
        <f aca="false">MIN(J3423:L3423)</f>
        <v>393739.61</v>
      </c>
      <c r="N3423" s="23" t="n">
        <f aca="false">MAX(J3423:L3423)</f>
        <v>515627</v>
      </c>
      <c r="O3423" s="23" t="n">
        <f aca="false">MEDIAN(J3423:L3423)</f>
        <v>433789.379546653</v>
      </c>
      <c r="P3423" s="23" t="n">
        <f aca="false">AVERAGE(J3423:L3423)</f>
        <v>447718.663182218</v>
      </c>
      <c r="Q3423" s="23" t="n">
        <f aca="false">AVERAGE(M3423,O3423)</f>
        <v>413764.494773326</v>
      </c>
      <c r="R3423" s="23" t="n">
        <f aca="false">AVERAGE(N3423,O3423)</f>
        <v>474708.189773326</v>
      </c>
      <c r="S3423" s="23" t="n">
        <f aca="false">STDEV(J3423:L3423)</f>
        <v>62126.1029455658</v>
      </c>
      <c r="T3423" s="25" t="n">
        <f aca="false">IF(P3423&gt;0,S3423/P3423,NA())</f>
        <v>0.138761476914982</v>
      </c>
      <c r="U3423" s="4" t="str">
        <f aca="false">IF(T3423&lt;=Parametros!$B$7,"MENOR",IF(T3423&lt;=Parametros!$B$8,"PROMEDIO MENOR-MEDIANA","PROMEDIO"))</f>
        <v>MENOR</v>
      </c>
      <c r="V3423" s="23" t="n">
        <f aca="false">IF(T3423&lt;=Parametros!$B$7,M3423,IF(T3423&lt;=Parametros!$B$8,Q3423,P3423))</f>
        <v>393739.61</v>
      </c>
      <c r="W3423" s="26" t="n">
        <f aca="false">ROUND(V3423,0)</f>
        <v>393740</v>
      </c>
      <c r="X3423" s="27" t="n">
        <f aca="false">K3423/G3423</f>
        <v>0.959469968711316</v>
      </c>
      <c r="Y3423" s="27" t="n">
        <f aca="false">L3423/G3423</f>
        <v>1.25648679734485</v>
      </c>
    </row>
    <row r="3424" customFormat="false" ht="26.25" hidden="false" customHeight="true" outlineLevel="0" collapsed="false">
      <c r="A3424" s="4" t="s">
        <v>599</v>
      </c>
      <c r="B3424" s="4" t="s">
        <v>1668</v>
      </c>
      <c r="C3424" s="4" t="s">
        <v>2013</v>
      </c>
      <c r="D3424" s="4" t="s">
        <v>2014</v>
      </c>
      <c r="E3424" s="4" t="s">
        <v>98</v>
      </c>
      <c r="F3424" s="4" t="s">
        <v>99</v>
      </c>
      <c r="G3424" s="23" t="n">
        <v>410372</v>
      </c>
      <c r="H3424" s="24" t="n">
        <f aca="false">Parametros!$B$3</f>
        <v>160.42</v>
      </c>
      <c r="I3424" s="24" t="n">
        <f aca="false">Parametros!$B$4</f>
        <v>151.76</v>
      </c>
      <c r="J3424" s="23" t="n">
        <f aca="false">G3424*H3424/I3424</f>
        <v>433789.379546653</v>
      </c>
      <c r="K3424" s="23" t="n">
        <v>393739.61</v>
      </c>
      <c r="L3424" s="23" t="n">
        <v>515627</v>
      </c>
      <c r="M3424" s="23" t="n">
        <f aca="false">MIN(J3424:L3424)</f>
        <v>393739.61</v>
      </c>
      <c r="N3424" s="23" t="n">
        <f aca="false">MAX(J3424:L3424)</f>
        <v>515627</v>
      </c>
      <c r="O3424" s="23" t="n">
        <f aca="false">MEDIAN(J3424:L3424)</f>
        <v>433789.379546653</v>
      </c>
      <c r="P3424" s="23" t="n">
        <f aca="false">AVERAGE(J3424:L3424)</f>
        <v>447718.663182218</v>
      </c>
      <c r="Q3424" s="23" t="n">
        <f aca="false">AVERAGE(M3424,O3424)</f>
        <v>413764.494773326</v>
      </c>
      <c r="R3424" s="23" t="n">
        <f aca="false">AVERAGE(N3424,O3424)</f>
        <v>474708.189773326</v>
      </c>
      <c r="S3424" s="23" t="n">
        <f aca="false">STDEV(J3424:L3424)</f>
        <v>62126.1029455658</v>
      </c>
      <c r="T3424" s="25" t="n">
        <f aca="false">IF(P3424&gt;0,S3424/P3424,NA())</f>
        <v>0.138761476914982</v>
      </c>
      <c r="U3424" s="4" t="str">
        <f aca="false">IF(T3424&lt;=Parametros!$B$7,"MENOR",IF(T3424&lt;=Parametros!$B$8,"PROMEDIO MENOR-MEDIANA","PROMEDIO"))</f>
        <v>MENOR</v>
      </c>
      <c r="V3424" s="23" t="n">
        <f aca="false">IF(T3424&lt;=Parametros!$B$7,M3424,IF(T3424&lt;=Parametros!$B$8,Q3424,P3424))</f>
        <v>393739.61</v>
      </c>
      <c r="W3424" s="26" t="n">
        <f aca="false">ROUND(V3424,0)</f>
        <v>393740</v>
      </c>
      <c r="X3424" s="27" t="n">
        <f aca="false">K3424/G3424</f>
        <v>0.959469968711316</v>
      </c>
      <c r="Y3424" s="27" t="n">
        <f aca="false">L3424/G3424</f>
        <v>1.25648679734485</v>
      </c>
    </row>
    <row r="3425" customFormat="false" ht="26.25" hidden="false" customHeight="true" outlineLevel="0" collapsed="false">
      <c r="A3425" s="4" t="s">
        <v>602</v>
      </c>
      <c r="B3425" s="4" t="s">
        <v>1668</v>
      </c>
      <c r="C3425" s="4" t="s">
        <v>2015</v>
      </c>
      <c r="D3425" s="4" t="s">
        <v>2016</v>
      </c>
      <c r="E3425" s="4" t="s">
        <v>98</v>
      </c>
      <c r="F3425" s="4" t="s">
        <v>99</v>
      </c>
      <c r="G3425" s="23" t="n">
        <v>273581</v>
      </c>
      <c r="H3425" s="24" t="n">
        <f aca="false">Parametros!$B$3</f>
        <v>160.42</v>
      </c>
      <c r="I3425" s="24" t="n">
        <f aca="false">Parametros!$B$4</f>
        <v>151.76</v>
      </c>
      <c r="J3425" s="23" t="n">
        <f aca="false">G3425*H3425/I3425</f>
        <v>289192.567343173</v>
      </c>
      <c r="K3425" s="23" t="n">
        <v>262492.46</v>
      </c>
      <c r="L3425" s="23" t="n">
        <v>343672</v>
      </c>
      <c r="M3425" s="23" t="n">
        <f aca="false">MIN(J3425:L3425)</f>
        <v>262492.46</v>
      </c>
      <c r="N3425" s="23" t="n">
        <f aca="false">MAX(J3425:L3425)</f>
        <v>343672</v>
      </c>
      <c r="O3425" s="23" t="n">
        <f aca="false">MEDIAN(J3425:L3425)</f>
        <v>289192.567343173</v>
      </c>
      <c r="P3425" s="23" t="n">
        <f aca="false">AVERAGE(J3425:L3425)</f>
        <v>298452.342447725</v>
      </c>
      <c r="Q3425" s="23" t="n">
        <f aca="false">AVERAGE(M3425,O3425)</f>
        <v>275842.513671587</v>
      </c>
      <c r="R3425" s="23" t="n">
        <f aca="false">AVERAGE(N3425,O3425)</f>
        <v>316432.283671587</v>
      </c>
      <c r="S3425" s="23" t="n">
        <f aca="false">STDEV(J3425:L3425)</f>
        <v>41374.3520178026</v>
      </c>
      <c r="T3425" s="25" t="n">
        <f aca="false">IF(P3425&gt;0,S3425/P3425,NA())</f>
        <v>0.138629677617791</v>
      </c>
      <c r="U3425" s="4" t="str">
        <f aca="false">IF(T3425&lt;=Parametros!$B$7,"MENOR",IF(T3425&lt;=Parametros!$B$8,"PROMEDIO MENOR-MEDIANA","PROMEDIO"))</f>
        <v>MENOR</v>
      </c>
      <c r="V3425" s="23" t="n">
        <f aca="false">IF(T3425&lt;=Parametros!$B$7,M3425,IF(T3425&lt;=Parametros!$B$8,Q3425,P3425))</f>
        <v>262492.46</v>
      </c>
      <c r="W3425" s="26" t="n">
        <f aca="false">ROUND(V3425,0)</f>
        <v>262492</v>
      </c>
      <c r="X3425" s="27" t="n">
        <f aca="false">K3425/G3425</f>
        <v>0.959468895866307</v>
      </c>
      <c r="Y3425" s="27" t="n">
        <f aca="false">L3425/G3425</f>
        <v>1.25619834710744</v>
      </c>
    </row>
    <row r="3426" customFormat="false" ht="39" hidden="false" customHeight="true" outlineLevel="0" collapsed="false">
      <c r="A3426" s="4" t="s">
        <v>605</v>
      </c>
      <c r="B3426" s="4" t="s">
        <v>1668</v>
      </c>
      <c r="C3426" s="4" t="s">
        <v>2017</v>
      </c>
      <c r="D3426" s="4" t="s">
        <v>2018</v>
      </c>
      <c r="E3426" s="4" t="s">
        <v>98</v>
      </c>
      <c r="F3426" s="4" t="s">
        <v>99</v>
      </c>
      <c r="G3426" s="23" t="n">
        <v>410372</v>
      </c>
      <c r="H3426" s="24" t="n">
        <f aca="false">Parametros!$B$3</f>
        <v>160.42</v>
      </c>
      <c r="I3426" s="24" t="n">
        <f aca="false">Parametros!$B$4</f>
        <v>151.76</v>
      </c>
      <c r="J3426" s="23" t="n">
        <f aca="false">G3426*H3426/I3426</f>
        <v>433789.379546653</v>
      </c>
      <c r="K3426" s="23" t="n">
        <v>393739.61</v>
      </c>
      <c r="L3426" s="23" t="n">
        <v>515627</v>
      </c>
      <c r="M3426" s="23" t="n">
        <f aca="false">MIN(J3426:L3426)</f>
        <v>393739.61</v>
      </c>
      <c r="N3426" s="23" t="n">
        <f aca="false">MAX(J3426:L3426)</f>
        <v>515627</v>
      </c>
      <c r="O3426" s="23" t="n">
        <f aca="false">MEDIAN(J3426:L3426)</f>
        <v>433789.379546653</v>
      </c>
      <c r="P3426" s="23" t="n">
        <f aca="false">AVERAGE(J3426:L3426)</f>
        <v>447718.663182218</v>
      </c>
      <c r="Q3426" s="23" t="n">
        <f aca="false">AVERAGE(M3426,O3426)</f>
        <v>413764.494773326</v>
      </c>
      <c r="R3426" s="23" t="n">
        <f aca="false">AVERAGE(N3426,O3426)</f>
        <v>474708.189773326</v>
      </c>
      <c r="S3426" s="23" t="n">
        <f aca="false">STDEV(J3426:L3426)</f>
        <v>62126.1029455658</v>
      </c>
      <c r="T3426" s="25" t="n">
        <f aca="false">IF(P3426&gt;0,S3426/P3426,NA())</f>
        <v>0.138761476914982</v>
      </c>
      <c r="U3426" s="4" t="str">
        <f aca="false">IF(T3426&lt;=Parametros!$B$7,"MENOR",IF(T3426&lt;=Parametros!$B$8,"PROMEDIO MENOR-MEDIANA","PROMEDIO"))</f>
        <v>MENOR</v>
      </c>
      <c r="V3426" s="23" t="n">
        <f aca="false">IF(T3426&lt;=Parametros!$B$7,M3426,IF(T3426&lt;=Parametros!$B$8,Q3426,P3426))</f>
        <v>393739.61</v>
      </c>
      <c r="W3426" s="26" t="n">
        <f aca="false">ROUND(V3426,0)</f>
        <v>393740</v>
      </c>
      <c r="X3426" s="27" t="n">
        <f aca="false">K3426/G3426</f>
        <v>0.959469968711316</v>
      </c>
      <c r="Y3426" s="27" t="n">
        <f aca="false">L3426/G3426</f>
        <v>1.25648679734485</v>
      </c>
    </row>
    <row r="3427" customFormat="false" ht="26.25" hidden="false" customHeight="true" outlineLevel="0" collapsed="false">
      <c r="A3427" s="4" t="s">
        <v>608</v>
      </c>
      <c r="B3427" s="4" t="s">
        <v>1668</v>
      </c>
      <c r="C3427" s="4" t="s">
        <v>2019</v>
      </c>
      <c r="D3427" s="4" t="s">
        <v>2020</v>
      </c>
      <c r="E3427" s="4" t="s">
        <v>98</v>
      </c>
      <c r="F3427" s="4" t="s">
        <v>99</v>
      </c>
      <c r="G3427" s="23" t="n">
        <v>410372</v>
      </c>
      <c r="H3427" s="24" t="n">
        <f aca="false">Parametros!$B$3</f>
        <v>160.42</v>
      </c>
      <c r="I3427" s="24" t="n">
        <f aca="false">Parametros!$B$4</f>
        <v>151.76</v>
      </c>
      <c r="J3427" s="23" t="n">
        <f aca="false">G3427*H3427/I3427</f>
        <v>433789.379546653</v>
      </c>
      <c r="K3427" s="23" t="n">
        <v>393739.61</v>
      </c>
      <c r="L3427" s="23" t="n">
        <v>515627</v>
      </c>
      <c r="M3427" s="23" t="n">
        <f aca="false">MIN(J3427:L3427)</f>
        <v>393739.61</v>
      </c>
      <c r="N3427" s="23" t="n">
        <f aca="false">MAX(J3427:L3427)</f>
        <v>515627</v>
      </c>
      <c r="O3427" s="23" t="n">
        <f aca="false">MEDIAN(J3427:L3427)</f>
        <v>433789.379546653</v>
      </c>
      <c r="P3427" s="23" t="n">
        <f aca="false">AVERAGE(J3427:L3427)</f>
        <v>447718.663182218</v>
      </c>
      <c r="Q3427" s="23" t="n">
        <f aca="false">AVERAGE(M3427,O3427)</f>
        <v>413764.494773326</v>
      </c>
      <c r="R3427" s="23" t="n">
        <f aca="false">AVERAGE(N3427,O3427)</f>
        <v>474708.189773326</v>
      </c>
      <c r="S3427" s="23" t="n">
        <f aca="false">STDEV(J3427:L3427)</f>
        <v>62126.1029455658</v>
      </c>
      <c r="T3427" s="25" t="n">
        <f aca="false">IF(P3427&gt;0,S3427/P3427,NA())</f>
        <v>0.138761476914982</v>
      </c>
      <c r="U3427" s="4" t="str">
        <f aca="false">IF(T3427&lt;=Parametros!$B$7,"MENOR",IF(T3427&lt;=Parametros!$B$8,"PROMEDIO MENOR-MEDIANA","PROMEDIO"))</f>
        <v>MENOR</v>
      </c>
      <c r="V3427" s="23" t="n">
        <f aca="false">IF(T3427&lt;=Parametros!$B$7,M3427,IF(T3427&lt;=Parametros!$B$8,Q3427,P3427))</f>
        <v>393739.61</v>
      </c>
      <c r="W3427" s="26" t="n">
        <f aca="false">ROUND(V3427,0)</f>
        <v>393740</v>
      </c>
      <c r="X3427" s="27" t="n">
        <f aca="false">K3427/G3427</f>
        <v>0.959469968711316</v>
      </c>
      <c r="Y3427" s="27" t="n">
        <f aca="false">L3427/G3427</f>
        <v>1.25648679734485</v>
      </c>
    </row>
    <row r="3428" customFormat="false" ht="26.25" hidden="false" customHeight="true" outlineLevel="0" collapsed="false">
      <c r="A3428" s="4" t="s">
        <v>611</v>
      </c>
      <c r="B3428" s="4" t="s">
        <v>1668</v>
      </c>
      <c r="C3428" s="4" t="s">
        <v>2021</v>
      </c>
      <c r="D3428" s="4" t="s">
        <v>2022</v>
      </c>
      <c r="E3428" s="4" t="s">
        <v>98</v>
      </c>
      <c r="F3428" s="4" t="s">
        <v>99</v>
      </c>
      <c r="G3428" s="23" t="n">
        <v>410372</v>
      </c>
      <c r="H3428" s="24" t="n">
        <f aca="false">Parametros!$B$3</f>
        <v>160.42</v>
      </c>
      <c r="I3428" s="24" t="n">
        <f aca="false">Parametros!$B$4</f>
        <v>151.76</v>
      </c>
      <c r="J3428" s="23" t="n">
        <f aca="false">G3428*H3428/I3428</f>
        <v>433789.379546653</v>
      </c>
      <c r="K3428" s="23" t="n">
        <v>393739.61</v>
      </c>
      <c r="L3428" s="23" t="n">
        <v>515627</v>
      </c>
      <c r="M3428" s="23" t="n">
        <f aca="false">MIN(J3428:L3428)</f>
        <v>393739.61</v>
      </c>
      <c r="N3428" s="23" t="n">
        <f aca="false">MAX(J3428:L3428)</f>
        <v>515627</v>
      </c>
      <c r="O3428" s="23" t="n">
        <f aca="false">MEDIAN(J3428:L3428)</f>
        <v>433789.379546653</v>
      </c>
      <c r="P3428" s="23" t="n">
        <f aca="false">AVERAGE(J3428:L3428)</f>
        <v>447718.663182218</v>
      </c>
      <c r="Q3428" s="23" t="n">
        <f aca="false">AVERAGE(M3428,O3428)</f>
        <v>413764.494773326</v>
      </c>
      <c r="R3428" s="23" t="n">
        <f aca="false">AVERAGE(N3428,O3428)</f>
        <v>474708.189773326</v>
      </c>
      <c r="S3428" s="23" t="n">
        <f aca="false">STDEV(J3428:L3428)</f>
        <v>62126.1029455658</v>
      </c>
      <c r="T3428" s="25" t="n">
        <f aca="false">IF(P3428&gt;0,S3428/P3428,NA())</f>
        <v>0.138761476914982</v>
      </c>
      <c r="U3428" s="4" t="str">
        <f aca="false">IF(T3428&lt;=Parametros!$B$7,"MENOR",IF(T3428&lt;=Parametros!$B$8,"PROMEDIO MENOR-MEDIANA","PROMEDIO"))</f>
        <v>MENOR</v>
      </c>
      <c r="V3428" s="23" t="n">
        <f aca="false">IF(T3428&lt;=Parametros!$B$7,M3428,IF(T3428&lt;=Parametros!$B$8,Q3428,P3428))</f>
        <v>393739.61</v>
      </c>
      <c r="W3428" s="26" t="n">
        <f aca="false">ROUND(V3428,0)</f>
        <v>393740</v>
      </c>
      <c r="X3428" s="27" t="n">
        <f aca="false">K3428/G3428</f>
        <v>0.959469968711316</v>
      </c>
      <c r="Y3428" s="27" t="n">
        <f aca="false">L3428/G3428</f>
        <v>1.25648679734485</v>
      </c>
    </row>
    <row r="3429" customFormat="false" ht="26.25" hidden="false" customHeight="true" outlineLevel="0" collapsed="false">
      <c r="A3429" s="4" t="s">
        <v>614</v>
      </c>
      <c r="B3429" s="4" t="s">
        <v>1668</v>
      </c>
      <c r="C3429" s="4" t="s">
        <v>2023</v>
      </c>
      <c r="D3429" s="4" t="s">
        <v>2024</v>
      </c>
      <c r="E3429" s="4" t="s">
        <v>98</v>
      </c>
      <c r="F3429" s="4" t="s">
        <v>99</v>
      </c>
      <c r="G3429" s="23" t="n">
        <v>820743</v>
      </c>
      <c r="H3429" s="24" t="n">
        <f aca="false">Parametros!$B$3</f>
        <v>160.42</v>
      </c>
      <c r="I3429" s="24" t="n">
        <f aca="false">Parametros!$B$4</f>
        <v>151.76</v>
      </c>
      <c r="J3429" s="23" t="n">
        <f aca="false">G3429*H3429/I3429</f>
        <v>867577.70202952</v>
      </c>
      <c r="K3429" s="23" t="n">
        <v>787478.3</v>
      </c>
      <c r="L3429" s="23" t="n">
        <v>1031254</v>
      </c>
      <c r="M3429" s="23" t="n">
        <f aca="false">MIN(J3429:L3429)</f>
        <v>787478.3</v>
      </c>
      <c r="N3429" s="23" t="n">
        <f aca="false">MAX(J3429:L3429)</f>
        <v>1031254</v>
      </c>
      <c r="O3429" s="23" t="n">
        <f aca="false">MEDIAN(J3429:L3429)</f>
        <v>867577.70202952</v>
      </c>
      <c r="P3429" s="23" t="n">
        <f aca="false">AVERAGE(J3429:L3429)</f>
        <v>895436.667343174</v>
      </c>
      <c r="Q3429" s="23" t="n">
        <f aca="false">AVERAGE(M3429,O3429)</f>
        <v>827528.00101476</v>
      </c>
      <c r="R3429" s="23" t="n">
        <f aca="false">AVERAGE(N3429,O3429)</f>
        <v>949415.85101476</v>
      </c>
      <c r="S3429" s="23" t="n">
        <f aca="false">STDEV(J3429:L3429)</f>
        <v>124252.724070271</v>
      </c>
      <c r="T3429" s="25" t="n">
        <f aca="false">IF(P3429&gt;0,S3429/P3429,NA())</f>
        <v>0.138762157729076</v>
      </c>
      <c r="U3429" s="4" t="str">
        <f aca="false">IF(T3429&lt;=Parametros!$B$7,"MENOR",IF(T3429&lt;=Parametros!$B$8,"PROMEDIO MENOR-MEDIANA","PROMEDIO"))</f>
        <v>MENOR</v>
      </c>
      <c r="V3429" s="23" t="n">
        <f aca="false">IF(T3429&lt;=Parametros!$B$7,M3429,IF(T3429&lt;=Parametros!$B$8,Q3429,P3429))</f>
        <v>787478.3</v>
      </c>
      <c r="W3429" s="26" t="n">
        <f aca="false">ROUND(V3429,0)</f>
        <v>787478</v>
      </c>
      <c r="X3429" s="27" t="n">
        <f aca="false">K3429/G3429</f>
        <v>0.959470016801849</v>
      </c>
      <c r="Y3429" s="27" t="n">
        <f aca="false">L3429/G3429</f>
        <v>1.25648832825866</v>
      </c>
    </row>
    <row r="3430" customFormat="false" ht="39" hidden="false" customHeight="true" outlineLevel="0" collapsed="false">
      <c r="A3430" s="4" t="s">
        <v>617</v>
      </c>
      <c r="B3430" s="4" t="s">
        <v>1668</v>
      </c>
      <c r="C3430" s="4" t="s">
        <v>2025</v>
      </c>
      <c r="D3430" s="4" t="s">
        <v>2026</v>
      </c>
      <c r="E3430" s="4" t="s">
        <v>98</v>
      </c>
      <c r="F3430" s="4" t="s">
        <v>99</v>
      </c>
      <c r="G3430" s="23" t="n">
        <v>410372</v>
      </c>
      <c r="H3430" s="24" t="n">
        <f aca="false">Parametros!$B$3</f>
        <v>160.42</v>
      </c>
      <c r="I3430" s="24" t="n">
        <f aca="false">Parametros!$B$4</f>
        <v>151.76</v>
      </c>
      <c r="J3430" s="23" t="n">
        <f aca="false">G3430*H3430/I3430</f>
        <v>433789.379546653</v>
      </c>
      <c r="K3430" s="23" t="n">
        <v>393739.61</v>
      </c>
      <c r="L3430" s="23" t="n">
        <v>515627</v>
      </c>
      <c r="M3430" s="23" t="n">
        <f aca="false">MIN(J3430:L3430)</f>
        <v>393739.61</v>
      </c>
      <c r="N3430" s="23" t="n">
        <f aca="false">MAX(J3430:L3430)</f>
        <v>515627</v>
      </c>
      <c r="O3430" s="23" t="n">
        <f aca="false">MEDIAN(J3430:L3430)</f>
        <v>433789.379546653</v>
      </c>
      <c r="P3430" s="23" t="n">
        <f aca="false">AVERAGE(J3430:L3430)</f>
        <v>447718.663182218</v>
      </c>
      <c r="Q3430" s="23" t="n">
        <f aca="false">AVERAGE(M3430,O3430)</f>
        <v>413764.494773326</v>
      </c>
      <c r="R3430" s="23" t="n">
        <f aca="false">AVERAGE(N3430,O3430)</f>
        <v>474708.189773326</v>
      </c>
      <c r="S3430" s="23" t="n">
        <f aca="false">STDEV(J3430:L3430)</f>
        <v>62126.1029455658</v>
      </c>
      <c r="T3430" s="25" t="n">
        <f aca="false">IF(P3430&gt;0,S3430/P3430,NA())</f>
        <v>0.138761476914982</v>
      </c>
      <c r="U3430" s="4" t="str">
        <f aca="false">IF(T3430&lt;=Parametros!$B$7,"MENOR",IF(T3430&lt;=Parametros!$B$8,"PROMEDIO MENOR-MEDIANA","PROMEDIO"))</f>
        <v>MENOR</v>
      </c>
      <c r="V3430" s="23" t="n">
        <f aca="false">IF(T3430&lt;=Parametros!$B$7,M3430,IF(T3430&lt;=Parametros!$B$8,Q3430,P3430))</f>
        <v>393739.61</v>
      </c>
      <c r="W3430" s="26" t="n">
        <f aca="false">ROUND(V3430,0)</f>
        <v>393740</v>
      </c>
      <c r="X3430" s="27" t="n">
        <f aca="false">K3430/G3430</f>
        <v>0.959469968711316</v>
      </c>
      <c r="Y3430" s="27" t="n">
        <f aca="false">L3430/G3430</f>
        <v>1.25648679734485</v>
      </c>
    </row>
    <row r="3431" customFormat="false" ht="26.25" hidden="false" customHeight="true" outlineLevel="0" collapsed="false">
      <c r="A3431" s="4" t="s">
        <v>620</v>
      </c>
      <c r="B3431" s="4" t="s">
        <v>1668</v>
      </c>
      <c r="C3431" s="4" t="s">
        <v>2027</v>
      </c>
      <c r="D3431" s="4" t="s">
        <v>2028</v>
      </c>
      <c r="E3431" s="4" t="s">
        <v>98</v>
      </c>
      <c r="F3431" s="4" t="s">
        <v>99</v>
      </c>
      <c r="G3431" s="23" t="n">
        <v>544901</v>
      </c>
      <c r="H3431" s="24" t="n">
        <f aca="false">Parametros!$B$3</f>
        <v>160.42</v>
      </c>
      <c r="I3431" s="24" t="n">
        <f aca="false">Parametros!$B$4</f>
        <v>151.76</v>
      </c>
      <c r="J3431" s="23" t="n">
        <f aca="false">G3431*H3431/I3431</f>
        <v>575995.113468635</v>
      </c>
      <c r="K3431" s="23" t="n">
        <v>522816.04</v>
      </c>
      <c r="L3431" s="23" t="n">
        <v>684607</v>
      </c>
      <c r="M3431" s="23" t="n">
        <f aca="false">MIN(J3431:L3431)</f>
        <v>522816.04</v>
      </c>
      <c r="N3431" s="23" t="n">
        <f aca="false">MAX(J3431:L3431)</f>
        <v>684607</v>
      </c>
      <c r="O3431" s="23" t="n">
        <f aca="false">MEDIAN(J3431:L3431)</f>
        <v>575995.113468635</v>
      </c>
      <c r="P3431" s="23" t="n">
        <f aca="false">AVERAGE(J3431:L3431)</f>
        <v>594472.717822878</v>
      </c>
      <c r="Q3431" s="23" t="n">
        <f aca="false">AVERAGE(M3431,O3431)</f>
        <v>549405.576734317</v>
      </c>
      <c r="R3431" s="23" t="n">
        <f aca="false">AVERAGE(N3431,O3431)</f>
        <v>630301.056734317</v>
      </c>
      <c r="S3431" s="23" t="n">
        <f aca="false">STDEV(J3431:L3431)</f>
        <v>82462.9921930703</v>
      </c>
      <c r="T3431" s="25" t="n">
        <f aca="false">IF(P3431&gt;0,S3431/P3431,NA())</f>
        <v>0.138716192889511</v>
      </c>
      <c r="U3431" s="4" t="str">
        <f aca="false">IF(T3431&lt;=Parametros!$B$7,"MENOR",IF(T3431&lt;=Parametros!$B$8,"PROMEDIO MENOR-MEDIANA","PROMEDIO"))</f>
        <v>MENOR</v>
      </c>
      <c r="V3431" s="23" t="n">
        <f aca="false">IF(T3431&lt;=Parametros!$B$7,M3431,IF(T3431&lt;=Parametros!$B$8,Q3431,P3431))</f>
        <v>522816.04</v>
      </c>
      <c r="W3431" s="26" t="n">
        <f aca="false">ROUND(V3431,0)</f>
        <v>522816</v>
      </c>
      <c r="X3431" s="27" t="n">
        <f aca="false">K3431/G3431</f>
        <v>0.959469775243576</v>
      </c>
      <c r="Y3431" s="27" t="n">
        <f aca="false">L3431/G3431</f>
        <v>1.25638785761083</v>
      </c>
    </row>
    <row r="3432" customFormat="false" ht="39" hidden="false" customHeight="true" outlineLevel="0" collapsed="false">
      <c r="A3432" s="4" t="s">
        <v>623</v>
      </c>
      <c r="B3432" s="4" t="s">
        <v>1668</v>
      </c>
      <c r="C3432" s="4" t="s">
        <v>2029</v>
      </c>
      <c r="D3432" s="4" t="s">
        <v>2030</v>
      </c>
      <c r="E3432" s="4" t="s">
        <v>98</v>
      </c>
      <c r="F3432" s="4" t="s">
        <v>99</v>
      </c>
      <c r="G3432" s="23" t="n">
        <v>410372</v>
      </c>
      <c r="H3432" s="24" t="n">
        <f aca="false">Parametros!$B$3</f>
        <v>160.42</v>
      </c>
      <c r="I3432" s="24" t="n">
        <f aca="false">Parametros!$B$4</f>
        <v>151.76</v>
      </c>
      <c r="J3432" s="23" t="n">
        <f aca="false">G3432*H3432/I3432</f>
        <v>433789.379546653</v>
      </c>
      <c r="K3432" s="23" t="n">
        <v>393739.61</v>
      </c>
      <c r="L3432" s="23" t="n">
        <v>515627</v>
      </c>
      <c r="M3432" s="23" t="n">
        <f aca="false">MIN(J3432:L3432)</f>
        <v>393739.61</v>
      </c>
      <c r="N3432" s="23" t="n">
        <f aca="false">MAX(J3432:L3432)</f>
        <v>515627</v>
      </c>
      <c r="O3432" s="23" t="n">
        <f aca="false">MEDIAN(J3432:L3432)</f>
        <v>433789.379546653</v>
      </c>
      <c r="P3432" s="23" t="n">
        <f aca="false">AVERAGE(J3432:L3432)</f>
        <v>447718.663182218</v>
      </c>
      <c r="Q3432" s="23" t="n">
        <f aca="false">AVERAGE(M3432,O3432)</f>
        <v>413764.494773326</v>
      </c>
      <c r="R3432" s="23" t="n">
        <f aca="false">AVERAGE(N3432,O3432)</f>
        <v>474708.189773326</v>
      </c>
      <c r="S3432" s="23" t="n">
        <f aca="false">STDEV(J3432:L3432)</f>
        <v>62126.1029455658</v>
      </c>
      <c r="T3432" s="25" t="n">
        <f aca="false">IF(P3432&gt;0,S3432/P3432,NA())</f>
        <v>0.138761476914982</v>
      </c>
      <c r="U3432" s="4" t="str">
        <f aca="false">IF(T3432&lt;=Parametros!$B$7,"MENOR",IF(T3432&lt;=Parametros!$B$8,"PROMEDIO MENOR-MEDIANA","PROMEDIO"))</f>
        <v>MENOR</v>
      </c>
      <c r="V3432" s="23" t="n">
        <f aca="false">IF(T3432&lt;=Parametros!$B$7,M3432,IF(T3432&lt;=Parametros!$B$8,Q3432,P3432))</f>
        <v>393739.61</v>
      </c>
      <c r="W3432" s="26" t="n">
        <f aca="false">ROUND(V3432,0)</f>
        <v>393740</v>
      </c>
      <c r="X3432" s="27" t="n">
        <f aca="false">K3432/G3432</f>
        <v>0.959469968711316</v>
      </c>
      <c r="Y3432" s="27" t="n">
        <f aca="false">L3432/G3432</f>
        <v>1.25648679734485</v>
      </c>
    </row>
    <row r="3433" customFormat="false" ht="26.25" hidden="false" customHeight="true" outlineLevel="0" collapsed="false">
      <c r="A3433" s="4" t="s">
        <v>626</v>
      </c>
      <c r="B3433" s="4" t="s">
        <v>1668</v>
      </c>
      <c r="C3433" s="4" t="s">
        <v>2031</v>
      </c>
      <c r="D3433" s="4" t="s">
        <v>2032</v>
      </c>
      <c r="E3433" s="4" t="s">
        <v>98</v>
      </c>
      <c r="F3433" s="4" t="s">
        <v>99</v>
      </c>
      <c r="G3433" s="23" t="n">
        <v>544901</v>
      </c>
      <c r="H3433" s="24" t="n">
        <f aca="false">Parametros!$B$3</f>
        <v>160.42</v>
      </c>
      <c r="I3433" s="24" t="n">
        <f aca="false">Parametros!$B$4</f>
        <v>151.76</v>
      </c>
      <c r="J3433" s="23" t="n">
        <f aca="false">G3433*H3433/I3433</f>
        <v>575995.113468635</v>
      </c>
      <c r="K3433" s="23" t="n">
        <v>522816.04</v>
      </c>
      <c r="L3433" s="23" t="n">
        <v>684607</v>
      </c>
      <c r="M3433" s="23" t="n">
        <f aca="false">MIN(J3433:L3433)</f>
        <v>522816.04</v>
      </c>
      <c r="N3433" s="23" t="n">
        <f aca="false">MAX(J3433:L3433)</f>
        <v>684607</v>
      </c>
      <c r="O3433" s="23" t="n">
        <f aca="false">MEDIAN(J3433:L3433)</f>
        <v>575995.113468635</v>
      </c>
      <c r="P3433" s="23" t="n">
        <f aca="false">AVERAGE(J3433:L3433)</f>
        <v>594472.717822878</v>
      </c>
      <c r="Q3433" s="23" t="n">
        <f aca="false">AVERAGE(M3433,O3433)</f>
        <v>549405.576734317</v>
      </c>
      <c r="R3433" s="23" t="n">
        <f aca="false">AVERAGE(N3433,O3433)</f>
        <v>630301.056734317</v>
      </c>
      <c r="S3433" s="23" t="n">
        <f aca="false">STDEV(J3433:L3433)</f>
        <v>82462.9921930703</v>
      </c>
      <c r="T3433" s="25" t="n">
        <f aca="false">IF(P3433&gt;0,S3433/P3433,NA())</f>
        <v>0.138716192889511</v>
      </c>
      <c r="U3433" s="4" t="str">
        <f aca="false">IF(T3433&lt;=Parametros!$B$7,"MENOR",IF(T3433&lt;=Parametros!$B$8,"PROMEDIO MENOR-MEDIANA","PROMEDIO"))</f>
        <v>MENOR</v>
      </c>
      <c r="V3433" s="23" t="n">
        <f aca="false">IF(T3433&lt;=Parametros!$B$7,M3433,IF(T3433&lt;=Parametros!$B$8,Q3433,P3433))</f>
        <v>522816.04</v>
      </c>
      <c r="W3433" s="26" t="n">
        <f aca="false">ROUND(V3433,0)</f>
        <v>522816</v>
      </c>
      <c r="X3433" s="27" t="n">
        <f aca="false">K3433/G3433</f>
        <v>0.959469775243576</v>
      </c>
      <c r="Y3433" s="27" t="n">
        <f aca="false">L3433/G3433</f>
        <v>1.25638785761083</v>
      </c>
    </row>
    <row r="3434" customFormat="false" ht="26.25" hidden="false" customHeight="true" outlineLevel="0" collapsed="false">
      <c r="A3434" s="4" t="s">
        <v>629</v>
      </c>
      <c r="B3434" s="4" t="s">
        <v>1668</v>
      </c>
      <c r="C3434" s="4" t="s">
        <v>2033</v>
      </c>
      <c r="D3434" s="4" t="s">
        <v>2034</v>
      </c>
      <c r="E3434" s="4" t="s">
        <v>98</v>
      </c>
      <c r="F3434" s="4" t="s">
        <v>99</v>
      </c>
      <c r="G3434" s="23" t="n">
        <v>544901</v>
      </c>
      <c r="H3434" s="24" t="n">
        <f aca="false">Parametros!$B$3</f>
        <v>160.42</v>
      </c>
      <c r="I3434" s="24" t="n">
        <f aca="false">Parametros!$B$4</f>
        <v>151.76</v>
      </c>
      <c r="J3434" s="23" t="n">
        <f aca="false">G3434*H3434/I3434</f>
        <v>575995.113468635</v>
      </c>
      <c r="K3434" s="23" t="n">
        <v>522816.04</v>
      </c>
      <c r="L3434" s="23" t="n">
        <v>684607</v>
      </c>
      <c r="M3434" s="23" t="n">
        <f aca="false">MIN(J3434:L3434)</f>
        <v>522816.04</v>
      </c>
      <c r="N3434" s="23" t="n">
        <f aca="false">MAX(J3434:L3434)</f>
        <v>684607</v>
      </c>
      <c r="O3434" s="23" t="n">
        <f aca="false">MEDIAN(J3434:L3434)</f>
        <v>575995.113468635</v>
      </c>
      <c r="P3434" s="23" t="n">
        <f aca="false">AVERAGE(J3434:L3434)</f>
        <v>594472.717822878</v>
      </c>
      <c r="Q3434" s="23" t="n">
        <f aca="false">AVERAGE(M3434,O3434)</f>
        <v>549405.576734317</v>
      </c>
      <c r="R3434" s="23" t="n">
        <f aca="false">AVERAGE(N3434,O3434)</f>
        <v>630301.056734317</v>
      </c>
      <c r="S3434" s="23" t="n">
        <f aca="false">STDEV(J3434:L3434)</f>
        <v>82462.9921930703</v>
      </c>
      <c r="T3434" s="25" t="n">
        <f aca="false">IF(P3434&gt;0,S3434/P3434,NA())</f>
        <v>0.138716192889511</v>
      </c>
      <c r="U3434" s="4" t="str">
        <f aca="false">IF(T3434&lt;=Parametros!$B$7,"MENOR",IF(T3434&lt;=Parametros!$B$8,"PROMEDIO MENOR-MEDIANA","PROMEDIO"))</f>
        <v>MENOR</v>
      </c>
      <c r="V3434" s="23" t="n">
        <f aca="false">IF(T3434&lt;=Parametros!$B$7,M3434,IF(T3434&lt;=Parametros!$B$8,Q3434,P3434))</f>
        <v>522816.04</v>
      </c>
      <c r="W3434" s="26" t="n">
        <f aca="false">ROUND(V3434,0)</f>
        <v>522816</v>
      </c>
      <c r="X3434" s="27" t="n">
        <f aca="false">K3434/G3434</f>
        <v>0.959469775243576</v>
      </c>
      <c r="Y3434" s="27" t="n">
        <f aca="false">L3434/G3434</f>
        <v>1.25638785761083</v>
      </c>
    </row>
    <row r="3435" customFormat="false" ht="26.25" hidden="false" customHeight="true" outlineLevel="0" collapsed="false">
      <c r="A3435" s="4" t="s">
        <v>632</v>
      </c>
      <c r="B3435" s="4" t="s">
        <v>1668</v>
      </c>
      <c r="C3435" s="4" t="s">
        <v>2035</v>
      </c>
      <c r="D3435" s="4" t="s">
        <v>2036</v>
      </c>
      <c r="E3435" s="4" t="s">
        <v>98</v>
      </c>
      <c r="F3435" s="4" t="s">
        <v>99</v>
      </c>
      <c r="G3435" s="23" t="n">
        <v>683953</v>
      </c>
      <c r="H3435" s="24" t="n">
        <f aca="false">Parametros!$B$3</f>
        <v>160.42</v>
      </c>
      <c r="I3435" s="24" t="n">
        <f aca="false">Parametros!$B$4</f>
        <v>151.76</v>
      </c>
      <c r="J3435" s="23" t="n">
        <f aca="false">G3435*H3435/I3435</f>
        <v>722981.946889826</v>
      </c>
      <c r="K3435" s="23" t="n">
        <v>656232.99</v>
      </c>
      <c r="L3435" s="23" t="n">
        <v>859299</v>
      </c>
      <c r="M3435" s="23" t="n">
        <f aca="false">MIN(J3435:L3435)</f>
        <v>656232.99</v>
      </c>
      <c r="N3435" s="23" t="n">
        <f aca="false">MAX(J3435:L3435)</f>
        <v>859299</v>
      </c>
      <c r="O3435" s="23" t="n">
        <f aca="false">MEDIAN(J3435:L3435)</f>
        <v>722981.946889826</v>
      </c>
      <c r="P3435" s="23" t="n">
        <f aca="false">AVERAGE(J3435:L3435)</f>
        <v>746171.312296609</v>
      </c>
      <c r="Q3435" s="23" t="n">
        <f aca="false">AVERAGE(M3435,O3435)</f>
        <v>689607.468444913</v>
      </c>
      <c r="R3435" s="23" t="n">
        <f aca="false">AVERAGE(N3435,O3435)</f>
        <v>791140.473444913</v>
      </c>
      <c r="S3435" s="23" t="n">
        <f aca="false">STDEV(J3435:L3435)</f>
        <v>103500.053648812</v>
      </c>
      <c r="T3435" s="25" t="n">
        <f aca="false">IF(P3435&gt;0,S3435/P3435,NA())</f>
        <v>0.138708165193666</v>
      </c>
      <c r="U3435" s="4" t="str">
        <f aca="false">IF(T3435&lt;=Parametros!$B$7,"MENOR",IF(T3435&lt;=Parametros!$B$8,"PROMEDIO MENOR-MEDIANA","PROMEDIO"))</f>
        <v>MENOR</v>
      </c>
      <c r="V3435" s="23" t="n">
        <f aca="false">IF(T3435&lt;=Parametros!$B$7,M3435,IF(T3435&lt;=Parametros!$B$8,Q3435,P3435))</f>
        <v>656232.99</v>
      </c>
      <c r="W3435" s="26" t="n">
        <f aca="false">ROUND(V3435,0)</f>
        <v>656233</v>
      </c>
      <c r="X3435" s="27" t="n">
        <f aca="false">K3435/G3435</f>
        <v>0.959470884695293</v>
      </c>
      <c r="Y3435" s="27" t="n">
        <f aca="false">L3435/G3435</f>
        <v>1.25637141733423</v>
      </c>
    </row>
    <row r="3436" customFormat="false" ht="39" hidden="false" customHeight="true" outlineLevel="0" collapsed="false">
      <c r="A3436" s="4" t="s">
        <v>635</v>
      </c>
      <c r="B3436" s="4" t="s">
        <v>1668</v>
      </c>
      <c r="C3436" s="4" t="s">
        <v>2037</v>
      </c>
      <c r="D3436" s="4" t="s">
        <v>2038</v>
      </c>
      <c r="E3436" s="4" t="s">
        <v>98</v>
      </c>
      <c r="F3436" s="4" t="s">
        <v>99</v>
      </c>
      <c r="G3436" s="23" t="n">
        <v>1231115</v>
      </c>
      <c r="H3436" s="24" t="n">
        <f aca="false">Parametros!$B$3</f>
        <v>160.42</v>
      </c>
      <c r="I3436" s="24" t="n">
        <f aca="false">Parametros!$B$4</f>
        <v>151.76</v>
      </c>
      <c r="J3436" s="23" t="n">
        <f aca="false">G3436*H3436/I3436</f>
        <v>1301367.08157617</v>
      </c>
      <c r="K3436" s="23" t="n">
        <v>1181218.82</v>
      </c>
      <c r="L3436" s="23" t="n">
        <v>1546881</v>
      </c>
      <c r="M3436" s="23" t="n">
        <f aca="false">MIN(J3436:L3436)</f>
        <v>1181218.82</v>
      </c>
      <c r="N3436" s="23" t="n">
        <f aca="false">MAX(J3436:L3436)</f>
        <v>1546881</v>
      </c>
      <c r="O3436" s="23" t="n">
        <f aca="false">MEDIAN(J3436:L3436)</f>
        <v>1301367.08157617</v>
      </c>
      <c r="P3436" s="23" t="n">
        <f aca="false">AVERAGE(J3436:L3436)</f>
        <v>1343155.63385872</v>
      </c>
      <c r="Q3436" s="23" t="n">
        <f aca="false">AVERAGE(M3436,O3436)</f>
        <v>1241292.95078809</v>
      </c>
      <c r="R3436" s="23" t="n">
        <f aca="false">AVERAGE(N3436,O3436)</f>
        <v>1424124.04078809</v>
      </c>
      <c r="S3436" s="23" t="n">
        <f aca="false">STDEV(J3436:L3436)</f>
        <v>186378.431684011</v>
      </c>
      <c r="T3436" s="25" t="n">
        <f aca="false">IF(P3436&gt;0,S3436/P3436,NA())</f>
        <v>0.138761605122832</v>
      </c>
      <c r="U3436" s="4" t="str">
        <f aca="false">IF(T3436&lt;=Parametros!$B$7,"MENOR",IF(T3436&lt;=Parametros!$B$8,"PROMEDIO MENOR-MEDIANA","PROMEDIO"))</f>
        <v>MENOR</v>
      </c>
      <c r="V3436" s="23" t="n">
        <f aca="false">IF(T3436&lt;=Parametros!$B$7,M3436,IF(T3436&lt;=Parametros!$B$8,Q3436,P3436))</f>
        <v>1181218.82</v>
      </c>
      <c r="W3436" s="26" t="n">
        <f aca="false">ROUND(V3436,0)</f>
        <v>1181219</v>
      </c>
      <c r="X3436" s="27" t="n">
        <f aca="false">K3436/G3436</f>
        <v>0.959470739938999</v>
      </c>
      <c r="Y3436" s="27" t="n">
        <f aca="false">L3436/G3436</f>
        <v>1.25648781795364</v>
      </c>
    </row>
    <row r="3437" customFormat="false" ht="39" hidden="false" customHeight="true" outlineLevel="0" collapsed="false">
      <c r="A3437" s="4" t="s">
        <v>638</v>
      </c>
      <c r="B3437" s="4" t="s">
        <v>1668</v>
      </c>
      <c r="C3437" s="4" t="s">
        <v>2039</v>
      </c>
      <c r="D3437" s="4" t="s">
        <v>2040</v>
      </c>
      <c r="E3437" s="4" t="s">
        <v>98</v>
      </c>
      <c r="F3437" s="4" t="s">
        <v>99</v>
      </c>
      <c r="G3437" s="23" t="n">
        <v>951881</v>
      </c>
      <c r="H3437" s="24" t="n">
        <f aca="false">Parametros!$B$3</f>
        <v>160.42</v>
      </c>
      <c r="I3437" s="24" t="n">
        <f aca="false">Parametros!$B$4</f>
        <v>151.76</v>
      </c>
      <c r="J3437" s="23" t="n">
        <f aca="false">G3437*H3437/I3437</f>
        <v>1006198.93265683</v>
      </c>
      <c r="K3437" s="23" t="n">
        <v>913301.87</v>
      </c>
      <c r="L3437" s="23" t="n">
        <v>1196069</v>
      </c>
      <c r="M3437" s="23" t="n">
        <f aca="false">MIN(J3437:L3437)</f>
        <v>913301.87</v>
      </c>
      <c r="N3437" s="23" t="n">
        <f aca="false">MAX(J3437:L3437)</f>
        <v>1196069</v>
      </c>
      <c r="O3437" s="23" t="n">
        <f aca="false">MEDIAN(J3437:L3437)</f>
        <v>1006198.93265683</v>
      </c>
      <c r="P3437" s="23" t="n">
        <f aca="false">AVERAGE(J3437:L3437)</f>
        <v>1038523.26755228</v>
      </c>
      <c r="Q3437" s="23" t="n">
        <f aca="false">AVERAGE(M3437,O3437)</f>
        <v>959750.401328413</v>
      </c>
      <c r="R3437" s="23" t="n">
        <f aca="false">AVERAGE(N3437,O3437)</f>
        <v>1101133.96632841</v>
      </c>
      <c r="S3437" s="23" t="n">
        <f aca="false">STDEV(J3437:L3437)</f>
        <v>144128.274193283</v>
      </c>
      <c r="T3437" s="25" t="n">
        <f aca="false">IF(P3437&gt;0,S3437/P3437,NA())</f>
        <v>0.138781940372875</v>
      </c>
      <c r="U3437" s="4" t="str">
        <f aca="false">IF(T3437&lt;=Parametros!$B$7,"MENOR",IF(T3437&lt;=Parametros!$B$8,"PROMEDIO MENOR-MEDIANA","PROMEDIO"))</f>
        <v>MENOR</v>
      </c>
      <c r="V3437" s="23" t="n">
        <f aca="false">IF(T3437&lt;=Parametros!$B$7,M3437,IF(T3437&lt;=Parametros!$B$8,Q3437,P3437))</f>
        <v>913301.87</v>
      </c>
      <c r="W3437" s="26" t="n">
        <f aca="false">ROUND(V3437,0)</f>
        <v>913302</v>
      </c>
      <c r="X3437" s="27" t="n">
        <f aca="false">K3437/G3437</f>
        <v>0.959470637611214</v>
      </c>
      <c r="Y3437" s="27" t="n">
        <f aca="false">L3437/G3437</f>
        <v>1.25653206650831</v>
      </c>
    </row>
    <row r="3438" customFormat="false" ht="39" hidden="false" customHeight="true" outlineLevel="0" collapsed="false">
      <c r="A3438" s="4" t="s">
        <v>641</v>
      </c>
      <c r="B3438" s="4" t="s">
        <v>1668</v>
      </c>
      <c r="C3438" s="4" t="s">
        <v>2041</v>
      </c>
      <c r="D3438" s="4" t="s">
        <v>2042</v>
      </c>
      <c r="E3438" s="4" t="s">
        <v>98</v>
      </c>
      <c r="F3438" s="4" t="s">
        <v>99</v>
      </c>
      <c r="G3438" s="23" t="n">
        <v>951881</v>
      </c>
      <c r="H3438" s="24" t="n">
        <f aca="false">Parametros!$B$3</f>
        <v>160.42</v>
      </c>
      <c r="I3438" s="24" t="n">
        <f aca="false">Parametros!$B$4</f>
        <v>151.76</v>
      </c>
      <c r="J3438" s="23" t="n">
        <f aca="false">G3438*H3438/I3438</f>
        <v>1006198.93265683</v>
      </c>
      <c r="K3438" s="23" t="n">
        <v>913301.87</v>
      </c>
      <c r="L3438" s="23" t="n">
        <v>1196069</v>
      </c>
      <c r="M3438" s="23" t="n">
        <f aca="false">MIN(J3438:L3438)</f>
        <v>913301.87</v>
      </c>
      <c r="N3438" s="23" t="n">
        <f aca="false">MAX(J3438:L3438)</f>
        <v>1196069</v>
      </c>
      <c r="O3438" s="23" t="n">
        <f aca="false">MEDIAN(J3438:L3438)</f>
        <v>1006198.93265683</v>
      </c>
      <c r="P3438" s="23" t="n">
        <f aca="false">AVERAGE(J3438:L3438)</f>
        <v>1038523.26755228</v>
      </c>
      <c r="Q3438" s="23" t="n">
        <f aca="false">AVERAGE(M3438,O3438)</f>
        <v>959750.401328413</v>
      </c>
      <c r="R3438" s="23" t="n">
        <f aca="false">AVERAGE(N3438,O3438)</f>
        <v>1101133.96632841</v>
      </c>
      <c r="S3438" s="23" t="n">
        <f aca="false">STDEV(J3438:L3438)</f>
        <v>144128.274193283</v>
      </c>
      <c r="T3438" s="25" t="n">
        <f aca="false">IF(P3438&gt;0,S3438/P3438,NA())</f>
        <v>0.138781940372875</v>
      </c>
      <c r="U3438" s="4" t="str">
        <f aca="false">IF(T3438&lt;=Parametros!$B$7,"MENOR",IF(T3438&lt;=Parametros!$B$8,"PROMEDIO MENOR-MEDIANA","PROMEDIO"))</f>
        <v>MENOR</v>
      </c>
      <c r="V3438" s="23" t="n">
        <f aca="false">IF(T3438&lt;=Parametros!$B$7,M3438,IF(T3438&lt;=Parametros!$B$8,Q3438,P3438))</f>
        <v>913301.87</v>
      </c>
      <c r="W3438" s="26" t="n">
        <f aca="false">ROUND(V3438,0)</f>
        <v>913302</v>
      </c>
      <c r="X3438" s="27" t="n">
        <f aca="false">K3438/G3438</f>
        <v>0.959470637611214</v>
      </c>
      <c r="Y3438" s="27" t="n">
        <f aca="false">L3438/G3438</f>
        <v>1.25653206650831</v>
      </c>
    </row>
    <row r="3439" customFormat="false" ht="26.25" hidden="false" customHeight="true" outlineLevel="0" collapsed="false">
      <c r="A3439" s="4" t="s">
        <v>644</v>
      </c>
      <c r="B3439" s="4" t="s">
        <v>1668</v>
      </c>
      <c r="C3439" s="4" t="s">
        <v>2043</v>
      </c>
      <c r="D3439" s="4" t="s">
        <v>2044</v>
      </c>
      <c r="E3439" s="4" t="s">
        <v>98</v>
      </c>
      <c r="F3439" s="4" t="s">
        <v>99</v>
      </c>
      <c r="G3439" s="23" t="n">
        <v>1085280</v>
      </c>
      <c r="H3439" s="24" t="n">
        <f aca="false">Parametros!$B$3</f>
        <v>160.42</v>
      </c>
      <c r="I3439" s="24" t="n">
        <f aca="false">Parametros!$B$4</f>
        <v>151.76</v>
      </c>
      <c r="J3439" s="23" t="n">
        <f aca="false">G3439*H3439/I3439</f>
        <v>1147210.18450185</v>
      </c>
      <c r="K3439" s="23" t="n">
        <v>1041294.32</v>
      </c>
      <c r="L3439" s="23" t="n">
        <v>1363621</v>
      </c>
      <c r="M3439" s="23" t="n">
        <f aca="false">MIN(J3439:L3439)</f>
        <v>1041294.32</v>
      </c>
      <c r="N3439" s="23" t="n">
        <f aca="false">MAX(J3439:L3439)</f>
        <v>1363621</v>
      </c>
      <c r="O3439" s="23" t="n">
        <f aca="false">MEDIAN(J3439:L3439)</f>
        <v>1147210.18450185</v>
      </c>
      <c r="P3439" s="23" t="n">
        <f aca="false">AVERAGE(J3439:L3439)</f>
        <v>1184041.83483395</v>
      </c>
      <c r="Q3439" s="23" t="n">
        <f aca="false">AVERAGE(M3439,O3439)</f>
        <v>1094252.25225092</v>
      </c>
      <c r="R3439" s="23" t="n">
        <f aca="false">AVERAGE(N3439,O3439)</f>
        <v>1255415.59225092</v>
      </c>
      <c r="S3439" s="23" t="n">
        <f aca="false">STDEV(J3439:L3439)</f>
        <v>164289.531040768</v>
      </c>
      <c r="T3439" s="25" t="n">
        <f aca="false">IF(P3439&gt;0,S3439/P3439,NA())</f>
        <v>0.138753147234707</v>
      </c>
      <c r="U3439" s="4" t="str">
        <f aca="false">IF(T3439&lt;=Parametros!$B$7,"MENOR",IF(T3439&lt;=Parametros!$B$8,"PROMEDIO MENOR-MEDIANA","PROMEDIO"))</f>
        <v>MENOR</v>
      </c>
      <c r="V3439" s="23" t="n">
        <f aca="false">IF(T3439&lt;=Parametros!$B$7,M3439,IF(T3439&lt;=Parametros!$B$8,Q3439,P3439))</f>
        <v>1041294.32</v>
      </c>
      <c r="W3439" s="26" t="n">
        <f aca="false">ROUND(V3439,0)</f>
        <v>1041294</v>
      </c>
      <c r="X3439" s="27" t="n">
        <f aca="false">K3439/G3439</f>
        <v>0.95947066194899</v>
      </c>
      <c r="Y3439" s="27" t="n">
        <f aca="false">L3439/G3439</f>
        <v>1.25646929824561</v>
      </c>
    </row>
    <row r="3440" customFormat="false" ht="51.75" hidden="false" customHeight="true" outlineLevel="0" collapsed="false">
      <c r="A3440" s="4" t="s">
        <v>647</v>
      </c>
      <c r="B3440" s="4" t="s">
        <v>1668</v>
      </c>
      <c r="C3440" s="4" t="s">
        <v>2045</v>
      </c>
      <c r="D3440" s="4" t="s">
        <v>2046</v>
      </c>
      <c r="E3440" s="4" t="s">
        <v>98</v>
      </c>
      <c r="F3440" s="4" t="s">
        <v>99</v>
      </c>
      <c r="G3440" s="23" t="n">
        <v>951881</v>
      </c>
      <c r="H3440" s="24" t="n">
        <f aca="false">Parametros!$B$3</f>
        <v>160.42</v>
      </c>
      <c r="I3440" s="24" t="n">
        <f aca="false">Parametros!$B$4</f>
        <v>151.76</v>
      </c>
      <c r="J3440" s="23" t="n">
        <f aca="false">G3440*H3440/I3440</f>
        <v>1006198.93265683</v>
      </c>
      <c r="K3440" s="23" t="n">
        <v>913301.87</v>
      </c>
      <c r="L3440" s="23" t="n">
        <v>1196069</v>
      </c>
      <c r="M3440" s="23" t="n">
        <f aca="false">MIN(J3440:L3440)</f>
        <v>913301.87</v>
      </c>
      <c r="N3440" s="23" t="n">
        <f aca="false">MAX(J3440:L3440)</f>
        <v>1196069</v>
      </c>
      <c r="O3440" s="23" t="n">
        <f aca="false">MEDIAN(J3440:L3440)</f>
        <v>1006198.93265683</v>
      </c>
      <c r="P3440" s="23" t="n">
        <f aca="false">AVERAGE(J3440:L3440)</f>
        <v>1038523.26755228</v>
      </c>
      <c r="Q3440" s="23" t="n">
        <f aca="false">AVERAGE(M3440,O3440)</f>
        <v>959750.401328413</v>
      </c>
      <c r="R3440" s="23" t="n">
        <f aca="false">AVERAGE(N3440,O3440)</f>
        <v>1101133.96632841</v>
      </c>
      <c r="S3440" s="23" t="n">
        <f aca="false">STDEV(J3440:L3440)</f>
        <v>144128.274193283</v>
      </c>
      <c r="T3440" s="25" t="n">
        <f aca="false">IF(P3440&gt;0,S3440/P3440,NA())</f>
        <v>0.138781940372875</v>
      </c>
      <c r="U3440" s="4" t="str">
        <f aca="false">IF(T3440&lt;=Parametros!$B$7,"MENOR",IF(T3440&lt;=Parametros!$B$8,"PROMEDIO MENOR-MEDIANA","PROMEDIO"))</f>
        <v>MENOR</v>
      </c>
      <c r="V3440" s="23" t="n">
        <f aca="false">IF(T3440&lt;=Parametros!$B$7,M3440,IF(T3440&lt;=Parametros!$B$8,Q3440,P3440))</f>
        <v>913301.87</v>
      </c>
      <c r="W3440" s="26" t="n">
        <f aca="false">ROUND(V3440,0)</f>
        <v>913302</v>
      </c>
      <c r="X3440" s="27" t="n">
        <f aca="false">K3440/G3440</f>
        <v>0.959470637611214</v>
      </c>
      <c r="Y3440" s="27" t="n">
        <f aca="false">L3440/G3440</f>
        <v>1.25653206650831</v>
      </c>
    </row>
    <row r="3441" customFormat="false" ht="39" hidden="false" customHeight="true" outlineLevel="0" collapsed="false">
      <c r="A3441" s="4" t="s">
        <v>650</v>
      </c>
      <c r="B3441" s="4" t="s">
        <v>1668</v>
      </c>
      <c r="C3441" s="4" t="s">
        <v>2047</v>
      </c>
      <c r="D3441" s="4" t="s">
        <v>2048</v>
      </c>
      <c r="E3441" s="4" t="s">
        <v>98</v>
      </c>
      <c r="F3441" s="4" t="s">
        <v>99</v>
      </c>
      <c r="G3441" s="23" t="n">
        <v>820743</v>
      </c>
      <c r="H3441" s="24" t="n">
        <f aca="false">Parametros!$B$3</f>
        <v>160.42</v>
      </c>
      <c r="I3441" s="24" t="n">
        <f aca="false">Parametros!$B$4</f>
        <v>151.76</v>
      </c>
      <c r="J3441" s="23" t="n">
        <f aca="false">G3441*H3441/I3441</f>
        <v>867577.70202952</v>
      </c>
      <c r="K3441" s="23" t="n">
        <v>787478.3</v>
      </c>
      <c r="L3441" s="23" t="n">
        <v>1031254</v>
      </c>
      <c r="M3441" s="23" t="n">
        <f aca="false">MIN(J3441:L3441)</f>
        <v>787478.3</v>
      </c>
      <c r="N3441" s="23" t="n">
        <f aca="false">MAX(J3441:L3441)</f>
        <v>1031254</v>
      </c>
      <c r="O3441" s="23" t="n">
        <f aca="false">MEDIAN(J3441:L3441)</f>
        <v>867577.70202952</v>
      </c>
      <c r="P3441" s="23" t="n">
        <f aca="false">AVERAGE(J3441:L3441)</f>
        <v>895436.667343174</v>
      </c>
      <c r="Q3441" s="23" t="n">
        <f aca="false">AVERAGE(M3441,O3441)</f>
        <v>827528.00101476</v>
      </c>
      <c r="R3441" s="23" t="n">
        <f aca="false">AVERAGE(N3441,O3441)</f>
        <v>949415.85101476</v>
      </c>
      <c r="S3441" s="23" t="n">
        <f aca="false">STDEV(J3441:L3441)</f>
        <v>124252.724070271</v>
      </c>
      <c r="T3441" s="25" t="n">
        <f aca="false">IF(P3441&gt;0,S3441/P3441,NA())</f>
        <v>0.138762157729076</v>
      </c>
      <c r="U3441" s="4" t="str">
        <f aca="false">IF(T3441&lt;=Parametros!$B$7,"MENOR",IF(T3441&lt;=Parametros!$B$8,"PROMEDIO MENOR-MEDIANA","PROMEDIO"))</f>
        <v>MENOR</v>
      </c>
      <c r="V3441" s="23" t="n">
        <f aca="false">IF(T3441&lt;=Parametros!$B$7,M3441,IF(T3441&lt;=Parametros!$B$8,Q3441,P3441))</f>
        <v>787478.3</v>
      </c>
      <c r="W3441" s="26" t="n">
        <f aca="false">ROUND(V3441,0)</f>
        <v>787478</v>
      </c>
      <c r="X3441" s="27" t="n">
        <f aca="false">K3441/G3441</f>
        <v>0.959470016801849</v>
      </c>
      <c r="Y3441" s="27" t="n">
        <f aca="false">L3441/G3441</f>
        <v>1.25648832825866</v>
      </c>
    </row>
    <row r="3442" customFormat="false" ht="39" hidden="false" customHeight="true" outlineLevel="0" collapsed="false">
      <c r="A3442" s="4" t="s">
        <v>653</v>
      </c>
      <c r="B3442" s="4" t="s">
        <v>1668</v>
      </c>
      <c r="C3442" s="4" t="s">
        <v>2049</v>
      </c>
      <c r="D3442" s="4" t="s">
        <v>2050</v>
      </c>
      <c r="E3442" s="4" t="s">
        <v>98</v>
      </c>
      <c r="F3442" s="4" t="s">
        <v>99</v>
      </c>
      <c r="G3442" s="23" t="n">
        <v>820743</v>
      </c>
      <c r="H3442" s="24" t="n">
        <f aca="false">Parametros!$B$3</f>
        <v>160.42</v>
      </c>
      <c r="I3442" s="24" t="n">
        <f aca="false">Parametros!$B$4</f>
        <v>151.76</v>
      </c>
      <c r="J3442" s="23" t="n">
        <f aca="false">G3442*H3442/I3442</f>
        <v>867577.70202952</v>
      </c>
      <c r="K3442" s="23" t="n">
        <v>787478.3</v>
      </c>
      <c r="L3442" s="23" t="n">
        <v>1031254</v>
      </c>
      <c r="M3442" s="23" t="n">
        <f aca="false">MIN(J3442:L3442)</f>
        <v>787478.3</v>
      </c>
      <c r="N3442" s="23" t="n">
        <f aca="false">MAX(J3442:L3442)</f>
        <v>1031254</v>
      </c>
      <c r="O3442" s="23" t="n">
        <f aca="false">MEDIAN(J3442:L3442)</f>
        <v>867577.70202952</v>
      </c>
      <c r="P3442" s="23" t="n">
        <f aca="false">AVERAGE(J3442:L3442)</f>
        <v>895436.667343174</v>
      </c>
      <c r="Q3442" s="23" t="n">
        <f aca="false">AVERAGE(M3442,O3442)</f>
        <v>827528.00101476</v>
      </c>
      <c r="R3442" s="23" t="n">
        <f aca="false">AVERAGE(N3442,O3442)</f>
        <v>949415.85101476</v>
      </c>
      <c r="S3442" s="23" t="n">
        <f aca="false">STDEV(J3442:L3442)</f>
        <v>124252.724070271</v>
      </c>
      <c r="T3442" s="25" t="n">
        <f aca="false">IF(P3442&gt;0,S3442/P3442,NA())</f>
        <v>0.138762157729076</v>
      </c>
      <c r="U3442" s="4" t="str">
        <f aca="false">IF(T3442&lt;=Parametros!$B$7,"MENOR",IF(T3442&lt;=Parametros!$B$8,"PROMEDIO MENOR-MEDIANA","PROMEDIO"))</f>
        <v>MENOR</v>
      </c>
      <c r="V3442" s="23" t="n">
        <f aca="false">IF(T3442&lt;=Parametros!$B$7,M3442,IF(T3442&lt;=Parametros!$B$8,Q3442,P3442))</f>
        <v>787478.3</v>
      </c>
      <c r="W3442" s="26" t="n">
        <f aca="false">ROUND(V3442,0)</f>
        <v>787478</v>
      </c>
      <c r="X3442" s="27" t="n">
        <f aca="false">K3442/G3442</f>
        <v>0.959470016801849</v>
      </c>
      <c r="Y3442" s="27" t="n">
        <f aca="false">L3442/G3442</f>
        <v>1.25648832825866</v>
      </c>
    </row>
    <row r="3443" customFormat="false" ht="26.25" hidden="false" customHeight="true" outlineLevel="0" collapsed="false">
      <c r="A3443" s="4" t="s">
        <v>656</v>
      </c>
      <c r="B3443" s="4" t="s">
        <v>1668</v>
      </c>
      <c r="C3443" s="4" t="s">
        <v>2051</v>
      </c>
      <c r="D3443" s="4" t="s">
        <v>2052</v>
      </c>
      <c r="E3443" s="4" t="s">
        <v>98</v>
      </c>
      <c r="F3443" s="4" t="s">
        <v>99</v>
      </c>
      <c r="G3443" s="23" t="n">
        <v>820743</v>
      </c>
      <c r="H3443" s="24" t="n">
        <f aca="false">Parametros!$B$3</f>
        <v>160.42</v>
      </c>
      <c r="I3443" s="24" t="n">
        <f aca="false">Parametros!$B$4</f>
        <v>151.76</v>
      </c>
      <c r="J3443" s="23" t="n">
        <f aca="false">G3443*H3443/I3443</f>
        <v>867577.70202952</v>
      </c>
      <c r="K3443" s="23" t="n">
        <v>787478.3</v>
      </c>
      <c r="L3443" s="23" t="n">
        <v>1031254</v>
      </c>
      <c r="M3443" s="23" t="n">
        <f aca="false">MIN(J3443:L3443)</f>
        <v>787478.3</v>
      </c>
      <c r="N3443" s="23" t="n">
        <f aca="false">MAX(J3443:L3443)</f>
        <v>1031254</v>
      </c>
      <c r="O3443" s="23" t="n">
        <f aca="false">MEDIAN(J3443:L3443)</f>
        <v>867577.70202952</v>
      </c>
      <c r="P3443" s="23" t="n">
        <f aca="false">AVERAGE(J3443:L3443)</f>
        <v>895436.667343174</v>
      </c>
      <c r="Q3443" s="23" t="n">
        <f aca="false">AVERAGE(M3443,O3443)</f>
        <v>827528.00101476</v>
      </c>
      <c r="R3443" s="23" t="n">
        <f aca="false">AVERAGE(N3443,O3443)</f>
        <v>949415.85101476</v>
      </c>
      <c r="S3443" s="23" t="n">
        <f aca="false">STDEV(J3443:L3443)</f>
        <v>124252.724070271</v>
      </c>
      <c r="T3443" s="25" t="n">
        <f aca="false">IF(P3443&gt;0,S3443/P3443,NA())</f>
        <v>0.138762157729076</v>
      </c>
      <c r="U3443" s="4" t="str">
        <f aca="false">IF(T3443&lt;=Parametros!$B$7,"MENOR",IF(T3443&lt;=Parametros!$B$8,"PROMEDIO MENOR-MEDIANA","PROMEDIO"))</f>
        <v>MENOR</v>
      </c>
      <c r="V3443" s="23" t="n">
        <f aca="false">IF(T3443&lt;=Parametros!$B$7,M3443,IF(T3443&lt;=Parametros!$B$8,Q3443,P3443))</f>
        <v>787478.3</v>
      </c>
      <c r="W3443" s="26" t="n">
        <f aca="false">ROUND(V3443,0)</f>
        <v>787478</v>
      </c>
      <c r="X3443" s="27" t="n">
        <f aca="false">K3443/G3443</f>
        <v>0.959470016801849</v>
      </c>
      <c r="Y3443" s="27" t="n">
        <f aca="false">L3443/G3443</f>
        <v>1.25648832825866</v>
      </c>
    </row>
    <row r="3444" customFormat="false" ht="26.25" hidden="false" customHeight="true" outlineLevel="0" collapsed="false">
      <c r="A3444" s="4" t="s">
        <v>659</v>
      </c>
      <c r="B3444" s="4" t="s">
        <v>1668</v>
      </c>
      <c r="C3444" s="4" t="s">
        <v>2053</v>
      </c>
      <c r="D3444" s="4" t="s">
        <v>2054</v>
      </c>
      <c r="E3444" s="4" t="s">
        <v>98</v>
      </c>
      <c r="F3444" s="4" t="s">
        <v>99</v>
      </c>
      <c r="G3444" s="23" t="n">
        <v>953012</v>
      </c>
      <c r="H3444" s="24" t="n">
        <f aca="false">Parametros!$B$3</f>
        <v>160.42</v>
      </c>
      <c r="I3444" s="24" t="n">
        <f aca="false">Parametros!$B$4</f>
        <v>151.76</v>
      </c>
      <c r="J3444" s="23" t="n">
        <f aca="false">G3444*H3444/I3444</f>
        <v>1007394.47179758</v>
      </c>
      <c r="K3444" s="23" t="n">
        <v>914386.77</v>
      </c>
      <c r="L3444" s="23" t="n">
        <v>1197378</v>
      </c>
      <c r="M3444" s="23" t="n">
        <f aca="false">MIN(J3444:L3444)</f>
        <v>914386.77</v>
      </c>
      <c r="N3444" s="23" t="n">
        <f aca="false">MAX(J3444:L3444)</f>
        <v>1197378</v>
      </c>
      <c r="O3444" s="23" t="n">
        <f aca="false">MEDIAN(J3444:L3444)</f>
        <v>1007394.47179758</v>
      </c>
      <c r="P3444" s="23" t="n">
        <f aca="false">AVERAGE(J3444:L3444)</f>
        <v>1039719.74726586</v>
      </c>
      <c r="Q3444" s="23" t="n">
        <f aca="false">AVERAGE(M3444,O3444)</f>
        <v>960890.620898788</v>
      </c>
      <c r="R3444" s="23" t="n">
        <f aca="false">AVERAGE(N3444,O3444)</f>
        <v>1102386.23589879</v>
      </c>
      <c r="S3444" s="23" t="n">
        <f aca="false">STDEV(J3444:L3444)</f>
        <v>144238.350100809</v>
      </c>
      <c r="T3444" s="25" t="n">
        <f aca="false">IF(P3444&gt;0,S3444/P3444,NA())</f>
        <v>0.138728104837973</v>
      </c>
      <c r="U3444" s="4" t="str">
        <f aca="false">IF(T3444&lt;=Parametros!$B$7,"MENOR",IF(T3444&lt;=Parametros!$B$8,"PROMEDIO MENOR-MEDIANA","PROMEDIO"))</f>
        <v>MENOR</v>
      </c>
      <c r="V3444" s="23" t="n">
        <f aca="false">IF(T3444&lt;=Parametros!$B$7,M3444,IF(T3444&lt;=Parametros!$B$8,Q3444,P3444))</f>
        <v>914386.77</v>
      </c>
      <c r="W3444" s="26" t="n">
        <f aca="false">ROUND(V3444,0)</f>
        <v>914387</v>
      </c>
      <c r="X3444" s="27" t="n">
        <f aca="false">K3444/G3444</f>
        <v>0.959470363437187</v>
      </c>
      <c r="Y3444" s="27" t="n">
        <f aca="false">L3444/G3444</f>
        <v>1.25641439981868</v>
      </c>
    </row>
    <row r="3445" customFormat="false" ht="39" hidden="false" customHeight="true" outlineLevel="0" collapsed="false">
      <c r="A3445" s="4" t="s">
        <v>662</v>
      </c>
      <c r="B3445" s="4" t="s">
        <v>1668</v>
      </c>
      <c r="C3445" s="4" t="s">
        <v>2055</v>
      </c>
      <c r="D3445" s="4" t="s">
        <v>2056</v>
      </c>
      <c r="E3445" s="4" t="s">
        <v>98</v>
      </c>
      <c r="F3445" s="4" t="s">
        <v>99</v>
      </c>
      <c r="G3445" s="23" t="n">
        <v>953012</v>
      </c>
      <c r="H3445" s="24" t="n">
        <f aca="false">Parametros!$B$3</f>
        <v>160.42</v>
      </c>
      <c r="I3445" s="24" t="n">
        <f aca="false">Parametros!$B$4</f>
        <v>151.76</v>
      </c>
      <c r="J3445" s="23" t="n">
        <f aca="false">G3445*H3445/I3445</f>
        <v>1007394.47179758</v>
      </c>
      <c r="K3445" s="23" t="n">
        <v>914386.77</v>
      </c>
      <c r="L3445" s="23" t="n">
        <v>1197378</v>
      </c>
      <c r="M3445" s="23" t="n">
        <f aca="false">MIN(J3445:L3445)</f>
        <v>914386.77</v>
      </c>
      <c r="N3445" s="23" t="n">
        <f aca="false">MAX(J3445:L3445)</f>
        <v>1197378</v>
      </c>
      <c r="O3445" s="23" t="n">
        <f aca="false">MEDIAN(J3445:L3445)</f>
        <v>1007394.47179758</v>
      </c>
      <c r="P3445" s="23" t="n">
        <f aca="false">AVERAGE(J3445:L3445)</f>
        <v>1039719.74726586</v>
      </c>
      <c r="Q3445" s="23" t="n">
        <f aca="false">AVERAGE(M3445,O3445)</f>
        <v>960890.620898788</v>
      </c>
      <c r="R3445" s="23" t="n">
        <f aca="false">AVERAGE(N3445,O3445)</f>
        <v>1102386.23589879</v>
      </c>
      <c r="S3445" s="23" t="n">
        <f aca="false">STDEV(J3445:L3445)</f>
        <v>144238.350100809</v>
      </c>
      <c r="T3445" s="25" t="n">
        <f aca="false">IF(P3445&gt;0,S3445/P3445,NA())</f>
        <v>0.138728104837973</v>
      </c>
      <c r="U3445" s="4" t="str">
        <f aca="false">IF(T3445&lt;=Parametros!$B$7,"MENOR",IF(T3445&lt;=Parametros!$B$8,"PROMEDIO MENOR-MEDIANA","PROMEDIO"))</f>
        <v>MENOR</v>
      </c>
      <c r="V3445" s="23" t="n">
        <f aca="false">IF(T3445&lt;=Parametros!$B$7,M3445,IF(T3445&lt;=Parametros!$B$8,Q3445,P3445))</f>
        <v>914386.77</v>
      </c>
      <c r="W3445" s="26" t="n">
        <f aca="false">ROUND(V3445,0)</f>
        <v>914387</v>
      </c>
      <c r="X3445" s="27" t="n">
        <f aca="false">K3445/G3445</f>
        <v>0.959470363437187</v>
      </c>
      <c r="Y3445" s="27" t="n">
        <f aca="false">L3445/G3445</f>
        <v>1.25641439981868</v>
      </c>
    </row>
    <row r="3446" customFormat="false" ht="39" hidden="false" customHeight="true" outlineLevel="0" collapsed="false">
      <c r="A3446" s="4" t="s">
        <v>665</v>
      </c>
      <c r="B3446" s="4" t="s">
        <v>1668</v>
      </c>
      <c r="C3446" s="4" t="s">
        <v>2057</v>
      </c>
      <c r="D3446" s="4" t="s">
        <v>2058</v>
      </c>
      <c r="E3446" s="4" t="s">
        <v>98</v>
      </c>
      <c r="F3446" s="4" t="s">
        <v>99</v>
      </c>
      <c r="G3446" s="23" t="n">
        <v>410372</v>
      </c>
      <c r="H3446" s="24" t="n">
        <f aca="false">Parametros!$B$3</f>
        <v>160.42</v>
      </c>
      <c r="I3446" s="24" t="n">
        <f aca="false">Parametros!$B$4</f>
        <v>151.76</v>
      </c>
      <c r="J3446" s="23" t="n">
        <f aca="false">G3446*H3446/I3446</f>
        <v>433789.379546653</v>
      </c>
      <c r="K3446" s="23" t="n">
        <v>393739.61</v>
      </c>
      <c r="L3446" s="23" t="n">
        <v>515627</v>
      </c>
      <c r="M3446" s="23" t="n">
        <f aca="false">MIN(J3446:L3446)</f>
        <v>393739.61</v>
      </c>
      <c r="N3446" s="23" t="n">
        <f aca="false">MAX(J3446:L3446)</f>
        <v>515627</v>
      </c>
      <c r="O3446" s="23" t="n">
        <f aca="false">MEDIAN(J3446:L3446)</f>
        <v>433789.379546653</v>
      </c>
      <c r="P3446" s="23" t="n">
        <f aca="false">AVERAGE(J3446:L3446)</f>
        <v>447718.663182218</v>
      </c>
      <c r="Q3446" s="23" t="n">
        <f aca="false">AVERAGE(M3446,O3446)</f>
        <v>413764.494773326</v>
      </c>
      <c r="R3446" s="23" t="n">
        <f aca="false">AVERAGE(N3446,O3446)</f>
        <v>474708.189773326</v>
      </c>
      <c r="S3446" s="23" t="n">
        <f aca="false">STDEV(J3446:L3446)</f>
        <v>62126.1029455658</v>
      </c>
      <c r="T3446" s="25" t="n">
        <f aca="false">IF(P3446&gt;0,S3446/P3446,NA())</f>
        <v>0.138761476914982</v>
      </c>
      <c r="U3446" s="4" t="str">
        <f aca="false">IF(T3446&lt;=Parametros!$B$7,"MENOR",IF(T3446&lt;=Parametros!$B$8,"PROMEDIO MENOR-MEDIANA","PROMEDIO"))</f>
        <v>MENOR</v>
      </c>
      <c r="V3446" s="23" t="n">
        <f aca="false">IF(T3446&lt;=Parametros!$B$7,M3446,IF(T3446&lt;=Parametros!$B$8,Q3446,P3446))</f>
        <v>393739.61</v>
      </c>
      <c r="W3446" s="26" t="n">
        <f aca="false">ROUND(V3446,0)</f>
        <v>393740</v>
      </c>
      <c r="X3446" s="27" t="n">
        <f aca="false">K3446/G3446</f>
        <v>0.959469968711316</v>
      </c>
      <c r="Y3446" s="27" t="n">
        <f aca="false">L3446/G3446</f>
        <v>1.25648679734485</v>
      </c>
    </row>
    <row r="3447" customFormat="false" ht="26.25" hidden="false" customHeight="true" outlineLevel="0" collapsed="false">
      <c r="A3447" s="4" t="s">
        <v>668</v>
      </c>
      <c r="B3447" s="4" t="s">
        <v>1668</v>
      </c>
      <c r="C3447" s="4" t="s">
        <v>2059</v>
      </c>
      <c r="D3447" s="4" t="s">
        <v>2060</v>
      </c>
      <c r="E3447" s="4" t="s">
        <v>98</v>
      </c>
      <c r="F3447" s="4" t="s">
        <v>99</v>
      </c>
      <c r="G3447" s="23" t="n">
        <v>410372</v>
      </c>
      <c r="H3447" s="24" t="n">
        <f aca="false">Parametros!$B$3</f>
        <v>160.42</v>
      </c>
      <c r="I3447" s="24" t="n">
        <f aca="false">Parametros!$B$4</f>
        <v>151.76</v>
      </c>
      <c r="J3447" s="23" t="n">
        <f aca="false">G3447*H3447/I3447</f>
        <v>433789.379546653</v>
      </c>
      <c r="K3447" s="23" t="n">
        <v>393739.61</v>
      </c>
      <c r="L3447" s="23" t="n">
        <v>515627</v>
      </c>
      <c r="M3447" s="23" t="n">
        <f aca="false">MIN(J3447:L3447)</f>
        <v>393739.61</v>
      </c>
      <c r="N3447" s="23" t="n">
        <f aca="false">MAX(J3447:L3447)</f>
        <v>515627</v>
      </c>
      <c r="O3447" s="23" t="n">
        <f aca="false">MEDIAN(J3447:L3447)</f>
        <v>433789.379546653</v>
      </c>
      <c r="P3447" s="23" t="n">
        <f aca="false">AVERAGE(J3447:L3447)</f>
        <v>447718.663182218</v>
      </c>
      <c r="Q3447" s="23" t="n">
        <f aca="false">AVERAGE(M3447,O3447)</f>
        <v>413764.494773326</v>
      </c>
      <c r="R3447" s="23" t="n">
        <f aca="false">AVERAGE(N3447,O3447)</f>
        <v>474708.189773326</v>
      </c>
      <c r="S3447" s="23" t="n">
        <f aca="false">STDEV(J3447:L3447)</f>
        <v>62126.1029455658</v>
      </c>
      <c r="T3447" s="25" t="n">
        <f aca="false">IF(P3447&gt;0,S3447/P3447,NA())</f>
        <v>0.138761476914982</v>
      </c>
      <c r="U3447" s="4" t="str">
        <f aca="false">IF(T3447&lt;=Parametros!$B$7,"MENOR",IF(T3447&lt;=Parametros!$B$8,"PROMEDIO MENOR-MEDIANA","PROMEDIO"))</f>
        <v>MENOR</v>
      </c>
      <c r="V3447" s="23" t="n">
        <f aca="false">IF(T3447&lt;=Parametros!$B$7,M3447,IF(T3447&lt;=Parametros!$B$8,Q3447,P3447))</f>
        <v>393739.61</v>
      </c>
      <c r="W3447" s="26" t="n">
        <f aca="false">ROUND(V3447,0)</f>
        <v>393740</v>
      </c>
      <c r="X3447" s="27" t="n">
        <f aca="false">K3447/G3447</f>
        <v>0.959469968711316</v>
      </c>
      <c r="Y3447" s="27" t="n">
        <f aca="false">L3447/G3447</f>
        <v>1.25648679734485</v>
      </c>
    </row>
    <row r="3448" customFormat="false" ht="39" hidden="false" customHeight="true" outlineLevel="0" collapsed="false">
      <c r="A3448" s="4" t="s">
        <v>671</v>
      </c>
      <c r="B3448" s="4" t="s">
        <v>1668</v>
      </c>
      <c r="C3448" s="4" t="s">
        <v>2061</v>
      </c>
      <c r="D3448" s="4" t="s">
        <v>2062</v>
      </c>
      <c r="E3448" s="4" t="s">
        <v>98</v>
      </c>
      <c r="F3448" s="4" t="s">
        <v>99</v>
      </c>
      <c r="G3448" s="23" t="n">
        <v>683953</v>
      </c>
      <c r="H3448" s="24" t="n">
        <f aca="false">Parametros!$B$3</f>
        <v>160.42</v>
      </c>
      <c r="I3448" s="24" t="n">
        <f aca="false">Parametros!$B$4</f>
        <v>151.76</v>
      </c>
      <c r="J3448" s="23" t="n">
        <f aca="false">G3448*H3448/I3448</f>
        <v>722981.946889826</v>
      </c>
      <c r="K3448" s="23" t="n">
        <v>656232.99</v>
      </c>
      <c r="L3448" s="23" t="n">
        <v>859299</v>
      </c>
      <c r="M3448" s="23" t="n">
        <f aca="false">MIN(J3448:L3448)</f>
        <v>656232.99</v>
      </c>
      <c r="N3448" s="23" t="n">
        <f aca="false">MAX(J3448:L3448)</f>
        <v>859299</v>
      </c>
      <c r="O3448" s="23" t="n">
        <f aca="false">MEDIAN(J3448:L3448)</f>
        <v>722981.946889826</v>
      </c>
      <c r="P3448" s="23" t="n">
        <f aca="false">AVERAGE(J3448:L3448)</f>
        <v>746171.312296609</v>
      </c>
      <c r="Q3448" s="23" t="n">
        <f aca="false">AVERAGE(M3448,O3448)</f>
        <v>689607.468444913</v>
      </c>
      <c r="R3448" s="23" t="n">
        <f aca="false">AVERAGE(N3448,O3448)</f>
        <v>791140.473444913</v>
      </c>
      <c r="S3448" s="23" t="n">
        <f aca="false">STDEV(J3448:L3448)</f>
        <v>103500.053648812</v>
      </c>
      <c r="T3448" s="25" t="n">
        <f aca="false">IF(P3448&gt;0,S3448/P3448,NA())</f>
        <v>0.138708165193666</v>
      </c>
      <c r="U3448" s="4" t="str">
        <f aca="false">IF(T3448&lt;=Parametros!$B$7,"MENOR",IF(T3448&lt;=Parametros!$B$8,"PROMEDIO MENOR-MEDIANA","PROMEDIO"))</f>
        <v>MENOR</v>
      </c>
      <c r="V3448" s="23" t="n">
        <f aca="false">IF(T3448&lt;=Parametros!$B$7,M3448,IF(T3448&lt;=Parametros!$B$8,Q3448,P3448))</f>
        <v>656232.99</v>
      </c>
      <c r="W3448" s="26" t="n">
        <f aca="false">ROUND(V3448,0)</f>
        <v>656233</v>
      </c>
      <c r="X3448" s="27" t="n">
        <f aca="false">K3448/G3448</f>
        <v>0.959470884695293</v>
      </c>
      <c r="Y3448" s="27" t="n">
        <f aca="false">L3448/G3448</f>
        <v>1.25637141733423</v>
      </c>
    </row>
    <row r="3449" customFormat="false" ht="39" hidden="false" customHeight="true" outlineLevel="0" collapsed="false">
      <c r="A3449" s="4" t="s">
        <v>674</v>
      </c>
      <c r="B3449" s="4" t="s">
        <v>1668</v>
      </c>
      <c r="C3449" s="4" t="s">
        <v>2063</v>
      </c>
      <c r="D3449" s="4" t="s">
        <v>2064</v>
      </c>
      <c r="E3449" s="4" t="s">
        <v>98</v>
      </c>
      <c r="F3449" s="4" t="s">
        <v>99</v>
      </c>
      <c r="G3449" s="23" t="n">
        <v>1231115</v>
      </c>
      <c r="H3449" s="24" t="n">
        <f aca="false">Parametros!$B$3</f>
        <v>160.42</v>
      </c>
      <c r="I3449" s="24" t="n">
        <f aca="false">Parametros!$B$4</f>
        <v>151.76</v>
      </c>
      <c r="J3449" s="23" t="n">
        <f aca="false">G3449*H3449/I3449</f>
        <v>1301367.08157617</v>
      </c>
      <c r="K3449" s="23" t="n">
        <v>1181218.82</v>
      </c>
      <c r="L3449" s="23" t="n">
        <v>1546881</v>
      </c>
      <c r="M3449" s="23" t="n">
        <f aca="false">MIN(J3449:L3449)</f>
        <v>1181218.82</v>
      </c>
      <c r="N3449" s="23" t="n">
        <f aca="false">MAX(J3449:L3449)</f>
        <v>1546881</v>
      </c>
      <c r="O3449" s="23" t="n">
        <f aca="false">MEDIAN(J3449:L3449)</f>
        <v>1301367.08157617</v>
      </c>
      <c r="P3449" s="23" t="n">
        <f aca="false">AVERAGE(J3449:L3449)</f>
        <v>1343155.63385872</v>
      </c>
      <c r="Q3449" s="23" t="n">
        <f aca="false">AVERAGE(M3449,O3449)</f>
        <v>1241292.95078809</v>
      </c>
      <c r="R3449" s="23" t="n">
        <f aca="false">AVERAGE(N3449,O3449)</f>
        <v>1424124.04078809</v>
      </c>
      <c r="S3449" s="23" t="n">
        <f aca="false">STDEV(J3449:L3449)</f>
        <v>186378.431684011</v>
      </c>
      <c r="T3449" s="25" t="n">
        <f aca="false">IF(P3449&gt;0,S3449/P3449,NA())</f>
        <v>0.138761605122832</v>
      </c>
      <c r="U3449" s="4" t="str">
        <f aca="false">IF(T3449&lt;=Parametros!$B$7,"MENOR",IF(T3449&lt;=Parametros!$B$8,"PROMEDIO MENOR-MEDIANA","PROMEDIO"))</f>
        <v>MENOR</v>
      </c>
      <c r="V3449" s="23" t="n">
        <f aca="false">IF(T3449&lt;=Parametros!$B$7,M3449,IF(T3449&lt;=Parametros!$B$8,Q3449,P3449))</f>
        <v>1181218.82</v>
      </c>
      <c r="W3449" s="26" t="n">
        <f aca="false">ROUND(V3449,0)</f>
        <v>1181219</v>
      </c>
      <c r="X3449" s="27" t="n">
        <f aca="false">K3449/G3449</f>
        <v>0.959470739938999</v>
      </c>
      <c r="Y3449" s="27" t="n">
        <f aca="false">L3449/G3449</f>
        <v>1.25648781795364</v>
      </c>
    </row>
    <row r="3450" customFormat="false" ht="26.25" hidden="false" customHeight="true" outlineLevel="0" collapsed="false">
      <c r="A3450" s="4" t="s">
        <v>677</v>
      </c>
      <c r="B3450" s="4" t="s">
        <v>1668</v>
      </c>
      <c r="C3450" s="4" t="s">
        <v>2065</v>
      </c>
      <c r="D3450" s="4" t="s">
        <v>2066</v>
      </c>
      <c r="E3450" s="4" t="s">
        <v>98</v>
      </c>
      <c r="F3450" s="4" t="s">
        <v>99</v>
      </c>
      <c r="G3450" s="23" t="n">
        <v>951881</v>
      </c>
      <c r="H3450" s="24" t="n">
        <f aca="false">Parametros!$B$3</f>
        <v>160.42</v>
      </c>
      <c r="I3450" s="24" t="n">
        <f aca="false">Parametros!$B$4</f>
        <v>151.76</v>
      </c>
      <c r="J3450" s="23" t="n">
        <f aca="false">G3450*H3450/I3450</f>
        <v>1006198.93265683</v>
      </c>
      <c r="K3450" s="23" t="n">
        <v>913301.87</v>
      </c>
      <c r="L3450" s="23" t="n">
        <v>1196069</v>
      </c>
      <c r="M3450" s="23" t="n">
        <f aca="false">MIN(J3450:L3450)</f>
        <v>913301.87</v>
      </c>
      <c r="N3450" s="23" t="n">
        <f aca="false">MAX(J3450:L3450)</f>
        <v>1196069</v>
      </c>
      <c r="O3450" s="23" t="n">
        <f aca="false">MEDIAN(J3450:L3450)</f>
        <v>1006198.93265683</v>
      </c>
      <c r="P3450" s="23" t="n">
        <f aca="false">AVERAGE(J3450:L3450)</f>
        <v>1038523.26755228</v>
      </c>
      <c r="Q3450" s="23" t="n">
        <f aca="false">AVERAGE(M3450,O3450)</f>
        <v>959750.401328413</v>
      </c>
      <c r="R3450" s="23" t="n">
        <f aca="false">AVERAGE(N3450,O3450)</f>
        <v>1101133.96632841</v>
      </c>
      <c r="S3450" s="23" t="n">
        <f aca="false">STDEV(J3450:L3450)</f>
        <v>144128.274193283</v>
      </c>
      <c r="T3450" s="25" t="n">
        <f aca="false">IF(P3450&gt;0,S3450/P3450,NA())</f>
        <v>0.138781940372875</v>
      </c>
      <c r="U3450" s="4" t="str">
        <f aca="false">IF(T3450&lt;=Parametros!$B$7,"MENOR",IF(T3450&lt;=Parametros!$B$8,"PROMEDIO MENOR-MEDIANA","PROMEDIO"))</f>
        <v>MENOR</v>
      </c>
      <c r="V3450" s="23" t="n">
        <f aca="false">IF(T3450&lt;=Parametros!$B$7,M3450,IF(T3450&lt;=Parametros!$B$8,Q3450,P3450))</f>
        <v>913301.87</v>
      </c>
      <c r="W3450" s="26" t="n">
        <f aca="false">ROUND(V3450,0)</f>
        <v>913302</v>
      </c>
      <c r="X3450" s="27" t="n">
        <f aca="false">K3450/G3450</f>
        <v>0.959470637611214</v>
      </c>
      <c r="Y3450" s="27" t="n">
        <f aca="false">L3450/G3450</f>
        <v>1.25653206650831</v>
      </c>
    </row>
    <row r="3451" customFormat="false" ht="39" hidden="false" customHeight="true" outlineLevel="0" collapsed="false">
      <c r="A3451" s="4" t="s">
        <v>680</v>
      </c>
      <c r="B3451" s="4" t="s">
        <v>1668</v>
      </c>
      <c r="C3451" s="4" t="s">
        <v>2067</v>
      </c>
      <c r="D3451" s="4" t="s">
        <v>2068</v>
      </c>
      <c r="E3451" s="4" t="s">
        <v>98</v>
      </c>
      <c r="F3451" s="4" t="s">
        <v>99</v>
      </c>
      <c r="G3451" s="23" t="n">
        <v>410372</v>
      </c>
      <c r="H3451" s="24" t="n">
        <f aca="false">Parametros!$B$3</f>
        <v>160.42</v>
      </c>
      <c r="I3451" s="24" t="n">
        <f aca="false">Parametros!$B$4</f>
        <v>151.76</v>
      </c>
      <c r="J3451" s="23" t="n">
        <f aca="false">G3451*H3451/I3451</f>
        <v>433789.379546653</v>
      </c>
      <c r="K3451" s="23" t="n">
        <v>393739.61</v>
      </c>
      <c r="L3451" s="23" t="n">
        <v>515627</v>
      </c>
      <c r="M3451" s="23" t="n">
        <f aca="false">MIN(J3451:L3451)</f>
        <v>393739.61</v>
      </c>
      <c r="N3451" s="23" t="n">
        <f aca="false">MAX(J3451:L3451)</f>
        <v>515627</v>
      </c>
      <c r="O3451" s="23" t="n">
        <f aca="false">MEDIAN(J3451:L3451)</f>
        <v>433789.379546653</v>
      </c>
      <c r="P3451" s="23" t="n">
        <f aca="false">AVERAGE(J3451:L3451)</f>
        <v>447718.663182218</v>
      </c>
      <c r="Q3451" s="23" t="n">
        <f aca="false">AVERAGE(M3451,O3451)</f>
        <v>413764.494773326</v>
      </c>
      <c r="R3451" s="23" t="n">
        <f aca="false">AVERAGE(N3451,O3451)</f>
        <v>474708.189773326</v>
      </c>
      <c r="S3451" s="23" t="n">
        <f aca="false">STDEV(J3451:L3451)</f>
        <v>62126.1029455658</v>
      </c>
      <c r="T3451" s="25" t="n">
        <f aca="false">IF(P3451&gt;0,S3451/P3451,NA())</f>
        <v>0.138761476914982</v>
      </c>
      <c r="U3451" s="4" t="str">
        <f aca="false">IF(T3451&lt;=Parametros!$B$7,"MENOR",IF(T3451&lt;=Parametros!$B$8,"PROMEDIO MENOR-MEDIANA","PROMEDIO"))</f>
        <v>MENOR</v>
      </c>
      <c r="V3451" s="23" t="n">
        <f aca="false">IF(T3451&lt;=Parametros!$B$7,M3451,IF(T3451&lt;=Parametros!$B$8,Q3451,P3451))</f>
        <v>393739.61</v>
      </c>
      <c r="W3451" s="26" t="n">
        <f aca="false">ROUND(V3451,0)</f>
        <v>393740</v>
      </c>
      <c r="X3451" s="27" t="n">
        <f aca="false">K3451/G3451</f>
        <v>0.959469968711316</v>
      </c>
      <c r="Y3451" s="27" t="n">
        <f aca="false">L3451/G3451</f>
        <v>1.25648679734485</v>
      </c>
    </row>
    <row r="3452" customFormat="false" ht="39" hidden="false" customHeight="true" outlineLevel="0" collapsed="false">
      <c r="A3452" s="4" t="s">
        <v>683</v>
      </c>
      <c r="B3452" s="4" t="s">
        <v>1668</v>
      </c>
      <c r="C3452" s="4" t="s">
        <v>2069</v>
      </c>
      <c r="D3452" s="4" t="s">
        <v>2070</v>
      </c>
      <c r="E3452" s="4" t="s">
        <v>98</v>
      </c>
      <c r="F3452" s="4" t="s">
        <v>99</v>
      </c>
      <c r="G3452" s="23" t="n">
        <v>683953</v>
      </c>
      <c r="H3452" s="24" t="n">
        <f aca="false">Parametros!$B$3</f>
        <v>160.42</v>
      </c>
      <c r="I3452" s="24" t="n">
        <f aca="false">Parametros!$B$4</f>
        <v>151.76</v>
      </c>
      <c r="J3452" s="23" t="n">
        <f aca="false">G3452*H3452/I3452</f>
        <v>722981.946889826</v>
      </c>
      <c r="K3452" s="23" t="n">
        <v>656232.99</v>
      </c>
      <c r="L3452" s="23" t="n">
        <v>859299</v>
      </c>
      <c r="M3452" s="23" t="n">
        <f aca="false">MIN(J3452:L3452)</f>
        <v>656232.99</v>
      </c>
      <c r="N3452" s="23" t="n">
        <f aca="false">MAX(J3452:L3452)</f>
        <v>859299</v>
      </c>
      <c r="O3452" s="23" t="n">
        <f aca="false">MEDIAN(J3452:L3452)</f>
        <v>722981.946889826</v>
      </c>
      <c r="P3452" s="23" t="n">
        <f aca="false">AVERAGE(J3452:L3452)</f>
        <v>746171.312296609</v>
      </c>
      <c r="Q3452" s="23" t="n">
        <f aca="false">AVERAGE(M3452,O3452)</f>
        <v>689607.468444913</v>
      </c>
      <c r="R3452" s="23" t="n">
        <f aca="false">AVERAGE(N3452,O3452)</f>
        <v>791140.473444913</v>
      </c>
      <c r="S3452" s="23" t="n">
        <f aca="false">STDEV(J3452:L3452)</f>
        <v>103500.053648812</v>
      </c>
      <c r="T3452" s="25" t="n">
        <f aca="false">IF(P3452&gt;0,S3452/P3452,NA())</f>
        <v>0.138708165193666</v>
      </c>
      <c r="U3452" s="4" t="str">
        <f aca="false">IF(T3452&lt;=Parametros!$B$7,"MENOR",IF(T3452&lt;=Parametros!$B$8,"PROMEDIO MENOR-MEDIANA","PROMEDIO"))</f>
        <v>MENOR</v>
      </c>
      <c r="V3452" s="23" t="n">
        <f aca="false">IF(T3452&lt;=Parametros!$B$7,M3452,IF(T3452&lt;=Parametros!$B$8,Q3452,P3452))</f>
        <v>656232.99</v>
      </c>
      <c r="W3452" s="26" t="n">
        <f aca="false">ROUND(V3452,0)</f>
        <v>656233</v>
      </c>
      <c r="X3452" s="27" t="n">
        <f aca="false">K3452/G3452</f>
        <v>0.959470884695293</v>
      </c>
      <c r="Y3452" s="27" t="n">
        <f aca="false">L3452/G3452</f>
        <v>1.25637141733423</v>
      </c>
    </row>
    <row r="3453" customFormat="false" ht="39" hidden="false" customHeight="true" outlineLevel="0" collapsed="false">
      <c r="A3453" s="4" t="s">
        <v>686</v>
      </c>
      <c r="B3453" s="4" t="s">
        <v>1668</v>
      </c>
      <c r="C3453" s="4" t="s">
        <v>2071</v>
      </c>
      <c r="D3453" s="4" t="s">
        <v>2072</v>
      </c>
      <c r="E3453" s="4" t="s">
        <v>98</v>
      </c>
      <c r="F3453" s="4" t="s">
        <v>99</v>
      </c>
      <c r="G3453" s="23" t="n">
        <v>410372</v>
      </c>
      <c r="H3453" s="24" t="n">
        <f aca="false">Parametros!$B$3</f>
        <v>160.42</v>
      </c>
      <c r="I3453" s="24" t="n">
        <f aca="false">Parametros!$B$4</f>
        <v>151.76</v>
      </c>
      <c r="J3453" s="23" t="n">
        <f aca="false">G3453*H3453/I3453</f>
        <v>433789.379546653</v>
      </c>
      <c r="K3453" s="23" t="n">
        <v>393739.61</v>
      </c>
      <c r="L3453" s="23" t="n">
        <v>515627</v>
      </c>
      <c r="M3453" s="23" t="n">
        <f aca="false">MIN(J3453:L3453)</f>
        <v>393739.61</v>
      </c>
      <c r="N3453" s="23" t="n">
        <f aca="false">MAX(J3453:L3453)</f>
        <v>515627</v>
      </c>
      <c r="O3453" s="23" t="n">
        <f aca="false">MEDIAN(J3453:L3453)</f>
        <v>433789.379546653</v>
      </c>
      <c r="P3453" s="23" t="n">
        <f aca="false">AVERAGE(J3453:L3453)</f>
        <v>447718.663182218</v>
      </c>
      <c r="Q3453" s="23" t="n">
        <f aca="false">AVERAGE(M3453,O3453)</f>
        <v>413764.494773326</v>
      </c>
      <c r="R3453" s="23" t="n">
        <f aca="false">AVERAGE(N3453,O3453)</f>
        <v>474708.189773326</v>
      </c>
      <c r="S3453" s="23" t="n">
        <f aca="false">STDEV(J3453:L3453)</f>
        <v>62126.1029455658</v>
      </c>
      <c r="T3453" s="25" t="n">
        <f aca="false">IF(P3453&gt;0,S3453/P3453,NA())</f>
        <v>0.138761476914982</v>
      </c>
      <c r="U3453" s="4" t="str">
        <f aca="false">IF(T3453&lt;=Parametros!$B$7,"MENOR",IF(T3453&lt;=Parametros!$B$8,"PROMEDIO MENOR-MEDIANA","PROMEDIO"))</f>
        <v>MENOR</v>
      </c>
      <c r="V3453" s="23" t="n">
        <f aca="false">IF(T3453&lt;=Parametros!$B$7,M3453,IF(T3453&lt;=Parametros!$B$8,Q3453,P3453))</f>
        <v>393739.61</v>
      </c>
      <c r="W3453" s="26" t="n">
        <f aca="false">ROUND(V3453,0)</f>
        <v>393740</v>
      </c>
      <c r="X3453" s="27" t="n">
        <f aca="false">K3453/G3453</f>
        <v>0.959469968711316</v>
      </c>
      <c r="Y3453" s="27" t="n">
        <f aca="false">L3453/G3453</f>
        <v>1.25648679734485</v>
      </c>
    </row>
    <row r="3454" customFormat="false" ht="51.75" hidden="false" customHeight="true" outlineLevel="0" collapsed="false">
      <c r="A3454" s="4" t="s">
        <v>689</v>
      </c>
      <c r="B3454" s="4" t="s">
        <v>1668</v>
      </c>
      <c r="C3454" s="4" t="s">
        <v>2073</v>
      </c>
      <c r="D3454" s="4" t="s">
        <v>2074</v>
      </c>
      <c r="E3454" s="4" t="s">
        <v>98</v>
      </c>
      <c r="F3454" s="4" t="s">
        <v>99</v>
      </c>
      <c r="G3454" s="23" t="n">
        <v>410372</v>
      </c>
      <c r="H3454" s="24" t="n">
        <f aca="false">Parametros!$B$3</f>
        <v>160.42</v>
      </c>
      <c r="I3454" s="24" t="n">
        <f aca="false">Parametros!$B$4</f>
        <v>151.76</v>
      </c>
      <c r="J3454" s="23" t="n">
        <f aca="false">G3454*H3454/I3454</f>
        <v>433789.379546653</v>
      </c>
      <c r="K3454" s="23" t="n">
        <v>393739.61</v>
      </c>
      <c r="L3454" s="23" t="n">
        <v>515627</v>
      </c>
      <c r="M3454" s="23" t="n">
        <f aca="false">MIN(J3454:L3454)</f>
        <v>393739.61</v>
      </c>
      <c r="N3454" s="23" t="n">
        <f aca="false">MAX(J3454:L3454)</f>
        <v>515627</v>
      </c>
      <c r="O3454" s="23" t="n">
        <f aca="false">MEDIAN(J3454:L3454)</f>
        <v>433789.379546653</v>
      </c>
      <c r="P3454" s="23" t="n">
        <f aca="false">AVERAGE(J3454:L3454)</f>
        <v>447718.663182218</v>
      </c>
      <c r="Q3454" s="23" t="n">
        <f aca="false">AVERAGE(M3454,O3454)</f>
        <v>413764.494773326</v>
      </c>
      <c r="R3454" s="23" t="n">
        <f aca="false">AVERAGE(N3454,O3454)</f>
        <v>474708.189773326</v>
      </c>
      <c r="S3454" s="23" t="n">
        <f aca="false">STDEV(J3454:L3454)</f>
        <v>62126.1029455658</v>
      </c>
      <c r="T3454" s="25" t="n">
        <f aca="false">IF(P3454&gt;0,S3454/P3454,NA())</f>
        <v>0.138761476914982</v>
      </c>
      <c r="U3454" s="4" t="str">
        <f aca="false">IF(T3454&lt;=Parametros!$B$7,"MENOR",IF(T3454&lt;=Parametros!$B$8,"PROMEDIO MENOR-MEDIANA","PROMEDIO"))</f>
        <v>MENOR</v>
      </c>
      <c r="V3454" s="23" t="n">
        <f aca="false">IF(T3454&lt;=Parametros!$B$7,M3454,IF(T3454&lt;=Parametros!$B$8,Q3454,P3454))</f>
        <v>393739.61</v>
      </c>
      <c r="W3454" s="26" t="n">
        <f aca="false">ROUND(V3454,0)</f>
        <v>393740</v>
      </c>
      <c r="X3454" s="27" t="n">
        <f aca="false">K3454/G3454</f>
        <v>0.959469968711316</v>
      </c>
      <c r="Y3454" s="27" t="n">
        <f aca="false">L3454/G3454</f>
        <v>1.25648679734485</v>
      </c>
    </row>
    <row r="3455" customFormat="false" ht="26.25" hidden="false" customHeight="true" outlineLevel="0" collapsed="false">
      <c r="A3455" s="4" t="s">
        <v>692</v>
      </c>
      <c r="B3455" s="4" t="s">
        <v>1668</v>
      </c>
      <c r="C3455" s="4" t="s">
        <v>2075</v>
      </c>
      <c r="D3455" s="4" t="s">
        <v>2076</v>
      </c>
      <c r="E3455" s="4" t="s">
        <v>98</v>
      </c>
      <c r="F3455" s="4" t="s">
        <v>99</v>
      </c>
      <c r="G3455" s="23" t="n">
        <v>410372</v>
      </c>
      <c r="H3455" s="24" t="n">
        <f aca="false">Parametros!$B$3</f>
        <v>160.42</v>
      </c>
      <c r="I3455" s="24" t="n">
        <f aca="false">Parametros!$B$4</f>
        <v>151.76</v>
      </c>
      <c r="J3455" s="23" t="n">
        <f aca="false">G3455*H3455/I3455</f>
        <v>433789.379546653</v>
      </c>
      <c r="K3455" s="23" t="n">
        <v>393739.61</v>
      </c>
      <c r="L3455" s="23" t="n">
        <v>515627</v>
      </c>
      <c r="M3455" s="23" t="n">
        <f aca="false">MIN(J3455:L3455)</f>
        <v>393739.61</v>
      </c>
      <c r="N3455" s="23" t="n">
        <f aca="false">MAX(J3455:L3455)</f>
        <v>515627</v>
      </c>
      <c r="O3455" s="23" t="n">
        <f aca="false">MEDIAN(J3455:L3455)</f>
        <v>433789.379546653</v>
      </c>
      <c r="P3455" s="23" t="n">
        <f aca="false">AVERAGE(J3455:L3455)</f>
        <v>447718.663182218</v>
      </c>
      <c r="Q3455" s="23" t="n">
        <f aca="false">AVERAGE(M3455,O3455)</f>
        <v>413764.494773326</v>
      </c>
      <c r="R3455" s="23" t="n">
        <f aca="false">AVERAGE(N3455,O3455)</f>
        <v>474708.189773326</v>
      </c>
      <c r="S3455" s="23" t="n">
        <f aca="false">STDEV(J3455:L3455)</f>
        <v>62126.1029455658</v>
      </c>
      <c r="T3455" s="25" t="n">
        <f aca="false">IF(P3455&gt;0,S3455/P3455,NA())</f>
        <v>0.138761476914982</v>
      </c>
      <c r="U3455" s="4" t="str">
        <f aca="false">IF(T3455&lt;=Parametros!$B$7,"MENOR",IF(T3455&lt;=Parametros!$B$8,"PROMEDIO MENOR-MEDIANA","PROMEDIO"))</f>
        <v>MENOR</v>
      </c>
      <c r="V3455" s="23" t="n">
        <f aca="false">IF(T3455&lt;=Parametros!$B$7,M3455,IF(T3455&lt;=Parametros!$B$8,Q3455,P3455))</f>
        <v>393739.61</v>
      </c>
      <c r="W3455" s="26" t="n">
        <f aca="false">ROUND(V3455,0)</f>
        <v>393740</v>
      </c>
      <c r="X3455" s="27" t="n">
        <f aca="false">K3455/G3455</f>
        <v>0.959469968711316</v>
      </c>
      <c r="Y3455" s="27" t="n">
        <f aca="false">L3455/G3455</f>
        <v>1.25648679734485</v>
      </c>
    </row>
    <row r="3456" customFormat="false" ht="39" hidden="false" customHeight="true" outlineLevel="0" collapsed="false">
      <c r="A3456" s="4" t="s">
        <v>695</v>
      </c>
      <c r="B3456" s="4" t="s">
        <v>1668</v>
      </c>
      <c r="C3456" s="4" t="s">
        <v>2077</v>
      </c>
      <c r="D3456" s="4" t="s">
        <v>2078</v>
      </c>
      <c r="E3456" s="4" t="s">
        <v>98</v>
      </c>
      <c r="F3456" s="4" t="s">
        <v>99</v>
      </c>
      <c r="G3456" s="23" t="n">
        <v>410372</v>
      </c>
      <c r="H3456" s="24" t="n">
        <f aca="false">Parametros!$B$3</f>
        <v>160.42</v>
      </c>
      <c r="I3456" s="24" t="n">
        <f aca="false">Parametros!$B$4</f>
        <v>151.76</v>
      </c>
      <c r="J3456" s="23" t="n">
        <f aca="false">G3456*H3456/I3456</f>
        <v>433789.379546653</v>
      </c>
      <c r="K3456" s="23" t="n">
        <v>393739.61</v>
      </c>
      <c r="L3456" s="23" t="n">
        <v>515627</v>
      </c>
      <c r="M3456" s="23" t="n">
        <f aca="false">MIN(J3456:L3456)</f>
        <v>393739.61</v>
      </c>
      <c r="N3456" s="23" t="n">
        <f aca="false">MAX(J3456:L3456)</f>
        <v>515627</v>
      </c>
      <c r="O3456" s="23" t="n">
        <f aca="false">MEDIAN(J3456:L3456)</f>
        <v>433789.379546653</v>
      </c>
      <c r="P3456" s="23" t="n">
        <f aca="false">AVERAGE(J3456:L3456)</f>
        <v>447718.663182218</v>
      </c>
      <c r="Q3456" s="23" t="n">
        <f aca="false">AVERAGE(M3456,O3456)</f>
        <v>413764.494773326</v>
      </c>
      <c r="R3456" s="23" t="n">
        <f aca="false">AVERAGE(N3456,O3456)</f>
        <v>474708.189773326</v>
      </c>
      <c r="S3456" s="23" t="n">
        <f aca="false">STDEV(J3456:L3456)</f>
        <v>62126.1029455658</v>
      </c>
      <c r="T3456" s="25" t="n">
        <f aca="false">IF(P3456&gt;0,S3456/P3456,NA())</f>
        <v>0.138761476914982</v>
      </c>
      <c r="U3456" s="4" t="str">
        <f aca="false">IF(T3456&lt;=Parametros!$B$7,"MENOR",IF(T3456&lt;=Parametros!$B$8,"PROMEDIO MENOR-MEDIANA","PROMEDIO"))</f>
        <v>MENOR</v>
      </c>
      <c r="V3456" s="23" t="n">
        <f aca="false">IF(T3456&lt;=Parametros!$B$7,M3456,IF(T3456&lt;=Parametros!$B$8,Q3456,P3456))</f>
        <v>393739.61</v>
      </c>
      <c r="W3456" s="26" t="n">
        <f aca="false">ROUND(V3456,0)</f>
        <v>393740</v>
      </c>
      <c r="X3456" s="27" t="n">
        <f aca="false">K3456/G3456</f>
        <v>0.959469968711316</v>
      </c>
      <c r="Y3456" s="27" t="n">
        <f aca="false">L3456/G3456</f>
        <v>1.25648679734485</v>
      </c>
    </row>
    <row r="3457" customFormat="false" ht="39" hidden="false" customHeight="true" outlineLevel="0" collapsed="false">
      <c r="A3457" s="4" t="s">
        <v>698</v>
      </c>
      <c r="B3457" s="4" t="s">
        <v>1668</v>
      </c>
      <c r="C3457" s="4" t="s">
        <v>2079</v>
      </c>
      <c r="D3457" s="4" t="s">
        <v>2080</v>
      </c>
      <c r="E3457" s="4" t="s">
        <v>98</v>
      </c>
      <c r="F3457" s="4" t="s">
        <v>99</v>
      </c>
      <c r="G3457" s="23" t="n">
        <v>683953</v>
      </c>
      <c r="H3457" s="24" t="n">
        <f aca="false">Parametros!$B$3</f>
        <v>160.42</v>
      </c>
      <c r="I3457" s="24" t="n">
        <f aca="false">Parametros!$B$4</f>
        <v>151.76</v>
      </c>
      <c r="J3457" s="23" t="n">
        <f aca="false">G3457*H3457/I3457</f>
        <v>722981.946889826</v>
      </c>
      <c r="K3457" s="23" t="n">
        <v>656232.99</v>
      </c>
      <c r="L3457" s="23" t="n">
        <v>859299</v>
      </c>
      <c r="M3457" s="23" t="n">
        <f aca="false">MIN(J3457:L3457)</f>
        <v>656232.99</v>
      </c>
      <c r="N3457" s="23" t="n">
        <f aca="false">MAX(J3457:L3457)</f>
        <v>859299</v>
      </c>
      <c r="O3457" s="23" t="n">
        <f aca="false">MEDIAN(J3457:L3457)</f>
        <v>722981.946889826</v>
      </c>
      <c r="P3457" s="23" t="n">
        <f aca="false">AVERAGE(J3457:L3457)</f>
        <v>746171.312296609</v>
      </c>
      <c r="Q3457" s="23" t="n">
        <f aca="false">AVERAGE(M3457,O3457)</f>
        <v>689607.468444913</v>
      </c>
      <c r="R3457" s="23" t="n">
        <f aca="false">AVERAGE(N3457,O3457)</f>
        <v>791140.473444913</v>
      </c>
      <c r="S3457" s="23" t="n">
        <f aca="false">STDEV(J3457:L3457)</f>
        <v>103500.053648812</v>
      </c>
      <c r="T3457" s="25" t="n">
        <f aca="false">IF(P3457&gt;0,S3457/P3457,NA())</f>
        <v>0.138708165193666</v>
      </c>
      <c r="U3457" s="4" t="str">
        <f aca="false">IF(T3457&lt;=Parametros!$B$7,"MENOR",IF(T3457&lt;=Parametros!$B$8,"PROMEDIO MENOR-MEDIANA","PROMEDIO"))</f>
        <v>MENOR</v>
      </c>
      <c r="V3457" s="23" t="n">
        <f aca="false">IF(T3457&lt;=Parametros!$B$7,M3457,IF(T3457&lt;=Parametros!$B$8,Q3457,P3457))</f>
        <v>656232.99</v>
      </c>
      <c r="W3457" s="26" t="n">
        <f aca="false">ROUND(V3457,0)</f>
        <v>656233</v>
      </c>
      <c r="X3457" s="27" t="n">
        <f aca="false">K3457/G3457</f>
        <v>0.959470884695293</v>
      </c>
      <c r="Y3457" s="27" t="n">
        <f aca="false">L3457/G3457</f>
        <v>1.25637141733423</v>
      </c>
    </row>
    <row r="3458" customFormat="false" ht="26.25" hidden="false" customHeight="true" outlineLevel="0" collapsed="false">
      <c r="A3458" s="4" t="s">
        <v>701</v>
      </c>
      <c r="B3458" s="4" t="s">
        <v>1668</v>
      </c>
      <c r="C3458" s="4" t="s">
        <v>2081</v>
      </c>
      <c r="D3458" s="4" t="s">
        <v>2082</v>
      </c>
      <c r="E3458" s="4" t="s">
        <v>98</v>
      </c>
      <c r="F3458" s="4" t="s">
        <v>99</v>
      </c>
      <c r="G3458" s="23" t="n">
        <v>683953</v>
      </c>
      <c r="H3458" s="24" t="n">
        <f aca="false">Parametros!$B$3</f>
        <v>160.42</v>
      </c>
      <c r="I3458" s="24" t="n">
        <f aca="false">Parametros!$B$4</f>
        <v>151.76</v>
      </c>
      <c r="J3458" s="23" t="n">
        <f aca="false">G3458*H3458/I3458</f>
        <v>722981.946889826</v>
      </c>
      <c r="K3458" s="23" t="n">
        <v>656232.99</v>
      </c>
      <c r="L3458" s="23" t="n">
        <v>859299</v>
      </c>
      <c r="M3458" s="23" t="n">
        <f aca="false">MIN(J3458:L3458)</f>
        <v>656232.99</v>
      </c>
      <c r="N3458" s="23" t="n">
        <f aca="false">MAX(J3458:L3458)</f>
        <v>859299</v>
      </c>
      <c r="O3458" s="23" t="n">
        <f aca="false">MEDIAN(J3458:L3458)</f>
        <v>722981.946889826</v>
      </c>
      <c r="P3458" s="23" t="n">
        <f aca="false">AVERAGE(J3458:L3458)</f>
        <v>746171.312296609</v>
      </c>
      <c r="Q3458" s="23" t="n">
        <f aca="false">AVERAGE(M3458,O3458)</f>
        <v>689607.468444913</v>
      </c>
      <c r="R3458" s="23" t="n">
        <f aca="false">AVERAGE(N3458,O3458)</f>
        <v>791140.473444913</v>
      </c>
      <c r="S3458" s="23" t="n">
        <f aca="false">STDEV(J3458:L3458)</f>
        <v>103500.053648812</v>
      </c>
      <c r="T3458" s="25" t="n">
        <f aca="false">IF(P3458&gt;0,S3458/P3458,NA())</f>
        <v>0.138708165193666</v>
      </c>
      <c r="U3458" s="4" t="str">
        <f aca="false">IF(T3458&lt;=Parametros!$B$7,"MENOR",IF(T3458&lt;=Parametros!$B$8,"PROMEDIO MENOR-MEDIANA","PROMEDIO"))</f>
        <v>MENOR</v>
      </c>
      <c r="V3458" s="23" t="n">
        <f aca="false">IF(T3458&lt;=Parametros!$B$7,M3458,IF(T3458&lt;=Parametros!$B$8,Q3458,P3458))</f>
        <v>656232.99</v>
      </c>
      <c r="W3458" s="26" t="n">
        <f aca="false">ROUND(V3458,0)</f>
        <v>656233</v>
      </c>
      <c r="X3458" s="27" t="n">
        <f aca="false">K3458/G3458</f>
        <v>0.959470884695293</v>
      </c>
      <c r="Y3458" s="27" t="n">
        <f aca="false">L3458/G3458</f>
        <v>1.25637141733423</v>
      </c>
    </row>
    <row r="3459" customFormat="false" ht="39" hidden="false" customHeight="true" outlineLevel="0" collapsed="false">
      <c r="A3459" s="4" t="s">
        <v>704</v>
      </c>
      <c r="B3459" s="4" t="s">
        <v>1668</v>
      </c>
      <c r="C3459" s="4" t="s">
        <v>2083</v>
      </c>
      <c r="D3459" s="4" t="s">
        <v>2084</v>
      </c>
      <c r="E3459" s="4" t="s">
        <v>98</v>
      </c>
      <c r="F3459" s="4" t="s">
        <v>99</v>
      </c>
      <c r="G3459" s="23" t="n">
        <v>410372</v>
      </c>
      <c r="H3459" s="24" t="n">
        <f aca="false">Parametros!$B$3</f>
        <v>160.42</v>
      </c>
      <c r="I3459" s="24" t="n">
        <f aca="false">Parametros!$B$4</f>
        <v>151.76</v>
      </c>
      <c r="J3459" s="23" t="n">
        <f aca="false">G3459*H3459/I3459</f>
        <v>433789.379546653</v>
      </c>
      <c r="K3459" s="23" t="n">
        <v>393739.61</v>
      </c>
      <c r="L3459" s="23" t="n">
        <v>515627</v>
      </c>
      <c r="M3459" s="23" t="n">
        <f aca="false">MIN(J3459:L3459)</f>
        <v>393739.61</v>
      </c>
      <c r="N3459" s="23" t="n">
        <f aca="false">MAX(J3459:L3459)</f>
        <v>515627</v>
      </c>
      <c r="O3459" s="23" t="n">
        <f aca="false">MEDIAN(J3459:L3459)</f>
        <v>433789.379546653</v>
      </c>
      <c r="P3459" s="23" t="n">
        <f aca="false">AVERAGE(J3459:L3459)</f>
        <v>447718.663182218</v>
      </c>
      <c r="Q3459" s="23" t="n">
        <f aca="false">AVERAGE(M3459,O3459)</f>
        <v>413764.494773326</v>
      </c>
      <c r="R3459" s="23" t="n">
        <f aca="false">AVERAGE(N3459,O3459)</f>
        <v>474708.189773326</v>
      </c>
      <c r="S3459" s="23" t="n">
        <f aca="false">STDEV(J3459:L3459)</f>
        <v>62126.1029455658</v>
      </c>
      <c r="T3459" s="25" t="n">
        <f aca="false">IF(P3459&gt;0,S3459/P3459,NA())</f>
        <v>0.138761476914982</v>
      </c>
      <c r="U3459" s="4" t="str">
        <f aca="false">IF(T3459&lt;=Parametros!$B$7,"MENOR",IF(T3459&lt;=Parametros!$B$8,"PROMEDIO MENOR-MEDIANA","PROMEDIO"))</f>
        <v>MENOR</v>
      </c>
      <c r="V3459" s="23" t="n">
        <f aca="false">IF(T3459&lt;=Parametros!$B$7,M3459,IF(T3459&lt;=Parametros!$B$8,Q3459,P3459))</f>
        <v>393739.61</v>
      </c>
      <c r="W3459" s="26" t="n">
        <f aca="false">ROUND(V3459,0)</f>
        <v>393740</v>
      </c>
      <c r="X3459" s="27" t="n">
        <f aca="false">K3459/G3459</f>
        <v>0.959469968711316</v>
      </c>
      <c r="Y3459" s="27" t="n">
        <f aca="false">L3459/G3459</f>
        <v>1.25648679734485</v>
      </c>
    </row>
    <row r="3460" customFormat="false" ht="26.25" hidden="false" customHeight="true" outlineLevel="0" collapsed="false">
      <c r="A3460" s="4" t="s">
        <v>707</v>
      </c>
      <c r="B3460" s="4" t="s">
        <v>1668</v>
      </c>
      <c r="C3460" s="4" t="s">
        <v>2085</v>
      </c>
      <c r="D3460" s="4" t="s">
        <v>2086</v>
      </c>
      <c r="E3460" s="4" t="s">
        <v>98</v>
      </c>
      <c r="F3460" s="4" t="s">
        <v>99</v>
      </c>
      <c r="G3460" s="23" t="n">
        <v>683953</v>
      </c>
      <c r="H3460" s="24" t="n">
        <f aca="false">Parametros!$B$3</f>
        <v>160.42</v>
      </c>
      <c r="I3460" s="24" t="n">
        <f aca="false">Parametros!$B$4</f>
        <v>151.76</v>
      </c>
      <c r="J3460" s="23" t="n">
        <f aca="false">G3460*H3460/I3460</f>
        <v>722981.946889826</v>
      </c>
      <c r="K3460" s="23" t="n">
        <v>656232.99</v>
      </c>
      <c r="L3460" s="23" t="n">
        <v>859299</v>
      </c>
      <c r="M3460" s="23" t="n">
        <f aca="false">MIN(J3460:L3460)</f>
        <v>656232.99</v>
      </c>
      <c r="N3460" s="23" t="n">
        <f aca="false">MAX(J3460:L3460)</f>
        <v>859299</v>
      </c>
      <c r="O3460" s="23" t="n">
        <f aca="false">MEDIAN(J3460:L3460)</f>
        <v>722981.946889826</v>
      </c>
      <c r="P3460" s="23" t="n">
        <f aca="false">AVERAGE(J3460:L3460)</f>
        <v>746171.312296609</v>
      </c>
      <c r="Q3460" s="23" t="n">
        <f aca="false">AVERAGE(M3460,O3460)</f>
        <v>689607.468444913</v>
      </c>
      <c r="R3460" s="23" t="n">
        <f aca="false">AVERAGE(N3460,O3460)</f>
        <v>791140.473444913</v>
      </c>
      <c r="S3460" s="23" t="n">
        <f aca="false">STDEV(J3460:L3460)</f>
        <v>103500.053648812</v>
      </c>
      <c r="T3460" s="25" t="n">
        <f aca="false">IF(P3460&gt;0,S3460/P3460,NA())</f>
        <v>0.138708165193666</v>
      </c>
      <c r="U3460" s="4" t="str">
        <f aca="false">IF(T3460&lt;=Parametros!$B$7,"MENOR",IF(T3460&lt;=Parametros!$B$8,"PROMEDIO MENOR-MEDIANA","PROMEDIO"))</f>
        <v>MENOR</v>
      </c>
      <c r="V3460" s="23" t="n">
        <f aca="false">IF(T3460&lt;=Parametros!$B$7,M3460,IF(T3460&lt;=Parametros!$B$8,Q3460,P3460))</f>
        <v>656232.99</v>
      </c>
      <c r="W3460" s="26" t="n">
        <f aca="false">ROUND(V3460,0)</f>
        <v>656233</v>
      </c>
      <c r="X3460" s="27" t="n">
        <f aca="false">K3460/G3460</f>
        <v>0.959470884695293</v>
      </c>
      <c r="Y3460" s="27" t="n">
        <f aca="false">L3460/G3460</f>
        <v>1.25637141733423</v>
      </c>
    </row>
    <row r="3461" customFormat="false" ht="15" hidden="false" customHeight="true" outlineLevel="0" collapsed="false">
      <c r="A3461" s="22" t="s">
        <v>710</v>
      </c>
      <c r="B3461" s="22" t="s">
        <v>711</v>
      </c>
      <c r="C3461" s="22"/>
      <c r="D3461" s="22"/>
      <c r="E3461" s="22"/>
      <c r="F3461" s="22"/>
      <c r="G3461" s="22"/>
      <c r="H3461" s="22"/>
      <c r="I3461" s="22"/>
      <c r="J3461" s="22"/>
      <c r="K3461" s="22"/>
      <c r="L3461" s="22"/>
      <c r="M3461" s="22"/>
      <c r="N3461" s="22"/>
      <c r="O3461" s="22"/>
      <c r="P3461" s="22"/>
      <c r="Q3461" s="22"/>
      <c r="R3461" s="22"/>
      <c r="S3461" s="22"/>
      <c r="T3461" s="22"/>
      <c r="U3461" s="22"/>
      <c r="V3461" s="22"/>
      <c r="W3461" s="22"/>
    </row>
    <row r="3462" customFormat="false" ht="26.25" hidden="false" customHeight="true" outlineLevel="0" collapsed="false">
      <c r="A3462" s="4" t="s">
        <v>712</v>
      </c>
      <c r="B3462" s="4" t="s">
        <v>1668</v>
      </c>
      <c r="C3462" s="4" t="s">
        <v>2087</v>
      </c>
      <c r="D3462" s="4" t="s">
        <v>2088</v>
      </c>
      <c r="E3462" s="4" t="s">
        <v>98</v>
      </c>
      <c r="F3462" s="4" t="s">
        <v>99</v>
      </c>
      <c r="G3462" s="23" t="n">
        <v>951881</v>
      </c>
      <c r="H3462" s="24" t="n">
        <f aca="false">Parametros!$B$3</f>
        <v>160.42</v>
      </c>
      <c r="I3462" s="24" t="n">
        <f aca="false">Parametros!$B$4</f>
        <v>151.76</v>
      </c>
      <c r="J3462" s="23" t="n">
        <f aca="false">G3462*H3462/I3462</f>
        <v>1006198.93265683</v>
      </c>
      <c r="K3462" s="23" t="n">
        <v>913301.87</v>
      </c>
      <c r="L3462" s="23" t="n">
        <v>1196069</v>
      </c>
      <c r="M3462" s="23" t="n">
        <f aca="false">MIN(J3462:L3462)</f>
        <v>913301.87</v>
      </c>
      <c r="N3462" s="23" t="n">
        <f aca="false">MAX(J3462:L3462)</f>
        <v>1196069</v>
      </c>
      <c r="O3462" s="23" t="n">
        <f aca="false">MEDIAN(J3462:L3462)</f>
        <v>1006198.93265683</v>
      </c>
      <c r="P3462" s="23" t="n">
        <f aca="false">AVERAGE(J3462:L3462)</f>
        <v>1038523.26755228</v>
      </c>
      <c r="Q3462" s="23" t="n">
        <f aca="false">AVERAGE(M3462,O3462)</f>
        <v>959750.401328413</v>
      </c>
      <c r="R3462" s="23" t="n">
        <f aca="false">AVERAGE(N3462,O3462)</f>
        <v>1101133.96632841</v>
      </c>
      <c r="S3462" s="23" t="n">
        <f aca="false">STDEV(J3462:L3462)</f>
        <v>144128.274193283</v>
      </c>
      <c r="T3462" s="25" t="n">
        <f aca="false">IF(P3462&gt;0,S3462/P3462,NA())</f>
        <v>0.138781940372875</v>
      </c>
      <c r="U3462" s="4" t="str">
        <f aca="false">IF(T3462&lt;=Parametros!$B$7,"MENOR",IF(T3462&lt;=Parametros!$B$8,"PROMEDIO MENOR-MEDIANA","PROMEDIO"))</f>
        <v>MENOR</v>
      </c>
      <c r="V3462" s="23" t="n">
        <f aca="false">IF(T3462&lt;=Parametros!$B$7,M3462,IF(T3462&lt;=Parametros!$B$8,Q3462,P3462))</f>
        <v>913301.87</v>
      </c>
      <c r="W3462" s="26" t="n">
        <f aca="false">ROUND(V3462,0)</f>
        <v>913302</v>
      </c>
      <c r="X3462" s="27" t="n">
        <f aca="false">K3462/G3462</f>
        <v>0.959470637611214</v>
      </c>
      <c r="Y3462" s="27" t="n">
        <f aca="false">L3462/G3462</f>
        <v>1.25653206650831</v>
      </c>
    </row>
    <row r="3463" customFormat="false" ht="26.25" hidden="false" customHeight="true" outlineLevel="0" collapsed="false">
      <c r="A3463" s="4" t="s">
        <v>715</v>
      </c>
      <c r="B3463" s="4" t="s">
        <v>1668</v>
      </c>
      <c r="C3463" s="4" t="s">
        <v>2089</v>
      </c>
      <c r="D3463" s="4" t="s">
        <v>2090</v>
      </c>
      <c r="E3463" s="4" t="s">
        <v>98</v>
      </c>
      <c r="F3463" s="4" t="s">
        <v>99</v>
      </c>
      <c r="G3463" s="23" t="n">
        <v>134530</v>
      </c>
      <c r="H3463" s="24" t="n">
        <f aca="false">Parametros!$B$3</f>
        <v>160.42</v>
      </c>
      <c r="I3463" s="24" t="n">
        <f aca="false">Parametros!$B$4</f>
        <v>151.76</v>
      </c>
      <c r="J3463" s="23" t="n">
        <f aca="false">G3463*H3463/I3463</f>
        <v>142206.790985767</v>
      </c>
      <c r="K3463" s="23" t="n">
        <v>129077.35</v>
      </c>
      <c r="L3463" s="23" t="n">
        <v>168980</v>
      </c>
      <c r="M3463" s="23" t="n">
        <f aca="false">MIN(J3463:L3463)</f>
        <v>129077.35</v>
      </c>
      <c r="N3463" s="23" t="n">
        <f aca="false">MAX(J3463:L3463)</f>
        <v>168980</v>
      </c>
      <c r="O3463" s="23" t="n">
        <f aca="false">MEDIAN(J3463:L3463)</f>
        <v>142206.790985767</v>
      </c>
      <c r="P3463" s="23" t="n">
        <f aca="false">AVERAGE(J3463:L3463)</f>
        <v>146754.713661922</v>
      </c>
      <c r="Q3463" s="23" t="n">
        <f aca="false">AVERAGE(M3463,O3463)</f>
        <v>135642.070492884</v>
      </c>
      <c r="R3463" s="23" t="n">
        <f aca="false">AVERAGE(N3463,O3463)</f>
        <v>155593.395492884</v>
      </c>
      <c r="S3463" s="23" t="n">
        <f aca="false">STDEV(J3463:L3463)</f>
        <v>20336.3730728181</v>
      </c>
      <c r="T3463" s="25" t="n">
        <f aca="false">IF(P3463&gt;0,S3463/P3463,NA())</f>
        <v>0.138573900390463</v>
      </c>
      <c r="U3463" s="4" t="str">
        <f aca="false">IF(T3463&lt;=Parametros!$B$7,"MENOR",IF(T3463&lt;=Parametros!$B$8,"PROMEDIO MENOR-MEDIANA","PROMEDIO"))</f>
        <v>MENOR</v>
      </c>
      <c r="V3463" s="23" t="n">
        <f aca="false">IF(T3463&lt;=Parametros!$B$7,M3463,IF(T3463&lt;=Parametros!$B$8,Q3463,P3463))</f>
        <v>129077.35</v>
      </c>
      <c r="W3463" s="26" t="n">
        <f aca="false">ROUND(V3463,0)</f>
        <v>129077</v>
      </c>
      <c r="X3463" s="27" t="n">
        <f aca="false">K3463/G3463</f>
        <v>0.959468891697019</v>
      </c>
      <c r="Y3463" s="27" t="n">
        <f aca="false">L3463/G3463</f>
        <v>1.25607671151416</v>
      </c>
    </row>
    <row r="3464" customFormat="false" ht="26.25" hidden="false" customHeight="true" outlineLevel="0" collapsed="false">
      <c r="A3464" s="4" t="s">
        <v>718</v>
      </c>
      <c r="B3464" s="4" t="s">
        <v>1668</v>
      </c>
      <c r="C3464" s="4" t="s">
        <v>2091</v>
      </c>
      <c r="D3464" s="4" t="s">
        <v>2092</v>
      </c>
      <c r="E3464" s="4" t="s">
        <v>98</v>
      </c>
      <c r="F3464" s="4" t="s">
        <v>99</v>
      </c>
      <c r="G3464" s="23" t="n">
        <v>134530</v>
      </c>
      <c r="H3464" s="24" t="n">
        <f aca="false">Parametros!$B$3</f>
        <v>160.42</v>
      </c>
      <c r="I3464" s="24" t="n">
        <f aca="false">Parametros!$B$4</f>
        <v>151.76</v>
      </c>
      <c r="J3464" s="23" t="n">
        <f aca="false">G3464*H3464/I3464</f>
        <v>142206.790985767</v>
      </c>
      <c r="K3464" s="23" t="n">
        <v>129077.35</v>
      </c>
      <c r="L3464" s="23" t="n">
        <v>168980</v>
      </c>
      <c r="M3464" s="23" t="n">
        <f aca="false">MIN(J3464:L3464)</f>
        <v>129077.35</v>
      </c>
      <c r="N3464" s="23" t="n">
        <f aca="false">MAX(J3464:L3464)</f>
        <v>168980</v>
      </c>
      <c r="O3464" s="23" t="n">
        <f aca="false">MEDIAN(J3464:L3464)</f>
        <v>142206.790985767</v>
      </c>
      <c r="P3464" s="23" t="n">
        <f aca="false">AVERAGE(J3464:L3464)</f>
        <v>146754.713661922</v>
      </c>
      <c r="Q3464" s="23" t="n">
        <f aca="false">AVERAGE(M3464,O3464)</f>
        <v>135642.070492884</v>
      </c>
      <c r="R3464" s="23" t="n">
        <f aca="false">AVERAGE(N3464,O3464)</f>
        <v>155593.395492884</v>
      </c>
      <c r="S3464" s="23" t="n">
        <f aca="false">STDEV(J3464:L3464)</f>
        <v>20336.3730728181</v>
      </c>
      <c r="T3464" s="25" t="n">
        <f aca="false">IF(P3464&gt;0,S3464/P3464,NA())</f>
        <v>0.138573900390463</v>
      </c>
      <c r="U3464" s="4" t="str">
        <f aca="false">IF(T3464&lt;=Parametros!$B$7,"MENOR",IF(T3464&lt;=Parametros!$B$8,"PROMEDIO MENOR-MEDIANA","PROMEDIO"))</f>
        <v>MENOR</v>
      </c>
      <c r="V3464" s="23" t="n">
        <f aca="false">IF(T3464&lt;=Parametros!$B$7,M3464,IF(T3464&lt;=Parametros!$B$8,Q3464,P3464))</f>
        <v>129077.35</v>
      </c>
      <c r="W3464" s="26" t="n">
        <f aca="false">ROUND(V3464,0)</f>
        <v>129077</v>
      </c>
      <c r="X3464" s="27" t="n">
        <f aca="false">K3464/G3464</f>
        <v>0.959468891697019</v>
      </c>
      <c r="Y3464" s="27" t="n">
        <f aca="false">L3464/G3464</f>
        <v>1.25607671151416</v>
      </c>
    </row>
    <row r="3465" customFormat="false" ht="26.25" hidden="false" customHeight="true" outlineLevel="0" collapsed="false">
      <c r="A3465" s="4" t="s">
        <v>721</v>
      </c>
      <c r="B3465" s="4" t="s">
        <v>1668</v>
      </c>
      <c r="C3465" s="4" t="s">
        <v>2093</v>
      </c>
      <c r="D3465" s="4" t="s">
        <v>2094</v>
      </c>
      <c r="E3465" s="4" t="s">
        <v>98</v>
      </c>
      <c r="F3465" s="4" t="s">
        <v>99</v>
      </c>
      <c r="G3465" s="23" t="n">
        <v>273581</v>
      </c>
      <c r="H3465" s="24" t="n">
        <f aca="false">Parametros!$B$3</f>
        <v>160.42</v>
      </c>
      <c r="I3465" s="24" t="n">
        <f aca="false">Parametros!$B$4</f>
        <v>151.76</v>
      </c>
      <c r="J3465" s="23" t="n">
        <f aca="false">G3465*H3465/I3465</f>
        <v>289192.567343173</v>
      </c>
      <c r="K3465" s="23" t="n">
        <v>262492.46</v>
      </c>
      <c r="L3465" s="23" t="n">
        <v>343672</v>
      </c>
      <c r="M3465" s="23" t="n">
        <f aca="false">MIN(J3465:L3465)</f>
        <v>262492.46</v>
      </c>
      <c r="N3465" s="23" t="n">
        <f aca="false">MAX(J3465:L3465)</f>
        <v>343672</v>
      </c>
      <c r="O3465" s="23" t="n">
        <f aca="false">MEDIAN(J3465:L3465)</f>
        <v>289192.567343173</v>
      </c>
      <c r="P3465" s="23" t="n">
        <f aca="false">AVERAGE(J3465:L3465)</f>
        <v>298452.342447725</v>
      </c>
      <c r="Q3465" s="23" t="n">
        <f aca="false">AVERAGE(M3465,O3465)</f>
        <v>275842.513671587</v>
      </c>
      <c r="R3465" s="23" t="n">
        <f aca="false">AVERAGE(N3465,O3465)</f>
        <v>316432.283671587</v>
      </c>
      <c r="S3465" s="23" t="n">
        <f aca="false">STDEV(J3465:L3465)</f>
        <v>41374.3520178026</v>
      </c>
      <c r="T3465" s="25" t="n">
        <f aca="false">IF(P3465&gt;0,S3465/P3465,NA())</f>
        <v>0.138629677617791</v>
      </c>
      <c r="U3465" s="4" t="str">
        <f aca="false">IF(T3465&lt;=Parametros!$B$7,"MENOR",IF(T3465&lt;=Parametros!$B$8,"PROMEDIO MENOR-MEDIANA","PROMEDIO"))</f>
        <v>MENOR</v>
      </c>
      <c r="V3465" s="23" t="n">
        <f aca="false">IF(T3465&lt;=Parametros!$B$7,M3465,IF(T3465&lt;=Parametros!$B$8,Q3465,P3465))</f>
        <v>262492.46</v>
      </c>
      <c r="W3465" s="26" t="n">
        <f aca="false">ROUND(V3465,0)</f>
        <v>262492</v>
      </c>
      <c r="X3465" s="27" t="n">
        <f aca="false">K3465/G3465</f>
        <v>0.959468895866307</v>
      </c>
      <c r="Y3465" s="27" t="n">
        <f aca="false">L3465/G3465</f>
        <v>1.25619834710744</v>
      </c>
    </row>
    <row r="3466" customFormat="false" ht="26.25" hidden="false" customHeight="true" outlineLevel="0" collapsed="false">
      <c r="A3466" s="4" t="s">
        <v>724</v>
      </c>
      <c r="B3466" s="4" t="s">
        <v>1668</v>
      </c>
      <c r="C3466" s="4" t="s">
        <v>2095</v>
      </c>
      <c r="D3466" s="4" t="s">
        <v>2096</v>
      </c>
      <c r="E3466" s="4" t="s">
        <v>98</v>
      </c>
      <c r="F3466" s="4" t="s">
        <v>99</v>
      </c>
      <c r="G3466" s="23" t="n">
        <v>273581</v>
      </c>
      <c r="H3466" s="24" t="n">
        <f aca="false">Parametros!$B$3</f>
        <v>160.42</v>
      </c>
      <c r="I3466" s="24" t="n">
        <f aca="false">Parametros!$B$4</f>
        <v>151.76</v>
      </c>
      <c r="J3466" s="23" t="n">
        <f aca="false">G3466*H3466/I3466</f>
        <v>289192.567343173</v>
      </c>
      <c r="K3466" s="23" t="n">
        <v>262492.46</v>
      </c>
      <c r="L3466" s="23" t="n">
        <v>343672</v>
      </c>
      <c r="M3466" s="23" t="n">
        <f aca="false">MIN(J3466:L3466)</f>
        <v>262492.46</v>
      </c>
      <c r="N3466" s="23" t="n">
        <f aca="false">MAX(J3466:L3466)</f>
        <v>343672</v>
      </c>
      <c r="O3466" s="23" t="n">
        <f aca="false">MEDIAN(J3466:L3466)</f>
        <v>289192.567343173</v>
      </c>
      <c r="P3466" s="23" t="n">
        <f aca="false">AVERAGE(J3466:L3466)</f>
        <v>298452.342447725</v>
      </c>
      <c r="Q3466" s="23" t="n">
        <f aca="false">AVERAGE(M3466,O3466)</f>
        <v>275842.513671587</v>
      </c>
      <c r="R3466" s="23" t="n">
        <f aca="false">AVERAGE(N3466,O3466)</f>
        <v>316432.283671587</v>
      </c>
      <c r="S3466" s="23" t="n">
        <f aca="false">STDEV(J3466:L3466)</f>
        <v>41374.3520178026</v>
      </c>
      <c r="T3466" s="25" t="n">
        <f aca="false">IF(P3466&gt;0,S3466/P3466,NA())</f>
        <v>0.138629677617791</v>
      </c>
      <c r="U3466" s="4" t="str">
        <f aca="false">IF(T3466&lt;=Parametros!$B$7,"MENOR",IF(T3466&lt;=Parametros!$B$8,"PROMEDIO MENOR-MEDIANA","PROMEDIO"))</f>
        <v>MENOR</v>
      </c>
      <c r="V3466" s="23" t="n">
        <f aca="false">IF(T3466&lt;=Parametros!$B$7,M3466,IF(T3466&lt;=Parametros!$B$8,Q3466,P3466))</f>
        <v>262492.46</v>
      </c>
      <c r="W3466" s="26" t="n">
        <f aca="false">ROUND(V3466,0)</f>
        <v>262492</v>
      </c>
      <c r="X3466" s="27" t="n">
        <f aca="false">K3466/G3466</f>
        <v>0.959468895866307</v>
      </c>
      <c r="Y3466" s="27" t="n">
        <f aca="false">L3466/G3466</f>
        <v>1.25619834710744</v>
      </c>
    </row>
    <row r="3467" customFormat="false" ht="26.25" hidden="false" customHeight="true" outlineLevel="0" collapsed="false">
      <c r="A3467" s="4" t="s">
        <v>727</v>
      </c>
      <c r="B3467" s="4" t="s">
        <v>1668</v>
      </c>
      <c r="C3467" s="4" t="s">
        <v>2097</v>
      </c>
      <c r="D3467" s="4" t="s">
        <v>2098</v>
      </c>
      <c r="E3467" s="4" t="s">
        <v>98</v>
      </c>
      <c r="F3467" s="4" t="s">
        <v>99</v>
      </c>
      <c r="G3467" s="23" t="n">
        <v>410372</v>
      </c>
      <c r="H3467" s="24" t="n">
        <f aca="false">Parametros!$B$3</f>
        <v>160.42</v>
      </c>
      <c r="I3467" s="24" t="n">
        <f aca="false">Parametros!$B$4</f>
        <v>151.76</v>
      </c>
      <c r="J3467" s="23" t="n">
        <f aca="false">G3467*H3467/I3467</f>
        <v>433789.379546653</v>
      </c>
      <c r="K3467" s="23" t="n">
        <v>393739.61</v>
      </c>
      <c r="L3467" s="23" t="n">
        <v>515627</v>
      </c>
      <c r="M3467" s="23" t="n">
        <f aca="false">MIN(J3467:L3467)</f>
        <v>393739.61</v>
      </c>
      <c r="N3467" s="23" t="n">
        <f aca="false">MAX(J3467:L3467)</f>
        <v>515627</v>
      </c>
      <c r="O3467" s="23" t="n">
        <f aca="false">MEDIAN(J3467:L3467)</f>
        <v>433789.379546653</v>
      </c>
      <c r="P3467" s="23" t="n">
        <f aca="false">AVERAGE(J3467:L3467)</f>
        <v>447718.663182218</v>
      </c>
      <c r="Q3467" s="23" t="n">
        <f aca="false">AVERAGE(M3467,O3467)</f>
        <v>413764.494773326</v>
      </c>
      <c r="R3467" s="23" t="n">
        <f aca="false">AVERAGE(N3467,O3467)</f>
        <v>474708.189773326</v>
      </c>
      <c r="S3467" s="23" t="n">
        <f aca="false">STDEV(J3467:L3467)</f>
        <v>62126.1029455658</v>
      </c>
      <c r="T3467" s="25" t="n">
        <f aca="false">IF(P3467&gt;0,S3467/P3467,NA())</f>
        <v>0.138761476914982</v>
      </c>
      <c r="U3467" s="4" t="str">
        <f aca="false">IF(T3467&lt;=Parametros!$B$7,"MENOR",IF(T3467&lt;=Parametros!$B$8,"PROMEDIO MENOR-MEDIANA","PROMEDIO"))</f>
        <v>MENOR</v>
      </c>
      <c r="V3467" s="23" t="n">
        <f aca="false">IF(T3467&lt;=Parametros!$B$7,M3467,IF(T3467&lt;=Parametros!$B$8,Q3467,P3467))</f>
        <v>393739.61</v>
      </c>
      <c r="W3467" s="26" t="n">
        <f aca="false">ROUND(V3467,0)</f>
        <v>393740</v>
      </c>
      <c r="X3467" s="27" t="n">
        <f aca="false">K3467/G3467</f>
        <v>0.959469968711316</v>
      </c>
      <c r="Y3467" s="27" t="n">
        <f aca="false">L3467/G3467</f>
        <v>1.25648679734485</v>
      </c>
    </row>
    <row r="3468" customFormat="false" ht="51.75" hidden="false" customHeight="true" outlineLevel="0" collapsed="false">
      <c r="A3468" s="4" t="s">
        <v>730</v>
      </c>
      <c r="B3468" s="4" t="s">
        <v>1668</v>
      </c>
      <c r="C3468" s="4" t="s">
        <v>2099</v>
      </c>
      <c r="D3468" s="4" t="s">
        <v>2100</v>
      </c>
      <c r="E3468" s="4" t="s">
        <v>98</v>
      </c>
      <c r="F3468" s="4" t="s">
        <v>99</v>
      </c>
      <c r="G3468" s="23" t="n">
        <v>951881</v>
      </c>
      <c r="H3468" s="24" t="n">
        <f aca="false">Parametros!$B$3</f>
        <v>160.42</v>
      </c>
      <c r="I3468" s="24" t="n">
        <f aca="false">Parametros!$B$4</f>
        <v>151.76</v>
      </c>
      <c r="J3468" s="23" t="n">
        <f aca="false">G3468*H3468/I3468</f>
        <v>1006198.93265683</v>
      </c>
      <c r="K3468" s="23" t="n">
        <v>913301.87</v>
      </c>
      <c r="L3468" s="23" t="n">
        <v>1196069</v>
      </c>
      <c r="M3468" s="23" t="n">
        <f aca="false">MIN(J3468:L3468)</f>
        <v>913301.87</v>
      </c>
      <c r="N3468" s="23" t="n">
        <f aca="false">MAX(J3468:L3468)</f>
        <v>1196069</v>
      </c>
      <c r="O3468" s="23" t="n">
        <f aca="false">MEDIAN(J3468:L3468)</f>
        <v>1006198.93265683</v>
      </c>
      <c r="P3468" s="23" t="n">
        <f aca="false">AVERAGE(J3468:L3468)</f>
        <v>1038523.26755228</v>
      </c>
      <c r="Q3468" s="23" t="n">
        <f aca="false">AVERAGE(M3468,O3468)</f>
        <v>959750.401328413</v>
      </c>
      <c r="R3468" s="23" t="n">
        <f aca="false">AVERAGE(N3468,O3468)</f>
        <v>1101133.96632841</v>
      </c>
      <c r="S3468" s="23" t="n">
        <f aca="false">STDEV(J3468:L3468)</f>
        <v>144128.274193283</v>
      </c>
      <c r="T3468" s="25" t="n">
        <f aca="false">IF(P3468&gt;0,S3468/P3468,NA())</f>
        <v>0.138781940372875</v>
      </c>
      <c r="U3468" s="4" t="str">
        <f aca="false">IF(T3468&lt;=Parametros!$B$7,"MENOR",IF(T3468&lt;=Parametros!$B$8,"PROMEDIO MENOR-MEDIANA","PROMEDIO"))</f>
        <v>MENOR</v>
      </c>
      <c r="V3468" s="23" t="n">
        <f aca="false">IF(T3468&lt;=Parametros!$B$7,M3468,IF(T3468&lt;=Parametros!$B$8,Q3468,P3468))</f>
        <v>913301.87</v>
      </c>
      <c r="W3468" s="26" t="n">
        <f aca="false">ROUND(V3468,0)</f>
        <v>913302</v>
      </c>
      <c r="X3468" s="27" t="n">
        <f aca="false">K3468/G3468</f>
        <v>0.959470637611214</v>
      </c>
      <c r="Y3468" s="27" t="n">
        <f aca="false">L3468/G3468</f>
        <v>1.25653206650831</v>
      </c>
    </row>
    <row r="3469" customFormat="false" ht="26.25" hidden="false" customHeight="true" outlineLevel="0" collapsed="false">
      <c r="A3469" s="4" t="s">
        <v>733</v>
      </c>
      <c r="B3469" s="4" t="s">
        <v>1668</v>
      </c>
      <c r="C3469" s="4" t="s">
        <v>2101</v>
      </c>
      <c r="D3469" s="4" t="s">
        <v>2102</v>
      </c>
      <c r="E3469" s="4" t="s">
        <v>98</v>
      </c>
      <c r="F3469" s="4" t="s">
        <v>99</v>
      </c>
      <c r="G3469" s="23" t="n">
        <v>408111</v>
      </c>
      <c r="H3469" s="24" t="n">
        <f aca="false">Parametros!$B$3</f>
        <v>160.42</v>
      </c>
      <c r="I3469" s="24" t="n">
        <f aca="false">Parametros!$B$4</f>
        <v>151.76</v>
      </c>
      <c r="J3469" s="23" t="n">
        <f aca="false">G3469*H3469/I3469</f>
        <v>431399.35832894</v>
      </c>
      <c r="K3469" s="23" t="n">
        <v>391570.73</v>
      </c>
      <c r="L3469" s="23" t="n">
        <v>512771</v>
      </c>
      <c r="M3469" s="23" t="n">
        <f aca="false">MIN(J3469:L3469)</f>
        <v>391570.73</v>
      </c>
      <c r="N3469" s="23" t="n">
        <f aca="false">MAX(J3469:L3469)</f>
        <v>512771</v>
      </c>
      <c r="O3469" s="23" t="n">
        <f aca="false">MEDIAN(J3469:L3469)</f>
        <v>431399.35832894</v>
      </c>
      <c r="P3469" s="23" t="n">
        <f aca="false">AVERAGE(J3469:L3469)</f>
        <v>445247.02944298</v>
      </c>
      <c r="Q3469" s="23" t="n">
        <f aca="false">AVERAGE(M3469,O3469)</f>
        <v>411485.04416447</v>
      </c>
      <c r="R3469" s="23" t="n">
        <f aca="false">AVERAGE(N3469,O3469)</f>
        <v>472085.17916447</v>
      </c>
      <c r="S3469" s="23" t="n">
        <f aca="false">STDEV(J3469:L3469)</f>
        <v>61775.3580198463</v>
      </c>
      <c r="T3469" s="25" t="n">
        <f aca="false">IF(P3469&gt;0,S3469/P3469,NA())</f>
        <v>0.138744009358422</v>
      </c>
      <c r="U3469" s="4" t="str">
        <f aca="false">IF(T3469&lt;=Parametros!$B$7,"MENOR",IF(T3469&lt;=Parametros!$B$8,"PROMEDIO MENOR-MEDIANA","PROMEDIO"))</f>
        <v>MENOR</v>
      </c>
      <c r="V3469" s="23" t="n">
        <f aca="false">IF(T3469&lt;=Parametros!$B$7,M3469,IF(T3469&lt;=Parametros!$B$8,Q3469,P3469))</f>
        <v>391570.73</v>
      </c>
      <c r="W3469" s="26" t="n">
        <f aca="false">ROUND(V3469,0)</f>
        <v>391571</v>
      </c>
      <c r="X3469" s="27" t="n">
        <f aca="false">K3469/G3469</f>
        <v>0.959471148780601</v>
      </c>
      <c r="Y3469" s="27" t="n">
        <f aca="false">L3469/G3469</f>
        <v>1.25644983840181</v>
      </c>
    </row>
    <row r="3470" customFormat="false" ht="26.25" hidden="false" customHeight="true" outlineLevel="0" collapsed="false">
      <c r="A3470" s="4" t="s">
        <v>736</v>
      </c>
      <c r="B3470" s="4" t="s">
        <v>1668</v>
      </c>
      <c r="C3470" s="4" t="s">
        <v>2103</v>
      </c>
      <c r="D3470" s="4" t="s">
        <v>2104</v>
      </c>
      <c r="E3470" s="4" t="s">
        <v>98</v>
      </c>
      <c r="F3470" s="4" t="s">
        <v>99</v>
      </c>
      <c r="G3470" s="23" t="n">
        <v>273581</v>
      </c>
      <c r="H3470" s="24" t="n">
        <f aca="false">Parametros!$B$3</f>
        <v>160.42</v>
      </c>
      <c r="I3470" s="24" t="n">
        <f aca="false">Parametros!$B$4</f>
        <v>151.76</v>
      </c>
      <c r="J3470" s="23" t="n">
        <f aca="false">G3470*H3470/I3470</f>
        <v>289192.567343173</v>
      </c>
      <c r="K3470" s="23" t="n">
        <v>262492.46</v>
      </c>
      <c r="L3470" s="23" t="n">
        <v>343672</v>
      </c>
      <c r="M3470" s="23" t="n">
        <f aca="false">MIN(J3470:L3470)</f>
        <v>262492.46</v>
      </c>
      <c r="N3470" s="23" t="n">
        <f aca="false">MAX(J3470:L3470)</f>
        <v>343672</v>
      </c>
      <c r="O3470" s="23" t="n">
        <f aca="false">MEDIAN(J3470:L3470)</f>
        <v>289192.567343173</v>
      </c>
      <c r="P3470" s="23" t="n">
        <f aca="false">AVERAGE(J3470:L3470)</f>
        <v>298452.342447725</v>
      </c>
      <c r="Q3470" s="23" t="n">
        <f aca="false">AVERAGE(M3470,O3470)</f>
        <v>275842.513671587</v>
      </c>
      <c r="R3470" s="23" t="n">
        <f aca="false">AVERAGE(N3470,O3470)</f>
        <v>316432.283671587</v>
      </c>
      <c r="S3470" s="23" t="n">
        <f aca="false">STDEV(J3470:L3470)</f>
        <v>41374.3520178026</v>
      </c>
      <c r="T3470" s="25" t="n">
        <f aca="false">IF(P3470&gt;0,S3470/P3470,NA())</f>
        <v>0.138629677617791</v>
      </c>
      <c r="U3470" s="4" t="str">
        <f aca="false">IF(T3470&lt;=Parametros!$B$7,"MENOR",IF(T3470&lt;=Parametros!$B$8,"PROMEDIO MENOR-MEDIANA","PROMEDIO"))</f>
        <v>MENOR</v>
      </c>
      <c r="V3470" s="23" t="n">
        <f aca="false">IF(T3470&lt;=Parametros!$B$7,M3470,IF(T3470&lt;=Parametros!$B$8,Q3470,P3470))</f>
        <v>262492.46</v>
      </c>
      <c r="W3470" s="26" t="n">
        <f aca="false">ROUND(V3470,0)</f>
        <v>262492</v>
      </c>
      <c r="X3470" s="27" t="n">
        <f aca="false">K3470/G3470</f>
        <v>0.959468895866307</v>
      </c>
      <c r="Y3470" s="27" t="n">
        <f aca="false">L3470/G3470</f>
        <v>1.25619834710744</v>
      </c>
    </row>
    <row r="3471" customFormat="false" ht="26.25" hidden="false" customHeight="true" outlineLevel="0" collapsed="false">
      <c r="A3471" s="4" t="s">
        <v>739</v>
      </c>
      <c r="B3471" s="4" t="s">
        <v>1668</v>
      </c>
      <c r="C3471" s="4" t="s">
        <v>2105</v>
      </c>
      <c r="D3471" s="4" t="s">
        <v>2106</v>
      </c>
      <c r="E3471" s="4" t="s">
        <v>98</v>
      </c>
      <c r="F3471" s="4" t="s">
        <v>99</v>
      </c>
      <c r="G3471" s="23" t="n">
        <v>273581</v>
      </c>
      <c r="H3471" s="24" t="n">
        <f aca="false">Parametros!$B$3</f>
        <v>160.42</v>
      </c>
      <c r="I3471" s="24" t="n">
        <f aca="false">Parametros!$B$4</f>
        <v>151.76</v>
      </c>
      <c r="J3471" s="23" t="n">
        <f aca="false">G3471*H3471/I3471</f>
        <v>289192.567343173</v>
      </c>
      <c r="K3471" s="23" t="n">
        <v>262492.46</v>
      </c>
      <c r="L3471" s="23" t="n">
        <v>343672</v>
      </c>
      <c r="M3471" s="23" t="n">
        <f aca="false">MIN(J3471:L3471)</f>
        <v>262492.46</v>
      </c>
      <c r="N3471" s="23" t="n">
        <f aca="false">MAX(J3471:L3471)</f>
        <v>343672</v>
      </c>
      <c r="O3471" s="23" t="n">
        <f aca="false">MEDIAN(J3471:L3471)</f>
        <v>289192.567343173</v>
      </c>
      <c r="P3471" s="23" t="n">
        <f aca="false">AVERAGE(J3471:L3471)</f>
        <v>298452.342447725</v>
      </c>
      <c r="Q3471" s="23" t="n">
        <f aca="false">AVERAGE(M3471,O3471)</f>
        <v>275842.513671587</v>
      </c>
      <c r="R3471" s="23" t="n">
        <f aca="false">AVERAGE(N3471,O3471)</f>
        <v>316432.283671587</v>
      </c>
      <c r="S3471" s="23" t="n">
        <f aca="false">STDEV(J3471:L3471)</f>
        <v>41374.3520178026</v>
      </c>
      <c r="T3471" s="25" t="n">
        <f aca="false">IF(P3471&gt;0,S3471/P3471,NA())</f>
        <v>0.138629677617791</v>
      </c>
      <c r="U3471" s="4" t="str">
        <f aca="false">IF(T3471&lt;=Parametros!$B$7,"MENOR",IF(T3471&lt;=Parametros!$B$8,"PROMEDIO MENOR-MEDIANA","PROMEDIO"))</f>
        <v>MENOR</v>
      </c>
      <c r="V3471" s="23" t="n">
        <f aca="false">IF(T3471&lt;=Parametros!$B$7,M3471,IF(T3471&lt;=Parametros!$B$8,Q3471,P3471))</f>
        <v>262492.46</v>
      </c>
      <c r="W3471" s="26" t="n">
        <f aca="false">ROUND(V3471,0)</f>
        <v>262492</v>
      </c>
      <c r="X3471" s="27" t="n">
        <f aca="false">K3471/G3471</f>
        <v>0.959468895866307</v>
      </c>
      <c r="Y3471" s="27" t="n">
        <f aca="false">L3471/G3471</f>
        <v>1.25619834710744</v>
      </c>
    </row>
    <row r="3472" customFormat="false" ht="26.25" hidden="false" customHeight="true" outlineLevel="0" collapsed="false">
      <c r="A3472" s="4" t="s">
        <v>741</v>
      </c>
      <c r="B3472" s="4" t="s">
        <v>1668</v>
      </c>
      <c r="C3472" s="4" t="s">
        <v>2107</v>
      </c>
      <c r="D3472" s="4" t="s">
        <v>2108</v>
      </c>
      <c r="E3472" s="4" t="s">
        <v>98</v>
      </c>
      <c r="F3472" s="4" t="s">
        <v>99</v>
      </c>
      <c r="G3472" s="23" t="n">
        <v>135660</v>
      </c>
      <c r="H3472" s="24" t="n">
        <f aca="false">Parametros!$B$3</f>
        <v>160.42</v>
      </c>
      <c r="I3472" s="24" t="n">
        <f aca="false">Parametros!$B$4</f>
        <v>151.76</v>
      </c>
      <c r="J3472" s="23" t="n">
        <f aca="false">G3472*H3472/I3472</f>
        <v>143401.273062731</v>
      </c>
      <c r="K3472" s="23" t="n">
        <v>130161.33</v>
      </c>
      <c r="L3472" s="23" t="n">
        <v>170408</v>
      </c>
      <c r="M3472" s="23" t="n">
        <f aca="false">MIN(J3472:L3472)</f>
        <v>130161.33</v>
      </c>
      <c r="N3472" s="23" t="n">
        <f aca="false">MAX(J3472:L3472)</f>
        <v>170408</v>
      </c>
      <c r="O3472" s="23" t="n">
        <f aca="false">MEDIAN(J3472:L3472)</f>
        <v>143401.273062731</v>
      </c>
      <c r="P3472" s="23" t="n">
        <f aca="false">AVERAGE(J3472:L3472)</f>
        <v>147990.20102091</v>
      </c>
      <c r="Q3472" s="23" t="n">
        <f aca="false">AVERAGE(M3472,O3472)</f>
        <v>136781.301531365</v>
      </c>
      <c r="R3472" s="23" t="n">
        <f aca="false">AVERAGE(N3472,O3472)</f>
        <v>156904.636531365</v>
      </c>
      <c r="S3472" s="23" t="n">
        <f aca="false">STDEV(J3472:L3472)</f>
        <v>20512.003958079</v>
      </c>
      <c r="T3472" s="25" t="n">
        <f aca="false">IF(P3472&gt;0,S3472/P3472,NA())</f>
        <v>0.138603798201347</v>
      </c>
      <c r="U3472" s="4" t="str">
        <f aca="false">IF(T3472&lt;=Parametros!$B$7,"MENOR",IF(T3472&lt;=Parametros!$B$8,"PROMEDIO MENOR-MEDIANA","PROMEDIO"))</f>
        <v>MENOR</v>
      </c>
      <c r="V3472" s="23" t="n">
        <f aca="false">IF(T3472&lt;=Parametros!$B$7,M3472,IF(T3472&lt;=Parametros!$B$8,Q3472,P3472))</f>
        <v>130161.33</v>
      </c>
      <c r="W3472" s="26" t="n">
        <f aca="false">ROUND(V3472,0)</f>
        <v>130161</v>
      </c>
      <c r="X3472" s="27" t="n">
        <f aca="false">K3472/G3472</f>
        <v>0.959467271118974</v>
      </c>
      <c r="Y3472" s="27" t="n">
        <f aca="false">L3472/G3472</f>
        <v>1.25614035087719</v>
      </c>
    </row>
    <row r="3473" customFormat="false" ht="26.25" hidden="false" customHeight="true" outlineLevel="0" collapsed="false">
      <c r="A3473" s="4" t="s">
        <v>743</v>
      </c>
      <c r="B3473" s="4" t="s">
        <v>1668</v>
      </c>
      <c r="C3473" s="4" t="s">
        <v>2109</v>
      </c>
      <c r="D3473" s="4" t="s">
        <v>2110</v>
      </c>
      <c r="E3473" s="4" t="s">
        <v>98</v>
      </c>
      <c r="F3473" s="4" t="s">
        <v>99</v>
      </c>
      <c r="G3473" s="23" t="n">
        <v>135660</v>
      </c>
      <c r="H3473" s="24" t="n">
        <f aca="false">Parametros!$B$3</f>
        <v>160.42</v>
      </c>
      <c r="I3473" s="24" t="n">
        <f aca="false">Parametros!$B$4</f>
        <v>151.76</v>
      </c>
      <c r="J3473" s="23" t="n">
        <f aca="false">G3473*H3473/I3473</f>
        <v>143401.273062731</v>
      </c>
      <c r="K3473" s="23" t="n">
        <v>130161.33</v>
      </c>
      <c r="L3473" s="23" t="n">
        <v>170408</v>
      </c>
      <c r="M3473" s="23" t="n">
        <f aca="false">MIN(J3473:L3473)</f>
        <v>130161.33</v>
      </c>
      <c r="N3473" s="23" t="n">
        <f aca="false">MAX(J3473:L3473)</f>
        <v>170408</v>
      </c>
      <c r="O3473" s="23" t="n">
        <f aca="false">MEDIAN(J3473:L3473)</f>
        <v>143401.273062731</v>
      </c>
      <c r="P3473" s="23" t="n">
        <f aca="false">AVERAGE(J3473:L3473)</f>
        <v>147990.20102091</v>
      </c>
      <c r="Q3473" s="23" t="n">
        <f aca="false">AVERAGE(M3473,O3473)</f>
        <v>136781.301531365</v>
      </c>
      <c r="R3473" s="23" t="n">
        <f aca="false">AVERAGE(N3473,O3473)</f>
        <v>156904.636531365</v>
      </c>
      <c r="S3473" s="23" t="n">
        <f aca="false">STDEV(J3473:L3473)</f>
        <v>20512.003958079</v>
      </c>
      <c r="T3473" s="25" t="n">
        <f aca="false">IF(P3473&gt;0,S3473/P3473,NA())</f>
        <v>0.138603798201347</v>
      </c>
      <c r="U3473" s="4" t="str">
        <f aca="false">IF(T3473&lt;=Parametros!$B$7,"MENOR",IF(T3473&lt;=Parametros!$B$8,"PROMEDIO MENOR-MEDIANA","PROMEDIO"))</f>
        <v>MENOR</v>
      </c>
      <c r="V3473" s="23" t="n">
        <f aca="false">IF(T3473&lt;=Parametros!$B$7,M3473,IF(T3473&lt;=Parametros!$B$8,Q3473,P3473))</f>
        <v>130161.33</v>
      </c>
      <c r="W3473" s="26" t="n">
        <f aca="false">ROUND(V3473,0)</f>
        <v>130161</v>
      </c>
      <c r="X3473" s="27" t="n">
        <f aca="false">K3473/G3473</f>
        <v>0.959467271118974</v>
      </c>
      <c r="Y3473" s="27" t="n">
        <f aca="false">L3473/G3473</f>
        <v>1.25614035087719</v>
      </c>
    </row>
    <row r="3474" customFormat="false" ht="26.25" hidden="false" customHeight="true" outlineLevel="0" collapsed="false">
      <c r="A3474" s="4" t="s">
        <v>745</v>
      </c>
      <c r="B3474" s="4" t="s">
        <v>1668</v>
      </c>
      <c r="C3474" s="4" t="s">
        <v>2111</v>
      </c>
      <c r="D3474" s="4" t="s">
        <v>2112</v>
      </c>
      <c r="E3474" s="4" t="s">
        <v>98</v>
      </c>
      <c r="F3474" s="4" t="s">
        <v>99</v>
      </c>
      <c r="G3474" s="23" t="n">
        <v>135660</v>
      </c>
      <c r="H3474" s="24" t="n">
        <f aca="false">Parametros!$B$3</f>
        <v>160.42</v>
      </c>
      <c r="I3474" s="24" t="n">
        <f aca="false">Parametros!$B$4</f>
        <v>151.76</v>
      </c>
      <c r="J3474" s="23" t="n">
        <f aca="false">G3474*H3474/I3474</f>
        <v>143401.273062731</v>
      </c>
      <c r="K3474" s="23" t="n">
        <v>130161.33</v>
      </c>
      <c r="L3474" s="23" t="n">
        <v>170408</v>
      </c>
      <c r="M3474" s="23" t="n">
        <f aca="false">MIN(J3474:L3474)</f>
        <v>130161.33</v>
      </c>
      <c r="N3474" s="23" t="n">
        <f aca="false">MAX(J3474:L3474)</f>
        <v>170408</v>
      </c>
      <c r="O3474" s="23" t="n">
        <f aca="false">MEDIAN(J3474:L3474)</f>
        <v>143401.273062731</v>
      </c>
      <c r="P3474" s="23" t="n">
        <f aca="false">AVERAGE(J3474:L3474)</f>
        <v>147990.20102091</v>
      </c>
      <c r="Q3474" s="23" t="n">
        <f aca="false">AVERAGE(M3474,O3474)</f>
        <v>136781.301531365</v>
      </c>
      <c r="R3474" s="23" t="n">
        <f aca="false">AVERAGE(N3474,O3474)</f>
        <v>156904.636531365</v>
      </c>
      <c r="S3474" s="23" t="n">
        <f aca="false">STDEV(J3474:L3474)</f>
        <v>20512.003958079</v>
      </c>
      <c r="T3474" s="25" t="n">
        <f aca="false">IF(P3474&gt;0,S3474/P3474,NA())</f>
        <v>0.138603798201347</v>
      </c>
      <c r="U3474" s="4" t="str">
        <f aca="false">IF(T3474&lt;=Parametros!$B$7,"MENOR",IF(T3474&lt;=Parametros!$B$8,"PROMEDIO MENOR-MEDIANA","PROMEDIO"))</f>
        <v>MENOR</v>
      </c>
      <c r="V3474" s="23" t="n">
        <f aca="false">IF(T3474&lt;=Parametros!$B$7,M3474,IF(T3474&lt;=Parametros!$B$8,Q3474,P3474))</f>
        <v>130161.33</v>
      </c>
      <c r="W3474" s="26" t="n">
        <f aca="false">ROUND(V3474,0)</f>
        <v>130161</v>
      </c>
      <c r="X3474" s="27" t="n">
        <f aca="false">K3474/G3474</f>
        <v>0.959467271118974</v>
      </c>
      <c r="Y3474" s="27" t="n">
        <f aca="false">L3474/G3474</f>
        <v>1.25614035087719</v>
      </c>
    </row>
    <row r="3475" customFormat="false" ht="26.25" hidden="false" customHeight="true" outlineLevel="0" collapsed="false">
      <c r="A3475" s="4" t="s">
        <v>747</v>
      </c>
      <c r="B3475" s="4" t="s">
        <v>1668</v>
      </c>
      <c r="C3475" s="4" t="s">
        <v>2113</v>
      </c>
      <c r="D3475" s="4" t="s">
        <v>2114</v>
      </c>
      <c r="E3475" s="4" t="s">
        <v>98</v>
      </c>
      <c r="F3475" s="4" t="s">
        <v>99</v>
      </c>
      <c r="G3475" s="23" t="n">
        <v>273581</v>
      </c>
      <c r="H3475" s="24" t="n">
        <f aca="false">Parametros!$B$3</f>
        <v>160.42</v>
      </c>
      <c r="I3475" s="24" t="n">
        <f aca="false">Parametros!$B$4</f>
        <v>151.76</v>
      </c>
      <c r="J3475" s="23" t="n">
        <f aca="false">G3475*H3475/I3475</f>
        <v>289192.567343173</v>
      </c>
      <c r="K3475" s="23" t="n">
        <v>262492.46</v>
      </c>
      <c r="L3475" s="23" t="n">
        <v>343672</v>
      </c>
      <c r="M3475" s="23" t="n">
        <f aca="false">MIN(J3475:L3475)</f>
        <v>262492.46</v>
      </c>
      <c r="N3475" s="23" t="n">
        <f aca="false">MAX(J3475:L3475)</f>
        <v>343672</v>
      </c>
      <c r="O3475" s="23" t="n">
        <f aca="false">MEDIAN(J3475:L3475)</f>
        <v>289192.567343173</v>
      </c>
      <c r="P3475" s="23" t="n">
        <f aca="false">AVERAGE(J3475:L3475)</f>
        <v>298452.342447725</v>
      </c>
      <c r="Q3475" s="23" t="n">
        <f aca="false">AVERAGE(M3475,O3475)</f>
        <v>275842.513671587</v>
      </c>
      <c r="R3475" s="23" t="n">
        <f aca="false">AVERAGE(N3475,O3475)</f>
        <v>316432.283671587</v>
      </c>
      <c r="S3475" s="23" t="n">
        <f aca="false">STDEV(J3475:L3475)</f>
        <v>41374.3520178026</v>
      </c>
      <c r="T3475" s="25" t="n">
        <f aca="false">IF(P3475&gt;0,S3475/P3475,NA())</f>
        <v>0.138629677617791</v>
      </c>
      <c r="U3475" s="4" t="str">
        <f aca="false">IF(T3475&lt;=Parametros!$B$7,"MENOR",IF(T3475&lt;=Parametros!$B$8,"PROMEDIO MENOR-MEDIANA","PROMEDIO"))</f>
        <v>MENOR</v>
      </c>
      <c r="V3475" s="23" t="n">
        <f aca="false">IF(T3475&lt;=Parametros!$B$7,M3475,IF(T3475&lt;=Parametros!$B$8,Q3475,P3475))</f>
        <v>262492.46</v>
      </c>
      <c r="W3475" s="26" t="n">
        <f aca="false">ROUND(V3475,0)</f>
        <v>262492</v>
      </c>
      <c r="X3475" s="27" t="n">
        <f aca="false">K3475/G3475</f>
        <v>0.959468895866307</v>
      </c>
      <c r="Y3475" s="27" t="n">
        <f aca="false">L3475/G3475</f>
        <v>1.25619834710744</v>
      </c>
    </row>
    <row r="3476" customFormat="false" ht="26.25" hidden="false" customHeight="true" outlineLevel="0" collapsed="false">
      <c r="A3476" s="4" t="s">
        <v>750</v>
      </c>
      <c r="B3476" s="4" t="s">
        <v>1668</v>
      </c>
      <c r="C3476" s="4" t="s">
        <v>2115</v>
      </c>
      <c r="D3476" s="4" t="s">
        <v>2116</v>
      </c>
      <c r="E3476" s="4" t="s">
        <v>98</v>
      </c>
      <c r="F3476" s="4" t="s">
        <v>99</v>
      </c>
      <c r="G3476" s="23" t="n">
        <v>135660</v>
      </c>
      <c r="H3476" s="24" t="n">
        <f aca="false">Parametros!$B$3</f>
        <v>160.42</v>
      </c>
      <c r="I3476" s="24" t="n">
        <f aca="false">Parametros!$B$4</f>
        <v>151.76</v>
      </c>
      <c r="J3476" s="23" t="n">
        <f aca="false">G3476*H3476/I3476</f>
        <v>143401.273062731</v>
      </c>
      <c r="K3476" s="23" t="n">
        <v>130161.33</v>
      </c>
      <c r="L3476" s="23" t="n">
        <v>170408</v>
      </c>
      <c r="M3476" s="23" t="n">
        <f aca="false">MIN(J3476:L3476)</f>
        <v>130161.33</v>
      </c>
      <c r="N3476" s="23" t="n">
        <f aca="false">MAX(J3476:L3476)</f>
        <v>170408</v>
      </c>
      <c r="O3476" s="23" t="n">
        <f aca="false">MEDIAN(J3476:L3476)</f>
        <v>143401.273062731</v>
      </c>
      <c r="P3476" s="23" t="n">
        <f aca="false">AVERAGE(J3476:L3476)</f>
        <v>147990.20102091</v>
      </c>
      <c r="Q3476" s="23" t="n">
        <f aca="false">AVERAGE(M3476,O3476)</f>
        <v>136781.301531365</v>
      </c>
      <c r="R3476" s="23" t="n">
        <f aca="false">AVERAGE(N3476,O3476)</f>
        <v>156904.636531365</v>
      </c>
      <c r="S3476" s="23" t="n">
        <f aca="false">STDEV(J3476:L3476)</f>
        <v>20512.003958079</v>
      </c>
      <c r="T3476" s="25" t="n">
        <f aca="false">IF(P3476&gt;0,S3476/P3476,NA())</f>
        <v>0.138603798201347</v>
      </c>
      <c r="U3476" s="4" t="str">
        <f aca="false">IF(T3476&lt;=Parametros!$B$7,"MENOR",IF(T3476&lt;=Parametros!$B$8,"PROMEDIO MENOR-MEDIANA","PROMEDIO"))</f>
        <v>MENOR</v>
      </c>
      <c r="V3476" s="23" t="n">
        <f aca="false">IF(T3476&lt;=Parametros!$B$7,M3476,IF(T3476&lt;=Parametros!$B$8,Q3476,P3476))</f>
        <v>130161.33</v>
      </c>
      <c r="W3476" s="26" t="n">
        <f aca="false">ROUND(V3476,0)</f>
        <v>130161</v>
      </c>
      <c r="X3476" s="27" t="n">
        <f aca="false">K3476/G3476</f>
        <v>0.959467271118974</v>
      </c>
      <c r="Y3476" s="27" t="n">
        <f aca="false">L3476/G3476</f>
        <v>1.25614035087719</v>
      </c>
    </row>
    <row r="3477" customFormat="false" ht="26.25" hidden="false" customHeight="true" outlineLevel="0" collapsed="false">
      <c r="A3477" s="4" t="s">
        <v>752</v>
      </c>
      <c r="B3477" s="4" t="s">
        <v>1668</v>
      </c>
      <c r="C3477" s="4" t="s">
        <v>2117</v>
      </c>
      <c r="D3477" s="4" t="s">
        <v>2118</v>
      </c>
      <c r="E3477" s="4" t="s">
        <v>98</v>
      </c>
      <c r="F3477" s="4" t="s">
        <v>99</v>
      </c>
      <c r="G3477" s="23" t="n">
        <v>1090933</v>
      </c>
      <c r="H3477" s="24" t="n">
        <f aca="false">Parametros!$B$3</f>
        <v>160.42</v>
      </c>
      <c r="I3477" s="24" t="n">
        <f aca="false">Parametros!$B$4</f>
        <v>151.76</v>
      </c>
      <c r="J3477" s="23" t="n">
        <f aca="false">G3477*H3477/I3477</f>
        <v>1153185.76607802</v>
      </c>
      <c r="K3477" s="23" t="n">
        <v>1046717.9</v>
      </c>
      <c r="L3477" s="23" t="n">
        <v>1370761</v>
      </c>
      <c r="M3477" s="23" t="n">
        <f aca="false">MIN(J3477:L3477)</f>
        <v>1046717.9</v>
      </c>
      <c r="N3477" s="23" t="n">
        <f aca="false">MAX(J3477:L3477)</f>
        <v>1370761</v>
      </c>
      <c r="O3477" s="23" t="n">
        <f aca="false">MEDIAN(J3477:L3477)</f>
        <v>1153185.76607802</v>
      </c>
      <c r="P3477" s="23" t="n">
        <f aca="false">AVERAGE(J3477:L3477)</f>
        <v>1190221.55535934</v>
      </c>
      <c r="Q3477" s="23" t="n">
        <f aca="false">AVERAGE(M3477,O3477)</f>
        <v>1099951.83303901</v>
      </c>
      <c r="R3477" s="23" t="n">
        <f aca="false">AVERAGE(N3477,O3477)</f>
        <v>1261973.38303901</v>
      </c>
      <c r="S3477" s="23" t="n">
        <f aca="false">STDEV(J3477:L3477)</f>
        <v>165165.734733843</v>
      </c>
      <c r="T3477" s="25" t="n">
        <f aca="false">IF(P3477&gt;0,S3477/P3477,NA())</f>
        <v>0.138768898941658</v>
      </c>
      <c r="U3477" s="4" t="str">
        <f aca="false">IF(T3477&lt;=Parametros!$B$7,"MENOR",IF(T3477&lt;=Parametros!$B$8,"PROMEDIO MENOR-MEDIANA","PROMEDIO"))</f>
        <v>MENOR</v>
      </c>
      <c r="V3477" s="23" t="n">
        <f aca="false">IF(T3477&lt;=Parametros!$B$7,M3477,IF(T3477&lt;=Parametros!$B$8,Q3477,P3477))</f>
        <v>1046717.9</v>
      </c>
      <c r="W3477" s="26" t="n">
        <f aca="false">ROUND(V3477,0)</f>
        <v>1046718</v>
      </c>
      <c r="X3477" s="27" t="n">
        <f aca="false">K3477/G3477</f>
        <v>0.95947037994084</v>
      </c>
      <c r="Y3477" s="27" t="n">
        <f aca="false">L3477/G3477</f>
        <v>1.25650337830096</v>
      </c>
    </row>
    <row r="3478" customFormat="false" ht="26.25" hidden="false" customHeight="true" outlineLevel="0" collapsed="false">
      <c r="A3478" s="4" t="s">
        <v>755</v>
      </c>
      <c r="B3478" s="4" t="s">
        <v>1668</v>
      </c>
      <c r="C3478" s="4" t="s">
        <v>2119</v>
      </c>
      <c r="D3478" s="4" t="s">
        <v>2120</v>
      </c>
      <c r="E3478" s="4" t="s">
        <v>98</v>
      </c>
      <c r="F3478" s="4" t="s">
        <v>99</v>
      </c>
      <c r="G3478" s="23" t="n">
        <v>1090933</v>
      </c>
      <c r="H3478" s="24" t="n">
        <f aca="false">Parametros!$B$3</f>
        <v>160.42</v>
      </c>
      <c r="I3478" s="24" t="n">
        <f aca="false">Parametros!$B$4</f>
        <v>151.76</v>
      </c>
      <c r="J3478" s="23" t="n">
        <f aca="false">G3478*H3478/I3478</f>
        <v>1153185.76607802</v>
      </c>
      <c r="K3478" s="23" t="n">
        <v>1046717.9</v>
      </c>
      <c r="L3478" s="23" t="n">
        <v>1370761</v>
      </c>
      <c r="M3478" s="23" t="n">
        <f aca="false">MIN(J3478:L3478)</f>
        <v>1046717.9</v>
      </c>
      <c r="N3478" s="23" t="n">
        <f aca="false">MAX(J3478:L3478)</f>
        <v>1370761</v>
      </c>
      <c r="O3478" s="23" t="n">
        <f aca="false">MEDIAN(J3478:L3478)</f>
        <v>1153185.76607802</v>
      </c>
      <c r="P3478" s="23" t="n">
        <f aca="false">AVERAGE(J3478:L3478)</f>
        <v>1190221.55535934</v>
      </c>
      <c r="Q3478" s="23" t="n">
        <f aca="false">AVERAGE(M3478,O3478)</f>
        <v>1099951.83303901</v>
      </c>
      <c r="R3478" s="23" t="n">
        <f aca="false">AVERAGE(N3478,O3478)</f>
        <v>1261973.38303901</v>
      </c>
      <c r="S3478" s="23" t="n">
        <f aca="false">STDEV(J3478:L3478)</f>
        <v>165165.734733843</v>
      </c>
      <c r="T3478" s="25" t="n">
        <f aca="false">IF(P3478&gt;0,S3478/P3478,NA())</f>
        <v>0.138768898941658</v>
      </c>
      <c r="U3478" s="4" t="str">
        <f aca="false">IF(T3478&lt;=Parametros!$B$7,"MENOR",IF(T3478&lt;=Parametros!$B$8,"PROMEDIO MENOR-MEDIANA","PROMEDIO"))</f>
        <v>MENOR</v>
      </c>
      <c r="V3478" s="23" t="n">
        <f aca="false">IF(T3478&lt;=Parametros!$B$7,M3478,IF(T3478&lt;=Parametros!$B$8,Q3478,P3478))</f>
        <v>1046717.9</v>
      </c>
      <c r="W3478" s="26" t="n">
        <f aca="false">ROUND(V3478,0)</f>
        <v>1046718</v>
      </c>
      <c r="X3478" s="27" t="n">
        <f aca="false">K3478/G3478</f>
        <v>0.95947037994084</v>
      </c>
      <c r="Y3478" s="27" t="n">
        <f aca="false">L3478/G3478</f>
        <v>1.25650337830096</v>
      </c>
    </row>
    <row r="3479" customFormat="false" ht="39" hidden="false" customHeight="true" outlineLevel="0" collapsed="false">
      <c r="A3479" s="4" t="s">
        <v>758</v>
      </c>
      <c r="B3479" s="4" t="s">
        <v>1668</v>
      </c>
      <c r="C3479" s="4" t="s">
        <v>2121</v>
      </c>
      <c r="D3479" s="4" t="s">
        <v>2122</v>
      </c>
      <c r="E3479" s="4" t="s">
        <v>98</v>
      </c>
      <c r="F3479" s="4" t="s">
        <v>99</v>
      </c>
      <c r="G3479" s="23" t="n">
        <v>273581</v>
      </c>
      <c r="H3479" s="24" t="n">
        <f aca="false">Parametros!$B$3</f>
        <v>160.42</v>
      </c>
      <c r="I3479" s="24" t="n">
        <f aca="false">Parametros!$B$4</f>
        <v>151.76</v>
      </c>
      <c r="J3479" s="23" t="n">
        <f aca="false">G3479*H3479/I3479</f>
        <v>289192.567343173</v>
      </c>
      <c r="K3479" s="23" t="n">
        <v>262492.46</v>
      </c>
      <c r="L3479" s="23" t="n">
        <v>343672</v>
      </c>
      <c r="M3479" s="23" t="n">
        <f aca="false">MIN(J3479:L3479)</f>
        <v>262492.46</v>
      </c>
      <c r="N3479" s="23" t="n">
        <f aca="false">MAX(J3479:L3479)</f>
        <v>343672</v>
      </c>
      <c r="O3479" s="23" t="n">
        <f aca="false">MEDIAN(J3479:L3479)</f>
        <v>289192.567343173</v>
      </c>
      <c r="P3479" s="23" t="n">
        <f aca="false">AVERAGE(J3479:L3479)</f>
        <v>298452.342447725</v>
      </c>
      <c r="Q3479" s="23" t="n">
        <f aca="false">AVERAGE(M3479,O3479)</f>
        <v>275842.513671587</v>
      </c>
      <c r="R3479" s="23" t="n">
        <f aca="false">AVERAGE(N3479,O3479)</f>
        <v>316432.283671587</v>
      </c>
      <c r="S3479" s="23" t="n">
        <f aca="false">STDEV(J3479:L3479)</f>
        <v>41374.3520178026</v>
      </c>
      <c r="T3479" s="25" t="n">
        <f aca="false">IF(P3479&gt;0,S3479/P3479,NA())</f>
        <v>0.138629677617791</v>
      </c>
      <c r="U3479" s="4" t="str">
        <f aca="false">IF(T3479&lt;=Parametros!$B$7,"MENOR",IF(T3479&lt;=Parametros!$B$8,"PROMEDIO MENOR-MEDIANA","PROMEDIO"))</f>
        <v>MENOR</v>
      </c>
      <c r="V3479" s="23" t="n">
        <f aca="false">IF(T3479&lt;=Parametros!$B$7,M3479,IF(T3479&lt;=Parametros!$B$8,Q3479,P3479))</f>
        <v>262492.46</v>
      </c>
      <c r="W3479" s="26" t="n">
        <f aca="false">ROUND(V3479,0)</f>
        <v>262492</v>
      </c>
      <c r="X3479" s="27" t="n">
        <f aca="false">K3479/G3479</f>
        <v>0.959468895866307</v>
      </c>
      <c r="Y3479" s="27" t="n">
        <f aca="false">L3479/G3479</f>
        <v>1.25619834710744</v>
      </c>
    </row>
    <row r="3480" customFormat="false" ht="26.25" hidden="false" customHeight="true" outlineLevel="0" collapsed="false">
      <c r="A3480" s="4" t="s">
        <v>761</v>
      </c>
      <c r="B3480" s="4" t="s">
        <v>1668</v>
      </c>
      <c r="C3480" s="4" t="s">
        <v>2123</v>
      </c>
      <c r="D3480" s="4" t="s">
        <v>2124</v>
      </c>
      <c r="E3480" s="4" t="s">
        <v>98</v>
      </c>
      <c r="F3480" s="4" t="s">
        <v>99</v>
      </c>
      <c r="G3480" s="23" t="n">
        <v>410372</v>
      </c>
      <c r="H3480" s="24" t="n">
        <f aca="false">Parametros!$B$3</f>
        <v>160.42</v>
      </c>
      <c r="I3480" s="24" t="n">
        <f aca="false">Parametros!$B$4</f>
        <v>151.76</v>
      </c>
      <c r="J3480" s="23" t="n">
        <f aca="false">G3480*H3480/I3480</f>
        <v>433789.379546653</v>
      </c>
      <c r="K3480" s="23" t="n">
        <v>393739.61</v>
      </c>
      <c r="L3480" s="23" t="n">
        <v>515627</v>
      </c>
      <c r="M3480" s="23" t="n">
        <f aca="false">MIN(J3480:L3480)</f>
        <v>393739.61</v>
      </c>
      <c r="N3480" s="23" t="n">
        <f aca="false">MAX(J3480:L3480)</f>
        <v>515627</v>
      </c>
      <c r="O3480" s="23" t="n">
        <f aca="false">MEDIAN(J3480:L3480)</f>
        <v>433789.379546653</v>
      </c>
      <c r="P3480" s="23" t="n">
        <f aca="false">AVERAGE(J3480:L3480)</f>
        <v>447718.663182218</v>
      </c>
      <c r="Q3480" s="23" t="n">
        <f aca="false">AVERAGE(M3480,O3480)</f>
        <v>413764.494773326</v>
      </c>
      <c r="R3480" s="23" t="n">
        <f aca="false">AVERAGE(N3480,O3480)</f>
        <v>474708.189773326</v>
      </c>
      <c r="S3480" s="23" t="n">
        <f aca="false">STDEV(J3480:L3480)</f>
        <v>62126.1029455658</v>
      </c>
      <c r="T3480" s="25" t="n">
        <f aca="false">IF(P3480&gt;0,S3480/P3480,NA())</f>
        <v>0.138761476914982</v>
      </c>
      <c r="U3480" s="4" t="str">
        <f aca="false">IF(T3480&lt;=Parametros!$B$7,"MENOR",IF(T3480&lt;=Parametros!$B$8,"PROMEDIO MENOR-MEDIANA","PROMEDIO"))</f>
        <v>MENOR</v>
      </c>
      <c r="V3480" s="23" t="n">
        <f aca="false">IF(T3480&lt;=Parametros!$B$7,M3480,IF(T3480&lt;=Parametros!$B$8,Q3480,P3480))</f>
        <v>393739.61</v>
      </c>
      <c r="W3480" s="26" t="n">
        <f aca="false">ROUND(V3480,0)</f>
        <v>393740</v>
      </c>
      <c r="X3480" s="27" t="n">
        <f aca="false">K3480/G3480</f>
        <v>0.959469968711316</v>
      </c>
      <c r="Y3480" s="27" t="n">
        <f aca="false">L3480/G3480</f>
        <v>1.25648679734485</v>
      </c>
    </row>
    <row r="3481" customFormat="false" ht="26.25" hidden="false" customHeight="true" outlineLevel="0" collapsed="false">
      <c r="A3481" s="4" t="s">
        <v>764</v>
      </c>
      <c r="B3481" s="4" t="s">
        <v>1668</v>
      </c>
      <c r="C3481" s="4" t="s">
        <v>2125</v>
      </c>
      <c r="D3481" s="4" t="s">
        <v>2126</v>
      </c>
      <c r="E3481" s="4" t="s">
        <v>98</v>
      </c>
      <c r="F3481" s="4" t="s">
        <v>99</v>
      </c>
      <c r="G3481" s="23" t="n">
        <v>544901</v>
      </c>
      <c r="H3481" s="24" t="n">
        <f aca="false">Parametros!$B$3</f>
        <v>160.42</v>
      </c>
      <c r="I3481" s="24" t="n">
        <f aca="false">Parametros!$B$4</f>
        <v>151.76</v>
      </c>
      <c r="J3481" s="23" t="n">
        <f aca="false">G3481*H3481/I3481</f>
        <v>575995.113468635</v>
      </c>
      <c r="K3481" s="23" t="n">
        <v>522816.04</v>
      </c>
      <c r="L3481" s="23" t="n">
        <v>684607</v>
      </c>
      <c r="M3481" s="23" t="n">
        <f aca="false">MIN(J3481:L3481)</f>
        <v>522816.04</v>
      </c>
      <c r="N3481" s="23" t="n">
        <f aca="false">MAX(J3481:L3481)</f>
        <v>684607</v>
      </c>
      <c r="O3481" s="23" t="n">
        <f aca="false">MEDIAN(J3481:L3481)</f>
        <v>575995.113468635</v>
      </c>
      <c r="P3481" s="23" t="n">
        <f aca="false">AVERAGE(J3481:L3481)</f>
        <v>594472.717822878</v>
      </c>
      <c r="Q3481" s="23" t="n">
        <f aca="false">AVERAGE(M3481,O3481)</f>
        <v>549405.576734317</v>
      </c>
      <c r="R3481" s="23" t="n">
        <f aca="false">AVERAGE(N3481,O3481)</f>
        <v>630301.056734317</v>
      </c>
      <c r="S3481" s="23" t="n">
        <f aca="false">STDEV(J3481:L3481)</f>
        <v>82462.9921930703</v>
      </c>
      <c r="T3481" s="25" t="n">
        <f aca="false">IF(P3481&gt;0,S3481/P3481,NA())</f>
        <v>0.138716192889511</v>
      </c>
      <c r="U3481" s="4" t="str">
        <f aca="false">IF(T3481&lt;=Parametros!$B$7,"MENOR",IF(T3481&lt;=Parametros!$B$8,"PROMEDIO MENOR-MEDIANA","PROMEDIO"))</f>
        <v>MENOR</v>
      </c>
      <c r="V3481" s="23" t="n">
        <f aca="false">IF(T3481&lt;=Parametros!$B$7,M3481,IF(T3481&lt;=Parametros!$B$8,Q3481,P3481))</f>
        <v>522816.04</v>
      </c>
      <c r="W3481" s="26" t="n">
        <f aca="false">ROUND(V3481,0)</f>
        <v>522816</v>
      </c>
      <c r="X3481" s="27" t="n">
        <f aca="false">K3481/G3481</f>
        <v>0.959469775243576</v>
      </c>
      <c r="Y3481" s="27" t="n">
        <f aca="false">L3481/G3481</f>
        <v>1.25638785761083</v>
      </c>
    </row>
    <row r="3482" customFormat="false" ht="39" hidden="false" customHeight="true" outlineLevel="0" collapsed="false">
      <c r="A3482" s="4" t="s">
        <v>767</v>
      </c>
      <c r="B3482" s="4" t="s">
        <v>1668</v>
      </c>
      <c r="C3482" s="4" t="s">
        <v>2127</v>
      </c>
      <c r="D3482" s="4" t="s">
        <v>2128</v>
      </c>
      <c r="E3482" s="4" t="s">
        <v>98</v>
      </c>
      <c r="F3482" s="4" t="s">
        <v>99</v>
      </c>
      <c r="G3482" s="23" t="n">
        <v>273581</v>
      </c>
      <c r="H3482" s="24" t="n">
        <f aca="false">Parametros!$B$3</f>
        <v>160.42</v>
      </c>
      <c r="I3482" s="24" t="n">
        <f aca="false">Parametros!$B$4</f>
        <v>151.76</v>
      </c>
      <c r="J3482" s="23" t="n">
        <f aca="false">G3482*H3482/I3482</f>
        <v>289192.567343173</v>
      </c>
      <c r="K3482" s="23" t="n">
        <v>262492.46</v>
      </c>
      <c r="L3482" s="23" t="n">
        <v>343672</v>
      </c>
      <c r="M3482" s="23" t="n">
        <f aca="false">MIN(J3482:L3482)</f>
        <v>262492.46</v>
      </c>
      <c r="N3482" s="23" t="n">
        <f aca="false">MAX(J3482:L3482)</f>
        <v>343672</v>
      </c>
      <c r="O3482" s="23" t="n">
        <f aca="false">MEDIAN(J3482:L3482)</f>
        <v>289192.567343173</v>
      </c>
      <c r="P3482" s="23" t="n">
        <f aca="false">AVERAGE(J3482:L3482)</f>
        <v>298452.342447725</v>
      </c>
      <c r="Q3482" s="23" t="n">
        <f aca="false">AVERAGE(M3482,O3482)</f>
        <v>275842.513671587</v>
      </c>
      <c r="R3482" s="23" t="n">
        <f aca="false">AVERAGE(N3482,O3482)</f>
        <v>316432.283671587</v>
      </c>
      <c r="S3482" s="23" t="n">
        <f aca="false">STDEV(J3482:L3482)</f>
        <v>41374.3520178026</v>
      </c>
      <c r="T3482" s="25" t="n">
        <f aca="false">IF(P3482&gt;0,S3482/P3482,NA())</f>
        <v>0.138629677617791</v>
      </c>
      <c r="U3482" s="4" t="str">
        <f aca="false">IF(T3482&lt;=Parametros!$B$7,"MENOR",IF(T3482&lt;=Parametros!$B$8,"PROMEDIO MENOR-MEDIANA","PROMEDIO"))</f>
        <v>MENOR</v>
      </c>
      <c r="V3482" s="23" t="n">
        <f aca="false">IF(T3482&lt;=Parametros!$B$7,M3482,IF(T3482&lt;=Parametros!$B$8,Q3482,P3482))</f>
        <v>262492.46</v>
      </c>
      <c r="W3482" s="26" t="n">
        <f aca="false">ROUND(V3482,0)</f>
        <v>262492</v>
      </c>
      <c r="X3482" s="27" t="n">
        <f aca="false">K3482/G3482</f>
        <v>0.959468895866307</v>
      </c>
      <c r="Y3482" s="27" t="n">
        <f aca="false">L3482/G3482</f>
        <v>1.25619834710744</v>
      </c>
    </row>
    <row r="3483" customFormat="false" ht="26.25" hidden="false" customHeight="true" outlineLevel="0" collapsed="false">
      <c r="A3483" s="4" t="s">
        <v>770</v>
      </c>
      <c r="B3483" s="4" t="s">
        <v>1668</v>
      </c>
      <c r="C3483" s="4" t="s">
        <v>2129</v>
      </c>
      <c r="D3483" s="4" t="s">
        <v>2130</v>
      </c>
      <c r="E3483" s="4" t="s">
        <v>98</v>
      </c>
      <c r="F3483" s="4" t="s">
        <v>99</v>
      </c>
      <c r="G3483" s="23" t="n">
        <v>683953</v>
      </c>
      <c r="H3483" s="24" t="n">
        <f aca="false">Parametros!$B$3</f>
        <v>160.42</v>
      </c>
      <c r="I3483" s="24" t="n">
        <f aca="false">Parametros!$B$4</f>
        <v>151.76</v>
      </c>
      <c r="J3483" s="23" t="n">
        <f aca="false">G3483*H3483/I3483</f>
        <v>722981.946889826</v>
      </c>
      <c r="K3483" s="23" t="n">
        <v>656232.99</v>
      </c>
      <c r="L3483" s="23" t="n">
        <v>859299</v>
      </c>
      <c r="M3483" s="23" t="n">
        <f aca="false">MIN(J3483:L3483)</f>
        <v>656232.99</v>
      </c>
      <c r="N3483" s="23" t="n">
        <f aca="false">MAX(J3483:L3483)</f>
        <v>859299</v>
      </c>
      <c r="O3483" s="23" t="n">
        <f aca="false">MEDIAN(J3483:L3483)</f>
        <v>722981.946889826</v>
      </c>
      <c r="P3483" s="23" t="n">
        <f aca="false">AVERAGE(J3483:L3483)</f>
        <v>746171.312296609</v>
      </c>
      <c r="Q3483" s="23" t="n">
        <f aca="false">AVERAGE(M3483,O3483)</f>
        <v>689607.468444913</v>
      </c>
      <c r="R3483" s="23" t="n">
        <f aca="false">AVERAGE(N3483,O3483)</f>
        <v>791140.473444913</v>
      </c>
      <c r="S3483" s="23" t="n">
        <f aca="false">STDEV(J3483:L3483)</f>
        <v>103500.053648812</v>
      </c>
      <c r="T3483" s="25" t="n">
        <f aca="false">IF(P3483&gt;0,S3483/P3483,NA())</f>
        <v>0.138708165193666</v>
      </c>
      <c r="U3483" s="4" t="str">
        <f aca="false">IF(T3483&lt;=Parametros!$B$7,"MENOR",IF(T3483&lt;=Parametros!$B$8,"PROMEDIO MENOR-MEDIANA","PROMEDIO"))</f>
        <v>MENOR</v>
      </c>
      <c r="V3483" s="23" t="n">
        <f aca="false">IF(T3483&lt;=Parametros!$B$7,M3483,IF(T3483&lt;=Parametros!$B$8,Q3483,P3483))</f>
        <v>656232.99</v>
      </c>
      <c r="W3483" s="26" t="n">
        <f aca="false">ROUND(V3483,0)</f>
        <v>656233</v>
      </c>
      <c r="X3483" s="27" t="n">
        <f aca="false">K3483/G3483</f>
        <v>0.959470884695293</v>
      </c>
      <c r="Y3483" s="27" t="n">
        <f aca="false">L3483/G3483</f>
        <v>1.25637141733423</v>
      </c>
    </row>
    <row r="3484" customFormat="false" ht="26.25" hidden="false" customHeight="true" outlineLevel="0" collapsed="false">
      <c r="A3484" s="4" t="s">
        <v>773</v>
      </c>
      <c r="B3484" s="4" t="s">
        <v>1668</v>
      </c>
      <c r="C3484" s="4" t="s">
        <v>2131</v>
      </c>
      <c r="D3484" s="4" t="s">
        <v>2132</v>
      </c>
      <c r="E3484" s="4" t="s">
        <v>98</v>
      </c>
      <c r="F3484" s="4" t="s">
        <v>99</v>
      </c>
      <c r="G3484" s="23" t="n">
        <v>54716</v>
      </c>
      <c r="H3484" s="24" t="n">
        <f aca="false">Parametros!$B$3</f>
        <v>160.42</v>
      </c>
      <c r="I3484" s="24" t="n">
        <f aca="false">Parametros!$B$4</f>
        <v>151.76</v>
      </c>
      <c r="J3484" s="23" t="n">
        <f aca="false">G3484*H3484/I3484</f>
        <v>57838.3020558777</v>
      </c>
      <c r="K3484" s="23" t="n">
        <v>52498.49</v>
      </c>
      <c r="L3484" s="23" t="n">
        <v>68663</v>
      </c>
      <c r="M3484" s="23" t="n">
        <f aca="false">MIN(J3484:L3484)</f>
        <v>52498.49</v>
      </c>
      <c r="N3484" s="23" t="n">
        <f aca="false">MAX(J3484:L3484)</f>
        <v>68663</v>
      </c>
      <c r="O3484" s="23" t="n">
        <f aca="false">MEDIAN(J3484:L3484)</f>
        <v>57838.3020558777</v>
      </c>
      <c r="P3484" s="23" t="n">
        <f aca="false">AVERAGE(J3484:L3484)</f>
        <v>59666.5973519592</v>
      </c>
      <c r="Q3484" s="23" t="n">
        <f aca="false">AVERAGE(M3484,O3484)</f>
        <v>55168.3960279389</v>
      </c>
      <c r="R3484" s="23" t="n">
        <f aca="false">AVERAGE(N3484,O3484)</f>
        <v>63250.6510279388</v>
      </c>
      <c r="S3484" s="23" t="n">
        <f aca="false">STDEV(J3484:L3484)</f>
        <v>8235.88754490252</v>
      </c>
      <c r="T3484" s="25" t="n">
        <f aca="false">IF(P3484&gt;0,S3484/P3484,NA())</f>
        <v>0.138031795182168</v>
      </c>
      <c r="U3484" s="4" t="str">
        <f aca="false">IF(T3484&lt;=Parametros!$B$7,"MENOR",IF(T3484&lt;=Parametros!$B$8,"PROMEDIO MENOR-MEDIANA","PROMEDIO"))</f>
        <v>MENOR</v>
      </c>
      <c r="V3484" s="23" t="n">
        <f aca="false">IF(T3484&lt;=Parametros!$B$7,M3484,IF(T3484&lt;=Parametros!$B$8,Q3484,P3484))</f>
        <v>52498.49</v>
      </c>
      <c r="W3484" s="26" t="n">
        <f aca="false">ROUND(V3484,0)</f>
        <v>52498</v>
      </c>
      <c r="X3484" s="27" t="n">
        <f aca="false">K3484/G3484</f>
        <v>0.959472366401053</v>
      </c>
      <c r="Y3484" s="27" t="n">
        <f aca="false">L3484/G3484</f>
        <v>1.25489801886103</v>
      </c>
    </row>
    <row r="3485" customFormat="false" ht="39" hidden="false" customHeight="true" outlineLevel="0" collapsed="false">
      <c r="A3485" s="4" t="s">
        <v>776</v>
      </c>
      <c r="B3485" s="4" t="s">
        <v>1668</v>
      </c>
      <c r="C3485" s="4" t="s">
        <v>2133</v>
      </c>
      <c r="D3485" s="4" t="s">
        <v>2134</v>
      </c>
      <c r="E3485" s="4" t="s">
        <v>98</v>
      </c>
      <c r="F3485" s="4" t="s">
        <v>99</v>
      </c>
      <c r="G3485" s="23" t="n">
        <v>544901</v>
      </c>
      <c r="H3485" s="24" t="n">
        <f aca="false">Parametros!$B$3</f>
        <v>160.42</v>
      </c>
      <c r="I3485" s="24" t="n">
        <f aca="false">Parametros!$B$4</f>
        <v>151.76</v>
      </c>
      <c r="J3485" s="23" t="n">
        <f aca="false">G3485*H3485/I3485</f>
        <v>575995.113468635</v>
      </c>
      <c r="K3485" s="23" t="n">
        <v>522816.04</v>
      </c>
      <c r="L3485" s="23" t="n">
        <v>684607</v>
      </c>
      <c r="M3485" s="23" t="n">
        <f aca="false">MIN(J3485:L3485)</f>
        <v>522816.04</v>
      </c>
      <c r="N3485" s="23" t="n">
        <f aca="false">MAX(J3485:L3485)</f>
        <v>684607</v>
      </c>
      <c r="O3485" s="23" t="n">
        <f aca="false">MEDIAN(J3485:L3485)</f>
        <v>575995.113468635</v>
      </c>
      <c r="P3485" s="23" t="n">
        <f aca="false">AVERAGE(J3485:L3485)</f>
        <v>594472.717822878</v>
      </c>
      <c r="Q3485" s="23" t="n">
        <f aca="false">AVERAGE(M3485,O3485)</f>
        <v>549405.576734317</v>
      </c>
      <c r="R3485" s="23" t="n">
        <f aca="false">AVERAGE(N3485,O3485)</f>
        <v>630301.056734317</v>
      </c>
      <c r="S3485" s="23" t="n">
        <f aca="false">STDEV(J3485:L3485)</f>
        <v>82462.9921930703</v>
      </c>
      <c r="T3485" s="25" t="n">
        <f aca="false">IF(P3485&gt;0,S3485/P3485,NA())</f>
        <v>0.138716192889511</v>
      </c>
      <c r="U3485" s="4" t="str">
        <f aca="false">IF(T3485&lt;=Parametros!$B$7,"MENOR",IF(T3485&lt;=Parametros!$B$8,"PROMEDIO MENOR-MEDIANA","PROMEDIO"))</f>
        <v>MENOR</v>
      </c>
      <c r="V3485" s="23" t="n">
        <f aca="false">IF(T3485&lt;=Parametros!$B$7,M3485,IF(T3485&lt;=Parametros!$B$8,Q3485,P3485))</f>
        <v>522816.04</v>
      </c>
      <c r="W3485" s="26" t="n">
        <f aca="false">ROUND(V3485,0)</f>
        <v>522816</v>
      </c>
      <c r="X3485" s="27" t="n">
        <f aca="false">K3485/G3485</f>
        <v>0.959469775243576</v>
      </c>
      <c r="Y3485" s="27" t="n">
        <f aca="false">L3485/G3485</f>
        <v>1.25638785761083</v>
      </c>
    </row>
    <row r="3486" customFormat="false" ht="39" hidden="false" customHeight="true" outlineLevel="0" collapsed="false">
      <c r="A3486" s="4" t="s">
        <v>779</v>
      </c>
      <c r="B3486" s="4" t="s">
        <v>1668</v>
      </c>
      <c r="C3486" s="4" t="s">
        <v>2135</v>
      </c>
      <c r="D3486" s="4" t="s">
        <v>2136</v>
      </c>
      <c r="E3486" s="4" t="s">
        <v>98</v>
      </c>
      <c r="F3486" s="4" t="s">
        <v>99</v>
      </c>
      <c r="G3486" s="23" t="n">
        <v>544901</v>
      </c>
      <c r="H3486" s="24" t="n">
        <f aca="false">Parametros!$B$3</f>
        <v>160.42</v>
      </c>
      <c r="I3486" s="24" t="n">
        <f aca="false">Parametros!$B$4</f>
        <v>151.76</v>
      </c>
      <c r="J3486" s="23" t="n">
        <f aca="false">G3486*H3486/I3486</f>
        <v>575995.113468635</v>
      </c>
      <c r="K3486" s="23" t="n">
        <v>522816.04</v>
      </c>
      <c r="L3486" s="23" t="n">
        <v>684607</v>
      </c>
      <c r="M3486" s="23" t="n">
        <f aca="false">MIN(J3486:L3486)</f>
        <v>522816.04</v>
      </c>
      <c r="N3486" s="23" t="n">
        <f aca="false">MAX(J3486:L3486)</f>
        <v>684607</v>
      </c>
      <c r="O3486" s="23" t="n">
        <f aca="false">MEDIAN(J3486:L3486)</f>
        <v>575995.113468635</v>
      </c>
      <c r="P3486" s="23" t="n">
        <f aca="false">AVERAGE(J3486:L3486)</f>
        <v>594472.717822878</v>
      </c>
      <c r="Q3486" s="23" t="n">
        <f aca="false">AVERAGE(M3486,O3486)</f>
        <v>549405.576734317</v>
      </c>
      <c r="R3486" s="23" t="n">
        <f aca="false">AVERAGE(N3486,O3486)</f>
        <v>630301.056734317</v>
      </c>
      <c r="S3486" s="23" t="n">
        <f aca="false">STDEV(J3486:L3486)</f>
        <v>82462.9921930703</v>
      </c>
      <c r="T3486" s="25" t="n">
        <f aca="false">IF(P3486&gt;0,S3486/P3486,NA())</f>
        <v>0.138716192889511</v>
      </c>
      <c r="U3486" s="4" t="str">
        <f aca="false">IF(T3486&lt;=Parametros!$B$7,"MENOR",IF(T3486&lt;=Parametros!$B$8,"PROMEDIO MENOR-MEDIANA","PROMEDIO"))</f>
        <v>MENOR</v>
      </c>
      <c r="V3486" s="23" t="n">
        <f aca="false">IF(T3486&lt;=Parametros!$B$7,M3486,IF(T3486&lt;=Parametros!$B$8,Q3486,P3486))</f>
        <v>522816.04</v>
      </c>
      <c r="W3486" s="26" t="n">
        <f aca="false">ROUND(V3486,0)</f>
        <v>522816</v>
      </c>
      <c r="X3486" s="27" t="n">
        <f aca="false">K3486/G3486</f>
        <v>0.959469775243576</v>
      </c>
      <c r="Y3486" s="27" t="n">
        <f aca="false">L3486/G3486</f>
        <v>1.25638785761083</v>
      </c>
    </row>
    <row r="3487" customFormat="false" ht="39" hidden="false" customHeight="true" outlineLevel="0" collapsed="false">
      <c r="A3487" s="4" t="s">
        <v>781</v>
      </c>
      <c r="B3487" s="4" t="s">
        <v>1668</v>
      </c>
      <c r="C3487" s="4" t="s">
        <v>2137</v>
      </c>
      <c r="D3487" s="4" t="s">
        <v>2138</v>
      </c>
      <c r="E3487" s="4" t="s">
        <v>98</v>
      </c>
      <c r="F3487" s="4" t="s">
        <v>99</v>
      </c>
      <c r="G3487" s="23" t="n">
        <v>544901</v>
      </c>
      <c r="H3487" s="24" t="n">
        <f aca="false">Parametros!$B$3</f>
        <v>160.42</v>
      </c>
      <c r="I3487" s="24" t="n">
        <f aca="false">Parametros!$B$4</f>
        <v>151.76</v>
      </c>
      <c r="J3487" s="23" t="n">
        <f aca="false">G3487*H3487/I3487</f>
        <v>575995.113468635</v>
      </c>
      <c r="K3487" s="23" t="n">
        <v>522816.04</v>
      </c>
      <c r="L3487" s="23" t="n">
        <v>684607</v>
      </c>
      <c r="M3487" s="23" t="n">
        <f aca="false">MIN(J3487:L3487)</f>
        <v>522816.04</v>
      </c>
      <c r="N3487" s="23" t="n">
        <f aca="false">MAX(J3487:L3487)</f>
        <v>684607</v>
      </c>
      <c r="O3487" s="23" t="n">
        <f aca="false">MEDIAN(J3487:L3487)</f>
        <v>575995.113468635</v>
      </c>
      <c r="P3487" s="23" t="n">
        <f aca="false">AVERAGE(J3487:L3487)</f>
        <v>594472.717822878</v>
      </c>
      <c r="Q3487" s="23" t="n">
        <f aca="false">AVERAGE(M3487,O3487)</f>
        <v>549405.576734317</v>
      </c>
      <c r="R3487" s="23" t="n">
        <f aca="false">AVERAGE(N3487,O3487)</f>
        <v>630301.056734317</v>
      </c>
      <c r="S3487" s="23" t="n">
        <f aca="false">STDEV(J3487:L3487)</f>
        <v>82462.9921930703</v>
      </c>
      <c r="T3487" s="25" t="n">
        <f aca="false">IF(P3487&gt;0,S3487/P3487,NA())</f>
        <v>0.138716192889511</v>
      </c>
      <c r="U3487" s="4" t="str">
        <f aca="false">IF(T3487&lt;=Parametros!$B$7,"MENOR",IF(T3487&lt;=Parametros!$B$8,"PROMEDIO MENOR-MEDIANA","PROMEDIO"))</f>
        <v>MENOR</v>
      </c>
      <c r="V3487" s="23" t="n">
        <f aca="false">IF(T3487&lt;=Parametros!$B$7,M3487,IF(T3487&lt;=Parametros!$B$8,Q3487,P3487))</f>
        <v>522816.04</v>
      </c>
      <c r="W3487" s="26" t="n">
        <f aca="false">ROUND(V3487,0)</f>
        <v>522816</v>
      </c>
      <c r="X3487" s="27" t="n">
        <f aca="false">K3487/G3487</f>
        <v>0.959469775243576</v>
      </c>
      <c r="Y3487" s="27" t="n">
        <f aca="false">L3487/G3487</f>
        <v>1.25638785761083</v>
      </c>
    </row>
    <row r="3488" customFormat="false" ht="39" hidden="false" customHeight="true" outlineLevel="0" collapsed="false">
      <c r="A3488" s="4" t="s">
        <v>784</v>
      </c>
      <c r="B3488" s="4" t="s">
        <v>1668</v>
      </c>
      <c r="C3488" s="4" t="s">
        <v>2139</v>
      </c>
      <c r="D3488" s="4" t="s">
        <v>2140</v>
      </c>
      <c r="E3488" s="4" t="s">
        <v>98</v>
      </c>
      <c r="F3488" s="4" t="s">
        <v>99</v>
      </c>
      <c r="G3488" s="23" t="n">
        <v>544901</v>
      </c>
      <c r="H3488" s="24" t="n">
        <f aca="false">Parametros!$B$3</f>
        <v>160.42</v>
      </c>
      <c r="I3488" s="24" t="n">
        <f aca="false">Parametros!$B$4</f>
        <v>151.76</v>
      </c>
      <c r="J3488" s="23" t="n">
        <f aca="false">G3488*H3488/I3488</f>
        <v>575995.113468635</v>
      </c>
      <c r="K3488" s="23" t="n">
        <v>522816.04</v>
      </c>
      <c r="L3488" s="23" t="n">
        <v>684607</v>
      </c>
      <c r="M3488" s="23" t="n">
        <f aca="false">MIN(J3488:L3488)</f>
        <v>522816.04</v>
      </c>
      <c r="N3488" s="23" t="n">
        <f aca="false">MAX(J3488:L3488)</f>
        <v>684607</v>
      </c>
      <c r="O3488" s="23" t="n">
        <f aca="false">MEDIAN(J3488:L3488)</f>
        <v>575995.113468635</v>
      </c>
      <c r="P3488" s="23" t="n">
        <f aca="false">AVERAGE(J3488:L3488)</f>
        <v>594472.717822878</v>
      </c>
      <c r="Q3488" s="23" t="n">
        <f aca="false">AVERAGE(M3488,O3488)</f>
        <v>549405.576734317</v>
      </c>
      <c r="R3488" s="23" t="n">
        <f aca="false">AVERAGE(N3488,O3488)</f>
        <v>630301.056734317</v>
      </c>
      <c r="S3488" s="23" t="n">
        <f aca="false">STDEV(J3488:L3488)</f>
        <v>82462.9921930703</v>
      </c>
      <c r="T3488" s="25" t="n">
        <f aca="false">IF(P3488&gt;0,S3488/P3488,NA())</f>
        <v>0.138716192889511</v>
      </c>
      <c r="U3488" s="4" t="str">
        <f aca="false">IF(T3488&lt;=Parametros!$B$7,"MENOR",IF(T3488&lt;=Parametros!$B$8,"PROMEDIO MENOR-MEDIANA","PROMEDIO"))</f>
        <v>MENOR</v>
      </c>
      <c r="V3488" s="23" t="n">
        <f aca="false">IF(T3488&lt;=Parametros!$B$7,M3488,IF(T3488&lt;=Parametros!$B$8,Q3488,P3488))</f>
        <v>522816.04</v>
      </c>
      <c r="W3488" s="26" t="n">
        <f aca="false">ROUND(V3488,0)</f>
        <v>522816</v>
      </c>
      <c r="X3488" s="27" t="n">
        <f aca="false">K3488/G3488</f>
        <v>0.959469775243576</v>
      </c>
      <c r="Y3488" s="27" t="n">
        <f aca="false">L3488/G3488</f>
        <v>1.25638785761083</v>
      </c>
    </row>
    <row r="3489" customFormat="false" ht="26.25" hidden="false" customHeight="true" outlineLevel="0" collapsed="false">
      <c r="A3489" s="4" t="s">
        <v>786</v>
      </c>
      <c r="B3489" s="4" t="s">
        <v>1668</v>
      </c>
      <c r="C3489" s="4" t="s">
        <v>2141</v>
      </c>
      <c r="D3489" s="4" t="s">
        <v>2142</v>
      </c>
      <c r="E3489" s="4" t="s">
        <v>98</v>
      </c>
      <c r="F3489" s="4" t="s">
        <v>99</v>
      </c>
      <c r="G3489" s="23" t="n">
        <v>544901</v>
      </c>
      <c r="H3489" s="24" t="n">
        <f aca="false">Parametros!$B$3</f>
        <v>160.42</v>
      </c>
      <c r="I3489" s="24" t="n">
        <f aca="false">Parametros!$B$4</f>
        <v>151.76</v>
      </c>
      <c r="J3489" s="23" t="n">
        <f aca="false">G3489*H3489/I3489</f>
        <v>575995.113468635</v>
      </c>
      <c r="K3489" s="23" t="n">
        <v>522816.04</v>
      </c>
      <c r="L3489" s="23" t="n">
        <v>684607</v>
      </c>
      <c r="M3489" s="23" t="n">
        <f aca="false">MIN(J3489:L3489)</f>
        <v>522816.04</v>
      </c>
      <c r="N3489" s="23" t="n">
        <f aca="false">MAX(J3489:L3489)</f>
        <v>684607</v>
      </c>
      <c r="O3489" s="23" t="n">
        <f aca="false">MEDIAN(J3489:L3489)</f>
        <v>575995.113468635</v>
      </c>
      <c r="P3489" s="23" t="n">
        <f aca="false">AVERAGE(J3489:L3489)</f>
        <v>594472.717822878</v>
      </c>
      <c r="Q3489" s="23" t="n">
        <f aca="false">AVERAGE(M3489,O3489)</f>
        <v>549405.576734317</v>
      </c>
      <c r="R3489" s="23" t="n">
        <f aca="false">AVERAGE(N3489,O3489)</f>
        <v>630301.056734317</v>
      </c>
      <c r="S3489" s="23" t="n">
        <f aca="false">STDEV(J3489:L3489)</f>
        <v>82462.9921930703</v>
      </c>
      <c r="T3489" s="25" t="n">
        <f aca="false">IF(P3489&gt;0,S3489/P3489,NA())</f>
        <v>0.138716192889511</v>
      </c>
      <c r="U3489" s="4" t="str">
        <f aca="false">IF(T3489&lt;=Parametros!$B$7,"MENOR",IF(T3489&lt;=Parametros!$B$8,"PROMEDIO MENOR-MEDIANA","PROMEDIO"))</f>
        <v>MENOR</v>
      </c>
      <c r="V3489" s="23" t="n">
        <f aca="false">IF(T3489&lt;=Parametros!$B$7,M3489,IF(T3489&lt;=Parametros!$B$8,Q3489,P3489))</f>
        <v>522816.04</v>
      </c>
      <c r="W3489" s="26" t="n">
        <f aca="false">ROUND(V3489,0)</f>
        <v>522816</v>
      </c>
      <c r="X3489" s="27" t="n">
        <f aca="false">K3489/G3489</f>
        <v>0.959469775243576</v>
      </c>
      <c r="Y3489" s="27" t="n">
        <f aca="false">L3489/G3489</f>
        <v>1.25638785761083</v>
      </c>
    </row>
    <row r="3490" customFormat="false" ht="39" hidden="false" customHeight="true" outlineLevel="0" collapsed="false">
      <c r="A3490" s="4" t="s">
        <v>789</v>
      </c>
      <c r="B3490" s="4" t="s">
        <v>1668</v>
      </c>
      <c r="C3490" s="4" t="s">
        <v>2143</v>
      </c>
      <c r="D3490" s="4" t="s">
        <v>2144</v>
      </c>
      <c r="E3490" s="4" t="s">
        <v>98</v>
      </c>
      <c r="F3490" s="4" t="s">
        <v>99</v>
      </c>
      <c r="G3490" s="23" t="n">
        <v>273581</v>
      </c>
      <c r="H3490" s="24" t="n">
        <f aca="false">Parametros!$B$3</f>
        <v>160.42</v>
      </c>
      <c r="I3490" s="24" t="n">
        <f aca="false">Parametros!$B$4</f>
        <v>151.76</v>
      </c>
      <c r="J3490" s="23" t="n">
        <f aca="false">G3490*H3490/I3490</f>
        <v>289192.567343173</v>
      </c>
      <c r="K3490" s="23" t="n">
        <v>262492.46</v>
      </c>
      <c r="L3490" s="23" t="n">
        <v>343672</v>
      </c>
      <c r="M3490" s="23" t="n">
        <f aca="false">MIN(J3490:L3490)</f>
        <v>262492.46</v>
      </c>
      <c r="N3490" s="23" t="n">
        <f aca="false">MAX(J3490:L3490)</f>
        <v>343672</v>
      </c>
      <c r="O3490" s="23" t="n">
        <f aca="false">MEDIAN(J3490:L3490)</f>
        <v>289192.567343173</v>
      </c>
      <c r="P3490" s="23" t="n">
        <f aca="false">AVERAGE(J3490:L3490)</f>
        <v>298452.342447725</v>
      </c>
      <c r="Q3490" s="23" t="n">
        <f aca="false">AVERAGE(M3490,O3490)</f>
        <v>275842.513671587</v>
      </c>
      <c r="R3490" s="23" t="n">
        <f aca="false">AVERAGE(N3490,O3490)</f>
        <v>316432.283671587</v>
      </c>
      <c r="S3490" s="23" t="n">
        <f aca="false">STDEV(J3490:L3490)</f>
        <v>41374.3520178026</v>
      </c>
      <c r="T3490" s="25" t="n">
        <f aca="false">IF(P3490&gt;0,S3490/P3490,NA())</f>
        <v>0.138629677617791</v>
      </c>
      <c r="U3490" s="4" t="str">
        <f aca="false">IF(T3490&lt;=Parametros!$B$7,"MENOR",IF(T3490&lt;=Parametros!$B$8,"PROMEDIO MENOR-MEDIANA","PROMEDIO"))</f>
        <v>MENOR</v>
      </c>
      <c r="V3490" s="23" t="n">
        <f aca="false">IF(T3490&lt;=Parametros!$B$7,M3490,IF(T3490&lt;=Parametros!$B$8,Q3490,P3490))</f>
        <v>262492.46</v>
      </c>
      <c r="W3490" s="26" t="n">
        <f aca="false">ROUND(V3490,0)</f>
        <v>262492</v>
      </c>
      <c r="X3490" s="27" t="n">
        <f aca="false">K3490/G3490</f>
        <v>0.959468895866307</v>
      </c>
      <c r="Y3490" s="27" t="n">
        <f aca="false">L3490/G3490</f>
        <v>1.25619834710744</v>
      </c>
    </row>
    <row r="3491" customFormat="false" ht="39" hidden="false" customHeight="true" outlineLevel="0" collapsed="false">
      <c r="A3491" s="4" t="s">
        <v>792</v>
      </c>
      <c r="B3491" s="4" t="s">
        <v>1668</v>
      </c>
      <c r="C3491" s="4" t="s">
        <v>2145</v>
      </c>
      <c r="D3491" s="4" t="s">
        <v>2146</v>
      </c>
      <c r="E3491" s="4" t="s">
        <v>98</v>
      </c>
      <c r="F3491" s="4" t="s">
        <v>99</v>
      </c>
      <c r="G3491" s="23" t="n">
        <v>683953</v>
      </c>
      <c r="H3491" s="24" t="n">
        <f aca="false">Parametros!$B$3</f>
        <v>160.42</v>
      </c>
      <c r="I3491" s="24" t="n">
        <f aca="false">Parametros!$B$4</f>
        <v>151.76</v>
      </c>
      <c r="J3491" s="23" t="n">
        <f aca="false">G3491*H3491/I3491</f>
        <v>722981.946889826</v>
      </c>
      <c r="K3491" s="23" t="n">
        <v>656232.99</v>
      </c>
      <c r="L3491" s="23" t="n">
        <v>859299</v>
      </c>
      <c r="M3491" s="23" t="n">
        <f aca="false">MIN(J3491:L3491)</f>
        <v>656232.99</v>
      </c>
      <c r="N3491" s="23" t="n">
        <f aca="false">MAX(J3491:L3491)</f>
        <v>859299</v>
      </c>
      <c r="O3491" s="23" t="n">
        <f aca="false">MEDIAN(J3491:L3491)</f>
        <v>722981.946889826</v>
      </c>
      <c r="P3491" s="23" t="n">
        <f aca="false">AVERAGE(J3491:L3491)</f>
        <v>746171.312296609</v>
      </c>
      <c r="Q3491" s="23" t="n">
        <f aca="false">AVERAGE(M3491,O3491)</f>
        <v>689607.468444913</v>
      </c>
      <c r="R3491" s="23" t="n">
        <f aca="false">AVERAGE(N3491,O3491)</f>
        <v>791140.473444913</v>
      </c>
      <c r="S3491" s="23" t="n">
        <f aca="false">STDEV(J3491:L3491)</f>
        <v>103500.053648812</v>
      </c>
      <c r="T3491" s="25" t="n">
        <f aca="false">IF(P3491&gt;0,S3491/P3491,NA())</f>
        <v>0.138708165193666</v>
      </c>
      <c r="U3491" s="4" t="str">
        <f aca="false">IF(T3491&lt;=Parametros!$B$7,"MENOR",IF(T3491&lt;=Parametros!$B$8,"PROMEDIO MENOR-MEDIANA","PROMEDIO"))</f>
        <v>MENOR</v>
      </c>
      <c r="V3491" s="23" t="n">
        <f aca="false">IF(T3491&lt;=Parametros!$B$7,M3491,IF(T3491&lt;=Parametros!$B$8,Q3491,P3491))</f>
        <v>656232.99</v>
      </c>
      <c r="W3491" s="26" t="n">
        <f aca="false">ROUND(V3491,0)</f>
        <v>656233</v>
      </c>
      <c r="X3491" s="27" t="n">
        <f aca="false">K3491/G3491</f>
        <v>0.959470884695293</v>
      </c>
      <c r="Y3491" s="27" t="n">
        <f aca="false">L3491/G3491</f>
        <v>1.25637141733423</v>
      </c>
    </row>
    <row r="3492" customFormat="false" ht="26.25" hidden="false" customHeight="true" outlineLevel="0" collapsed="false">
      <c r="A3492" s="4" t="s">
        <v>795</v>
      </c>
      <c r="B3492" s="4" t="s">
        <v>1668</v>
      </c>
      <c r="C3492" s="4" t="s">
        <v>2147</v>
      </c>
      <c r="D3492" s="4" t="s">
        <v>2148</v>
      </c>
      <c r="E3492" s="4" t="s">
        <v>98</v>
      </c>
      <c r="F3492" s="4" t="s">
        <v>99</v>
      </c>
      <c r="G3492" s="23" t="n">
        <v>410372</v>
      </c>
      <c r="H3492" s="24" t="n">
        <f aca="false">Parametros!$B$3</f>
        <v>160.42</v>
      </c>
      <c r="I3492" s="24" t="n">
        <f aca="false">Parametros!$B$4</f>
        <v>151.76</v>
      </c>
      <c r="J3492" s="23" t="n">
        <f aca="false">G3492*H3492/I3492</f>
        <v>433789.379546653</v>
      </c>
      <c r="K3492" s="23" t="n">
        <v>393739.61</v>
      </c>
      <c r="L3492" s="23" t="n">
        <v>515627</v>
      </c>
      <c r="M3492" s="23" t="n">
        <f aca="false">MIN(J3492:L3492)</f>
        <v>393739.61</v>
      </c>
      <c r="N3492" s="23" t="n">
        <f aca="false">MAX(J3492:L3492)</f>
        <v>515627</v>
      </c>
      <c r="O3492" s="23" t="n">
        <f aca="false">MEDIAN(J3492:L3492)</f>
        <v>433789.379546653</v>
      </c>
      <c r="P3492" s="23" t="n">
        <f aca="false">AVERAGE(J3492:L3492)</f>
        <v>447718.663182218</v>
      </c>
      <c r="Q3492" s="23" t="n">
        <f aca="false">AVERAGE(M3492,O3492)</f>
        <v>413764.494773326</v>
      </c>
      <c r="R3492" s="23" t="n">
        <f aca="false">AVERAGE(N3492,O3492)</f>
        <v>474708.189773326</v>
      </c>
      <c r="S3492" s="23" t="n">
        <f aca="false">STDEV(J3492:L3492)</f>
        <v>62126.1029455658</v>
      </c>
      <c r="T3492" s="25" t="n">
        <f aca="false">IF(P3492&gt;0,S3492/P3492,NA())</f>
        <v>0.138761476914982</v>
      </c>
      <c r="U3492" s="4" t="str">
        <f aca="false">IF(T3492&lt;=Parametros!$B$7,"MENOR",IF(T3492&lt;=Parametros!$B$8,"PROMEDIO MENOR-MEDIANA","PROMEDIO"))</f>
        <v>MENOR</v>
      </c>
      <c r="V3492" s="23" t="n">
        <f aca="false">IF(T3492&lt;=Parametros!$B$7,M3492,IF(T3492&lt;=Parametros!$B$8,Q3492,P3492))</f>
        <v>393739.61</v>
      </c>
      <c r="W3492" s="26" t="n">
        <f aca="false">ROUND(V3492,0)</f>
        <v>393740</v>
      </c>
      <c r="X3492" s="27" t="n">
        <f aca="false">K3492/G3492</f>
        <v>0.959469968711316</v>
      </c>
      <c r="Y3492" s="27" t="n">
        <f aca="false">L3492/G3492</f>
        <v>1.25648679734485</v>
      </c>
    </row>
    <row r="3493" customFormat="false" ht="15" hidden="false" customHeight="true" outlineLevel="0" collapsed="false">
      <c r="A3493" s="22" t="s">
        <v>798</v>
      </c>
      <c r="B3493" s="22" t="s">
        <v>799</v>
      </c>
      <c r="C3493" s="22"/>
      <c r="D3493" s="22"/>
      <c r="E3493" s="22"/>
      <c r="F3493" s="22"/>
      <c r="G3493" s="22"/>
      <c r="H3493" s="22"/>
      <c r="I3493" s="22"/>
      <c r="J3493" s="22"/>
      <c r="K3493" s="22"/>
      <c r="L3493" s="22"/>
      <c r="M3493" s="22"/>
      <c r="N3493" s="22"/>
      <c r="O3493" s="22"/>
      <c r="P3493" s="22"/>
      <c r="Q3493" s="22"/>
      <c r="R3493" s="22"/>
      <c r="S3493" s="22"/>
      <c r="T3493" s="22"/>
      <c r="U3493" s="22"/>
      <c r="V3493" s="22"/>
      <c r="W3493" s="22"/>
    </row>
    <row r="3494" customFormat="false" ht="26.25" hidden="false" customHeight="true" outlineLevel="0" collapsed="false">
      <c r="A3494" s="4" t="s">
        <v>800</v>
      </c>
      <c r="B3494" s="4" t="s">
        <v>1668</v>
      </c>
      <c r="C3494" s="4" t="s">
        <v>2149</v>
      </c>
      <c r="D3494" s="4" t="s">
        <v>2150</v>
      </c>
      <c r="E3494" s="4" t="s">
        <v>98</v>
      </c>
      <c r="F3494" s="4" t="s">
        <v>99</v>
      </c>
      <c r="G3494" s="23" t="n">
        <v>54716</v>
      </c>
      <c r="H3494" s="24" t="n">
        <f aca="false">Parametros!$B$3</f>
        <v>160.42</v>
      </c>
      <c r="I3494" s="24" t="n">
        <f aca="false">Parametros!$B$4</f>
        <v>151.76</v>
      </c>
      <c r="J3494" s="23" t="n">
        <f aca="false">G3494*H3494/I3494</f>
        <v>57838.3020558777</v>
      </c>
      <c r="K3494" s="23" t="n">
        <v>52498.49</v>
      </c>
      <c r="L3494" s="23" t="n">
        <v>68663</v>
      </c>
      <c r="M3494" s="23" t="n">
        <f aca="false">MIN(J3494:L3494)</f>
        <v>52498.49</v>
      </c>
      <c r="N3494" s="23" t="n">
        <f aca="false">MAX(J3494:L3494)</f>
        <v>68663</v>
      </c>
      <c r="O3494" s="23" t="n">
        <f aca="false">MEDIAN(J3494:L3494)</f>
        <v>57838.3020558777</v>
      </c>
      <c r="P3494" s="23" t="n">
        <f aca="false">AVERAGE(J3494:L3494)</f>
        <v>59666.5973519592</v>
      </c>
      <c r="Q3494" s="23" t="n">
        <f aca="false">AVERAGE(M3494,O3494)</f>
        <v>55168.3960279389</v>
      </c>
      <c r="R3494" s="23" t="n">
        <f aca="false">AVERAGE(N3494,O3494)</f>
        <v>63250.6510279388</v>
      </c>
      <c r="S3494" s="23" t="n">
        <f aca="false">STDEV(J3494:L3494)</f>
        <v>8235.88754490252</v>
      </c>
      <c r="T3494" s="25" t="n">
        <f aca="false">IF(P3494&gt;0,S3494/P3494,NA())</f>
        <v>0.138031795182168</v>
      </c>
      <c r="U3494" s="4" t="str">
        <f aca="false">IF(T3494&lt;=Parametros!$B$7,"MENOR",IF(T3494&lt;=Parametros!$B$8,"PROMEDIO MENOR-MEDIANA","PROMEDIO"))</f>
        <v>MENOR</v>
      </c>
      <c r="V3494" s="23" t="n">
        <f aca="false">IF(T3494&lt;=Parametros!$B$7,M3494,IF(T3494&lt;=Parametros!$B$8,Q3494,P3494))</f>
        <v>52498.49</v>
      </c>
      <c r="W3494" s="26" t="n">
        <f aca="false">ROUND(V3494,0)</f>
        <v>52498</v>
      </c>
      <c r="X3494" s="27" t="n">
        <f aca="false">K3494/G3494</f>
        <v>0.959472366401053</v>
      </c>
      <c r="Y3494" s="27" t="n">
        <f aca="false">L3494/G3494</f>
        <v>1.25489801886103</v>
      </c>
    </row>
    <row r="3495" customFormat="false" ht="39" hidden="false" customHeight="true" outlineLevel="0" collapsed="false">
      <c r="A3495" s="4" t="s">
        <v>803</v>
      </c>
      <c r="B3495" s="4" t="s">
        <v>1668</v>
      </c>
      <c r="C3495" s="4" t="s">
        <v>2151</v>
      </c>
      <c r="D3495" s="4" t="s">
        <v>2152</v>
      </c>
      <c r="E3495" s="4" t="s">
        <v>98</v>
      </c>
      <c r="F3495" s="4" t="s">
        <v>99</v>
      </c>
      <c r="G3495" s="23" t="n">
        <v>54716</v>
      </c>
      <c r="H3495" s="24" t="n">
        <f aca="false">Parametros!$B$3</f>
        <v>160.42</v>
      </c>
      <c r="I3495" s="24" t="n">
        <f aca="false">Parametros!$B$4</f>
        <v>151.76</v>
      </c>
      <c r="J3495" s="23" t="n">
        <f aca="false">G3495*H3495/I3495</f>
        <v>57838.3020558777</v>
      </c>
      <c r="K3495" s="23" t="n">
        <v>52498.49</v>
      </c>
      <c r="L3495" s="23" t="n">
        <v>68663</v>
      </c>
      <c r="M3495" s="23" t="n">
        <f aca="false">MIN(J3495:L3495)</f>
        <v>52498.49</v>
      </c>
      <c r="N3495" s="23" t="n">
        <f aca="false">MAX(J3495:L3495)</f>
        <v>68663</v>
      </c>
      <c r="O3495" s="23" t="n">
        <f aca="false">MEDIAN(J3495:L3495)</f>
        <v>57838.3020558777</v>
      </c>
      <c r="P3495" s="23" t="n">
        <f aca="false">AVERAGE(J3495:L3495)</f>
        <v>59666.5973519592</v>
      </c>
      <c r="Q3495" s="23" t="n">
        <f aca="false">AVERAGE(M3495,O3495)</f>
        <v>55168.3960279389</v>
      </c>
      <c r="R3495" s="23" t="n">
        <f aca="false">AVERAGE(N3495,O3495)</f>
        <v>63250.6510279388</v>
      </c>
      <c r="S3495" s="23" t="n">
        <f aca="false">STDEV(J3495:L3495)</f>
        <v>8235.88754490252</v>
      </c>
      <c r="T3495" s="25" t="n">
        <f aca="false">IF(P3495&gt;0,S3495/P3495,NA())</f>
        <v>0.138031795182168</v>
      </c>
      <c r="U3495" s="4" t="str">
        <f aca="false">IF(T3495&lt;=Parametros!$B$7,"MENOR",IF(T3495&lt;=Parametros!$B$8,"PROMEDIO MENOR-MEDIANA","PROMEDIO"))</f>
        <v>MENOR</v>
      </c>
      <c r="V3495" s="23" t="n">
        <f aca="false">IF(T3495&lt;=Parametros!$B$7,M3495,IF(T3495&lt;=Parametros!$B$8,Q3495,P3495))</f>
        <v>52498.49</v>
      </c>
      <c r="W3495" s="26" t="n">
        <f aca="false">ROUND(V3495,0)</f>
        <v>52498</v>
      </c>
      <c r="X3495" s="27" t="n">
        <f aca="false">K3495/G3495</f>
        <v>0.959472366401053</v>
      </c>
      <c r="Y3495" s="27" t="n">
        <f aca="false">L3495/G3495</f>
        <v>1.25489801886103</v>
      </c>
    </row>
    <row r="3496" customFormat="false" ht="26.25" hidden="false" customHeight="true" outlineLevel="0" collapsed="false">
      <c r="A3496" s="4" t="s">
        <v>806</v>
      </c>
      <c r="B3496" s="4" t="s">
        <v>1668</v>
      </c>
      <c r="C3496" s="4" t="s">
        <v>2153</v>
      </c>
      <c r="D3496" s="4" t="s">
        <v>2154</v>
      </c>
      <c r="E3496" s="4" t="s">
        <v>98</v>
      </c>
      <c r="F3496" s="4" t="s">
        <v>99</v>
      </c>
      <c r="G3496" s="23" t="n">
        <v>273581</v>
      </c>
      <c r="H3496" s="24" t="n">
        <f aca="false">Parametros!$B$3</f>
        <v>160.42</v>
      </c>
      <c r="I3496" s="24" t="n">
        <f aca="false">Parametros!$B$4</f>
        <v>151.76</v>
      </c>
      <c r="J3496" s="23" t="n">
        <f aca="false">G3496*H3496/I3496</f>
        <v>289192.567343173</v>
      </c>
      <c r="K3496" s="23" t="n">
        <v>262492.46</v>
      </c>
      <c r="L3496" s="23" t="n">
        <v>343672</v>
      </c>
      <c r="M3496" s="23" t="n">
        <f aca="false">MIN(J3496:L3496)</f>
        <v>262492.46</v>
      </c>
      <c r="N3496" s="23" t="n">
        <f aca="false">MAX(J3496:L3496)</f>
        <v>343672</v>
      </c>
      <c r="O3496" s="23" t="n">
        <f aca="false">MEDIAN(J3496:L3496)</f>
        <v>289192.567343173</v>
      </c>
      <c r="P3496" s="23" t="n">
        <f aca="false">AVERAGE(J3496:L3496)</f>
        <v>298452.342447725</v>
      </c>
      <c r="Q3496" s="23" t="n">
        <f aca="false">AVERAGE(M3496,O3496)</f>
        <v>275842.513671587</v>
      </c>
      <c r="R3496" s="23" t="n">
        <f aca="false">AVERAGE(N3496,O3496)</f>
        <v>316432.283671587</v>
      </c>
      <c r="S3496" s="23" t="n">
        <f aca="false">STDEV(J3496:L3496)</f>
        <v>41374.3520178026</v>
      </c>
      <c r="T3496" s="25" t="n">
        <f aca="false">IF(P3496&gt;0,S3496/P3496,NA())</f>
        <v>0.138629677617791</v>
      </c>
      <c r="U3496" s="4" t="str">
        <f aca="false">IF(T3496&lt;=Parametros!$B$7,"MENOR",IF(T3496&lt;=Parametros!$B$8,"PROMEDIO MENOR-MEDIANA","PROMEDIO"))</f>
        <v>MENOR</v>
      </c>
      <c r="V3496" s="23" t="n">
        <f aca="false">IF(T3496&lt;=Parametros!$B$7,M3496,IF(T3496&lt;=Parametros!$B$8,Q3496,P3496))</f>
        <v>262492.46</v>
      </c>
      <c r="W3496" s="26" t="n">
        <f aca="false">ROUND(V3496,0)</f>
        <v>262492</v>
      </c>
      <c r="X3496" s="27" t="n">
        <f aca="false">K3496/G3496</f>
        <v>0.959468895866307</v>
      </c>
      <c r="Y3496" s="27" t="n">
        <f aca="false">L3496/G3496</f>
        <v>1.25619834710744</v>
      </c>
    </row>
    <row r="3497" customFormat="false" ht="26.25" hidden="false" customHeight="true" outlineLevel="0" collapsed="false">
      <c r="A3497" s="4" t="s">
        <v>809</v>
      </c>
      <c r="B3497" s="4" t="s">
        <v>1668</v>
      </c>
      <c r="C3497" s="4" t="s">
        <v>2155</v>
      </c>
      <c r="D3497" s="4" t="s">
        <v>2156</v>
      </c>
      <c r="E3497" s="4" t="s">
        <v>98</v>
      </c>
      <c r="F3497" s="4" t="s">
        <v>99</v>
      </c>
      <c r="G3497" s="23" t="n">
        <v>683953</v>
      </c>
      <c r="H3497" s="24" t="n">
        <f aca="false">Parametros!$B$3</f>
        <v>160.42</v>
      </c>
      <c r="I3497" s="24" t="n">
        <f aca="false">Parametros!$B$4</f>
        <v>151.76</v>
      </c>
      <c r="J3497" s="23" t="n">
        <f aca="false">G3497*H3497/I3497</f>
        <v>722981.946889826</v>
      </c>
      <c r="K3497" s="23" t="n">
        <v>656232.99</v>
      </c>
      <c r="L3497" s="23" t="n">
        <v>859299</v>
      </c>
      <c r="M3497" s="23" t="n">
        <f aca="false">MIN(J3497:L3497)</f>
        <v>656232.99</v>
      </c>
      <c r="N3497" s="23" t="n">
        <f aca="false">MAX(J3497:L3497)</f>
        <v>859299</v>
      </c>
      <c r="O3497" s="23" t="n">
        <f aca="false">MEDIAN(J3497:L3497)</f>
        <v>722981.946889826</v>
      </c>
      <c r="P3497" s="23" t="n">
        <f aca="false">AVERAGE(J3497:L3497)</f>
        <v>746171.312296609</v>
      </c>
      <c r="Q3497" s="23" t="n">
        <f aca="false">AVERAGE(M3497,O3497)</f>
        <v>689607.468444913</v>
      </c>
      <c r="R3497" s="23" t="n">
        <f aca="false">AVERAGE(N3497,O3497)</f>
        <v>791140.473444913</v>
      </c>
      <c r="S3497" s="23" t="n">
        <f aca="false">STDEV(J3497:L3497)</f>
        <v>103500.053648812</v>
      </c>
      <c r="T3497" s="25" t="n">
        <f aca="false">IF(P3497&gt;0,S3497/P3497,NA())</f>
        <v>0.138708165193666</v>
      </c>
      <c r="U3497" s="4" t="str">
        <f aca="false">IF(T3497&lt;=Parametros!$B$7,"MENOR",IF(T3497&lt;=Parametros!$B$8,"PROMEDIO MENOR-MEDIANA","PROMEDIO"))</f>
        <v>MENOR</v>
      </c>
      <c r="V3497" s="23" t="n">
        <f aca="false">IF(T3497&lt;=Parametros!$B$7,M3497,IF(T3497&lt;=Parametros!$B$8,Q3497,P3497))</f>
        <v>656232.99</v>
      </c>
      <c r="W3497" s="26" t="n">
        <f aca="false">ROUND(V3497,0)</f>
        <v>656233</v>
      </c>
      <c r="X3497" s="27" t="n">
        <f aca="false">K3497/G3497</f>
        <v>0.959470884695293</v>
      </c>
      <c r="Y3497" s="27" t="n">
        <f aca="false">L3497/G3497</f>
        <v>1.25637141733423</v>
      </c>
    </row>
    <row r="3498" customFormat="false" ht="39" hidden="false" customHeight="true" outlineLevel="0" collapsed="false">
      <c r="A3498" s="4" t="s">
        <v>812</v>
      </c>
      <c r="B3498" s="4" t="s">
        <v>1668</v>
      </c>
      <c r="C3498" s="4" t="s">
        <v>2157</v>
      </c>
      <c r="D3498" s="4" t="s">
        <v>2158</v>
      </c>
      <c r="E3498" s="4" t="s">
        <v>98</v>
      </c>
      <c r="F3498" s="4" t="s">
        <v>99</v>
      </c>
      <c r="G3498" s="23" t="n">
        <v>1089802</v>
      </c>
      <c r="H3498" s="24" t="n">
        <f aca="false">Parametros!$B$3</f>
        <v>160.42</v>
      </c>
      <c r="I3498" s="24" t="n">
        <f aca="false">Parametros!$B$4</f>
        <v>151.76</v>
      </c>
      <c r="J3498" s="23" t="n">
        <f aca="false">G3498*H3498/I3498</f>
        <v>1151990.22693727</v>
      </c>
      <c r="K3498" s="23" t="n">
        <v>1045633</v>
      </c>
      <c r="L3498" s="23" t="n">
        <v>1369333</v>
      </c>
      <c r="M3498" s="23" t="n">
        <f aca="false">MIN(J3498:L3498)</f>
        <v>1045633</v>
      </c>
      <c r="N3498" s="23" t="n">
        <f aca="false">MAX(J3498:L3498)</f>
        <v>1369333</v>
      </c>
      <c r="O3498" s="23" t="n">
        <f aca="false">MEDIAN(J3498:L3498)</f>
        <v>1151990.22693727</v>
      </c>
      <c r="P3498" s="23" t="n">
        <f aca="false">AVERAGE(J3498:L3498)</f>
        <v>1188985.40897909</v>
      </c>
      <c r="Q3498" s="23" t="n">
        <f aca="false">AVERAGE(M3498,O3498)</f>
        <v>1098811.61346863</v>
      </c>
      <c r="R3498" s="23" t="n">
        <f aca="false">AVERAGE(N3498,O3498)</f>
        <v>1260661.61346863</v>
      </c>
      <c r="S3498" s="23" t="n">
        <f aca="false">STDEV(J3498:L3498)</f>
        <v>164990.621311427</v>
      </c>
      <c r="T3498" s="25" t="n">
        <f aca="false">IF(P3498&gt;0,S3498/P3498,NA())</f>
        <v>0.138765892386429</v>
      </c>
      <c r="U3498" s="4" t="str">
        <f aca="false">IF(T3498&lt;=Parametros!$B$7,"MENOR",IF(T3498&lt;=Parametros!$B$8,"PROMEDIO MENOR-MEDIANA","PROMEDIO"))</f>
        <v>MENOR</v>
      </c>
      <c r="V3498" s="23" t="n">
        <f aca="false">IF(T3498&lt;=Parametros!$B$7,M3498,IF(T3498&lt;=Parametros!$B$8,Q3498,P3498))</f>
        <v>1045633</v>
      </c>
      <c r="W3498" s="26" t="n">
        <f aca="false">ROUND(V3498,0)</f>
        <v>1045633</v>
      </c>
      <c r="X3498" s="27" t="n">
        <f aca="false">K3498/G3498</f>
        <v>0.959470619433622</v>
      </c>
      <c r="Y3498" s="27" t="n">
        <f aca="false">L3498/G3498</f>
        <v>1.25649705175803</v>
      </c>
    </row>
    <row r="3499" customFormat="false" ht="26.25" hidden="false" customHeight="true" outlineLevel="0" collapsed="false">
      <c r="A3499" s="4" t="s">
        <v>815</v>
      </c>
      <c r="B3499" s="4" t="s">
        <v>1668</v>
      </c>
      <c r="C3499" s="4" t="s">
        <v>2159</v>
      </c>
      <c r="D3499" s="4" t="s">
        <v>2160</v>
      </c>
      <c r="E3499" s="4" t="s">
        <v>98</v>
      </c>
      <c r="F3499" s="4" t="s">
        <v>99</v>
      </c>
      <c r="G3499" s="23" t="n">
        <v>1089802</v>
      </c>
      <c r="H3499" s="24" t="n">
        <f aca="false">Parametros!$B$3</f>
        <v>160.42</v>
      </c>
      <c r="I3499" s="24" t="n">
        <f aca="false">Parametros!$B$4</f>
        <v>151.76</v>
      </c>
      <c r="J3499" s="23" t="n">
        <f aca="false">G3499*H3499/I3499</f>
        <v>1151990.22693727</v>
      </c>
      <c r="K3499" s="23" t="n">
        <v>1045633</v>
      </c>
      <c r="L3499" s="23" t="n">
        <v>1369333</v>
      </c>
      <c r="M3499" s="23" t="n">
        <f aca="false">MIN(J3499:L3499)</f>
        <v>1045633</v>
      </c>
      <c r="N3499" s="23" t="n">
        <f aca="false">MAX(J3499:L3499)</f>
        <v>1369333</v>
      </c>
      <c r="O3499" s="23" t="n">
        <f aca="false">MEDIAN(J3499:L3499)</f>
        <v>1151990.22693727</v>
      </c>
      <c r="P3499" s="23" t="n">
        <f aca="false">AVERAGE(J3499:L3499)</f>
        <v>1188985.40897909</v>
      </c>
      <c r="Q3499" s="23" t="n">
        <f aca="false">AVERAGE(M3499,O3499)</f>
        <v>1098811.61346863</v>
      </c>
      <c r="R3499" s="23" t="n">
        <f aca="false">AVERAGE(N3499,O3499)</f>
        <v>1260661.61346863</v>
      </c>
      <c r="S3499" s="23" t="n">
        <f aca="false">STDEV(J3499:L3499)</f>
        <v>164990.621311427</v>
      </c>
      <c r="T3499" s="25" t="n">
        <f aca="false">IF(P3499&gt;0,S3499/P3499,NA())</f>
        <v>0.138765892386429</v>
      </c>
      <c r="U3499" s="4" t="str">
        <f aca="false">IF(T3499&lt;=Parametros!$B$7,"MENOR",IF(T3499&lt;=Parametros!$B$8,"PROMEDIO MENOR-MEDIANA","PROMEDIO"))</f>
        <v>MENOR</v>
      </c>
      <c r="V3499" s="23" t="n">
        <f aca="false">IF(T3499&lt;=Parametros!$B$7,M3499,IF(T3499&lt;=Parametros!$B$8,Q3499,P3499))</f>
        <v>1045633</v>
      </c>
      <c r="W3499" s="26" t="n">
        <f aca="false">ROUND(V3499,0)</f>
        <v>1045633</v>
      </c>
      <c r="X3499" s="27" t="n">
        <f aca="false">K3499/G3499</f>
        <v>0.959470619433622</v>
      </c>
      <c r="Y3499" s="27" t="n">
        <f aca="false">L3499/G3499</f>
        <v>1.25649705175803</v>
      </c>
    </row>
    <row r="3500" customFormat="false" ht="39" hidden="false" customHeight="true" outlineLevel="0" collapsed="false">
      <c r="A3500" s="4" t="s">
        <v>818</v>
      </c>
      <c r="B3500" s="4" t="s">
        <v>1668</v>
      </c>
      <c r="C3500" s="4" t="s">
        <v>2161</v>
      </c>
      <c r="D3500" s="4" t="s">
        <v>2162</v>
      </c>
      <c r="E3500" s="4" t="s">
        <v>98</v>
      </c>
      <c r="F3500" s="4" t="s">
        <v>99</v>
      </c>
      <c r="G3500" s="23" t="n">
        <v>1089802</v>
      </c>
      <c r="H3500" s="24" t="n">
        <f aca="false">Parametros!$B$3</f>
        <v>160.42</v>
      </c>
      <c r="I3500" s="24" t="n">
        <f aca="false">Parametros!$B$4</f>
        <v>151.76</v>
      </c>
      <c r="J3500" s="23" t="n">
        <f aca="false">G3500*H3500/I3500</f>
        <v>1151990.22693727</v>
      </c>
      <c r="K3500" s="23" t="n">
        <v>1045633</v>
      </c>
      <c r="L3500" s="23" t="n">
        <v>1369333</v>
      </c>
      <c r="M3500" s="23" t="n">
        <f aca="false">MIN(J3500:L3500)</f>
        <v>1045633</v>
      </c>
      <c r="N3500" s="23" t="n">
        <f aca="false">MAX(J3500:L3500)</f>
        <v>1369333</v>
      </c>
      <c r="O3500" s="23" t="n">
        <f aca="false">MEDIAN(J3500:L3500)</f>
        <v>1151990.22693727</v>
      </c>
      <c r="P3500" s="23" t="n">
        <f aca="false">AVERAGE(J3500:L3500)</f>
        <v>1188985.40897909</v>
      </c>
      <c r="Q3500" s="23" t="n">
        <f aca="false">AVERAGE(M3500,O3500)</f>
        <v>1098811.61346863</v>
      </c>
      <c r="R3500" s="23" t="n">
        <f aca="false">AVERAGE(N3500,O3500)</f>
        <v>1260661.61346863</v>
      </c>
      <c r="S3500" s="23" t="n">
        <f aca="false">STDEV(J3500:L3500)</f>
        <v>164990.621311427</v>
      </c>
      <c r="T3500" s="25" t="n">
        <f aca="false">IF(P3500&gt;0,S3500/P3500,NA())</f>
        <v>0.138765892386429</v>
      </c>
      <c r="U3500" s="4" t="str">
        <f aca="false">IF(T3500&lt;=Parametros!$B$7,"MENOR",IF(T3500&lt;=Parametros!$B$8,"PROMEDIO MENOR-MEDIANA","PROMEDIO"))</f>
        <v>MENOR</v>
      </c>
      <c r="V3500" s="23" t="n">
        <f aca="false">IF(T3500&lt;=Parametros!$B$7,M3500,IF(T3500&lt;=Parametros!$B$8,Q3500,P3500))</f>
        <v>1045633</v>
      </c>
      <c r="W3500" s="26" t="n">
        <f aca="false">ROUND(V3500,0)</f>
        <v>1045633</v>
      </c>
      <c r="X3500" s="27" t="n">
        <f aca="false">K3500/G3500</f>
        <v>0.959470619433622</v>
      </c>
      <c r="Y3500" s="27" t="n">
        <f aca="false">L3500/G3500</f>
        <v>1.25649705175803</v>
      </c>
    </row>
    <row r="3501" customFormat="false" ht="39" hidden="false" customHeight="true" outlineLevel="0" collapsed="false">
      <c r="A3501" s="4" t="s">
        <v>821</v>
      </c>
      <c r="B3501" s="4" t="s">
        <v>1668</v>
      </c>
      <c r="C3501" s="4" t="s">
        <v>2163</v>
      </c>
      <c r="D3501" s="4" t="s">
        <v>2164</v>
      </c>
      <c r="E3501" s="4" t="s">
        <v>98</v>
      </c>
      <c r="F3501" s="4" t="s">
        <v>99</v>
      </c>
      <c r="G3501" s="23" t="n">
        <v>1089802</v>
      </c>
      <c r="H3501" s="24" t="n">
        <f aca="false">Parametros!$B$3</f>
        <v>160.42</v>
      </c>
      <c r="I3501" s="24" t="n">
        <f aca="false">Parametros!$B$4</f>
        <v>151.76</v>
      </c>
      <c r="J3501" s="23" t="n">
        <f aca="false">G3501*H3501/I3501</f>
        <v>1151990.22693727</v>
      </c>
      <c r="K3501" s="23" t="n">
        <v>1045633</v>
      </c>
      <c r="L3501" s="23" t="n">
        <v>1369333</v>
      </c>
      <c r="M3501" s="23" t="n">
        <f aca="false">MIN(J3501:L3501)</f>
        <v>1045633</v>
      </c>
      <c r="N3501" s="23" t="n">
        <f aca="false">MAX(J3501:L3501)</f>
        <v>1369333</v>
      </c>
      <c r="O3501" s="23" t="n">
        <f aca="false">MEDIAN(J3501:L3501)</f>
        <v>1151990.22693727</v>
      </c>
      <c r="P3501" s="23" t="n">
        <f aca="false">AVERAGE(J3501:L3501)</f>
        <v>1188985.40897909</v>
      </c>
      <c r="Q3501" s="23" t="n">
        <f aca="false">AVERAGE(M3501,O3501)</f>
        <v>1098811.61346863</v>
      </c>
      <c r="R3501" s="23" t="n">
        <f aca="false">AVERAGE(N3501,O3501)</f>
        <v>1260661.61346863</v>
      </c>
      <c r="S3501" s="23" t="n">
        <f aca="false">STDEV(J3501:L3501)</f>
        <v>164990.621311427</v>
      </c>
      <c r="T3501" s="25" t="n">
        <f aca="false">IF(P3501&gt;0,S3501/P3501,NA())</f>
        <v>0.138765892386429</v>
      </c>
      <c r="U3501" s="4" t="str">
        <f aca="false">IF(T3501&lt;=Parametros!$B$7,"MENOR",IF(T3501&lt;=Parametros!$B$8,"PROMEDIO MENOR-MEDIANA","PROMEDIO"))</f>
        <v>MENOR</v>
      </c>
      <c r="V3501" s="23" t="n">
        <f aca="false">IF(T3501&lt;=Parametros!$B$7,M3501,IF(T3501&lt;=Parametros!$B$8,Q3501,P3501))</f>
        <v>1045633</v>
      </c>
      <c r="W3501" s="26" t="n">
        <f aca="false">ROUND(V3501,0)</f>
        <v>1045633</v>
      </c>
      <c r="X3501" s="27" t="n">
        <f aca="false">K3501/G3501</f>
        <v>0.959470619433622</v>
      </c>
      <c r="Y3501" s="27" t="n">
        <f aca="false">L3501/G3501</f>
        <v>1.25649705175803</v>
      </c>
    </row>
    <row r="3502" customFormat="false" ht="39" hidden="false" customHeight="true" outlineLevel="0" collapsed="false">
      <c r="A3502" s="4" t="s">
        <v>824</v>
      </c>
      <c r="B3502" s="4" t="s">
        <v>1668</v>
      </c>
      <c r="C3502" s="4" t="s">
        <v>2165</v>
      </c>
      <c r="D3502" s="4" t="s">
        <v>2166</v>
      </c>
      <c r="E3502" s="4" t="s">
        <v>98</v>
      </c>
      <c r="F3502" s="4" t="s">
        <v>99</v>
      </c>
      <c r="G3502" s="23" t="n">
        <v>1089802</v>
      </c>
      <c r="H3502" s="24" t="n">
        <f aca="false">Parametros!$B$3</f>
        <v>160.42</v>
      </c>
      <c r="I3502" s="24" t="n">
        <f aca="false">Parametros!$B$4</f>
        <v>151.76</v>
      </c>
      <c r="J3502" s="23" t="n">
        <f aca="false">G3502*H3502/I3502</f>
        <v>1151990.22693727</v>
      </c>
      <c r="K3502" s="23" t="n">
        <v>1045633</v>
      </c>
      <c r="L3502" s="23" t="n">
        <v>1369333</v>
      </c>
      <c r="M3502" s="23" t="n">
        <f aca="false">MIN(J3502:L3502)</f>
        <v>1045633</v>
      </c>
      <c r="N3502" s="23" t="n">
        <f aca="false">MAX(J3502:L3502)</f>
        <v>1369333</v>
      </c>
      <c r="O3502" s="23" t="n">
        <f aca="false">MEDIAN(J3502:L3502)</f>
        <v>1151990.22693727</v>
      </c>
      <c r="P3502" s="23" t="n">
        <f aca="false">AVERAGE(J3502:L3502)</f>
        <v>1188985.40897909</v>
      </c>
      <c r="Q3502" s="23" t="n">
        <f aca="false">AVERAGE(M3502,O3502)</f>
        <v>1098811.61346863</v>
      </c>
      <c r="R3502" s="23" t="n">
        <f aca="false">AVERAGE(N3502,O3502)</f>
        <v>1260661.61346863</v>
      </c>
      <c r="S3502" s="23" t="n">
        <f aca="false">STDEV(J3502:L3502)</f>
        <v>164990.621311427</v>
      </c>
      <c r="T3502" s="25" t="n">
        <f aca="false">IF(P3502&gt;0,S3502/P3502,NA())</f>
        <v>0.138765892386429</v>
      </c>
      <c r="U3502" s="4" t="str">
        <f aca="false">IF(T3502&lt;=Parametros!$B$7,"MENOR",IF(T3502&lt;=Parametros!$B$8,"PROMEDIO MENOR-MEDIANA","PROMEDIO"))</f>
        <v>MENOR</v>
      </c>
      <c r="V3502" s="23" t="n">
        <f aca="false">IF(T3502&lt;=Parametros!$B$7,M3502,IF(T3502&lt;=Parametros!$B$8,Q3502,P3502))</f>
        <v>1045633</v>
      </c>
      <c r="W3502" s="26" t="n">
        <f aca="false">ROUND(V3502,0)</f>
        <v>1045633</v>
      </c>
      <c r="X3502" s="27" t="n">
        <f aca="false">K3502/G3502</f>
        <v>0.959470619433622</v>
      </c>
      <c r="Y3502" s="27" t="n">
        <f aca="false">L3502/G3502</f>
        <v>1.25649705175803</v>
      </c>
    </row>
    <row r="3503" customFormat="false" ht="77.25" hidden="false" customHeight="true" outlineLevel="0" collapsed="false">
      <c r="A3503" s="4" t="s">
        <v>827</v>
      </c>
      <c r="B3503" s="4" t="s">
        <v>1668</v>
      </c>
      <c r="C3503" s="4" t="s">
        <v>2167</v>
      </c>
      <c r="D3503" s="4" t="s">
        <v>2168</v>
      </c>
      <c r="E3503" s="4" t="s">
        <v>98</v>
      </c>
      <c r="F3503" s="4" t="s">
        <v>99</v>
      </c>
      <c r="G3503" s="23" t="n">
        <v>3275059</v>
      </c>
      <c r="H3503" s="24" t="n">
        <f aca="false">Parametros!$B$3</f>
        <v>160.42</v>
      </c>
      <c r="I3503" s="24" t="n">
        <f aca="false">Parametros!$B$4</f>
        <v>151.76</v>
      </c>
      <c r="J3503" s="23" t="n">
        <f aca="false">G3503*H3503/I3503</f>
        <v>3461946.26238798</v>
      </c>
      <c r="K3503" s="23" t="n">
        <v>3142322.57</v>
      </c>
      <c r="L3503" s="23" t="n">
        <v>4115139</v>
      </c>
      <c r="M3503" s="23" t="n">
        <f aca="false">MIN(J3503:L3503)</f>
        <v>3142322.57</v>
      </c>
      <c r="N3503" s="23" t="n">
        <f aca="false">MAX(J3503:L3503)</f>
        <v>4115139</v>
      </c>
      <c r="O3503" s="23" t="n">
        <f aca="false">MEDIAN(J3503:L3503)</f>
        <v>3461946.26238798</v>
      </c>
      <c r="P3503" s="23" t="n">
        <f aca="false">AVERAGE(J3503:L3503)</f>
        <v>3573135.94412933</v>
      </c>
      <c r="Q3503" s="23" t="n">
        <f aca="false">AVERAGE(M3503,O3503)</f>
        <v>3302134.41619399</v>
      </c>
      <c r="R3503" s="23" t="n">
        <f aca="false">AVERAGE(N3503,O3503)</f>
        <v>3788542.63119399</v>
      </c>
      <c r="S3503" s="23" t="n">
        <f aca="false">STDEV(J3503:L3503)</f>
        <v>495848.072108577</v>
      </c>
      <c r="T3503" s="25" t="n">
        <f aca="false">IF(P3503&gt;0,S3503/P3503,NA())</f>
        <v>0.138771118664896</v>
      </c>
      <c r="U3503" s="4" t="str">
        <f aca="false">IF(T3503&lt;=Parametros!$B$7,"MENOR",IF(T3503&lt;=Parametros!$B$8,"PROMEDIO MENOR-MEDIANA","PROMEDIO"))</f>
        <v>MENOR</v>
      </c>
      <c r="V3503" s="23" t="n">
        <f aca="false">IF(T3503&lt;=Parametros!$B$7,M3503,IF(T3503&lt;=Parametros!$B$8,Q3503,P3503))</f>
        <v>3142322.57</v>
      </c>
      <c r="W3503" s="26" t="n">
        <f aca="false">ROUND(V3503,0)</f>
        <v>3142323</v>
      </c>
      <c r="X3503" s="27" t="n">
        <f aca="false">K3503/G3503</f>
        <v>0.959470522515778</v>
      </c>
      <c r="Y3503" s="27" t="n">
        <f aca="false">L3503/G3503</f>
        <v>1.25650835603267</v>
      </c>
    </row>
    <row r="3504" customFormat="false" ht="77.25" hidden="false" customHeight="true" outlineLevel="0" collapsed="false">
      <c r="A3504" s="4" t="s">
        <v>830</v>
      </c>
      <c r="B3504" s="4" t="s">
        <v>1668</v>
      </c>
      <c r="C3504" s="4" t="s">
        <v>2169</v>
      </c>
      <c r="D3504" s="4" t="s">
        <v>2170</v>
      </c>
      <c r="E3504" s="4" t="s">
        <v>98</v>
      </c>
      <c r="F3504" s="4" t="s">
        <v>99</v>
      </c>
      <c r="G3504" s="23" t="n">
        <v>3275059</v>
      </c>
      <c r="H3504" s="24" t="n">
        <f aca="false">Parametros!$B$3</f>
        <v>160.42</v>
      </c>
      <c r="I3504" s="24" t="n">
        <f aca="false">Parametros!$B$4</f>
        <v>151.76</v>
      </c>
      <c r="J3504" s="23" t="n">
        <f aca="false">G3504*H3504/I3504</f>
        <v>3461946.26238798</v>
      </c>
      <c r="K3504" s="23" t="n">
        <v>3142322.57</v>
      </c>
      <c r="L3504" s="23" t="n">
        <v>4115139</v>
      </c>
      <c r="M3504" s="23" t="n">
        <f aca="false">MIN(J3504:L3504)</f>
        <v>3142322.57</v>
      </c>
      <c r="N3504" s="23" t="n">
        <f aca="false">MAX(J3504:L3504)</f>
        <v>4115139</v>
      </c>
      <c r="O3504" s="23" t="n">
        <f aca="false">MEDIAN(J3504:L3504)</f>
        <v>3461946.26238798</v>
      </c>
      <c r="P3504" s="23" t="n">
        <f aca="false">AVERAGE(J3504:L3504)</f>
        <v>3573135.94412933</v>
      </c>
      <c r="Q3504" s="23" t="n">
        <f aca="false">AVERAGE(M3504,O3504)</f>
        <v>3302134.41619399</v>
      </c>
      <c r="R3504" s="23" t="n">
        <f aca="false">AVERAGE(N3504,O3504)</f>
        <v>3788542.63119399</v>
      </c>
      <c r="S3504" s="23" t="n">
        <f aca="false">STDEV(J3504:L3504)</f>
        <v>495848.072108577</v>
      </c>
      <c r="T3504" s="25" t="n">
        <f aca="false">IF(P3504&gt;0,S3504/P3504,NA())</f>
        <v>0.138771118664896</v>
      </c>
      <c r="U3504" s="4" t="str">
        <f aca="false">IF(T3504&lt;=Parametros!$B$7,"MENOR",IF(T3504&lt;=Parametros!$B$8,"PROMEDIO MENOR-MEDIANA","PROMEDIO"))</f>
        <v>MENOR</v>
      </c>
      <c r="V3504" s="23" t="n">
        <f aca="false">IF(T3504&lt;=Parametros!$B$7,M3504,IF(T3504&lt;=Parametros!$B$8,Q3504,P3504))</f>
        <v>3142322.57</v>
      </c>
      <c r="W3504" s="26" t="n">
        <f aca="false">ROUND(V3504,0)</f>
        <v>3142323</v>
      </c>
      <c r="X3504" s="27" t="n">
        <f aca="false">K3504/G3504</f>
        <v>0.959470522515778</v>
      </c>
      <c r="Y3504" s="27" t="n">
        <f aca="false">L3504/G3504</f>
        <v>1.25650835603267</v>
      </c>
    </row>
    <row r="3505" customFormat="false" ht="77.25" hidden="false" customHeight="true" outlineLevel="0" collapsed="false">
      <c r="A3505" s="4" t="s">
        <v>833</v>
      </c>
      <c r="B3505" s="4" t="s">
        <v>1668</v>
      </c>
      <c r="C3505" s="4" t="s">
        <v>2171</v>
      </c>
      <c r="D3505" s="4" t="s">
        <v>2172</v>
      </c>
      <c r="E3505" s="4" t="s">
        <v>98</v>
      </c>
      <c r="F3505" s="4" t="s">
        <v>99</v>
      </c>
      <c r="G3505" s="23" t="n">
        <v>3275059</v>
      </c>
      <c r="H3505" s="24" t="n">
        <f aca="false">Parametros!$B$3</f>
        <v>160.42</v>
      </c>
      <c r="I3505" s="24" t="n">
        <f aca="false">Parametros!$B$4</f>
        <v>151.76</v>
      </c>
      <c r="J3505" s="23" t="n">
        <f aca="false">G3505*H3505/I3505</f>
        <v>3461946.26238798</v>
      </c>
      <c r="K3505" s="23" t="n">
        <v>3142322.57</v>
      </c>
      <c r="L3505" s="23" t="n">
        <v>4115139</v>
      </c>
      <c r="M3505" s="23" t="n">
        <f aca="false">MIN(J3505:L3505)</f>
        <v>3142322.57</v>
      </c>
      <c r="N3505" s="23" t="n">
        <f aca="false">MAX(J3505:L3505)</f>
        <v>4115139</v>
      </c>
      <c r="O3505" s="23" t="n">
        <f aca="false">MEDIAN(J3505:L3505)</f>
        <v>3461946.26238798</v>
      </c>
      <c r="P3505" s="23" t="n">
        <f aca="false">AVERAGE(J3505:L3505)</f>
        <v>3573135.94412933</v>
      </c>
      <c r="Q3505" s="23" t="n">
        <f aca="false">AVERAGE(M3505,O3505)</f>
        <v>3302134.41619399</v>
      </c>
      <c r="R3505" s="23" t="n">
        <f aca="false">AVERAGE(N3505,O3505)</f>
        <v>3788542.63119399</v>
      </c>
      <c r="S3505" s="23" t="n">
        <f aca="false">STDEV(J3505:L3505)</f>
        <v>495848.072108577</v>
      </c>
      <c r="T3505" s="25" t="n">
        <f aca="false">IF(P3505&gt;0,S3505/P3505,NA())</f>
        <v>0.138771118664896</v>
      </c>
      <c r="U3505" s="4" t="str">
        <f aca="false">IF(T3505&lt;=Parametros!$B$7,"MENOR",IF(T3505&lt;=Parametros!$B$8,"PROMEDIO MENOR-MEDIANA","PROMEDIO"))</f>
        <v>MENOR</v>
      </c>
      <c r="V3505" s="23" t="n">
        <f aca="false">IF(T3505&lt;=Parametros!$B$7,M3505,IF(T3505&lt;=Parametros!$B$8,Q3505,P3505))</f>
        <v>3142322.57</v>
      </c>
      <c r="W3505" s="26" t="n">
        <f aca="false">ROUND(V3505,0)</f>
        <v>3142323</v>
      </c>
      <c r="X3505" s="27" t="n">
        <f aca="false">K3505/G3505</f>
        <v>0.959470522515778</v>
      </c>
      <c r="Y3505" s="27" t="n">
        <f aca="false">L3505/G3505</f>
        <v>1.25650835603267</v>
      </c>
    </row>
    <row r="3506" customFormat="false" ht="77.25" hidden="false" customHeight="true" outlineLevel="0" collapsed="false">
      <c r="A3506" s="4" t="s">
        <v>835</v>
      </c>
      <c r="B3506" s="4" t="s">
        <v>1668</v>
      </c>
      <c r="C3506" s="4" t="s">
        <v>2173</v>
      </c>
      <c r="D3506" s="4" t="s">
        <v>2174</v>
      </c>
      <c r="E3506" s="4" t="s">
        <v>98</v>
      </c>
      <c r="F3506" s="4" t="s">
        <v>99</v>
      </c>
      <c r="G3506" s="23" t="n">
        <v>3275059</v>
      </c>
      <c r="H3506" s="24" t="n">
        <f aca="false">Parametros!$B$3</f>
        <v>160.42</v>
      </c>
      <c r="I3506" s="24" t="n">
        <f aca="false">Parametros!$B$4</f>
        <v>151.76</v>
      </c>
      <c r="J3506" s="23" t="n">
        <f aca="false">G3506*H3506/I3506</f>
        <v>3461946.26238798</v>
      </c>
      <c r="K3506" s="23" t="n">
        <v>3142322.57</v>
      </c>
      <c r="L3506" s="23" t="n">
        <v>4115139</v>
      </c>
      <c r="M3506" s="23" t="n">
        <f aca="false">MIN(J3506:L3506)</f>
        <v>3142322.57</v>
      </c>
      <c r="N3506" s="23" t="n">
        <f aca="false">MAX(J3506:L3506)</f>
        <v>4115139</v>
      </c>
      <c r="O3506" s="23" t="n">
        <f aca="false">MEDIAN(J3506:L3506)</f>
        <v>3461946.26238798</v>
      </c>
      <c r="P3506" s="23" t="n">
        <f aca="false">AVERAGE(J3506:L3506)</f>
        <v>3573135.94412933</v>
      </c>
      <c r="Q3506" s="23" t="n">
        <f aca="false">AVERAGE(M3506,O3506)</f>
        <v>3302134.41619399</v>
      </c>
      <c r="R3506" s="23" t="n">
        <f aca="false">AVERAGE(N3506,O3506)</f>
        <v>3788542.63119399</v>
      </c>
      <c r="S3506" s="23" t="n">
        <f aca="false">STDEV(J3506:L3506)</f>
        <v>495848.072108577</v>
      </c>
      <c r="T3506" s="25" t="n">
        <f aca="false">IF(P3506&gt;0,S3506/P3506,NA())</f>
        <v>0.138771118664896</v>
      </c>
      <c r="U3506" s="4" t="str">
        <f aca="false">IF(T3506&lt;=Parametros!$B$7,"MENOR",IF(T3506&lt;=Parametros!$B$8,"PROMEDIO MENOR-MEDIANA","PROMEDIO"))</f>
        <v>MENOR</v>
      </c>
      <c r="V3506" s="23" t="n">
        <f aca="false">IF(T3506&lt;=Parametros!$B$7,M3506,IF(T3506&lt;=Parametros!$B$8,Q3506,P3506))</f>
        <v>3142322.57</v>
      </c>
      <c r="W3506" s="26" t="n">
        <f aca="false">ROUND(V3506,0)</f>
        <v>3142323</v>
      </c>
      <c r="X3506" s="27" t="n">
        <f aca="false">K3506/G3506</f>
        <v>0.959470522515778</v>
      </c>
      <c r="Y3506" s="27" t="n">
        <f aca="false">L3506/G3506</f>
        <v>1.25650835603267</v>
      </c>
    </row>
    <row r="3507" customFormat="false" ht="39" hidden="false" customHeight="true" outlineLevel="0" collapsed="false">
      <c r="A3507" s="4" t="s">
        <v>837</v>
      </c>
      <c r="B3507" s="4" t="s">
        <v>1668</v>
      </c>
      <c r="C3507" s="4" t="s">
        <v>2175</v>
      </c>
      <c r="D3507" s="4" t="s">
        <v>2176</v>
      </c>
      <c r="E3507" s="4" t="s">
        <v>98</v>
      </c>
      <c r="F3507" s="4" t="s">
        <v>99</v>
      </c>
      <c r="G3507" s="23" t="n">
        <v>820743</v>
      </c>
      <c r="H3507" s="24" t="n">
        <f aca="false">Parametros!$B$3</f>
        <v>160.42</v>
      </c>
      <c r="I3507" s="24" t="n">
        <f aca="false">Parametros!$B$4</f>
        <v>151.76</v>
      </c>
      <c r="J3507" s="23" t="n">
        <f aca="false">G3507*H3507/I3507</f>
        <v>867577.70202952</v>
      </c>
      <c r="K3507" s="23" t="n">
        <v>787478.3</v>
      </c>
      <c r="L3507" s="23" t="n">
        <v>1031254</v>
      </c>
      <c r="M3507" s="23" t="n">
        <f aca="false">MIN(J3507:L3507)</f>
        <v>787478.3</v>
      </c>
      <c r="N3507" s="23" t="n">
        <f aca="false">MAX(J3507:L3507)</f>
        <v>1031254</v>
      </c>
      <c r="O3507" s="23" t="n">
        <f aca="false">MEDIAN(J3507:L3507)</f>
        <v>867577.70202952</v>
      </c>
      <c r="P3507" s="23" t="n">
        <f aca="false">AVERAGE(J3507:L3507)</f>
        <v>895436.667343174</v>
      </c>
      <c r="Q3507" s="23" t="n">
        <f aca="false">AVERAGE(M3507,O3507)</f>
        <v>827528.00101476</v>
      </c>
      <c r="R3507" s="23" t="n">
        <f aca="false">AVERAGE(N3507,O3507)</f>
        <v>949415.85101476</v>
      </c>
      <c r="S3507" s="23" t="n">
        <f aca="false">STDEV(J3507:L3507)</f>
        <v>124252.724070271</v>
      </c>
      <c r="T3507" s="25" t="n">
        <f aca="false">IF(P3507&gt;0,S3507/P3507,NA())</f>
        <v>0.138762157729076</v>
      </c>
      <c r="U3507" s="4" t="str">
        <f aca="false">IF(T3507&lt;=Parametros!$B$7,"MENOR",IF(T3507&lt;=Parametros!$B$8,"PROMEDIO MENOR-MEDIANA","PROMEDIO"))</f>
        <v>MENOR</v>
      </c>
      <c r="V3507" s="23" t="n">
        <f aca="false">IF(T3507&lt;=Parametros!$B$7,M3507,IF(T3507&lt;=Parametros!$B$8,Q3507,P3507))</f>
        <v>787478.3</v>
      </c>
      <c r="W3507" s="26" t="n">
        <f aca="false">ROUND(V3507,0)</f>
        <v>787478</v>
      </c>
      <c r="X3507" s="27" t="n">
        <f aca="false">K3507/G3507</f>
        <v>0.959470016801849</v>
      </c>
      <c r="Y3507" s="27" t="n">
        <f aca="false">L3507/G3507</f>
        <v>1.25648832825866</v>
      </c>
    </row>
    <row r="3508" customFormat="false" ht="26.25" hidden="false" customHeight="true" outlineLevel="0" collapsed="false">
      <c r="A3508" s="4" t="s">
        <v>840</v>
      </c>
      <c r="B3508" s="4" t="s">
        <v>1668</v>
      </c>
      <c r="C3508" s="4" t="s">
        <v>2177</v>
      </c>
      <c r="D3508" s="4" t="s">
        <v>2178</v>
      </c>
      <c r="E3508" s="4" t="s">
        <v>98</v>
      </c>
      <c r="F3508" s="4" t="s">
        <v>99</v>
      </c>
      <c r="G3508" s="23" t="n">
        <v>410372</v>
      </c>
      <c r="H3508" s="24" t="n">
        <f aca="false">Parametros!$B$3</f>
        <v>160.42</v>
      </c>
      <c r="I3508" s="24" t="n">
        <f aca="false">Parametros!$B$4</f>
        <v>151.76</v>
      </c>
      <c r="J3508" s="23" t="n">
        <f aca="false">G3508*H3508/I3508</f>
        <v>433789.379546653</v>
      </c>
      <c r="K3508" s="23" t="n">
        <v>393739.61</v>
      </c>
      <c r="L3508" s="23" t="n">
        <v>515627</v>
      </c>
      <c r="M3508" s="23" t="n">
        <f aca="false">MIN(J3508:L3508)</f>
        <v>393739.61</v>
      </c>
      <c r="N3508" s="23" t="n">
        <f aca="false">MAX(J3508:L3508)</f>
        <v>515627</v>
      </c>
      <c r="O3508" s="23" t="n">
        <f aca="false">MEDIAN(J3508:L3508)</f>
        <v>433789.379546653</v>
      </c>
      <c r="P3508" s="23" t="n">
        <f aca="false">AVERAGE(J3508:L3508)</f>
        <v>447718.663182218</v>
      </c>
      <c r="Q3508" s="23" t="n">
        <f aca="false">AVERAGE(M3508,O3508)</f>
        <v>413764.494773326</v>
      </c>
      <c r="R3508" s="23" t="n">
        <f aca="false">AVERAGE(N3508,O3508)</f>
        <v>474708.189773326</v>
      </c>
      <c r="S3508" s="23" t="n">
        <f aca="false">STDEV(J3508:L3508)</f>
        <v>62126.1029455658</v>
      </c>
      <c r="T3508" s="25" t="n">
        <f aca="false">IF(P3508&gt;0,S3508/P3508,NA())</f>
        <v>0.138761476914982</v>
      </c>
      <c r="U3508" s="4" t="str">
        <f aca="false">IF(T3508&lt;=Parametros!$B$7,"MENOR",IF(T3508&lt;=Parametros!$B$8,"PROMEDIO MENOR-MEDIANA","PROMEDIO"))</f>
        <v>MENOR</v>
      </c>
      <c r="V3508" s="23" t="n">
        <f aca="false">IF(T3508&lt;=Parametros!$B$7,M3508,IF(T3508&lt;=Parametros!$B$8,Q3508,P3508))</f>
        <v>393739.61</v>
      </c>
      <c r="W3508" s="26" t="n">
        <f aca="false">ROUND(V3508,0)</f>
        <v>393740</v>
      </c>
      <c r="X3508" s="27" t="n">
        <f aca="false">K3508/G3508</f>
        <v>0.959469968711316</v>
      </c>
      <c r="Y3508" s="27" t="n">
        <f aca="false">L3508/G3508</f>
        <v>1.25648679734485</v>
      </c>
    </row>
    <row r="3509" customFormat="false" ht="39" hidden="false" customHeight="true" outlineLevel="0" collapsed="false">
      <c r="A3509" s="4" t="s">
        <v>843</v>
      </c>
      <c r="B3509" s="4" t="s">
        <v>1668</v>
      </c>
      <c r="C3509" s="4" t="s">
        <v>2179</v>
      </c>
      <c r="D3509" s="4" t="s">
        <v>2180</v>
      </c>
      <c r="E3509" s="4" t="s">
        <v>98</v>
      </c>
      <c r="F3509" s="4" t="s">
        <v>99</v>
      </c>
      <c r="G3509" s="23" t="n">
        <v>951881</v>
      </c>
      <c r="H3509" s="24" t="n">
        <f aca="false">Parametros!$B$3</f>
        <v>160.42</v>
      </c>
      <c r="I3509" s="24" t="n">
        <f aca="false">Parametros!$B$4</f>
        <v>151.76</v>
      </c>
      <c r="J3509" s="23" t="n">
        <f aca="false">G3509*H3509/I3509</f>
        <v>1006198.93265683</v>
      </c>
      <c r="K3509" s="23" t="n">
        <v>913301.87</v>
      </c>
      <c r="L3509" s="23" t="n">
        <v>1196069</v>
      </c>
      <c r="M3509" s="23" t="n">
        <f aca="false">MIN(J3509:L3509)</f>
        <v>913301.87</v>
      </c>
      <c r="N3509" s="23" t="n">
        <f aca="false">MAX(J3509:L3509)</f>
        <v>1196069</v>
      </c>
      <c r="O3509" s="23" t="n">
        <f aca="false">MEDIAN(J3509:L3509)</f>
        <v>1006198.93265683</v>
      </c>
      <c r="P3509" s="23" t="n">
        <f aca="false">AVERAGE(J3509:L3509)</f>
        <v>1038523.26755228</v>
      </c>
      <c r="Q3509" s="23" t="n">
        <f aca="false">AVERAGE(M3509,O3509)</f>
        <v>959750.401328413</v>
      </c>
      <c r="R3509" s="23" t="n">
        <f aca="false">AVERAGE(N3509,O3509)</f>
        <v>1101133.96632841</v>
      </c>
      <c r="S3509" s="23" t="n">
        <f aca="false">STDEV(J3509:L3509)</f>
        <v>144128.274193283</v>
      </c>
      <c r="T3509" s="25" t="n">
        <f aca="false">IF(P3509&gt;0,S3509/P3509,NA())</f>
        <v>0.138781940372875</v>
      </c>
      <c r="U3509" s="4" t="str">
        <f aca="false">IF(T3509&lt;=Parametros!$B$7,"MENOR",IF(T3509&lt;=Parametros!$B$8,"PROMEDIO MENOR-MEDIANA","PROMEDIO"))</f>
        <v>MENOR</v>
      </c>
      <c r="V3509" s="23" t="n">
        <f aca="false">IF(T3509&lt;=Parametros!$B$7,M3509,IF(T3509&lt;=Parametros!$B$8,Q3509,P3509))</f>
        <v>913301.87</v>
      </c>
      <c r="W3509" s="26" t="n">
        <f aca="false">ROUND(V3509,0)</f>
        <v>913302</v>
      </c>
      <c r="X3509" s="27" t="n">
        <f aca="false">K3509/G3509</f>
        <v>0.959470637611214</v>
      </c>
      <c r="Y3509" s="27" t="n">
        <f aca="false">L3509/G3509</f>
        <v>1.25653206650831</v>
      </c>
    </row>
    <row r="3510" customFormat="false" ht="39" hidden="false" customHeight="true" outlineLevel="0" collapsed="false">
      <c r="A3510" s="4" t="s">
        <v>846</v>
      </c>
      <c r="B3510" s="4" t="s">
        <v>1668</v>
      </c>
      <c r="C3510" s="4" t="s">
        <v>2181</v>
      </c>
      <c r="D3510" s="4" t="s">
        <v>2182</v>
      </c>
      <c r="E3510" s="4" t="s">
        <v>98</v>
      </c>
      <c r="F3510" s="4" t="s">
        <v>99</v>
      </c>
      <c r="G3510" s="23" t="n">
        <v>683953</v>
      </c>
      <c r="H3510" s="24" t="n">
        <f aca="false">Parametros!$B$3</f>
        <v>160.42</v>
      </c>
      <c r="I3510" s="24" t="n">
        <f aca="false">Parametros!$B$4</f>
        <v>151.76</v>
      </c>
      <c r="J3510" s="23" t="n">
        <f aca="false">G3510*H3510/I3510</f>
        <v>722981.946889826</v>
      </c>
      <c r="K3510" s="23" t="n">
        <v>656232.99</v>
      </c>
      <c r="L3510" s="23" t="n">
        <v>859299</v>
      </c>
      <c r="M3510" s="23" t="n">
        <f aca="false">MIN(J3510:L3510)</f>
        <v>656232.99</v>
      </c>
      <c r="N3510" s="23" t="n">
        <f aca="false">MAX(J3510:L3510)</f>
        <v>859299</v>
      </c>
      <c r="O3510" s="23" t="n">
        <f aca="false">MEDIAN(J3510:L3510)</f>
        <v>722981.946889826</v>
      </c>
      <c r="P3510" s="23" t="n">
        <f aca="false">AVERAGE(J3510:L3510)</f>
        <v>746171.312296609</v>
      </c>
      <c r="Q3510" s="23" t="n">
        <f aca="false">AVERAGE(M3510,O3510)</f>
        <v>689607.468444913</v>
      </c>
      <c r="R3510" s="23" t="n">
        <f aca="false">AVERAGE(N3510,O3510)</f>
        <v>791140.473444913</v>
      </c>
      <c r="S3510" s="23" t="n">
        <f aca="false">STDEV(J3510:L3510)</f>
        <v>103500.053648812</v>
      </c>
      <c r="T3510" s="25" t="n">
        <f aca="false">IF(P3510&gt;0,S3510/P3510,NA())</f>
        <v>0.138708165193666</v>
      </c>
      <c r="U3510" s="4" t="str">
        <f aca="false">IF(T3510&lt;=Parametros!$B$7,"MENOR",IF(T3510&lt;=Parametros!$B$8,"PROMEDIO MENOR-MEDIANA","PROMEDIO"))</f>
        <v>MENOR</v>
      </c>
      <c r="V3510" s="23" t="n">
        <f aca="false">IF(T3510&lt;=Parametros!$B$7,M3510,IF(T3510&lt;=Parametros!$B$8,Q3510,P3510))</f>
        <v>656232.99</v>
      </c>
      <c r="W3510" s="26" t="n">
        <f aca="false">ROUND(V3510,0)</f>
        <v>656233</v>
      </c>
      <c r="X3510" s="27" t="n">
        <f aca="false">K3510/G3510</f>
        <v>0.959470884695293</v>
      </c>
      <c r="Y3510" s="27" t="n">
        <f aca="false">L3510/G3510</f>
        <v>1.25637141733423</v>
      </c>
    </row>
    <row r="3511" customFormat="false" ht="39" hidden="false" customHeight="true" outlineLevel="0" collapsed="false">
      <c r="A3511" s="4" t="s">
        <v>848</v>
      </c>
      <c r="B3511" s="4" t="s">
        <v>1668</v>
      </c>
      <c r="C3511" s="4" t="s">
        <v>2183</v>
      </c>
      <c r="D3511" s="4" t="s">
        <v>2184</v>
      </c>
      <c r="E3511" s="4" t="s">
        <v>98</v>
      </c>
      <c r="F3511" s="4" t="s">
        <v>99</v>
      </c>
      <c r="G3511" s="23" t="n">
        <v>951881</v>
      </c>
      <c r="H3511" s="24" t="n">
        <f aca="false">Parametros!$B$3</f>
        <v>160.42</v>
      </c>
      <c r="I3511" s="24" t="n">
        <f aca="false">Parametros!$B$4</f>
        <v>151.76</v>
      </c>
      <c r="J3511" s="23" t="n">
        <f aca="false">G3511*H3511/I3511</f>
        <v>1006198.93265683</v>
      </c>
      <c r="K3511" s="23" t="n">
        <v>913301.87</v>
      </c>
      <c r="L3511" s="23" t="n">
        <v>1196069</v>
      </c>
      <c r="M3511" s="23" t="n">
        <f aca="false">MIN(J3511:L3511)</f>
        <v>913301.87</v>
      </c>
      <c r="N3511" s="23" t="n">
        <f aca="false">MAX(J3511:L3511)</f>
        <v>1196069</v>
      </c>
      <c r="O3511" s="23" t="n">
        <f aca="false">MEDIAN(J3511:L3511)</f>
        <v>1006198.93265683</v>
      </c>
      <c r="P3511" s="23" t="n">
        <f aca="false">AVERAGE(J3511:L3511)</f>
        <v>1038523.26755228</v>
      </c>
      <c r="Q3511" s="23" t="n">
        <f aca="false">AVERAGE(M3511,O3511)</f>
        <v>959750.401328413</v>
      </c>
      <c r="R3511" s="23" t="n">
        <f aca="false">AVERAGE(N3511,O3511)</f>
        <v>1101133.96632841</v>
      </c>
      <c r="S3511" s="23" t="n">
        <f aca="false">STDEV(J3511:L3511)</f>
        <v>144128.274193283</v>
      </c>
      <c r="T3511" s="25" t="n">
        <f aca="false">IF(P3511&gt;0,S3511/P3511,NA())</f>
        <v>0.138781940372875</v>
      </c>
      <c r="U3511" s="4" t="str">
        <f aca="false">IF(T3511&lt;=Parametros!$B$7,"MENOR",IF(T3511&lt;=Parametros!$B$8,"PROMEDIO MENOR-MEDIANA","PROMEDIO"))</f>
        <v>MENOR</v>
      </c>
      <c r="V3511" s="23" t="n">
        <f aca="false">IF(T3511&lt;=Parametros!$B$7,M3511,IF(T3511&lt;=Parametros!$B$8,Q3511,P3511))</f>
        <v>913301.87</v>
      </c>
      <c r="W3511" s="26" t="n">
        <f aca="false">ROUND(V3511,0)</f>
        <v>913302</v>
      </c>
      <c r="X3511" s="27" t="n">
        <f aca="false">K3511/G3511</f>
        <v>0.959470637611214</v>
      </c>
      <c r="Y3511" s="27" t="n">
        <f aca="false">L3511/G3511</f>
        <v>1.25653206650831</v>
      </c>
    </row>
    <row r="3512" customFormat="false" ht="26.25" hidden="false" customHeight="true" outlineLevel="0" collapsed="false">
      <c r="A3512" s="4" t="s">
        <v>851</v>
      </c>
      <c r="B3512" s="4" t="s">
        <v>1668</v>
      </c>
      <c r="C3512" s="4" t="s">
        <v>2185</v>
      </c>
      <c r="D3512" s="4" t="s">
        <v>2186</v>
      </c>
      <c r="E3512" s="4" t="s">
        <v>98</v>
      </c>
      <c r="F3512" s="4" t="s">
        <v>99</v>
      </c>
      <c r="G3512" s="23" t="n">
        <v>1231115</v>
      </c>
      <c r="H3512" s="24" t="n">
        <f aca="false">Parametros!$B$3</f>
        <v>160.42</v>
      </c>
      <c r="I3512" s="24" t="n">
        <f aca="false">Parametros!$B$4</f>
        <v>151.76</v>
      </c>
      <c r="J3512" s="23" t="n">
        <f aca="false">G3512*H3512/I3512</f>
        <v>1301367.08157617</v>
      </c>
      <c r="K3512" s="23" t="n">
        <v>1181218.82</v>
      </c>
      <c r="L3512" s="23" t="n">
        <v>1546881</v>
      </c>
      <c r="M3512" s="23" t="n">
        <f aca="false">MIN(J3512:L3512)</f>
        <v>1181218.82</v>
      </c>
      <c r="N3512" s="23" t="n">
        <f aca="false">MAX(J3512:L3512)</f>
        <v>1546881</v>
      </c>
      <c r="O3512" s="23" t="n">
        <f aca="false">MEDIAN(J3512:L3512)</f>
        <v>1301367.08157617</v>
      </c>
      <c r="P3512" s="23" t="n">
        <f aca="false">AVERAGE(J3512:L3512)</f>
        <v>1343155.63385872</v>
      </c>
      <c r="Q3512" s="23" t="n">
        <f aca="false">AVERAGE(M3512,O3512)</f>
        <v>1241292.95078809</v>
      </c>
      <c r="R3512" s="23" t="n">
        <f aca="false">AVERAGE(N3512,O3512)</f>
        <v>1424124.04078809</v>
      </c>
      <c r="S3512" s="23" t="n">
        <f aca="false">STDEV(J3512:L3512)</f>
        <v>186378.431684011</v>
      </c>
      <c r="T3512" s="25" t="n">
        <f aca="false">IF(P3512&gt;0,S3512/P3512,NA())</f>
        <v>0.138761605122832</v>
      </c>
      <c r="U3512" s="4" t="str">
        <f aca="false">IF(T3512&lt;=Parametros!$B$7,"MENOR",IF(T3512&lt;=Parametros!$B$8,"PROMEDIO MENOR-MEDIANA","PROMEDIO"))</f>
        <v>MENOR</v>
      </c>
      <c r="V3512" s="23" t="n">
        <f aca="false">IF(T3512&lt;=Parametros!$B$7,M3512,IF(T3512&lt;=Parametros!$B$8,Q3512,P3512))</f>
        <v>1181218.82</v>
      </c>
      <c r="W3512" s="26" t="n">
        <f aca="false">ROUND(V3512,0)</f>
        <v>1181219</v>
      </c>
      <c r="X3512" s="27" t="n">
        <f aca="false">K3512/G3512</f>
        <v>0.959470739938999</v>
      </c>
      <c r="Y3512" s="27" t="n">
        <f aca="false">L3512/G3512</f>
        <v>1.25648781795364</v>
      </c>
    </row>
    <row r="3513" customFormat="false" ht="26.25" hidden="false" customHeight="true" outlineLevel="0" collapsed="false">
      <c r="A3513" s="4" t="s">
        <v>854</v>
      </c>
      <c r="B3513" s="4" t="s">
        <v>1668</v>
      </c>
      <c r="C3513" s="4" t="s">
        <v>2187</v>
      </c>
      <c r="D3513" s="4" t="s">
        <v>2188</v>
      </c>
      <c r="E3513" s="4" t="s">
        <v>98</v>
      </c>
      <c r="F3513" s="4" t="s">
        <v>99</v>
      </c>
      <c r="G3513" s="23" t="n">
        <v>2204475</v>
      </c>
      <c r="H3513" s="24" t="n">
        <f aca="false">Parametros!$B$3</f>
        <v>160.42</v>
      </c>
      <c r="I3513" s="24" t="n">
        <f aca="false">Parametros!$B$4</f>
        <v>151.76</v>
      </c>
      <c r="J3513" s="23" t="n">
        <f aca="false">G3513*H3513/I3513</f>
        <v>2330270.68726937</v>
      </c>
      <c r="K3513" s="23" t="n">
        <v>2115128.28</v>
      </c>
      <c r="L3513" s="23" t="n">
        <v>2769963</v>
      </c>
      <c r="M3513" s="23" t="n">
        <f aca="false">MIN(J3513:L3513)</f>
        <v>2115128.28</v>
      </c>
      <c r="N3513" s="23" t="n">
        <f aca="false">MAX(J3513:L3513)</f>
        <v>2769963</v>
      </c>
      <c r="O3513" s="23" t="n">
        <f aca="false">MEDIAN(J3513:L3513)</f>
        <v>2330270.68726937</v>
      </c>
      <c r="P3513" s="23" t="n">
        <f aca="false">AVERAGE(J3513:L3513)</f>
        <v>2405120.65575646</v>
      </c>
      <c r="Q3513" s="23" t="n">
        <f aca="false">AVERAGE(M3513,O3513)</f>
        <v>2222699.48363469</v>
      </c>
      <c r="R3513" s="23" t="n">
        <f aca="false">AVERAGE(N3513,O3513)</f>
        <v>2550116.84363469</v>
      </c>
      <c r="S3513" s="23" t="n">
        <f aca="false">STDEV(J3513:L3513)</f>
        <v>333772.401444844</v>
      </c>
      <c r="T3513" s="25" t="n">
        <f aca="false">IF(P3513&gt;0,S3513/P3513,NA())</f>
        <v>0.138775741103045</v>
      </c>
      <c r="U3513" s="4" t="str">
        <f aca="false">IF(T3513&lt;=Parametros!$B$7,"MENOR",IF(T3513&lt;=Parametros!$B$8,"PROMEDIO MENOR-MEDIANA","PROMEDIO"))</f>
        <v>MENOR</v>
      </c>
      <c r="V3513" s="23" t="n">
        <f aca="false">IF(T3513&lt;=Parametros!$B$7,M3513,IF(T3513&lt;=Parametros!$B$8,Q3513,P3513))</f>
        <v>2115128.28</v>
      </c>
      <c r="W3513" s="26" t="n">
        <f aca="false">ROUND(V3513,0)</f>
        <v>2115128</v>
      </c>
      <c r="X3513" s="27" t="n">
        <f aca="false">K3513/G3513</f>
        <v>0.959470295648624</v>
      </c>
      <c r="Y3513" s="27" t="n">
        <f aca="false">L3513/G3513</f>
        <v>1.25651821862348</v>
      </c>
    </row>
    <row r="3514" customFormat="false" ht="26.25" hidden="false" customHeight="true" outlineLevel="0" collapsed="false">
      <c r="A3514" s="4" t="s">
        <v>857</v>
      </c>
      <c r="B3514" s="4" t="s">
        <v>1668</v>
      </c>
      <c r="C3514" s="4" t="s">
        <v>2189</v>
      </c>
      <c r="D3514" s="4" t="s">
        <v>2190</v>
      </c>
      <c r="E3514" s="4" t="s">
        <v>98</v>
      </c>
      <c r="F3514" s="4" t="s">
        <v>99</v>
      </c>
      <c r="G3514" s="23" t="n">
        <v>2034900</v>
      </c>
      <c r="H3514" s="24" t="n">
        <f aca="false">Parametros!$B$3</f>
        <v>160.42</v>
      </c>
      <c r="I3514" s="24" t="n">
        <f aca="false">Parametros!$B$4</f>
        <v>151.76</v>
      </c>
      <c r="J3514" s="23" t="n">
        <f aca="false">G3514*H3514/I3514</f>
        <v>2151019.09594096</v>
      </c>
      <c r="K3514" s="23" t="n">
        <v>1952426.38</v>
      </c>
      <c r="L3514" s="23" t="n">
        <v>2556834</v>
      </c>
      <c r="M3514" s="23" t="n">
        <f aca="false">MIN(J3514:L3514)</f>
        <v>1952426.38</v>
      </c>
      <c r="N3514" s="23" t="n">
        <f aca="false">MAX(J3514:L3514)</f>
        <v>2556834</v>
      </c>
      <c r="O3514" s="23" t="n">
        <f aca="false">MEDIAN(J3514:L3514)</f>
        <v>2151019.09594096</v>
      </c>
      <c r="P3514" s="23" t="n">
        <f aca="false">AVERAGE(J3514:L3514)</f>
        <v>2220093.15864699</v>
      </c>
      <c r="Q3514" s="23" t="n">
        <f aca="false">AVERAGE(M3514,O3514)</f>
        <v>2051722.73797048</v>
      </c>
      <c r="R3514" s="23" t="n">
        <f aca="false">AVERAGE(N3514,O3514)</f>
        <v>2353926.54797048</v>
      </c>
      <c r="S3514" s="23" t="n">
        <f aca="false">STDEV(J3514:L3514)</f>
        <v>308067.464011624</v>
      </c>
      <c r="T3514" s="25" t="n">
        <f aca="false">IF(P3514&gt;0,S3514/P3514,NA())</f>
        <v>0.138763304959407</v>
      </c>
      <c r="U3514" s="4" t="str">
        <f aca="false">IF(T3514&lt;=Parametros!$B$7,"MENOR",IF(T3514&lt;=Parametros!$B$8,"PROMEDIO MENOR-MEDIANA","PROMEDIO"))</f>
        <v>MENOR</v>
      </c>
      <c r="V3514" s="23" t="n">
        <f aca="false">IF(T3514&lt;=Parametros!$B$7,M3514,IF(T3514&lt;=Parametros!$B$8,Q3514,P3514))</f>
        <v>1952426.38</v>
      </c>
      <c r="W3514" s="26" t="n">
        <f aca="false">ROUND(V3514,0)</f>
        <v>1952426</v>
      </c>
      <c r="X3514" s="27" t="n">
        <f aca="false">K3514/G3514</f>
        <v>0.959470430979409</v>
      </c>
      <c r="Y3514" s="27" t="n">
        <f aca="false">L3514/G3514</f>
        <v>1.25649122807018</v>
      </c>
    </row>
    <row r="3515" customFormat="false" ht="26.25" hidden="false" customHeight="true" outlineLevel="0" collapsed="false">
      <c r="A3515" s="4" t="s">
        <v>860</v>
      </c>
      <c r="B3515" s="4" t="s">
        <v>1668</v>
      </c>
      <c r="C3515" s="4" t="s">
        <v>2191</v>
      </c>
      <c r="D3515" s="4" t="s">
        <v>2192</v>
      </c>
      <c r="E3515" s="4" t="s">
        <v>98</v>
      </c>
      <c r="F3515" s="4" t="s">
        <v>99</v>
      </c>
      <c r="G3515" s="23" t="n">
        <v>1978375</v>
      </c>
      <c r="H3515" s="24" t="n">
        <f aca="false">Parametros!$B$3</f>
        <v>160.42</v>
      </c>
      <c r="I3515" s="24" t="n">
        <f aca="false">Parametros!$B$4</f>
        <v>151.76</v>
      </c>
      <c r="J3515" s="23" t="n">
        <f aca="false">G3515*H3515/I3515</f>
        <v>2091268.56549816</v>
      </c>
      <c r="K3515" s="23" t="n">
        <v>1898192.42</v>
      </c>
      <c r="L3515" s="23" t="n">
        <v>2485791</v>
      </c>
      <c r="M3515" s="23" t="n">
        <f aca="false">MIN(J3515:L3515)</f>
        <v>1898192.42</v>
      </c>
      <c r="N3515" s="23" t="n">
        <f aca="false">MAX(J3515:L3515)</f>
        <v>2485791</v>
      </c>
      <c r="O3515" s="23" t="n">
        <f aca="false">MEDIAN(J3515:L3515)</f>
        <v>2091268.56549816</v>
      </c>
      <c r="P3515" s="23" t="n">
        <f aca="false">AVERAGE(J3515:L3515)</f>
        <v>2158417.32849938</v>
      </c>
      <c r="Q3515" s="23" t="n">
        <f aca="false">AVERAGE(M3515,O3515)</f>
        <v>1994730.49274908</v>
      </c>
      <c r="R3515" s="23" t="n">
        <f aca="false">AVERAGE(N3515,O3515)</f>
        <v>2288529.78274908</v>
      </c>
      <c r="S3515" s="23" t="n">
        <f aca="false">STDEV(J3515:L3515)</f>
        <v>299499.14871991</v>
      </c>
      <c r="T3515" s="25" t="n">
        <f aca="false">IF(P3515&gt;0,S3515/P3515,NA())</f>
        <v>0.138758684321782</v>
      </c>
      <c r="U3515" s="4" t="str">
        <f aca="false">IF(T3515&lt;=Parametros!$B$7,"MENOR",IF(T3515&lt;=Parametros!$B$8,"PROMEDIO MENOR-MEDIANA","PROMEDIO"))</f>
        <v>MENOR</v>
      </c>
      <c r="V3515" s="23" t="n">
        <f aca="false">IF(T3515&lt;=Parametros!$B$7,M3515,IF(T3515&lt;=Parametros!$B$8,Q3515,P3515))</f>
        <v>1898192.42</v>
      </c>
      <c r="W3515" s="26" t="n">
        <f aca="false">ROUND(V3515,0)</f>
        <v>1898192</v>
      </c>
      <c r="X3515" s="27" t="n">
        <f aca="false">K3515/G3515</f>
        <v>0.959470484614899</v>
      </c>
      <c r="Y3515" s="27" t="n">
        <f aca="false">L3515/G3515</f>
        <v>1.25648120300752</v>
      </c>
    </row>
    <row r="3516" customFormat="false" ht="39" hidden="false" customHeight="true" outlineLevel="0" collapsed="false">
      <c r="A3516" s="4" t="s">
        <v>863</v>
      </c>
      <c r="B3516" s="4" t="s">
        <v>1668</v>
      </c>
      <c r="C3516" s="4" t="s">
        <v>2193</v>
      </c>
      <c r="D3516" s="4" t="s">
        <v>2194</v>
      </c>
      <c r="E3516" s="4" t="s">
        <v>98</v>
      </c>
      <c r="F3516" s="4" t="s">
        <v>99</v>
      </c>
      <c r="G3516" s="23" t="n">
        <v>2046205</v>
      </c>
      <c r="H3516" s="24" t="n">
        <f aca="false">Parametros!$B$3</f>
        <v>160.42</v>
      </c>
      <c r="I3516" s="24" t="n">
        <f aca="false">Parametros!$B$4</f>
        <v>151.76</v>
      </c>
      <c r="J3516" s="23" t="n">
        <f aca="false">G3516*H3516/I3516</f>
        <v>2162969.20202952</v>
      </c>
      <c r="K3516" s="23" t="n">
        <v>1963273.54</v>
      </c>
      <c r="L3516" s="23" t="n">
        <v>2571114</v>
      </c>
      <c r="M3516" s="23" t="n">
        <f aca="false">MIN(J3516:L3516)</f>
        <v>1963273.54</v>
      </c>
      <c r="N3516" s="23" t="n">
        <f aca="false">MAX(J3516:L3516)</f>
        <v>2571114</v>
      </c>
      <c r="O3516" s="23" t="n">
        <f aca="false">MEDIAN(J3516:L3516)</f>
        <v>2162969.20202952</v>
      </c>
      <c r="P3516" s="23" t="n">
        <f aca="false">AVERAGE(J3516:L3516)</f>
        <v>2232452.24734317</v>
      </c>
      <c r="Q3516" s="23" t="n">
        <f aca="false">AVERAGE(M3516,O3516)</f>
        <v>2063121.37101476</v>
      </c>
      <c r="R3516" s="23" t="n">
        <f aca="false">AVERAGE(N3516,O3516)</f>
        <v>2367041.60101476</v>
      </c>
      <c r="S3516" s="23" t="n">
        <f aca="false">STDEV(J3516:L3516)</f>
        <v>309819.990305334</v>
      </c>
      <c r="T3516" s="25" t="n">
        <f aca="false">IF(P3516&gt;0,S3516/P3516,NA())</f>
        <v>0.13878011978713</v>
      </c>
      <c r="U3516" s="4" t="str">
        <f aca="false">IF(T3516&lt;=Parametros!$B$7,"MENOR",IF(T3516&lt;=Parametros!$B$8,"PROMEDIO MENOR-MEDIANA","PROMEDIO"))</f>
        <v>MENOR</v>
      </c>
      <c r="V3516" s="23" t="n">
        <f aca="false">IF(T3516&lt;=Parametros!$B$7,M3516,IF(T3516&lt;=Parametros!$B$8,Q3516,P3516))</f>
        <v>1963273.54</v>
      </c>
      <c r="W3516" s="26" t="n">
        <f aca="false">ROUND(V3516,0)</f>
        <v>1963274</v>
      </c>
      <c r="X3516" s="27" t="n">
        <f aca="false">K3516/G3516</f>
        <v>0.959470600453034</v>
      </c>
      <c r="Y3516" s="27" t="n">
        <f aca="false">L3516/G3516</f>
        <v>1.2565280604827</v>
      </c>
    </row>
    <row r="3517" customFormat="false" ht="26.25" hidden="false" customHeight="true" outlineLevel="0" collapsed="false">
      <c r="A3517" s="4" t="s">
        <v>866</v>
      </c>
      <c r="B3517" s="4" t="s">
        <v>1668</v>
      </c>
      <c r="C3517" s="4" t="s">
        <v>2195</v>
      </c>
      <c r="D3517" s="4" t="s">
        <v>2196</v>
      </c>
      <c r="E3517" s="4" t="s">
        <v>98</v>
      </c>
      <c r="F3517" s="4" t="s">
        <v>99</v>
      </c>
      <c r="G3517" s="23" t="n">
        <v>2147950</v>
      </c>
      <c r="H3517" s="24" t="n">
        <f aca="false">Parametros!$B$3</f>
        <v>160.42</v>
      </c>
      <c r="I3517" s="24" t="n">
        <f aca="false">Parametros!$B$4</f>
        <v>151.76</v>
      </c>
      <c r="J3517" s="23" t="n">
        <f aca="false">G3517*H3517/I3517</f>
        <v>2270520.15682657</v>
      </c>
      <c r="K3517" s="23" t="n">
        <v>2060894.31</v>
      </c>
      <c r="L3517" s="23" t="n">
        <v>2698920</v>
      </c>
      <c r="M3517" s="23" t="n">
        <f aca="false">MIN(J3517:L3517)</f>
        <v>2060894.31</v>
      </c>
      <c r="N3517" s="23" t="n">
        <f aca="false">MAX(J3517:L3517)</f>
        <v>2698920</v>
      </c>
      <c r="O3517" s="23" t="n">
        <f aca="false">MEDIAN(J3517:L3517)</f>
        <v>2270520.15682657</v>
      </c>
      <c r="P3517" s="23" t="n">
        <f aca="false">AVERAGE(J3517:L3517)</f>
        <v>2343444.82227552</v>
      </c>
      <c r="Q3517" s="23" t="n">
        <f aca="false">AVERAGE(M3517,O3517)</f>
        <v>2165707.23341328</v>
      </c>
      <c r="R3517" s="23" t="n">
        <f aca="false">AVERAGE(N3517,O3517)</f>
        <v>2484720.07841328</v>
      </c>
      <c r="S3517" s="23" t="n">
        <f aca="false">STDEV(J3517:L3517)</f>
        <v>325204.090377298</v>
      </c>
      <c r="T3517" s="25" t="n">
        <f aca="false">IF(P3517&gt;0,S3517/P3517,NA())</f>
        <v>0.138771814589395</v>
      </c>
      <c r="U3517" s="4" t="str">
        <f aca="false">IF(T3517&lt;=Parametros!$B$7,"MENOR",IF(T3517&lt;=Parametros!$B$8,"PROMEDIO MENOR-MEDIANA","PROMEDIO"))</f>
        <v>MENOR</v>
      </c>
      <c r="V3517" s="23" t="n">
        <f aca="false">IF(T3517&lt;=Parametros!$B$7,M3517,IF(T3517&lt;=Parametros!$B$8,Q3517,P3517))</f>
        <v>2060894.31</v>
      </c>
      <c r="W3517" s="26" t="n">
        <f aca="false">ROUND(V3517,0)</f>
        <v>2060894</v>
      </c>
      <c r="X3517" s="27" t="n">
        <f aca="false">K3517/G3517</f>
        <v>0.959470336832794</v>
      </c>
      <c r="Y3517" s="27" t="n">
        <f aca="false">L3517/G3517</f>
        <v>1.25650969529086</v>
      </c>
    </row>
    <row r="3518" customFormat="false" ht="26.25" hidden="false" customHeight="true" outlineLevel="0" collapsed="false">
      <c r="A3518" s="4" t="s">
        <v>869</v>
      </c>
      <c r="B3518" s="4" t="s">
        <v>1668</v>
      </c>
      <c r="C3518" s="4" t="s">
        <v>2197</v>
      </c>
      <c r="D3518" s="4" t="s">
        <v>2198</v>
      </c>
      <c r="E3518" s="4" t="s">
        <v>98</v>
      </c>
      <c r="F3518" s="4" t="s">
        <v>99</v>
      </c>
      <c r="G3518" s="23" t="n">
        <v>2147950</v>
      </c>
      <c r="H3518" s="24" t="n">
        <f aca="false">Parametros!$B$3</f>
        <v>160.42</v>
      </c>
      <c r="I3518" s="24" t="n">
        <f aca="false">Parametros!$B$4</f>
        <v>151.76</v>
      </c>
      <c r="J3518" s="23" t="n">
        <f aca="false">G3518*H3518/I3518</f>
        <v>2270520.15682657</v>
      </c>
      <c r="K3518" s="23" t="n">
        <v>2060894.31</v>
      </c>
      <c r="L3518" s="23" t="n">
        <v>2698920</v>
      </c>
      <c r="M3518" s="23" t="n">
        <f aca="false">MIN(J3518:L3518)</f>
        <v>2060894.31</v>
      </c>
      <c r="N3518" s="23" t="n">
        <f aca="false">MAX(J3518:L3518)</f>
        <v>2698920</v>
      </c>
      <c r="O3518" s="23" t="n">
        <f aca="false">MEDIAN(J3518:L3518)</f>
        <v>2270520.15682657</v>
      </c>
      <c r="P3518" s="23" t="n">
        <f aca="false">AVERAGE(J3518:L3518)</f>
        <v>2343444.82227552</v>
      </c>
      <c r="Q3518" s="23" t="n">
        <f aca="false">AVERAGE(M3518,O3518)</f>
        <v>2165707.23341328</v>
      </c>
      <c r="R3518" s="23" t="n">
        <f aca="false">AVERAGE(N3518,O3518)</f>
        <v>2484720.07841328</v>
      </c>
      <c r="S3518" s="23" t="n">
        <f aca="false">STDEV(J3518:L3518)</f>
        <v>325204.090377298</v>
      </c>
      <c r="T3518" s="25" t="n">
        <f aca="false">IF(P3518&gt;0,S3518/P3518,NA())</f>
        <v>0.138771814589395</v>
      </c>
      <c r="U3518" s="4" t="str">
        <f aca="false">IF(T3518&lt;=Parametros!$B$7,"MENOR",IF(T3518&lt;=Parametros!$B$8,"PROMEDIO MENOR-MEDIANA","PROMEDIO"))</f>
        <v>MENOR</v>
      </c>
      <c r="V3518" s="23" t="n">
        <f aca="false">IF(T3518&lt;=Parametros!$B$7,M3518,IF(T3518&lt;=Parametros!$B$8,Q3518,P3518))</f>
        <v>2060894.31</v>
      </c>
      <c r="W3518" s="26" t="n">
        <f aca="false">ROUND(V3518,0)</f>
        <v>2060894</v>
      </c>
      <c r="X3518" s="27" t="n">
        <f aca="false">K3518/G3518</f>
        <v>0.959470336832794</v>
      </c>
      <c r="Y3518" s="27" t="n">
        <f aca="false">L3518/G3518</f>
        <v>1.25650969529086</v>
      </c>
    </row>
    <row r="3519" customFormat="false" ht="26.25" hidden="false" customHeight="true" outlineLevel="0" collapsed="false">
      <c r="A3519" s="4" t="s">
        <v>871</v>
      </c>
      <c r="B3519" s="4" t="s">
        <v>1668</v>
      </c>
      <c r="C3519" s="4" t="s">
        <v>2199</v>
      </c>
      <c r="D3519" s="4" t="s">
        <v>2200</v>
      </c>
      <c r="E3519" s="4" t="s">
        <v>98</v>
      </c>
      <c r="F3519" s="4" t="s">
        <v>99</v>
      </c>
      <c r="G3519" s="23" t="n">
        <v>1469650</v>
      </c>
      <c r="H3519" s="24" t="n">
        <f aca="false">Parametros!$B$3</f>
        <v>160.42</v>
      </c>
      <c r="I3519" s="24" t="n">
        <f aca="false">Parametros!$B$4</f>
        <v>151.76</v>
      </c>
      <c r="J3519" s="23" t="n">
        <f aca="false">G3519*H3519/I3519</f>
        <v>1553513.79151292</v>
      </c>
      <c r="K3519" s="23" t="n">
        <v>1410085.82</v>
      </c>
      <c r="L3519" s="23" t="n">
        <v>1846642</v>
      </c>
      <c r="M3519" s="23" t="n">
        <f aca="false">MIN(J3519:L3519)</f>
        <v>1410085.82</v>
      </c>
      <c r="N3519" s="23" t="n">
        <f aca="false">MAX(J3519:L3519)</f>
        <v>1846642</v>
      </c>
      <c r="O3519" s="23" t="n">
        <f aca="false">MEDIAN(J3519:L3519)</f>
        <v>1553513.79151292</v>
      </c>
      <c r="P3519" s="23" t="n">
        <f aca="false">AVERAGE(J3519:L3519)</f>
        <v>1603413.87050431</v>
      </c>
      <c r="Q3519" s="23" t="n">
        <f aca="false">AVERAGE(M3519,O3519)</f>
        <v>1481799.80575646</v>
      </c>
      <c r="R3519" s="23" t="n">
        <f aca="false">AVERAGE(N3519,O3519)</f>
        <v>1700077.89575646</v>
      </c>
      <c r="S3519" s="23" t="n">
        <f aca="false">STDEV(J3519:L3519)</f>
        <v>222514.803971687</v>
      </c>
      <c r="T3519" s="25" t="n">
        <f aca="false">IF(P3519&gt;0,S3519/P3519,NA())</f>
        <v>0.138775651168405</v>
      </c>
      <c r="U3519" s="4" t="str">
        <f aca="false">IF(T3519&lt;=Parametros!$B$7,"MENOR",IF(T3519&lt;=Parametros!$B$8,"PROMEDIO MENOR-MEDIANA","PROMEDIO"))</f>
        <v>MENOR</v>
      </c>
      <c r="V3519" s="23" t="n">
        <f aca="false">IF(T3519&lt;=Parametros!$B$7,M3519,IF(T3519&lt;=Parametros!$B$8,Q3519,P3519))</f>
        <v>1410085.82</v>
      </c>
      <c r="W3519" s="26" t="n">
        <f aca="false">ROUND(V3519,0)</f>
        <v>1410086</v>
      </c>
      <c r="X3519" s="27" t="n">
        <f aca="false">K3519/G3519</f>
        <v>0.959470499778859</v>
      </c>
      <c r="Y3519" s="27" t="n">
        <f aca="false">L3519/G3519</f>
        <v>1.25651821862348</v>
      </c>
    </row>
    <row r="3520" customFormat="false" ht="26.25" hidden="false" customHeight="true" outlineLevel="0" collapsed="false">
      <c r="A3520" s="4" t="s">
        <v>874</v>
      </c>
      <c r="B3520" s="4" t="s">
        <v>1668</v>
      </c>
      <c r="C3520" s="4" t="s">
        <v>2201</v>
      </c>
      <c r="D3520" s="4" t="s">
        <v>2202</v>
      </c>
      <c r="E3520" s="4" t="s">
        <v>98</v>
      </c>
      <c r="F3520" s="4" t="s">
        <v>99</v>
      </c>
      <c r="G3520" s="23" t="n">
        <v>1469650</v>
      </c>
      <c r="H3520" s="24" t="n">
        <f aca="false">Parametros!$B$3</f>
        <v>160.42</v>
      </c>
      <c r="I3520" s="24" t="n">
        <f aca="false">Parametros!$B$4</f>
        <v>151.76</v>
      </c>
      <c r="J3520" s="23" t="n">
        <f aca="false">G3520*H3520/I3520</f>
        <v>1553513.79151292</v>
      </c>
      <c r="K3520" s="23" t="n">
        <v>1410085.82</v>
      </c>
      <c r="L3520" s="23" t="n">
        <v>1846642</v>
      </c>
      <c r="M3520" s="23" t="n">
        <f aca="false">MIN(J3520:L3520)</f>
        <v>1410085.82</v>
      </c>
      <c r="N3520" s="23" t="n">
        <f aca="false">MAX(J3520:L3520)</f>
        <v>1846642</v>
      </c>
      <c r="O3520" s="23" t="n">
        <f aca="false">MEDIAN(J3520:L3520)</f>
        <v>1553513.79151292</v>
      </c>
      <c r="P3520" s="23" t="n">
        <f aca="false">AVERAGE(J3520:L3520)</f>
        <v>1603413.87050431</v>
      </c>
      <c r="Q3520" s="23" t="n">
        <f aca="false">AVERAGE(M3520,O3520)</f>
        <v>1481799.80575646</v>
      </c>
      <c r="R3520" s="23" t="n">
        <f aca="false">AVERAGE(N3520,O3520)</f>
        <v>1700077.89575646</v>
      </c>
      <c r="S3520" s="23" t="n">
        <f aca="false">STDEV(J3520:L3520)</f>
        <v>222514.803971687</v>
      </c>
      <c r="T3520" s="25" t="n">
        <f aca="false">IF(P3520&gt;0,S3520/P3520,NA())</f>
        <v>0.138775651168405</v>
      </c>
      <c r="U3520" s="4" t="str">
        <f aca="false">IF(T3520&lt;=Parametros!$B$7,"MENOR",IF(T3520&lt;=Parametros!$B$8,"PROMEDIO MENOR-MEDIANA","PROMEDIO"))</f>
        <v>MENOR</v>
      </c>
      <c r="V3520" s="23" t="n">
        <f aca="false">IF(T3520&lt;=Parametros!$B$7,M3520,IF(T3520&lt;=Parametros!$B$8,Q3520,P3520))</f>
        <v>1410085.82</v>
      </c>
      <c r="W3520" s="26" t="n">
        <f aca="false">ROUND(V3520,0)</f>
        <v>1410086</v>
      </c>
      <c r="X3520" s="27" t="n">
        <f aca="false">K3520/G3520</f>
        <v>0.959470499778859</v>
      </c>
      <c r="Y3520" s="27" t="n">
        <f aca="false">L3520/G3520</f>
        <v>1.25651821862348</v>
      </c>
    </row>
    <row r="3521" customFormat="false" ht="39" hidden="false" customHeight="true" outlineLevel="0" collapsed="false">
      <c r="A3521" s="4" t="s">
        <v>876</v>
      </c>
      <c r="B3521" s="4" t="s">
        <v>1668</v>
      </c>
      <c r="C3521" s="4" t="s">
        <v>2203</v>
      </c>
      <c r="D3521" s="4" t="s">
        <v>2204</v>
      </c>
      <c r="E3521" s="4" t="s">
        <v>98</v>
      </c>
      <c r="F3521" s="4" t="s">
        <v>99</v>
      </c>
      <c r="G3521" s="23" t="n">
        <v>768740</v>
      </c>
      <c r="H3521" s="24" t="n">
        <f aca="false">Parametros!$B$3</f>
        <v>160.42</v>
      </c>
      <c r="I3521" s="24" t="n">
        <f aca="false">Parametros!$B$4</f>
        <v>151.76</v>
      </c>
      <c r="J3521" s="23" t="n">
        <f aca="false">G3521*H3521/I3521</f>
        <v>812607.21402214</v>
      </c>
      <c r="K3521" s="23" t="n">
        <v>737583.02</v>
      </c>
      <c r="L3521" s="23" t="n">
        <v>965923</v>
      </c>
      <c r="M3521" s="23" t="n">
        <f aca="false">MIN(J3521:L3521)</f>
        <v>737583.02</v>
      </c>
      <c r="N3521" s="23" t="n">
        <f aca="false">MAX(J3521:L3521)</f>
        <v>965923</v>
      </c>
      <c r="O3521" s="23" t="n">
        <f aca="false">MEDIAN(J3521:L3521)</f>
        <v>812607.21402214</v>
      </c>
      <c r="P3521" s="23" t="n">
        <f aca="false">AVERAGE(J3521:L3521)</f>
        <v>838704.411340714</v>
      </c>
      <c r="Q3521" s="23" t="n">
        <f aca="false">AVERAGE(M3521,O3521)</f>
        <v>775095.11701107</v>
      </c>
      <c r="R3521" s="23" t="n">
        <f aca="false">AVERAGE(N3521,O3521)</f>
        <v>889265.10701107</v>
      </c>
      <c r="S3521" s="23" t="n">
        <f aca="false">STDEV(J3521:L3521)</f>
        <v>116385.49908607</v>
      </c>
      <c r="T3521" s="25" t="n">
        <f aca="false">IF(P3521&gt;0,S3521/P3521,NA())</f>
        <v>0.138768197129214</v>
      </c>
      <c r="U3521" s="4" t="str">
        <f aca="false">IF(T3521&lt;=Parametros!$B$7,"MENOR",IF(T3521&lt;=Parametros!$B$8,"PROMEDIO MENOR-MEDIANA","PROMEDIO"))</f>
        <v>MENOR</v>
      </c>
      <c r="V3521" s="23" t="n">
        <f aca="false">IF(T3521&lt;=Parametros!$B$7,M3521,IF(T3521&lt;=Parametros!$B$8,Q3521,P3521))</f>
        <v>737583.02</v>
      </c>
      <c r="W3521" s="26" t="n">
        <f aca="false">ROUND(V3521,0)</f>
        <v>737583</v>
      </c>
      <c r="X3521" s="27" t="n">
        <f aca="false">K3521/G3521</f>
        <v>0.959470067903322</v>
      </c>
      <c r="Y3521" s="27" t="n">
        <f aca="false">L3521/G3521</f>
        <v>1.25650154798762</v>
      </c>
    </row>
    <row r="3522" customFormat="false" ht="39" hidden="false" customHeight="true" outlineLevel="0" collapsed="false">
      <c r="A3522" s="4" t="s">
        <v>879</v>
      </c>
      <c r="B3522" s="4" t="s">
        <v>1668</v>
      </c>
      <c r="C3522" s="4" t="s">
        <v>2205</v>
      </c>
      <c r="D3522" s="4" t="s">
        <v>2206</v>
      </c>
      <c r="E3522" s="4" t="s">
        <v>98</v>
      </c>
      <c r="F3522" s="4" t="s">
        <v>99</v>
      </c>
      <c r="G3522" s="23" t="n">
        <v>780045</v>
      </c>
      <c r="H3522" s="24" t="n">
        <f aca="false">Parametros!$B$3</f>
        <v>160.42</v>
      </c>
      <c r="I3522" s="24" t="n">
        <f aca="false">Parametros!$B$4</f>
        <v>151.76</v>
      </c>
      <c r="J3522" s="23" t="n">
        <f aca="false">G3522*H3522/I3522</f>
        <v>824557.320110701</v>
      </c>
      <c r="K3522" s="23" t="n">
        <v>748430.17</v>
      </c>
      <c r="L3522" s="23" t="n">
        <v>980084</v>
      </c>
      <c r="M3522" s="23" t="n">
        <f aca="false">MIN(J3522:L3522)</f>
        <v>748430.17</v>
      </c>
      <c r="N3522" s="23" t="n">
        <f aca="false">MAX(J3522:L3522)</f>
        <v>980084</v>
      </c>
      <c r="O3522" s="23" t="n">
        <f aca="false">MEDIAN(J3522:L3522)</f>
        <v>824557.320110701</v>
      </c>
      <c r="P3522" s="23" t="n">
        <f aca="false">AVERAGE(J3522:L3522)</f>
        <v>851023.8300369</v>
      </c>
      <c r="Q3522" s="23" t="n">
        <f aca="false">AVERAGE(M3522,O3522)</f>
        <v>786493.745055351</v>
      </c>
      <c r="R3522" s="23" t="n">
        <f aca="false">AVERAGE(N3522,O3522)</f>
        <v>902320.660055351</v>
      </c>
      <c r="S3522" s="23" t="n">
        <f aca="false">STDEV(J3522:L3522)</f>
        <v>118072.991616086</v>
      </c>
      <c r="T3522" s="25" t="n">
        <f aca="false">IF(P3522&gt;0,S3522/P3522,NA())</f>
        <v>0.138742285995642</v>
      </c>
      <c r="U3522" s="4" t="str">
        <f aca="false">IF(T3522&lt;=Parametros!$B$7,"MENOR",IF(T3522&lt;=Parametros!$B$8,"PROMEDIO MENOR-MEDIANA","PROMEDIO"))</f>
        <v>MENOR</v>
      </c>
      <c r="V3522" s="23" t="n">
        <f aca="false">IF(T3522&lt;=Parametros!$B$7,M3522,IF(T3522&lt;=Parametros!$B$8,Q3522,P3522))</f>
        <v>748430.17</v>
      </c>
      <c r="W3522" s="26" t="n">
        <f aca="false">ROUND(V3522,0)</f>
        <v>748430</v>
      </c>
      <c r="X3522" s="27" t="n">
        <f aca="false">K3522/G3522</f>
        <v>0.959470504906768</v>
      </c>
      <c r="Y3522" s="27" t="n">
        <f aca="false">L3522/G3522</f>
        <v>1.25644546147979</v>
      </c>
    </row>
    <row r="3523" customFormat="false" ht="39" hidden="false" customHeight="true" outlineLevel="0" collapsed="false">
      <c r="A3523" s="4" t="s">
        <v>881</v>
      </c>
      <c r="B3523" s="4" t="s">
        <v>1668</v>
      </c>
      <c r="C3523" s="4" t="s">
        <v>2207</v>
      </c>
      <c r="D3523" s="4" t="s">
        <v>2208</v>
      </c>
      <c r="E3523" s="4" t="s">
        <v>98</v>
      </c>
      <c r="F3523" s="4" t="s">
        <v>99</v>
      </c>
      <c r="G3523" s="23" t="n">
        <v>339150</v>
      </c>
      <c r="H3523" s="24" t="n">
        <f aca="false">Parametros!$B$3</f>
        <v>160.42</v>
      </c>
      <c r="I3523" s="24" t="n">
        <f aca="false">Parametros!$B$4</f>
        <v>151.76</v>
      </c>
      <c r="J3523" s="23" t="n">
        <f aca="false">G3523*H3523/I3523</f>
        <v>358503.182656827</v>
      </c>
      <c r="K3523" s="23" t="n">
        <v>325404.7</v>
      </c>
      <c r="L3523" s="23" t="n">
        <v>426139</v>
      </c>
      <c r="M3523" s="23" t="n">
        <f aca="false">MIN(J3523:L3523)</f>
        <v>325404.7</v>
      </c>
      <c r="N3523" s="23" t="n">
        <f aca="false">MAX(J3523:L3523)</f>
        <v>426139</v>
      </c>
      <c r="O3523" s="23" t="n">
        <f aca="false">MEDIAN(J3523:L3523)</f>
        <v>358503.182656827</v>
      </c>
      <c r="P3523" s="23" t="n">
        <f aca="false">AVERAGE(J3523:L3523)</f>
        <v>370015.627552276</v>
      </c>
      <c r="Q3523" s="23" t="n">
        <f aca="false">AVERAGE(M3523,O3523)</f>
        <v>341953.941328413</v>
      </c>
      <c r="R3523" s="23" t="n">
        <f aca="false">AVERAGE(N3523,O3523)</f>
        <v>392321.091328413</v>
      </c>
      <c r="S3523" s="23" t="n">
        <f aca="false">STDEV(J3523:L3523)</f>
        <v>51344.4455586538</v>
      </c>
      <c r="T3523" s="25" t="n">
        <f aca="false">IF(P3523&gt;0,S3523/P3523,NA())</f>
        <v>0.138762910902729</v>
      </c>
      <c r="U3523" s="4" t="str">
        <f aca="false">IF(T3523&lt;=Parametros!$B$7,"MENOR",IF(T3523&lt;=Parametros!$B$8,"PROMEDIO MENOR-MEDIANA","PROMEDIO"))</f>
        <v>MENOR</v>
      </c>
      <c r="V3523" s="23" t="n">
        <f aca="false">IF(T3523&lt;=Parametros!$B$7,M3523,IF(T3523&lt;=Parametros!$B$8,Q3523,P3523))</f>
        <v>325404.7</v>
      </c>
      <c r="W3523" s="26" t="n">
        <f aca="false">ROUND(V3523,0)</f>
        <v>325405</v>
      </c>
      <c r="X3523" s="27" t="n">
        <f aca="false">K3523/G3523</f>
        <v>0.959471325372254</v>
      </c>
      <c r="Y3523" s="27" t="n">
        <f aca="false">L3523/G3523</f>
        <v>1.25649122807018</v>
      </c>
    </row>
    <row r="3524" customFormat="false" ht="39" hidden="false" customHeight="true" outlineLevel="0" collapsed="false">
      <c r="A3524" s="4" t="s">
        <v>884</v>
      </c>
      <c r="B3524" s="4" t="s">
        <v>1668</v>
      </c>
      <c r="C3524" s="4" t="s">
        <v>2209</v>
      </c>
      <c r="D3524" s="4" t="s">
        <v>2210</v>
      </c>
      <c r="E3524" s="4" t="s">
        <v>98</v>
      </c>
      <c r="F3524" s="4" t="s">
        <v>99</v>
      </c>
      <c r="G3524" s="23" t="n">
        <v>544901</v>
      </c>
      <c r="H3524" s="24" t="n">
        <f aca="false">Parametros!$B$3</f>
        <v>160.42</v>
      </c>
      <c r="I3524" s="24" t="n">
        <f aca="false">Parametros!$B$4</f>
        <v>151.76</v>
      </c>
      <c r="J3524" s="23" t="n">
        <f aca="false">G3524*H3524/I3524</f>
        <v>575995.113468635</v>
      </c>
      <c r="K3524" s="23" t="n">
        <v>522816.04</v>
      </c>
      <c r="L3524" s="23" t="n">
        <v>684607</v>
      </c>
      <c r="M3524" s="23" t="n">
        <f aca="false">MIN(J3524:L3524)</f>
        <v>522816.04</v>
      </c>
      <c r="N3524" s="23" t="n">
        <f aca="false">MAX(J3524:L3524)</f>
        <v>684607</v>
      </c>
      <c r="O3524" s="23" t="n">
        <f aca="false">MEDIAN(J3524:L3524)</f>
        <v>575995.113468635</v>
      </c>
      <c r="P3524" s="23" t="n">
        <f aca="false">AVERAGE(J3524:L3524)</f>
        <v>594472.717822878</v>
      </c>
      <c r="Q3524" s="23" t="n">
        <f aca="false">AVERAGE(M3524,O3524)</f>
        <v>549405.576734317</v>
      </c>
      <c r="R3524" s="23" t="n">
        <f aca="false">AVERAGE(N3524,O3524)</f>
        <v>630301.056734317</v>
      </c>
      <c r="S3524" s="23" t="n">
        <f aca="false">STDEV(J3524:L3524)</f>
        <v>82462.9921930703</v>
      </c>
      <c r="T3524" s="25" t="n">
        <f aca="false">IF(P3524&gt;0,S3524/P3524,NA())</f>
        <v>0.138716192889511</v>
      </c>
      <c r="U3524" s="4" t="str">
        <f aca="false">IF(T3524&lt;=Parametros!$B$7,"MENOR",IF(T3524&lt;=Parametros!$B$8,"PROMEDIO MENOR-MEDIANA","PROMEDIO"))</f>
        <v>MENOR</v>
      </c>
      <c r="V3524" s="23" t="n">
        <f aca="false">IF(T3524&lt;=Parametros!$B$7,M3524,IF(T3524&lt;=Parametros!$B$8,Q3524,P3524))</f>
        <v>522816.04</v>
      </c>
      <c r="W3524" s="26" t="n">
        <f aca="false">ROUND(V3524,0)</f>
        <v>522816</v>
      </c>
      <c r="X3524" s="27" t="n">
        <f aca="false">K3524/G3524</f>
        <v>0.959469775243576</v>
      </c>
      <c r="Y3524" s="27" t="n">
        <f aca="false">L3524/G3524</f>
        <v>1.25638785761083</v>
      </c>
    </row>
    <row r="3525" customFormat="false" ht="26.25" hidden="false" customHeight="true" outlineLevel="0" collapsed="false">
      <c r="A3525" s="4" t="s">
        <v>887</v>
      </c>
      <c r="B3525" s="4" t="s">
        <v>1668</v>
      </c>
      <c r="C3525" s="4" t="s">
        <v>2211</v>
      </c>
      <c r="D3525" s="4" t="s">
        <v>2212</v>
      </c>
      <c r="E3525" s="4" t="s">
        <v>98</v>
      </c>
      <c r="F3525" s="4" t="s">
        <v>99</v>
      </c>
      <c r="G3525" s="23" t="n">
        <v>955273</v>
      </c>
      <c r="H3525" s="24" t="n">
        <f aca="false">Parametros!$B$3</f>
        <v>160.42</v>
      </c>
      <c r="I3525" s="24" t="n">
        <f aca="false">Parametros!$B$4</f>
        <v>151.76</v>
      </c>
      <c r="J3525" s="23" t="n">
        <f aca="false">G3525*H3525/I3525</f>
        <v>1009784.49301529</v>
      </c>
      <c r="K3525" s="23" t="n">
        <v>916556.56</v>
      </c>
      <c r="L3525" s="23" t="n">
        <v>1200234</v>
      </c>
      <c r="M3525" s="23" t="n">
        <f aca="false">MIN(J3525:L3525)</f>
        <v>916556.56</v>
      </c>
      <c r="N3525" s="23" t="n">
        <f aca="false">MAX(J3525:L3525)</f>
        <v>1200234</v>
      </c>
      <c r="O3525" s="23" t="n">
        <f aca="false">MEDIAN(J3525:L3525)</f>
        <v>1009784.49301529</v>
      </c>
      <c r="P3525" s="23" t="n">
        <f aca="false">AVERAGE(J3525:L3525)</f>
        <v>1042191.68433843</v>
      </c>
      <c r="Q3525" s="23" t="n">
        <f aca="false">AVERAGE(M3525,O3525)</f>
        <v>963170.526507644</v>
      </c>
      <c r="R3525" s="23" t="n">
        <f aca="false">AVERAGE(N3525,O3525)</f>
        <v>1105009.24650764</v>
      </c>
      <c r="S3525" s="23" t="n">
        <f aca="false">STDEV(J3525:L3525)</f>
        <v>144588.699518079</v>
      </c>
      <c r="T3525" s="25" t="n">
        <f aca="false">IF(P3525&gt;0,S3525/P3525,NA())</f>
        <v>0.138735226629507</v>
      </c>
      <c r="U3525" s="4" t="str">
        <f aca="false">IF(T3525&lt;=Parametros!$B$7,"MENOR",IF(T3525&lt;=Parametros!$B$8,"PROMEDIO MENOR-MEDIANA","PROMEDIO"))</f>
        <v>MENOR</v>
      </c>
      <c r="V3525" s="23" t="n">
        <f aca="false">IF(T3525&lt;=Parametros!$B$7,M3525,IF(T3525&lt;=Parametros!$B$8,Q3525,P3525))</f>
        <v>916556.56</v>
      </c>
      <c r="W3525" s="26" t="n">
        <f aca="false">ROUND(V3525,0)</f>
        <v>916557</v>
      </c>
      <c r="X3525" s="27" t="n">
        <f aca="false">K3525/G3525</f>
        <v>0.959470810961893</v>
      </c>
      <c r="Y3525" s="27" t="n">
        <f aca="false">L3525/G3525</f>
        <v>1.25643036074504</v>
      </c>
    </row>
    <row r="3526" customFormat="false" ht="26.25" hidden="false" customHeight="true" outlineLevel="0" collapsed="false">
      <c r="A3526" s="4" t="s">
        <v>890</v>
      </c>
      <c r="B3526" s="4" t="s">
        <v>1668</v>
      </c>
      <c r="C3526" s="4" t="s">
        <v>2213</v>
      </c>
      <c r="D3526" s="4" t="s">
        <v>2214</v>
      </c>
      <c r="E3526" s="4" t="s">
        <v>98</v>
      </c>
      <c r="F3526" s="4" t="s">
        <v>99</v>
      </c>
      <c r="G3526" s="23" t="n">
        <v>955273</v>
      </c>
      <c r="H3526" s="24" t="n">
        <f aca="false">Parametros!$B$3</f>
        <v>160.42</v>
      </c>
      <c r="I3526" s="24" t="n">
        <f aca="false">Parametros!$B$4</f>
        <v>151.76</v>
      </c>
      <c r="J3526" s="23" t="n">
        <f aca="false">G3526*H3526/I3526</f>
        <v>1009784.49301529</v>
      </c>
      <c r="K3526" s="23" t="n">
        <v>916556.56</v>
      </c>
      <c r="L3526" s="23" t="n">
        <v>1200234</v>
      </c>
      <c r="M3526" s="23" t="n">
        <f aca="false">MIN(J3526:L3526)</f>
        <v>916556.56</v>
      </c>
      <c r="N3526" s="23" t="n">
        <f aca="false">MAX(J3526:L3526)</f>
        <v>1200234</v>
      </c>
      <c r="O3526" s="23" t="n">
        <f aca="false">MEDIAN(J3526:L3526)</f>
        <v>1009784.49301529</v>
      </c>
      <c r="P3526" s="23" t="n">
        <f aca="false">AVERAGE(J3526:L3526)</f>
        <v>1042191.68433843</v>
      </c>
      <c r="Q3526" s="23" t="n">
        <f aca="false">AVERAGE(M3526,O3526)</f>
        <v>963170.526507644</v>
      </c>
      <c r="R3526" s="23" t="n">
        <f aca="false">AVERAGE(N3526,O3526)</f>
        <v>1105009.24650764</v>
      </c>
      <c r="S3526" s="23" t="n">
        <f aca="false">STDEV(J3526:L3526)</f>
        <v>144588.699518079</v>
      </c>
      <c r="T3526" s="25" t="n">
        <f aca="false">IF(P3526&gt;0,S3526/P3526,NA())</f>
        <v>0.138735226629507</v>
      </c>
      <c r="U3526" s="4" t="str">
        <f aca="false">IF(T3526&lt;=Parametros!$B$7,"MENOR",IF(T3526&lt;=Parametros!$B$8,"PROMEDIO MENOR-MEDIANA","PROMEDIO"))</f>
        <v>MENOR</v>
      </c>
      <c r="V3526" s="23" t="n">
        <f aca="false">IF(T3526&lt;=Parametros!$B$7,M3526,IF(T3526&lt;=Parametros!$B$8,Q3526,P3526))</f>
        <v>916556.56</v>
      </c>
      <c r="W3526" s="26" t="n">
        <f aca="false">ROUND(V3526,0)</f>
        <v>916557</v>
      </c>
      <c r="X3526" s="27" t="n">
        <f aca="false">K3526/G3526</f>
        <v>0.959470810961893</v>
      </c>
      <c r="Y3526" s="27" t="n">
        <f aca="false">L3526/G3526</f>
        <v>1.25643036074504</v>
      </c>
    </row>
    <row r="3527" customFormat="false" ht="26.25" hidden="false" customHeight="true" outlineLevel="0" collapsed="false">
      <c r="A3527" s="4" t="s">
        <v>893</v>
      </c>
      <c r="B3527" s="4" t="s">
        <v>1668</v>
      </c>
      <c r="C3527" s="4" t="s">
        <v>2215</v>
      </c>
      <c r="D3527" s="4" t="s">
        <v>2216</v>
      </c>
      <c r="E3527" s="4" t="s">
        <v>98</v>
      </c>
      <c r="F3527" s="4" t="s">
        <v>99</v>
      </c>
      <c r="G3527" s="23" t="n">
        <v>683953</v>
      </c>
      <c r="H3527" s="24" t="n">
        <f aca="false">Parametros!$B$3</f>
        <v>160.42</v>
      </c>
      <c r="I3527" s="24" t="n">
        <f aca="false">Parametros!$B$4</f>
        <v>151.76</v>
      </c>
      <c r="J3527" s="23" t="n">
        <f aca="false">G3527*H3527/I3527</f>
        <v>722981.946889826</v>
      </c>
      <c r="K3527" s="23" t="n">
        <v>656232.99</v>
      </c>
      <c r="L3527" s="23" t="n">
        <v>859299</v>
      </c>
      <c r="M3527" s="23" t="n">
        <f aca="false">MIN(J3527:L3527)</f>
        <v>656232.99</v>
      </c>
      <c r="N3527" s="23" t="n">
        <f aca="false">MAX(J3527:L3527)</f>
        <v>859299</v>
      </c>
      <c r="O3527" s="23" t="n">
        <f aca="false">MEDIAN(J3527:L3527)</f>
        <v>722981.946889826</v>
      </c>
      <c r="P3527" s="23" t="n">
        <f aca="false">AVERAGE(J3527:L3527)</f>
        <v>746171.312296609</v>
      </c>
      <c r="Q3527" s="23" t="n">
        <f aca="false">AVERAGE(M3527,O3527)</f>
        <v>689607.468444913</v>
      </c>
      <c r="R3527" s="23" t="n">
        <f aca="false">AVERAGE(N3527,O3527)</f>
        <v>791140.473444913</v>
      </c>
      <c r="S3527" s="23" t="n">
        <f aca="false">STDEV(J3527:L3527)</f>
        <v>103500.053648812</v>
      </c>
      <c r="T3527" s="25" t="n">
        <f aca="false">IF(P3527&gt;0,S3527/P3527,NA())</f>
        <v>0.138708165193666</v>
      </c>
      <c r="U3527" s="4" t="str">
        <f aca="false">IF(T3527&lt;=Parametros!$B$7,"MENOR",IF(T3527&lt;=Parametros!$B$8,"PROMEDIO MENOR-MEDIANA","PROMEDIO"))</f>
        <v>MENOR</v>
      </c>
      <c r="V3527" s="23" t="n">
        <f aca="false">IF(T3527&lt;=Parametros!$B$7,M3527,IF(T3527&lt;=Parametros!$B$8,Q3527,P3527))</f>
        <v>656232.99</v>
      </c>
      <c r="W3527" s="26" t="n">
        <f aca="false">ROUND(V3527,0)</f>
        <v>656233</v>
      </c>
      <c r="X3527" s="27" t="n">
        <f aca="false">K3527/G3527</f>
        <v>0.959470884695293</v>
      </c>
      <c r="Y3527" s="27" t="n">
        <f aca="false">L3527/G3527</f>
        <v>1.25637141733423</v>
      </c>
    </row>
    <row r="3528" customFormat="false" ht="39" hidden="false" customHeight="true" outlineLevel="0" collapsed="false">
      <c r="A3528" s="4" t="s">
        <v>896</v>
      </c>
      <c r="B3528" s="4" t="s">
        <v>1668</v>
      </c>
      <c r="C3528" s="4" t="s">
        <v>2217</v>
      </c>
      <c r="D3528" s="4" t="s">
        <v>2218</v>
      </c>
      <c r="E3528" s="4" t="s">
        <v>98</v>
      </c>
      <c r="F3528" s="4" t="s">
        <v>99</v>
      </c>
      <c r="G3528" s="23" t="n">
        <v>1356600</v>
      </c>
      <c r="H3528" s="24" t="n">
        <f aca="false">Parametros!$B$3</f>
        <v>160.42</v>
      </c>
      <c r="I3528" s="24" t="n">
        <f aca="false">Parametros!$B$4</f>
        <v>151.76</v>
      </c>
      <c r="J3528" s="23" t="n">
        <f aca="false">G3528*H3528/I3528</f>
        <v>1434012.73062731</v>
      </c>
      <c r="K3528" s="23" t="n">
        <v>1301617.89</v>
      </c>
      <c r="L3528" s="23" t="n">
        <v>1704556</v>
      </c>
      <c r="M3528" s="23" t="n">
        <f aca="false">MIN(J3528:L3528)</f>
        <v>1301617.89</v>
      </c>
      <c r="N3528" s="23" t="n">
        <f aca="false">MAX(J3528:L3528)</f>
        <v>1704556</v>
      </c>
      <c r="O3528" s="23" t="n">
        <f aca="false">MEDIAN(J3528:L3528)</f>
        <v>1434012.73062731</v>
      </c>
      <c r="P3528" s="23" t="n">
        <f aca="false">AVERAGE(J3528:L3528)</f>
        <v>1480062.20687577</v>
      </c>
      <c r="Q3528" s="23" t="n">
        <f aca="false">AVERAGE(M3528,O3528)</f>
        <v>1367815.31031365</v>
      </c>
      <c r="R3528" s="23" t="n">
        <f aca="false">AVERAGE(N3528,O3528)</f>
        <v>1569284.36531365</v>
      </c>
      <c r="S3528" s="23" t="n">
        <f aca="false">STDEV(J3528:L3528)</f>
        <v>205378.177564369</v>
      </c>
      <c r="T3528" s="25" t="n">
        <f aca="false">IF(P3528&gt;0,S3528/P3528,NA())</f>
        <v>0.138763206445151</v>
      </c>
      <c r="U3528" s="4" t="str">
        <f aca="false">IF(T3528&lt;=Parametros!$B$7,"MENOR",IF(T3528&lt;=Parametros!$B$8,"PROMEDIO MENOR-MEDIANA","PROMEDIO"))</f>
        <v>MENOR</v>
      </c>
      <c r="V3528" s="23" t="n">
        <f aca="false">IF(T3528&lt;=Parametros!$B$7,M3528,IF(T3528&lt;=Parametros!$B$8,Q3528,P3528))</f>
        <v>1301617.89</v>
      </c>
      <c r="W3528" s="26" t="n">
        <f aca="false">ROUND(V3528,0)</f>
        <v>1301618</v>
      </c>
      <c r="X3528" s="27" t="n">
        <f aca="false">K3528/G3528</f>
        <v>0.959470654577621</v>
      </c>
      <c r="Y3528" s="27" t="n">
        <f aca="false">L3528/G3528</f>
        <v>1.25649122807018</v>
      </c>
    </row>
    <row r="3529" customFormat="false" ht="26.25" hidden="false" customHeight="true" outlineLevel="0" collapsed="false">
      <c r="A3529" s="4" t="s">
        <v>899</v>
      </c>
      <c r="B3529" s="4" t="s">
        <v>1668</v>
      </c>
      <c r="C3529" s="4" t="s">
        <v>2219</v>
      </c>
      <c r="D3529" s="4" t="s">
        <v>2220</v>
      </c>
      <c r="E3529" s="4" t="s">
        <v>98</v>
      </c>
      <c r="F3529" s="4" t="s">
        <v>99</v>
      </c>
      <c r="G3529" s="23" t="n">
        <v>544901</v>
      </c>
      <c r="H3529" s="24" t="n">
        <f aca="false">Parametros!$B$3</f>
        <v>160.42</v>
      </c>
      <c r="I3529" s="24" t="n">
        <f aca="false">Parametros!$B$4</f>
        <v>151.76</v>
      </c>
      <c r="J3529" s="23" t="n">
        <f aca="false">G3529*H3529/I3529</f>
        <v>575995.113468635</v>
      </c>
      <c r="K3529" s="23" t="n">
        <v>522816.04</v>
      </c>
      <c r="L3529" s="23" t="n">
        <v>684607</v>
      </c>
      <c r="M3529" s="23" t="n">
        <f aca="false">MIN(J3529:L3529)</f>
        <v>522816.04</v>
      </c>
      <c r="N3529" s="23" t="n">
        <f aca="false">MAX(J3529:L3529)</f>
        <v>684607</v>
      </c>
      <c r="O3529" s="23" t="n">
        <f aca="false">MEDIAN(J3529:L3529)</f>
        <v>575995.113468635</v>
      </c>
      <c r="P3529" s="23" t="n">
        <f aca="false">AVERAGE(J3529:L3529)</f>
        <v>594472.717822878</v>
      </c>
      <c r="Q3529" s="23" t="n">
        <f aca="false">AVERAGE(M3529,O3529)</f>
        <v>549405.576734317</v>
      </c>
      <c r="R3529" s="23" t="n">
        <f aca="false">AVERAGE(N3529,O3529)</f>
        <v>630301.056734317</v>
      </c>
      <c r="S3529" s="23" t="n">
        <f aca="false">STDEV(J3529:L3529)</f>
        <v>82462.9921930703</v>
      </c>
      <c r="T3529" s="25" t="n">
        <f aca="false">IF(P3529&gt;0,S3529/P3529,NA())</f>
        <v>0.138716192889511</v>
      </c>
      <c r="U3529" s="4" t="str">
        <f aca="false">IF(T3529&lt;=Parametros!$B$7,"MENOR",IF(T3529&lt;=Parametros!$B$8,"PROMEDIO MENOR-MEDIANA","PROMEDIO"))</f>
        <v>MENOR</v>
      </c>
      <c r="V3529" s="23" t="n">
        <f aca="false">IF(T3529&lt;=Parametros!$B$7,M3529,IF(T3529&lt;=Parametros!$B$8,Q3529,P3529))</f>
        <v>522816.04</v>
      </c>
      <c r="W3529" s="26" t="n">
        <f aca="false">ROUND(V3529,0)</f>
        <v>522816</v>
      </c>
      <c r="X3529" s="27" t="n">
        <f aca="false">K3529/G3529</f>
        <v>0.959469775243576</v>
      </c>
      <c r="Y3529" s="27" t="n">
        <f aca="false">L3529/G3529</f>
        <v>1.25638785761083</v>
      </c>
    </row>
    <row r="3530" customFormat="false" ht="26.25" hidden="false" customHeight="true" outlineLevel="0" collapsed="false">
      <c r="A3530" s="4" t="s">
        <v>902</v>
      </c>
      <c r="B3530" s="4" t="s">
        <v>1668</v>
      </c>
      <c r="C3530" s="4" t="s">
        <v>2221</v>
      </c>
      <c r="D3530" s="4" t="s">
        <v>2222</v>
      </c>
      <c r="E3530" s="4" t="s">
        <v>98</v>
      </c>
      <c r="F3530" s="4" t="s">
        <v>99</v>
      </c>
      <c r="G3530" s="23" t="n">
        <v>544901</v>
      </c>
      <c r="H3530" s="24" t="n">
        <f aca="false">Parametros!$B$3</f>
        <v>160.42</v>
      </c>
      <c r="I3530" s="24" t="n">
        <f aca="false">Parametros!$B$4</f>
        <v>151.76</v>
      </c>
      <c r="J3530" s="23" t="n">
        <f aca="false">G3530*H3530/I3530</f>
        <v>575995.113468635</v>
      </c>
      <c r="K3530" s="23" t="n">
        <v>522816.04</v>
      </c>
      <c r="L3530" s="23" t="n">
        <v>684607</v>
      </c>
      <c r="M3530" s="23" t="n">
        <f aca="false">MIN(J3530:L3530)</f>
        <v>522816.04</v>
      </c>
      <c r="N3530" s="23" t="n">
        <f aca="false">MAX(J3530:L3530)</f>
        <v>684607</v>
      </c>
      <c r="O3530" s="23" t="n">
        <f aca="false">MEDIAN(J3530:L3530)</f>
        <v>575995.113468635</v>
      </c>
      <c r="P3530" s="23" t="n">
        <f aca="false">AVERAGE(J3530:L3530)</f>
        <v>594472.717822878</v>
      </c>
      <c r="Q3530" s="23" t="n">
        <f aca="false">AVERAGE(M3530,O3530)</f>
        <v>549405.576734317</v>
      </c>
      <c r="R3530" s="23" t="n">
        <f aca="false">AVERAGE(N3530,O3530)</f>
        <v>630301.056734317</v>
      </c>
      <c r="S3530" s="23" t="n">
        <f aca="false">STDEV(J3530:L3530)</f>
        <v>82462.9921930703</v>
      </c>
      <c r="T3530" s="25" t="n">
        <f aca="false">IF(P3530&gt;0,S3530/P3530,NA())</f>
        <v>0.138716192889511</v>
      </c>
      <c r="U3530" s="4" t="str">
        <f aca="false">IF(T3530&lt;=Parametros!$B$7,"MENOR",IF(T3530&lt;=Parametros!$B$8,"PROMEDIO MENOR-MEDIANA","PROMEDIO"))</f>
        <v>MENOR</v>
      </c>
      <c r="V3530" s="23" t="n">
        <f aca="false">IF(T3530&lt;=Parametros!$B$7,M3530,IF(T3530&lt;=Parametros!$B$8,Q3530,P3530))</f>
        <v>522816.04</v>
      </c>
      <c r="W3530" s="26" t="n">
        <f aca="false">ROUND(V3530,0)</f>
        <v>522816</v>
      </c>
      <c r="X3530" s="27" t="n">
        <f aca="false">K3530/G3530</f>
        <v>0.959469775243576</v>
      </c>
      <c r="Y3530" s="27" t="n">
        <f aca="false">L3530/G3530</f>
        <v>1.25638785761083</v>
      </c>
    </row>
    <row r="3531" customFormat="false" ht="39" hidden="false" customHeight="true" outlineLevel="0" collapsed="false">
      <c r="A3531" s="4" t="s">
        <v>905</v>
      </c>
      <c r="B3531" s="4" t="s">
        <v>1668</v>
      </c>
      <c r="C3531" s="4" t="s">
        <v>2223</v>
      </c>
      <c r="D3531" s="4" t="s">
        <v>2224</v>
      </c>
      <c r="E3531" s="4" t="s">
        <v>98</v>
      </c>
      <c r="F3531" s="4" t="s">
        <v>99</v>
      </c>
      <c r="G3531" s="23" t="n">
        <v>544901</v>
      </c>
      <c r="H3531" s="24" t="n">
        <f aca="false">Parametros!$B$3</f>
        <v>160.42</v>
      </c>
      <c r="I3531" s="24" t="n">
        <f aca="false">Parametros!$B$4</f>
        <v>151.76</v>
      </c>
      <c r="J3531" s="23" t="n">
        <f aca="false">G3531*H3531/I3531</f>
        <v>575995.113468635</v>
      </c>
      <c r="K3531" s="23" t="n">
        <v>522816.04</v>
      </c>
      <c r="L3531" s="23" t="n">
        <v>684607</v>
      </c>
      <c r="M3531" s="23" t="n">
        <f aca="false">MIN(J3531:L3531)</f>
        <v>522816.04</v>
      </c>
      <c r="N3531" s="23" t="n">
        <f aca="false">MAX(J3531:L3531)</f>
        <v>684607</v>
      </c>
      <c r="O3531" s="23" t="n">
        <f aca="false">MEDIAN(J3531:L3531)</f>
        <v>575995.113468635</v>
      </c>
      <c r="P3531" s="23" t="n">
        <f aca="false">AVERAGE(J3531:L3531)</f>
        <v>594472.717822878</v>
      </c>
      <c r="Q3531" s="23" t="n">
        <f aca="false">AVERAGE(M3531,O3531)</f>
        <v>549405.576734317</v>
      </c>
      <c r="R3531" s="23" t="n">
        <f aca="false">AVERAGE(N3531,O3531)</f>
        <v>630301.056734317</v>
      </c>
      <c r="S3531" s="23" t="n">
        <f aca="false">STDEV(J3531:L3531)</f>
        <v>82462.9921930703</v>
      </c>
      <c r="T3531" s="25" t="n">
        <f aca="false">IF(P3531&gt;0,S3531/P3531,NA())</f>
        <v>0.138716192889511</v>
      </c>
      <c r="U3531" s="4" t="str">
        <f aca="false">IF(T3531&lt;=Parametros!$B$7,"MENOR",IF(T3531&lt;=Parametros!$B$8,"PROMEDIO MENOR-MEDIANA","PROMEDIO"))</f>
        <v>MENOR</v>
      </c>
      <c r="V3531" s="23" t="n">
        <f aca="false">IF(T3531&lt;=Parametros!$B$7,M3531,IF(T3531&lt;=Parametros!$B$8,Q3531,P3531))</f>
        <v>522816.04</v>
      </c>
      <c r="W3531" s="26" t="n">
        <f aca="false">ROUND(V3531,0)</f>
        <v>522816</v>
      </c>
      <c r="X3531" s="27" t="n">
        <f aca="false">K3531/G3531</f>
        <v>0.959469775243576</v>
      </c>
      <c r="Y3531" s="27" t="n">
        <f aca="false">L3531/G3531</f>
        <v>1.25638785761083</v>
      </c>
    </row>
    <row r="3532" customFormat="false" ht="26.25" hidden="false" customHeight="true" outlineLevel="0" collapsed="false">
      <c r="A3532" s="4" t="s">
        <v>908</v>
      </c>
      <c r="B3532" s="4" t="s">
        <v>1668</v>
      </c>
      <c r="C3532" s="4" t="s">
        <v>2225</v>
      </c>
      <c r="D3532" s="4" t="s">
        <v>2226</v>
      </c>
      <c r="E3532" s="4" t="s">
        <v>98</v>
      </c>
      <c r="F3532" s="4" t="s">
        <v>99</v>
      </c>
      <c r="G3532" s="23" t="n">
        <v>544901</v>
      </c>
      <c r="H3532" s="24" t="n">
        <f aca="false">Parametros!$B$3</f>
        <v>160.42</v>
      </c>
      <c r="I3532" s="24" t="n">
        <f aca="false">Parametros!$B$4</f>
        <v>151.76</v>
      </c>
      <c r="J3532" s="23" t="n">
        <f aca="false">G3532*H3532/I3532</f>
        <v>575995.113468635</v>
      </c>
      <c r="K3532" s="23" t="n">
        <v>522816.04</v>
      </c>
      <c r="L3532" s="23" t="n">
        <v>684607</v>
      </c>
      <c r="M3532" s="23" t="n">
        <f aca="false">MIN(J3532:L3532)</f>
        <v>522816.04</v>
      </c>
      <c r="N3532" s="23" t="n">
        <f aca="false">MAX(J3532:L3532)</f>
        <v>684607</v>
      </c>
      <c r="O3532" s="23" t="n">
        <f aca="false">MEDIAN(J3532:L3532)</f>
        <v>575995.113468635</v>
      </c>
      <c r="P3532" s="23" t="n">
        <f aca="false">AVERAGE(J3532:L3532)</f>
        <v>594472.717822878</v>
      </c>
      <c r="Q3532" s="23" t="n">
        <f aca="false">AVERAGE(M3532,O3532)</f>
        <v>549405.576734317</v>
      </c>
      <c r="R3532" s="23" t="n">
        <f aca="false">AVERAGE(N3532,O3532)</f>
        <v>630301.056734317</v>
      </c>
      <c r="S3532" s="23" t="n">
        <f aca="false">STDEV(J3532:L3532)</f>
        <v>82462.9921930703</v>
      </c>
      <c r="T3532" s="25" t="n">
        <f aca="false">IF(P3532&gt;0,S3532/P3532,NA())</f>
        <v>0.138716192889511</v>
      </c>
      <c r="U3532" s="4" t="str">
        <f aca="false">IF(T3532&lt;=Parametros!$B$7,"MENOR",IF(T3532&lt;=Parametros!$B$8,"PROMEDIO MENOR-MEDIANA","PROMEDIO"))</f>
        <v>MENOR</v>
      </c>
      <c r="V3532" s="23" t="n">
        <f aca="false">IF(T3532&lt;=Parametros!$B$7,M3532,IF(T3532&lt;=Parametros!$B$8,Q3532,P3532))</f>
        <v>522816.04</v>
      </c>
      <c r="W3532" s="26" t="n">
        <f aca="false">ROUND(V3532,0)</f>
        <v>522816</v>
      </c>
      <c r="X3532" s="27" t="n">
        <f aca="false">K3532/G3532</f>
        <v>0.959469775243576</v>
      </c>
      <c r="Y3532" s="27" t="n">
        <f aca="false">L3532/G3532</f>
        <v>1.25638785761083</v>
      </c>
    </row>
    <row r="3533" customFormat="false" ht="39" hidden="false" customHeight="true" outlineLevel="0" collapsed="false">
      <c r="A3533" s="4" t="s">
        <v>911</v>
      </c>
      <c r="B3533" s="4" t="s">
        <v>1668</v>
      </c>
      <c r="C3533" s="4" t="s">
        <v>2227</v>
      </c>
      <c r="D3533" s="4" t="s">
        <v>2228</v>
      </c>
      <c r="E3533" s="4" t="s">
        <v>98</v>
      </c>
      <c r="F3533" s="4" t="s">
        <v>99</v>
      </c>
      <c r="G3533" s="23" t="n">
        <v>820743</v>
      </c>
      <c r="H3533" s="24" t="n">
        <f aca="false">Parametros!$B$3</f>
        <v>160.42</v>
      </c>
      <c r="I3533" s="24" t="n">
        <f aca="false">Parametros!$B$4</f>
        <v>151.76</v>
      </c>
      <c r="J3533" s="23" t="n">
        <f aca="false">G3533*H3533/I3533</f>
        <v>867577.70202952</v>
      </c>
      <c r="K3533" s="23" t="n">
        <v>787478.3</v>
      </c>
      <c r="L3533" s="23" t="n">
        <v>1031254</v>
      </c>
      <c r="M3533" s="23" t="n">
        <f aca="false">MIN(J3533:L3533)</f>
        <v>787478.3</v>
      </c>
      <c r="N3533" s="23" t="n">
        <f aca="false">MAX(J3533:L3533)</f>
        <v>1031254</v>
      </c>
      <c r="O3533" s="23" t="n">
        <f aca="false">MEDIAN(J3533:L3533)</f>
        <v>867577.70202952</v>
      </c>
      <c r="P3533" s="23" t="n">
        <f aca="false">AVERAGE(J3533:L3533)</f>
        <v>895436.667343174</v>
      </c>
      <c r="Q3533" s="23" t="n">
        <f aca="false">AVERAGE(M3533,O3533)</f>
        <v>827528.00101476</v>
      </c>
      <c r="R3533" s="23" t="n">
        <f aca="false">AVERAGE(N3533,O3533)</f>
        <v>949415.85101476</v>
      </c>
      <c r="S3533" s="23" t="n">
        <f aca="false">STDEV(J3533:L3533)</f>
        <v>124252.724070271</v>
      </c>
      <c r="T3533" s="25" t="n">
        <f aca="false">IF(P3533&gt;0,S3533/P3533,NA())</f>
        <v>0.138762157729076</v>
      </c>
      <c r="U3533" s="4" t="str">
        <f aca="false">IF(T3533&lt;=Parametros!$B$7,"MENOR",IF(T3533&lt;=Parametros!$B$8,"PROMEDIO MENOR-MEDIANA","PROMEDIO"))</f>
        <v>MENOR</v>
      </c>
      <c r="V3533" s="23" t="n">
        <f aca="false">IF(T3533&lt;=Parametros!$B$7,M3533,IF(T3533&lt;=Parametros!$B$8,Q3533,P3533))</f>
        <v>787478.3</v>
      </c>
      <c r="W3533" s="26" t="n">
        <f aca="false">ROUND(V3533,0)</f>
        <v>787478</v>
      </c>
      <c r="X3533" s="27" t="n">
        <f aca="false">K3533/G3533</f>
        <v>0.959470016801849</v>
      </c>
      <c r="Y3533" s="27" t="n">
        <f aca="false">L3533/G3533</f>
        <v>1.25648832825866</v>
      </c>
    </row>
    <row r="3534" customFormat="false" ht="26.25" hidden="false" customHeight="true" outlineLevel="0" collapsed="false">
      <c r="A3534" s="4" t="s">
        <v>914</v>
      </c>
      <c r="B3534" s="4" t="s">
        <v>1668</v>
      </c>
      <c r="C3534" s="4" t="s">
        <v>2229</v>
      </c>
      <c r="D3534" s="4" t="s">
        <v>2230</v>
      </c>
      <c r="E3534" s="4" t="s">
        <v>98</v>
      </c>
      <c r="F3534" s="4" t="s">
        <v>99</v>
      </c>
      <c r="G3534" s="23" t="n">
        <v>820743</v>
      </c>
      <c r="H3534" s="24" t="n">
        <f aca="false">Parametros!$B$3</f>
        <v>160.42</v>
      </c>
      <c r="I3534" s="24" t="n">
        <f aca="false">Parametros!$B$4</f>
        <v>151.76</v>
      </c>
      <c r="J3534" s="23" t="n">
        <f aca="false">G3534*H3534/I3534</f>
        <v>867577.70202952</v>
      </c>
      <c r="K3534" s="23" t="n">
        <v>787478.3</v>
      </c>
      <c r="L3534" s="23" t="n">
        <v>1031254</v>
      </c>
      <c r="M3534" s="23" t="n">
        <f aca="false">MIN(J3534:L3534)</f>
        <v>787478.3</v>
      </c>
      <c r="N3534" s="23" t="n">
        <f aca="false">MAX(J3534:L3534)</f>
        <v>1031254</v>
      </c>
      <c r="O3534" s="23" t="n">
        <f aca="false">MEDIAN(J3534:L3534)</f>
        <v>867577.70202952</v>
      </c>
      <c r="P3534" s="23" t="n">
        <f aca="false">AVERAGE(J3534:L3534)</f>
        <v>895436.667343174</v>
      </c>
      <c r="Q3534" s="23" t="n">
        <f aca="false">AVERAGE(M3534,O3534)</f>
        <v>827528.00101476</v>
      </c>
      <c r="R3534" s="23" t="n">
        <f aca="false">AVERAGE(N3534,O3534)</f>
        <v>949415.85101476</v>
      </c>
      <c r="S3534" s="23" t="n">
        <f aca="false">STDEV(J3534:L3534)</f>
        <v>124252.724070271</v>
      </c>
      <c r="T3534" s="25" t="n">
        <f aca="false">IF(P3534&gt;0,S3534/P3534,NA())</f>
        <v>0.138762157729076</v>
      </c>
      <c r="U3534" s="4" t="str">
        <f aca="false">IF(T3534&lt;=Parametros!$B$7,"MENOR",IF(T3534&lt;=Parametros!$B$8,"PROMEDIO MENOR-MEDIANA","PROMEDIO"))</f>
        <v>MENOR</v>
      </c>
      <c r="V3534" s="23" t="n">
        <f aca="false">IF(T3534&lt;=Parametros!$B$7,M3534,IF(T3534&lt;=Parametros!$B$8,Q3534,P3534))</f>
        <v>787478.3</v>
      </c>
      <c r="W3534" s="26" t="n">
        <f aca="false">ROUND(V3534,0)</f>
        <v>787478</v>
      </c>
      <c r="X3534" s="27" t="n">
        <f aca="false">K3534/G3534</f>
        <v>0.959470016801849</v>
      </c>
      <c r="Y3534" s="27" t="n">
        <f aca="false">L3534/G3534</f>
        <v>1.25648832825866</v>
      </c>
    </row>
    <row r="3535" customFormat="false" ht="26.25" hidden="false" customHeight="true" outlineLevel="0" collapsed="false">
      <c r="A3535" s="4" t="s">
        <v>917</v>
      </c>
      <c r="B3535" s="4" t="s">
        <v>1668</v>
      </c>
      <c r="C3535" s="4" t="s">
        <v>2231</v>
      </c>
      <c r="D3535" s="4" t="s">
        <v>2232</v>
      </c>
      <c r="E3535" s="4" t="s">
        <v>98</v>
      </c>
      <c r="F3535" s="4" t="s">
        <v>99</v>
      </c>
      <c r="G3535" s="23" t="n">
        <v>820743</v>
      </c>
      <c r="H3535" s="24" t="n">
        <f aca="false">Parametros!$B$3</f>
        <v>160.42</v>
      </c>
      <c r="I3535" s="24" t="n">
        <f aca="false">Parametros!$B$4</f>
        <v>151.76</v>
      </c>
      <c r="J3535" s="23" t="n">
        <f aca="false">G3535*H3535/I3535</f>
        <v>867577.70202952</v>
      </c>
      <c r="K3535" s="23" t="n">
        <v>787478.3</v>
      </c>
      <c r="L3535" s="23" t="n">
        <v>1031254</v>
      </c>
      <c r="M3535" s="23" t="n">
        <f aca="false">MIN(J3535:L3535)</f>
        <v>787478.3</v>
      </c>
      <c r="N3535" s="23" t="n">
        <f aca="false">MAX(J3535:L3535)</f>
        <v>1031254</v>
      </c>
      <c r="O3535" s="23" t="n">
        <f aca="false">MEDIAN(J3535:L3535)</f>
        <v>867577.70202952</v>
      </c>
      <c r="P3535" s="23" t="n">
        <f aca="false">AVERAGE(J3535:L3535)</f>
        <v>895436.667343174</v>
      </c>
      <c r="Q3535" s="23" t="n">
        <f aca="false">AVERAGE(M3535,O3535)</f>
        <v>827528.00101476</v>
      </c>
      <c r="R3535" s="23" t="n">
        <f aca="false">AVERAGE(N3535,O3535)</f>
        <v>949415.85101476</v>
      </c>
      <c r="S3535" s="23" t="n">
        <f aca="false">STDEV(J3535:L3535)</f>
        <v>124252.724070271</v>
      </c>
      <c r="T3535" s="25" t="n">
        <f aca="false">IF(P3535&gt;0,S3535/P3535,NA())</f>
        <v>0.138762157729076</v>
      </c>
      <c r="U3535" s="4" t="str">
        <f aca="false">IF(T3535&lt;=Parametros!$B$7,"MENOR",IF(T3535&lt;=Parametros!$B$8,"PROMEDIO MENOR-MEDIANA","PROMEDIO"))</f>
        <v>MENOR</v>
      </c>
      <c r="V3535" s="23" t="n">
        <f aca="false">IF(T3535&lt;=Parametros!$B$7,M3535,IF(T3535&lt;=Parametros!$B$8,Q3535,P3535))</f>
        <v>787478.3</v>
      </c>
      <c r="W3535" s="26" t="n">
        <f aca="false">ROUND(V3535,0)</f>
        <v>787478</v>
      </c>
      <c r="X3535" s="27" t="n">
        <f aca="false">K3535/G3535</f>
        <v>0.959470016801849</v>
      </c>
      <c r="Y3535" s="27" t="n">
        <f aca="false">L3535/G3535</f>
        <v>1.25648832825866</v>
      </c>
    </row>
    <row r="3536" customFormat="false" ht="39" hidden="false" customHeight="true" outlineLevel="0" collapsed="false">
      <c r="A3536" s="4" t="s">
        <v>920</v>
      </c>
      <c r="B3536" s="4" t="s">
        <v>1668</v>
      </c>
      <c r="C3536" s="4" t="s">
        <v>2233</v>
      </c>
      <c r="D3536" s="4" t="s">
        <v>2234</v>
      </c>
      <c r="E3536" s="4" t="s">
        <v>98</v>
      </c>
      <c r="F3536" s="4" t="s">
        <v>99</v>
      </c>
      <c r="G3536" s="23" t="n">
        <v>953012</v>
      </c>
      <c r="H3536" s="24" t="n">
        <f aca="false">Parametros!$B$3</f>
        <v>160.42</v>
      </c>
      <c r="I3536" s="24" t="n">
        <f aca="false">Parametros!$B$4</f>
        <v>151.76</v>
      </c>
      <c r="J3536" s="23" t="n">
        <f aca="false">G3536*H3536/I3536</f>
        <v>1007394.47179758</v>
      </c>
      <c r="K3536" s="23" t="n">
        <v>914386.77</v>
      </c>
      <c r="L3536" s="23" t="n">
        <v>1197378</v>
      </c>
      <c r="M3536" s="23" t="n">
        <f aca="false">MIN(J3536:L3536)</f>
        <v>914386.77</v>
      </c>
      <c r="N3536" s="23" t="n">
        <f aca="false">MAX(J3536:L3536)</f>
        <v>1197378</v>
      </c>
      <c r="O3536" s="23" t="n">
        <f aca="false">MEDIAN(J3536:L3536)</f>
        <v>1007394.47179758</v>
      </c>
      <c r="P3536" s="23" t="n">
        <f aca="false">AVERAGE(J3536:L3536)</f>
        <v>1039719.74726586</v>
      </c>
      <c r="Q3536" s="23" t="n">
        <f aca="false">AVERAGE(M3536,O3536)</f>
        <v>960890.620898788</v>
      </c>
      <c r="R3536" s="23" t="n">
        <f aca="false">AVERAGE(N3536,O3536)</f>
        <v>1102386.23589879</v>
      </c>
      <c r="S3536" s="23" t="n">
        <f aca="false">STDEV(J3536:L3536)</f>
        <v>144238.350100809</v>
      </c>
      <c r="T3536" s="25" t="n">
        <f aca="false">IF(P3536&gt;0,S3536/P3536,NA())</f>
        <v>0.138728104837973</v>
      </c>
      <c r="U3536" s="4" t="str">
        <f aca="false">IF(T3536&lt;=Parametros!$B$7,"MENOR",IF(T3536&lt;=Parametros!$B$8,"PROMEDIO MENOR-MEDIANA","PROMEDIO"))</f>
        <v>MENOR</v>
      </c>
      <c r="V3536" s="23" t="n">
        <f aca="false">IF(T3536&lt;=Parametros!$B$7,M3536,IF(T3536&lt;=Parametros!$B$8,Q3536,P3536))</f>
        <v>914386.77</v>
      </c>
      <c r="W3536" s="26" t="n">
        <f aca="false">ROUND(V3536,0)</f>
        <v>914387</v>
      </c>
      <c r="X3536" s="27" t="n">
        <f aca="false">K3536/G3536</f>
        <v>0.959470363437187</v>
      </c>
      <c r="Y3536" s="27" t="n">
        <f aca="false">L3536/G3536</f>
        <v>1.25641439981868</v>
      </c>
    </row>
    <row r="3537" customFormat="false" ht="26.25" hidden="false" customHeight="true" outlineLevel="0" collapsed="false">
      <c r="A3537" s="4" t="s">
        <v>923</v>
      </c>
      <c r="B3537" s="4" t="s">
        <v>1668</v>
      </c>
      <c r="C3537" s="4" t="s">
        <v>2235</v>
      </c>
      <c r="D3537" s="4" t="s">
        <v>2236</v>
      </c>
      <c r="E3537" s="4" t="s">
        <v>98</v>
      </c>
      <c r="F3537" s="4" t="s">
        <v>99</v>
      </c>
      <c r="G3537" s="23" t="n">
        <v>1458345</v>
      </c>
      <c r="H3537" s="24" t="n">
        <f aca="false">Parametros!$B$3</f>
        <v>160.42</v>
      </c>
      <c r="I3537" s="24" t="n">
        <f aca="false">Parametros!$B$4</f>
        <v>151.76</v>
      </c>
      <c r="J3537" s="23" t="n">
        <f aca="false">G3537*H3537/I3537</f>
        <v>1541563.68542435</v>
      </c>
      <c r="K3537" s="23" t="n">
        <v>1399238.66</v>
      </c>
      <c r="L3537" s="23" t="n">
        <v>1832362</v>
      </c>
      <c r="M3537" s="23" t="n">
        <f aca="false">MIN(J3537:L3537)</f>
        <v>1399238.66</v>
      </c>
      <c r="N3537" s="23" t="n">
        <f aca="false">MAX(J3537:L3537)</f>
        <v>1832362</v>
      </c>
      <c r="O3537" s="23" t="n">
        <f aca="false">MEDIAN(J3537:L3537)</f>
        <v>1541563.68542435</v>
      </c>
      <c r="P3537" s="23" t="n">
        <f aca="false">AVERAGE(J3537:L3537)</f>
        <v>1591054.78180812</v>
      </c>
      <c r="Q3537" s="23" t="n">
        <f aca="false">AVERAGE(M3537,O3537)</f>
        <v>1470401.17271218</v>
      </c>
      <c r="R3537" s="23" t="n">
        <f aca="false">AVERAGE(N3537,O3537)</f>
        <v>1686962.84271218</v>
      </c>
      <c r="S3537" s="23" t="n">
        <f aca="false">STDEV(J3537:L3537)</f>
        <v>220762.277980499</v>
      </c>
      <c r="T3537" s="25" t="n">
        <f aca="false">IF(P3537&gt;0,S3537/P3537,NA())</f>
        <v>0.138752153919942</v>
      </c>
      <c r="U3537" s="4" t="str">
        <f aca="false">IF(T3537&lt;=Parametros!$B$7,"MENOR",IF(T3537&lt;=Parametros!$B$8,"PROMEDIO MENOR-MEDIANA","PROMEDIO"))</f>
        <v>MENOR</v>
      </c>
      <c r="V3537" s="23" t="n">
        <f aca="false">IF(T3537&lt;=Parametros!$B$7,M3537,IF(T3537&lt;=Parametros!$B$8,Q3537,P3537))</f>
        <v>1399238.66</v>
      </c>
      <c r="W3537" s="26" t="n">
        <f aca="false">ROUND(V3537,0)</f>
        <v>1399239</v>
      </c>
      <c r="X3537" s="27" t="n">
        <f aca="false">K3537/G3537</f>
        <v>0.959470262523614</v>
      </c>
      <c r="Y3537" s="27" t="n">
        <f aca="false">L3537/G3537</f>
        <v>1.25646674826601</v>
      </c>
    </row>
    <row r="3538" customFormat="false" ht="26.25" hidden="false" customHeight="true" outlineLevel="0" collapsed="false">
      <c r="A3538" s="4" t="s">
        <v>926</v>
      </c>
      <c r="B3538" s="4" t="s">
        <v>1668</v>
      </c>
      <c r="C3538" s="4" t="s">
        <v>2237</v>
      </c>
      <c r="D3538" s="4" t="s">
        <v>2238</v>
      </c>
      <c r="E3538" s="4" t="s">
        <v>98</v>
      </c>
      <c r="F3538" s="4" t="s">
        <v>99</v>
      </c>
      <c r="G3538" s="23" t="n">
        <v>1458345</v>
      </c>
      <c r="H3538" s="24" t="n">
        <f aca="false">Parametros!$B$3</f>
        <v>160.42</v>
      </c>
      <c r="I3538" s="24" t="n">
        <f aca="false">Parametros!$B$4</f>
        <v>151.76</v>
      </c>
      <c r="J3538" s="23" t="n">
        <f aca="false">G3538*H3538/I3538</f>
        <v>1541563.68542435</v>
      </c>
      <c r="K3538" s="23" t="n">
        <v>1399238.66</v>
      </c>
      <c r="L3538" s="23" t="n">
        <v>1832362</v>
      </c>
      <c r="M3538" s="23" t="n">
        <f aca="false">MIN(J3538:L3538)</f>
        <v>1399238.66</v>
      </c>
      <c r="N3538" s="23" t="n">
        <f aca="false">MAX(J3538:L3538)</f>
        <v>1832362</v>
      </c>
      <c r="O3538" s="23" t="n">
        <f aca="false">MEDIAN(J3538:L3538)</f>
        <v>1541563.68542435</v>
      </c>
      <c r="P3538" s="23" t="n">
        <f aca="false">AVERAGE(J3538:L3538)</f>
        <v>1591054.78180812</v>
      </c>
      <c r="Q3538" s="23" t="n">
        <f aca="false">AVERAGE(M3538,O3538)</f>
        <v>1470401.17271218</v>
      </c>
      <c r="R3538" s="23" t="n">
        <f aca="false">AVERAGE(N3538,O3538)</f>
        <v>1686962.84271218</v>
      </c>
      <c r="S3538" s="23" t="n">
        <f aca="false">STDEV(J3538:L3538)</f>
        <v>220762.277980499</v>
      </c>
      <c r="T3538" s="25" t="n">
        <f aca="false">IF(P3538&gt;0,S3538/P3538,NA())</f>
        <v>0.138752153919942</v>
      </c>
      <c r="U3538" s="4" t="str">
        <f aca="false">IF(T3538&lt;=Parametros!$B$7,"MENOR",IF(T3538&lt;=Parametros!$B$8,"PROMEDIO MENOR-MEDIANA","PROMEDIO"))</f>
        <v>MENOR</v>
      </c>
      <c r="V3538" s="23" t="n">
        <f aca="false">IF(T3538&lt;=Parametros!$B$7,M3538,IF(T3538&lt;=Parametros!$B$8,Q3538,P3538))</f>
        <v>1399238.66</v>
      </c>
      <c r="W3538" s="26" t="n">
        <f aca="false">ROUND(V3538,0)</f>
        <v>1399239</v>
      </c>
      <c r="X3538" s="27" t="n">
        <f aca="false">K3538/G3538</f>
        <v>0.959470262523614</v>
      </c>
      <c r="Y3538" s="27" t="n">
        <f aca="false">L3538/G3538</f>
        <v>1.25646674826601</v>
      </c>
    </row>
    <row r="3539" customFormat="false" ht="26.25" hidden="false" customHeight="true" outlineLevel="0" collapsed="false">
      <c r="A3539" s="4" t="s">
        <v>928</v>
      </c>
      <c r="B3539" s="4" t="s">
        <v>1668</v>
      </c>
      <c r="C3539" s="4" t="s">
        <v>2239</v>
      </c>
      <c r="D3539" s="4" t="s">
        <v>2240</v>
      </c>
      <c r="E3539" s="4" t="s">
        <v>98</v>
      </c>
      <c r="F3539" s="4" t="s">
        <v>99</v>
      </c>
      <c r="G3539" s="23" t="n">
        <v>1006145</v>
      </c>
      <c r="H3539" s="24" t="n">
        <f aca="false">Parametros!$B$3</f>
        <v>160.42</v>
      </c>
      <c r="I3539" s="24" t="n">
        <f aca="false">Parametros!$B$4</f>
        <v>151.76</v>
      </c>
      <c r="J3539" s="23" t="n">
        <f aca="false">G3539*H3539/I3539</f>
        <v>1063559.44188192</v>
      </c>
      <c r="K3539" s="23" t="n">
        <v>965366.03</v>
      </c>
      <c r="L3539" s="23" t="n">
        <v>1264256</v>
      </c>
      <c r="M3539" s="23" t="n">
        <f aca="false">MIN(J3539:L3539)</f>
        <v>965366.03</v>
      </c>
      <c r="N3539" s="23" t="n">
        <f aca="false">MAX(J3539:L3539)</f>
        <v>1264256</v>
      </c>
      <c r="O3539" s="23" t="n">
        <f aca="false">MEDIAN(J3539:L3539)</f>
        <v>1063559.44188192</v>
      </c>
      <c r="P3539" s="23" t="n">
        <f aca="false">AVERAGE(J3539:L3539)</f>
        <v>1097727.15729397</v>
      </c>
      <c r="Q3539" s="23" t="n">
        <f aca="false">AVERAGE(M3539,O3539)</f>
        <v>1014462.73594096</v>
      </c>
      <c r="R3539" s="23" t="n">
        <f aca="false">AVERAGE(N3539,O3539)</f>
        <v>1163907.72094096</v>
      </c>
      <c r="S3539" s="23" t="n">
        <f aca="false">STDEV(J3539:L3539)</f>
        <v>152346.244207101</v>
      </c>
      <c r="T3539" s="25" t="n">
        <f aca="false">IF(P3539&gt;0,S3539/P3539,NA())</f>
        <v>0.138783342650147</v>
      </c>
      <c r="U3539" s="4" t="str">
        <f aca="false">IF(T3539&lt;=Parametros!$B$7,"MENOR",IF(T3539&lt;=Parametros!$B$8,"PROMEDIO MENOR-MEDIANA","PROMEDIO"))</f>
        <v>MENOR</v>
      </c>
      <c r="V3539" s="23" t="n">
        <f aca="false">IF(T3539&lt;=Parametros!$B$7,M3539,IF(T3539&lt;=Parametros!$B$8,Q3539,P3539))</f>
        <v>965366.03</v>
      </c>
      <c r="W3539" s="26" t="n">
        <f aca="false">ROUND(V3539,0)</f>
        <v>965366</v>
      </c>
      <c r="X3539" s="27" t="n">
        <f aca="false">K3539/G3539</f>
        <v>0.959470086319566</v>
      </c>
      <c r="Y3539" s="27" t="n">
        <f aca="false">L3539/G3539</f>
        <v>1.25653459491425</v>
      </c>
    </row>
    <row r="3540" customFormat="false" ht="26.25" hidden="false" customHeight="true" outlineLevel="0" collapsed="false">
      <c r="A3540" s="4" t="s">
        <v>930</v>
      </c>
      <c r="B3540" s="4" t="s">
        <v>1668</v>
      </c>
      <c r="C3540" s="4" t="s">
        <v>2241</v>
      </c>
      <c r="D3540" s="4" t="s">
        <v>2242</v>
      </c>
      <c r="E3540" s="4" t="s">
        <v>98</v>
      </c>
      <c r="F3540" s="4" t="s">
        <v>99</v>
      </c>
      <c r="G3540" s="23" t="n">
        <v>1153449</v>
      </c>
      <c r="H3540" s="24" t="n">
        <f aca="false">Parametros!$B$3</f>
        <v>160.42</v>
      </c>
      <c r="I3540" s="24" t="n">
        <f aca="false">Parametros!$B$4</f>
        <v>151.76</v>
      </c>
      <c r="J3540" s="23" t="n">
        <f aca="false">G3540*H3540/I3540</f>
        <v>1219269.1656563</v>
      </c>
      <c r="K3540" s="23" t="n">
        <v>1106699.81</v>
      </c>
      <c r="L3540" s="23" t="n">
        <v>1449301</v>
      </c>
      <c r="M3540" s="23" t="n">
        <f aca="false">MIN(J3540:L3540)</f>
        <v>1106699.81</v>
      </c>
      <c r="N3540" s="23" t="n">
        <f aca="false">MAX(J3540:L3540)</f>
        <v>1449301</v>
      </c>
      <c r="O3540" s="23" t="n">
        <f aca="false">MEDIAN(J3540:L3540)</f>
        <v>1219269.1656563</v>
      </c>
      <c r="P3540" s="23" t="n">
        <f aca="false">AVERAGE(J3540:L3540)</f>
        <v>1258423.32521877</v>
      </c>
      <c r="Q3540" s="23" t="n">
        <f aca="false">AVERAGE(M3540,O3540)</f>
        <v>1162984.48782815</v>
      </c>
      <c r="R3540" s="23" t="n">
        <f aca="false">AVERAGE(N3540,O3540)</f>
        <v>1334285.08282815</v>
      </c>
      <c r="S3540" s="23" t="n">
        <f aca="false">STDEV(J3540:L3540)</f>
        <v>174624.396937073</v>
      </c>
      <c r="T3540" s="25" t="n">
        <f aca="false">IF(P3540&gt;0,S3540/P3540,NA())</f>
        <v>0.1387644312034</v>
      </c>
      <c r="U3540" s="4" t="str">
        <f aca="false">IF(T3540&lt;=Parametros!$B$7,"MENOR",IF(T3540&lt;=Parametros!$B$8,"PROMEDIO MENOR-MEDIANA","PROMEDIO"))</f>
        <v>MENOR</v>
      </c>
      <c r="V3540" s="23" t="n">
        <f aca="false">IF(T3540&lt;=Parametros!$B$7,M3540,IF(T3540&lt;=Parametros!$B$8,Q3540,P3540))</f>
        <v>1106699.81</v>
      </c>
      <c r="W3540" s="26" t="n">
        <f aca="false">ROUND(V3540,0)</f>
        <v>1106700</v>
      </c>
      <c r="X3540" s="27" t="n">
        <f aca="false">K3540/G3540</f>
        <v>0.959470084936569</v>
      </c>
      <c r="Y3540" s="27" t="n">
        <f aca="false">L3540/G3540</f>
        <v>1.25649335167831</v>
      </c>
    </row>
    <row r="3541" customFormat="false" ht="39" hidden="false" customHeight="true" outlineLevel="0" collapsed="false">
      <c r="A3541" s="4" t="s">
        <v>932</v>
      </c>
      <c r="B3541" s="4" t="s">
        <v>1668</v>
      </c>
      <c r="C3541" s="4" t="s">
        <v>2243</v>
      </c>
      <c r="D3541" s="4" t="s">
        <v>2244</v>
      </c>
      <c r="E3541" s="4" t="s">
        <v>98</v>
      </c>
      <c r="F3541" s="4" t="s">
        <v>99</v>
      </c>
      <c r="G3541" s="23" t="n">
        <v>902704</v>
      </c>
      <c r="H3541" s="24" t="n">
        <f aca="false">Parametros!$B$3</f>
        <v>160.42</v>
      </c>
      <c r="I3541" s="24" t="n">
        <f aca="false">Parametros!$B$4</f>
        <v>151.76</v>
      </c>
      <c r="J3541" s="23" t="n">
        <f aca="false">G3541*H3541/I3541</f>
        <v>954215.70690564</v>
      </c>
      <c r="K3541" s="23" t="n">
        <v>866117.91</v>
      </c>
      <c r="L3541" s="23" t="n">
        <v>1134189</v>
      </c>
      <c r="M3541" s="23" t="n">
        <f aca="false">MIN(J3541:L3541)</f>
        <v>866117.91</v>
      </c>
      <c r="N3541" s="23" t="n">
        <f aca="false">MAX(J3541:L3541)</f>
        <v>1134189</v>
      </c>
      <c r="O3541" s="23" t="n">
        <f aca="false">MEDIAN(J3541:L3541)</f>
        <v>954215.70690564</v>
      </c>
      <c r="P3541" s="23" t="n">
        <f aca="false">AVERAGE(J3541:L3541)</f>
        <v>984840.87230188</v>
      </c>
      <c r="Q3541" s="23" t="n">
        <f aca="false">AVERAGE(M3541,O3541)</f>
        <v>910166.80845282</v>
      </c>
      <c r="R3541" s="23" t="n">
        <f aca="false">AVERAGE(N3541,O3541)</f>
        <v>1044202.35345282</v>
      </c>
      <c r="S3541" s="23" t="n">
        <f aca="false">STDEV(J3541:L3541)</f>
        <v>136634.376677714</v>
      </c>
      <c r="T3541" s="25" t="n">
        <f aca="false">IF(P3541&gt;0,S3541/P3541,NA())</f>
        <v>0.138737516405423</v>
      </c>
      <c r="U3541" s="4" t="str">
        <f aca="false">IF(T3541&lt;=Parametros!$B$7,"MENOR",IF(T3541&lt;=Parametros!$B$8,"PROMEDIO MENOR-MEDIANA","PROMEDIO"))</f>
        <v>MENOR</v>
      </c>
      <c r="V3541" s="23" t="n">
        <f aca="false">IF(T3541&lt;=Parametros!$B$7,M3541,IF(T3541&lt;=Parametros!$B$8,Q3541,P3541))</f>
        <v>866117.91</v>
      </c>
      <c r="W3541" s="26" t="n">
        <f aca="false">ROUND(V3541,0)</f>
        <v>866118</v>
      </c>
      <c r="X3541" s="27" t="n">
        <f aca="false">K3541/G3541</f>
        <v>0.959470557347702</v>
      </c>
      <c r="Y3541" s="27" t="n">
        <f aca="false">L3541/G3541</f>
        <v>1.25643511051242</v>
      </c>
    </row>
    <row r="3542" customFormat="false" ht="26.25" hidden="false" customHeight="true" outlineLevel="0" collapsed="false">
      <c r="A3542" s="4" t="s">
        <v>935</v>
      </c>
      <c r="B3542" s="4" t="s">
        <v>1668</v>
      </c>
      <c r="C3542" s="4" t="s">
        <v>2245</v>
      </c>
      <c r="D3542" s="4" t="s">
        <v>2246</v>
      </c>
      <c r="E3542" s="4" t="s">
        <v>98</v>
      </c>
      <c r="F3542" s="4" t="s">
        <v>99</v>
      </c>
      <c r="G3542" s="23" t="n">
        <v>2147950</v>
      </c>
      <c r="H3542" s="24" t="n">
        <f aca="false">Parametros!$B$3</f>
        <v>160.42</v>
      </c>
      <c r="I3542" s="24" t="n">
        <f aca="false">Parametros!$B$4</f>
        <v>151.76</v>
      </c>
      <c r="J3542" s="23" t="n">
        <f aca="false">G3542*H3542/I3542</f>
        <v>2270520.15682657</v>
      </c>
      <c r="K3542" s="23" t="n">
        <v>2060894.31</v>
      </c>
      <c r="L3542" s="23" t="n">
        <v>2698920</v>
      </c>
      <c r="M3542" s="23" t="n">
        <f aca="false">MIN(J3542:L3542)</f>
        <v>2060894.31</v>
      </c>
      <c r="N3542" s="23" t="n">
        <f aca="false">MAX(J3542:L3542)</f>
        <v>2698920</v>
      </c>
      <c r="O3542" s="23" t="n">
        <f aca="false">MEDIAN(J3542:L3542)</f>
        <v>2270520.15682657</v>
      </c>
      <c r="P3542" s="23" t="n">
        <f aca="false">AVERAGE(J3542:L3542)</f>
        <v>2343444.82227552</v>
      </c>
      <c r="Q3542" s="23" t="n">
        <f aca="false">AVERAGE(M3542,O3542)</f>
        <v>2165707.23341328</v>
      </c>
      <c r="R3542" s="23" t="n">
        <f aca="false">AVERAGE(N3542,O3542)</f>
        <v>2484720.07841328</v>
      </c>
      <c r="S3542" s="23" t="n">
        <f aca="false">STDEV(J3542:L3542)</f>
        <v>325204.090377298</v>
      </c>
      <c r="T3542" s="25" t="n">
        <f aca="false">IF(P3542&gt;0,S3542/P3542,NA())</f>
        <v>0.138771814589395</v>
      </c>
      <c r="U3542" s="4" t="str">
        <f aca="false">IF(T3542&lt;=Parametros!$B$7,"MENOR",IF(T3542&lt;=Parametros!$B$8,"PROMEDIO MENOR-MEDIANA","PROMEDIO"))</f>
        <v>MENOR</v>
      </c>
      <c r="V3542" s="23" t="n">
        <f aca="false">IF(T3542&lt;=Parametros!$B$7,M3542,IF(T3542&lt;=Parametros!$B$8,Q3542,P3542))</f>
        <v>2060894.31</v>
      </c>
      <c r="W3542" s="26" t="n">
        <f aca="false">ROUND(V3542,0)</f>
        <v>2060894</v>
      </c>
      <c r="X3542" s="27" t="n">
        <f aca="false">K3542/G3542</f>
        <v>0.959470336832794</v>
      </c>
      <c r="Y3542" s="27" t="n">
        <f aca="false">L3542/G3542</f>
        <v>1.25650969529086</v>
      </c>
    </row>
    <row r="3543" customFormat="false" ht="26.25" hidden="false" customHeight="true" outlineLevel="0" collapsed="false">
      <c r="A3543" s="4" t="s">
        <v>938</v>
      </c>
      <c r="B3543" s="4" t="s">
        <v>1668</v>
      </c>
      <c r="C3543" s="4" t="s">
        <v>2247</v>
      </c>
      <c r="D3543" s="4" t="s">
        <v>2248</v>
      </c>
      <c r="E3543" s="4" t="s">
        <v>98</v>
      </c>
      <c r="F3543" s="4" t="s">
        <v>99</v>
      </c>
      <c r="G3543" s="23" t="n">
        <v>1729665</v>
      </c>
      <c r="H3543" s="24" t="n">
        <f aca="false">Parametros!$B$3</f>
        <v>160.42</v>
      </c>
      <c r="I3543" s="24" t="n">
        <f aca="false">Parametros!$B$4</f>
        <v>151.76</v>
      </c>
      <c r="J3543" s="23" t="n">
        <f aca="false">G3543*H3543/I3543</f>
        <v>1828366.23154982</v>
      </c>
      <c r="K3543" s="23" t="n">
        <v>1659562.24</v>
      </c>
      <c r="L3543" s="23" t="n">
        <v>2173297</v>
      </c>
      <c r="M3543" s="23" t="n">
        <f aca="false">MIN(J3543:L3543)</f>
        <v>1659562.24</v>
      </c>
      <c r="N3543" s="23" t="n">
        <f aca="false">MAX(J3543:L3543)</f>
        <v>2173297</v>
      </c>
      <c r="O3543" s="23" t="n">
        <f aca="false">MEDIAN(J3543:L3543)</f>
        <v>1828366.23154982</v>
      </c>
      <c r="P3543" s="23" t="n">
        <f aca="false">AVERAGE(J3543:L3543)</f>
        <v>1887075.15718327</v>
      </c>
      <c r="Q3543" s="23" t="n">
        <f aca="false">AVERAGE(M3543,O3543)</f>
        <v>1743964.23577491</v>
      </c>
      <c r="R3543" s="23" t="n">
        <f aca="false">AVERAGE(N3543,O3543)</f>
        <v>2000831.61577491</v>
      </c>
      <c r="S3543" s="23" t="n">
        <f aca="false">STDEV(J3543:L3543)</f>
        <v>261850.920124105</v>
      </c>
      <c r="T3543" s="25" t="n">
        <f aca="false">IF(P3543&gt;0,S3543/P3543,NA())</f>
        <v>0.138760196766596</v>
      </c>
      <c r="U3543" s="4" t="str">
        <f aca="false">IF(T3543&lt;=Parametros!$B$7,"MENOR",IF(T3543&lt;=Parametros!$B$8,"PROMEDIO MENOR-MEDIANA","PROMEDIO"))</f>
        <v>MENOR</v>
      </c>
      <c r="V3543" s="23" t="n">
        <f aca="false">IF(T3543&lt;=Parametros!$B$7,M3543,IF(T3543&lt;=Parametros!$B$8,Q3543,P3543))</f>
        <v>1659562.24</v>
      </c>
      <c r="W3543" s="26" t="n">
        <f aca="false">ROUND(V3543,0)</f>
        <v>1659562</v>
      </c>
      <c r="X3543" s="27" t="n">
        <f aca="false">K3543/G3543</f>
        <v>0.959470325178575</v>
      </c>
      <c r="Y3543" s="27" t="n">
        <f aca="false">L3543/G3543</f>
        <v>1.25648434812522</v>
      </c>
    </row>
    <row r="3544" customFormat="false" ht="26.25" hidden="false" customHeight="true" outlineLevel="0" collapsed="false">
      <c r="A3544" s="4" t="s">
        <v>941</v>
      </c>
      <c r="B3544" s="4" t="s">
        <v>1668</v>
      </c>
      <c r="C3544" s="4" t="s">
        <v>2249</v>
      </c>
      <c r="D3544" s="4" t="s">
        <v>2250</v>
      </c>
      <c r="E3544" s="4" t="s">
        <v>98</v>
      </c>
      <c r="F3544" s="4" t="s">
        <v>99</v>
      </c>
      <c r="G3544" s="23" t="n">
        <v>3221925</v>
      </c>
      <c r="H3544" s="24" t="n">
        <f aca="false">Parametros!$B$3</f>
        <v>160.42</v>
      </c>
      <c r="I3544" s="24" t="n">
        <f aca="false">Parametros!$B$4</f>
        <v>151.76</v>
      </c>
      <c r="J3544" s="23" t="n">
        <f aca="false">G3544*H3544/I3544</f>
        <v>3405780.23523985</v>
      </c>
      <c r="K3544" s="23" t="n">
        <v>3091341.47</v>
      </c>
      <c r="L3544" s="23" t="n">
        <v>4048380</v>
      </c>
      <c r="M3544" s="23" t="n">
        <f aca="false">MIN(J3544:L3544)</f>
        <v>3091341.47</v>
      </c>
      <c r="N3544" s="23" t="n">
        <f aca="false">MAX(J3544:L3544)</f>
        <v>4048380</v>
      </c>
      <c r="O3544" s="23" t="n">
        <f aca="false">MEDIAN(J3544:L3544)</f>
        <v>3405780.23523985</v>
      </c>
      <c r="P3544" s="23" t="n">
        <f aca="false">AVERAGE(J3544:L3544)</f>
        <v>3515167.23507995</v>
      </c>
      <c r="Q3544" s="23" t="n">
        <f aca="false">AVERAGE(M3544,O3544)</f>
        <v>3248560.85261993</v>
      </c>
      <c r="R3544" s="23" t="n">
        <f aca="false">AVERAGE(N3544,O3544)</f>
        <v>3727080.11761993</v>
      </c>
      <c r="S3544" s="23" t="n">
        <f aca="false">STDEV(J3544:L3544)</f>
        <v>487806.133393845</v>
      </c>
      <c r="T3544" s="25" t="n">
        <f aca="false">IF(P3544&gt;0,S3544/P3544,NA())</f>
        <v>0.138771813905676</v>
      </c>
      <c r="U3544" s="4" t="str">
        <f aca="false">IF(T3544&lt;=Parametros!$B$7,"MENOR",IF(T3544&lt;=Parametros!$B$8,"PROMEDIO MENOR-MEDIANA","PROMEDIO"))</f>
        <v>MENOR</v>
      </c>
      <c r="V3544" s="23" t="n">
        <f aca="false">IF(T3544&lt;=Parametros!$B$7,M3544,IF(T3544&lt;=Parametros!$B$8,Q3544,P3544))</f>
        <v>3091341.47</v>
      </c>
      <c r="W3544" s="26" t="n">
        <f aca="false">ROUND(V3544,0)</f>
        <v>3091341</v>
      </c>
      <c r="X3544" s="27" t="n">
        <f aca="false">K3544/G3544</f>
        <v>0.959470338384661</v>
      </c>
      <c r="Y3544" s="27" t="n">
        <f aca="false">L3544/G3544</f>
        <v>1.25650969529086</v>
      </c>
    </row>
    <row r="3545" customFormat="false" ht="26.25" hidden="false" customHeight="true" outlineLevel="0" collapsed="false">
      <c r="A3545" s="4" t="s">
        <v>944</v>
      </c>
      <c r="B3545" s="4" t="s">
        <v>1668</v>
      </c>
      <c r="C3545" s="4" t="s">
        <v>2251</v>
      </c>
      <c r="D3545" s="4" t="s">
        <v>2252</v>
      </c>
      <c r="E3545" s="4" t="s">
        <v>98</v>
      </c>
      <c r="F3545" s="4" t="s">
        <v>99</v>
      </c>
      <c r="G3545" s="23" t="n">
        <v>2995825</v>
      </c>
      <c r="H3545" s="24" t="n">
        <f aca="false">Parametros!$B$3</f>
        <v>160.42</v>
      </c>
      <c r="I3545" s="24" t="n">
        <f aca="false">Parametros!$B$4</f>
        <v>151.76</v>
      </c>
      <c r="J3545" s="23" t="n">
        <f aca="false">G3545*H3545/I3545</f>
        <v>3166778.11346863</v>
      </c>
      <c r="K3545" s="23" t="n">
        <v>2874405.61</v>
      </c>
      <c r="L3545" s="23" t="n">
        <v>3764327</v>
      </c>
      <c r="M3545" s="23" t="n">
        <f aca="false">MIN(J3545:L3545)</f>
        <v>2874405.61</v>
      </c>
      <c r="N3545" s="23" t="n">
        <f aca="false">MAX(J3545:L3545)</f>
        <v>3764327</v>
      </c>
      <c r="O3545" s="23" t="n">
        <f aca="false">MEDIAN(J3545:L3545)</f>
        <v>3166778.11346863</v>
      </c>
      <c r="P3545" s="23" t="n">
        <f aca="false">AVERAGE(J3545:L3545)</f>
        <v>3268503.57448955</v>
      </c>
      <c r="Q3545" s="23" t="n">
        <f aca="false">AVERAGE(M3545,O3545)</f>
        <v>3020591.86173432</v>
      </c>
      <c r="R3545" s="23" t="n">
        <f aca="false">AVERAGE(N3545,O3545)</f>
        <v>3465552.55673432</v>
      </c>
      <c r="S3545" s="23" t="n">
        <f aca="false">STDEV(J3545:L3545)</f>
        <v>453597.919042648</v>
      </c>
      <c r="T3545" s="25" t="n">
        <f aca="false">IF(P3545&gt;0,S3545/P3545,NA())</f>
        <v>0.138778468098658</v>
      </c>
      <c r="U3545" s="4" t="str">
        <f aca="false">IF(T3545&lt;=Parametros!$B$7,"MENOR",IF(T3545&lt;=Parametros!$B$8,"PROMEDIO MENOR-MEDIANA","PROMEDIO"))</f>
        <v>MENOR</v>
      </c>
      <c r="V3545" s="23" t="n">
        <f aca="false">IF(T3545&lt;=Parametros!$B$7,M3545,IF(T3545&lt;=Parametros!$B$8,Q3545,P3545))</f>
        <v>2874405.61</v>
      </c>
      <c r="W3545" s="26" t="n">
        <f aca="false">ROUND(V3545,0)</f>
        <v>2874406</v>
      </c>
      <c r="X3545" s="27" t="n">
        <f aca="false">K3545/G3545</f>
        <v>0.959470466399072</v>
      </c>
      <c r="Y3545" s="27" t="n">
        <f aca="false">L3545/G3545</f>
        <v>1.25652432969215</v>
      </c>
    </row>
    <row r="3546" customFormat="false" ht="26.25" hidden="false" customHeight="true" outlineLevel="0" collapsed="false">
      <c r="A3546" s="4" t="s">
        <v>947</v>
      </c>
      <c r="B3546" s="4" t="s">
        <v>1668</v>
      </c>
      <c r="C3546" s="4" t="s">
        <v>2253</v>
      </c>
      <c r="D3546" s="4" t="s">
        <v>2254</v>
      </c>
      <c r="E3546" s="4" t="s">
        <v>98</v>
      </c>
      <c r="F3546" s="4" t="s">
        <v>99</v>
      </c>
      <c r="G3546" s="23" t="n">
        <v>2995825</v>
      </c>
      <c r="H3546" s="24" t="n">
        <f aca="false">Parametros!$B$3</f>
        <v>160.42</v>
      </c>
      <c r="I3546" s="24" t="n">
        <f aca="false">Parametros!$B$4</f>
        <v>151.76</v>
      </c>
      <c r="J3546" s="23" t="n">
        <f aca="false">G3546*H3546/I3546</f>
        <v>3166778.11346863</v>
      </c>
      <c r="K3546" s="23" t="n">
        <v>2874405.61</v>
      </c>
      <c r="L3546" s="23" t="n">
        <v>3764327</v>
      </c>
      <c r="M3546" s="23" t="n">
        <f aca="false">MIN(J3546:L3546)</f>
        <v>2874405.61</v>
      </c>
      <c r="N3546" s="23" t="n">
        <f aca="false">MAX(J3546:L3546)</f>
        <v>3764327</v>
      </c>
      <c r="O3546" s="23" t="n">
        <f aca="false">MEDIAN(J3546:L3546)</f>
        <v>3166778.11346863</v>
      </c>
      <c r="P3546" s="23" t="n">
        <f aca="false">AVERAGE(J3546:L3546)</f>
        <v>3268503.57448955</v>
      </c>
      <c r="Q3546" s="23" t="n">
        <f aca="false">AVERAGE(M3546,O3546)</f>
        <v>3020591.86173432</v>
      </c>
      <c r="R3546" s="23" t="n">
        <f aca="false">AVERAGE(N3546,O3546)</f>
        <v>3465552.55673432</v>
      </c>
      <c r="S3546" s="23" t="n">
        <f aca="false">STDEV(J3546:L3546)</f>
        <v>453597.919042648</v>
      </c>
      <c r="T3546" s="25" t="n">
        <f aca="false">IF(P3546&gt;0,S3546/P3546,NA())</f>
        <v>0.138778468098658</v>
      </c>
      <c r="U3546" s="4" t="str">
        <f aca="false">IF(T3546&lt;=Parametros!$B$7,"MENOR",IF(T3546&lt;=Parametros!$B$8,"PROMEDIO MENOR-MEDIANA","PROMEDIO"))</f>
        <v>MENOR</v>
      </c>
      <c r="V3546" s="23" t="n">
        <f aca="false">IF(T3546&lt;=Parametros!$B$7,M3546,IF(T3546&lt;=Parametros!$B$8,Q3546,P3546))</f>
        <v>2874405.61</v>
      </c>
      <c r="W3546" s="26" t="n">
        <f aca="false">ROUND(V3546,0)</f>
        <v>2874406</v>
      </c>
      <c r="X3546" s="27" t="n">
        <f aca="false">K3546/G3546</f>
        <v>0.959470466399072</v>
      </c>
      <c r="Y3546" s="27" t="n">
        <f aca="false">L3546/G3546</f>
        <v>1.25652432969215</v>
      </c>
    </row>
    <row r="3547" customFormat="false" ht="26.25" hidden="false" customHeight="true" outlineLevel="0" collapsed="false">
      <c r="A3547" s="4" t="s">
        <v>950</v>
      </c>
      <c r="B3547" s="4" t="s">
        <v>1668</v>
      </c>
      <c r="C3547" s="4" t="s">
        <v>2255</v>
      </c>
      <c r="D3547" s="4" t="s">
        <v>2256</v>
      </c>
      <c r="E3547" s="4" t="s">
        <v>98</v>
      </c>
      <c r="F3547" s="4" t="s">
        <v>99</v>
      </c>
      <c r="G3547" s="23" t="n">
        <v>3368890</v>
      </c>
      <c r="H3547" s="24" t="n">
        <f aca="false">Parametros!$B$3</f>
        <v>160.42</v>
      </c>
      <c r="I3547" s="24" t="n">
        <f aca="false">Parametros!$B$4</f>
        <v>151.76</v>
      </c>
      <c r="J3547" s="23" t="n">
        <f aca="false">G3547*H3547/I3547</f>
        <v>3561131.61439114</v>
      </c>
      <c r="K3547" s="23" t="n">
        <v>3232349.96</v>
      </c>
      <c r="L3547" s="23" t="n">
        <v>4233068</v>
      </c>
      <c r="M3547" s="23" t="n">
        <f aca="false">MIN(J3547:L3547)</f>
        <v>3232349.96</v>
      </c>
      <c r="N3547" s="23" t="n">
        <f aca="false">MAX(J3547:L3547)</f>
        <v>4233068</v>
      </c>
      <c r="O3547" s="23" t="n">
        <f aca="false">MEDIAN(J3547:L3547)</f>
        <v>3561131.61439114</v>
      </c>
      <c r="P3547" s="23" t="n">
        <f aca="false">AVERAGE(J3547:L3547)</f>
        <v>3675516.52479705</v>
      </c>
      <c r="Q3547" s="23" t="n">
        <f aca="false">AVERAGE(M3547,O3547)</f>
        <v>3396740.78719557</v>
      </c>
      <c r="R3547" s="23" t="n">
        <f aca="false">AVERAGE(N3547,O3547)</f>
        <v>3897099.80719557</v>
      </c>
      <c r="S3547" s="23" t="n">
        <f aca="false">STDEV(J3547:L3547)</f>
        <v>510070.661469355</v>
      </c>
      <c r="T3547" s="25" t="n">
        <f aca="false">IF(P3547&gt;0,S3547/P3547,NA())</f>
        <v>0.138775232821874</v>
      </c>
      <c r="U3547" s="4" t="str">
        <f aca="false">IF(T3547&lt;=Parametros!$B$7,"MENOR",IF(T3547&lt;=Parametros!$B$8,"PROMEDIO MENOR-MEDIANA","PROMEDIO"))</f>
        <v>MENOR</v>
      </c>
      <c r="V3547" s="23" t="n">
        <f aca="false">IF(T3547&lt;=Parametros!$B$7,M3547,IF(T3547&lt;=Parametros!$B$8,Q3547,P3547))</f>
        <v>3232349.96</v>
      </c>
      <c r="W3547" s="26" t="n">
        <f aca="false">ROUND(V3547,0)</f>
        <v>3232350</v>
      </c>
      <c r="X3547" s="27" t="n">
        <f aca="false">K3547/G3547</f>
        <v>0.95947031811665</v>
      </c>
      <c r="Y3547" s="27" t="n">
        <f aca="false">L3547/G3547</f>
        <v>1.25651713175556</v>
      </c>
    </row>
    <row r="3548" customFormat="false" ht="26.25" hidden="false" customHeight="true" outlineLevel="0" collapsed="false">
      <c r="A3548" s="4" t="s">
        <v>953</v>
      </c>
      <c r="B3548" s="4" t="s">
        <v>1668</v>
      </c>
      <c r="C3548" s="4" t="s">
        <v>2257</v>
      </c>
      <c r="D3548" s="4" t="s">
        <v>2258</v>
      </c>
      <c r="E3548" s="4" t="s">
        <v>98</v>
      </c>
      <c r="F3548" s="4" t="s">
        <v>99</v>
      </c>
      <c r="G3548" s="23" t="n">
        <v>3052350</v>
      </c>
      <c r="H3548" s="24" t="n">
        <f aca="false">Parametros!$B$3</f>
        <v>160.42</v>
      </c>
      <c r="I3548" s="24" t="n">
        <f aca="false">Parametros!$B$4</f>
        <v>151.76</v>
      </c>
      <c r="J3548" s="23" t="n">
        <f aca="false">G3548*H3548/I3548</f>
        <v>3226528.64391144</v>
      </c>
      <c r="K3548" s="23" t="n">
        <v>2928639.58</v>
      </c>
      <c r="L3548" s="23" t="n">
        <v>3835370</v>
      </c>
      <c r="M3548" s="23" t="n">
        <f aca="false">MIN(J3548:L3548)</f>
        <v>2928639.58</v>
      </c>
      <c r="N3548" s="23" t="n">
        <f aca="false">MAX(J3548:L3548)</f>
        <v>3835370</v>
      </c>
      <c r="O3548" s="23" t="n">
        <f aca="false">MEDIAN(J3548:L3548)</f>
        <v>3226528.64391144</v>
      </c>
      <c r="P3548" s="23" t="n">
        <f aca="false">AVERAGE(J3548:L3548)</f>
        <v>3330179.40797048</v>
      </c>
      <c r="Q3548" s="23" t="n">
        <f aca="false">AVERAGE(M3548,O3548)</f>
        <v>3077584.11195572</v>
      </c>
      <c r="R3548" s="23" t="n">
        <f aca="false">AVERAGE(N3548,O3548)</f>
        <v>3530949.32195572</v>
      </c>
      <c r="S3548" s="23" t="n">
        <f aca="false">STDEV(J3548:L3548)</f>
        <v>462166.23016601</v>
      </c>
      <c r="T3548" s="25" t="n">
        <f aca="false">IF(P3548&gt;0,S3548/P3548,NA())</f>
        <v>0.138781180695508</v>
      </c>
      <c r="U3548" s="4" t="str">
        <f aca="false">IF(T3548&lt;=Parametros!$B$7,"MENOR",IF(T3548&lt;=Parametros!$B$8,"PROMEDIO MENOR-MEDIANA","PROMEDIO"))</f>
        <v>MENOR</v>
      </c>
      <c r="V3548" s="23" t="n">
        <f aca="false">IF(T3548&lt;=Parametros!$B$7,M3548,IF(T3548&lt;=Parametros!$B$8,Q3548,P3548))</f>
        <v>2928639.58</v>
      </c>
      <c r="W3548" s="26" t="n">
        <f aca="false">ROUND(V3548,0)</f>
        <v>2928640</v>
      </c>
      <c r="X3548" s="27" t="n">
        <f aca="false">K3548/G3548</f>
        <v>0.959470434255574</v>
      </c>
      <c r="Y3548" s="27" t="n">
        <f aca="false">L3548/G3548</f>
        <v>1.25653021442495</v>
      </c>
    </row>
    <row r="3549" customFormat="false" ht="39" hidden="false" customHeight="true" outlineLevel="0" collapsed="false">
      <c r="A3549" s="4" t="s">
        <v>956</v>
      </c>
      <c r="B3549" s="4" t="s">
        <v>1668</v>
      </c>
      <c r="C3549" s="4" t="s">
        <v>2259</v>
      </c>
      <c r="D3549" s="4" t="s">
        <v>2260</v>
      </c>
      <c r="E3549" s="4" t="s">
        <v>98</v>
      </c>
      <c r="F3549" s="4" t="s">
        <v>99</v>
      </c>
      <c r="G3549" s="23" t="n">
        <v>1808800</v>
      </c>
      <c r="H3549" s="24" t="n">
        <f aca="false">Parametros!$B$3</f>
        <v>160.42</v>
      </c>
      <c r="I3549" s="24" t="n">
        <f aca="false">Parametros!$B$4</f>
        <v>151.76</v>
      </c>
      <c r="J3549" s="23" t="n">
        <f aca="false">G3549*H3549/I3549</f>
        <v>1912016.97416974</v>
      </c>
      <c r="K3549" s="23" t="n">
        <v>1735490.53</v>
      </c>
      <c r="L3549" s="23" t="n">
        <v>2272781</v>
      </c>
      <c r="M3549" s="23" t="n">
        <f aca="false">MIN(J3549:L3549)</f>
        <v>1735490.53</v>
      </c>
      <c r="N3549" s="23" t="n">
        <f aca="false">MAX(J3549:L3549)</f>
        <v>2272781</v>
      </c>
      <c r="O3549" s="23" t="n">
        <f aca="false">MEDIAN(J3549:L3549)</f>
        <v>1912016.97416974</v>
      </c>
      <c r="P3549" s="23" t="n">
        <f aca="false">AVERAGE(J3549:L3549)</f>
        <v>1973429.50138991</v>
      </c>
      <c r="Q3549" s="23" t="n">
        <f aca="false">AVERAGE(M3549,O3549)</f>
        <v>1823753.75208487</v>
      </c>
      <c r="R3549" s="23" t="n">
        <f aca="false">AVERAGE(N3549,O3549)</f>
        <v>2092398.98708487</v>
      </c>
      <c r="S3549" s="23" t="n">
        <f aca="false">STDEV(J3549:L3549)</f>
        <v>273859.245165982</v>
      </c>
      <c r="T3549" s="25" t="n">
        <f aca="false">IF(P3549&gt;0,S3549/P3549,NA())</f>
        <v>0.138773259938143</v>
      </c>
      <c r="U3549" s="4" t="str">
        <f aca="false">IF(T3549&lt;=Parametros!$B$7,"MENOR",IF(T3549&lt;=Parametros!$B$8,"PROMEDIO MENOR-MEDIANA","PROMEDIO"))</f>
        <v>MENOR</v>
      </c>
      <c r="V3549" s="23" t="n">
        <f aca="false">IF(T3549&lt;=Parametros!$B$7,M3549,IF(T3549&lt;=Parametros!$B$8,Q3549,P3549))</f>
        <v>1735490.53</v>
      </c>
      <c r="W3549" s="26" t="n">
        <f aca="false">ROUND(V3549,0)</f>
        <v>1735491</v>
      </c>
      <c r="X3549" s="27" t="n">
        <f aca="false">K3549/G3549</f>
        <v>0.959470660106148</v>
      </c>
      <c r="Y3549" s="27" t="n">
        <f aca="false">L3549/G3549</f>
        <v>1.25651315789474</v>
      </c>
    </row>
    <row r="3550" customFormat="false" ht="39" hidden="false" customHeight="true" outlineLevel="0" collapsed="false">
      <c r="A3550" s="4" t="s">
        <v>959</v>
      </c>
      <c r="B3550" s="4" t="s">
        <v>1668</v>
      </c>
      <c r="C3550" s="4" t="s">
        <v>2261</v>
      </c>
      <c r="D3550" s="4" t="s">
        <v>2262</v>
      </c>
      <c r="E3550" s="4" t="s">
        <v>98</v>
      </c>
      <c r="F3550" s="4" t="s">
        <v>99</v>
      </c>
      <c r="G3550" s="23" t="n">
        <v>1978375</v>
      </c>
      <c r="H3550" s="24" t="n">
        <f aca="false">Parametros!$B$3</f>
        <v>160.42</v>
      </c>
      <c r="I3550" s="24" t="n">
        <f aca="false">Parametros!$B$4</f>
        <v>151.76</v>
      </c>
      <c r="J3550" s="23" t="n">
        <f aca="false">G3550*H3550/I3550</f>
        <v>2091268.56549816</v>
      </c>
      <c r="K3550" s="23" t="n">
        <v>1898192.42</v>
      </c>
      <c r="L3550" s="23" t="n">
        <v>2485791</v>
      </c>
      <c r="M3550" s="23" t="n">
        <f aca="false">MIN(J3550:L3550)</f>
        <v>1898192.42</v>
      </c>
      <c r="N3550" s="23" t="n">
        <f aca="false">MAX(J3550:L3550)</f>
        <v>2485791</v>
      </c>
      <c r="O3550" s="23" t="n">
        <f aca="false">MEDIAN(J3550:L3550)</f>
        <v>2091268.56549816</v>
      </c>
      <c r="P3550" s="23" t="n">
        <f aca="false">AVERAGE(J3550:L3550)</f>
        <v>2158417.32849938</v>
      </c>
      <c r="Q3550" s="23" t="n">
        <f aca="false">AVERAGE(M3550,O3550)</f>
        <v>1994730.49274908</v>
      </c>
      <c r="R3550" s="23" t="n">
        <f aca="false">AVERAGE(N3550,O3550)</f>
        <v>2288529.78274908</v>
      </c>
      <c r="S3550" s="23" t="n">
        <f aca="false">STDEV(J3550:L3550)</f>
        <v>299499.14871991</v>
      </c>
      <c r="T3550" s="25" t="n">
        <f aca="false">IF(P3550&gt;0,S3550/P3550,NA())</f>
        <v>0.138758684321782</v>
      </c>
      <c r="U3550" s="4" t="str">
        <f aca="false">IF(T3550&lt;=Parametros!$B$7,"MENOR",IF(T3550&lt;=Parametros!$B$8,"PROMEDIO MENOR-MEDIANA","PROMEDIO"))</f>
        <v>MENOR</v>
      </c>
      <c r="V3550" s="23" t="n">
        <f aca="false">IF(T3550&lt;=Parametros!$B$7,M3550,IF(T3550&lt;=Parametros!$B$8,Q3550,P3550))</f>
        <v>1898192.42</v>
      </c>
      <c r="W3550" s="26" t="n">
        <f aca="false">ROUND(V3550,0)</f>
        <v>1898192</v>
      </c>
      <c r="X3550" s="27" t="n">
        <f aca="false">K3550/G3550</f>
        <v>0.959470484614899</v>
      </c>
      <c r="Y3550" s="27" t="n">
        <f aca="false">L3550/G3550</f>
        <v>1.25648120300752</v>
      </c>
    </row>
    <row r="3551" customFormat="false" ht="15" hidden="false" customHeight="true" outlineLevel="0" collapsed="false">
      <c r="A3551" s="22" t="s">
        <v>961</v>
      </c>
      <c r="B3551" s="22" t="s">
        <v>962</v>
      </c>
      <c r="C3551" s="22"/>
      <c r="D3551" s="22"/>
      <c r="E3551" s="22"/>
      <c r="F3551" s="22"/>
      <c r="G3551" s="22"/>
      <c r="H3551" s="22"/>
      <c r="I3551" s="22"/>
      <c r="J3551" s="22"/>
      <c r="K3551" s="22"/>
      <c r="L3551" s="22"/>
      <c r="M3551" s="22"/>
      <c r="N3551" s="22"/>
      <c r="O3551" s="22"/>
      <c r="P3551" s="22"/>
      <c r="Q3551" s="22"/>
      <c r="R3551" s="22"/>
      <c r="S3551" s="22"/>
      <c r="T3551" s="22"/>
      <c r="U3551" s="22"/>
      <c r="V3551" s="22"/>
      <c r="W3551" s="22"/>
    </row>
    <row r="3552" customFormat="false" ht="26.25" hidden="false" customHeight="true" outlineLevel="0" collapsed="false">
      <c r="A3552" s="4" t="s">
        <v>963</v>
      </c>
      <c r="B3552" s="4" t="s">
        <v>1668</v>
      </c>
      <c r="C3552" s="4" t="s">
        <v>2263</v>
      </c>
      <c r="D3552" s="4" t="s">
        <v>2264</v>
      </c>
      <c r="E3552" s="4" t="s">
        <v>98</v>
      </c>
      <c r="F3552" s="4" t="s">
        <v>99</v>
      </c>
      <c r="G3552" s="23" t="n">
        <v>815091</v>
      </c>
      <c r="H3552" s="24" t="n">
        <f aca="false">Parametros!$B$3</f>
        <v>160.42</v>
      </c>
      <c r="I3552" s="24" t="n">
        <f aca="false">Parametros!$B$4</f>
        <v>151.76</v>
      </c>
      <c r="J3552" s="23" t="n">
        <f aca="false">G3552*H3552/I3552</f>
        <v>861603.177517132</v>
      </c>
      <c r="K3552" s="23" t="n">
        <v>782055.64</v>
      </c>
      <c r="L3552" s="23" t="n">
        <v>1024114</v>
      </c>
      <c r="M3552" s="23" t="n">
        <f aca="false">MIN(J3552:L3552)</f>
        <v>782055.64</v>
      </c>
      <c r="N3552" s="23" t="n">
        <f aca="false">MAX(J3552:L3552)</f>
        <v>1024114</v>
      </c>
      <c r="O3552" s="23" t="n">
        <f aca="false">MEDIAN(J3552:L3552)</f>
        <v>861603.177517132</v>
      </c>
      <c r="P3552" s="23" t="n">
        <f aca="false">AVERAGE(J3552:L3552)</f>
        <v>889257.605839044</v>
      </c>
      <c r="Q3552" s="23" t="n">
        <f aca="false">AVERAGE(M3552,O3552)</f>
        <v>821829.408758566</v>
      </c>
      <c r="R3552" s="23" t="n">
        <f aca="false">AVERAGE(N3552,O3552)</f>
        <v>942858.588758566</v>
      </c>
      <c r="S3552" s="23" t="n">
        <f aca="false">STDEV(J3552:L3552)</f>
        <v>123376.002390381</v>
      </c>
      <c r="T3552" s="25" t="n">
        <f aca="false">IF(P3552&gt;0,S3552/P3552,NA())</f>
        <v>0.138740452238214</v>
      </c>
      <c r="U3552" s="4" t="str">
        <f aca="false">IF(T3552&lt;=Parametros!$B$7,"MENOR",IF(T3552&lt;=Parametros!$B$8,"PROMEDIO MENOR-MEDIANA","PROMEDIO"))</f>
        <v>MENOR</v>
      </c>
      <c r="V3552" s="23" t="n">
        <f aca="false">IF(T3552&lt;=Parametros!$B$7,M3552,IF(T3552&lt;=Parametros!$B$8,Q3552,P3552))</f>
        <v>782055.64</v>
      </c>
      <c r="W3552" s="26" t="n">
        <f aca="false">ROUND(V3552,0)</f>
        <v>782056</v>
      </c>
      <c r="X3552" s="27" t="n">
        <f aca="false">K3552/G3552</f>
        <v>0.959470341348389</v>
      </c>
      <c r="Y3552" s="27" t="n">
        <f aca="false">L3552/G3552</f>
        <v>1.25644130532664</v>
      </c>
    </row>
    <row r="3553" customFormat="false" ht="26.25" hidden="false" customHeight="true" outlineLevel="0" collapsed="false">
      <c r="A3553" s="4" t="s">
        <v>966</v>
      </c>
      <c r="B3553" s="4" t="s">
        <v>1668</v>
      </c>
      <c r="C3553" s="4" t="s">
        <v>2265</v>
      </c>
      <c r="D3553" s="4" t="s">
        <v>2266</v>
      </c>
      <c r="E3553" s="4" t="s">
        <v>98</v>
      </c>
      <c r="F3553" s="4" t="s">
        <v>99</v>
      </c>
      <c r="G3553" s="23" t="n">
        <v>410372</v>
      </c>
      <c r="H3553" s="24" t="n">
        <f aca="false">Parametros!$B$3</f>
        <v>160.42</v>
      </c>
      <c r="I3553" s="24" t="n">
        <f aca="false">Parametros!$B$4</f>
        <v>151.76</v>
      </c>
      <c r="J3553" s="23" t="n">
        <f aca="false">G3553*H3553/I3553</f>
        <v>433789.379546653</v>
      </c>
      <c r="K3553" s="23" t="n">
        <v>393739.61</v>
      </c>
      <c r="L3553" s="23" t="n">
        <v>515627</v>
      </c>
      <c r="M3553" s="23" t="n">
        <f aca="false">MIN(J3553:L3553)</f>
        <v>393739.61</v>
      </c>
      <c r="N3553" s="23" t="n">
        <f aca="false">MAX(J3553:L3553)</f>
        <v>515627</v>
      </c>
      <c r="O3553" s="23" t="n">
        <f aca="false">MEDIAN(J3553:L3553)</f>
        <v>433789.379546653</v>
      </c>
      <c r="P3553" s="23" t="n">
        <f aca="false">AVERAGE(J3553:L3553)</f>
        <v>447718.663182218</v>
      </c>
      <c r="Q3553" s="23" t="n">
        <f aca="false">AVERAGE(M3553,O3553)</f>
        <v>413764.494773326</v>
      </c>
      <c r="R3553" s="23" t="n">
        <f aca="false">AVERAGE(N3553,O3553)</f>
        <v>474708.189773326</v>
      </c>
      <c r="S3553" s="23" t="n">
        <f aca="false">STDEV(J3553:L3553)</f>
        <v>62126.1029455658</v>
      </c>
      <c r="T3553" s="25" t="n">
        <f aca="false">IF(P3553&gt;0,S3553/P3553,NA())</f>
        <v>0.138761476914982</v>
      </c>
      <c r="U3553" s="4" t="str">
        <f aca="false">IF(T3553&lt;=Parametros!$B$7,"MENOR",IF(T3553&lt;=Parametros!$B$8,"PROMEDIO MENOR-MEDIANA","PROMEDIO"))</f>
        <v>MENOR</v>
      </c>
      <c r="V3553" s="23" t="n">
        <f aca="false">IF(T3553&lt;=Parametros!$B$7,M3553,IF(T3553&lt;=Parametros!$B$8,Q3553,P3553))</f>
        <v>393739.61</v>
      </c>
      <c r="W3553" s="26" t="n">
        <f aca="false">ROUND(V3553,0)</f>
        <v>393740</v>
      </c>
      <c r="X3553" s="27" t="n">
        <f aca="false">K3553/G3553</f>
        <v>0.959469968711316</v>
      </c>
      <c r="Y3553" s="27" t="n">
        <f aca="false">L3553/G3553</f>
        <v>1.25648679734485</v>
      </c>
    </row>
    <row r="3554" customFormat="false" ht="26.25" hidden="false" customHeight="true" outlineLevel="0" collapsed="false">
      <c r="A3554" s="4" t="s">
        <v>969</v>
      </c>
      <c r="B3554" s="4" t="s">
        <v>1668</v>
      </c>
      <c r="C3554" s="4" t="s">
        <v>2267</v>
      </c>
      <c r="D3554" s="4" t="s">
        <v>2268</v>
      </c>
      <c r="E3554" s="4" t="s">
        <v>98</v>
      </c>
      <c r="F3554" s="4" t="s">
        <v>99</v>
      </c>
      <c r="G3554" s="23" t="n">
        <v>544901</v>
      </c>
      <c r="H3554" s="24" t="n">
        <f aca="false">Parametros!$B$3</f>
        <v>160.42</v>
      </c>
      <c r="I3554" s="24" t="n">
        <f aca="false">Parametros!$B$4</f>
        <v>151.76</v>
      </c>
      <c r="J3554" s="23" t="n">
        <f aca="false">G3554*H3554/I3554</f>
        <v>575995.113468635</v>
      </c>
      <c r="K3554" s="23" t="n">
        <v>522816.04</v>
      </c>
      <c r="L3554" s="23" t="n">
        <v>684607</v>
      </c>
      <c r="M3554" s="23" t="n">
        <f aca="false">MIN(J3554:L3554)</f>
        <v>522816.04</v>
      </c>
      <c r="N3554" s="23" t="n">
        <f aca="false">MAX(J3554:L3554)</f>
        <v>684607</v>
      </c>
      <c r="O3554" s="23" t="n">
        <f aca="false">MEDIAN(J3554:L3554)</f>
        <v>575995.113468635</v>
      </c>
      <c r="P3554" s="23" t="n">
        <f aca="false">AVERAGE(J3554:L3554)</f>
        <v>594472.717822878</v>
      </c>
      <c r="Q3554" s="23" t="n">
        <f aca="false">AVERAGE(M3554,O3554)</f>
        <v>549405.576734317</v>
      </c>
      <c r="R3554" s="23" t="n">
        <f aca="false">AVERAGE(N3554,O3554)</f>
        <v>630301.056734317</v>
      </c>
      <c r="S3554" s="23" t="n">
        <f aca="false">STDEV(J3554:L3554)</f>
        <v>82462.9921930703</v>
      </c>
      <c r="T3554" s="25" t="n">
        <f aca="false">IF(P3554&gt;0,S3554/P3554,NA())</f>
        <v>0.138716192889511</v>
      </c>
      <c r="U3554" s="4" t="str">
        <f aca="false">IF(T3554&lt;=Parametros!$B$7,"MENOR",IF(T3554&lt;=Parametros!$B$8,"PROMEDIO MENOR-MEDIANA","PROMEDIO"))</f>
        <v>MENOR</v>
      </c>
      <c r="V3554" s="23" t="n">
        <f aca="false">IF(T3554&lt;=Parametros!$B$7,M3554,IF(T3554&lt;=Parametros!$B$8,Q3554,P3554))</f>
        <v>522816.04</v>
      </c>
      <c r="W3554" s="26" t="n">
        <f aca="false">ROUND(V3554,0)</f>
        <v>522816</v>
      </c>
      <c r="X3554" s="27" t="n">
        <f aca="false">K3554/G3554</f>
        <v>0.959469775243576</v>
      </c>
      <c r="Y3554" s="27" t="n">
        <f aca="false">L3554/G3554</f>
        <v>1.25638785761083</v>
      </c>
    </row>
    <row r="3555" customFormat="false" ht="15" hidden="false" customHeight="true" outlineLevel="0" collapsed="false">
      <c r="A3555" s="4" t="s">
        <v>972</v>
      </c>
      <c r="B3555" s="4" t="s">
        <v>1668</v>
      </c>
      <c r="C3555" s="4" t="s">
        <v>2269</v>
      </c>
      <c r="D3555" s="4" t="s">
        <v>2270</v>
      </c>
      <c r="E3555" s="4" t="s">
        <v>98</v>
      </c>
      <c r="F3555" s="4" t="s">
        <v>99</v>
      </c>
      <c r="G3555" s="23" t="n">
        <v>136791</v>
      </c>
      <c r="H3555" s="24" t="n">
        <f aca="false">Parametros!$B$3</f>
        <v>160.42</v>
      </c>
      <c r="I3555" s="24" t="n">
        <f aca="false">Parametros!$B$4</f>
        <v>151.76</v>
      </c>
      <c r="J3555" s="23" t="n">
        <f aca="false">G3555*H3555/I3555</f>
        <v>144596.812203479</v>
      </c>
      <c r="K3555" s="23" t="n">
        <v>131247.15</v>
      </c>
      <c r="L3555" s="23" t="n">
        <v>171836</v>
      </c>
      <c r="M3555" s="23" t="n">
        <f aca="false">MIN(J3555:L3555)</f>
        <v>131247.15</v>
      </c>
      <c r="N3555" s="23" t="n">
        <f aca="false">MAX(J3555:L3555)</f>
        <v>171836</v>
      </c>
      <c r="O3555" s="23" t="n">
        <f aca="false">MEDIAN(J3555:L3555)</f>
        <v>144596.812203479</v>
      </c>
      <c r="P3555" s="23" t="n">
        <f aca="false">AVERAGE(J3555:L3555)</f>
        <v>149226.654067826</v>
      </c>
      <c r="Q3555" s="23" t="n">
        <f aca="false">AVERAGE(M3555,O3555)</f>
        <v>137921.98110174</v>
      </c>
      <c r="R3555" s="23" t="n">
        <f aca="false">AVERAGE(N3555,O3555)</f>
        <v>158216.40610174</v>
      </c>
      <c r="S3555" s="23" t="n">
        <f aca="false">STDEV(J3555:L3555)</f>
        <v>20686.7170630642</v>
      </c>
      <c r="T3555" s="25" t="n">
        <f aca="false">IF(P3555&gt;0,S3555/P3555,NA())</f>
        <v>0.138626153566786</v>
      </c>
      <c r="U3555" s="4" t="str">
        <f aca="false">IF(T3555&lt;=Parametros!$B$7,"MENOR",IF(T3555&lt;=Parametros!$B$8,"PROMEDIO MENOR-MEDIANA","PROMEDIO"))</f>
        <v>MENOR</v>
      </c>
      <c r="V3555" s="23" t="n">
        <f aca="false">IF(T3555&lt;=Parametros!$B$7,M3555,IF(T3555&lt;=Parametros!$B$8,Q3555,P3555))</f>
        <v>131247.15</v>
      </c>
      <c r="W3555" s="26" t="n">
        <f aca="false">ROUND(V3555,0)</f>
        <v>131247</v>
      </c>
      <c r="X3555" s="27" t="n">
        <f aca="false">K3555/G3555</f>
        <v>0.959472114393491</v>
      </c>
      <c r="Y3555" s="27" t="n">
        <f aca="false">L3555/G3555</f>
        <v>1.25619375543713</v>
      </c>
    </row>
    <row r="3556" customFormat="false" ht="26.25" hidden="false" customHeight="true" outlineLevel="0" collapsed="false">
      <c r="A3556" s="4" t="s">
        <v>975</v>
      </c>
      <c r="B3556" s="4" t="s">
        <v>1668</v>
      </c>
      <c r="C3556" s="4" t="s">
        <v>2271</v>
      </c>
      <c r="D3556" s="4" t="s">
        <v>2272</v>
      </c>
      <c r="E3556" s="4" t="s">
        <v>98</v>
      </c>
      <c r="F3556" s="4" t="s">
        <v>99</v>
      </c>
      <c r="G3556" s="23" t="n">
        <v>410372</v>
      </c>
      <c r="H3556" s="24" t="n">
        <f aca="false">Parametros!$B$3</f>
        <v>160.42</v>
      </c>
      <c r="I3556" s="24" t="n">
        <f aca="false">Parametros!$B$4</f>
        <v>151.76</v>
      </c>
      <c r="J3556" s="23" t="n">
        <f aca="false">G3556*H3556/I3556</f>
        <v>433789.379546653</v>
      </c>
      <c r="K3556" s="23" t="n">
        <v>393739.61</v>
      </c>
      <c r="L3556" s="23" t="n">
        <v>515627</v>
      </c>
      <c r="M3556" s="23" t="n">
        <f aca="false">MIN(J3556:L3556)</f>
        <v>393739.61</v>
      </c>
      <c r="N3556" s="23" t="n">
        <f aca="false">MAX(J3556:L3556)</f>
        <v>515627</v>
      </c>
      <c r="O3556" s="23" t="n">
        <f aca="false">MEDIAN(J3556:L3556)</f>
        <v>433789.379546653</v>
      </c>
      <c r="P3556" s="23" t="n">
        <f aca="false">AVERAGE(J3556:L3556)</f>
        <v>447718.663182218</v>
      </c>
      <c r="Q3556" s="23" t="n">
        <f aca="false">AVERAGE(M3556,O3556)</f>
        <v>413764.494773326</v>
      </c>
      <c r="R3556" s="23" t="n">
        <f aca="false">AVERAGE(N3556,O3556)</f>
        <v>474708.189773326</v>
      </c>
      <c r="S3556" s="23" t="n">
        <f aca="false">STDEV(J3556:L3556)</f>
        <v>62126.1029455658</v>
      </c>
      <c r="T3556" s="25" t="n">
        <f aca="false">IF(P3556&gt;0,S3556/P3556,NA())</f>
        <v>0.138761476914982</v>
      </c>
      <c r="U3556" s="4" t="str">
        <f aca="false">IF(T3556&lt;=Parametros!$B$7,"MENOR",IF(T3556&lt;=Parametros!$B$8,"PROMEDIO MENOR-MEDIANA","PROMEDIO"))</f>
        <v>MENOR</v>
      </c>
      <c r="V3556" s="23" t="n">
        <f aca="false">IF(T3556&lt;=Parametros!$B$7,M3556,IF(T3556&lt;=Parametros!$B$8,Q3556,P3556))</f>
        <v>393739.61</v>
      </c>
      <c r="W3556" s="26" t="n">
        <f aca="false">ROUND(V3556,0)</f>
        <v>393740</v>
      </c>
      <c r="X3556" s="27" t="n">
        <f aca="false">K3556/G3556</f>
        <v>0.959469968711316</v>
      </c>
      <c r="Y3556" s="27" t="n">
        <f aca="false">L3556/G3556</f>
        <v>1.25648679734485</v>
      </c>
    </row>
    <row r="3557" customFormat="false" ht="26.25" hidden="false" customHeight="true" outlineLevel="0" collapsed="false">
      <c r="A3557" s="4" t="s">
        <v>978</v>
      </c>
      <c r="B3557" s="4" t="s">
        <v>1668</v>
      </c>
      <c r="C3557" s="4" t="s">
        <v>2273</v>
      </c>
      <c r="D3557" s="4" t="s">
        <v>2274</v>
      </c>
      <c r="E3557" s="4" t="s">
        <v>98</v>
      </c>
      <c r="F3557" s="4" t="s">
        <v>99</v>
      </c>
      <c r="G3557" s="23" t="n">
        <v>542640</v>
      </c>
      <c r="H3557" s="24" t="n">
        <f aca="false">Parametros!$B$3</f>
        <v>160.42</v>
      </c>
      <c r="I3557" s="24" t="n">
        <f aca="false">Parametros!$B$4</f>
        <v>151.76</v>
      </c>
      <c r="J3557" s="23" t="n">
        <f aca="false">G3557*H3557/I3557</f>
        <v>573605.092250923</v>
      </c>
      <c r="K3557" s="23" t="n">
        <v>520647.16</v>
      </c>
      <c r="L3557" s="23" t="n">
        <v>681751</v>
      </c>
      <c r="M3557" s="23" t="n">
        <f aca="false">MIN(J3557:L3557)</f>
        <v>520647.16</v>
      </c>
      <c r="N3557" s="23" t="n">
        <f aca="false">MAX(J3557:L3557)</f>
        <v>681751</v>
      </c>
      <c r="O3557" s="23" t="n">
        <f aca="false">MEDIAN(J3557:L3557)</f>
        <v>573605.092250923</v>
      </c>
      <c r="P3557" s="23" t="n">
        <f aca="false">AVERAGE(J3557:L3557)</f>
        <v>592001.084083641</v>
      </c>
      <c r="Q3557" s="23" t="n">
        <f aca="false">AVERAGE(M3557,O3557)</f>
        <v>547126.126125461</v>
      </c>
      <c r="R3557" s="23" t="n">
        <f aca="false">AVERAGE(N3557,O3557)</f>
        <v>627678.046125461</v>
      </c>
      <c r="S3557" s="23" t="n">
        <f aca="false">STDEV(J3557:L3557)</f>
        <v>82112.247578047</v>
      </c>
      <c r="T3557" s="25" t="n">
        <f aca="false">IF(P3557&gt;0,S3557/P3557,NA())</f>
        <v>0.138702866913071</v>
      </c>
      <c r="U3557" s="4" t="str">
        <f aca="false">IF(T3557&lt;=Parametros!$B$7,"MENOR",IF(T3557&lt;=Parametros!$B$8,"PROMEDIO MENOR-MEDIANA","PROMEDIO"))</f>
        <v>MENOR</v>
      </c>
      <c r="V3557" s="23" t="n">
        <f aca="false">IF(T3557&lt;=Parametros!$B$7,M3557,IF(T3557&lt;=Parametros!$B$8,Q3557,P3557))</f>
        <v>520647.16</v>
      </c>
      <c r="W3557" s="26" t="n">
        <f aca="false">ROUND(V3557,0)</f>
        <v>520647</v>
      </c>
      <c r="X3557" s="27" t="n">
        <f aca="false">K3557/G3557</f>
        <v>0.95947066194899</v>
      </c>
      <c r="Y3557" s="27" t="n">
        <f aca="false">L3557/G3557</f>
        <v>1.25635964912281</v>
      </c>
    </row>
    <row r="3558" customFormat="false" ht="26.25" hidden="false" customHeight="true" outlineLevel="0" collapsed="false">
      <c r="A3558" s="4" t="s">
        <v>981</v>
      </c>
      <c r="B3558" s="4" t="s">
        <v>1668</v>
      </c>
      <c r="C3558" s="4" t="s">
        <v>2275</v>
      </c>
      <c r="D3558" s="4" t="s">
        <v>2276</v>
      </c>
      <c r="E3558" s="4" t="s">
        <v>98</v>
      </c>
      <c r="F3558" s="4" t="s">
        <v>99</v>
      </c>
      <c r="G3558" s="23" t="n">
        <v>410372</v>
      </c>
      <c r="H3558" s="24" t="n">
        <f aca="false">Parametros!$B$3</f>
        <v>160.42</v>
      </c>
      <c r="I3558" s="24" t="n">
        <f aca="false">Parametros!$B$4</f>
        <v>151.76</v>
      </c>
      <c r="J3558" s="23" t="n">
        <f aca="false">G3558*H3558/I3558</f>
        <v>433789.379546653</v>
      </c>
      <c r="K3558" s="23" t="n">
        <v>393739.61</v>
      </c>
      <c r="L3558" s="23" t="n">
        <v>515627</v>
      </c>
      <c r="M3558" s="23" t="n">
        <f aca="false">MIN(J3558:L3558)</f>
        <v>393739.61</v>
      </c>
      <c r="N3558" s="23" t="n">
        <f aca="false">MAX(J3558:L3558)</f>
        <v>515627</v>
      </c>
      <c r="O3558" s="23" t="n">
        <f aca="false">MEDIAN(J3558:L3558)</f>
        <v>433789.379546653</v>
      </c>
      <c r="P3558" s="23" t="n">
        <f aca="false">AVERAGE(J3558:L3558)</f>
        <v>447718.663182218</v>
      </c>
      <c r="Q3558" s="23" t="n">
        <f aca="false">AVERAGE(M3558,O3558)</f>
        <v>413764.494773326</v>
      </c>
      <c r="R3558" s="23" t="n">
        <f aca="false">AVERAGE(N3558,O3558)</f>
        <v>474708.189773326</v>
      </c>
      <c r="S3558" s="23" t="n">
        <f aca="false">STDEV(J3558:L3558)</f>
        <v>62126.1029455658</v>
      </c>
      <c r="T3558" s="25" t="n">
        <f aca="false">IF(P3558&gt;0,S3558/P3558,NA())</f>
        <v>0.138761476914982</v>
      </c>
      <c r="U3558" s="4" t="str">
        <f aca="false">IF(T3558&lt;=Parametros!$B$7,"MENOR",IF(T3558&lt;=Parametros!$B$8,"PROMEDIO MENOR-MEDIANA","PROMEDIO"))</f>
        <v>MENOR</v>
      </c>
      <c r="V3558" s="23" t="n">
        <f aca="false">IF(T3558&lt;=Parametros!$B$7,M3558,IF(T3558&lt;=Parametros!$B$8,Q3558,P3558))</f>
        <v>393739.61</v>
      </c>
      <c r="W3558" s="26" t="n">
        <f aca="false">ROUND(V3558,0)</f>
        <v>393740</v>
      </c>
      <c r="X3558" s="27" t="n">
        <f aca="false">K3558/G3558</f>
        <v>0.959469968711316</v>
      </c>
      <c r="Y3558" s="27" t="n">
        <f aca="false">L3558/G3558</f>
        <v>1.25648679734485</v>
      </c>
    </row>
    <row r="3559" customFormat="false" ht="26.25" hidden="false" customHeight="true" outlineLevel="0" collapsed="false">
      <c r="A3559" s="4" t="s">
        <v>984</v>
      </c>
      <c r="B3559" s="4" t="s">
        <v>1668</v>
      </c>
      <c r="C3559" s="4" t="s">
        <v>2277</v>
      </c>
      <c r="D3559" s="4" t="s">
        <v>2278</v>
      </c>
      <c r="E3559" s="4" t="s">
        <v>98</v>
      </c>
      <c r="F3559" s="4" t="s">
        <v>99</v>
      </c>
      <c r="G3559" s="23" t="n">
        <v>410372</v>
      </c>
      <c r="H3559" s="24" t="n">
        <f aca="false">Parametros!$B$3</f>
        <v>160.42</v>
      </c>
      <c r="I3559" s="24" t="n">
        <f aca="false">Parametros!$B$4</f>
        <v>151.76</v>
      </c>
      <c r="J3559" s="23" t="n">
        <f aca="false">G3559*H3559/I3559</f>
        <v>433789.379546653</v>
      </c>
      <c r="K3559" s="23" t="n">
        <v>393739.61</v>
      </c>
      <c r="L3559" s="23" t="n">
        <v>515627</v>
      </c>
      <c r="M3559" s="23" t="n">
        <f aca="false">MIN(J3559:L3559)</f>
        <v>393739.61</v>
      </c>
      <c r="N3559" s="23" t="n">
        <f aca="false">MAX(J3559:L3559)</f>
        <v>515627</v>
      </c>
      <c r="O3559" s="23" t="n">
        <f aca="false">MEDIAN(J3559:L3559)</f>
        <v>433789.379546653</v>
      </c>
      <c r="P3559" s="23" t="n">
        <f aca="false">AVERAGE(J3559:L3559)</f>
        <v>447718.663182218</v>
      </c>
      <c r="Q3559" s="23" t="n">
        <f aca="false">AVERAGE(M3559,O3559)</f>
        <v>413764.494773326</v>
      </c>
      <c r="R3559" s="23" t="n">
        <f aca="false">AVERAGE(N3559,O3559)</f>
        <v>474708.189773326</v>
      </c>
      <c r="S3559" s="23" t="n">
        <f aca="false">STDEV(J3559:L3559)</f>
        <v>62126.1029455658</v>
      </c>
      <c r="T3559" s="25" t="n">
        <f aca="false">IF(P3559&gt;0,S3559/P3559,NA())</f>
        <v>0.138761476914982</v>
      </c>
      <c r="U3559" s="4" t="str">
        <f aca="false">IF(T3559&lt;=Parametros!$B$7,"MENOR",IF(T3559&lt;=Parametros!$B$8,"PROMEDIO MENOR-MEDIANA","PROMEDIO"))</f>
        <v>MENOR</v>
      </c>
      <c r="V3559" s="23" t="n">
        <f aca="false">IF(T3559&lt;=Parametros!$B$7,M3559,IF(T3559&lt;=Parametros!$B$8,Q3559,P3559))</f>
        <v>393739.61</v>
      </c>
      <c r="W3559" s="26" t="n">
        <f aca="false">ROUND(V3559,0)</f>
        <v>393740</v>
      </c>
      <c r="X3559" s="27" t="n">
        <f aca="false">K3559/G3559</f>
        <v>0.959469968711316</v>
      </c>
      <c r="Y3559" s="27" t="n">
        <f aca="false">L3559/G3559</f>
        <v>1.25648679734485</v>
      </c>
    </row>
    <row r="3560" customFormat="false" ht="26.25" hidden="false" customHeight="true" outlineLevel="0" collapsed="false">
      <c r="A3560" s="4" t="s">
        <v>987</v>
      </c>
      <c r="B3560" s="4" t="s">
        <v>1668</v>
      </c>
      <c r="C3560" s="4" t="s">
        <v>2279</v>
      </c>
      <c r="D3560" s="4" t="s">
        <v>2280</v>
      </c>
      <c r="E3560" s="4" t="s">
        <v>98</v>
      </c>
      <c r="F3560" s="4" t="s">
        <v>99</v>
      </c>
      <c r="G3560" s="23" t="n">
        <v>543771</v>
      </c>
      <c r="H3560" s="24" t="n">
        <f aca="false">Parametros!$B$3</f>
        <v>160.42</v>
      </c>
      <c r="I3560" s="24" t="n">
        <f aca="false">Parametros!$B$4</f>
        <v>151.76</v>
      </c>
      <c r="J3560" s="23" t="n">
        <f aca="false">G3560*H3560/I3560</f>
        <v>574800.631391671</v>
      </c>
      <c r="K3560" s="23" t="n">
        <v>521732.06</v>
      </c>
      <c r="L3560" s="23" t="n">
        <v>683179</v>
      </c>
      <c r="M3560" s="23" t="n">
        <f aca="false">MIN(J3560:L3560)</f>
        <v>521732.06</v>
      </c>
      <c r="N3560" s="23" t="n">
        <f aca="false">MAX(J3560:L3560)</f>
        <v>683179</v>
      </c>
      <c r="O3560" s="23" t="n">
        <f aca="false">MEDIAN(J3560:L3560)</f>
        <v>574800.631391671</v>
      </c>
      <c r="P3560" s="23" t="n">
        <f aca="false">AVERAGE(J3560:L3560)</f>
        <v>593237.23046389</v>
      </c>
      <c r="Q3560" s="23" t="n">
        <f aca="false">AVERAGE(M3560,O3560)</f>
        <v>548266.345695836</v>
      </c>
      <c r="R3560" s="23" t="n">
        <f aca="false">AVERAGE(N3560,O3560)</f>
        <v>628989.815695836</v>
      </c>
      <c r="S3560" s="23" t="n">
        <f aca="false">STDEV(J3560:L3560)</f>
        <v>82287.3608025754</v>
      </c>
      <c r="T3560" s="25" t="n">
        <f aca="false">IF(P3560&gt;0,S3560/P3560,NA())</f>
        <v>0.1387090300085</v>
      </c>
      <c r="U3560" s="4" t="str">
        <f aca="false">IF(T3560&lt;=Parametros!$B$7,"MENOR",IF(T3560&lt;=Parametros!$B$8,"PROMEDIO MENOR-MEDIANA","PROMEDIO"))</f>
        <v>MENOR</v>
      </c>
      <c r="V3560" s="23" t="n">
        <f aca="false">IF(T3560&lt;=Parametros!$B$7,M3560,IF(T3560&lt;=Parametros!$B$8,Q3560,P3560))</f>
        <v>521732.06</v>
      </c>
      <c r="W3560" s="26" t="n">
        <f aca="false">ROUND(V3560,0)</f>
        <v>521732</v>
      </c>
      <c r="X3560" s="27" t="n">
        <f aca="false">K3560/G3560</f>
        <v>0.959470181381501</v>
      </c>
      <c r="Y3560" s="27" t="n">
        <f aca="false">L3560/G3560</f>
        <v>1.25637262744795</v>
      </c>
    </row>
    <row r="3561" customFormat="false" ht="26.25" hidden="false" customHeight="true" outlineLevel="0" collapsed="false">
      <c r="A3561" s="4" t="s">
        <v>990</v>
      </c>
      <c r="B3561" s="4" t="s">
        <v>1668</v>
      </c>
      <c r="C3561" s="4" t="s">
        <v>2281</v>
      </c>
      <c r="D3561" s="4" t="s">
        <v>2282</v>
      </c>
      <c r="E3561" s="4" t="s">
        <v>98</v>
      </c>
      <c r="F3561" s="4" t="s">
        <v>99</v>
      </c>
      <c r="G3561" s="23" t="n">
        <v>543771</v>
      </c>
      <c r="H3561" s="24" t="n">
        <f aca="false">Parametros!$B$3</f>
        <v>160.42</v>
      </c>
      <c r="I3561" s="24" t="n">
        <f aca="false">Parametros!$B$4</f>
        <v>151.76</v>
      </c>
      <c r="J3561" s="23" t="n">
        <f aca="false">G3561*H3561/I3561</f>
        <v>574800.631391671</v>
      </c>
      <c r="K3561" s="23" t="n">
        <v>521732.06</v>
      </c>
      <c r="L3561" s="23" t="n">
        <v>683179</v>
      </c>
      <c r="M3561" s="23" t="n">
        <f aca="false">MIN(J3561:L3561)</f>
        <v>521732.06</v>
      </c>
      <c r="N3561" s="23" t="n">
        <f aca="false">MAX(J3561:L3561)</f>
        <v>683179</v>
      </c>
      <c r="O3561" s="23" t="n">
        <f aca="false">MEDIAN(J3561:L3561)</f>
        <v>574800.631391671</v>
      </c>
      <c r="P3561" s="23" t="n">
        <f aca="false">AVERAGE(J3561:L3561)</f>
        <v>593237.23046389</v>
      </c>
      <c r="Q3561" s="23" t="n">
        <f aca="false">AVERAGE(M3561,O3561)</f>
        <v>548266.345695836</v>
      </c>
      <c r="R3561" s="23" t="n">
        <f aca="false">AVERAGE(N3561,O3561)</f>
        <v>628989.815695836</v>
      </c>
      <c r="S3561" s="23" t="n">
        <f aca="false">STDEV(J3561:L3561)</f>
        <v>82287.3608025754</v>
      </c>
      <c r="T3561" s="25" t="n">
        <f aca="false">IF(P3561&gt;0,S3561/P3561,NA())</f>
        <v>0.1387090300085</v>
      </c>
      <c r="U3561" s="4" t="str">
        <f aca="false">IF(T3561&lt;=Parametros!$B$7,"MENOR",IF(T3561&lt;=Parametros!$B$8,"PROMEDIO MENOR-MEDIANA","PROMEDIO"))</f>
        <v>MENOR</v>
      </c>
      <c r="V3561" s="23" t="n">
        <f aca="false">IF(T3561&lt;=Parametros!$B$7,M3561,IF(T3561&lt;=Parametros!$B$8,Q3561,P3561))</f>
        <v>521732.06</v>
      </c>
      <c r="W3561" s="26" t="n">
        <f aca="false">ROUND(V3561,0)</f>
        <v>521732</v>
      </c>
      <c r="X3561" s="27" t="n">
        <f aca="false">K3561/G3561</f>
        <v>0.959470181381501</v>
      </c>
      <c r="Y3561" s="27" t="n">
        <f aca="false">L3561/G3561</f>
        <v>1.25637262744795</v>
      </c>
    </row>
    <row r="3562" customFormat="false" ht="15" hidden="false" customHeight="true" outlineLevel="0" collapsed="false">
      <c r="A3562" s="4" t="s">
        <v>993</v>
      </c>
      <c r="B3562" s="4" t="s">
        <v>1668</v>
      </c>
      <c r="C3562" s="4" t="s">
        <v>2283</v>
      </c>
      <c r="D3562" s="4" t="s">
        <v>2284</v>
      </c>
      <c r="E3562" s="4" t="s">
        <v>98</v>
      </c>
      <c r="F3562" s="4" t="s">
        <v>99</v>
      </c>
      <c r="G3562" s="23" t="n">
        <v>273581</v>
      </c>
      <c r="H3562" s="24" t="n">
        <f aca="false">Parametros!$B$3</f>
        <v>160.42</v>
      </c>
      <c r="I3562" s="24" t="n">
        <f aca="false">Parametros!$B$4</f>
        <v>151.76</v>
      </c>
      <c r="J3562" s="23" t="n">
        <f aca="false">G3562*H3562/I3562</f>
        <v>289192.567343173</v>
      </c>
      <c r="K3562" s="23" t="n">
        <v>262492.46</v>
      </c>
      <c r="L3562" s="23" t="n">
        <v>343672</v>
      </c>
      <c r="M3562" s="23" t="n">
        <f aca="false">MIN(J3562:L3562)</f>
        <v>262492.46</v>
      </c>
      <c r="N3562" s="23" t="n">
        <f aca="false">MAX(J3562:L3562)</f>
        <v>343672</v>
      </c>
      <c r="O3562" s="23" t="n">
        <f aca="false">MEDIAN(J3562:L3562)</f>
        <v>289192.567343173</v>
      </c>
      <c r="P3562" s="23" t="n">
        <f aca="false">AVERAGE(J3562:L3562)</f>
        <v>298452.342447725</v>
      </c>
      <c r="Q3562" s="23" t="n">
        <f aca="false">AVERAGE(M3562,O3562)</f>
        <v>275842.513671587</v>
      </c>
      <c r="R3562" s="23" t="n">
        <f aca="false">AVERAGE(N3562,O3562)</f>
        <v>316432.283671587</v>
      </c>
      <c r="S3562" s="23" t="n">
        <f aca="false">STDEV(J3562:L3562)</f>
        <v>41374.3520178026</v>
      </c>
      <c r="T3562" s="25" t="n">
        <f aca="false">IF(P3562&gt;0,S3562/P3562,NA())</f>
        <v>0.138629677617791</v>
      </c>
      <c r="U3562" s="4" t="str">
        <f aca="false">IF(T3562&lt;=Parametros!$B$7,"MENOR",IF(T3562&lt;=Parametros!$B$8,"PROMEDIO MENOR-MEDIANA","PROMEDIO"))</f>
        <v>MENOR</v>
      </c>
      <c r="V3562" s="23" t="n">
        <f aca="false">IF(T3562&lt;=Parametros!$B$7,M3562,IF(T3562&lt;=Parametros!$B$8,Q3562,P3562))</f>
        <v>262492.46</v>
      </c>
      <c r="W3562" s="26" t="n">
        <f aca="false">ROUND(V3562,0)</f>
        <v>262492</v>
      </c>
      <c r="X3562" s="27" t="n">
        <f aca="false">K3562/G3562</f>
        <v>0.959468895866307</v>
      </c>
      <c r="Y3562" s="27" t="n">
        <f aca="false">L3562/G3562</f>
        <v>1.25619834710744</v>
      </c>
    </row>
    <row r="3563" customFormat="false" ht="26.25" hidden="false" customHeight="true" outlineLevel="0" collapsed="false">
      <c r="A3563" s="4" t="s">
        <v>996</v>
      </c>
      <c r="B3563" s="4" t="s">
        <v>1668</v>
      </c>
      <c r="C3563" s="4" t="s">
        <v>2285</v>
      </c>
      <c r="D3563" s="4" t="s">
        <v>2286</v>
      </c>
      <c r="E3563" s="4" t="s">
        <v>98</v>
      </c>
      <c r="F3563" s="4" t="s">
        <v>99</v>
      </c>
      <c r="G3563" s="23" t="n">
        <v>54716</v>
      </c>
      <c r="H3563" s="24" t="n">
        <f aca="false">Parametros!$B$3</f>
        <v>160.42</v>
      </c>
      <c r="I3563" s="24" t="n">
        <f aca="false">Parametros!$B$4</f>
        <v>151.76</v>
      </c>
      <c r="J3563" s="23" t="n">
        <f aca="false">G3563*H3563/I3563</f>
        <v>57838.3020558777</v>
      </c>
      <c r="K3563" s="23" t="n">
        <v>52498.49</v>
      </c>
      <c r="L3563" s="23" t="n">
        <v>68663</v>
      </c>
      <c r="M3563" s="23" t="n">
        <f aca="false">MIN(J3563:L3563)</f>
        <v>52498.49</v>
      </c>
      <c r="N3563" s="23" t="n">
        <f aca="false">MAX(J3563:L3563)</f>
        <v>68663</v>
      </c>
      <c r="O3563" s="23" t="n">
        <f aca="false">MEDIAN(J3563:L3563)</f>
        <v>57838.3020558777</v>
      </c>
      <c r="P3563" s="23" t="n">
        <f aca="false">AVERAGE(J3563:L3563)</f>
        <v>59666.5973519592</v>
      </c>
      <c r="Q3563" s="23" t="n">
        <f aca="false">AVERAGE(M3563,O3563)</f>
        <v>55168.3960279389</v>
      </c>
      <c r="R3563" s="23" t="n">
        <f aca="false">AVERAGE(N3563,O3563)</f>
        <v>63250.6510279388</v>
      </c>
      <c r="S3563" s="23" t="n">
        <f aca="false">STDEV(J3563:L3563)</f>
        <v>8235.88754490252</v>
      </c>
      <c r="T3563" s="25" t="n">
        <f aca="false">IF(P3563&gt;0,S3563/P3563,NA())</f>
        <v>0.138031795182168</v>
      </c>
      <c r="U3563" s="4" t="str">
        <f aca="false">IF(T3563&lt;=Parametros!$B$7,"MENOR",IF(T3563&lt;=Parametros!$B$8,"PROMEDIO MENOR-MEDIANA","PROMEDIO"))</f>
        <v>MENOR</v>
      </c>
      <c r="V3563" s="23" t="n">
        <f aca="false">IF(T3563&lt;=Parametros!$B$7,M3563,IF(T3563&lt;=Parametros!$B$8,Q3563,P3563))</f>
        <v>52498.49</v>
      </c>
      <c r="W3563" s="26" t="n">
        <f aca="false">ROUND(V3563,0)</f>
        <v>52498</v>
      </c>
      <c r="X3563" s="27" t="n">
        <f aca="false">K3563/G3563</f>
        <v>0.959472366401053</v>
      </c>
      <c r="Y3563" s="27" t="n">
        <f aca="false">L3563/G3563</f>
        <v>1.25489801886103</v>
      </c>
    </row>
    <row r="3564" customFormat="false" ht="15" hidden="false" customHeight="true" outlineLevel="0" collapsed="false">
      <c r="A3564" s="4" t="s">
        <v>999</v>
      </c>
      <c r="B3564" s="4" t="s">
        <v>1668</v>
      </c>
      <c r="C3564" s="4" t="s">
        <v>2287</v>
      </c>
      <c r="D3564" s="4" t="s">
        <v>2288</v>
      </c>
      <c r="E3564" s="4" t="s">
        <v>98</v>
      </c>
      <c r="F3564" s="4" t="s">
        <v>99</v>
      </c>
      <c r="G3564" s="23" t="n">
        <v>54716</v>
      </c>
      <c r="H3564" s="24" t="n">
        <f aca="false">Parametros!$B$3</f>
        <v>160.42</v>
      </c>
      <c r="I3564" s="24" t="n">
        <f aca="false">Parametros!$B$4</f>
        <v>151.76</v>
      </c>
      <c r="J3564" s="23" t="n">
        <f aca="false">G3564*H3564/I3564</f>
        <v>57838.3020558777</v>
      </c>
      <c r="K3564" s="23" t="n">
        <v>52498.49</v>
      </c>
      <c r="L3564" s="23" t="n">
        <v>68663</v>
      </c>
      <c r="M3564" s="23" t="n">
        <f aca="false">MIN(J3564:L3564)</f>
        <v>52498.49</v>
      </c>
      <c r="N3564" s="23" t="n">
        <f aca="false">MAX(J3564:L3564)</f>
        <v>68663</v>
      </c>
      <c r="O3564" s="23" t="n">
        <f aca="false">MEDIAN(J3564:L3564)</f>
        <v>57838.3020558777</v>
      </c>
      <c r="P3564" s="23" t="n">
        <f aca="false">AVERAGE(J3564:L3564)</f>
        <v>59666.5973519592</v>
      </c>
      <c r="Q3564" s="23" t="n">
        <f aca="false">AVERAGE(M3564,O3564)</f>
        <v>55168.3960279389</v>
      </c>
      <c r="R3564" s="23" t="n">
        <f aca="false">AVERAGE(N3564,O3564)</f>
        <v>63250.6510279388</v>
      </c>
      <c r="S3564" s="23" t="n">
        <f aca="false">STDEV(J3564:L3564)</f>
        <v>8235.88754490252</v>
      </c>
      <c r="T3564" s="25" t="n">
        <f aca="false">IF(P3564&gt;0,S3564/P3564,NA())</f>
        <v>0.138031795182168</v>
      </c>
      <c r="U3564" s="4" t="str">
        <f aca="false">IF(T3564&lt;=Parametros!$B$7,"MENOR",IF(T3564&lt;=Parametros!$B$8,"PROMEDIO MENOR-MEDIANA","PROMEDIO"))</f>
        <v>MENOR</v>
      </c>
      <c r="V3564" s="23" t="n">
        <f aca="false">IF(T3564&lt;=Parametros!$B$7,M3564,IF(T3564&lt;=Parametros!$B$8,Q3564,P3564))</f>
        <v>52498.49</v>
      </c>
      <c r="W3564" s="26" t="n">
        <f aca="false">ROUND(V3564,0)</f>
        <v>52498</v>
      </c>
      <c r="X3564" s="27" t="n">
        <f aca="false">K3564/G3564</f>
        <v>0.959472366401053</v>
      </c>
      <c r="Y3564" s="27" t="n">
        <f aca="false">L3564/G3564</f>
        <v>1.25489801886103</v>
      </c>
    </row>
    <row r="3565" customFormat="false" ht="15" hidden="false" customHeight="true" outlineLevel="0" collapsed="false">
      <c r="A3565" s="4" t="s">
        <v>1002</v>
      </c>
      <c r="B3565" s="4" t="s">
        <v>1668</v>
      </c>
      <c r="C3565" s="4" t="s">
        <v>2289</v>
      </c>
      <c r="D3565" s="4" t="s">
        <v>2290</v>
      </c>
      <c r="E3565" s="4" t="s">
        <v>98</v>
      </c>
      <c r="F3565" s="4" t="s">
        <v>99</v>
      </c>
      <c r="G3565" s="23" t="n">
        <v>135660</v>
      </c>
      <c r="H3565" s="24" t="n">
        <f aca="false">Parametros!$B$3</f>
        <v>160.42</v>
      </c>
      <c r="I3565" s="24" t="n">
        <f aca="false">Parametros!$B$4</f>
        <v>151.76</v>
      </c>
      <c r="J3565" s="23" t="n">
        <f aca="false">G3565*H3565/I3565</f>
        <v>143401.273062731</v>
      </c>
      <c r="K3565" s="23" t="n">
        <v>130161.33</v>
      </c>
      <c r="L3565" s="23" t="n">
        <v>170408</v>
      </c>
      <c r="M3565" s="23" t="n">
        <f aca="false">MIN(J3565:L3565)</f>
        <v>130161.33</v>
      </c>
      <c r="N3565" s="23" t="n">
        <f aca="false">MAX(J3565:L3565)</f>
        <v>170408</v>
      </c>
      <c r="O3565" s="23" t="n">
        <f aca="false">MEDIAN(J3565:L3565)</f>
        <v>143401.273062731</v>
      </c>
      <c r="P3565" s="23" t="n">
        <f aca="false">AVERAGE(J3565:L3565)</f>
        <v>147990.20102091</v>
      </c>
      <c r="Q3565" s="23" t="n">
        <f aca="false">AVERAGE(M3565,O3565)</f>
        <v>136781.301531365</v>
      </c>
      <c r="R3565" s="23" t="n">
        <f aca="false">AVERAGE(N3565,O3565)</f>
        <v>156904.636531365</v>
      </c>
      <c r="S3565" s="23" t="n">
        <f aca="false">STDEV(J3565:L3565)</f>
        <v>20512.003958079</v>
      </c>
      <c r="T3565" s="25" t="n">
        <f aca="false">IF(P3565&gt;0,S3565/P3565,NA())</f>
        <v>0.138603798201347</v>
      </c>
      <c r="U3565" s="4" t="str">
        <f aca="false">IF(T3565&lt;=Parametros!$B$7,"MENOR",IF(T3565&lt;=Parametros!$B$8,"PROMEDIO MENOR-MEDIANA","PROMEDIO"))</f>
        <v>MENOR</v>
      </c>
      <c r="V3565" s="23" t="n">
        <f aca="false">IF(T3565&lt;=Parametros!$B$7,M3565,IF(T3565&lt;=Parametros!$B$8,Q3565,P3565))</f>
        <v>130161.33</v>
      </c>
      <c r="W3565" s="26" t="n">
        <f aca="false">ROUND(V3565,0)</f>
        <v>130161</v>
      </c>
      <c r="X3565" s="27" t="n">
        <f aca="false">K3565/G3565</f>
        <v>0.959467271118974</v>
      </c>
      <c r="Y3565" s="27" t="n">
        <f aca="false">L3565/G3565</f>
        <v>1.25614035087719</v>
      </c>
    </row>
    <row r="3566" customFormat="false" ht="26.25" hidden="false" customHeight="true" outlineLevel="0" collapsed="false">
      <c r="A3566" s="4" t="s">
        <v>1005</v>
      </c>
      <c r="B3566" s="4" t="s">
        <v>1668</v>
      </c>
      <c r="C3566" s="4" t="s">
        <v>2291</v>
      </c>
      <c r="D3566" s="4" t="s">
        <v>2292</v>
      </c>
      <c r="E3566" s="4" t="s">
        <v>98</v>
      </c>
      <c r="F3566" s="4" t="s">
        <v>99</v>
      </c>
      <c r="G3566" s="23" t="n">
        <v>812830</v>
      </c>
      <c r="H3566" s="24" t="n">
        <f aca="false">Parametros!$B$3</f>
        <v>160.42</v>
      </c>
      <c r="I3566" s="24" t="n">
        <f aca="false">Parametros!$B$4</f>
        <v>151.76</v>
      </c>
      <c r="J3566" s="23" t="n">
        <f aca="false">G3566*H3566/I3566</f>
        <v>859213.15629942</v>
      </c>
      <c r="K3566" s="23" t="n">
        <v>779886.75</v>
      </c>
      <c r="L3566" s="23" t="n">
        <v>1021258</v>
      </c>
      <c r="M3566" s="23" t="n">
        <f aca="false">MIN(J3566:L3566)</f>
        <v>779886.75</v>
      </c>
      <c r="N3566" s="23" t="n">
        <f aca="false">MAX(J3566:L3566)</f>
        <v>1021258</v>
      </c>
      <c r="O3566" s="23" t="n">
        <f aca="false">MEDIAN(J3566:L3566)</f>
        <v>859213.15629942</v>
      </c>
      <c r="P3566" s="23" t="n">
        <f aca="false">AVERAGE(J3566:L3566)</f>
        <v>886785.968766473</v>
      </c>
      <c r="Q3566" s="23" t="n">
        <f aca="false">AVERAGE(M3566,O3566)</f>
        <v>819549.95314971</v>
      </c>
      <c r="R3566" s="23" t="n">
        <f aca="false">AVERAGE(N3566,O3566)</f>
        <v>940235.57814971</v>
      </c>
      <c r="S3566" s="23" t="n">
        <f aca="false">STDEV(J3566:L3566)</f>
        <v>123025.261926761</v>
      </c>
      <c r="T3566" s="25" t="n">
        <f aca="false">IF(P3566&gt;0,S3566/P3566,NA())</f>
        <v>0.138731628893373</v>
      </c>
      <c r="U3566" s="4" t="str">
        <f aca="false">IF(T3566&lt;=Parametros!$B$7,"MENOR",IF(T3566&lt;=Parametros!$B$8,"PROMEDIO MENOR-MEDIANA","PROMEDIO"))</f>
        <v>MENOR</v>
      </c>
      <c r="V3566" s="23" t="n">
        <f aca="false">IF(T3566&lt;=Parametros!$B$7,M3566,IF(T3566&lt;=Parametros!$B$8,Q3566,P3566))</f>
        <v>779886.75</v>
      </c>
      <c r="W3566" s="26" t="n">
        <f aca="false">ROUND(V3566,0)</f>
        <v>779887</v>
      </c>
      <c r="X3566" s="27" t="n">
        <f aca="false">K3566/G3566</f>
        <v>0.959470922579137</v>
      </c>
      <c r="Y3566" s="27" t="n">
        <f aca="false">L3566/G3566</f>
        <v>1.25642262219652</v>
      </c>
    </row>
    <row r="3567" customFormat="false" ht="39" hidden="false" customHeight="true" outlineLevel="0" collapsed="false">
      <c r="A3567" s="4" t="s">
        <v>1008</v>
      </c>
      <c r="B3567" s="4" t="s">
        <v>1668</v>
      </c>
      <c r="C3567" s="4" t="s">
        <v>2293</v>
      </c>
      <c r="D3567" s="4" t="s">
        <v>2294</v>
      </c>
      <c r="E3567" s="4" t="s">
        <v>98</v>
      </c>
      <c r="F3567" s="4" t="s">
        <v>99</v>
      </c>
      <c r="G3567" s="23" t="n">
        <v>2169430</v>
      </c>
      <c r="H3567" s="24" t="n">
        <f aca="false">Parametros!$B$3</f>
        <v>160.42</v>
      </c>
      <c r="I3567" s="24" t="n">
        <f aca="false">Parametros!$B$4</f>
        <v>151.76</v>
      </c>
      <c r="J3567" s="23" t="n">
        <f aca="false">G3567*H3567/I3567</f>
        <v>2293225.88692673</v>
      </c>
      <c r="K3567" s="23" t="n">
        <v>2081503.73</v>
      </c>
      <c r="L3567" s="23" t="n">
        <v>2725933</v>
      </c>
      <c r="M3567" s="23" t="n">
        <f aca="false">MIN(J3567:L3567)</f>
        <v>2081503.73</v>
      </c>
      <c r="N3567" s="23" t="n">
        <f aca="false">MAX(J3567:L3567)</f>
        <v>2725933</v>
      </c>
      <c r="O3567" s="23" t="n">
        <f aca="false">MEDIAN(J3567:L3567)</f>
        <v>2293225.88692673</v>
      </c>
      <c r="P3567" s="23" t="n">
        <f aca="false">AVERAGE(J3567:L3567)</f>
        <v>2366887.53897558</v>
      </c>
      <c r="Q3567" s="23" t="n">
        <f aca="false">AVERAGE(M3567,O3567)</f>
        <v>2187364.80846336</v>
      </c>
      <c r="R3567" s="23" t="n">
        <f aca="false">AVERAGE(N3567,O3567)</f>
        <v>2509579.44346336</v>
      </c>
      <c r="S3567" s="23" t="n">
        <f aca="false">STDEV(J3567:L3567)</f>
        <v>328468.8725665</v>
      </c>
      <c r="T3567" s="25" t="n">
        <f aca="false">IF(P3567&gt;0,S3567/P3567,NA())</f>
        <v>0.138776712943728</v>
      </c>
      <c r="U3567" s="4" t="str">
        <f aca="false">IF(T3567&lt;=Parametros!$B$7,"MENOR",IF(T3567&lt;=Parametros!$B$8,"PROMEDIO MENOR-MEDIANA","PROMEDIO"))</f>
        <v>MENOR</v>
      </c>
      <c r="V3567" s="23" t="n">
        <f aca="false">IF(T3567&lt;=Parametros!$B$7,M3567,IF(T3567&lt;=Parametros!$B$8,Q3567,P3567))</f>
        <v>2081503.73</v>
      </c>
      <c r="W3567" s="26" t="n">
        <f aca="false">ROUND(V3567,0)</f>
        <v>2081504</v>
      </c>
      <c r="X3567" s="27" t="n">
        <f aca="false">K3567/G3567</f>
        <v>0.959470335525922</v>
      </c>
      <c r="Y3567" s="27" t="n">
        <f aca="false">L3567/G3567</f>
        <v>1.25652037632005</v>
      </c>
    </row>
    <row r="3568" customFormat="false" ht="26.25" hidden="false" customHeight="true" outlineLevel="0" collapsed="false">
      <c r="A3568" s="4" t="s">
        <v>1011</v>
      </c>
      <c r="B3568" s="4" t="s">
        <v>1668</v>
      </c>
      <c r="C3568" s="4" t="s">
        <v>2295</v>
      </c>
      <c r="D3568" s="4" t="s">
        <v>2296</v>
      </c>
      <c r="E3568" s="4" t="s">
        <v>98</v>
      </c>
      <c r="F3568" s="4" t="s">
        <v>99</v>
      </c>
      <c r="G3568" s="23" t="n">
        <v>1633573</v>
      </c>
      <c r="H3568" s="24" t="n">
        <f aca="false">Parametros!$B$3</f>
        <v>160.42</v>
      </c>
      <c r="I3568" s="24" t="n">
        <f aca="false">Parametros!$B$4</f>
        <v>151.76</v>
      </c>
      <c r="J3568" s="23" t="n">
        <f aca="false">G3568*H3568/I3568</f>
        <v>1726790.85832894</v>
      </c>
      <c r="K3568" s="23" t="n">
        <v>1567365.05</v>
      </c>
      <c r="L3568" s="23" t="n">
        <v>2052631</v>
      </c>
      <c r="M3568" s="23" t="n">
        <f aca="false">MIN(J3568:L3568)</f>
        <v>1567365.05</v>
      </c>
      <c r="N3568" s="23" t="n">
        <f aca="false">MAX(J3568:L3568)</f>
        <v>2052631</v>
      </c>
      <c r="O3568" s="23" t="n">
        <f aca="false">MEDIAN(J3568:L3568)</f>
        <v>1726790.85832894</v>
      </c>
      <c r="P3568" s="23" t="n">
        <f aca="false">AVERAGE(J3568:L3568)</f>
        <v>1782262.30277631</v>
      </c>
      <c r="Q3568" s="23" t="n">
        <f aca="false">AVERAGE(M3568,O3568)</f>
        <v>1647077.95416447</v>
      </c>
      <c r="R3568" s="23" t="n">
        <f aca="false">AVERAGE(N3568,O3568)</f>
        <v>1889710.92916447</v>
      </c>
      <c r="S3568" s="23" t="n">
        <f aca="false">STDEV(J3568:L3568)</f>
        <v>247343.023793191</v>
      </c>
      <c r="T3568" s="25" t="n">
        <f aca="false">IF(P3568&gt;0,S3568/P3568,NA())</f>
        <v>0.138780371109176</v>
      </c>
      <c r="U3568" s="4" t="str">
        <f aca="false">IF(T3568&lt;=Parametros!$B$7,"MENOR",IF(T3568&lt;=Parametros!$B$8,"PROMEDIO MENOR-MEDIANA","PROMEDIO"))</f>
        <v>MENOR</v>
      </c>
      <c r="V3568" s="23" t="n">
        <f aca="false">IF(T3568&lt;=Parametros!$B$7,M3568,IF(T3568&lt;=Parametros!$B$8,Q3568,P3568))</f>
        <v>1567365.05</v>
      </c>
      <c r="W3568" s="26" t="n">
        <f aca="false">ROUND(V3568,0)</f>
        <v>1567365</v>
      </c>
      <c r="X3568" s="27" t="n">
        <f aca="false">K3568/G3568</f>
        <v>0.959470467496708</v>
      </c>
      <c r="Y3568" s="27" t="n">
        <f aca="false">L3568/G3568</f>
        <v>1.25652848082088</v>
      </c>
    </row>
    <row r="3569" customFormat="false" ht="26.25" hidden="false" customHeight="true" outlineLevel="0" collapsed="false">
      <c r="A3569" s="4" t="s">
        <v>1013</v>
      </c>
      <c r="B3569" s="4" t="s">
        <v>1668</v>
      </c>
      <c r="C3569" s="4" t="s">
        <v>2297</v>
      </c>
      <c r="D3569" s="4" t="s">
        <v>2298</v>
      </c>
      <c r="E3569" s="4" t="s">
        <v>98</v>
      </c>
      <c r="F3569" s="4" t="s">
        <v>99</v>
      </c>
      <c r="G3569" s="23" t="n">
        <v>1367905</v>
      </c>
      <c r="H3569" s="24" t="n">
        <f aca="false">Parametros!$B$3</f>
        <v>160.42</v>
      </c>
      <c r="I3569" s="24" t="n">
        <f aca="false">Parametros!$B$4</f>
        <v>151.76</v>
      </c>
      <c r="J3569" s="23" t="n">
        <f aca="false">G3569*H3569/I3569</f>
        <v>1445962.83671587</v>
      </c>
      <c r="K3569" s="23" t="n">
        <v>1312464.14</v>
      </c>
      <c r="L3569" s="23" t="n">
        <v>1718717</v>
      </c>
      <c r="M3569" s="23" t="n">
        <f aca="false">MIN(J3569:L3569)</f>
        <v>1312464.14</v>
      </c>
      <c r="N3569" s="23" t="n">
        <f aca="false">MAX(J3569:L3569)</f>
        <v>1718717</v>
      </c>
      <c r="O3569" s="23" t="n">
        <f aca="false">MEDIAN(J3569:L3569)</f>
        <v>1445962.83671587</v>
      </c>
      <c r="P3569" s="23" t="n">
        <f aca="false">AVERAGE(J3569:L3569)</f>
        <v>1492381.32557196</v>
      </c>
      <c r="Q3569" s="23" t="n">
        <f aca="false">AVERAGE(M3569,O3569)</f>
        <v>1379213.48835793</v>
      </c>
      <c r="R3569" s="23" t="n">
        <f aca="false">AVERAGE(N3569,O3569)</f>
        <v>1582339.91835793</v>
      </c>
      <c r="S3569" s="23" t="n">
        <f aca="false">STDEV(J3569:L3569)</f>
        <v>207066.061065803</v>
      </c>
      <c r="T3569" s="25" t="n">
        <f aca="false">IF(P3569&gt;0,S3569/P3569,NA())</f>
        <v>0.138748761806199</v>
      </c>
      <c r="U3569" s="4" t="str">
        <f aca="false">IF(T3569&lt;=Parametros!$B$7,"MENOR",IF(T3569&lt;=Parametros!$B$8,"PROMEDIO MENOR-MEDIANA","PROMEDIO"))</f>
        <v>MENOR</v>
      </c>
      <c r="V3569" s="23" t="n">
        <f aca="false">IF(T3569&lt;=Parametros!$B$7,M3569,IF(T3569&lt;=Parametros!$B$8,Q3569,P3569))</f>
        <v>1312464.14</v>
      </c>
      <c r="W3569" s="26" t="n">
        <f aca="false">ROUND(V3569,0)</f>
        <v>1312464</v>
      </c>
      <c r="X3569" s="27" t="n">
        <f aca="false">K3569/G3569</f>
        <v>0.959470240988958</v>
      </c>
      <c r="Y3569" s="27" t="n">
        <f aca="false">L3569/G3569</f>
        <v>1.25645933014354</v>
      </c>
    </row>
    <row r="3570" customFormat="false" ht="26.25" hidden="false" customHeight="true" outlineLevel="0" collapsed="false">
      <c r="A3570" s="4" t="s">
        <v>1016</v>
      </c>
      <c r="B3570" s="4" t="s">
        <v>1668</v>
      </c>
      <c r="C3570" s="4" t="s">
        <v>2299</v>
      </c>
      <c r="D3570" s="4" t="s">
        <v>2300</v>
      </c>
      <c r="E3570" s="4" t="s">
        <v>98</v>
      </c>
      <c r="F3570" s="4" t="s">
        <v>99</v>
      </c>
      <c r="G3570" s="23" t="n">
        <v>2182996</v>
      </c>
      <c r="H3570" s="24" t="n">
        <f aca="false">Parametros!$B$3</f>
        <v>160.42</v>
      </c>
      <c r="I3570" s="24" t="n">
        <f aca="false">Parametros!$B$4</f>
        <v>151.76</v>
      </c>
      <c r="J3570" s="23" t="n">
        <f aca="false">G3570*H3570/I3570</f>
        <v>2307566.014233</v>
      </c>
      <c r="K3570" s="23" t="n">
        <v>2094519.77</v>
      </c>
      <c r="L3570" s="23" t="n">
        <v>2742950</v>
      </c>
      <c r="M3570" s="23" t="n">
        <f aca="false">MIN(J3570:L3570)</f>
        <v>2094519.77</v>
      </c>
      <c r="N3570" s="23" t="n">
        <f aca="false">MAX(J3570:L3570)</f>
        <v>2742950</v>
      </c>
      <c r="O3570" s="23" t="n">
        <f aca="false">MEDIAN(J3570:L3570)</f>
        <v>2307566.014233</v>
      </c>
      <c r="P3570" s="23" t="n">
        <f aca="false">AVERAGE(J3570:L3570)</f>
        <v>2381678.59474433</v>
      </c>
      <c r="Q3570" s="23" t="n">
        <f aca="false">AVERAGE(M3570,O3570)</f>
        <v>2201042.8921165</v>
      </c>
      <c r="R3570" s="23" t="n">
        <f aca="false">AVERAGE(N3570,O3570)</f>
        <v>2525258.0071165</v>
      </c>
      <c r="S3570" s="23" t="n">
        <f aca="false">STDEV(J3570:L3570)</f>
        <v>330507.105425889</v>
      </c>
      <c r="T3570" s="25" t="n">
        <f aca="false">IF(P3570&gt;0,S3570/P3570,NA())</f>
        <v>0.138770657869295</v>
      </c>
      <c r="U3570" s="4" t="str">
        <f aca="false">IF(T3570&lt;=Parametros!$B$7,"MENOR",IF(T3570&lt;=Parametros!$B$8,"PROMEDIO MENOR-MEDIANA","PROMEDIO"))</f>
        <v>MENOR</v>
      </c>
      <c r="V3570" s="23" t="n">
        <f aca="false">IF(T3570&lt;=Parametros!$B$7,M3570,IF(T3570&lt;=Parametros!$B$8,Q3570,P3570))</f>
        <v>2094519.77</v>
      </c>
      <c r="W3570" s="26" t="n">
        <f aca="false">ROUND(V3570,0)</f>
        <v>2094520</v>
      </c>
      <c r="X3570" s="27" t="n">
        <f aca="false">K3570/G3570</f>
        <v>0.959470273880484</v>
      </c>
      <c r="Y3570" s="27" t="n">
        <f aca="false">L3570/G3570</f>
        <v>1.25650711224391</v>
      </c>
    </row>
    <row r="3571" customFormat="false" ht="26.25" hidden="false" customHeight="true" outlineLevel="0" collapsed="false">
      <c r="A3571" s="4" t="s">
        <v>1019</v>
      </c>
      <c r="B3571" s="4" t="s">
        <v>1668</v>
      </c>
      <c r="C3571" s="4" t="s">
        <v>2301</v>
      </c>
      <c r="D3571" s="4" t="s">
        <v>2302</v>
      </c>
      <c r="E3571" s="4" t="s">
        <v>98</v>
      </c>
      <c r="F3571" s="4" t="s">
        <v>99</v>
      </c>
      <c r="G3571" s="23" t="n">
        <v>2727897</v>
      </c>
      <c r="H3571" s="24" t="n">
        <f aca="false">Parametros!$B$3</f>
        <v>160.42</v>
      </c>
      <c r="I3571" s="24" t="n">
        <f aca="false">Parametros!$B$4</f>
        <v>151.76</v>
      </c>
      <c r="J3571" s="23" t="n">
        <f aca="false">G3571*H3571/I3571</f>
        <v>2883561.12770163</v>
      </c>
      <c r="K3571" s="23" t="n">
        <v>2617336.73</v>
      </c>
      <c r="L3571" s="23" t="n">
        <v>3427676</v>
      </c>
      <c r="M3571" s="23" t="n">
        <f aca="false">MIN(J3571:L3571)</f>
        <v>2617336.73</v>
      </c>
      <c r="N3571" s="23" t="n">
        <f aca="false">MAX(J3571:L3571)</f>
        <v>3427676</v>
      </c>
      <c r="O3571" s="23" t="n">
        <f aca="false">MEDIAN(J3571:L3571)</f>
        <v>2883561.12770163</v>
      </c>
      <c r="P3571" s="23" t="n">
        <f aca="false">AVERAGE(J3571:L3571)</f>
        <v>2976191.28590054</v>
      </c>
      <c r="Q3571" s="23" t="n">
        <f aca="false">AVERAGE(M3571,O3571)</f>
        <v>2750448.92885082</v>
      </c>
      <c r="R3571" s="23" t="n">
        <f aca="false">AVERAGE(N3571,O3571)</f>
        <v>3155618.56385082</v>
      </c>
      <c r="S3571" s="23" t="n">
        <f aca="false">STDEV(J3571:L3571)</f>
        <v>413034.735563487</v>
      </c>
      <c r="T3571" s="25" t="n">
        <f aca="false">IF(P3571&gt;0,S3571/P3571,NA())</f>
        <v>0.138779633392586</v>
      </c>
      <c r="U3571" s="4" t="str">
        <f aca="false">IF(T3571&lt;=Parametros!$B$7,"MENOR",IF(T3571&lt;=Parametros!$B$8,"PROMEDIO MENOR-MEDIANA","PROMEDIO"))</f>
        <v>MENOR</v>
      </c>
      <c r="V3571" s="23" t="n">
        <f aca="false">IF(T3571&lt;=Parametros!$B$7,M3571,IF(T3571&lt;=Parametros!$B$8,Q3571,P3571))</f>
        <v>2617336.73</v>
      </c>
      <c r="W3571" s="26" t="n">
        <f aca="false">ROUND(V3571,0)</f>
        <v>2617337</v>
      </c>
      <c r="X3571" s="27" t="n">
        <f aca="false">K3571/G3571</f>
        <v>0.959470511533243</v>
      </c>
      <c r="Y3571" s="27" t="n">
        <f aca="false">L3571/G3571</f>
        <v>1.25652691432265</v>
      </c>
    </row>
    <row r="3572" customFormat="false" ht="26.25" hidden="false" customHeight="true" outlineLevel="0" collapsed="false">
      <c r="A3572" s="4" t="s">
        <v>1021</v>
      </c>
      <c r="B3572" s="4" t="s">
        <v>1668</v>
      </c>
      <c r="C3572" s="4" t="s">
        <v>2303</v>
      </c>
      <c r="D3572" s="4" t="s">
        <v>2304</v>
      </c>
      <c r="E3572" s="4" t="s">
        <v>98</v>
      </c>
      <c r="F3572" s="4" t="s">
        <v>99</v>
      </c>
      <c r="G3572" s="23" t="n">
        <v>54716</v>
      </c>
      <c r="H3572" s="24" t="n">
        <f aca="false">Parametros!$B$3</f>
        <v>160.42</v>
      </c>
      <c r="I3572" s="24" t="n">
        <f aca="false">Parametros!$B$4</f>
        <v>151.76</v>
      </c>
      <c r="J3572" s="23" t="n">
        <f aca="false">G3572*H3572/I3572</f>
        <v>57838.3020558777</v>
      </c>
      <c r="K3572" s="23" t="n">
        <v>52498.49</v>
      </c>
      <c r="L3572" s="23" t="n">
        <v>68663</v>
      </c>
      <c r="M3572" s="23" t="n">
        <f aca="false">MIN(J3572:L3572)</f>
        <v>52498.49</v>
      </c>
      <c r="N3572" s="23" t="n">
        <f aca="false">MAX(J3572:L3572)</f>
        <v>68663</v>
      </c>
      <c r="O3572" s="23" t="n">
        <f aca="false">MEDIAN(J3572:L3572)</f>
        <v>57838.3020558777</v>
      </c>
      <c r="P3572" s="23" t="n">
        <f aca="false">AVERAGE(J3572:L3572)</f>
        <v>59666.5973519592</v>
      </c>
      <c r="Q3572" s="23" t="n">
        <f aca="false">AVERAGE(M3572,O3572)</f>
        <v>55168.3960279389</v>
      </c>
      <c r="R3572" s="23" t="n">
        <f aca="false">AVERAGE(N3572,O3572)</f>
        <v>63250.6510279388</v>
      </c>
      <c r="S3572" s="23" t="n">
        <f aca="false">STDEV(J3572:L3572)</f>
        <v>8235.88754490252</v>
      </c>
      <c r="T3572" s="25" t="n">
        <f aca="false">IF(P3572&gt;0,S3572/P3572,NA())</f>
        <v>0.138031795182168</v>
      </c>
      <c r="U3572" s="4" t="str">
        <f aca="false">IF(T3572&lt;=Parametros!$B$7,"MENOR",IF(T3572&lt;=Parametros!$B$8,"PROMEDIO MENOR-MEDIANA","PROMEDIO"))</f>
        <v>MENOR</v>
      </c>
      <c r="V3572" s="23" t="n">
        <f aca="false">IF(T3572&lt;=Parametros!$B$7,M3572,IF(T3572&lt;=Parametros!$B$8,Q3572,P3572))</f>
        <v>52498.49</v>
      </c>
      <c r="W3572" s="26" t="n">
        <f aca="false">ROUND(V3572,0)</f>
        <v>52498</v>
      </c>
      <c r="X3572" s="27" t="n">
        <f aca="false">K3572/G3572</f>
        <v>0.959472366401053</v>
      </c>
      <c r="Y3572" s="27" t="n">
        <f aca="false">L3572/G3572</f>
        <v>1.25489801886103</v>
      </c>
    </row>
    <row r="3573" customFormat="false" ht="39" hidden="false" customHeight="true" outlineLevel="0" collapsed="false">
      <c r="A3573" s="4" t="s">
        <v>1024</v>
      </c>
      <c r="B3573" s="4" t="s">
        <v>1668</v>
      </c>
      <c r="C3573" s="4" t="s">
        <v>2305</v>
      </c>
      <c r="D3573" s="4" t="s">
        <v>2306</v>
      </c>
      <c r="E3573" s="4" t="s">
        <v>98</v>
      </c>
      <c r="F3573" s="4" t="s">
        <v>99</v>
      </c>
      <c r="G3573" s="23" t="n">
        <v>54716</v>
      </c>
      <c r="H3573" s="24" t="n">
        <f aca="false">Parametros!$B$3</f>
        <v>160.42</v>
      </c>
      <c r="I3573" s="24" t="n">
        <f aca="false">Parametros!$B$4</f>
        <v>151.76</v>
      </c>
      <c r="J3573" s="23" t="n">
        <f aca="false">G3573*H3573/I3573</f>
        <v>57838.3020558777</v>
      </c>
      <c r="K3573" s="23" t="n">
        <v>52498.49</v>
      </c>
      <c r="L3573" s="23" t="n">
        <v>68663</v>
      </c>
      <c r="M3573" s="23" t="n">
        <f aca="false">MIN(J3573:L3573)</f>
        <v>52498.49</v>
      </c>
      <c r="N3573" s="23" t="n">
        <f aca="false">MAX(J3573:L3573)</f>
        <v>68663</v>
      </c>
      <c r="O3573" s="23" t="n">
        <f aca="false">MEDIAN(J3573:L3573)</f>
        <v>57838.3020558777</v>
      </c>
      <c r="P3573" s="23" t="n">
        <f aca="false">AVERAGE(J3573:L3573)</f>
        <v>59666.5973519592</v>
      </c>
      <c r="Q3573" s="23" t="n">
        <f aca="false">AVERAGE(M3573,O3573)</f>
        <v>55168.3960279389</v>
      </c>
      <c r="R3573" s="23" t="n">
        <f aca="false">AVERAGE(N3573,O3573)</f>
        <v>63250.6510279388</v>
      </c>
      <c r="S3573" s="23" t="n">
        <f aca="false">STDEV(J3573:L3573)</f>
        <v>8235.88754490252</v>
      </c>
      <c r="T3573" s="25" t="n">
        <f aca="false">IF(P3573&gt;0,S3573/P3573,NA())</f>
        <v>0.138031795182168</v>
      </c>
      <c r="U3573" s="4" t="str">
        <f aca="false">IF(T3573&lt;=Parametros!$B$7,"MENOR",IF(T3573&lt;=Parametros!$B$8,"PROMEDIO MENOR-MEDIANA","PROMEDIO"))</f>
        <v>MENOR</v>
      </c>
      <c r="V3573" s="23" t="n">
        <f aca="false">IF(T3573&lt;=Parametros!$B$7,M3573,IF(T3573&lt;=Parametros!$B$8,Q3573,P3573))</f>
        <v>52498.49</v>
      </c>
      <c r="W3573" s="26" t="n">
        <f aca="false">ROUND(V3573,0)</f>
        <v>52498</v>
      </c>
      <c r="X3573" s="27" t="n">
        <f aca="false">K3573/G3573</f>
        <v>0.959472366401053</v>
      </c>
      <c r="Y3573" s="27" t="n">
        <f aca="false">L3573/G3573</f>
        <v>1.25489801886103</v>
      </c>
    </row>
    <row r="3574" customFormat="false" ht="26.25" hidden="false" customHeight="true" outlineLevel="0" collapsed="false">
      <c r="A3574" s="4" t="s">
        <v>1027</v>
      </c>
      <c r="B3574" s="4" t="s">
        <v>1668</v>
      </c>
      <c r="C3574" s="4" t="s">
        <v>2307</v>
      </c>
      <c r="D3574" s="4" t="s">
        <v>2308</v>
      </c>
      <c r="E3574" s="4" t="s">
        <v>98</v>
      </c>
      <c r="F3574" s="4" t="s">
        <v>99</v>
      </c>
      <c r="G3574" s="23" t="n">
        <v>273581</v>
      </c>
      <c r="H3574" s="24" t="n">
        <f aca="false">Parametros!$B$3</f>
        <v>160.42</v>
      </c>
      <c r="I3574" s="24" t="n">
        <f aca="false">Parametros!$B$4</f>
        <v>151.76</v>
      </c>
      <c r="J3574" s="23" t="n">
        <f aca="false">G3574*H3574/I3574</f>
        <v>289192.567343173</v>
      </c>
      <c r="K3574" s="23" t="n">
        <v>262492.46</v>
      </c>
      <c r="L3574" s="23" t="n">
        <v>343672</v>
      </c>
      <c r="M3574" s="23" t="n">
        <f aca="false">MIN(J3574:L3574)</f>
        <v>262492.46</v>
      </c>
      <c r="N3574" s="23" t="n">
        <f aca="false">MAX(J3574:L3574)</f>
        <v>343672</v>
      </c>
      <c r="O3574" s="23" t="n">
        <f aca="false">MEDIAN(J3574:L3574)</f>
        <v>289192.567343173</v>
      </c>
      <c r="P3574" s="23" t="n">
        <f aca="false">AVERAGE(J3574:L3574)</f>
        <v>298452.342447725</v>
      </c>
      <c r="Q3574" s="23" t="n">
        <f aca="false">AVERAGE(M3574,O3574)</f>
        <v>275842.513671587</v>
      </c>
      <c r="R3574" s="23" t="n">
        <f aca="false">AVERAGE(N3574,O3574)</f>
        <v>316432.283671587</v>
      </c>
      <c r="S3574" s="23" t="n">
        <f aca="false">STDEV(J3574:L3574)</f>
        <v>41374.3520178026</v>
      </c>
      <c r="T3574" s="25" t="n">
        <f aca="false">IF(P3574&gt;0,S3574/P3574,NA())</f>
        <v>0.138629677617791</v>
      </c>
      <c r="U3574" s="4" t="str">
        <f aca="false">IF(T3574&lt;=Parametros!$B$7,"MENOR",IF(T3574&lt;=Parametros!$B$8,"PROMEDIO MENOR-MEDIANA","PROMEDIO"))</f>
        <v>MENOR</v>
      </c>
      <c r="V3574" s="23" t="n">
        <f aca="false">IF(T3574&lt;=Parametros!$B$7,M3574,IF(T3574&lt;=Parametros!$B$8,Q3574,P3574))</f>
        <v>262492.46</v>
      </c>
      <c r="W3574" s="26" t="n">
        <f aca="false">ROUND(V3574,0)</f>
        <v>262492</v>
      </c>
      <c r="X3574" s="27" t="n">
        <f aca="false">K3574/G3574</f>
        <v>0.959468895866307</v>
      </c>
      <c r="Y3574" s="27" t="n">
        <f aca="false">L3574/G3574</f>
        <v>1.25619834710744</v>
      </c>
    </row>
    <row r="3575" customFormat="false" ht="26.25" hidden="false" customHeight="true" outlineLevel="0" collapsed="false">
      <c r="A3575" s="4" t="s">
        <v>1030</v>
      </c>
      <c r="B3575" s="4" t="s">
        <v>1668</v>
      </c>
      <c r="C3575" s="4" t="s">
        <v>2309</v>
      </c>
      <c r="D3575" s="4" t="s">
        <v>2310</v>
      </c>
      <c r="E3575" s="4" t="s">
        <v>98</v>
      </c>
      <c r="F3575" s="4" t="s">
        <v>99</v>
      </c>
      <c r="G3575" s="23" t="n">
        <v>273581</v>
      </c>
      <c r="H3575" s="24" t="n">
        <f aca="false">Parametros!$B$3</f>
        <v>160.42</v>
      </c>
      <c r="I3575" s="24" t="n">
        <f aca="false">Parametros!$B$4</f>
        <v>151.76</v>
      </c>
      <c r="J3575" s="23" t="n">
        <f aca="false">G3575*H3575/I3575</f>
        <v>289192.567343173</v>
      </c>
      <c r="K3575" s="23" t="n">
        <v>262492.46</v>
      </c>
      <c r="L3575" s="23" t="n">
        <v>343672</v>
      </c>
      <c r="M3575" s="23" t="n">
        <f aca="false">MIN(J3575:L3575)</f>
        <v>262492.46</v>
      </c>
      <c r="N3575" s="23" t="n">
        <f aca="false">MAX(J3575:L3575)</f>
        <v>343672</v>
      </c>
      <c r="O3575" s="23" t="n">
        <f aca="false">MEDIAN(J3575:L3575)</f>
        <v>289192.567343173</v>
      </c>
      <c r="P3575" s="23" t="n">
        <f aca="false">AVERAGE(J3575:L3575)</f>
        <v>298452.342447725</v>
      </c>
      <c r="Q3575" s="23" t="n">
        <f aca="false">AVERAGE(M3575,O3575)</f>
        <v>275842.513671587</v>
      </c>
      <c r="R3575" s="23" t="n">
        <f aca="false">AVERAGE(N3575,O3575)</f>
        <v>316432.283671587</v>
      </c>
      <c r="S3575" s="23" t="n">
        <f aca="false">STDEV(J3575:L3575)</f>
        <v>41374.3520178026</v>
      </c>
      <c r="T3575" s="25" t="n">
        <f aca="false">IF(P3575&gt;0,S3575/P3575,NA())</f>
        <v>0.138629677617791</v>
      </c>
      <c r="U3575" s="4" t="str">
        <f aca="false">IF(T3575&lt;=Parametros!$B$7,"MENOR",IF(T3575&lt;=Parametros!$B$8,"PROMEDIO MENOR-MEDIANA","PROMEDIO"))</f>
        <v>MENOR</v>
      </c>
      <c r="V3575" s="23" t="n">
        <f aca="false">IF(T3575&lt;=Parametros!$B$7,M3575,IF(T3575&lt;=Parametros!$B$8,Q3575,P3575))</f>
        <v>262492.46</v>
      </c>
      <c r="W3575" s="26" t="n">
        <f aca="false">ROUND(V3575,0)</f>
        <v>262492</v>
      </c>
      <c r="X3575" s="27" t="n">
        <f aca="false">K3575/G3575</f>
        <v>0.959468895866307</v>
      </c>
      <c r="Y3575" s="27" t="n">
        <f aca="false">L3575/G3575</f>
        <v>1.25619834710744</v>
      </c>
    </row>
    <row r="3576" customFormat="false" ht="26.25" hidden="false" customHeight="true" outlineLevel="0" collapsed="false">
      <c r="A3576" s="4" t="s">
        <v>1033</v>
      </c>
      <c r="B3576" s="4" t="s">
        <v>1668</v>
      </c>
      <c r="C3576" s="4" t="s">
        <v>2311</v>
      </c>
      <c r="D3576" s="4" t="s">
        <v>2312</v>
      </c>
      <c r="E3576" s="4" t="s">
        <v>98</v>
      </c>
      <c r="F3576" s="4" t="s">
        <v>99</v>
      </c>
      <c r="G3576" s="23" t="n">
        <v>273581</v>
      </c>
      <c r="H3576" s="24" t="n">
        <f aca="false">Parametros!$B$3</f>
        <v>160.42</v>
      </c>
      <c r="I3576" s="24" t="n">
        <f aca="false">Parametros!$B$4</f>
        <v>151.76</v>
      </c>
      <c r="J3576" s="23" t="n">
        <f aca="false">G3576*H3576/I3576</f>
        <v>289192.567343173</v>
      </c>
      <c r="K3576" s="23" t="n">
        <v>262492.46</v>
      </c>
      <c r="L3576" s="23" t="n">
        <v>343672</v>
      </c>
      <c r="M3576" s="23" t="n">
        <f aca="false">MIN(J3576:L3576)</f>
        <v>262492.46</v>
      </c>
      <c r="N3576" s="23" t="n">
        <f aca="false">MAX(J3576:L3576)</f>
        <v>343672</v>
      </c>
      <c r="O3576" s="23" t="n">
        <f aca="false">MEDIAN(J3576:L3576)</f>
        <v>289192.567343173</v>
      </c>
      <c r="P3576" s="23" t="n">
        <f aca="false">AVERAGE(J3576:L3576)</f>
        <v>298452.342447725</v>
      </c>
      <c r="Q3576" s="23" t="n">
        <f aca="false">AVERAGE(M3576,O3576)</f>
        <v>275842.513671587</v>
      </c>
      <c r="R3576" s="23" t="n">
        <f aca="false">AVERAGE(N3576,O3576)</f>
        <v>316432.283671587</v>
      </c>
      <c r="S3576" s="23" t="n">
        <f aca="false">STDEV(J3576:L3576)</f>
        <v>41374.3520178026</v>
      </c>
      <c r="T3576" s="25" t="n">
        <f aca="false">IF(P3576&gt;0,S3576/P3576,NA())</f>
        <v>0.138629677617791</v>
      </c>
      <c r="U3576" s="4" t="str">
        <f aca="false">IF(T3576&lt;=Parametros!$B$7,"MENOR",IF(T3576&lt;=Parametros!$B$8,"PROMEDIO MENOR-MEDIANA","PROMEDIO"))</f>
        <v>MENOR</v>
      </c>
      <c r="V3576" s="23" t="n">
        <f aca="false">IF(T3576&lt;=Parametros!$B$7,M3576,IF(T3576&lt;=Parametros!$B$8,Q3576,P3576))</f>
        <v>262492.46</v>
      </c>
      <c r="W3576" s="26" t="n">
        <f aca="false">ROUND(V3576,0)</f>
        <v>262492</v>
      </c>
      <c r="X3576" s="27" t="n">
        <f aca="false">K3576/G3576</f>
        <v>0.959468895866307</v>
      </c>
      <c r="Y3576" s="27" t="n">
        <f aca="false">L3576/G3576</f>
        <v>1.25619834710744</v>
      </c>
    </row>
    <row r="3577" customFormat="false" ht="39" hidden="false" customHeight="true" outlineLevel="0" collapsed="false">
      <c r="A3577" s="4" t="s">
        <v>1036</v>
      </c>
      <c r="B3577" s="4" t="s">
        <v>1668</v>
      </c>
      <c r="C3577" s="4" t="s">
        <v>2313</v>
      </c>
      <c r="D3577" s="4" t="s">
        <v>2314</v>
      </c>
      <c r="E3577" s="4" t="s">
        <v>98</v>
      </c>
      <c r="F3577" s="4" t="s">
        <v>99</v>
      </c>
      <c r="G3577" s="23" t="n">
        <v>410372</v>
      </c>
      <c r="H3577" s="24" t="n">
        <f aca="false">Parametros!$B$3</f>
        <v>160.42</v>
      </c>
      <c r="I3577" s="24" t="n">
        <f aca="false">Parametros!$B$4</f>
        <v>151.76</v>
      </c>
      <c r="J3577" s="23" t="n">
        <f aca="false">G3577*H3577/I3577</f>
        <v>433789.379546653</v>
      </c>
      <c r="K3577" s="23" t="n">
        <v>393739.61</v>
      </c>
      <c r="L3577" s="23" t="n">
        <v>515627</v>
      </c>
      <c r="M3577" s="23" t="n">
        <f aca="false">MIN(J3577:L3577)</f>
        <v>393739.61</v>
      </c>
      <c r="N3577" s="23" t="n">
        <f aca="false">MAX(J3577:L3577)</f>
        <v>515627</v>
      </c>
      <c r="O3577" s="23" t="n">
        <f aca="false">MEDIAN(J3577:L3577)</f>
        <v>433789.379546653</v>
      </c>
      <c r="P3577" s="23" t="n">
        <f aca="false">AVERAGE(J3577:L3577)</f>
        <v>447718.663182218</v>
      </c>
      <c r="Q3577" s="23" t="n">
        <f aca="false">AVERAGE(M3577,O3577)</f>
        <v>413764.494773326</v>
      </c>
      <c r="R3577" s="23" t="n">
        <f aca="false">AVERAGE(N3577,O3577)</f>
        <v>474708.189773326</v>
      </c>
      <c r="S3577" s="23" t="n">
        <f aca="false">STDEV(J3577:L3577)</f>
        <v>62126.1029455658</v>
      </c>
      <c r="T3577" s="25" t="n">
        <f aca="false">IF(P3577&gt;0,S3577/P3577,NA())</f>
        <v>0.138761476914982</v>
      </c>
      <c r="U3577" s="4" t="str">
        <f aca="false">IF(T3577&lt;=Parametros!$B$7,"MENOR",IF(T3577&lt;=Parametros!$B$8,"PROMEDIO MENOR-MEDIANA","PROMEDIO"))</f>
        <v>MENOR</v>
      </c>
      <c r="V3577" s="23" t="n">
        <f aca="false">IF(T3577&lt;=Parametros!$B$7,M3577,IF(T3577&lt;=Parametros!$B$8,Q3577,P3577))</f>
        <v>393739.61</v>
      </c>
      <c r="W3577" s="26" t="n">
        <f aca="false">ROUND(V3577,0)</f>
        <v>393740</v>
      </c>
      <c r="X3577" s="27" t="n">
        <f aca="false">K3577/G3577</f>
        <v>0.959469968711316</v>
      </c>
      <c r="Y3577" s="27" t="n">
        <f aca="false">L3577/G3577</f>
        <v>1.25648679734485</v>
      </c>
    </row>
    <row r="3578" customFormat="false" ht="26.25" hidden="false" customHeight="true" outlineLevel="0" collapsed="false">
      <c r="A3578" s="4" t="s">
        <v>1039</v>
      </c>
      <c r="B3578" s="4" t="s">
        <v>1668</v>
      </c>
      <c r="C3578" s="4" t="s">
        <v>2315</v>
      </c>
      <c r="D3578" s="4" t="s">
        <v>2316</v>
      </c>
      <c r="E3578" s="4" t="s">
        <v>98</v>
      </c>
      <c r="F3578" s="4" t="s">
        <v>99</v>
      </c>
      <c r="G3578" s="23" t="n">
        <v>135660</v>
      </c>
      <c r="H3578" s="24" t="n">
        <f aca="false">Parametros!$B$3</f>
        <v>160.42</v>
      </c>
      <c r="I3578" s="24" t="n">
        <f aca="false">Parametros!$B$4</f>
        <v>151.76</v>
      </c>
      <c r="J3578" s="23" t="n">
        <f aca="false">G3578*H3578/I3578</f>
        <v>143401.273062731</v>
      </c>
      <c r="K3578" s="23" t="n">
        <v>130161.33</v>
      </c>
      <c r="L3578" s="23" t="n">
        <v>170408</v>
      </c>
      <c r="M3578" s="23" t="n">
        <f aca="false">MIN(J3578:L3578)</f>
        <v>130161.33</v>
      </c>
      <c r="N3578" s="23" t="n">
        <f aca="false">MAX(J3578:L3578)</f>
        <v>170408</v>
      </c>
      <c r="O3578" s="23" t="n">
        <f aca="false">MEDIAN(J3578:L3578)</f>
        <v>143401.273062731</v>
      </c>
      <c r="P3578" s="23" t="n">
        <f aca="false">AVERAGE(J3578:L3578)</f>
        <v>147990.20102091</v>
      </c>
      <c r="Q3578" s="23" t="n">
        <f aca="false">AVERAGE(M3578,O3578)</f>
        <v>136781.301531365</v>
      </c>
      <c r="R3578" s="23" t="n">
        <f aca="false">AVERAGE(N3578,O3578)</f>
        <v>156904.636531365</v>
      </c>
      <c r="S3578" s="23" t="n">
        <f aca="false">STDEV(J3578:L3578)</f>
        <v>20512.003958079</v>
      </c>
      <c r="T3578" s="25" t="n">
        <f aca="false">IF(P3578&gt;0,S3578/P3578,NA())</f>
        <v>0.138603798201347</v>
      </c>
      <c r="U3578" s="4" t="str">
        <f aca="false">IF(T3578&lt;=Parametros!$B$7,"MENOR",IF(T3578&lt;=Parametros!$B$8,"PROMEDIO MENOR-MEDIANA","PROMEDIO"))</f>
        <v>MENOR</v>
      </c>
      <c r="V3578" s="23" t="n">
        <f aca="false">IF(T3578&lt;=Parametros!$B$7,M3578,IF(T3578&lt;=Parametros!$B$8,Q3578,P3578))</f>
        <v>130161.33</v>
      </c>
      <c r="W3578" s="26" t="n">
        <f aca="false">ROUND(V3578,0)</f>
        <v>130161</v>
      </c>
      <c r="X3578" s="27" t="n">
        <f aca="false">K3578/G3578</f>
        <v>0.959467271118974</v>
      </c>
      <c r="Y3578" s="27" t="n">
        <f aca="false">L3578/G3578</f>
        <v>1.25614035087719</v>
      </c>
    </row>
    <row r="3579" customFormat="false" ht="26.25" hidden="false" customHeight="true" outlineLevel="0" collapsed="false">
      <c r="A3579" s="4" t="s">
        <v>1042</v>
      </c>
      <c r="B3579" s="4" t="s">
        <v>1668</v>
      </c>
      <c r="C3579" s="4" t="s">
        <v>2317</v>
      </c>
      <c r="D3579" s="4" t="s">
        <v>2318</v>
      </c>
      <c r="E3579" s="4" t="s">
        <v>98</v>
      </c>
      <c r="F3579" s="4" t="s">
        <v>99</v>
      </c>
      <c r="G3579" s="23" t="n">
        <v>135660</v>
      </c>
      <c r="H3579" s="24" t="n">
        <f aca="false">Parametros!$B$3</f>
        <v>160.42</v>
      </c>
      <c r="I3579" s="24" t="n">
        <f aca="false">Parametros!$B$4</f>
        <v>151.76</v>
      </c>
      <c r="J3579" s="23" t="n">
        <f aca="false">G3579*H3579/I3579</f>
        <v>143401.273062731</v>
      </c>
      <c r="K3579" s="23" t="n">
        <v>130161.33</v>
      </c>
      <c r="L3579" s="23" t="n">
        <v>170408</v>
      </c>
      <c r="M3579" s="23" t="n">
        <f aca="false">MIN(J3579:L3579)</f>
        <v>130161.33</v>
      </c>
      <c r="N3579" s="23" t="n">
        <f aca="false">MAX(J3579:L3579)</f>
        <v>170408</v>
      </c>
      <c r="O3579" s="23" t="n">
        <f aca="false">MEDIAN(J3579:L3579)</f>
        <v>143401.273062731</v>
      </c>
      <c r="P3579" s="23" t="n">
        <f aca="false">AVERAGE(J3579:L3579)</f>
        <v>147990.20102091</v>
      </c>
      <c r="Q3579" s="23" t="n">
        <f aca="false">AVERAGE(M3579,O3579)</f>
        <v>136781.301531365</v>
      </c>
      <c r="R3579" s="23" t="n">
        <f aca="false">AVERAGE(N3579,O3579)</f>
        <v>156904.636531365</v>
      </c>
      <c r="S3579" s="23" t="n">
        <f aca="false">STDEV(J3579:L3579)</f>
        <v>20512.003958079</v>
      </c>
      <c r="T3579" s="25" t="n">
        <f aca="false">IF(P3579&gt;0,S3579/P3579,NA())</f>
        <v>0.138603798201347</v>
      </c>
      <c r="U3579" s="4" t="str">
        <f aca="false">IF(T3579&lt;=Parametros!$B$7,"MENOR",IF(T3579&lt;=Parametros!$B$8,"PROMEDIO MENOR-MEDIANA","PROMEDIO"))</f>
        <v>MENOR</v>
      </c>
      <c r="V3579" s="23" t="n">
        <f aca="false">IF(T3579&lt;=Parametros!$B$7,M3579,IF(T3579&lt;=Parametros!$B$8,Q3579,P3579))</f>
        <v>130161.33</v>
      </c>
      <c r="W3579" s="26" t="n">
        <f aca="false">ROUND(V3579,0)</f>
        <v>130161</v>
      </c>
      <c r="X3579" s="27" t="n">
        <f aca="false">K3579/G3579</f>
        <v>0.959467271118974</v>
      </c>
      <c r="Y3579" s="27" t="n">
        <f aca="false">L3579/G3579</f>
        <v>1.25614035087719</v>
      </c>
    </row>
    <row r="3580" customFormat="false" ht="26.25" hidden="false" customHeight="true" outlineLevel="0" collapsed="false">
      <c r="A3580" s="4" t="s">
        <v>1045</v>
      </c>
      <c r="B3580" s="4" t="s">
        <v>1668</v>
      </c>
      <c r="C3580" s="4" t="s">
        <v>2319</v>
      </c>
      <c r="D3580" s="4" t="s">
        <v>2320</v>
      </c>
      <c r="E3580" s="4" t="s">
        <v>98</v>
      </c>
      <c r="F3580" s="4" t="s">
        <v>99</v>
      </c>
      <c r="G3580" s="23" t="n">
        <v>410372</v>
      </c>
      <c r="H3580" s="24" t="n">
        <f aca="false">Parametros!$B$3</f>
        <v>160.42</v>
      </c>
      <c r="I3580" s="24" t="n">
        <f aca="false">Parametros!$B$4</f>
        <v>151.76</v>
      </c>
      <c r="J3580" s="23" t="n">
        <f aca="false">G3580*H3580/I3580</f>
        <v>433789.379546653</v>
      </c>
      <c r="K3580" s="23" t="n">
        <v>393739.61</v>
      </c>
      <c r="L3580" s="23" t="n">
        <v>515627</v>
      </c>
      <c r="M3580" s="23" t="n">
        <f aca="false">MIN(J3580:L3580)</f>
        <v>393739.61</v>
      </c>
      <c r="N3580" s="23" t="n">
        <f aca="false">MAX(J3580:L3580)</f>
        <v>515627</v>
      </c>
      <c r="O3580" s="23" t="n">
        <f aca="false">MEDIAN(J3580:L3580)</f>
        <v>433789.379546653</v>
      </c>
      <c r="P3580" s="23" t="n">
        <f aca="false">AVERAGE(J3580:L3580)</f>
        <v>447718.663182218</v>
      </c>
      <c r="Q3580" s="23" t="n">
        <f aca="false">AVERAGE(M3580,O3580)</f>
        <v>413764.494773326</v>
      </c>
      <c r="R3580" s="23" t="n">
        <f aca="false">AVERAGE(N3580,O3580)</f>
        <v>474708.189773326</v>
      </c>
      <c r="S3580" s="23" t="n">
        <f aca="false">STDEV(J3580:L3580)</f>
        <v>62126.1029455658</v>
      </c>
      <c r="T3580" s="25" t="n">
        <f aca="false">IF(P3580&gt;0,S3580/P3580,NA())</f>
        <v>0.138761476914982</v>
      </c>
      <c r="U3580" s="4" t="str">
        <f aca="false">IF(T3580&lt;=Parametros!$B$7,"MENOR",IF(T3580&lt;=Parametros!$B$8,"PROMEDIO MENOR-MEDIANA","PROMEDIO"))</f>
        <v>MENOR</v>
      </c>
      <c r="V3580" s="23" t="n">
        <f aca="false">IF(T3580&lt;=Parametros!$B$7,M3580,IF(T3580&lt;=Parametros!$B$8,Q3580,P3580))</f>
        <v>393739.61</v>
      </c>
      <c r="W3580" s="26" t="n">
        <f aca="false">ROUND(V3580,0)</f>
        <v>393740</v>
      </c>
      <c r="X3580" s="27" t="n">
        <f aca="false">K3580/G3580</f>
        <v>0.959469968711316</v>
      </c>
      <c r="Y3580" s="27" t="n">
        <f aca="false">L3580/G3580</f>
        <v>1.25648679734485</v>
      </c>
    </row>
    <row r="3581" customFormat="false" ht="39" hidden="false" customHeight="true" outlineLevel="0" collapsed="false">
      <c r="A3581" s="4" t="s">
        <v>1048</v>
      </c>
      <c r="B3581" s="4" t="s">
        <v>1668</v>
      </c>
      <c r="C3581" s="4" t="s">
        <v>2321</v>
      </c>
      <c r="D3581" s="4" t="s">
        <v>2322</v>
      </c>
      <c r="E3581" s="4" t="s">
        <v>98</v>
      </c>
      <c r="F3581" s="4" t="s">
        <v>99</v>
      </c>
      <c r="G3581" s="23" t="n">
        <v>410372</v>
      </c>
      <c r="H3581" s="24" t="n">
        <f aca="false">Parametros!$B$3</f>
        <v>160.42</v>
      </c>
      <c r="I3581" s="24" t="n">
        <f aca="false">Parametros!$B$4</f>
        <v>151.76</v>
      </c>
      <c r="J3581" s="23" t="n">
        <f aca="false">G3581*H3581/I3581</f>
        <v>433789.379546653</v>
      </c>
      <c r="K3581" s="23" t="n">
        <v>393739.61</v>
      </c>
      <c r="L3581" s="23" t="n">
        <v>515627</v>
      </c>
      <c r="M3581" s="23" t="n">
        <f aca="false">MIN(J3581:L3581)</f>
        <v>393739.61</v>
      </c>
      <c r="N3581" s="23" t="n">
        <f aca="false">MAX(J3581:L3581)</f>
        <v>515627</v>
      </c>
      <c r="O3581" s="23" t="n">
        <f aca="false">MEDIAN(J3581:L3581)</f>
        <v>433789.379546653</v>
      </c>
      <c r="P3581" s="23" t="n">
        <f aca="false">AVERAGE(J3581:L3581)</f>
        <v>447718.663182218</v>
      </c>
      <c r="Q3581" s="23" t="n">
        <f aca="false">AVERAGE(M3581,O3581)</f>
        <v>413764.494773326</v>
      </c>
      <c r="R3581" s="23" t="n">
        <f aca="false">AVERAGE(N3581,O3581)</f>
        <v>474708.189773326</v>
      </c>
      <c r="S3581" s="23" t="n">
        <f aca="false">STDEV(J3581:L3581)</f>
        <v>62126.1029455658</v>
      </c>
      <c r="T3581" s="25" t="n">
        <f aca="false">IF(P3581&gt;0,S3581/P3581,NA())</f>
        <v>0.138761476914982</v>
      </c>
      <c r="U3581" s="4" t="str">
        <f aca="false">IF(T3581&lt;=Parametros!$B$7,"MENOR",IF(T3581&lt;=Parametros!$B$8,"PROMEDIO MENOR-MEDIANA","PROMEDIO"))</f>
        <v>MENOR</v>
      </c>
      <c r="V3581" s="23" t="n">
        <f aca="false">IF(T3581&lt;=Parametros!$B$7,M3581,IF(T3581&lt;=Parametros!$B$8,Q3581,P3581))</f>
        <v>393739.61</v>
      </c>
      <c r="W3581" s="26" t="n">
        <f aca="false">ROUND(V3581,0)</f>
        <v>393740</v>
      </c>
      <c r="X3581" s="27" t="n">
        <f aca="false">K3581/G3581</f>
        <v>0.959469968711316</v>
      </c>
      <c r="Y3581" s="27" t="n">
        <f aca="false">L3581/G3581</f>
        <v>1.25648679734485</v>
      </c>
    </row>
    <row r="3582" customFormat="false" ht="39" hidden="false" customHeight="true" outlineLevel="0" collapsed="false">
      <c r="A3582" s="4" t="s">
        <v>1051</v>
      </c>
      <c r="B3582" s="4" t="s">
        <v>1668</v>
      </c>
      <c r="C3582" s="4" t="s">
        <v>2323</v>
      </c>
      <c r="D3582" s="4" t="s">
        <v>2324</v>
      </c>
      <c r="E3582" s="4" t="s">
        <v>98</v>
      </c>
      <c r="F3582" s="4" t="s">
        <v>99</v>
      </c>
      <c r="G3582" s="23" t="n">
        <v>410372</v>
      </c>
      <c r="H3582" s="24" t="n">
        <f aca="false">Parametros!$B$3</f>
        <v>160.42</v>
      </c>
      <c r="I3582" s="24" t="n">
        <f aca="false">Parametros!$B$4</f>
        <v>151.76</v>
      </c>
      <c r="J3582" s="23" t="n">
        <f aca="false">G3582*H3582/I3582</f>
        <v>433789.379546653</v>
      </c>
      <c r="K3582" s="23" t="n">
        <v>393739.61</v>
      </c>
      <c r="L3582" s="23" t="n">
        <v>515627</v>
      </c>
      <c r="M3582" s="23" t="n">
        <f aca="false">MIN(J3582:L3582)</f>
        <v>393739.61</v>
      </c>
      <c r="N3582" s="23" t="n">
        <f aca="false">MAX(J3582:L3582)</f>
        <v>515627</v>
      </c>
      <c r="O3582" s="23" t="n">
        <f aca="false">MEDIAN(J3582:L3582)</f>
        <v>433789.379546653</v>
      </c>
      <c r="P3582" s="23" t="n">
        <f aca="false">AVERAGE(J3582:L3582)</f>
        <v>447718.663182218</v>
      </c>
      <c r="Q3582" s="23" t="n">
        <f aca="false">AVERAGE(M3582,O3582)</f>
        <v>413764.494773326</v>
      </c>
      <c r="R3582" s="23" t="n">
        <f aca="false">AVERAGE(N3582,O3582)</f>
        <v>474708.189773326</v>
      </c>
      <c r="S3582" s="23" t="n">
        <f aca="false">STDEV(J3582:L3582)</f>
        <v>62126.1029455658</v>
      </c>
      <c r="T3582" s="25" t="n">
        <f aca="false">IF(P3582&gt;0,S3582/P3582,NA())</f>
        <v>0.138761476914982</v>
      </c>
      <c r="U3582" s="4" t="str">
        <f aca="false">IF(T3582&lt;=Parametros!$B$7,"MENOR",IF(T3582&lt;=Parametros!$B$8,"PROMEDIO MENOR-MEDIANA","PROMEDIO"))</f>
        <v>MENOR</v>
      </c>
      <c r="V3582" s="23" t="n">
        <f aca="false">IF(T3582&lt;=Parametros!$B$7,M3582,IF(T3582&lt;=Parametros!$B$8,Q3582,P3582))</f>
        <v>393739.61</v>
      </c>
      <c r="W3582" s="26" t="n">
        <f aca="false">ROUND(V3582,0)</f>
        <v>393740</v>
      </c>
      <c r="X3582" s="27" t="n">
        <f aca="false">K3582/G3582</f>
        <v>0.959469968711316</v>
      </c>
      <c r="Y3582" s="27" t="n">
        <f aca="false">L3582/G3582</f>
        <v>1.25648679734485</v>
      </c>
    </row>
    <row r="3583" customFormat="false" ht="26.25" hidden="false" customHeight="true" outlineLevel="0" collapsed="false">
      <c r="A3583" s="4" t="s">
        <v>1054</v>
      </c>
      <c r="B3583" s="4" t="s">
        <v>1668</v>
      </c>
      <c r="C3583" s="4" t="s">
        <v>2325</v>
      </c>
      <c r="D3583" s="4" t="s">
        <v>2326</v>
      </c>
      <c r="E3583" s="4" t="s">
        <v>98</v>
      </c>
      <c r="F3583" s="4" t="s">
        <v>99</v>
      </c>
      <c r="G3583" s="23" t="n">
        <v>543771</v>
      </c>
      <c r="H3583" s="24" t="n">
        <f aca="false">Parametros!$B$3</f>
        <v>160.42</v>
      </c>
      <c r="I3583" s="24" t="n">
        <f aca="false">Parametros!$B$4</f>
        <v>151.76</v>
      </c>
      <c r="J3583" s="23" t="n">
        <f aca="false">G3583*H3583/I3583</f>
        <v>574800.631391671</v>
      </c>
      <c r="K3583" s="23" t="n">
        <v>521732.06</v>
      </c>
      <c r="L3583" s="23" t="n">
        <v>683179</v>
      </c>
      <c r="M3583" s="23" t="n">
        <f aca="false">MIN(J3583:L3583)</f>
        <v>521732.06</v>
      </c>
      <c r="N3583" s="23" t="n">
        <f aca="false">MAX(J3583:L3583)</f>
        <v>683179</v>
      </c>
      <c r="O3583" s="23" t="n">
        <f aca="false">MEDIAN(J3583:L3583)</f>
        <v>574800.631391671</v>
      </c>
      <c r="P3583" s="23" t="n">
        <f aca="false">AVERAGE(J3583:L3583)</f>
        <v>593237.23046389</v>
      </c>
      <c r="Q3583" s="23" t="n">
        <f aca="false">AVERAGE(M3583,O3583)</f>
        <v>548266.345695836</v>
      </c>
      <c r="R3583" s="23" t="n">
        <f aca="false">AVERAGE(N3583,O3583)</f>
        <v>628989.815695836</v>
      </c>
      <c r="S3583" s="23" t="n">
        <f aca="false">STDEV(J3583:L3583)</f>
        <v>82287.3608025754</v>
      </c>
      <c r="T3583" s="25" t="n">
        <f aca="false">IF(P3583&gt;0,S3583/P3583,NA())</f>
        <v>0.1387090300085</v>
      </c>
      <c r="U3583" s="4" t="str">
        <f aca="false">IF(T3583&lt;=Parametros!$B$7,"MENOR",IF(T3583&lt;=Parametros!$B$8,"PROMEDIO MENOR-MEDIANA","PROMEDIO"))</f>
        <v>MENOR</v>
      </c>
      <c r="V3583" s="23" t="n">
        <f aca="false">IF(T3583&lt;=Parametros!$B$7,M3583,IF(T3583&lt;=Parametros!$B$8,Q3583,P3583))</f>
        <v>521732.06</v>
      </c>
      <c r="W3583" s="26" t="n">
        <f aca="false">ROUND(V3583,0)</f>
        <v>521732</v>
      </c>
      <c r="X3583" s="27" t="n">
        <f aca="false">K3583/G3583</f>
        <v>0.959470181381501</v>
      </c>
      <c r="Y3583" s="27" t="n">
        <f aca="false">L3583/G3583</f>
        <v>1.25637262744795</v>
      </c>
    </row>
    <row r="3584" customFormat="false" ht="26.25" hidden="false" customHeight="true" outlineLevel="0" collapsed="false">
      <c r="A3584" s="4" t="s">
        <v>1057</v>
      </c>
      <c r="B3584" s="4" t="s">
        <v>1668</v>
      </c>
      <c r="C3584" s="4" t="s">
        <v>2327</v>
      </c>
      <c r="D3584" s="4" t="s">
        <v>2328</v>
      </c>
      <c r="E3584" s="4" t="s">
        <v>98</v>
      </c>
      <c r="F3584" s="4" t="s">
        <v>99</v>
      </c>
      <c r="G3584" s="23" t="n">
        <v>410372</v>
      </c>
      <c r="H3584" s="24" t="n">
        <f aca="false">Parametros!$B$3</f>
        <v>160.42</v>
      </c>
      <c r="I3584" s="24" t="n">
        <f aca="false">Parametros!$B$4</f>
        <v>151.76</v>
      </c>
      <c r="J3584" s="23" t="n">
        <f aca="false">G3584*H3584/I3584</f>
        <v>433789.379546653</v>
      </c>
      <c r="K3584" s="23" t="n">
        <v>393739.61</v>
      </c>
      <c r="L3584" s="23" t="n">
        <v>515627</v>
      </c>
      <c r="M3584" s="23" t="n">
        <f aca="false">MIN(J3584:L3584)</f>
        <v>393739.61</v>
      </c>
      <c r="N3584" s="23" t="n">
        <f aca="false">MAX(J3584:L3584)</f>
        <v>515627</v>
      </c>
      <c r="O3584" s="23" t="n">
        <f aca="false">MEDIAN(J3584:L3584)</f>
        <v>433789.379546653</v>
      </c>
      <c r="P3584" s="23" t="n">
        <f aca="false">AVERAGE(J3584:L3584)</f>
        <v>447718.663182218</v>
      </c>
      <c r="Q3584" s="23" t="n">
        <f aca="false">AVERAGE(M3584,O3584)</f>
        <v>413764.494773326</v>
      </c>
      <c r="R3584" s="23" t="n">
        <f aca="false">AVERAGE(N3584,O3584)</f>
        <v>474708.189773326</v>
      </c>
      <c r="S3584" s="23" t="n">
        <f aca="false">STDEV(J3584:L3584)</f>
        <v>62126.1029455658</v>
      </c>
      <c r="T3584" s="25" t="n">
        <f aca="false">IF(P3584&gt;0,S3584/P3584,NA())</f>
        <v>0.138761476914982</v>
      </c>
      <c r="U3584" s="4" t="str">
        <f aca="false">IF(T3584&lt;=Parametros!$B$7,"MENOR",IF(T3584&lt;=Parametros!$B$8,"PROMEDIO MENOR-MEDIANA","PROMEDIO"))</f>
        <v>MENOR</v>
      </c>
      <c r="V3584" s="23" t="n">
        <f aca="false">IF(T3584&lt;=Parametros!$B$7,M3584,IF(T3584&lt;=Parametros!$B$8,Q3584,P3584))</f>
        <v>393739.61</v>
      </c>
      <c r="W3584" s="26" t="n">
        <f aca="false">ROUND(V3584,0)</f>
        <v>393740</v>
      </c>
      <c r="X3584" s="27" t="n">
        <f aca="false">K3584/G3584</f>
        <v>0.959469968711316</v>
      </c>
      <c r="Y3584" s="27" t="n">
        <f aca="false">L3584/G3584</f>
        <v>1.25648679734485</v>
      </c>
    </row>
    <row r="3585" customFormat="false" ht="39" hidden="false" customHeight="true" outlineLevel="0" collapsed="false">
      <c r="A3585" s="4" t="s">
        <v>1060</v>
      </c>
      <c r="B3585" s="4" t="s">
        <v>1668</v>
      </c>
      <c r="C3585" s="4" t="s">
        <v>2329</v>
      </c>
      <c r="D3585" s="4" t="s">
        <v>2330</v>
      </c>
      <c r="E3585" s="4" t="s">
        <v>98</v>
      </c>
      <c r="F3585" s="4" t="s">
        <v>99</v>
      </c>
      <c r="G3585" s="23" t="n">
        <v>410372</v>
      </c>
      <c r="H3585" s="24" t="n">
        <f aca="false">Parametros!$B$3</f>
        <v>160.42</v>
      </c>
      <c r="I3585" s="24" t="n">
        <f aca="false">Parametros!$B$4</f>
        <v>151.76</v>
      </c>
      <c r="J3585" s="23" t="n">
        <f aca="false">G3585*H3585/I3585</f>
        <v>433789.379546653</v>
      </c>
      <c r="K3585" s="23" t="n">
        <v>393739.61</v>
      </c>
      <c r="L3585" s="23" t="n">
        <v>515627</v>
      </c>
      <c r="M3585" s="23" t="n">
        <f aca="false">MIN(J3585:L3585)</f>
        <v>393739.61</v>
      </c>
      <c r="N3585" s="23" t="n">
        <f aca="false">MAX(J3585:L3585)</f>
        <v>515627</v>
      </c>
      <c r="O3585" s="23" t="n">
        <f aca="false">MEDIAN(J3585:L3585)</f>
        <v>433789.379546653</v>
      </c>
      <c r="P3585" s="23" t="n">
        <f aca="false">AVERAGE(J3585:L3585)</f>
        <v>447718.663182218</v>
      </c>
      <c r="Q3585" s="23" t="n">
        <f aca="false">AVERAGE(M3585,O3585)</f>
        <v>413764.494773326</v>
      </c>
      <c r="R3585" s="23" t="n">
        <f aca="false">AVERAGE(N3585,O3585)</f>
        <v>474708.189773326</v>
      </c>
      <c r="S3585" s="23" t="n">
        <f aca="false">STDEV(J3585:L3585)</f>
        <v>62126.1029455658</v>
      </c>
      <c r="T3585" s="25" t="n">
        <f aca="false">IF(P3585&gt;0,S3585/P3585,NA())</f>
        <v>0.138761476914982</v>
      </c>
      <c r="U3585" s="4" t="str">
        <f aca="false">IF(T3585&lt;=Parametros!$B$7,"MENOR",IF(T3585&lt;=Parametros!$B$8,"PROMEDIO MENOR-MEDIANA","PROMEDIO"))</f>
        <v>MENOR</v>
      </c>
      <c r="V3585" s="23" t="n">
        <f aca="false">IF(T3585&lt;=Parametros!$B$7,M3585,IF(T3585&lt;=Parametros!$B$8,Q3585,P3585))</f>
        <v>393739.61</v>
      </c>
      <c r="W3585" s="26" t="n">
        <f aca="false">ROUND(V3585,0)</f>
        <v>393740</v>
      </c>
      <c r="X3585" s="27" t="n">
        <f aca="false">K3585/G3585</f>
        <v>0.959469968711316</v>
      </c>
      <c r="Y3585" s="27" t="n">
        <f aca="false">L3585/G3585</f>
        <v>1.25648679734485</v>
      </c>
    </row>
    <row r="3586" customFormat="false" ht="26.25" hidden="false" customHeight="true" outlineLevel="0" collapsed="false">
      <c r="A3586" s="4" t="s">
        <v>1063</v>
      </c>
      <c r="B3586" s="4" t="s">
        <v>1668</v>
      </c>
      <c r="C3586" s="4" t="s">
        <v>2331</v>
      </c>
      <c r="D3586" s="4" t="s">
        <v>2332</v>
      </c>
      <c r="E3586" s="4" t="s">
        <v>98</v>
      </c>
      <c r="F3586" s="4" t="s">
        <v>99</v>
      </c>
      <c r="G3586" s="23" t="n">
        <v>410372</v>
      </c>
      <c r="H3586" s="24" t="n">
        <f aca="false">Parametros!$B$3</f>
        <v>160.42</v>
      </c>
      <c r="I3586" s="24" t="n">
        <f aca="false">Parametros!$B$4</f>
        <v>151.76</v>
      </c>
      <c r="J3586" s="23" t="n">
        <f aca="false">G3586*H3586/I3586</f>
        <v>433789.379546653</v>
      </c>
      <c r="K3586" s="23" t="n">
        <v>393739.61</v>
      </c>
      <c r="L3586" s="23" t="n">
        <v>515627</v>
      </c>
      <c r="M3586" s="23" t="n">
        <f aca="false">MIN(J3586:L3586)</f>
        <v>393739.61</v>
      </c>
      <c r="N3586" s="23" t="n">
        <f aca="false">MAX(J3586:L3586)</f>
        <v>515627</v>
      </c>
      <c r="O3586" s="23" t="n">
        <f aca="false">MEDIAN(J3586:L3586)</f>
        <v>433789.379546653</v>
      </c>
      <c r="P3586" s="23" t="n">
        <f aca="false">AVERAGE(J3586:L3586)</f>
        <v>447718.663182218</v>
      </c>
      <c r="Q3586" s="23" t="n">
        <f aca="false">AVERAGE(M3586,O3586)</f>
        <v>413764.494773326</v>
      </c>
      <c r="R3586" s="23" t="n">
        <f aca="false">AVERAGE(N3586,O3586)</f>
        <v>474708.189773326</v>
      </c>
      <c r="S3586" s="23" t="n">
        <f aca="false">STDEV(J3586:L3586)</f>
        <v>62126.1029455658</v>
      </c>
      <c r="T3586" s="25" t="n">
        <f aca="false">IF(P3586&gt;0,S3586/P3586,NA())</f>
        <v>0.138761476914982</v>
      </c>
      <c r="U3586" s="4" t="str">
        <f aca="false">IF(T3586&lt;=Parametros!$B$7,"MENOR",IF(T3586&lt;=Parametros!$B$8,"PROMEDIO MENOR-MEDIANA","PROMEDIO"))</f>
        <v>MENOR</v>
      </c>
      <c r="V3586" s="23" t="n">
        <f aca="false">IF(T3586&lt;=Parametros!$B$7,M3586,IF(T3586&lt;=Parametros!$B$8,Q3586,P3586))</f>
        <v>393739.61</v>
      </c>
      <c r="W3586" s="26" t="n">
        <f aca="false">ROUND(V3586,0)</f>
        <v>393740</v>
      </c>
      <c r="X3586" s="27" t="n">
        <f aca="false">K3586/G3586</f>
        <v>0.959469968711316</v>
      </c>
      <c r="Y3586" s="27" t="n">
        <f aca="false">L3586/G3586</f>
        <v>1.25648679734485</v>
      </c>
    </row>
    <row r="3587" customFormat="false" ht="26.25" hidden="false" customHeight="true" outlineLevel="0" collapsed="false">
      <c r="A3587" s="4" t="s">
        <v>1066</v>
      </c>
      <c r="B3587" s="4" t="s">
        <v>1668</v>
      </c>
      <c r="C3587" s="4" t="s">
        <v>2333</v>
      </c>
      <c r="D3587" s="4" t="s">
        <v>2334</v>
      </c>
      <c r="E3587" s="4" t="s">
        <v>98</v>
      </c>
      <c r="F3587" s="4" t="s">
        <v>99</v>
      </c>
      <c r="G3587" s="23" t="n">
        <v>410372</v>
      </c>
      <c r="H3587" s="24" t="n">
        <f aca="false">Parametros!$B$3</f>
        <v>160.42</v>
      </c>
      <c r="I3587" s="24" t="n">
        <f aca="false">Parametros!$B$4</f>
        <v>151.76</v>
      </c>
      <c r="J3587" s="23" t="n">
        <f aca="false">G3587*H3587/I3587</f>
        <v>433789.379546653</v>
      </c>
      <c r="K3587" s="23" t="n">
        <v>393739.61</v>
      </c>
      <c r="L3587" s="23" t="n">
        <v>515627</v>
      </c>
      <c r="M3587" s="23" t="n">
        <f aca="false">MIN(J3587:L3587)</f>
        <v>393739.61</v>
      </c>
      <c r="N3587" s="23" t="n">
        <f aca="false">MAX(J3587:L3587)</f>
        <v>515627</v>
      </c>
      <c r="O3587" s="23" t="n">
        <f aca="false">MEDIAN(J3587:L3587)</f>
        <v>433789.379546653</v>
      </c>
      <c r="P3587" s="23" t="n">
        <f aca="false">AVERAGE(J3587:L3587)</f>
        <v>447718.663182218</v>
      </c>
      <c r="Q3587" s="23" t="n">
        <f aca="false">AVERAGE(M3587,O3587)</f>
        <v>413764.494773326</v>
      </c>
      <c r="R3587" s="23" t="n">
        <f aca="false">AVERAGE(N3587,O3587)</f>
        <v>474708.189773326</v>
      </c>
      <c r="S3587" s="23" t="n">
        <f aca="false">STDEV(J3587:L3587)</f>
        <v>62126.1029455658</v>
      </c>
      <c r="T3587" s="25" t="n">
        <f aca="false">IF(P3587&gt;0,S3587/P3587,NA())</f>
        <v>0.138761476914982</v>
      </c>
      <c r="U3587" s="4" t="str">
        <f aca="false">IF(T3587&lt;=Parametros!$B$7,"MENOR",IF(T3587&lt;=Parametros!$B$8,"PROMEDIO MENOR-MEDIANA","PROMEDIO"))</f>
        <v>MENOR</v>
      </c>
      <c r="V3587" s="23" t="n">
        <f aca="false">IF(T3587&lt;=Parametros!$B$7,M3587,IF(T3587&lt;=Parametros!$B$8,Q3587,P3587))</f>
        <v>393739.61</v>
      </c>
      <c r="W3587" s="26" t="n">
        <f aca="false">ROUND(V3587,0)</f>
        <v>393740</v>
      </c>
      <c r="X3587" s="27" t="n">
        <f aca="false">K3587/G3587</f>
        <v>0.959469968711316</v>
      </c>
      <c r="Y3587" s="27" t="n">
        <f aca="false">L3587/G3587</f>
        <v>1.25648679734485</v>
      </c>
    </row>
    <row r="3588" customFormat="false" ht="26.25" hidden="false" customHeight="true" outlineLevel="0" collapsed="false">
      <c r="A3588" s="4" t="s">
        <v>1069</v>
      </c>
      <c r="B3588" s="4" t="s">
        <v>1668</v>
      </c>
      <c r="C3588" s="4" t="s">
        <v>2335</v>
      </c>
      <c r="D3588" s="4" t="s">
        <v>2336</v>
      </c>
      <c r="E3588" s="4" t="s">
        <v>98</v>
      </c>
      <c r="F3588" s="4" t="s">
        <v>99</v>
      </c>
      <c r="G3588" s="23" t="n">
        <v>533596</v>
      </c>
      <c r="H3588" s="24" t="n">
        <f aca="false">Parametros!$B$3</f>
        <v>160.42</v>
      </c>
      <c r="I3588" s="24" t="n">
        <f aca="false">Parametros!$B$4</f>
        <v>151.76</v>
      </c>
      <c r="J3588" s="23" t="n">
        <f aca="false">G3588*H3588/I3588</f>
        <v>564045.007380074</v>
      </c>
      <c r="K3588" s="23" t="n">
        <v>511969.8</v>
      </c>
      <c r="L3588" s="23" t="n">
        <v>670446</v>
      </c>
      <c r="M3588" s="23" t="n">
        <f aca="false">MIN(J3588:L3588)</f>
        <v>511969.8</v>
      </c>
      <c r="N3588" s="23" t="n">
        <f aca="false">MAX(J3588:L3588)</f>
        <v>670446</v>
      </c>
      <c r="O3588" s="23" t="n">
        <f aca="false">MEDIAN(J3588:L3588)</f>
        <v>564045.007380074</v>
      </c>
      <c r="P3588" s="23" t="n">
        <f aca="false">AVERAGE(J3588:L3588)</f>
        <v>582153.602460025</v>
      </c>
      <c r="Q3588" s="23" t="n">
        <f aca="false">AVERAGE(M3588,O3588)</f>
        <v>538007.403690037</v>
      </c>
      <c r="R3588" s="23" t="n">
        <f aca="false">AVERAGE(N3588,O3588)</f>
        <v>617245.503690037</v>
      </c>
      <c r="S3588" s="23" t="n">
        <f aca="false">STDEV(J3588:L3588)</f>
        <v>80775.1038590308</v>
      </c>
      <c r="T3588" s="25" t="n">
        <f aca="false">IF(P3588&gt;0,S3588/P3588,NA())</f>
        <v>0.138752218517067</v>
      </c>
      <c r="U3588" s="4" t="str">
        <f aca="false">IF(T3588&lt;=Parametros!$B$7,"MENOR",IF(T3588&lt;=Parametros!$B$8,"PROMEDIO MENOR-MEDIANA","PROMEDIO"))</f>
        <v>MENOR</v>
      </c>
      <c r="V3588" s="23" t="n">
        <f aca="false">IF(T3588&lt;=Parametros!$B$7,M3588,IF(T3588&lt;=Parametros!$B$8,Q3588,P3588))</f>
        <v>511969.8</v>
      </c>
      <c r="W3588" s="26" t="n">
        <f aca="false">ROUND(V3588,0)</f>
        <v>511970</v>
      </c>
      <c r="X3588" s="27" t="n">
        <f aca="false">K3588/G3588</f>
        <v>0.95947083561346</v>
      </c>
      <c r="Y3588" s="27" t="n">
        <f aca="false">L3588/G3588</f>
        <v>1.25646743978591</v>
      </c>
    </row>
    <row r="3589" customFormat="false" ht="26.25" hidden="false" customHeight="true" outlineLevel="0" collapsed="false">
      <c r="A3589" s="4" t="s">
        <v>1072</v>
      </c>
      <c r="B3589" s="4" t="s">
        <v>1668</v>
      </c>
      <c r="C3589" s="4" t="s">
        <v>2337</v>
      </c>
      <c r="D3589" s="4" t="s">
        <v>2338</v>
      </c>
      <c r="E3589" s="4" t="s">
        <v>98</v>
      </c>
      <c r="F3589" s="4" t="s">
        <v>99</v>
      </c>
      <c r="G3589" s="23" t="n">
        <v>410372</v>
      </c>
      <c r="H3589" s="24" t="n">
        <f aca="false">Parametros!$B$3</f>
        <v>160.42</v>
      </c>
      <c r="I3589" s="24" t="n">
        <f aca="false">Parametros!$B$4</f>
        <v>151.76</v>
      </c>
      <c r="J3589" s="23" t="n">
        <f aca="false">G3589*H3589/I3589</f>
        <v>433789.379546653</v>
      </c>
      <c r="K3589" s="23" t="n">
        <v>393739.61</v>
      </c>
      <c r="L3589" s="23" t="n">
        <v>515627</v>
      </c>
      <c r="M3589" s="23" t="n">
        <f aca="false">MIN(J3589:L3589)</f>
        <v>393739.61</v>
      </c>
      <c r="N3589" s="23" t="n">
        <f aca="false">MAX(J3589:L3589)</f>
        <v>515627</v>
      </c>
      <c r="O3589" s="23" t="n">
        <f aca="false">MEDIAN(J3589:L3589)</f>
        <v>433789.379546653</v>
      </c>
      <c r="P3589" s="23" t="n">
        <f aca="false">AVERAGE(J3589:L3589)</f>
        <v>447718.663182218</v>
      </c>
      <c r="Q3589" s="23" t="n">
        <f aca="false">AVERAGE(M3589,O3589)</f>
        <v>413764.494773326</v>
      </c>
      <c r="R3589" s="23" t="n">
        <f aca="false">AVERAGE(N3589,O3589)</f>
        <v>474708.189773326</v>
      </c>
      <c r="S3589" s="23" t="n">
        <f aca="false">STDEV(J3589:L3589)</f>
        <v>62126.1029455658</v>
      </c>
      <c r="T3589" s="25" t="n">
        <f aca="false">IF(P3589&gt;0,S3589/P3589,NA())</f>
        <v>0.138761476914982</v>
      </c>
      <c r="U3589" s="4" t="str">
        <f aca="false">IF(T3589&lt;=Parametros!$B$7,"MENOR",IF(T3589&lt;=Parametros!$B$8,"PROMEDIO MENOR-MEDIANA","PROMEDIO"))</f>
        <v>MENOR</v>
      </c>
      <c r="V3589" s="23" t="n">
        <f aca="false">IF(T3589&lt;=Parametros!$B$7,M3589,IF(T3589&lt;=Parametros!$B$8,Q3589,P3589))</f>
        <v>393739.61</v>
      </c>
      <c r="W3589" s="26" t="n">
        <f aca="false">ROUND(V3589,0)</f>
        <v>393740</v>
      </c>
      <c r="X3589" s="27" t="n">
        <f aca="false">K3589/G3589</f>
        <v>0.959469968711316</v>
      </c>
      <c r="Y3589" s="27" t="n">
        <f aca="false">L3589/G3589</f>
        <v>1.25648679734485</v>
      </c>
    </row>
    <row r="3590" customFormat="false" ht="26.25" hidden="false" customHeight="true" outlineLevel="0" collapsed="false">
      <c r="A3590" s="4" t="s">
        <v>1075</v>
      </c>
      <c r="B3590" s="4" t="s">
        <v>1668</v>
      </c>
      <c r="C3590" s="4" t="s">
        <v>2339</v>
      </c>
      <c r="D3590" s="4" t="s">
        <v>2340</v>
      </c>
      <c r="E3590" s="4" t="s">
        <v>98</v>
      </c>
      <c r="F3590" s="4" t="s">
        <v>99</v>
      </c>
      <c r="G3590" s="23" t="n">
        <v>410372</v>
      </c>
      <c r="H3590" s="24" t="n">
        <f aca="false">Parametros!$B$3</f>
        <v>160.42</v>
      </c>
      <c r="I3590" s="24" t="n">
        <f aca="false">Parametros!$B$4</f>
        <v>151.76</v>
      </c>
      <c r="J3590" s="23" t="n">
        <f aca="false">G3590*H3590/I3590</f>
        <v>433789.379546653</v>
      </c>
      <c r="K3590" s="23" t="n">
        <v>393739.61</v>
      </c>
      <c r="L3590" s="23" t="n">
        <v>515627</v>
      </c>
      <c r="M3590" s="23" t="n">
        <f aca="false">MIN(J3590:L3590)</f>
        <v>393739.61</v>
      </c>
      <c r="N3590" s="23" t="n">
        <f aca="false">MAX(J3590:L3590)</f>
        <v>515627</v>
      </c>
      <c r="O3590" s="23" t="n">
        <f aca="false">MEDIAN(J3590:L3590)</f>
        <v>433789.379546653</v>
      </c>
      <c r="P3590" s="23" t="n">
        <f aca="false">AVERAGE(J3590:L3590)</f>
        <v>447718.663182218</v>
      </c>
      <c r="Q3590" s="23" t="n">
        <f aca="false">AVERAGE(M3590,O3590)</f>
        <v>413764.494773326</v>
      </c>
      <c r="R3590" s="23" t="n">
        <f aca="false">AVERAGE(N3590,O3590)</f>
        <v>474708.189773326</v>
      </c>
      <c r="S3590" s="23" t="n">
        <f aca="false">STDEV(J3590:L3590)</f>
        <v>62126.1029455658</v>
      </c>
      <c r="T3590" s="25" t="n">
        <f aca="false">IF(P3590&gt;0,S3590/P3590,NA())</f>
        <v>0.138761476914982</v>
      </c>
      <c r="U3590" s="4" t="str">
        <f aca="false">IF(T3590&lt;=Parametros!$B$7,"MENOR",IF(T3590&lt;=Parametros!$B$8,"PROMEDIO MENOR-MEDIANA","PROMEDIO"))</f>
        <v>MENOR</v>
      </c>
      <c r="V3590" s="23" t="n">
        <f aca="false">IF(T3590&lt;=Parametros!$B$7,M3590,IF(T3590&lt;=Parametros!$B$8,Q3590,P3590))</f>
        <v>393739.61</v>
      </c>
      <c r="W3590" s="26" t="n">
        <f aca="false">ROUND(V3590,0)</f>
        <v>393740</v>
      </c>
      <c r="X3590" s="27" t="n">
        <f aca="false">K3590/G3590</f>
        <v>0.959469968711316</v>
      </c>
      <c r="Y3590" s="27" t="n">
        <f aca="false">L3590/G3590</f>
        <v>1.25648679734485</v>
      </c>
    </row>
    <row r="3591" customFormat="false" ht="39" hidden="false" customHeight="true" outlineLevel="0" collapsed="false">
      <c r="A3591" s="4" t="s">
        <v>1078</v>
      </c>
      <c r="B3591" s="4" t="s">
        <v>1668</v>
      </c>
      <c r="C3591" s="4" t="s">
        <v>2341</v>
      </c>
      <c r="D3591" s="4" t="s">
        <v>2342</v>
      </c>
      <c r="E3591" s="4" t="s">
        <v>98</v>
      </c>
      <c r="F3591" s="4" t="s">
        <v>99</v>
      </c>
      <c r="G3591" s="23" t="n">
        <v>410372</v>
      </c>
      <c r="H3591" s="24" t="n">
        <f aca="false">Parametros!$B$3</f>
        <v>160.42</v>
      </c>
      <c r="I3591" s="24" t="n">
        <f aca="false">Parametros!$B$4</f>
        <v>151.76</v>
      </c>
      <c r="J3591" s="23" t="n">
        <f aca="false">G3591*H3591/I3591</f>
        <v>433789.379546653</v>
      </c>
      <c r="K3591" s="23" t="n">
        <v>393739.61</v>
      </c>
      <c r="L3591" s="23" t="n">
        <v>515627</v>
      </c>
      <c r="M3591" s="23" t="n">
        <f aca="false">MIN(J3591:L3591)</f>
        <v>393739.61</v>
      </c>
      <c r="N3591" s="23" t="n">
        <f aca="false">MAX(J3591:L3591)</f>
        <v>515627</v>
      </c>
      <c r="O3591" s="23" t="n">
        <f aca="false">MEDIAN(J3591:L3591)</f>
        <v>433789.379546653</v>
      </c>
      <c r="P3591" s="23" t="n">
        <f aca="false">AVERAGE(J3591:L3591)</f>
        <v>447718.663182218</v>
      </c>
      <c r="Q3591" s="23" t="n">
        <f aca="false">AVERAGE(M3591,O3591)</f>
        <v>413764.494773326</v>
      </c>
      <c r="R3591" s="23" t="n">
        <f aca="false">AVERAGE(N3591,O3591)</f>
        <v>474708.189773326</v>
      </c>
      <c r="S3591" s="23" t="n">
        <f aca="false">STDEV(J3591:L3591)</f>
        <v>62126.1029455658</v>
      </c>
      <c r="T3591" s="25" t="n">
        <f aca="false">IF(P3591&gt;0,S3591/P3591,NA())</f>
        <v>0.138761476914982</v>
      </c>
      <c r="U3591" s="4" t="str">
        <f aca="false">IF(T3591&lt;=Parametros!$B$7,"MENOR",IF(T3591&lt;=Parametros!$B$8,"PROMEDIO MENOR-MEDIANA","PROMEDIO"))</f>
        <v>MENOR</v>
      </c>
      <c r="V3591" s="23" t="n">
        <f aca="false">IF(T3591&lt;=Parametros!$B$7,M3591,IF(T3591&lt;=Parametros!$B$8,Q3591,P3591))</f>
        <v>393739.61</v>
      </c>
      <c r="W3591" s="26" t="n">
        <f aca="false">ROUND(V3591,0)</f>
        <v>393740</v>
      </c>
      <c r="X3591" s="27" t="n">
        <f aca="false">K3591/G3591</f>
        <v>0.959469968711316</v>
      </c>
      <c r="Y3591" s="27" t="n">
        <f aca="false">L3591/G3591</f>
        <v>1.25648679734485</v>
      </c>
    </row>
    <row r="3592" customFormat="false" ht="39" hidden="false" customHeight="true" outlineLevel="0" collapsed="false">
      <c r="A3592" s="4" t="s">
        <v>1081</v>
      </c>
      <c r="B3592" s="4" t="s">
        <v>1668</v>
      </c>
      <c r="C3592" s="4" t="s">
        <v>2343</v>
      </c>
      <c r="D3592" s="4" t="s">
        <v>2344</v>
      </c>
      <c r="E3592" s="4" t="s">
        <v>98</v>
      </c>
      <c r="F3592" s="4" t="s">
        <v>99</v>
      </c>
      <c r="G3592" s="23" t="n">
        <v>544901</v>
      </c>
      <c r="H3592" s="24" t="n">
        <f aca="false">Parametros!$B$3</f>
        <v>160.42</v>
      </c>
      <c r="I3592" s="24" t="n">
        <f aca="false">Parametros!$B$4</f>
        <v>151.76</v>
      </c>
      <c r="J3592" s="23" t="n">
        <f aca="false">G3592*H3592/I3592</f>
        <v>575995.113468635</v>
      </c>
      <c r="K3592" s="23" t="n">
        <v>522816.04</v>
      </c>
      <c r="L3592" s="23" t="n">
        <v>684607</v>
      </c>
      <c r="M3592" s="23" t="n">
        <f aca="false">MIN(J3592:L3592)</f>
        <v>522816.04</v>
      </c>
      <c r="N3592" s="23" t="n">
        <f aca="false">MAX(J3592:L3592)</f>
        <v>684607</v>
      </c>
      <c r="O3592" s="23" t="n">
        <f aca="false">MEDIAN(J3592:L3592)</f>
        <v>575995.113468635</v>
      </c>
      <c r="P3592" s="23" t="n">
        <f aca="false">AVERAGE(J3592:L3592)</f>
        <v>594472.717822878</v>
      </c>
      <c r="Q3592" s="23" t="n">
        <f aca="false">AVERAGE(M3592,O3592)</f>
        <v>549405.576734317</v>
      </c>
      <c r="R3592" s="23" t="n">
        <f aca="false">AVERAGE(N3592,O3592)</f>
        <v>630301.056734317</v>
      </c>
      <c r="S3592" s="23" t="n">
        <f aca="false">STDEV(J3592:L3592)</f>
        <v>82462.9921930703</v>
      </c>
      <c r="T3592" s="25" t="n">
        <f aca="false">IF(P3592&gt;0,S3592/P3592,NA())</f>
        <v>0.138716192889511</v>
      </c>
      <c r="U3592" s="4" t="str">
        <f aca="false">IF(T3592&lt;=Parametros!$B$7,"MENOR",IF(T3592&lt;=Parametros!$B$8,"PROMEDIO MENOR-MEDIANA","PROMEDIO"))</f>
        <v>MENOR</v>
      </c>
      <c r="V3592" s="23" t="n">
        <f aca="false">IF(T3592&lt;=Parametros!$B$7,M3592,IF(T3592&lt;=Parametros!$B$8,Q3592,P3592))</f>
        <v>522816.04</v>
      </c>
      <c r="W3592" s="26" t="n">
        <f aca="false">ROUND(V3592,0)</f>
        <v>522816</v>
      </c>
      <c r="X3592" s="27" t="n">
        <f aca="false">K3592/G3592</f>
        <v>0.959469775243576</v>
      </c>
      <c r="Y3592" s="27" t="n">
        <f aca="false">L3592/G3592</f>
        <v>1.25638785761083</v>
      </c>
    </row>
    <row r="3593" customFormat="false" ht="39" hidden="false" customHeight="true" outlineLevel="0" collapsed="false">
      <c r="A3593" s="4" t="s">
        <v>1083</v>
      </c>
      <c r="B3593" s="4" t="s">
        <v>1668</v>
      </c>
      <c r="C3593" s="4" t="s">
        <v>2345</v>
      </c>
      <c r="D3593" s="4" t="s">
        <v>2346</v>
      </c>
      <c r="E3593" s="4" t="s">
        <v>98</v>
      </c>
      <c r="F3593" s="4" t="s">
        <v>99</v>
      </c>
      <c r="G3593" s="23" t="n">
        <v>544901</v>
      </c>
      <c r="H3593" s="24" t="n">
        <f aca="false">Parametros!$B$3</f>
        <v>160.42</v>
      </c>
      <c r="I3593" s="24" t="n">
        <f aca="false">Parametros!$B$4</f>
        <v>151.76</v>
      </c>
      <c r="J3593" s="23" t="n">
        <f aca="false">G3593*H3593/I3593</f>
        <v>575995.113468635</v>
      </c>
      <c r="K3593" s="23" t="n">
        <v>522816.04</v>
      </c>
      <c r="L3593" s="23" t="n">
        <v>684607</v>
      </c>
      <c r="M3593" s="23" t="n">
        <f aca="false">MIN(J3593:L3593)</f>
        <v>522816.04</v>
      </c>
      <c r="N3593" s="23" t="n">
        <f aca="false">MAX(J3593:L3593)</f>
        <v>684607</v>
      </c>
      <c r="O3593" s="23" t="n">
        <f aca="false">MEDIAN(J3593:L3593)</f>
        <v>575995.113468635</v>
      </c>
      <c r="P3593" s="23" t="n">
        <f aca="false">AVERAGE(J3593:L3593)</f>
        <v>594472.717822878</v>
      </c>
      <c r="Q3593" s="23" t="n">
        <f aca="false">AVERAGE(M3593,O3593)</f>
        <v>549405.576734317</v>
      </c>
      <c r="R3593" s="23" t="n">
        <f aca="false">AVERAGE(N3593,O3593)</f>
        <v>630301.056734317</v>
      </c>
      <c r="S3593" s="23" t="n">
        <f aca="false">STDEV(J3593:L3593)</f>
        <v>82462.9921930703</v>
      </c>
      <c r="T3593" s="25" t="n">
        <f aca="false">IF(P3593&gt;0,S3593/P3593,NA())</f>
        <v>0.138716192889511</v>
      </c>
      <c r="U3593" s="4" t="str">
        <f aca="false">IF(T3593&lt;=Parametros!$B$7,"MENOR",IF(T3593&lt;=Parametros!$B$8,"PROMEDIO MENOR-MEDIANA","PROMEDIO"))</f>
        <v>MENOR</v>
      </c>
      <c r="V3593" s="23" t="n">
        <f aca="false">IF(T3593&lt;=Parametros!$B$7,M3593,IF(T3593&lt;=Parametros!$B$8,Q3593,P3593))</f>
        <v>522816.04</v>
      </c>
      <c r="W3593" s="26" t="n">
        <f aca="false">ROUND(V3593,0)</f>
        <v>522816</v>
      </c>
      <c r="X3593" s="27" t="n">
        <f aca="false">K3593/G3593</f>
        <v>0.959469775243576</v>
      </c>
      <c r="Y3593" s="27" t="n">
        <f aca="false">L3593/G3593</f>
        <v>1.25638785761083</v>
      </c>
    </row>
    <row r="3594" customFormat="false" ht="39" hidden="false" customHeight="true" outlineLevel="0" collapsed="false">
      <c r="A3594" s="4" t="s">
        <v>1086</v>
      </c>
      <c r="B3594" s="4" t="s">
        <v>1668</v>
      </c>
      <c r="C3594" s="4" t="s">
        <v>2347</v>
      </c>
      <c r="D3594" s="4" t="s">
        <v>2348</v>
      </c>
      <c r="E3594" s="4" t="s">
        <v>98</v>
      </c>
      <c r="F3594" s="4" t="s">
        <v>99</v>
      </c>
      <c r="G3594" s="23" t="n">
        <v>544901</v>
      </c>
      <c r="H3594" s="24" t="n">
        <f aca="false">Parametros!$B$3</f>
        <v>160.42</v>
      </c>
      <c r="I3594" s="24" t="n">
        <f aca="false">Parametros!$B$4</f>
        <v>151.76</v>
      </c>
      <c r="J3594" s="23" t="n">
        <f aca="false">G3594*H3594/I3594</f>
        <v>575995.113468635</v>
      </c>
      <c r="K3594" s="23" t="n">
        <v>522816.04</v>
      </c>
      <c r="L3594" s="23" t="n">
        <v>684607</v>
      </c>
      <c r="M3594" s="23" t="n">
        <f aca="false">MIN(J3594:L3594)</f>
        <v>522816.04</v>
      </c>
      <c r="N3594" s="23" t="n">
        <f aca="false">MAX(J3594:L3594)</f>
        <v>684607</v>
      </c>
      <c r="O3594" s="23" t="n">
        <f aca="false">MEDIAN(J3594:L3594)</f>
        <v>575995.113468635</v>
      </c>
      <c r="P3594" s="23" t="n">
        <f aca="false">AVERAGE(J3594:L3594)</f>
        <v>594472.717822878</v>
      </c>
      <c r="Q3594" s="23" t="n">
        <f aca="false">AVERAGE(M3594,O3594)</f>
        <v>549405.576734317</v>
      </c>
      <c r="R3594" s="23" t="n">
        <f aca="false">AVERAGE(N3594,O3594)</f>
        <v>630301.056734317</v>
      </c>
      <c r="S3594" s="23" t="n">
        <f aca="false">STDEV(J3594:L3594)</f>
        <v>82462.9921930703</v>
      </c>
      <c r="T3594" s="25" t="n">
        <f aca="false">IF(P3594&gt;0,S3594/P3594,NA())</f>
        <v>0.138716192889511</v>
      </c>
      <c r="U3594" s="4" t="str">
        <f aca="false">IF(T3594&lt;=Parametros!$B$7,"MENOR",IF(T3594&lt;=Parametros!$B$8,"PROMEDIO MENOR-MEDIANA","PROMEDIO"))</f>
        <v>MENOR</v>
      </c>
      <c r="V3594" s="23" t="n">
        <f aca="false">IF(T3594&lt;=Parametros!$B$7,M3594,IF(T3594&lt;=Parametros!$B$8,Q3594,P3594))</f>
        <v>522816.04</v>
      </c>
      <c r="W3594" s="26" t="n">
        <f aca="false">ROUND(V3594,0)</f>
        <v>522816</v>
      </c>
      <c r="X3594" s="27" t="n">
        <f aca="false">K3594/G3594</f>
        <v>0.959469775243576</v>
      </c>
      <c r="Y3594" s="27" t="n">
        <f aca="false">L3594/G3594</f>
        <v>1.25638785761083</v>
      </c>
    </row>
    <row r="3595" customFormat="false" ht="26.25" hidden="false" customHeight="true" outlineLevel="0" collapsed="false">
      <c r="A3595" s="4" t="s">
        <v>1089</v>
      </c>
      <c r="B3595" s="4" t="s">
        <v>1668</v>
      </c>
      <c r="C3595" s="4" t="s">
        <v>2349</v>
      </c>
      <c r="D3595" s="4" t="s">
        <v>2350</v>
      </c>
      <c r="E3595" s="4" t="s">
        <v>98</v>
      </c>
      <c r="F3595" s="4" t="s">
        <v>99</v>
      </c>
      <c r="G3595" s="23" t="n">
        <v>544901</v>
      </c>
      <c r="H3595" s="24" t="n">
        <f aca="false">Parametros!$B$3</f>
        <v>160.42</v>
      </c>
      <c r="I3595" s="24" t="n">
        <f aca="false">Parametros!$B$4</f>
        <v>151.76</v>
      </c>
      <c r="J3595" s="23" t="n">
        <f aca="false">G3595*H3595/I3595</f>
        <v>575995.113468635</v>
      </c>
      <c r="K3595" s="23" t="n">
        <v>522816.04</v>
      </c>
      <c r="L3595" s="23" t="n">
        <v>684607</v>
      </c>
      <c r="M3595" s="23" t="n">
        <f aca="false">MIN(J3595:L3595)</f>
        <v>522816.04</v>
      </c>
      <c r="N3595" s="23" t="n">
        <f aca="false">MAX(J3595:L3595)</f>
        <v>684607</v>
      </c>
      <c r="O3595" s="23" t="n">
        <f aca="false">MEDIAN(J3595:L3595)</f>
        <v>575995.113468635</v>
      </c>
      <c r="P3595" s="23" t="n">
        <f aca="false">AVERAGE(J3595:L3595)</f>
        <v>594472.717822878</v>
      </c>
      <c r="Q3595" s="23" t="n">
        <f aca="false">AVERAGE(M3595,O3595)</f>
        <v>549405.576734317</v>
      </c>
      <c r="R3595" s="23" t="n">
        <f aca="false">AVERAGE(N3595,O3595)</f>
        <v>630301.056734317</v>
      </c>
      <c r="S3595" s="23" t="n">
        <f aca="false">STDEV(J3595:L3595)</f>
        <v>82462.9921930703</v>
      </c>
      <c r="T3595" s="25" t="n">
        <f aca="false">IF(P3595&gt;0,S3595/P3595,NA())</f>
        <v>0.138716192889511</v>
      </c>
      <c r="U3595" s="4" t="str">
        <f aca="false">IF(T3595&lt;=Parametros!$B$7,"MENOR",IF(T3595&lt;=Parametros!$B$8,"PROMEDIO MENOR-MEDIANA","PROMEDIO"))</f>
        <v>MENOR</v>
      </c>
      <c r="V3595" s="23" t="n">
        <f aca="false">IF(T3595&lt;=Parametros!$B$7,M3595,IF(T3595&lt;=Parametros!$B$8,Q3595,P3595))</f>
        <v>522816.04</v>
      </c>
      <c r="W3595" s="26" t="n">
        <f aca="false">ROUND(V3595,0)</f>
        <v>522816</v>
      </c>
      <c r="X3595" s="27" t="n">
        <f aca="false">K3595/G3595</f>
        <v>0.959469775243576</v>
      </c>
      <c r="Y3595" s="27" t="n">
        <f aca="false">L3595/G3595</f>
        <v>1.25638785761083</v>
      </c>
    </row>
    <row r="3596" customFormat="false" ht="26.25" hidden="false" customHeight="true" outlineLevel="0" collapsed="false">
      <c r="A3596" s="4" t="s">
        <v>1092</v>
      </c>
      <c r="B3596" s="4" t="s">
        <v>1668</v>
      </c>
      <c r="C3596" s="4" t="s">
        <v>2351</v>
      </c>
      <c r="D3596" s="4" t="s">
        <v>2352</v>
      </c>
      <c r="E3596" s="4" t="s">
        <v>98</v>
      </c>
      <c r="F3596" s="4" t="s">
        <v>99</v>
      </c>
      <c r="G3596" s="23" t="n">
        <v>544901</v>
      </c>
      <c r="H3596" s="24" t="n">
        <f aca="false">Parametros!$B$3</f>
        <v>160.42</v>
      </c>
      <c r="I3596" s="24" t="n">
        <f aca="false">Parametros!$B$4</f>
        <v>151.76</v>
      </c>
      <c r="J3596" s="23" t="n">
        <f aca="false">G3596*H3596/I3596</f>
        <v>575995.113468635</v>
      </c>
      <c r="K3596" s="23" t="n">
        <v>522816.04</v>
      </c>
      <c r="L3596" s="23" t="n">
        <v>684607</v>
      </c>
      <c r="M3596" s="23" t="n">
        <f aca="false">MIN(J3596:L3596)</f>
        <v>522816.04</v>
      </c>
      <c r="N3596" s="23" t="n">
        <f aca="false">MAX(J3596:L3596)</f>
        <v>684607</v>
      </c>
      <c r="O3596" s="23" t="n">
        <f aca="false">MEDIAN(J3596:L3596)</f>
        <v>575995.113468635</v>
      </c>
      <c r="P3596" s="23" t="n">
        <f aca="false">AVERAGE(J3596:L3596)</f>
        <v>594472.717822878</v>
      </c>
      <c r="Q3596" s="23" t="n">
        <f aca="false">AVERAGE(M3596,O3596)</f>
        <v>549405.576734317</v>
      </c>
      <c r="R3596" s="23" t="n">
        <f aca="false">AVERAGE(N3596,O3596)</f>
        <v>630301.056734317</v>
      </c>
      <c r="S3596" s="23" t="n">
        <f aca="false">STDEV(J3596:L3596)</f>
        <v>82462.9921930703</v>
      </c>
      <c r="T3596" s="25" t="n">
        <f aca="false">IF(P3596&gt;0,S3596/P3596,NA())</f>
        <v>0.138716192889511</v>
      </c>
      <c r="U3596" s="4" t="str">
        <f aca="false">IF(T3596&lt;=Parametros!$B$7,"MENOR",IF(T3596&lt;=Parametros!$B$8,"PROMEDIO MENOR-MEDIANA","PROMEDIO"))</f>
        <v>MENOR</v>
      </c>
      <c r="V3596" s="23" t="n">
        <f aca="false">IF(T3596&lt;=Parametros!$B$7,M3596,IF(T3596&lt;=Parametros!$B$8,Q3596,P3596))</f>
        <v>522816.04</v>
      </c>
      <c r="W3596" s="26" t="n">
        <f aca="false">ROUND(V3596,0)</f>
        <v>522816</v>
      </c>
      <c r="X3596" s="27" t="n">
        <f aca="false">K3596/G3596</f>
        <v>0.959469775243576</v>
      </c>
      <c r="Y3596" s="27" t="n">
        <f aca="false">L3596/G3596</f>
        <v>1.25638785761083</v>
      </c>
    </row>
    <row r="3597" customFormat="false" ht="26.25" hidden="false" customHeight="true" outlineLevel="0" collapsed="false">
      <c r="A3597" s="4" t="s">
        <v>1095</v>
      </c>
      <c r="B3597" s="4" t="s">
        <v>1668</v>
      </c>
      <c r="C3597" s="4" t="s">
        <v>2353</v>
      </c>
      <c r="D3597" s="4" t="s">
        <v>2354</v>
      </c>
      <c r="E3597" s="4" t="s">
        <v>98</v>
      </c>
      <c r="F3597" s="4" t="s">
        <v>99</v>
      </c>
      <c r="G3597" s="23" t="n">
        <v>544901</v>
      </c>
      <c r="H3597" s="24" t="n">
        <f aca="false">Parametros!$B$3</f>
        <v>160.42</v>
      </c>
      <c r="I3597" s="24" t="n">
        <f aca="false">Parametros!$B$4</f>
        <v>151.76</v>
      </c>
      <c r="J3597" s="23" t="n">
        <f aca="false">G3597*H3597/I3597</f>
        <v>575995.113468635</v>
      </c>
      <c r="K3597" s="23" t="n">
        <v>522816.04</v>
      </c>
      <c r="L3597" s="23" t="n">
        <v>684607</v>
      </c>
      <c r="M3597" s="23" t="n">
        <f aca="false">MIN(J3597:L3597)</f>
        <v>522816.04</v>
      </c>
      <c r="N3597" s="23" t="n">
        <f aca="false">MAX(J3597:L3597)</f>
        <v>684607</v>
      </c>
      <c r="O3597" s="23" t="n">
        <f aca="false">MEDIAN(J3597:L3597)</f>
        <v>575995.113468635</v>
      </c>
      <c r="P3597" s="23" t="n">
        <f aca="false">AVERAGE(J3597:L3597)</f>
        <v>594472.717822878</v>
      </c>
      <c r="Q3597" s="23" t="n">
        <f aca="false">AVERAGE(M3597,O3597)</f>
        <v>549405.576734317</v>
      </c>
      <c r="R3597" s="23" t="n">
        <f aca="false">AVERAGE(N3597,O3597)</f>
        <v>630301.056734317</v>
      </c>
      <c r="S3597" s="23" t="n">
        <f aca="false">STDEV(J3597:L3597)</f>
        <v>82462.9921930703</v>
      </c>
      <c r="T3597" s="25" t="n">
        <f aca="false">IF(P3597&gt;0,S3597/P3597,NA())</f>
        <v>0.138716192889511</v>
      </c>
      <c r="U3597" s="4" t="str">
        <f aca="false">IF(T3597&lt;=Parametros!$B$7,"MENOR",IF(T3597&lt;=Parametros!$B$8,"PROMEDIO MENOR-MEDIANA","PROMEDIO"))</f>
        <v>MENOR</v>
      </c>
      <c r="V3597" s="23" t="n">
        <f aca="false">IF(T3597&lt;=Parametros!$B$7,M3597,IF(T3597&lt;=Parametros!$B$8,Q3597,P3597))</f>
        <v>522816.04</v>
      </c>
      <c r="W3597" s="26" t="n">
        <f aca="false">ROUND(V3597,0)</f>
        <v>522816</v>
      </c>
      <c r="X3597" s="27" t="n">
        <f aca="false">K3597/G3597</f>
        <v>0.959469775243576</v>
      </c>
      <c r="Y3597" s="27" t="n">
        <f aca="false">L3597/G3597</f>
        <v>1.25638785761083</v>
      </c>
    </row>
    <row r="3598" customFormat="false" ht="26.25" hidden="false" customHeight="true" outlineLevel="0" collapsed="false">
      <c r="A3598" s="4" t="s">
        <v>1098</v>
      </c>
      <c r="B3598" s="4" t="s">
        <v>1668</v>
      </c>
      <c r="C3598" s="4" t="s">
        <v>2355</v>
      </c>
      <c r="D3598" s="4" t="s">
        <v>2356</v>
      </c>
      <c r="E3598" s="4" t="s">
        <v>98</v>
      </c>
      <c r="F3598" s="4" t="s">
        <v>99</v>
      </c>
      <c r="G3598" s="23" t="n">
        <v>544901</v>
      </c>
      <c r="H3598" s="24" t="n">
        <f aca="false">Parametros!$B$3</f>
        <v>160.42</v>
      </c>
      <c r="I3598" s="24" t="n">
        <f aca="false">Parametros!$B$4</f>
        <v>151.76</v>
      </c>
      <c r="J3598" s="23" t="n">
        <f aca="false">G3598*H3598/I3598</f>
        <v>575995.113468635</v>
      </c>
      <c r="K3598" s="23" t="n">
        <v>522816.04</v>
      </c>
      <c r="L3598" s="23" t="n">
        <v>684607</v>
      </c>
      <c r="M3598" s="23" t="n">
        <f aca="false">MIN(J3598:L3598)</f>
        <v>522816.04</v>
      </c>
      <c r="N3598" s="23" t="n">
        <f aca="false">MAX(J3598:L3598)</f>
        <v>684607</v>
      </c>
      <c r="O3598" s="23" t="n">
        <f aca="false">MEDIAN(J3598:L3598)</f>
        <v>575995.113468635</v>
      </c>
      <c r="P3598" s="23" t="n">
        <f aca="false">AVERAGE(J3598:L3598)</f>
        <v>594472.717822878</v>
      </c>
      <c r="Q3598" s="23" t="n">
        <f aca="false">AVERAGE(M3598,O3598)</f>
        <v>549405.576734317</v>
      </c>
      <c r="R3598" s="23" t="n">
        <f aca="false">AVERAGE(N3598,O3598)</f>
        <v>630301.056734317</v>
      </c>
      <c r="S3598" s="23" t="n">
        <f aca="false">STDEV(J3598:L3598)</f>
        <v>82462.9921930703</v>
      </c>
      <c r="T3598" s="25" t="n">
        <f aca="false">IF(P3598&gt;0,S3598/P3598,NA())</f>
        <v>0.138716192889511</v>
      </c>
      <c r="U3598" s="4" t="str">
        <f aca="false">IF(T3598&lt;=Parametros!$B$7,"MENOR",IF(T3598&lt;=Parametros!$B$8,"PROMEDIO MENOR-MEDIANA","PROMEDIO"))</f>
        <v>MENOR</v>
      </c>
      <c r="V3598" s="23" t="n">
        <f aca="false">IF(T3598&lt;=Parametros!$B$7,M3598,IF(T3598&lt;=Parametros!$B$8,Q3598,P3598))</f>
        <v>522816.04</v>
      </c>
      <c r="W3598" s="26" t="n">
        <f aca="false">ROUND(V3598,0)</f>
        <v>522816</v>
      </c>
      <c r="X3598" s="27" t="n">
        <f aca="false">K3598/G3598</f>
        <v>0.959469775243576</v>
      </c>
      <c r="Y3598" s="27" t="n">
        <f aca="false">L3598/G3598</f>
        <v>1.25638785761083</v>
      </c>
    </row>
    <row r="3601" customFormat="false" ht="15" hidden="false" customHeight="true" outlineLevel="0" collapsed="false">
      <c r="A3601" s="20" t="s">
        <v>1166</v>
      </c>
      <c r="B3601" s="20"/>
      <c r="C3601" s="20"/>
      <c r="D3601" s="20"/>
      <c r="E3601" s="20"/>
      <c r="F3601" s="20"/>
      <c r="G3601" s="20"/>
      <c r="H3601" s="20"/>
      <c r="I3601" s="20"/>
      <c r="J3601" s="20"/>
      <c r="K3601" s="20"/>
      <c r="L3601" s="20"/>
      <c r="M3601" s="20"/>
      <c r="N3601" s="20"/>
      <c r="O3601" s="20"/>
      <c r="P3601" s="20"/>
      <c r="Q3601" s="20"/>
      <c r="R3601" s="20"/>
      <c r="S3601" s="20"/>
      <c r="T3601" s="20"/>
      <c r="U3601" s="20"/>
      <c r="V3601" s="20"/>
      <c r="W3601" s="20"/>
    </row>
    <row r="3602" customFormat="false" ht="77.25" hidden="false" customHeight="true" outlineLevel="0" collapsed="false">
      <c r="A3602" s="21" t="s">
        <v>67</v>
      </c>
      <c r="B3602" s="21" t="s">
        <v>68</v>
      </c>
      <c r="C3602" s="21" t="s">
        <v>69</v>
      </c>
      <c r="D3602" s="21" t="s">
        <v>70</v>
      </c>
      <c r="E3602" s="21" t="s">
        <v>71</v>
      </c>
      <c r="F3602" s="21" t="s">
        <v>72</v>
      </c>
      <c r="G3602" s="21" t="s">
        <v>73</v>
      </c>
      <c r="H3602" s="21" t="s">
        <v>74</v>
      </c>
      <c r="I3602" s="21" t="s">
        <v>75</v>
      </c>
      <c r="J3602" s="21" t="s">
        <v>76</v>
      </c>
      <c r="K3602" s="21" t="s">
        <v>77</v>
      </c>
      <c r="L3602" s="21" t="s">
        <v>78</v>
      </c>
      <c r="M3602" s="21" t="s">
        <v>79</v>
      </c>
      <c r="N3602" s="21" t="s">
        <v>80</v>
      </c>
      <c r="O3602" s="21" t="s">
        <v>81</v>
      </c>
      <c r="P3602" s="21" t="s">
        <v>82</v>
      </c>
      <c r="Q3602" s="21" t="s">
        <v>83</v>
      </c>
      <c r="R3602" s="21" t="s">
        <v>84</v>
      </c>
      <c r="S3602" s="21" t="s">
        <v>85</v>
      </c>
      <c r="T3602" s="21" t="s">
        <v>86</v>
      </c>
      <c r="U3602" s="21" t="s">
        <v>87</v>
      </c>
      <c r="V3602" s="21" t="s">
        <v>88</v>
      </c>
      <c r="W3602" s="21" t="s">
        <v>89</v>
      </c>
      <c r="X3602" s="21" t="s">
        <v>90</v>
      </c>
      <c r="Y3602" s="21" t="s">
        <v>91</v>
      </c>
    </row>
    <row r="3603" customFormat="false" ht="15" hidden="false" customHeight="true" outlineLevel="0" collapsed="false">
      <c r="A3603" s="22" t="s">
        <v>92</v>
      </c>
      <c r="B3603" s="22" t="s">
        <v>93</v>
      </c>
      <c r="C3603" s="22"/>
      <c r="D3603" s="22"/>
      <c r="E3603" s="22"/>
      <c r="F3603" s="22"/>
      <c r="G3603" s="22"/>
      <c r="H3603" s="22"/>
      <c r="I3603" s="22"/>
      <c r="J3603" s="22"/>
      <c r="K3603" s="22"/>
      <c r="L3603" s="22"/>
      <c r="M3603" s="22"/>
      <c r="N3603" s="22"/>
      <c r="O3603" s="22"/>
      <c r="P3603" s="22"/>
      <c r="Q3603" s="22"/>
      <c r="R3603" s="22"/>
      <c r="S3603" s="22"/>
      <c r="T3603" s="22"/>
      <c r="U3603" s="22"/>
      <c r="V3603" s="22"/>
      <c r="W3603" s="22"/>
    </row>
    <row r="3604" customFormat="false" ht="26.25" hidden="false" customHeight="true" outlineLevel="0" collapsed="false">
      <c r="A3604" s="4" t="s">
        <v>94</v>
      </c>
      <c r="B3604" s="4" t="s">
        <v>1668</v>
      </c>
      <c r="C3604" s="4" t="s">
        <v>1669</v>
      </c>
      <c r="D3604" s="4" t="s">
        <v>1670</v>
      </c>
      <c r="E3604" s="4" t="s">
        <v>98</v>
      </c>
      <c r="F3604" s="4" t="s">
        <v>99</v>
      </c>
      <c r="G3604" s="23" t="n">
        <v>685591</v>
      </c>
      <c r="H3604" s="24" t="n">
        <f aca="false">Parametros!$B$3</f>
        <v>160.42</v>
      </c>
      <c r="I3604" s="24" t="n">
        <f aca="false">Parametros!$B$4</f>
        <v>151.76</v>
      </c>
      <c r="J3604" s="23" t="n">
        <f aca="false">G3604*H3604/I3604</f>
        <v>724713.417369531</v>
      </c>
      <c r="K3604" s="23" t="n">
        <v>657804.44</v>
      </c>
      <c r="L3604" s="23" t="n">
        <v>861441</v>
      </c>
      <c r="M3604" s="23" t="n">
        <f aca="false">MIN(J3604:L3604)</f>
        <v>657804.44</v>
      </c>
      <c r="N3604" s="23" t="n">
        <f aca="false">MAX(J3604:L3604)</f>
        <v>861441</v>
      </c>
      <c r="O3604" s="23" t="n">
        <f aca="false">MEDIAN(J3604:L3604)</f>
        <v>724713.417369531</v>
      </c>
      <c r="P3604" s="23" t="n">
        <f aca="false">AVERAGE(J3604:L3604)</f>
        <v>747986.285789844</v>
      </c>
      <c r="Q3604" s="23" t="n">
        <f aca="false">AVERAGE(M3604,O3604)</f>
        <v>691258.928684766</v>
      </c>
      <c r="R3604" s="23" t="n">
        <f aca="false">AVERAGE(N3604,O3604)</f>
        <v>793077.208684766</v>
      </c>
      <c r="S3604" s="23" t="n">
        <f aca="false">STDEV(J3604:L3604)</f>
        <v>103793.939830514</v>
      </c>
      <c r="T3604" s="25" t="n">
        <f aca="false">IF(P3604&gt;0,S3604/P3604,NA())</f>
        <v>0.138764495823492</v>
      </c>
      <c r="U3604" s="4" t="str">
        <f aca="false">IF(T3604&lt;=Parametros!$B$7,"MENOR",IF(T3604&lt;=Parametros!$B$8,"PROMEDIO MENOR-MEDIANA","PROMEDIO"))</f>
        <v>MENOR</v>
      </c>
      <c r="V3604" s="23" t="n">
        <f aca="false">IF(T3604&lt;=Parametros!$B$7,M3604,IF(T3604&lt;=Parametros!$B$8,Q3604,P3604))</f>
        <v>657804.44</v>
      </c>
      <c r="W3604" s="26" t="n">
        <f aca="false">ROUND(V3604,0)</f>
        <v>657804</v>
      </c>
      <c r="X3604" s="27" t="n">
        <f aca="false">K3604/G3604</f>
        <v>0.959470646493317</v>
      </c>
      <c r="Y3604" s="27" t="n">
        <f aca="false">L3604/G3604</f>
        <v>1.2564940321562</v>
      </c>
    </row>
    <row r="3605" customFormat="false" ht="26.25" hidden="false" customHeight="true" outlineLevel="0" collapsed="false">
      <c r="A3605" s="4" t="s">
        <v>100</v>
      </c>
      <c r="B3605" s="4" t="s">
        <v>1668</v>
      </c>
      <c r="C3605" s="4" t="s">
        <v>1671</v>
      </c>
      <c r="D3605" s="4" t="s">
        <v>1672</v>
      </c>
      <c r="E3605" s="4" t="s">
        <v>98</v>
      </c>
      <c r="F3605" s="4" t="s">
        <v>99</v>
      </c>
      <c r="G3605" s="23" t="n">
        <v>355355</v>
      </c>
      <c r="H3605" s="24" t="n">
        <f aca="false">Parametros!$B$3</f>
        <v>160.42</v>
      </c>
      <c r="I3605" s="24" t="n">
        <f aca="false">Parametros!$B$4</f>
        <v>151.76</v>
      </c>
      <c r="J3605" s="23" t="n">
        <f aca="false">G3605*H3605/I3605</f>
        <v>375632.901291513</v>
      </c>
      <c r="K3605" s="23" t="n">
        <v>340952.48</v>
      </c>
      <c r="L3605" s="23" t="n">
        <v>446488</v>
      </c>
      <c r="M3605" s="23" t="n">
        <f aca="false">MIN(J3605:L3605)</f>
        <v>340952.48</v>
      </c>
      <c r="N3605" s="23" t="n">
        <f aca="false">MAX(J3605:L3605)</f>
        <v>446488</v>
      </c>
      <c r="O3605" s="23" t="n">
        <f aca="false">MEDIAN(J3605:L3605)</f>
        <v>375632.901291513</v>
      </c>
      <c r="P3605" s="23" t="n">
        <f aca="false">AVERAGE(J3605:L3605)</f>
        <v>387691.127097171</v>
      </c>
      <c r="Q3605" s="23" t="n">
        <f aca="false">AVERAGE(M3605,O3605)</f>
        <v>358292.690645756</v>
      </c>
      <c r="R3605" s="23" t="n">
        <f aca="false">AVERAGE(N3605,O3605)</f>
        <v>411060.450645756</v>
      </c>
      <c r="S3605" s="23" t="n">
        <f aca="false">STDEV(J3605:L3605)</f>
        <v>53791.143347235</v>
      </c>
      <c r="T3605" s="25" t="n">
        <f aca="false">IF(P3605&gt;0,S3605/P3605,NA())</f>
        <v>0.138747419240659</v>
      </c>
      <c r="U3605" s="4" t="str">
        <f aca="false">IF(T3605&lt;=Parametros!$B$7,"MENOR",IF(T3605&lt;=Parametros!$B$8,"PROMEDIO MENOR-MEDIANA","PROMEDIO"))</f>
        <v>MENOR</v>
      </c>
      <c r="V3605" s="23" t="n">
        <f aca="false">IF(T3605&lt;=Parametros!$B$7,M3605,IF(T3605&lt;=Parametros!$B$8,Q3605,P3605))</f>
        <v>340952.48</v>
      </c>
      <c r="W3605" s="26" t="n">
        <f aca="false">ROUND(V3605,0)</f>
        <v>340952</v>
      </c>
      <c r="X3605" s="27" t="n">
        <f aca="false">K3605/G3605</f>
        <v>0.959470051075685</v>
      </c>
      <c r="Y3605" s="27" t="n">
        <f aca="false">L3605/G3605</f>
        <v>1.2564562198365</v>
      </c>
    </row>
    <row r="3606" customFormat="false" ht="26.25" hidden="false" customHeight="true" outlineLevel="0" collapsed="false">
      <c r="A3606" s="4" t="s">
        <v>103</v>
      </c>
      <c r="B3606" s="4" t="s">
        <v>1668</v>
      </c>
      <c r="C3606" s="4" t="s">
        <v>1673</v>
      </c>
      <c r="D3606" s="4" t="s">
        <v>1674</v>
      </c>
      <c r="E3606" s="4" t="s">
        <v>98</v>
      </c>
      <c r="F3606" s="4" t="s">
        <v>99</v>
      </c>
      <c r="G3606" s="23" t="n">
        <v>355378</v>
      </c>
      <c r="H3606" s="24" t="n">
        <f aca="false">Parametros!$B$3</f>
        <v>160.42</v>
      </c>
      <c r="I3606" s="24" t="n">
        <f aca="false">Parametros!$B$4</f>
        <v>151.76</v>
      </c>
      <c r="J3606" s="23" t="n">
        <f aca="false">G3606*H3606/I3606</f>
        <v>375657.213758566</v>
      </c>
      <c r="K3606" s="23" t="n">
        <v>340974.47</v>
      </c>
      <c r="L3606" s="23" t="n">
        <v>446488</v>
      </c>
      <c r="M3606" s="23" t="n">
        <f aca="false">MIN(J3606:L3606)</f>
        <v>340974.47</v>
      </c>
      <c r="N3606" s="23" t="n">
        <f aca="false">MAX(J3606:L3606)</f>
        <v>446488</v>
      </c>
      <c r="O3606" s="23" t="n">
        <f aca="false">MEDIAN(J3606:L3606)</f>
        <v>375657.213758566</v>
      </c>
      <c r="P3606" s="23" t="n">
        <f aca="false">AVERAGE(J3606:L3606)</f>
        <v>387706.561252855</v>
      </c>
      <c r="Q3606" s="23" t="n">
        <f aca="false">AVERAGE(M3606,O3606)</f>
        <v>358315.841879283</v>
      </c>
      <c r="R3606" s="23" t="n">
        <f aca="false">AVERAGE(N3606,O3606)</f>
        <v>411072.606879283</v>
      </c>
      <c r="S3606" s="23" t="n">
        <f aca="false">STDEV(J3606:L3606)</f>
        <v>53778.8651288201</v>
      </c>
      <c r="T3606" s="25" t="n">
        <f aca="false">IF(P3606&gt;0,S3606/P3606,NA())</f>
        <v>0.138710227020756</v>
      </c>
      <c r="U3606" s="4" t="str">
        <f aca="false">IF(T3606&lt;=Parametros!$B$7,"MENOR",IF(T3606&lt;=Parametros!$B$8,"PROMEDIO MENOR-MEDIANA","PROMEDIO"))</f>
        <v>MENOR</v>
      </c>
      <c r="V3606" s="23" t="n">
        <f aca="false">IF(T3606&lt;=Parametros!$B$7,M3606,IF(T3606&lt;=Parametros!$B$8,Q3606,P3606))</f>
        <v>340974.47</v>
      </c>
      <c r="W3606" s="26" t="n">
        <f aca="false">ROUND(V3606,0)</f>
        <v>340974</v>
      </c>
      <c r="X3606" s="27" t="n">
        <f aca="false">K3606/G3606</f>
        <v>0.959469832122416</v>
      </c>
      <c r="Y3606" s="27" t="n">
        <f aca="false">L3606/G3606</f>
        <v>1.25637490221679</v>
      </c>
    </row>
    <row r="3607" customFormat="false" ht="26.25" hidden="false" customHeight="true" outlineLevel="0" collapsed="false">
      <c r="A3607" s="4" t="s">
        <v>106</v>
      </c>
      <c r="B3607" s="4" t="s">
        <v>1668</v>
      </c>
      <c r="C3607" s="4" t="s">
        <v>1675</v>
      </c>
      <c r="D3607" s="4" t="s">
        <v>1676</v>
      </c>
      <c r="E3607" s="4" t="s">
        <v>98</v>
      </c>
      <c r="F3607" s="4" t="s">
        <v>99</v>
      </c>
      <c r="G3607" s="23" t="n">
        <v>215192</v>
      </c>
      <c r="H3607" s="24" t="n">
        <f aca="false">Parametros!$B$3</f>
        <v>160.42</v>
      </c>
      <c r="I3607" s="24" t="n">
        <f aca="false">Parametros!$B$4</f>
        <v>151.76</v>
      </c>
      <c r="J3607" s="23" t="n">
        <f aca="false">G3607*H3607/I3607</f>
        <v>227471.670005272</v>
      </c>
      <c r="K3607" s="23" t="n">
        <v>206470.8</v>
      </c>
      <c r="L3607" s="23" t="n">
        <v>270368</v>
      </c>
      <c r="M3607" s="23" t="n">
        <f aca="false">MIN(J3607:L3607)</f>
        <v>206470.8</v>
      </c>
      <c r="N3607" s="23" t="n">
        <f aca="false">MAX(J3607:L3607)</f>
        <v>270368</v>
      </c>
      <c r="O3607" s="23" t="n">
        <f aca="false">MEDIAN(J3607:L3607)</f>
        <v>227471.670005272</v>
      </c>
      <c r="P3607" s="23" t="n">
        <f aca="false">AVERAGE(J3607:L3607)</f>
        <v>234770.156668424</v>
      </c>
      <c r="Q3607" s="23" t="n">
        <f aca="false">AVERAGE(M3607,O3607)</f>
        <v>216971.235002636</v>
      </c>
      <c r="R3607" s="23" t="n">
        <f aca="false">AVERAGE(N3607,O3607)</f>
        <v>248919.835002636</v>
      </c>
      <c r="S3607" s="23" t="n">
        <f aca="false">STDEV(J3607:L3607)</f>
        <v>32567.8364746441</v>
      </c>
      <c r="T3607" s="25" t="n">
        <f aca="false">IF(P3607&gt;0,S3607/P3607,NA())</f>
        <v>0.138722216387329</v>
      </c>
      <c r="U3607" s="4" t="str">
        <f aca="false">IF(T3607&lt;=Parametros!$B$7,"MENOR",IF(T3607&lt;=Parametros!$B$8,"PROMEDIO MENOR-MEDIANA","PROMEDIO"))</f>
        <v>MENOR</v>
      </c>
      <c r="V3607" s="23" t="n">
        <f aca="false">IF(T3607&lt;=Parametros!$B$7,M3607,IF(T3607&lt;=Parametros!$B$8,Q3607,P3607))</f>
        <v>206470.8</v>
      </c>
      <c r="W3607" s="26" t="n">
        <f aca="false">ROUND(V3607,0)</f>
        <v>206471</v>
      </c>
      <c r="X3607" s="27" t="n">
        <f aca="false">K3607/G3607</f>
        <v>0.95947247109558</v>
      </c>
      <c r="Y3607" s="27" t="n">
        <f aca="false">L3607/G3607</f>
        <v>1.25640358377635</v>
      </c>
    </row>
    <row r="3608" customFormat="false" ht="26.25" hidden="false" customHeight="true" outlineLevel="0" collapsed="false">
      <c r="A3608" s="4" t="s">
        <v>109</v>
      </c>
      <c r="B3608" s="4" t="s">
        <v>1668</v>
      </c>
      <c r="C3608" s="4" t="s">
        <v>1677</v>
      </c>
      <c r="D3608" s="4" t="s">
        <v>1678</v>
      </c>
      <c r="E3608" s="4" t="s">
        <v>112</v>
      </c>
      <c r="F3608" s="4" t="s">
        <v>99</v>
      </c>
      <c r="G3608" s="23" t="n">
        <v>257586</v>
      </c>
      <c r="H3608" s="24" t="n">
        <f aca="false">Parametros!$B$3</f>
        <v>160.42</v>
      </c>
      <c r="I3608" s="24" t="n">
        <f aca="false">Parametros!$B$4</f>
        <v>151.76</v>
      </c>
      <c r="J3608" s="23" t="n">
        <f aca="false">G3608*H3608/I3608</f>
        <v>272284.832103321</v>
      </c>
      <c r="K3608" s="23" t="n">
        <v>247146.27</v>
      </c>
      <c r="L3608" s="23" t="n">
        <v>323561</v>
      </c>
      <c r="M3608" s="23" t="n">
        <f aca="false">MIN(J3608:L3608)</f>
        <v>247146.27</v>
      </c>
      <c r="N3608" s="23" t="n">
        <f aca="false">MAX(J3608:L3608)</f>
        <v>323561</v>
      </c>
      <c r="O3608" s="23" t="n">
        <f aca="false">MEDIAN(J3608:L3608)</f>
        <v>272284.832103321</v>
      </c>
      <c r="P3608" s="23" t="n">
        <f aca="false">AVERAGE(J3608:L3608)</f>
        <v>280997.367367774</v>
      </c>
      <c r="Q3608" s="23" t="n">
        <f aca="false">AVERAGE(M3608,O3608)</f>
        <v>259715.551051661</v>
      </c>
      <c r="R3608" s="23" t="n">
        <f aca="false">AVERAGE(N3608,O3608)</f>
        <v>297922.916051661</v>
      </c>
      <c r="S3608" s="23" t="n">
        <f aca="false">STDEV(J3608:L3608)</f>
        <v>38945.2685610714</v>
      </c>
      <c r="T3608" s="25" t="n">
        <f aca="false">IF(P3608&gt;0,S3608/P3608,NA())</f>
        <v>0.138596560266343</v>
      </c>
      <c r="U3608" s="4" t="str">
        <f aca="false">IF(T3608&lt;=Parametros!$B$7,"MENOR",IF(T3608&lt;=Parametros!$B$8,"PROMEDIO MENOR-MEDIANA","PROMEDIO"))</f>
        <v>MENOR</v>
      </c>
      <c r="V3608" s="23" t="n">
        <f aca="false">IF(T3608&lt;=Parametros!$B$7,M3608,IF(T3608&lt;=Parametros!$B$8,Q3608,P3608))</f>
        <v>247146.27</v>
      </c>
      <c r="W3608" s="26" t="n">
        <f aca="false">ROUND(V3608,0)</f>
        <v>247146</v>
      </c>
      <c r="X3608" s="27" t="n">
        <f aca="false">K3608/G3608</f>
        <v>0.959470895157346</v>
      </c>
      <c r="Y3608" s="27" t="n">
        <f aca="false">L3608/G3608</f>
        <v>1.25612805043752</v>
      </c>
    </row>
    <row r="3609" customFormat="false" ht="26.25" hidden="false" customHeight="true" outlineLevel="0" collapsed="false">
      <c r="A3609" s="4" t="s">
        <v>113</v>
      </c>
      <c r="B3609" s="4" t="s">
        <v>1668</v>
      </c>
      <c r="C3609" s="4" t="s">
        <v>1679</v>
      </c>
      <c r="D3609" s="4" t="s">
        <v>1680</v>
      </c>
      <c r="E3609" s="4" t="s">
        <v>98</v>
      </c>
      <c r="F3609" s="4" t="s">
        <v>99</v>
      </c>
      <c r="G3609" s="23" t="n">
        <v>242233</v>
      </c>
      <c r="H3609" s="24" t="n">
        <f aca="false">Parametros!$B$3</f>
        <v>160.42</v>
      </c>
      <c r="I3609" s="24" t="n">
        <f aca="false">Parametros!$B$4</f>
        <v>151.76</v>
      </c>
      <c r="J3609" s="23" t="n">
        <f aca="false">G3609*H3609/I3609</f>
        <v>256055.73181339</v>
      </c>
      <c r="K3609" s="23" t="n">
        <v>232415.83</v>
      </c>
      <c r="L3609" s="23" t="n">
        <v>304283</v>
      </c>
      <c r="M3609" s="23" t="n">
        <f aca="false">MIN(J3609:L3609)</f>
        <v>232415.83</v>
      </c>
      <c r="N3609" s="23" t="n">
        <f aca="false">MAX(J3609:L3609)</f>
        <v>304283</v>
      </c>
      <c r="O3609" s="23" t="n">
        <f aca="false">MEDIAN(J3609:L3609)</f>
        <v>256055.73181339</v>
      </c>
      <c r="P3609" s="23" t="n">
        <f aca="false">AVERAGE(J3609:L3609)</f>
        <v>264251.520604463</v>
      </c>
      <c r="Q3609" s="23" t="n">
        <f aca="false">AVERAGE(M3609,O3609)</f>
        <v>244235.780906695</v>
      </c>
      <c r="R3609" s="23" t="n">
        <f aca="false">AVERAGE(N3609,O3609)</f>
        <v>280169.365906695</v>
      </c>
      <c r="S3609" s="23" t="n">
        <f aca="false">STDEV(J3609:L3609)</f>
        <v>36627.8684389788</v>
      </c>
      <c r="T3609" s="25" t="n">
        <f aca="false">IF(P3609&gt;0,S3609/P3609,NA())</f>
        <v>0.138609868186167</v>
      </c>
      <c r="U3609" s="4" t="str">
        <f aca="false">IF(T3609&lt;=Parametros!$B$7,"MENOR",IF(T3609&lt;=Parametros!$B$8,"PROMEDIO MENOR-MEDIANA","PROMEDIO"))</f>
        <v>MENOR</v>
      </c>
      <c r="V3609" s="23" t="n">
        <f aca="false">IF(T3609&lt;=Parametros!$B$7,M3609,IF(T3609&lt;=Parametros!$B$8,Q3609,P3609))</f>
        <v>232415.83</v>
      </c>
      <c r="W3609" s="26" t="n">
        <f aca="false">ROUND(V3609,0)</f>
        <v>232416</v>
      </c>
      <c r="X3609" s="27" t="n">
        <f aca="false">K3609/G3609</f>
        <v>0.959472202383655</v>
      </c>
      <c r="Y3609" s="27" t="n">
        <f aca="false">L3609/G3609</f>
        <v>1.25615832690013</v>
      </c>
    </row>
    <row r="3610" customFormat="false" ht="26.25" hidden="false" customHeight="true" outlineLevel="0" collapsed="false">
      <c r="A3610" s="4" t="s">
        <v>116</v>
      </c>
      <c r="B3610" s="4" t="s">
        <v>1668</v>
      </c>
      <c r="C3610" s="4" t="s">
        <v>1681</v>
      </c>
      <c r="D3610" s="4" t="s">
        <v>1682</v>
      </c>
      <c r="E3610" s="4" t="s">
        <v>112</v>
      </c>
      <c r="F3610" s="4" t="s">
        <v>99</v>
      </c>
      <c r="G3610" s="23" t="n">
        <v>300473</v>
      </c>
      <c r="H3610" s="24" t="n">
        <f aca="false">Parametros!$B$3</f>
        <v>160.42</v>
      </c>
      <c r="I3610" s="24" t="n">
        <f aca="false">Parametros!$B$4</f>
        <v>151.76</v>
      </c>
      <c r="J3610" s="23" t="n">
        <f aca="false">G3610*H3610/I3610</f>
        <v>317619.126647338</v>
      </c>
      <c r="K3610" s="23" t="n">
        <v>288294.55</v>
      </c>
      <c r="L3610" s="23" t="n">
        <v>377468</v>
      </c>
      <c r="M3610" s="23" t="n">
        <f aca="false">MIN(J3610:L3610)</f>
        <v>288294.55</v>
      </c>
      <c r="N3610" s="23" t="n">
        <f aca="false">MAX(J3610:L3610)</f>
        <v>377468</v>
      </c>
      <c r="O3610" s="23" t="n">
        <f aca="false">MEDIAN(J3610:L3610)</f>
        <v>317619.126647338</v>
      </c>
      <c r="P3610" s="23" t="n">
        <f aca="false">AVERAGE(J3610:L3610)</f>
        <v>327793.892215779</v>
      </c>
      <c r="Q3610" s="23" t="n">
        <f aca="false">AVERAGE(M3610,O3610)</f>
        <v>302956.838323669</v>
      </c>
      <c r="R3610" s="23" t="n">
        <f aca="false">AVERAGE(N3610,O3610)</f>
        <v>347543.563323669</v>
      </c>
      <c r="S3610" s="23" t="n">
        <f aca="false">STDEV(J3610:L3610)</f>
        <v>45449.0972078124</v>
      </c>
      <c r="T3610" s="25" t="n">
        <f aca="false">IF(P3610&gt;0,S3610/P3610,NA())</f>
        <v>0.138651446189529</v>
      </c>
      <c r="U3610" s="4" t="str">
        <f aca="false">IF(T3610&lt;=Parametros!$B$7,"MENOR",IF(T3610&lt;=Parametros!$B$8,"PROMEDIO MENOR-MEDIANA","PROMEDIO"))</f>
        <v>MENOR</v>
      </c>
      <c r="V3610" s="23" t="n">
        <f aca="false">IF(T3610&lt;=Parametros!$B$7,M3610,IF(T3610&lt;=Parametros!$B$8,Q3610,P3610))</f>
        <v>288294.55</v>
      </c>
      <c r="W3610" s="26" t="n">
        <f aca="false">ROUND(V3610,0)</f>
        <v>288295</v>
      </c>
      <c r="X3610" s="27" t="n">
        <f aca="false">K3610/G3610</f>
        <v>0.959469070432285</v>
      </c>
      <c r="Y3610" s="27" t="n">
        <f aca="false">L3610/G3610</f>
        <v>1.2562459854962</v>
      </c>
    </row>
    <row r="3611" customFormat="false" ht="26.25" hidden="false" customHeight="true" outlineLevel="0" collapsed="false">
      <c r="A3611" s="4" t="s">
        <v>119</v>
      </c>
      <c r="B3611" s="4" t="s">
        <v>1668</v>
      </c>
      <c r="C3611" s="4" t="s">
        <v>1683</v>
      </c>
      <c r="D3611" s="4" t="s">
        <v>1684</v>
      </c>
      <c r="E3611" s="4" t="s">
        <v>112</v>
      </c>
      <c r="F3611" s="4" t="s">
        <v>99</v>
      </c>
      <c r="G3611" s="23" t="n">
        <v>204091</v>
      </c>
      <c r="H3611" s="24" t="n">
        <f aca="false">Parametros!$B$3</f>
        <v>160.42</v>
      </c>
      <c r="I3611" s="24" t="n">
        <f aca="false">Parametros!$B$4</f>
        <v>151.76</v>
      </c>
      <c r="J3611" s="23" t="n">
        <f aca="false">G3611*H3611/I3611</f>
        <v>215737.204928835</v>
      </c>
      <c r="K3611" s="23" t="n">
        <v>195819.72</v>
      </c>
      <c r="L3611" s="23" t="n">
        <v>256445</v>
      </c>
      <c r="M3611" s="23" t="n">
        <f aca="false">MIN(J3611:L3611)</f>
        <v>195819.72</v>
      </c>
      <c r="N3611" s="23" t="n">
        <f aca="false">MAX(J3611:L3611)</f>
        <v>256445</v>
      </c>
      <c r="O3611" s="23" t="n">
        <f aca="false">MEDIAN(J3611:L3611)</f>
        <v>215737.204928835</v>
      </c>
      <c r="P3611" s="23" t="n">
        <f aca="false">AVERAGE(J3611:L3611)</f>
        <v>222667.308309612</v>
      </c>
      <c r="Q3611" s="23" t="n">
        <f aca="false">AVERAGE(M3611,O3611)</f>
        <v>205778.462464418</v>
      </c>
      <c r="R3611" s="23" t="n">
        <f aca="false">AVERAGE(N3611,O3611)</f>
        <v>236091.102464418</v>
      </c>
      <c r="S3611" s="23" t="n">
        <f aca="false">STDEV(J3611:L3611)</f>
        <v>30901.0662181872</v>
      </c>
      <c r="T3611" s="25" t="n">
        <f aca="false">IF(P3611&gt;0,S3611/P3611,NA())</f>
        <v>0.138776843591338</v>
      </c>
      <c r="U3611" s="4" t="str">
        <f aca="false">IF(T3611&lt;=Parametros!$B$7,"MENOR",IF(T3611&lt;=Parametros!$B$8,"PROMEDIO MENOR-MEDIANA","PROMEDIO"))</f>
        <v>MENOR</v>
      </c>
      <c r="V3611" s="23" t="n">
        <f aca="false">IF(T3611&lt;=Parametros!$B$7,M3611,IF(T3611&lt;=Parametros!$B$8,Q3611,P3611))</f>
        <v>195819.72</v>
      </c>
      <c r="W3611" s="26" t="n">
        <f aca="false">ROUND(V3611,0)</f>
        <v>195820</v>
      </c>
      <c r="X3611" s="27" t="n">
        <f aca="false">K3611/G3611</f>
        <v>0.959472588208201</v>
      </c>
      <c r="Y3611" s="27" t="n">
        <f aca="false">L3611/G3611</f>
        <v>1.2565228256023</v>
      </c>
    </row>
    <row r="3612" customFormat="false" ht="26.25" hidden="false" customHeight="true" outlineLevel="0" collapsed="false">
      <c r="A3612" s="4" t="s">
        <v>122</v>
      </c>
      <c r="B3612" s="4" t="s">
        <v>1668</v>
      </c>
      <c r="C3612" s="4" t="s">
        <v>1685</v>
      </c>
      <c r="D3612" s="4" t="s">
        <v>1686</v>
      </c>
      <c r="E3612" s="4" t="s">
        <v>98</v>
      </c>
      <c r="F3612" s="4" t="s">
        <v>99</v>
      </c>
      <c r="G3612" s="23" t="n">
        <v>355407</v>
      </c>
      <c r="H3612" s="24" t="n">
        <f aca="false">Parametros!$B$3</f>
        <v>160.42</v>
      </c>
      <c r="I3612" s="24" t="n">
        <f aca="false">Parametros!$B$4</f>
        <v>151.76</v>
      </c>
      <c r="J3612" s="23" t="n">
        <f aca="false">G3612*H3612/I3612</f>
        <v>375687.868608329</v>
      </c>
      <c r="K3612" s="23" t="n">
        <v>341002.88</v>
      </c>
      <c r="L3612" s="23" t="n">
        <v>446488</v>
      </c>
      <c r="M3612" s="23" t="n">
        <f aca="false">MIN(J3612:L3612)</f>
        <v>341002.88</v>
      </c>
      <c r="N3612" s="23" t="n">
        <f aca="false">MAX(J3612:L3612)</f>
        <v>446488</v>
      </c>
      <c r="O3612" s="23" t="n">
        <f aca="false">MEDIAN(J3612:L3612)</f>
        <v>375687.868608329</v>
      </c>
      <c r="P3612" s="23" t="n">
        <f aca="false">AVERAGE(J3612:L3612)</f>
        <v>387726.24953611</v>
      </c>
      <c r="Q3612" s="23" t="n">
        <f aca="false">AVERAGE(M3612,O3612)</f>
        <v>358345.374304164</v>
      </c>
      <c r="R3612" s="23" t="n">
        <f aca="false">AVERAGE(N3612,O3612)</f>
        <v>411087.934304165</v>
      </c>
      <c r="S3612" s="23" t="n">
        <f aca="false">STDEV(J3612:L3612)</f>
        <v>53763.0876798884</v>
      </c>
      <c r="T3612" s="25" t="n">
        <f aca="false">IF(P3612&gt;0,S3612/P3612,NA())</f>
        <v>0.138662491240179</v>
      </c>
      <c r="U3612" s="4" t="str">
        <f aca="false">IF(T3612&lt;=Parametros!$B$7,"MENOR",IF(T3612&lt;=Parametros!$B$8,"PROMEDIO MENOR-MEDIANA","PROMEDIO"))</f>
        <v>MENOR</v>
      </c>
      <c r="V3612" s="23" t="n">
        <f aca="false">IF(T3612&lt;=Parametros!$B$7,M3612,IF(T3612&lt;=Parametros!$B$8,Q3612,P3612))</f>
        <v>341002.88</v>
      </c>
      <c r="W3612" s="26" t="n">
        <f aca="false">ROUND(V3612,0)</f>
        <v>341003</v>
      </c>
      <c r="X3612" s="27" t="n">
        <f aca="false">K3612/G3612</f>
        <v>0.959471479177394</v>
      </c>
      <c r="Y3612" s="27" t="n">
        <f aca="false">L3612/G3612</f>
        <v>1.2562723863064</v>
      </c>
    </row>
    <row r="3613" customFormat="false" ht="26.25" hidden="false" customHeight="true" outlineLevel="0" collapsed="false">
      <c r="A3613" s="4" t="s">
        <v>125</v>
      </c>
      <c r="B3613" s="4" t="s">
        <v>1668</v>
      </c>
      <c r="C3613" s="4" t="s">
        <v>1687</v>
      </c>
      <c r="D3613" s="4" t="s">
        <v>1688</v>
      </c>
      <c r="E3613" s="4" t="s">
        <v>98</v>
      </c>
      <c r="F3613" s="4" t="s">
        <v>99</v>
      </c>
      <c r="G3613" s="23" t="n">
        <v>348341</v>
      </c>
      <c r="H3613" s="24" t="n">
        <f aca="false">Parametros!$B$3</f>
        <v>160.42</v>
      </c>
      <c r="I3613" s="24" t="n">
        <f aca="false">Parametros!$B$4</f>
        <v>151.76</v>
      </c>
      <c r="J3613" s="23" t="n">
        <f aca="false">G3613*H3613/I3613</f>
        <v>368218.655904059</v>
      </c>
      <c r="K3613" s="23" t="n">
        <v>334223.17</v>
      </c>
      <c r="L3613" s="23" t="n">
        <v>437682</v>
      </c>
      <c r="M3613" s="23" t="n">
        <f aca="false">MIN(J3613:L3613)</f>
        <v>334223.17</v>
      </c>
      <c r="N3613" s="23" t="n">
        <f aca="false">MAX(J3613:L3613)</f>
        <v>437682</v>
      </c>
      <c r="O3613" s="23" t="n">
        <f aca="false">MEDIAN(J3613:L3613)</f>
        <v>368218.655904059</v>
      </c>
      <c r="P3613" s="23" t="n">
        <f aca="false">AVERAGE(J3613:L3613)</f>
        <v>380041.275301353</v>
      </c>
      <c r="Q3613" s="23" t="n">
        <f aca="false">AVERAGE(M3613,O3613)</f>
        <v>351220.91295203</v>
      </c>
      <c r="R3613" s="23" t="n">
        <f aca="false">AVERAGE(N3613,O3613)</f>
        <v>402950.32795203</v>
      </c>
      <c r="S3613" s="23" t="n">
        <f aca="false">STDEV(J3613:L3613)</f>
        <v>52732.9415384936</v>
      </c>
      <c r="T3613" s="25" t="n">
        <f aca="false">IF(P3613&gt;0,S3613/P3613,NA())</f>
        <v>0.138755827236605</v>
      </c>
      <c r="U3613" s="4" t="str">
        <f aca="false">IF(T3613&lt;=Parametros!$B$7,"MENOR",IF(T3613&lt;=Parametros!$B$8,"PROMEDIO MENOR-MEDIANA","PROMEDIO"))</f>
        <v>MENOR</v>
      </c>
      <c r="V3613" s="23" t="n">
        <f aca="false">IF(T3613&lt;=Parametros!$B$7,M3613,IF(T3613&lt;=Parametros!$B$8,Q3613,P3613))</f>
        <v>334223.17</v>
      </c>
      <c r="W3613" s="26" t="n">
        <f aca="false">ROUND(V3613,0)</f>
        <v>334223</v>
      </c>
      <c r="X3613" s="27" t="n">
        <f aca="false">K3613/G3613</f>
        <v>0.959471236518239</v>
      </c>
      <c r="Y3613" s="27" t="n">
        <f aca="false">L3613/G3613</f>
        <v>1.25647569479332</v>
      </c>
    </row>
    <row r="3614" customFormat="false" ht="26.25" hidden="false" customHeight="true" outlineLevel="0" collapsed="false">
      <c r="A3614" s="4" t="s">
        <v>128</v>
      </c>
      <c r="B3614" s="4" t="s">
        <v>1668</v>
      </c>
      <c r="C3614" s="4" t="s">
        <v>1689</v>
      </c>
      <c r="D3614" s="4" t="s">
        <v>1690</v>
      </c>
      <c r="E3614" s="4" t="s">
        <v>98</v>
      </c>
      <c r="F3614" s="4" t="s">
        <v>99</v>
      </c>
      <c r="G3614" s="23" t="n">
        <v>543771</v>
      </c>
      <c r="H3614" s="24" t="n">
        <f aca="false">Parametros!$B$3</f>
        <v>160.42</v>
      </c>
      <c r="I3614" s="24" t="n">
        <f aca="false">Parametros!$B$4</f>
        <v>151.76</v>
      </c>
      <c r="J3614" s="23" t="n">
        <f aca="false">G3614*H3614/I3614</f>
        <v>574800.631391671</v>
      </c>
      <c r="K3614" s="23" t="n">
        <v>521732.06</v>
      </c>
      <c r="L3614" s="23" t="n">
        <v>683179</v>
      </c>
      <c r="M3614" s="23" t="n">
        <f aca="false">MIN(J3614:L3614)</f>
        <v>521732.06</v>
      </c>
      <c r="N3614" s="23" t="n">
        <f aca="false">MAX(J3614:L3614)</f>
        <v>683179</v>
      </c>
      <c r="O3614" s="23" t="n">
        <f aca="false">MEDIAN(J3614:L3614)</f>
        <v>574800.631391671</v>
      </c>
      <c r="P3614" s="23" t="n">
        <f aca="false">AVERAGE(J3614:L3614)</f>
        <v>593237.23046389</v>
      </c>
      <c r="Q3614" s="23" t="n">
        <f aca="false">AVERAGE(M3614,O3614)</f>
        <v>548266.345695836</v>
      </c>
      <c r="R3614" s="23" t="n">
        <f aca="false">AVERAGE(N3614,O3614)</f>
        <v>628989.815695836</v>
      </c>
      <c r="S3614" s="23" t="n">
        <f aca="false">STDEV(J3614:L3614)</f>
        <v>82287.3608025754</v>
      </c>
      <c r="T3614" s="25" t="n">
        <f aca="false">IF(P3614&gt;0,S3614/P3614,NA())</f>
        <v>0.1387090300085</v>
      </c>
      <c r="U3614" s="4" t="str">
        <f aca="false">IF(T3614&lt;=Parametros!$B$7,"MENOR",IF(T3614&lt;=Parametros!$B$8,"PROMEDIO MENOR-MEDIANA","PROMEDIO"))</f>
        <v>MENOR</v>
      </c>
      <c r="V3614" s="23" t="n">
        <f aca="false">IF(T3614&lt;=Parametros!$B$7,M3614,IF(T3614&lt;=Parametros!$B$8,Q3614,P3614))</f>
        <v>521732.06</v>
      </c>
      <c r="W3614" s="26" t="n">
        <f aca="false">ROUND(V3614,0)</f>
        <v>521732</v>
      </c>
      <c r="X3614" s="27" t="n">
        <f aca="false">K3614/G3614</f>
        <v>0.959470181381501</v>
      </c>
      <c r="Y3614" s="27" t="n">
        <f aca="false">L3614/G3614</f>
        <v>1.25637262744795</v>
      </c>
    </row>
    <row r="3615" customFormat="false" ht="26.25" hidden="false" customHeight="true" outlineLevel="0" collapsed="false">
      <c r="A3615" s="4" t="s">
        <v>131</v>
      </c>
      <c r="B3615" s="4" t="s">
        <v>1668</v>
      </c>
      <c r="C3615" s="4" t="s">
        <v>1691</v>
      </c>
      <c r="D3615" s="4" t="s">
        <v>1692</v>
      </c>
      <c r="E3615" s="4" t="s">
        <v>98</v>
      </c>
      <c r="F3615" s="4" t="s">
        <v>99</v>
      </c>
      <c r="G3615" s="23" t="n">
        <v>543771</v>
      </c>
      <c r="H3615" s="24" t="n">
        <f aca="false">Parametros!$B$3</f>
        <v>160.42</v>
      </c>
      <c r="I3615" s="24" t="n">
        <f aca="false">Parametros!$B$4</f>
        <v>151.76</v>
      </c>
      <c r="J3615" s="23" t="n">
        <f aca="false">G3615*H3615/I3615</f>
        <v>574800.631391671</v>
      </c>
      <c r="K3615" s="23" t="n">
        <v>521732.06</v>
      </c>
      <c r="L3615" s="23" t="n">
        <v>683179</v>
      </c>
      <c r="M3615" s="23" t="n">
        <f aca="false">MIN(J3615:L3615)</f>
        <v>521732.06</v>
      </c>
      <c r="N3615" s="23" t="n">
        <f aca="false">MAX(J3615:L3615)</f>
        <v>683179</v>
      </c>
      <c r="O3615" s="23" t="n">
        <f aca="false">MEDIAN(J3615:L3615)</f>
        <v>574800.631391671</v>
      </c>
      <c r="P3615" s="23" t="n">
        <f aca="false">AVERAGE(J3615:L3615)</f>
        <v>593237.23046389</v>
      </c>
      <c r="Q3615" s="23" t="n">
        <f aca="false">AVERAGE(M3615,O3615)</f>
        <v>548266.345695836</v>
      </c>
      <c r="R3615" s="23" t="n">
        <f aca="false">AVERAGE(N3615,O3615)</f>
        <v>628989.815695836</v>
      </c>
      <c r="S3615" s="23" t="n">
        <f aca="false">STDEV(J3615:L3615)</f>
        <v>82287.3608025754</v>
      </c>
      <c r="T3615" s="25" t="n">
        <f aca="false">IF(P3615&gt;0,S3615/P3615,NA())</f>
        <v>0.1387090300085</v>
      </c>
      <c r="U3615" s="4" t="str">
        <f aca="false">IF(T3615&lt;=Parametros!$B$7,"MENOR",IF(T3615&lt;=Parametros!$B$8,"PROMEDIO MENOR-MEDIANA","PROMEDIO"))</f>
        <v>MENOR</v>
      </c>
      <c r="V3615" s="23" t="n">
        <f aca="false">IF(T3615&lt;=Parametros!$B$7,M3615,IF(T3615&lt;=Parametros!$B$8,Q3615,P3615))</f>
        <v>521732.06</v>
      </c>
      <c r="W3615" s="26" t="n">
        <f aca="false">ROUND(V3615,0)</f>
        <v>521732</v>
      </c>
      <c r="X3615" s="27" t="n">
        <f aca="false">K3615/G3615</f>
        <v>0.959470181381501</v>
      </c>
      <c r="Y3615" s="27" t="n">
        <f aca="false">L3615/G3615</f>
        <v>1.25637262744795</v>
      </c>
    </row>
    <row r="3616" customFormat="false" ht="26.25" hidden="false" customHeight="true" outlineLevel="0" collapsed="false">
      <c r="A3616" s="4" t="s">
        <v>134</v>
      </c>
      <c r="B3616" s="4" t="s">
        <v>1668</v>
      </c>
      <c r="C3616" s="4" t="s">
        <v>1693</v>
      </c>
      <c r="D3616" s="4" t="s">
        <v>1694</v>
      </c>
      <c r="E3616" s="4" t="s">
        <v>98</v>
      </c>
      <c r="F3616" s="4" t="s">
        <v>99</v>
      </c>
      <c r="G3616" s="23" t="n">
        <v>543771</v>
      </c>
      <c r="H3616" s="24" t="n">
        <f aca="false">Parametros!$B$3</f>
        <v>160.42</v>
      </c>
      <c r="I3616" s="24" t="n">
        <f aca="false">Parametros!$B$4</f>
        <v>151.76</v>
      </c>
      <c r="J3616" s="23" t="n">
        <f aca="false">G3616*H3616/I3616</f>
        <v>574800.631391671</v>
      </c>
      <c r="K3616" s="23" t="n">
        <v>521732.06</v>
      </c>
      <c r="L3616" s="23" t="n">
        <v>683179</v>
      </c>
      <c r="M3616" s="23" t="n">
        <f aca="false">MIN(J3616:L3616)</f>
        <v>521732.06</v>
      </c>
      <c r="N3616" s="23" t="n">
        <f aca="false">MAX(J3616:L3616)</f>
        <v>683179</v>
      </c>
      <c r="O3616" s="23" t="n">
        <f aca="false">MEDIAN(J3616:L3616)</f>
        <v>574800.631391671</v>
      </c>
      <c r="P3616" s="23" t="n">
        <f aca="false">AVERAGE(J3616:L3616)</f>
        <v>593237.23046389</v>
      </c>
      <c r="Q3616" s="23" t="n">
        <f aca="false">AVERAGE(M3616,O3616)</f>
        <v>548266.345695836</v>
      </c>
      <c r="R3616" s="23" t="n">
        <f aca="false">AVERAGE(N3616,O3616)</f>
        <v>628989.815695836</v>
      </c>
      <c r="S3616" s="23" t="n">
        <f aca="false">STDEV(J3616:L3616)</f>
        <v>82287.3608025754</v>
      </c>
      <c r="T3616" s="25" t="n">
        <f aca="false">IF(P3616&gt;0,S3616/P3616,NA())</f>
        <v>0.1387090300085</v>
      </c>
      <c r="U3616" s="4" t="str">
        <f aca="false">IF(T3616&lt;=Parametros!$B$7,"MENOR",IF(T3616&lt;=Parametros!$B$8,"PROMEDIO MENOR-MEDIANA","PROMEDIO"))</f>
        <v>MENOR</v>
      </c>
      <c r="V3616" s="23" t="n">
        <f aca="false">IF(T3616&lt;=Parametros!$B$7,M3616,IF(T3616&lt;=Parametros!$B$8,Q3616,P3616))</f>
        <v>521732.06</v>
      </c>
      <c r="W3616" s="26" t="n">
        <f aca="false">ROUND(V3616,0)</f>
        <v>521732</v>
      </c>
      <c r="X3616" s="27" t="n">
        <f aca="false">K3616/G3616</f>
        <v>0.959470181381501</v>
      </c>
      <c r="Y3616" s="27" t="n">
        <f aca="false">L3616/G3616</f>
        <v>1.25637262744795</v>
      </c>
    </row>
    <row r="3617" customFormat="false" ht="26.25" hidden="false" customHeight="true" outlineLevel="0" collapsed="false">
      <c r="A3617" s="4" t="s">
        <v>136</v>
      </c>
      <c r="B3617" s="4" t="s">
        <v>1668</v>
      </c>
      <c r="C3617" s="4" t="s">
        <v>1695</v>
      </c>
      <c r="D3617" s="4" t="s">
        <v>1696</v>
      </c>
      <c r="E3617" s="4" t="s">
        <v>98</v>
      </c>
      <c r="F3617" s="4" t="s">
        <v>99</v>
      </c>
      <c r="G3617" s="23" t="n">
        <v>1088672</v>
      </c>
      <c r="H3617" s="24" t="n">
        <f aca="false">Parametros!$B$3</f>
        <v>160.42</v>
      </c>
      <c r="I3617" s="24" t="n">
        <f aca="false">Parametros!$B$4</f>
        <v>151.76</v>
      </c>
      <c r="J3617" s="23" t="n">
        <f aca="false">G3617*H3617/I3617</f>
        <v>1150795.74486031</v>
      </c>
      <c r="K3617" s="23" t="n">
        <v>1044549.01</v>
      </c>
      <c r="L3617" s="23" t="n">
        <v>1367905</v>
      </c>
      <c r="M3617" s="23" t="n">
        <f aca="false">MIN(J3617:L3617)</f>
        <v>1044549.01</v>
      </c>
      <c r="N3617" s="23" t="n">
        <f aca="false">MAX(J3617:L3617)</f>
        <v>1367905</v>
      </c>
      <c r="O3617" s="23" t="n">
        <f aca="false">MEDIAN(J3617:L3617)</f>
        <v>1150795.74486031</v>
      </c>
      <c r="P3617" s="23" t="n">
        <f aca="false">AVERAGE(J3617:L3617)</f>
        <v>1187749.91828677</v>
      </c>
      <c r="Q3617" s="23" t="n">
        <f aca="false">AVERAGE(M3617,O3617)</f>
        <v>1097672.37743015</v>
      </c>
      <c r="R3617" s="23" t="n">
        <f aca="false">AVERAGE(N3617,O3617)</f>
        <v>1259350.37243015</v>
      </c>
      <c r="S3617" s="23" t="n">
        <f aca="false">STDEV(J3617:L3617)</f>
        <v>164814.994061356</v>
      </c>
      <c r="T3617" s="25" t="n">
        <f aca="false">IF(P3617&gt;0,S3617/P3617,NA())</f>
        <v>0.138762370364199</v>
      </c>
      <c r="U3617" s="4" t="str">
        <f aca="false">IF(T3617&lt;=Parametros!$B$7,"MENOR",IF(T3617&lt;=Parametros!$B$8,"PROMEDIO MENOR-MEDIANA","PROMEDIO"))</f>
        <v>MENOR</v>
      </c>
      <c r="V3617" s="23" t="n">
        <f aca="false">IF(T3617&lt;=Parametros!$B$7,M3617,IF(T3617&lt;=Parametros!$B$8,Q3617,P3617))</f>
        <v>1044549.01</v>
      </c>
      <c r="W3617" s="26" t="n">
        <f aca="false">ROUND(V3617,0)</f>
        <v>1044549</v>
      </c>
      <c r="X3617" s="27" t="n">
        <f aca="false">K3617/G3617</f>
        <v>0.95947081398254</v>
      </c>
      <c r="Y3617" s="27" t="n">
        <f aca="false">L3617/G3617</f>
        <v>1.25648955792011</v>
      </c>
    </row>
    <row r="3618" customFormat="false" ht="26.25" hidden="false" customHeight="true" outlineLevel="0" collapsed="false">
      <c r="A3618" s="4" t="s">
        <v>139</v>
      </c>
      <c r="B3618" s="4" t="s">
        <v>1668</v>
      </c>
      <c r="C3618" s="4" t="s">
        <v>1697</v>
      </c>
      <c r="D3618" s="4" t="s">
        <v>1698</v>
      </c>
      <c r="E3618" s="4" t="s">
        <v>98</v>
      </c>
      <c r="F3618" s="4" t="s">
        <v>99</v>
      </c>
      <c r="G3618" s="23" t="n">
        <v>543771</v>
      </c>
      <c r="H3618" s="24" t="n">
        <f aca="false">Parametros!$B$3</f>
        <v>160.42</v>
      </c>
      <c r="I3618" s="24" t="n">
        <f aca="false">Parametros!$B$4</f>
        <v>151.76</v>
      </c>
      <c r="J3618" s="23" t="n">
        <f aca="false">G3618*H3618/I3618</f>
        <v>574800.631391671</v>
      </c>
      <c r="K3618" s="23" t="n">
        <v>521732.06</v>
      </c>
      <c r="L3618" s="23" t="n">
        <v>683179</v>
      </c>
      <c r="M3618" s="23" t="n">
        <f aca="false">MIN(J3618:L3618)</f>
        <v>521732.06</v>
      </c>
      <c r="N3618" s="23" t="n">
        <f aca="false">MAX(J3618:L3618)</f>
        <v>683179</v>
      </c>
      <c r="O3618" s="23" t="n">
        <f aca="false">MEDIAN(J3618:L3618)</f>
        <v>574800.631391671</v>
      </c>
      <c r="P3618" s="23" t="n">
        <f aca="false">AVERAGE(J3618:L3618)</f>
        <v>593237.23046389</v>
      </c>
      <c r="Q3618" s="23" t="n">
        <f aca="false">AVERAGE(M3618,O3618)</f>
        <v>548266.345695836</v>
      </c>
      <c r="R3618" s="23" t="n">
        <f aca="false">AVERAGE(N3618,O3618)</f>
        <v>628989.815695836</v>
      </c>
      <c r="S3618" s="23" t="n">
        <f aca="false">STDEV(J3618:L3618)</f>
        <v>82287.3608025754</v>
      </c>
      <c r="T3618" s="25" t="n">
        <f aca="false">IF(P3618&gt;0,S3618/P3618,NA())</f>
        <v>0.1387090300085</v>
      </c>
      <c r="U3618" s="4" t="str">
        <f aca="false">IF(T3618&lt;=Parametros!$B$7,"MENOR",IF(T3618&lt;=Parametros!$B$8,"PROMEDIO MENOR-MEDIANA","PROMEDIO"))</f>
        <v>MENOR</v>
      </c>
      <c r="V3618" s="23" t="n">
        <f aca="false">IF(T3618&lt;=Parametros!$B$7,M3618,IF(T3618&lt;=Parametros!$B$8,Q3618,P3618))</f>
        <v>521732.06</v>
      </c>
      <c r="W3618" s="26" t="n">
        <f aca="false">ROUND(V3618,0)</f>
        <v>521732</v>
      </c>
      <c r="X3618" s="27" t="n">
        <f aca="false">K3618/G3618</f>
        <v>0.959470181381501</v>
      </c>
      <c r="Y3618" s="27" t="n">
        <f aca="false">L3618/G3618</f>
        <v>1.25637262744795</v>
      </c>
    </row>
    <row r="3619" customFormat="false" ht="39" hidden="false" customHeight="true" outlineLevel="0" collapsed="false">
      <c r="A3619" s="4" t="s">
        <v>142</v>
      </c>
      <c r="B3619" s="4" t="s">
        <v>1668</v>
      </c>
      <c r="C3619" s="4" t="s">
        <v>1699</v>
      </c>
      <c r="D3619" s="4" t="s">
        <v>1700</v>
      </c>
      <c r="E3619" s="4" t="s">
        <v>98</v>
      </c>
      <c r="F3619" s="4" t="s">
        <v>99</v>
      </c>
      <c r="G3619" s="23" t="n">
        <v>817352</v>
      </c>
      <c r="H3619" s="24" t="n">
        <f aca="false">Parametros!$B$3</f>
        <v>160.42</v>
      </c>
      <c r="I3619" s="24" t="n">
        <f aca="false">Parametros!$B$4</f>
        <v>151.76</v>
      </c>
      <c r="J3619" s="23" t="n">
        <f aca="false">G3619*H3619/I3619</f>
        <v>863993.198734845</v>
      </c>
      <c r="K3619" s="23" t="n">
        <v>784225.43</v>
      </c>
      <c r="L3619" s="23" t="n">
        <v>1026970</v>
      </c>
      <c r="M3619" s="23" t="n">
        <f aca="false">MIN(J3619:L3619)</f>
        <v>784225.43</v>
      </c>
      <c r="N3619" s="23" t="n">
        <f aca="false">MAX(J3619:L3619)</f>
        <v>1026970</v>
      </c>
      <c r="O3619" s="23" t="n">
        <f aca="false">MEDIAN(J3619:L3619)</f>
        <v>863993.198734845</v>
      </c>
      <c r="P3619" s="23" t="n">
        <f aca="false">AVERAGE(J3619:L3619)</f>
        <v>891729.542911615</v>
      </c>
      <c r="Q3619" s="23" t="n">
        <f aca="false">AVERAGE(M3619,O3619)</f>
        <v>824109.314367422</v>
      </c>
      <c r="R3619" s="23" t="n">
        <f aca="false">AVERAGE(N3619,O3619)</f>
        <v>945481.599367422</v>
      </c>
      <c r="S3619" s="23" t="n">
        <f aca="false">STDEV(J3619:L3619)</f>
        <v>123726.351911549</v>
      </c>
      <c r="T3619" s="25" t="n">
        <f aca="false">IF(P3619&gt;0,S3619/P3619,NA())</f>
        <v>0.1387487415832</v>
      </c>
      <c r="U3619" s="4" t="str">
        <f aca="false">IF(T3619&lt;=Parametros!$B$7,"MENOR",IF(T3619&lt;=Parametros!$B$8,"PROMEDIO MENOR-MEDIANA","PROMEDIO"))</f>
        <v>MENOR</v>
      </c>
      <c r="V3619" s="23" t="n">
        <f aca="false">IF(T3619&lt;=Parametros!$B$7,M3619,IF(T3619&lt;=Parametros!$B$8,Q3619,P3619))</f>
        <v>784225.43</v>
      </c>
      <c r="W3619" s="26" t="n">
        <f aca="false">ROUND(V3619,0)</f>
        <v>784225</v>
      </c>
      <c r="X3619" s="27" t="n">
        <f aca="false">K3619/G3619</f>
        <v>0.959470864450078</v>
      </c>
      <c r="Y3619" s="27" t="n">
        <f aca="false">L3619/G3619</f>
        <v>1.25645988509235</v>
      </c>
    </row>
    <row r="3620" customFormat="false" ht="39" hidden="false" customHeight="true" outlineLevel="0" collapsed="false">
      <c r="A3620" s="4" t="s">
        <v>145</v>
      </c>
      <c r="B3620" s="4" t="s">
        <v>1668</v>
      </c>
      <c r="C3620" s="4" t="s">
        <v>1701</v>
      </c>
      <c r="D3620" s="4" t="s">
        <v>1702</v>
      </c>
      <c r="E3620" s="4" t="s">
        <v>98</v>
      </c>
      <c r="F3620" s="4" t="s">
        <v>99</v>
      </c>
      <c r="G3620" s="23" t="n">
        <v>544901</v>
      </c>
      <c r="H3620" s="24" t="n">
        <f aca="false">Parametros!$B$3</f>
        <v>160.42</v>
      </c>
      <c r="I3620" s="24" t="n">
        <f aca="false">Parametros!$B$4</f>
        <v>151.76</v>
      </c>
      <c r="J3620" s="23" t="n">
        <f aca="false">G3620*H3620/I3620</f>
        <v>575995.113468635</v>
      </c>
      <c r="K3620" s="23" t="n">
        <v>522816.04</v>
      </c>
      <c r="L3620" s="23" t="n">
        <v>684607</v>
      </c>
      <c r="M3620" s="23" t="n">
        <f aca="false">MIN(J3620:L3620)</f>
        <v>522816.04</v>
      </c>
      <c r="N3620" s="23" t="n">
        <f aca="false">MAX(J3620:L3620)</f>
        <v>684607</v>
      </c>
      <c r="O3620" s="23" t="n">
        <f aca="false">MEDIAN(J3620:L3620)</f>
        <v>575995.113468635</v>
      </c>
      <c r="P3620" s="23" t="n">
        <f aca="false">AVERAGE(J3620:L3620)</f>
        <v>594472.717822878</v>
      </c>
      <c r="Q3620" s="23" t="n">
        <f aca="false">AVERAGE(M3620,O3620)</f>
        <v>549405.576734317</v>
      </c>
      <c r="R3620" s="23" t="n">
        <f aca="false">AVERAGE(N3620,O3620)</f>
        <v>630301.056734317</v>
      </c>
      <c r="S3620" s="23" t="n">
        <f aca="false">STDEV(J3620:L3620)</f>
        <v>82462.9921930703</v>
      </c>
      <c r="T3620" s="25" t="n">
        <f aca="false">IF(P3620&gt;0,S3620/P3620,NA())</f>
        <v>0.138716192889511</v>
      </c>
      <c r="U3620" s="4" t="str">
        <f aca="false">IF(T3620&lt;=Parametros!$B$7,"MENOR",IF(T3620&lt;=Parametros!$B$8,"PROMEDIO MENOR-MEDIANA","PROMEDIO"))</f>
        <v>MENOR</v>
      </c>
      <c r="V3620" s="23" t="n">
        <f aca="false">IF(T3620&lt;=Parametros!$B$7,M3620,IF(T3620&lt;=Parametros!$B$8,Q3620,P3620))</f>
        <v>522816.04</v>
      </c>
      <c r="W3620" s="26" t="n">
        <f aca="false">ROUND(V3620,0)</f>
        <v>522816</v>
      </c>
      <c r="X3620" s="27" t="n">
        <f aca="false">K3620/G3620</f>
        <v>0.959469775243576</v>
      </c>
      <c r="Y3620" s="27" t="n">
        <f aca="false">L3620/G3620</f>
        <v>1.25638785761083</v>
      </c>
    </row>
    <row r="3621" customFormat="false" ht="39" hidden="false" customHeight="true" outlineLevel="0" collapsed="false">
      <c r="A3621" s="4" t="s">
        <v>148</v>
      </c>
      <c r="B3621" s="4" t="s">
        <v>1668</v>
      </c>
      <c r="C3621" s="4" t="s">
        <v>1703</v>
      </c>
      <c r="D3621" s="4" t="s">
        <v>1704</v>
      </c>
      <c r="E3621" s="4" t="s">
        <v>98</v>
      </c>
      <c r="F3621" s="4" t="s">
        <v>99</v>
      </c>
      <c r="G3621" s="23" t="n">
        <v>273581</v>
      </c>
      <c r="H3621" s="24" t="n">
        <f aca="false">Parametros!$B$3</f>
        <v>160.42</v>
      </c>
      <c r="I3621" s="24" t="n">
        <f aca="false">Parametros!$B$4</f>
        <v>151.76</v>
      </c>
      <c r="J3621" s="23" t="n">
        <f aca="false">G3621*H3621/I3621</f>
        <v>289192.567343173</v>
      </c>
      <c r="K3621" s="23" t="n">
        <v>262492.46</v>
      </c>
      <c r="L3621" s="23" t="n">
        <v>343672</v>
      </c>
      <c r="M3621" s="23" t="n">
        <f aca="false">MIN(J3621:L3621)</f>
        <v>262492.46</v>
      </c>
      <c r="N3621" s="23" t="n">
        <f aca="false">MAX(J3621:L3621)</f>
        <v>343672</v>
      </c>
      <c r="O3621" s="23" t="n">
        <f aca="false">MEDIAN(J3621:L3621)</f>
        <v>289192.567343173</v>
      </c>
      <c r="P3621" s="23" t="n">
        <f aca="false">AVERAGE(J3621:L3621)</f>
        <v>298452.342447725</v>
      </c>
      <c r="Q3621" s="23" t="n">
        <f aca="false">AVERAGE(M3621,O3621)</f>
        <v>275842.513671587</v>
      </c>
      <c r="R3621" s="23" t="n">
        <f aca="false">AVERAGE(N3621,O3621)</f>
        <v>316432.283671587</v>
      </c>
      <c r="S3621" s="23" t="n">
        <f aca="false">STDEV(J3621:L3621)</f>
        <v>41374.3520178026</v>
      </c>
      <c r="T3621" s="25" t="n">
        <f aca="false">IF(P3621&gt;0,S3621/P3621,NA())</f>
        <v>0.138629677617791</v>
      </c>
      <c r="U3621" s="4" t="str">
        <f aca="false">IF(T3621&lt;=Parametros!$B$7,"MENOR",IF(T3621&lt;=Parametros!$B$8,"PROMEDIO MENOR-MEDIANA","PROMEDIO"))</f>
        <v>MENOR</v>
      </c>
      <c r="V3621" s="23" t="n">
        <f aca="false">IF(T3621&lt;=Parametros!$B$7,M3621,IF(T3621&lt;=Parametros!$B$8,Q3621,P3621))</f>
        <v>262492.46</v>
      </c>
      <c r="W3621" s="26" t="n">
        <f aca="false">ROUND(V3621,0)</f>
        <v>262492</v>
      </c>
      <c r="X3621" s="27" t="n">
        <f aca="false">K3621/G3621</f>
        <v>0.959468895866307</v>
      </c>
      <c r="Y3621" s="27" t="n">
        <f aca="false">L3621/G3621</f>
        <v>1.25619834710744</v>
      </c>
    </row>
    <row r="3622" customFormat="false" ht="39" hidden="false" customHeight="true" outlineLevel="0" collapsed="false">
      <c r="A3622" s="4" t="s">
        <v>151</v>
      </c>
      <c r="B3622" s="4" t="s">
        <v>1668</v>
      </c>
      <c r="C3622" s="4" t="s">
        <v>1705</v>
      </c>
      <c r="D3622" s="4" t="s">
        <v>1706</v>
      </c>
      <c r="E3622" s="4" t="s">
        <v>98</v>
      </c>
      <c r="F3622" s="4" t="s">
        <v>99</v>
      </c>
      <c r="G3622" s="23" t="n">
        <v>544901</v>
      </c>
      <c r="H3622" s="24" t="n">
        <f aca="false">Parametros!$B$3</f>
        <v>160.42</v>
      </c>
      <c r="I3622" s="24" t="n">
        <f aca="false">Parametros!$B$4</f>
        <v>151.76</v>
      </c>
      <c r="J3622" s="23" t="n">
        <f aca="false">G3622*H3622/I3622</f>
        <v>575995.113468635</v>
      </c>
      <c r="K3622" s="23" t="n">
        <v>522816.04</v>
      </c>
      <c r="L3622" s="23" t="n">
        <v>684607</v>
      </c>
      <c r="M3622" s="23" t="n">
        <f aca="false">MIN(J3622:L3622)</f>
        <v>522816.04</v>
      </c>
      <c r="N3622" s="23" t="n">
        <f aca="false">MAX(J3622:L3622)</f>
        <v>684607</v>
      </c>
      <c r="O3622" s="23" t="n">
        <f aca="false">MEDIAN(J3622:L3622)</f>
        <v>575995.113468635</v>
      </c>
      <c r="P3622" s="23" t="n">
        <f aca="false">AVERAGE(J3622:L3622)</f>
        <v>594472.717822878</v>
      </c>
      <c r="Q3622" s="23" t="n">
        <f aca="false">AVERAGE(M3622,O3622)</f>
        <v>549405.576734317</v>
      </c>
      <c r="R3622" s="23" t="n">
        <f aca="false">AVERAGE(N3622,O3622)</f>
        <v>630301.056734317</v>
      </c>
      <c r="S3622" s="23" t="n">
        <f aca="false">STDEV(J3622:L3622)</f>
        <v>82462.9921930703</v>
      </c>
      <c r="T3622" s="25" t="n">
        <f aca="false">IF(P3622&gt;0,S3622/P3622,NA())</f>
        <v>0.138716192889511</v>
      </c>
      <c r="U3622" s="4" t="str">
        <f aca="false">IF(T3622&lt;=Parametros!$B$7,"MENOR",IF(T3622&lt;=Parametros!$B$8,"PROMEDIO MENOR-MEDIANA","PROMEDIO"))</f>
        <v>MENOR</v>
      </c>
      <c r="V3622" s="23" t="n">
        <f aca="false">IF(T3622&lt;=Parametros!$B$7,M3622,IF(T3622&lt;=Parametros!$B$8,Q3622,P3622))</f>
        <v>522816.04</v>
      </c>
      <c r="W3622" s="26" t="n">
        <f aca="false">ROUND(V3622,0)</f>
        <v>522816</v>
      </c>
      <c r="X3622" s="27" t="n">
        <f aca="false">K3622/G3622</f>
        <v>0.959469775243576</v>
      </c>
      <c r="Y3622" s="27" t="n">
        <f aca="false">L3622/G3622</f>
        <v>1.25638785761083</v>
      </c>
    </row>
    <row r="3623" customFormat="false" ht="26.25" hidden="false" customHeight="true" outlineLevel="0" collapsed="false">
      <c r="A3623" s="4" t="s">
        <v>154</v>
      </c>
      <c r="B3623" s="4" t="s">
        <v>1668</v>
      </c>
      <c r="C3623" s="4" t="s">
        <v>1707</v>
      </c>
      <c r="D3623" s="4" t="s">
        <v>1708</v>
      </c>
      <c r="E3623" s="4" t="s">
        <v>98</v>
      </c>
      <c r="F3623" s="4" t="s">
        <v>99</v>
      </c>
      <c r="G3623" s="23" t="n">
        <v>817352</v>
      </c>
      <c r="H3623" s="24" t="n">
        <f aca="false">Parametros!$B$3</f>
        <v>160.42</v>
      </c>
      <c r="I3623" s="24" t="n">
        <f aca="false">Parametros!$B$4</f>
        <v>151.76</v>
      </c>
      <c r="J3623" s="23" t="n">
        <f aca="false">G3623*H3623/I3623</f>
        <v>863993.198734845</v>
      </c>
      <c r="K3623" s="23" t="n">
        <v>784225.43</v>
      </c>
      <c r="L3623" s="23" t="n">
        <v>1026970</v>
      </c>
      <c r="M3623" s="23" t="n">
        <f aca="false">MIN(J3623:L3623)</f>
        <v>784225.43</v>
      </c>
      <c r="N3623" s="23" t="n">
        <f aca="false">MAX(J3623:L3623)</f>
        <v>1026970</v>
      </c>
      <c r="O3623" s="23" t="n">
        <f aca="false">MEDIAN(J3623:L3623)</f>
        <v>863993.198734845</v>
      </c>
      <c r="P3623" s="23" t="n">
        <f aca="false">AVERAGE(J3623:L3623)</f>
        <v>891729.542911615</v>
      </c>
      <c r="Q3623" s="23" t="n">
        <f aca="false">AVERAGE(M3623,O3623)</f>
        <v>824109.314367422</v>
      </c>
      <c r="R3623" s="23" t="n">
        <f aca="false">AVERAGE(N3623,O3623)</f>
        <v>945481.599367422</v>
      </c>
      <c r="S3623" s="23" t="n">
        <f aca="false">STDEV(J3623:L3623)</f>
        <v>123726.351911549</v>
      </c>
      <c r="T3623" s="25" t="n">
        <f aca="false">IF(P3623&gt;0,S3623/P3623,NA())</f>
        <v>0.1387487415832</v>
      </c>
      <c r="U3623" s="4" t="str">
        <f aca="false">IF(T3623&lt;=Parametros!$B$7,"MENOR",IF(T3623&lt;=Parametros!$B$8,"PROMEDIO MENOR-MEDIANA","PROMEDIO"))</f>
        <v>MENOR</v>
      </c>
      <c r="V3623" s="23" t="n">
        <f aca="false">IF(T3623&lt;=Parametros!$B$7,M3623,IF(T3623&lt;=Parametros!$B$8,Q3623,P3623))</f>
        <v>784225.43</v>
      </c>
      <c r="W3623" s="26" t="n">
        <f aca="false">ROUND(V3623,0)</f>
        <v>784225</v>
      </c>
      <c r="X3623" s="27" t="n">
        <f aca="false">K3623/G3623</f>
        <v>0.959470864450078</v>
      </c>
      <c r="Y3623" s="27" t="n">
        <f aca="false">L3623/G3623</f>
        <v>1.25645988509235</v>
      </c>
    </row>
    <row r="3624" customFormat="false" ht="26.25" hidden="false" customHeight="true" outlineLevel="0" collapsed="false">
      <c r="A3624" s="4" t="s">
        <v>157</v>
      </c>
      <c r="B3624" s="4" t="s">
        <v>1668</v>
      </c>
      <c r="C3624" s="4" t="s">
        <v>1709</v>
      </c>
      <c r="D3624" s="4" t="s">
        <v>1710</v>
      </c>
      <c r="E3624" s="4" t="s">
        <v>98</v>
      </c>
      <c r="F3624" s="4" t="s">
        <v>99</v>
      </c>
      <c r="G3624" s="23" t="n">
        <v>1088672</v>
      </c>
      <c r="H3624" s="24" t="n">
        <f aca="false">Parametros!$B$3</f>
        <v>160.42</v>
      </c>
      <c r="I3624" s="24" t="n">
        <f aca="false">Parametros!$B$4</f>
        <v>151.76</v>
      </c>
      <c r="J3624" s="23" t="n">
        <f aca="false">G3624*H3624/I3624</f>
        <v>1150795.74486031</v>
      </c>
      <c r="K3624" s="23" t="n">
        <v>1044549.01</v>
      </c>
      <c r="L3624" s="23" t="n">
        <v>1367905</v>
      </c>
      <c r="M3624" s="23" t="n">
        <f aca="false">MIN(J3624:L3624)</f>
        <v>1044549.01</v>
      </c>
      <c r="N3624" s="23" t="n">
        <f aca="false">MAX(J3624:L3624)</f>
        <v>1367905</v>
      </c>
      <c r="O3624" s="23" t="n">
        <f aca="false">MEDIAN(J3624:L3624)</f>
        <v>1150795.74486031</v>
      </c>
      <c r="P3624" s="23" t="n">
        <f aca="false">AVERAGE(J3624:L3624)</f>
        <v>1187749.91828677</v>
      </c>
      <c r="Q3624" s="23" t="n">
        <f aca="false">AVERAGE(M3624,O3624)</f>
        <v>1097672.37743015</v>
      </c>
      <c r="R3624" s="23" t="n">
        <f aca="false">AVERAGE(N3624,O3624)</f>
        <v>1259350.37243015</v>
      </c>
      <c r="S3624" s="23" t="n">
        <f aca="false">STDEV(J3624:L3624)</f>
        <v>164814.994061356</v>
      </c>
      <c r="T3624" s="25" t="n">
        <f aca="false">IF(P3624&gt;0,S3624/P3624,NA())</f>
        <v>0.138762370364199</v>
      </c>
      <c r="U3624" s="4" t="str">
        <f aca="false">IF(T3624&lt;=Parametros!$B$7,"MENOR",IF(T3624&lt;=Parametros!$B$8,"PROMEDIO MENOR-MEDIANA","PROMEDIO"))</f>
        <v>MENOR</v>
      </c>
      <c r="V3624" s="23" t="n">
        <f aca="false">IF(T3624&lt;=Parametros!$B$7,M3624,IF(T3624&lt;=Parametros!$B$8,Q3624,P3624))</f>
        <v>1044549.01</v>
      </c>
      <c r="W3624" s="26" t="n">
        <f aca="false">ROUND(V3624,0)</f>
        <v>1044549</v>
      </c>
      <c r="X3624" s="27" t="n">
        <f aca="false">K3624/G3624</f>
        <v>0.95947081398254</v>
      </c>
      <c r="Y3624" s="27" t="n">
        <f aca="false">L3624/G3624</f>
        <v>1.25648955792011</v>
      </c>
    </row>
    <row r="3625" customFormat="false" ht="26.25" hidden="false" customHeight="true" outlineLevel="0" collapsed="false">
      <c r="A3625" s="4" t="s">
        <v>160</v>
      </c>
      <c r="B3625" s="4" t="s">
        <v>1668</v>
      </c>
      <c r="C3625" s="4" t="s">
        <v>1711</v>
      </c>
      <c r="D3625" s="4" t="s">
        <v>1712</v>
      </c>
      <c r="E3625" s="4" t="s">
        <v>98</v>
      </c>
      <c r="F3625" s="4" t="s">
        <v>99</v>
      </c>
      <c r="G3625" s="23" t="n">
        <v>683953</v>
      </c>
      <c r="H3625" s="24" t="n">
        <f aca="false">Parametros!$B$3</f>
        <v>160.42</v>
      </c>
      <c r="I3625" s="24" t="n">
        <f aca="false">Parametros!$B$4</f>
        <v>151.76</v>
      </c>
      <c r="J3625" s="23" t="n">
        <f aca="false">G3625*H3625/I3625</f>
        <v>722981.946889826</v>
      </c>
      <c r="K3625" s="23" t="n">
        <v>656232.99</v>
      </c>
      <c r="L3625" s="23" t="n">
        <v>859299</v>
      </c>
      <c r="M3625" s="23" t="n">
        <f aca="false">MIN(J3625:L3625)</f>
        <v>656232.99</v>
      </c>
      <c r="N3625" s="23" t="n">
        <f aca="false">MAX(J3625:L3625)</f>
        <v>859299</v>
      </c>
      <c r="O3625" s="23" t="n">
        <f aca="false">MEDIAN(J3625:L3625)</f>
        <v>722981.946889826</v>
      </c>
      <c r="P3625" s="23" t="n">
        <f aca="false">AVERAGE(J3625:L3625)</f>
        <v>746171.312296609</v>
      </c>
      <c r="Q3625" s="23" t="n">
        <f aca="false">AVERAGE(M3625,O3625)</f>
        <v>689607.468444913</v>
      </c>
      <c r="R3625" s="23" t="n">
        <f aca="false">AVERAGE(N3625,O3625)</f>
        <v>791140.473444913</v>
      </c>
      <c r="S3625" s="23" t="n">
        <f aca="false">STDEV(J3625:L3625)</f>
        <v>103500.053648812</v>
      </c>
      <c r="T3625" s="25" t="n">
        <f aca="false">IF(P3625&gt;0,S3625/P3625,NA())</f>
        <v>0.138708165193666</v>
      </c>
      <c r="U3625" s="4" t="str">
        <f aca="false">IF(T3625&lt;=Parametros!$B$7,"MENOR",IF(T3625&lt;=Parametros!$B$8,"PROMEDIO MENOR-MEDIANA","PROMEDIO"))</f>
        <v>MENOR</v>
      </c>
      <c r="V3625" s="23" t="n">
        <f aca="false">IF(T3625&lt;=Parametros!$B$7,M3625,IF(T3625&lt;=Parametros!$B$8,Q3625,P3625))</f>
        <v>656232.99</v>
      </c>
      <c r="W3625" s="26" t="n">
        <f aca="false">ROUND(V3625,0)</f>
        <v>656233</v>
      </c>
      <c r="X3625" s="27" t="n">
        <f aca="false">K3625/G3625</f>
        <v>0.959470884695293</v>
      </c>
      <c r="Y3625" s="27" t="n">
        <f aca="false">L3625/G3625</f>
        <v>1.25637141733423</v>
      </c>
    </row>
    <row r="3626" customFormat="false" ht="26.25" hidden="false" customHeight="true" outlineLevel="0" collapsed="false">
      <c r="A3626" s="4" t="s">
        <v>163</v>
      </c>
      <c r="B3626" s="4" t="s">
        <v>1668</v>
      </c>
      <c r="C3626" s="4" t="s">
        <v>1713</v>
      </c>
      <c r="D3626" s="4" t="s">
        <v>1714</v>
      </c>
      <c r="E3626" s="4" t="s">
        <v>98</v>
      </c>
      <c r="F3626" s="4" t="s">
        <v>99</v>
      </c>
      <c r="G3626" s="23" t="n">
        <v>683953</v>
      </c>
      <c r="H3626" s="24" t="n">
        <f aca="false">Parametros!$B$3</f>
        <v>160.42</v>
      </c>
      <c r="I3626" s="24" t="n">
        <f aca="false">Parametros!$B$4</f>
        <v>151.76</v>
      </c>
      <c r="J3626" s="23" t="n">
        <f aca="false">G3626*H3626/I3626</f>
        <v>722981.946889826</v>
      </c>
      <c r="K3626" s="23" t="n">
        <v>656232.99</v>
      </c>
      <c r="L3626" s="23" t="n">
        <v>859299</v>
      </c>
      <c r="M3626" s="23" t="n">
        <f aca="false">MIN(J3626:L3626)</f>
        <v>656232.99</v>
      </c>
      <c r="N3626" s="23" t="n">
        <f aca="false">MAX(J3626:L3626)</f>
        <v>859299</v>
      </c>
      <c r="O3626" s="23" t="n">
        <f aca="false">MEDIAN(J3626:L3626)</f>
        <v>722981.946889826</v>
      </c>
      <c r="P3626" s="23" t="n">
        <f aca="false">AVERAGE(J3626:L3626)</f>
        <v>746171.312296609</v>
      </c>
      <c r="Q3626" s="23" t="n">
        <f aca="false">AVERAGE(M3626,O3626)</f>
        <v>689607.468444913</v>
      </c>
      <c r="R3626" s="23" t="n">
        <f aca="false">AVERAGE(N3626,O3626)</f>
        <v>791140.473444913</v>
      </c>
      <c r="S3626" s="23" t="n">
        <f aca="false">STDEV(J3626:L3626)</f>
        <v>103500.053648812</v>
      </c>
      <c r="T3626" s="25" t="n">
        <f aca="false">IF(P3626&gt;0,S3626/P3626,NA())</f>
        <v>0.138708165193666</v>
      </c>
      <c r="U3626" s="4" t="str">
        <f aca="false">IF(T3626&lt;=Parametros!$B$7,"MENOR",IF(T3626&lt;=Parametros!$B$8,"PROMEDIO MENOR-MEDIANA","PROMEDIO"))</f>
        <v>MENOR</v>
      </c>
      <c r="V3626" s="23" t="n">
        <f aca="false">IF(T3626&lt;=Parametros!$B$7,M3626,IF(T3626&lt;=Parametros!$B$8,Q3626,P3626))</f>
        <v>656232.99</v>
      </c>
      <c r="W3626" s="26" t="n">
        <f aca="false">ROUND(V3626,0)</f>
        <v>656233</v>
      </c>
      <c r="X3626" s="27" t="n">
        <f aca="false">K3626/G3626</f>
        <v>0.959470884695293</v>
      </c>
      <c r="Y3626" s="27" t="n">
        <f aca="false">L3626/G3626</f>
        <v>1.25637141733423</v>
      </c>
    </row>
    <row r="3627" customFormat="false" ht="26.25" hidden="false" customHeight="true" outlineLevel="0" collapsed="false">
      <c r="A3627" s="4" t="s">
        <v>166</v>
      </c>
      <c r="B3627" s="4" t="s">
        <v>1668</v>
      </c>
      <c r="C3627" s="4" t="s">
        <v>1715</v>
      </c>
      <c r="D3627" s="4" t="s">
        <v>1716</v>
      </c>
      <c r="E3627" s="4" t="s">
        <v>98</v>
      </c>
      <c r="F3627" s="4" t="s">
        <v>99</v>
      </c>
      <c r="G3627" s="23" t="n">
        <v>1088672</v>
      </c>
      <c r="H3627" s="24" t="n">
        <f aca="false">Parametros!$B$3</f>
        <v>160.42</v>
      </c>
      <c r="I3627" s="24" t="n">
        <f aca="false">Parametros!$B$4</f>
        <v>151.76</v>
      </c>
      <c r="J3627" s="23" t="n">
        <f aca="false">G3627*H3627/I3627</f>
        <v>1150795.74486031</v>
      </c>
      <c r="K3627" s="23" t="n">
        <v>1044549.01</v>
      </c>
      <c r="L3627" s="23" t="n">
        <v>1367905</v>
      </c>
      <c r="M3627" s="23" t="n">
        <f aca="false">MIN(J3627:L3627)</f>
        <v>1044549.01</v>
      </c>
      <c r="N3627" s="23" t="n">
        <f aca="false">MAX(J3627:L3627)</f>
        <v>1367905</v>
      </c>
      <c r="O3627" s="23" t="n">
        <f aca="false">MEDIAN(J3627:L3627)</f>
        <v>1150795.74486031</v>
      </c>
      <c r="P3627" s="23" t="n">
        <f aca="false">AVERAGE(J3627:L3627)</f>
        <v>1187749.91828677</v>
      </c>
      <c r="Q3627" s="23" t="n">
        <f aca="false">AVERAGE(M3627,O3627)</f>
        <v>1097672.37743015</v>
      </c>
      <c r="R3627" s="23" t="n">
        <f aca="false">AVERAGE(N3627,O3627)</f>
        <v>1259350.37243015</v>
      </c>
      <c r="S3627" s="23" t="n">
        <f aca="false">STDEV(J3627:L3627)</f>
        <v>164814.994061356</v>
      </c>
      <c r="T3627" s="25" t="n">
        <f aca="false">IF(P3627&gt;0,S3627/P3627,NA())</f>
        <v>0.138762370364199</v>
      </c>
      <c r="U3627" s="4" t="str">
        <f aca="false">IF(T3627&lt;=Parametros!$B$7,"MENOR",IF(T3627&lt;=Parametros!$B$8,"PROMEDIO MENOR-MEDIANA","PROMEDIO"))</f>
        <v>MENOR</v>
      </c>
      <c r="V3627" s="23" t="n">
        <f aca="false">IF(T3627&lt;=Parametros!$B$7,M3627,IF(T3627&lt;=Parametros!$B$8,Q3627,P3627))</f>
        <v>1044549.01</v>
      </c>
      <c r="W3627" s="26" t="n">
        <f aca="false">ROUND(V3627,0)</f>
        <v>1044549</v>
      </c>
      <c r="X3627" s="27" t="n">
        <f aca="false">K3627/G3627</f>
        <v>0.95947081398254</v>
      </c>
      <c r="Y3627" s="27" t="n">
        <f aca="false">L3627/G3627</f>
        <v>1.25648955792011</v>
      </c>
    </row>
    <row r="3628" customFormat="false" ht="26.25" hidden="false" customHeight="true" outlineLevel="0" collapsed="false">
      <c r="A3628" s="4" t="s">
        <v>169</v>
      </c>
      <c r="B3628" s="4" t="s">
        <v>1668</v>
      </c>
      <c r="C3628" s="4" t="s">
        <v>1717</v>
      </c>
      <c r="D3628" s="4" t="s">
        <v>1718</v>
      </c>
      <c r="E3628" s="4" t="s">
        <v>98</v>
      </c>
      <c r="F3628" s="4" t="s">
        <v>99</v>
      </c>
      <c r="G3628" s="23" t="n">
        <v>683953</v>
      </c>
      <c r="H3628" s="24" t="n">
        <f aca="false">Parametros!$B$3</f>
        <v>160.42</v>
      </c>
      <c r="I3628" s="24" t="n">
        <f aca="false">Parametros!$B$4</f>
        <v>151.76</v>
      </c>
      <c r="J3628" s="23" t="n">
        <f aca="false">G3628*H3628/I3628</f>
        <v>722981.946889826</v>
      </c>
      <c r="K3628" s="23" t="n">
        <v>656232.99</v>
      </c>
      <c r="L3628" s="23" t="n">
        <v>859299</v>
      </c>
      <c r="M3628" s="23" t="n">
        <f aca="false">MIN(J3628:L3628)</f>
        <v>656232.99</v>
      </c>
      <c r="N3628" s="23" t="n">
        <f aca="false">MAX(J3628:L3628)</f>
        <v>859299</v>
      </c>
      <c r="O3628" s="23" t="n">
        <f aca="false">MEDIAN(J3628:L3628)</f>
        <v>722981.946889826</v>
      </c>
      <c r="P3628" s="23" t="n">
        <f aca="false">AVERAGE(J3628:L3628)</f>
        <v>746171.312296609</v>
      </c>
      <c r="Q3628" s="23" t="n">
        <f aca="false">AVERAGE(M3628,O3628)</f>
        <v>689607.468444913</v>
      </c>
      <c r="R3628" s="23" t="n">
        <f aca="false">AVERAGE(N3628,O3628)</f>
        <v>791140.473444913</v>
      </c>
      <c r="S3628" s="23" t="n">
        <f aca="false">STDEV(J3628:L3628)</f>
        <v>103500.053648812</v>
      </c>
      <c r="T3628" s="25" t="n">
        <f aca="false">IF(P3628&gt;0,S3628/P3628,NA())</f>
        <v>0.138708165193666</v>
      </c>
      <c r="U3628" s="4" t="str">
        <f aca="false">IF(T3628&lt;=Parametros!$B$7,"MENOR",IF(T3628&lt;=Parametros!$B$8,"PROMEDIO MENOR-MEDIANA","PROMEDIO"))</f>
        <v>MENOR</v>
      </c>
      <c r="V3628" s="23" t="n">
        <f aca="false">IF(T3628&lt;=Parametros!$B$7,M3628,IF(T3628&lt;=Parametros!$B$8,Q3628,P3628))</f>
        <v>656232.99</v>
      </c>
      <c r="W3628" s="26" t="n">
        <f aca="false">ROUND(V3628,0)</f>
        <v>656233</v>
      </c>
      <c r="X3628" s="27" t="n">
        <f aca="false">K3628/G3628</f>
        <v>0.959470884695293</v>
      </c>
      <c r="Y3628" s="27" t="n">
        <f aca="false">L3628/G3628</f>
        <v>1.25637141733423</v>
      </c>
    </row>
    <row r="3629" customFormat="false" ht="26.25" hidden="false" customHeight="true" outlineLevel="0" collapsed="false">
      <c r="A3629" s="4" t="s">
        <v>172</v>
      </c>
      <c r="B3629" s="4" t="s">
        <v>1668</v>
      </c>
      <c r="C3629" s="4" t="s">
        <v>1719</v>
      </c>
      <c r="D3629" s="4" t="s">
        <v>1720</v>
      </c>
      <c r="E3629" s="4" t="s">
        <v>98</v>
      </c>
      <c r="F3629" s="4" t="s">
        <v>99</v>
      </c>
      <c r="G3629" s="23" t="n">
        <v>1088672</v>
      </c>
      <c r="H3629" s="24" t="n">
        <f aca="false">Parametros!$B$3</f>
        <v>160.42</v>
      </c>
      <c r="I3629" s="24" t="n">
        <f aca="false">Parametros!$B$4</f>
        <v>151.76</v>
      </c>
      <c r="J3629" s="23" t="n">
        <f aca="false">G3629*H3629/I3629</f>
        <v>1150795.74486031</v>
      </c>
      <c r="K3629" s="23" t="n">
        <v>1044549.01</v>
      </c>
      <c r="L3629" s="23" t="n">
        <v>1367905</v>
      </c>
      <c r="M3629" s="23" t="n">
        <f aca="false">MIN(J3629:L3629)</f>
        <v>1044549.01</v>
      </c>
      <c r="N3629" s="23" t="n">
        <f aca="false">MAX(J3629:L3629)</f>
        <v>1367905</v>
      </c>
      <c r="O3629" s="23" t="n">
        <f aca="false">MEDIAN(J3629:L3629)</f>
        <v>1150795.74486031</v>
      </c>
      <c r="P3629" s="23" t="n">
        <f aca="false">AVERAGE(J3629:L3629)</f>
        <v>1187749.91828677</v>
      </c>
      <c r="Q3629" s="23" t="n">
        <f aca="false">AVERAGE(M3629,O3629)</f>
        <v>1097672.37743015</v>
      </c>
      <c r="R3629" s="23" t="n">
        <f aca="false">AVERAGE(N3629,O3629)</f>
        <v>1259350.37243015</v>
      </c>
      <c r="S3629" s="23" t="n">
        <f aca="false">STDEV(J3629:L3629)</f>
        <v>164814.994061356</v>
      </c>
      <c r="T3629" s="25" t="n">
        <f aca="false">IF(P3629&gt;0,S3629/P3629,NA())</f>
        <v>0.138762370364199</v>
      </c>
      <c r="U3629" s="4" t="str">
        <f aca="false">IF(T3629&lt;=Parametros!$B$7,"MENOR",IF(T3629&lt;=Parametros!$B$8,"PROMEDIO MENOR-MEDIANA","PROMEDIO"))</f>
        <v>MENOR</v>
      </c>
      <c r="V3629" s="23" t="n">
        <f aca="false">IF(T3629&lt;=Parametros!$B$7,M3629,IF(T3629&lt;=Parametros!$B$8,Q3629,P3629))</f>
        <v>1044549.01</v>
      </c>
      <c r="W3629" s="26" t="n">
        <f aca="false">ROUND(V3629,0)</f>
        <v>1044549</v>
      </c>
      <c r="X3629" s="27" t="n">
        <f aca="false">K3629/G3629</f>
        <v>0.95947081398254</v>
      </c>
      <c r="Y3629" s="27" t="n">
        <f aca="false">L3629/G3629</f>
        <v>1.25648955792011</v>
      </c>
    </row>
    <row r="3630" customFormat="false" ht="39" hidden="false" customHeight="true" outlineLevel="0" collapsed="false">
      <c r="A3630" s="4" t="s">
        <v>175</v>
      </c>
      <c r="B3630" s="4" t="s">
        <v>1668</v>
      </c>
      <c r="C3630" s="4" t="s">
        <v>1721</v>
      </c>
      <c r="D3630" s="4" t="s">
        <v>1722</v>
      </c>
      <c r="E3630" s="4" t="s">
        <v>98</v>
      </c>
      <c r="F3630" s="4" t="s">
        <v>99</v>
      </c>
      <c r="G3630" s="23" t="n">
        <v>1088672</v>
      </c>
      <c r="H3630" s="24" t="n">
        <f aca="false">Parametros!$B$3</f>
        <v>160.42</v>
      </c>
      <c r="I3630" s="24" t="n">
        <f aca="false">Parametros!$B$4</f>
        <v>151.76</v>
      </c>
      <c r="J3630" s="23" t="n">
        <f aca="false">G3630*H3630/I3630</f>
        <v>1150795.74486031</v>
      </c>
      <c r="K3630" s="23" t="n">
        <v>1044549.01</v>
      </c>
      <c r="L3630" s="23" t="n">
        <v>1367905</v>
      </c>
      <c r="M3630" s="23" t="n">
        <f aca="false">MIN(J3630:L3630)</f>
        <v>1044549.01</v>
      </c>
      <c r="N3630" s="23" t="n">
        <f aca="false">MAX(J3630:L3630)</f>
        <v>1367905</v>
      </c>
      <c r="O3630" s="23" t="n">
        <f aca="false">MEDIAN(J3630:L3630)</f>
        <v>1150795.74486031</v>
      </c>
      <c r="P3630" s="23" t="n">
        <f aca="false">AVERAGE(J3630:L3630)</f>
        <v>1187749.91828677</v>
      </c>
      <c r="Q3630" s="23" t="n">
        <f aca="false">AVERAGE(M3630,O3630)</f>
        <v>1097672.37743015</v>
      </c>
      <c r="R3630" s="23" t="n">
        <f aca="false">AVERAGE(N3630,O3630)</f>
        <v>1259350.37243015</v>
      </c>
      <c r="S3630" s="23" t="n">
        <f aca="false">STDEV(J3630:L3630)</f>
        <v>164814.994061356</v>
      </c>
      <c r="T3630" s="25" t="n">
        <f aca="false">IF(P3630&gt;0,S3630/P3630,NA())</f>
        <v>0.138762370364199</v>
      </c>
      <c r="U3630" s="4" t="str">
        <f aca="false">IF(T3630&lt;=Parametros!$B$7,"MENOR",IF(T3630&lt;=Parametros!$B$8,"PROMEDIO MENOR-MEDIANA","PROMEDIO"))</f>
        <v>MENOR</v>
      </c>
      <c r="V3630" s="23" t="n">
        <f aca="false">IF(T3630&lt;=Parametros!$B$7,M3630,IF(T3630&lt;=Parametros!$B$8,Q3630,P3630))</f>
        <v>1044549.01</v>
      </c>
      <c r="W3630" s="26" t="n">
        <f aca="false">ROUND(V3630,0)</f>
        <v>1044549</v>
      </c>
      <c r="X3630" s="27" t="n">
        <f aca="false">K3630/G3630</f>
        <v>0.95947081398254</v>
      </c>
      <c r="Y3630" s="27" t="n">
        <f aca="false">L3630/G3630</f>
        <v>1.25648955792011</v>
      </c>
    </row>
    <row r="3631" customFormat="false" ht="39" hidden="false" customHeight="true" outlineLevel="0" collapsed="false">
      <c r="A3631" s="4" t="s">
        <v>178</v>
      </c>
      <c r="B3631" s="4" t="s">
        <v>1668</v>
      </c>
      <c r="C3631" s="4" t="s">
        <v>1723</v>
      </c>
      <c r="D3631" s="4" t="s">
        <v>1724</v>
      </c>
      <c r="E3631" s="4" t="s">
        <v>98</v>
      </c>
      <c r="F3631" s="4" t="s">
        <v>99</v>
      </c>
      <c r="G3631" s="23" t="n">
        <v>1088672</v>
      </c>
      <c r="H3631" s="24" t="n">
        <f aca="false">Parametros!$B$3</f>
        <v>160.42</v>
      </c>
      <c r="I3631" s="24" t="n">
        <f aca="false">Parametros!$B$4</f>
        <v>151.76</v>
      </c>
      <c r="J3631" s="23" t="n">
        <f aca="false">G3631*H3631/I3631</f>
        <v>1150795.74486031</v>
      </c>
      <c r="K3631" s="23" t="n">
        <v>1044549.01</v>
      </c>
      <c r="L3631" s="23" t="n">
        <v>1367905</v>
      </c>
      <c r="M3631" s="23" t="n">
        <f aca="false">MIN(J3631:L3631)</f>
        <v>1044549.01</v>
      </c>
      <c r="N3631" s="23" t="n">
        <f aca="false">MAX(J3631:L3631)</f>
        <v>1367905</v>
      </c>
      <c r="O3631" s="23" t="n">
        <f aca="false">MEDIAN(J3631:L3631)</f>
        <v>1150795.74486031</v>
      </c>
      <c r="P3631" s="23" t="n">
        <f aca="false">AVERAGE(J3631:L3631)</f>
        <v>1187749.91828677</v>
      </c>
      <c r="Q3631" s="23" t="n">
        <f aca="false">AVERAGE(M3631,O3631)</f>
        <v>1097672.37743015</v>
      </c>
      <c r="R3631" s="23" t="n">
        <f aca="false">AVERAGE(N3631,O3631)</f>
        <v>1259350.37243015</v>
      </c>
      <c r="S3631" s="23" t="n">
        <f aca="false">STDEV(J3631:L3631)</f>
        <v>164814.994061356</v>
      </c>
      <c r="T3631" s="25" t="n">
        <f aca="false">IF(P3631&gt;0,S3631/P3631,NA())</f>
        <v>0.138762370364199</v>
      </c>
      <c r="U3631" s="4" t="str">
        <f aca="false">IF(T3631&lt;=Parametros!$B$7,"MENOR",IF(T3631&lt;=Parametros!$B$8,"PROMEDIO MENOR-MEDIANA","PROMEDIO"))</f>
        <v>MENOR</v>
      </c>
      <c r="V3631" s="23" t="n">
        <f aca="false">IF(T3631&lt;=Parametros!$B$7,M3631,IF(T3631&lt;=Parametros!$B$8,Q3631,P3631))</f>
        <v>1044549.01</v>
      </c>
      <c r="W3631" s="26" t="n">
        <f aca="false">ROUND(V3631,0)</f>
        <v>1044549</v>
      </c>
      <c r="X3631" s="27" t="n">
        <f aca="false">K3631/G3631</f>
        <v>0.95947081398254</v>
      </c>
      <c r="Y3631" s="27" t="n">
        <f aca="false">L3631/G3631</f>
        <v>1.25648955792011</v>
      </c>
    </row>
    <row r="3632" customFormat="false" ht="39" hidden="false" customHeight="true" outlineLevel="0" collapsed="false">
      <c r="A3632" s="4" t="s">
        <v>181</v>
      </c>
      <c r="B3632" s="4" t="s">
        <v>1668</v>
      </c>
      <c r="C3632" s="4" t="s">
        <v>1725</v>
      </c>
      <c r="D3632" s="4" t="s">
        <v>1726</v>
      </c>
      <c r="E3632" s="4" t="s">
        <v>98</v>
      </c>
      <c r="F3632" s="4" t="s">
        <v>99</v>
      </c>
      <c r="G3632" s="23" t="n">
        <v>1088672</v>
      </c>
      <c r="H3632" s="24" t="n">
        <f aca="false">Parametros!$B$3</f>
        <v>160.42</v>
      </c>
      <c r="I3632" s="24" t="n">
        <f aca="false">Parametros!$B$4</f>
        <v>151.76</v>
      </c>
      <c r="J3632" s="23" t="n">
        <f aca="false">G3632*H3632/I3632</f>
        <v>1150795.74486031</v>
      </c>
      <c r="K3632" s="23" t="n">
        <v>1044549.01</v>
      </c>
      <c r="L3632" s="23" t="n">
        <v>1367905</v>
      </c>
      <c r="M3632" s="23" t="n">
        <f aca="false">MIN(J3632:L3632)</f>
        <v>1044549.01</v>
      </c>
      <c r="N3632" s="23" t="n">
        <f aca="false">MAX(J3632:L3632)</f>
        <v>1367905</v>
      </c>
      <c r="O3632" s="23" t="n">
        <f aca="false">MEDIAN(J3632:L3632)</f>
        <v>1150795.74486031</v>
      </c>
      <c r="P3632" s="23" t="n">
        <f aca="false">AVERAGE(J3632:L3632)</f>
        <v>1187749.91828677</v>
      </c>
      <c r="Q3632" s="23" t="n">
        <f aca="false">AVERAGE(M3632,O3632)</f>
        <v>1097672.37743015</v>
      </c>
      <c r="R3632" s="23" t="n">
        <f aca="false">AVERAGE(N3632,O3632)</f>
        <v>1259350.37243015</v>
      </c>
      <c r="S3632" s="23" t="n">
        <f aca="false">STDEV(J3632:L3632)</f>
        <v>164814.994061356</v>
      </c>
      <c r="T3632" s="25" t="n">
        <f aca="false">IF(P3632&gt;0,S3632/P3632,NA())</f>
        <v>0.138762370364199</v>
      </c>
      <c r="U3632" s="4" t="str">
        <f aca="false">IF(T3632&lt;=Parametros!$B$7,"MENOR",IF(T3632&lt;=Parametros!$B$8,"PROMEDIO MENOR-MEDIANA","PROMEDIO"))</f>
        <v>MENOR</v>
      </c>
      <c r="V3632" s="23" t="n">
        <f aca="false">IF(T3632&lt;=Parametros!$B$7,M3632,IF(T3632&lt;=Parametros!$B$8,Q3632,P3632))</f>
        <v>1044549.01</v>
      </c>
      <c r="W3632" s="26" t="n">
        <f aca="false">ROUND(V3632,0)</f>
        <v>1044549</v>
      </c>
      <c r="X3632" s="27" t="n">
        <f aca="false">K3632/G3632</f>
        <v>0.95947081398254</v>
      </c>
      <c r="Y3632" s="27" t="n">
        <f aca="false">L3632/G3632</f>
        <v>1.25648955792011</v>
      </c>
    </row>
    <row r="3633" customFormat="false" ht="39" hidden="false" customHeight="true" outlineLevel="0" collapsed="false">
      <c r="A3633" s="4" t="s">
        <v>184</v>
      </c>
      <c r="B3633" s="4" t="s">
        <v>1668</v>
      </c>
      <c r="C3633" s="4" t="s">
        <v>1727</v>
      </c>
      <c r="D3633" s="4" t="s">
        <v>1728</v>
      </c>
      <c r="E3633" s="4" t="s">
        <v>98</v>
      </c>
      <c r="F3633" s="4" t="s">
        <v>99</v>
      </c>
      <c r="G3633" s="23" t="n">
        <v>683953</v>
      </c>
      <c r="H3633" s="24" t="n">
        <f aca="false">Parametros!$B$3</f>
        <v>160.42</v>
      </c>
      <c r="I3633" s="24" t="n">
        <f aca="false">Parametros!$B$4</f>
        <v>151.76</v>
      </c>
      <c r="J3633" s="23" t="n">
        <f aca="false">G3633*H3633/I3633</f>
        <v>722981.946889826</v>
      </c>
      <c r="K3633" s="23" t="n">
        <v>656232.99</v>
      </c>
      <c r="L3633" s="23" t="n">
        <v>859299</v>
      </c>
      <c r="M3633" s="23" t="n">
        <f aca="false">MIN(J3633:L3633)</f>
        <v>656232.99</v>
      </c>
      <c r="N3633" s="23" t="n">
        <f aca="false">MAX(J3633:L3633)</f>
        <v>859299</v>
      </c>
      <c r="O3633" s="23" t="n">
        <f aca="false">MEDIAN(J3633:L3633)</f>
        <v>722981.946889826</v>
      </c>
      <c r="P3633" s="23" t="n">
        <f aca="false">AVERAGE(J3633:L3633)</f>
        <v>746171.312296609</v>
      </c>
      <c r="Q3633" s="23" t="n">
        <f aca="false">AVERAGE(M3633,O3633)</f>
        <v>689607.468444913</v>
      </c>
      <c r="R3633" s="23" t="n">
        <f aca="false">AVERAGE(N3633,O3633)</f>
        <v>791140.473444913</v>
      </c>
      <c r="S3633" s="23" t="n">
        <f aca="false">STDEV(J3633:L3633)</f>
        <v>103500.053648812</v>
      </c>
      <c r="T3633" s="25" t="n">
        <f aca="false">IF(P3633&gt;0,S3633/P3633,NA())</f>
        <v>0.138708165193666</v>
      </c>
      <c r="U3633" s="4" t="str">
        <f aca="false">IF(T3633&lt;=Parametros!$B$7,"MENOR",IF(T3633&lt;=Parametros!$B$8,"PROMEDIO MENOR-MEDIANA","PROMEDIO"))</f>
        <v>MENOR</v>
      </c>
      <c r="V3633" s="23" t="n">
        <f aca="false">IF(T3633&lt;=Parametros!$B$7,M3633,IF(T3633&lt;=Parametros!$B$8,Q3633,P3633))</f>
        <v>656232.99</v>
      </c>
      <c r="W3633" s="26" t="n">
        <f aca="false">ROUND(V3633,0)</f>
        <v>656233</v>
      </c>
      <c r="X3633" s="27" t="n">
        <f aca="false">K3633/G3633</f>
        <v>0.959470884695293</v>
      </c>
      <c r="Y3633" s="27" t="n">
        <f aca="false">L3633/G3633</f>
        <v>1.25637141733423</v>
      </c>
    </row>
    <row r="3634" customFormat="false" ht="39" hidden="false" customHeight="true" outlineLevel="0" collapsed="false">
      <c r="A3634" s="4" t="s">
        <v>187</v>
      </c>
      <c r="B3634" s="4" t="s">
        <v>1668</v>
      </c>
      <c r="C3634" s="4" t="s">
        <v>1729</v>
      </c>
      <c r="D3634" s="4" t="s">
        <v>1730</v>
      </c>
      <c r="E3634" s="4" t="s">
        <v>98</v>
      </c>
      <c r="F3634" s="4" t="s">
        <v>99</v>
      </c>
      <c r="G3634" s="23" t="n">
        <v>683953</v>
      </c>
      <c r="H3634" s="24" t="n">
        <f aca="false">Parametros!$B$3</f>
        <v>160.42</v>
      </c>
      <c r="I3634" s="24" t="n">
        <f aca="false">Parametros!$B$4</f>
        <v>151.76</v>
      </c>
      <c r="J3634" s="23" t="n">
        <f aca="false">G3634*H3634/I3634</f>
        <v>722981.946889826</v>
      </c>
      <c r="K3634" s="23" t="n">
        <v>656232.99</v>
      </c>
      <c r="L3634" s="23" t="n">
        <v>859299</v>
      </c>
      <c r="M3634" s="23" t="n">
        <f aca="false">MIN(J3634:L3634)</f>
        <v>656232.99</v>
      </c>
      <c r="N3634" s="23" t="n">
        <f aca="false">MAX(J3634:L3634)</f>
        <v>859299</v>
      </c>
      <c r="O3634" s="23" t="n">
        <f aca="false">MEDIAN(J3634:L3634)</f>
        <v>722981.946889826</v>
      </c>
      <c r="P3634" s="23" t="n">
        <f aca="false">AVERAGE(J3634:L3634)</f>
        <v>746171.312296609</v>
      </c>
      <c r="Q3634" s="23" t="n">
        <f aca="false">AVERAGE(M3634,O3634)</f>
        <v>689607.468444913</v>
      </c>
      <c r="R3634" s="23" t="n">
        <f aca="false">AVERAGE(N3634,O3634)</f>
        <v>791140.473444913</v>
      </c>
      <c r="S3634" s="23" t="n">
        <f aca="false">STDEV(J3634:L3634)</f>
        <v>103500.053648812</v>
      </c>
      <c r="T3634" s="25" t="n">
        <f aca="false">IF(P3634&gt;0,S3634/P3634,NA())</f>
        <v>0.138708165193666</v>
      </c>
      <c r="U3634" s="4" t="str">
        <f aca="false">IF(T3634&lt;=Parametros!$B$7,"MENOR",IF(T3634&lt;=Parametros!$B$8,"PROMEDIO MENOR-MEDIANA","PROMEDIO"))</f>
        <v>MENOR</v>
      </c>
      <c r="V3634" s="23" t="n">
        <f aca="false">IF(T3634&lt;=Parametros!$B$7,M3634,IF(T3634&lt;=Parametros!$B$8,Q3634,P3634))</f>
        <v>656232.99</v>
      </c>
      <c r="W3634" s="26" t="n">
        <f aca="false">ROUND(V3634,0)</f>
        <v>656233</v>
      </c>
      <c r="X3634" s="27" t="n">
        <f aca="false">K3634/G3634</f>
        <v>0.959470884695293</v>
      </c>
      <c r="Y3634" s="27" t="n">
        <f aca="false">L3634/G3634</f>
        <v>1.25637141733423</v>
      </c>
    </row>
    <row r="3635" customFormat="false" ht="39" hidden="false" customHeight="true" outlineLevel="0" collapsed="false">
      <c r="A3635" s="4" t="s">
        <v>190</v>
      </c>
      <c r="B3635" s="4" t="s">
        <v>1668</v>
      </c>
      <c r="C3635" s="4" t="s">
        <v>1731</v>
      </c>
      <c r="D3635" s="4" t="s">
        <v>1732</v>
      </c>
      <c r="E3635" s="4" t="s">
        <v>98</v>
      </c>
      <c r="F3635" s="4" t="s">
        <v>99</v>
      </c>
      <c r="G3635" s="23" t="n">
        <v>546032</v>
      </c>
      <c r="H3635" s="24" t="n">
        <f aca="false">Parametros!$B$3</f>
        <v>160.42</v>
      </c>
      <c r="I3635" s="24" t="n">
        <f aca="false">Parametros!$B$4</f>
        <v>151.76</v>
      </c>
      <c r="J3635" s="23" t="n">
        <f aca="false">G3635*H3635/I3635</f>
        <v>577190.652609383</v>
      </c>
      <c r="K3635" s="23" t="n">
        <v>523901.86</v>
      </c>
      <c r="L3635" s="23" t="n">
        <v>686035</v>
      </c>
      <c r="M3635" s="23" t="n">
        <f aca="false">MIN(J3635:L3635)</f>
        <v>523901.86</v>
      </c>
      <c r="N3635" s="23" t="n">
        <f aca="false">MAX(J3635:L3635)</f>
        <v>686035</v>
      </c>
      <c r="O3635" s="23" t="n">
        <f aca="false">MEDIAN(J3635:L3635)</f>
        <v>577190.652609383</v>
      </c>
      <c r="P3635" s="23" t="n">
        <f aca="false">AVERAGE(J3635:L3635)</f>
        <v>595709.170869794</v>
      </c>
      <c r="Q3635" s="23" t="n">
        <f aca="false">AVERAGE(M3635,O3635)</f>
        <v>550546.256304692</v>
      </c>
      <c r="R3635" s="23" t="n">
        <f aca="false">AVERAGE(N3635,O3635)</f>
        <v>631612.826304692</v>
      </c>
      <c r="S3635" s="23" t="n">
        <f aca="false">STDEV(J3635:L3635)</f>
        <v>82637.7057431158</v>
      </c>
      <c r="T3635" s="25" t="n">
        <f aca="false">IF(P3635&gt;0,S3635/P3635,NA())</f>
        <v>0.138721560425965</v>
      </c>
      <c r="U3635" s="4" t="str">
        <f aca="false">IF(T3635&lt;=Parametros!$B$7,"MENOR",IF(T3635&lt;=Parametros!$B$8,"PROMEDIO MENOR-MEDIANA","PROMEDIO"))</f>
        <v>MENOR</v>
      </c>
      <c r="V3635" s="23" t="n">
        <f aca="false">IF(T3635&lt;=Parametros!$B$7,M3635,IF(T3635&lt;=Parametros!$B$8,Q3635,P3635))</f>
        <v>523901.86</v>
      </c>
      <c r="W3635" s="26" t="n">
        <f aca="false">ROUND(V3635,0)</f>
        <v>523902</v>
      </c>
      <c r="X3635" s="27" t="n">
        <f aca="false">K3635/G3635</f>
        <v>0.959470983385589</v>
      </c>
      <c r="Y3635" s="27" t="n">
        <f aca="false">L3635/G3635</f>
        <v>1.25640072376711</v>
      </c>
    </row>
    <row r="3636" customFormat="false" ht="39" hidden="false" customHeight="true" outlineLevel="0" collapsed="false">
      <c r="A3636" s="4" t="s">
        <v>193</v>
      </c>
      <c r="B3636" s="4" t="s">
        <v>1668</v>
      </c>
      <c r="C3636" s="4" t="s">
        <v>1733</v>
      </c>
      <c r="D3636" s="4" t="s">
        <v>1734</v>
      </c>
      <c r="E3636" s="4" t="s">
        <v>98</v>
      </c>
      <c r="F3636" s="4" t="s">
        <v>99</v>
      </c>
      <c r="G3636" s="23" t="n">
        <v>546032</v>
      </c>
      <c r="H3636" s="24" t="n">
        <f aca="false">Parametros!$B$3</f>
        <v>160.42</v>
      </c>
      <c r="I3636" s="24" t="n">
        <f aca="false">Parametros!$B$4</f>
        <v>151.76</v>
      </c>
      <c r="J3636" s="23" t="n">
        <f aca="false">G3636*H3636/I3636</f>
        <v>577190.652609383</v>
      </c>
      <c r="K3636" s="23" t="n">
        <v>523901.86</v>
      </c>
      <c r="L3636" s="23" t="n">
        <v>686035</v>
      </c>
      <c r="M3636" s="23" t="n">
        <f aca="false">MIN(J3636:L3636)</f>
        <v>523901.86</v>
      </c>
      <c r="N3636" s="23" t="n">
        <f aca="false">MAX(J3636:L3636)</f>
        <v>686035</v>
      </c>
      <c r="O3636" s="23" t="n">
        <f aca="false">MEDIAN(J3636:L3636)</f>
        <v>577190.652609383</v>
      </c>
      <c r="P3636" s="23" t="n">
        <f aca="false">AVERAGE(J3636:L3636)</f>
        <v>595709.170869794</v>
      </c>
      <c r="Q3636" s="23" t="n">
        <f aca="false">AVERAGE(M3636,O3636)</f>
        <v>550546.256304692</v>
      </c>
      <c r="R3636" s="23" t="n">
        <f aca="false">AVERAGE(N3636,O3636)</f>
        <v>631612.826304692</v>
      </c>
      <c r="S3636" s="23" t="n">
        <f aca="false">STDEV(J3636:L3636)</f>
        <v>82637.7057431158</v>
      </c>
      <c r="T3636" s="25" t="n">
        <f aca="false">IF(P3636&gt;0,S3636/P3636,NA())</f>
        <v>0.138721560425965</v>
      </c>
      <c r="U3636" s="4" t="str">
        <f aca="false">IF(T3636&lt;=Parametros!$B$7,"MENOR",IF(T3636&lt;=Parametros!$B$8,"PROMEDIO MENOR-MEDIANA","PROMEDIO"))</f>
        <v>MENOR</v>
      </c>
      <c r="V3636" s="23" t="n">
        <f aca="false">IF(T3636&lt;=Parametros!$B$7,M3636,IF(T3636&lt;=Parametros!$B$8,Q3636,P3636))</f>
        <v>523901.86</v>
      </c>
      <c r="W3636" s="26" t="n">
        <f aca="false">ROUND(V3636,0)</f>
        <v>523902</v>
      </c>
      <c r="X3636" s="27" t="n">
        <f aca="false">K3636/G3636</f>
        <v>0.959470983385589</v>
      </c>
      <c r="Y3636" s="27" t="n">
        <f aca="false">L3636/G3636</f>
        <v>1.25640072376711</v>
      </c>
    </row>
    <row r="3637" customFormat="false" ht="39" hidden="false" customHeight="true" outlineLevel="0" collapsed="false">
      <c r="A3637" s="4" t="s">
        <v>196</v>
      </c>
      <c r="B3637" s="4" t="s">
        <v>1668</v>
      </c>
      <c r="C3637" s="4" t="s">
        <v>1735</v>
      </c>
      <c r="D3637" s="4" t="s">
        <v>1736</v>
      </c>
      <c r="E3637" s="4" t="s">
        <v>98</v>
      </c>
      <c r="F3637" s="4" t="s">
        <v>99</v>
      </c>
      <c r="G3637" s="23" t="n">
        <v>135660</v>
      </c>
      <c r="H3637" s="24" t="n">
        <f aca="false">Parametros!$B$3</f>
        <v>160.42</v>
      </c>
      <c r="I3637" s="24" t="n">
        <f aca="false">Parametros!$B$4</f>
        <v>151.76</v>
      </c>
      <c r="J3637" s="23" t="n">
        <f aca="false">G3637*H3637/I3637</f>
        <v>143401.273062731</v>
      </c>
      <c r="K3637" s="23" t="n">
        <v>130161.33</v>
      </c>
      <c r="L3637" s="23" t="n">
        <v>170408</v>
      </c>
      <c r="M3637" s="23" t="n">
        <f aca="false">MIN(J3637:L3637)</f>
        <v>130161.33</v>
      </c>
      <c r="N3637" s="23" t="n">
        <f aca="false">MAX(J3637:L3637)</f>
        <v>170408</v>
      </c>
      <c r="O3637" s="23" t="n">
        <f aca="false">MEDIAN(J3637:L3637)</f>
        <v>143401.273062731</v>
      </c>
      <c r="P3637" s="23" t="n">
        <f aca="false">AVERAGE(J3637:L3637)</f>
        <v>147990.20102091</v>
      </c>
      <c r="Q3637" s="23" t="n">
        <f aca="false">AVERAGE(M3637,O3637)</f>
        <v>136781.301531365</v>
      </c>
      <c r="R3637" s="23" t="n">
        <f aca="false">AVERAGE(N3637,O3637)</f>
        <v>156904.636531365</v>
      </c>
      <c r="S3637" s="23" t="n">
        <f aca="false">STDEV(J3637:L3637)</f>
        <v>20512.003958079</v>
      </c>
      <c r="T3637" s="25" t="n">
        <f aca="false">IF(P3637&gt;0,S3637/P3637,NA())</f>
        <v>0.138603798201347</v>
      </c>
      <c r="U3637" s="4" t="str">
        <f aca="false">IF(T3637&lt;=Parametros!$B$7,"MENOR",IF(T3637&lt;=Parametros!$B$8,"PROMEDIO MENOR-MEDIANA","PROMEDIO"))</f>
        <v>MENOR</v>
      </c>
      <c r="V3637" s="23" t="n">
        <f aca="false">IF(T3637&lt;=Parametros!$B$7,M3637,IF(T3637&lt;=Parametros!$B$8,Q3637,P3637))</f>
        <v>130161.33</v>
      </c>
      <c r="W3637" s="26" t="n">
        <f aca="false">ROUND(V3637,0)</f>
        <v>130161</v>
      </c>
      <c r="X3637" s="27" t="n">
        <f aca="false">K3637/G3637</f>
        <v>0.959467271118974</v>
      </c>
      <c r="Y3637" s="27" t="n">
        <f aca="false">L3637/G3637</f>
        <v>1.25614035087719</v>
      </c>
    </row>
    <row r="3638" customFormat="false" ht="51.75" hidden="false" customHeight="true" outlineLevel="0" collapsed="false">
      <c r="A3638" s="4" t="s">
        <v>199</v>
      </c>
      <c r="B3638" s="4" t="s">
        <v>1668</v>
      </c>
      <c r="C3638" s="4" t="s">
        <v>1737</v>
      </c>
      <c r="D3638" s="4" t="s">
        <v>1738</v>
      </c>
      <c r="E3638" s="4" t="s">
        <v>98</v>
      </c>
      <c r="F3638" s="4" t="s">
        <v>99</v>
      </c>
      <c r="G3638" s="23" t="n">
        <v>273581</v>
      </c>
      <c r="H3638" s="24" t="n">
        <f aca="false">Parametros!$B$3</f>
        <v>160.42</v>
      </c>
      <c r="I3638" s="24" t="n">
        <f aca="false">Parametros!$B$4</f>
        <v>151.76</v>
      </c>
      <c r="J3638" s="23" t="n">
        <f aca="false">G3638*H3638/I3638</f>
        <v>289192.567343173</v>
      </c>
      <c r="K3638" s="23" t="n">
        <v>262492.46</v>
      </c>
      <c r="L3638" s="23" t="n">
        <v>343672</v>
      </c>
      <c r="M3638" s="23" t="n">
        <f aca="false">MIN(J3638:L3638)</f>
        <v>262492.46</v>
      </c>
      <c r="N3638" s="23" t="n">
        <f aca="false">MAX(J3638:L3638)</f>
        <v>343672</v>
      </c>
      <c r="O3638" s="23" t="n">
        <f aca="false">MEDIAN(J3638:L3638)</f>
        <v>289192.567343173</v>
      </c>
      <c r="P3638" s="23" t="n">
        <f aca="false">AVERAGE(J3638:L3638)</f>
        <v>298452.342447725</v>
      </c>
      <c r="Q3638" s="23" t="n">
        <f aca="false">AVERAGE(M3638,O3638)</f>
        <v>275842.513671587</v>
      </c>
      <c r="R3638" s="23" t="n">
        <f aca="false">AVERAGE(N3638,O3638)</f>
        <v>316432.283671587</v>
      </c>
      <c r="S3638" s="23" t="n">
        <f aca="false">STDEV(J3638:L3638)</f>
        <v>41374.3520178026</v>
      </c>
      <c r="T3638" s="25" t="n">
        <f aca="false">IF(P3638&gt;0,S3638/P3638,NA())</f>
        <v>0.138629677617791</v>
      </c>
      <c r="U3638" s="4" t="str">
        <f aca="false">IF(T3638&lt;=Parametros!$B$7,"MENOR",IF(T3638&lt;=Parametros!$B$8,"PROMEDIO MENOR-MEDIANA","PROMEDIO"))</f>
        <v>MENOR</v>
      </c>
      <c r="V3638" s="23" t="n">
        <f aca="false">IF(T3638&lt;=Parametros!$B$7,M3638,IF(T3638&lt;=Parametros!$B$8,Q3638,P3638))</f>
        <v>262492.46</v>
      </c>
      <c r="W3638" s="26" t="n">
        <f aca="false">ROUND(V3638,0)</f>
        <v>262492</v>
      </c>
      <c r="X3638" s="27" t="n">
        <f aca="false">K3638/G3638</f>
        <v>0.959468895866307</v>
      </c>
      <c r="Y3638" s="27" t="n">
        <f aca="false">L3638/G3638</f>
        <v>1.25619834710744</v>
      </c>
    </row>
    <row r="3639" customFormat="false" ht="51.75" hidden="false" customHeight="true" outlineLevel="0" collapsed="false">
      <c r="A3639" s="4" t="s">
        <v>202</v>
      </c>
      <c r="B3639" s="4" t="s">
        <v>1668</v>
      </c>
      <c r="C3639" s="4" t="s">
        <v>1739</v>
      </c>
      <c r="D3639" s="4" t="s">
        <v>1740</v>
      </c>
      <c r="E3639" s="4" t="s">
        <v>98</v>
      </c>
      <c r="F3639" s="4" t="s">
        <v>99</v>
      </c>
      <c r="G3639" s="23" t="n">
        <v>410372</v>
      </c>
      <c r="H3639" s="24" t="n">
        <f aca="false">Parametros!$B$3</f>
        <v>160.42</v>
      </c>
      <c r="I3639" s="24" t="n">
        <f aca="false">Parametros!$B$4</f>
        <v>151.76</v>
      </c>
      <c r="J3639" s="23" t="n">
        <f aca="false">G3639*H3639/I3639</f>
        <v>433789.379546653</v>
      </c>
      <c r="K3639" s="23" t="n">
        <v>393739.61</v>
      </c>
      <c r="L3639" s="23" t="n">
        <v>515627</v>
      </c>
      <c r="M3639" s="23" t="n">
        <f aca="false">MIN(J3639:L3639)</f>
        <v>393739.61</v>
      </c>
      <c r="N3639" s="23" t="n">
        <f aca="false">MAX(J3639:L3639)</f>
        <v>515627</v>
      </c>
      <c r="O3639" s="23" t="n">
        <f aca="false">MEDIAN(J3639:L3639)</f>
        <v>433789.379546653</v>
      </c>
      <c r="P3639" s="23" t="n">
        <f aca="false">AVERAGE(J3639:L3639)</f>
        <v>447718.663182218</v>
      </c>
      <c r="Q3639" s="23" t="n">
        <f aca="false">AVERAGE(M3639,O3639)</f>
        <v>413764.494773326</v>
      </c>
      <c r="R3639" s="23" t="n">
        <f aca="false">AVERAGE(N3639,O3639)</f>
        <v>474708.189773326</v>
      </c>
      <c r="S3639" s="23" t="n">
        <f aca="false">STDEV(J3639:L3639)</f>
        <v>62126.1029455658</v>
      </c>
      <c r="T3639" s="25" t="n">
        <f aca="false">IF(P3639&gt;0,S3639/P3639,NA())</f>
        <v>0.138761476914982</v>
      </c>
      <c r="U3639" s="4" t="str">
        <f aca="false">IF(T3639&lt;=Parametros!$B$7,"MENOR",IF(T3639&lt;=Parametros!$B$8,"PROMEDIO MENOR-MEDIANA","PROMEDIO"))</f>
        <v>MENOR</v>
      </c>
      <c r="V3639" s="23" t="n">
        <f aca="false">IF(T3639&lt;=Parametros!$B$7,M3639,IF(T3639&lt;=Parametros!$B$8,Q3639,P3639))</f>
        <v>393739.61</v>
      </c>
      <c r="W3639" s="26" t="n">
        <f aca="false">ROUND(V3639,0)</f>
        <v>393740</v>
      </c>
      <c r="X3639" s="27" t="n">
        <f aca="false">K3639/G3639</f>
        <v>0.959469968711316</v>
      </c>
      <c r="Y3639" s="27" t="n">
        <f aca="false">L3639/G3639</f>
        <v>1.25648679734485</v>
      </c>
    </row>
    <row r="3640" customFormat="false" ht="51.75" hidden="false" customHeight="true" outlineLevel="0" collapsed="false">
      <c r="A3640" s="4" t="s">
        <v>205</v>
      </c>
      <c r="B3640" s="4" t="s">
        <v>1668</v>
      </c>
      <c r="C3640" s="4" t="s">
        <v>1741</v>
      </c>
      <c r="D3640" s="4" t="s">
        <v>1742</v>
      </c>
      <c r="E3640" s="4" t="s">
        <v>98</v>
      </c>
      <c r="F3640" s="4" t="s">
        <v>99</v>
      </c>
      <c r="G3640" s="23" t="n">
        <v>410372</v>
      </c>
      <c r="H3640" s="24" t="n">
        <f aca="false">Parametros!$B$3</f>
        <v>160.42</v>
      </c>
      <c r="I3640" s="24" t="n">
        <f aca="false">Parametros!$B$4</f>
        <v>151.76</v>
      </c>
      <c r="J3640" s="23" t="n">
        <f aca="false">G3640*H3640/I3640</f>
        <v>433789.379546653</v>
      </c>
      <c r="K3640" s="23" t="n">
        <v>393739.61</v>
      </c>
      <c r="L3640" s="23" t="n">
        <v>515627</v>
      </c>
      <c r="M3640" s="23" t="n">
        <f aca="false">MIN(J3640:L3640)</f>
        <v>393739.61</v>
      </c>
      <c r="N3640" s="23" t="n">
        <f aca="false">MAX(J3640:L3640)</f>
        <v>515627</v>
      </c>
      <c r="O3640" s="23" t="n">
        <f aca="false">MEDIAN(J3640:L3640)</f>
        <v>433789.379546653</v>
      </c>
      <c r="P3640" s="23" t="n">
        <f aca="false">AVERAGE(J3640:L3640)</f>
        <v>447718.663182218</v>
      </c>
      <c r="Q3640" s="23" t="n">
        <f aca="false">AVERAGE(M3640,O3640)</f>
        <v>413764.494773326</v>
      </c>
      <c r="R3640" s="23" t="n">
        <f aca="false">AVERAGE(N3640,O3640)</f>
        <v>474708.189773326</v>
      </c>
      <c r="S3640" s="23" t="n">
        <f aca="false">STDEV(J3640:L3640)</f>
        <v>62126.1029455658</v>
      </c>
      <c r="T3640" s="25" t="n">
        <f aca="false">IF(P3640&gt;0,S3640/P3640,NA())</f>
        <v>0.138761476914982</v>
      </c>
      <c r="U3640" s="4" t="str">
        <f aca="false">IF(T3640&lt;=Parametros!$B$7,"MENOR",IF(T3640&lt;=Parametros!$B$8,"PROMEDIO MENOR-MEDIANA","PROMEDIO"))</f>
        <v>MENOR</v>
      </c>
      <c r="V3640" s="23" t="n">
        <f aca="false">IF(T3640&lt;=Parametros!$B$7,M3640,IF(T3640&lt;=Parametros!$B$8,Q3640,P3640))</f>
        <v>393739.61</v>
      </c>
      <c r="W3640" s="26" t="n">
        <f aca="false">ROUND(V3640,0)</f>
        <v>393740</v>
      </c>
      <c r="X3640" s="27" t="n">
        <f aca="false">K3640/G3640</f>
        <v>0.959469968711316</v>
      </c>
      <c r="Y3640" s="27" t="n">
        <f aca="false">L3640/G3640</f>
        <v>1.25648679734485</v>
      </c>
    </row>
    <row r="3641" customFormat="false" ht="51.75" hidden="false" customHeight="true" outlineLevel="0" collapsed="false">
      <c r="A3641" s="4" t="s">
        <v>208</v>
      </c>
      <c r="B3641" s="4" t="s">
        <v>1668</v>
      </c>
      <c r="C3641" s="4" t="s">
        <v>1743</v>
      </c>
      <c r="D3641" s="4" t="s">
        <v>1744</v>
      </c>
      <c r="E3641" s="4" t="s">
        <v>98</v>
      </c>
      <c r="F3641" s="4" t="s">
        <v>99</v>
      </c>
      <c r="G3641" s="23" t="n">
        <v>410372</v>
      </c>
      <c r="H3641" s="24" t="n">
        <f aca="false">Parametros!$B$3</f>
        <v>160.42</v>
      </c>
      <c r="I3641" s="24" t="n">
        <f aca="false">Parametros!$B$4</f>
        <v>151.76</v>
      </c>
      <c r="J3641" s="23" t="n">
        <f aca="false">G3641*H3641/I3641</f>
        <v>433789.379546653</v>
      </c>
      <c r="K3641" s="23" t="n">
        <v>393739.61</v>
      </c>
      <c r="L3641" s="23" t="n">
        <v>515627</v>
      </c>
      <c r="M3641" s="23" t="n">
        <f aca="false">MIN(J3641:L3641)</f>
        <v>393739.61</v>
      </c>
      <c r="N3641" s="23" t="n">
        <f aca="false">MAX(J3641:L3641)</f>
        <v>515627</v>
      </c>
      <c r="O3641" s="23" t="n">
        <f aca="false">MEDIAN(J3641:L3641)</f>
        <v>433789.379546653</v>
      </c>
      <c r="P3641" s="23" t="n">
        <f aca="false">AVERAGE(J3641:L3641)</f>
        <v>447718.663182218</v>
      </c>
      <c r="Q3641" s="23" t="n">
        <f aca="false">AVERAGE(M3641,O3641)</f>
        <v>413764.494773326</v>
      </c>
      <c r="R3641" s="23" t="n">
        <f aca="false">AVERAGE(N3641,O3641)</f>
        <v>474708.189773326</v>
      </c>
      <c r="S3641" s="23" t="n">
        <f aca="false">STDEV(J3641:L3641)</f>
        <v>62126.1029455658</v>
      </c>
      <c r="T3641" s="25" t="n">
        <f aca="false">IF(P3641&gt;0,S3641/P3641,NA())</f>
        <v>0.138761476914982</v>
      </c>
      <c r="U3641" s="4" t="str">
        <f aca="false">IF(T3641&lt;=Parametros!$B$7,"MENOR",IF(T3641&lt;=Parametros!$B$8,"PROMEDIO MENOR-MEDIANA","PROMEDIO"))</f>
        <v>MENOR</v>
      </c>
      <c r="V3641" s="23" t="n">
        <f aca="false">IF(T3641&lt;=Parametros!$B$7,M3641,IF(T3641&lt;=Parametros!$B$8,Q3641,P3641))</f>
        <v>393739.61</v>
      </c>
      <c r="W3641" s="26" t="n">
        <f aca="false">ROUND(V3641,0)</f>
        <v>393740</v>
      </c>
      <c r="X3641" s="27" t="n">
        <f aca="false">K3641/G3641</f>
        <v>0.959469968711316</v>
      </c>
      <c r="Y3641" s="27" t="n">
        <f aca="false">L3641/G3641</f>
        <v>1.25648679734485</v>
      </c>
    </row>
    <row r="3642" customFormat="false" ht="51.75" hidden="false" customHeight="true" outlineLevel="0" collapsed="false">
      <c r="A3642" s="4" t="s">
        <v>211</v>
      </c>
      <c r="B3642" s="4" t="s">
        <v>1668</v>
      </c>
      <c r="C3642" s="4" t="s">
        <v>1745</v>
      </c>
      <c r="D3642" s="4" t="s">
        <v>1746</v>
      </c>
      <c r="E3642" s="4" t="s">
        <v>98</v>
      </c>
      <c r="F3642" s="4" t="s">
        <v>99</v>
      </c>
      <c r="G3642" s="23" t="n">
        <v>410372</v>
      </c>
      <c r="H3642" s="24" t="n">
        <f aca="false">Parametros!$B$3</f>
        <v>160.42</v>
      </c>
      <c r="I3642" s="24" t="n">
        <f aca="false">Parametros!$B$4</f>
        <v>151.76</v>
      </c>
      <c r="J3642" s="23" t="n">
        <f aca="false">G3642*H3642/I3642</f>
        <v>433789.379546653</v>
      </c>
      <c r="K3642" s="23" t="n">
        <v>393739.61</v>
      </c>
      <c r="L3642" s="23" t="n">
        <v>515627</v>
      </c>
      <c r="M3642" s="23" t="n">
        <f aca="false">MIN(J3642:L3642)</f>
        <v>393739.61</v>
      </c>
      <c r="N3642" s="23" t="n">
        <f aca="false">MAX(J3642:L3642)</f>
        <v>515627</v>
      </c>
      <c r="O3642" s="23" t="n">
        <f aca="false">MEDIAN(J3642:L3642)</f>
        <v>433789.379546653</v>
      </c>
      <c r="P3642" s="23" t="n">
        <f aca="false">AVERAGE(J3642:L3642)</f>
        <v>447718.663182218</v>
      </c>
      <c r="Q3642" s="23" t="n">
        <f aca="false">AVERAGE(M3642,O3642)</f>
        <v>413764.494773326</v>
      </c>
      <c r="R3642" s="23" t="n">
        <f aca="false">AVERAGE(N3642,O3642)</f>
        <v>474708.189773326</v>
      </c>
      <c r="S3642" s="23" t="n">
        <f aca="false">STDEV(J3642:L3642)</f>
        <v>62126.1029455658</v>
      </c>
      <c r="T3642" s="25" t="n">
        <f aca="false">IF(P3642&gt;0,S3642/P3642,NA())</f>
        <v>0.138761476914982</v>
      </c>
      <c r="U3642" s="4" t="str">
        <f aca="false">IF(T3642&lt;=Parametros!$B$7,"MENOR",IF(T3642&lt;=Parametros!$B$8,"PROMEDIO MENOR-MEDIANA","PROMEDIO"))</f>
        <v>MENOR</v>
      </c>
      <c r="V3642" s="23" t="n">
        <f aca="false">IF(T3642&lt;=Parametros!$B$7,M3642,IF(T3642&lt;=Parametros!$B$8,Q3642,P3642))</f>
        <v>393739.61</v>
      </c>
      <c r="W3642" s="26" t="n">
        <f aca="false">ROUND(V3642,0)</f>
        <v>393740</v>
      </c>
      <c r="X3642" s="27" t="n">
        <f aca="false">K3642/G3642</f>
        <v>0.959469968711316</v>
      </c>
      <c r="Y3642" s="27" t="n">
        <f aca="false">L3642/G3642</f>
        <v>1.25648679734485</v>
      </c>
    </row>
    <row r="3643" customFormat="false" ht="15" hidden="false" customHeight="true" outlineLevel="0" collapsed="false">
      <c r="A3643" s="22" t="s">
        <v>213</v>
      </c>
      <c r="B3643" s="22" t="s">
        <v>214</v>
      </c>
      <c r="C3643" s="22"/>
      <c r="D3643" s="22"/>
      <c r="E3643" s="22"/>
      <c r="F3643" s="22"/>
      <c r="G3643" s="22"/>
      <c r="H3643" s="22"/>
      <c r="I3643" s="22"/>
      <c r="J3643" s="22"/>
      <c r="K3643" s="22"/>
      <c r="L3643" s="22"/>
      <c r="M3643" s="22"/>
      <c r="N3643" s="22"/>
      <c r="O3643" s="22"/>
      <c r="P3643" s="22"/>
      <c r="Q3643" s="22"/>
      <c r="R3643" s="22"/>
      <c r="S3643" s="22"/>
      <c r="T3643" s="22"/>
      <c r="U3643" s="22"/>
      <c r="V3643" s="22"/>
      <c r="W3643" s="22"/>
    </row>
    <row r="3644" customFormat="false" ht="39" hidden="false" customHeight="true" outlineLevel="0" collapsed="false">
      <c r="A3644" s="4" t="s">
        <v>215</v>
      </c>
      <c r="B3644" s="4" t="s">
        <v>1668</v>
      </c>
      <c r="C3644" s="4" t="s">
        <v>1747</v>
      </c>
      <c r="D3644" s="4" t="s">
        <v>1748</v>
      </c>
      <c r="E3644" s="4" t="s">
        <v>98</v>
      </c>
      <c r="F3644" s="4" t="s">
        <v>99</v>
      </c>
      <c r="G3644" s="23" t="n">
        <v>483597</v>
      </c>
      <c r="H3644" s="24" t="n">
        <f aca="false">Parametros!$B$3</f>
        <v>160.42</v>
      </c>
      <c r="I3644" s="24" t="n">
        <f aca="false">Parametros!$B$4</f>
        <v>151.76</v>
      </c>
      <c r="J3644" s="23" t="n">
        <f aca="false">G3644*H3644/I3644</f>
        <v>511192.875197681</v>
      </c>
      <c r="K3644" s="23" t="n">
        <v>463996.91</v>
      </c>
      <c r="L3644" s="23" t="n">
        <v>607614</v>
      </c>
      <c r="M3644" s="23" t="n">
        <f aca="false">MIN(J3644:L3644)</f>
        <v>463996.91</v>
      </c>
      <c r="N3644" s="23" t="n">
        <f aca="false">MAX(J3644:L3644)</f>
        <v>607614</v>
      </c>
      <c r="O3644" s="23" t="n">
        <f aca="false">MEDIAN(J3644:L3644)</f>
        <v>511192.875197681</v>
      </c>
      <c r="P3644" s="23" t="n">
        <f aca="false">AVERAGE(J3644:L3644)</f>
        <v>527601.26173256</v>
      </c>
      <c r="Q3644" s="23" t="n">
        <f aca="false">AVERAGE(M3644,O3644)</f>
        <v>487594.89259884</v>
      </c>
      <c r="R3644" s="23" t="n">
        <f aca="false">AVERAGE(N3644,O3644)</f>
        <v>559403.43759884</v>
      </c>
      <c r="S3644" s="23" t="n">
        <f aca="false">STDEV(J3644:L3644)</f>
        <v>73201.0484660264</v>
      </c>
      <c r="T3644" s="25" t="n">
        <f aca="false">IF(P3644&gt;0,S3644/P3644,NA())</f>
        <v>0.138743126249633</v>
      </c>
      <c r="U3644" s="4" t="str">
        <f aca="false">IF(T3644&lt;=Parametros!$B$7,"MENOR",IF(T3644&lt;=Parametros!$B$8,"PROMEDIO MENOR-MEDIANA","PROMEDIO"))</f>
        <v>MENOR</v>
      </c>
      <c r="V3644" s="23" t="n">
        <f aca="false">IF(T3644&lt;=Parametros!$B$7,M3644,IF(T3644&lt;=Parametros!$B$8,Q3644,P3644))</f>
        <v>463996.91</v>
      </c>
      <c r="W3644" s="26" t="n">
        <f aca="false">ROUND(V3644,0)</f>
        <v>463997</v>
      </c>
      <c r="X3644" s="27" t="n">
        <f aca="false">K3644/G3644</f>
        <v>0.959470199360211</v>
      </c>
      <c r="Y3644" s="27" t="n">
        <f aca="false">L3644/G3644</f>
        <v>1.25644700029157</v>
      </c>
    </row>
    <row r="3645" customFormat="false" ht="39" hidden="false" customHeight="true" outlineLevel="0" collapsed="false">
      <c r="A3645" s="4" t="s">
        <v>218</v>
      </c>
      <c r="B3645" s="4" t="s">
        <v>1668</v>
      </c>
      <c r="C3645" s="4" t="s">
        <v>1749</v>
      </c>
      <c r="D3645" s="4" t="s">
        <v>1750</v>
      </c>
      <c r="E3645" s="4" t="s">
        <v>98</v>
      </c>
      <c r="F3645" s="4" t="s">
        <v>99</v>
      </c>
      <c r="G3645" s="23" t="n">
        <v>543771</v>
      </c>
      <c r="H3645" s="24" t="n">
        <f aca="false">Parametros!$B$3</f>
        <v>160.42</v>
      </c>
      <c r="I3645" s="24" t="n">
        <f aca="false">Parametros!$B$4</f>
        <v>151.76</v>
      </c>
      <c r="J3645" s="23" t="n">
        <f aca="false">G3645*H3645/I3645</f>
        <v>574800.631391671</v>
      </c>
      <c r="K3645" s="23" t="n">
        <v>521732.06</v>
      </c>
      <c r="L3645" s="23" t="n">
        <v>683179</v>
      </c>
      <c r="M3645" s="23" t="n">
        <f aca="false">MIN(J3645:L3645)</f>
        <v>521732.06</v>
      </c>
      <c r="N3645" s="23" t="n">
        <f aca="false">MAX(J3645:L3645)</f>
        <v>683179</v>
      </c>
      <c r="O3645" s="23" t="n">
        <f aca="false">MEDIAN(J3645:L3645)</f>
        <v>574800.631391671</v>
      </c>
      <c r="P3645" s="23" t="n">
        <f aca="false">AVERAGE(J3645:L3645)</f>
        <v>593237.23046389</v>
      </c>
      <c r="Q3645" s="23" t="n">
        <f aca="false">AVERAGE(M3645,O3645)</f>
        <v>548266.345695836</v>
      </c>
      <c r="R3645" s="23" t="n">
        <f aca="false">AVERAGE(N3645,O3645)</f>
        <v>628989.815695836</v>
      </c>
      <c r="S3645" s="23" t="n">
        <f aca="false">STDEV(J3645:L3645)</f>
        <v>82287.3608025754</v>
      </c>
      <c r="T3645" s="25" t="n">
        <f aca="false">IF(P3645&gt;0,S3645/P3645,NA())</f>
        <v>0.1387090300085</v>
      </c>
      <c r="U3645" s="4" t="str">
        <f aca="false">IF(T3645&lt;=Parametros!$B$7,"MENOR",IF(T3645&lt;=Parametros!$B$8,"PROMEDIO MENOR-MEDIANA","PROMEDIO"))</f>
        <v>MENOR</v>
      </c>
      <c r="V3645" s="23" t="n">
        <f aca="false">IF(T3645&lt;=Parametros!$B$7,M3645,IF(T3645&lt;=Parametros!$B$8,Q3645,P3645))</f>
        <v>521732.06</v>
      </c>
      <c r="W3645" s="26" t="n">
        <f aca="false">ROUND(V3645,0)</f>
        <v>521732</v>
      </c>
      <c r="X3645" s="27" t="n">
        <f aca="false">K3645/G3645</f>
        <v>0.959470181381501</v>
      </c>
      <c r="Y3645" s="27" t="n">
        <f aca="false">L3645/G3645</f>
        <v>1.25637262744795</v>
      </c>
    </row>
    <row r="3646" customFormat="false" ht="39" hidden="false" customHeight="true" outlineLevel="0" collapsed="false">
      <c r="A3646" s="4" t="s">
        <v>221</v>
      </c>
      <c r="B3646" s="4" t="s">
        <v>1668</v>
      </c>
      <c r="C3646" s="4" t="s">
        <v>1751</v>
      </c>
      <c r="D3646" s="4" t="s">
        <v>1752</v>
      </c>
      <c r="E3646" s="4" t="s">
        <v>112</v>
      </c>
      <c r="F3646" s="4" t="s">
        <v>99</v>
      </c>
      <c r="G3646" s="23" t="n">
        <v>543771</v>
      </c>
      <c r="H3646" s="24" t="n">
        <f aca="false">Parametros!$B$3</f>
        <v>160.42</v>
      </c>
      <c r="I3646" s="24" t="n">
        <f aca="false">Parametros!$B$4</f>
        <v>151.76</v>
      </c>
      <c r="J3646" s="23" t="n">
        <f aca="false">G3646*H3646/I3646</f>
        <v>574800.631391671</v>
      </c>
      <c r="K3646" s="23" t="n">
        <v>521732.06</v>
      </c>
      <c r="L3646" s="23" t="n">
        <v>683179</v>
      </c>
      <c r="M3646" s="23" t="n">
        <f aca="false">MIN(J3646:L3646)</f>
        <v>521732.06</v>
      </c>
      <c r="N3646" s="23" t="n">
        <f aca="false">MAX(J3646:L3646)</f>
        <v>683179</v>
      </c>
      <c r="O3646" s="23" t="n">
        <f aca="false">MEDIAN(J3646:L3646)</f>
        <v>574800.631391671</v>
      </c>
      <c r="P3646" s="23" t="n">
        <f aca="false">AVERAGE(J3646:L3646)</f>
        <v>593237.23046389</v>
      </c>
      <c r="Q3646" s="23" t="n">
        <f aca="false">AVERAGE(M3646,O3646)</f>
        <v>548266.345695836</v>
      </c>
      <c r="R3646" s="23" t="n">
        <f aca="false">AVERAGE(N3646,O3646)</f>
        <v>628989.815695836</v>
      </c>
      <c r="S3646" s="23" t="n">
        <f aca="false">STDEV(J3646:L3646)</f>
        <v>82287.3608025754</v>
      </c>
      <c r="T3646" s="25" t="n">
        <f aca="false">IF(P3646&gt;0,S3646/P3646,NA())</f>
        <v>0.1387090300085</v>
      </c>
      <c r="U3646" s="4" t="str">
        <f aca="false">IF(T3646&lt;=Parametros!$B$7,"MENOR",IF(T3646&lt;=Parametros!$B$8,"PROMEDIO MENOR-MEDIANA","PROMEDIO"))</f>
        <v>MENOR</v>
      </c>
      <c r="V3646" s="23" t="n">
        <f aca="false">IF(T3646&lt;=Parametros!$B$7,M3646,IF(T3646&lt;=Parametros!$B$8,Q3646,P3646))</f>
        <v>521732.06</v>
      </c>
      <c r="W3646" s="26" t="n">
        <f aca="false">ROUND(V3646,0)</f>
        <v>521732</v>
      </c>
      <c r="X3646" s="27" t="n">
        <f aca="false">K3646/G3646</f>
        <v>0.959470181381501</v>
      </c>
      <c r="Y3646" s="27" t="n">
        <f aca="false">L3646/G3646</f>
        <v>1.25637262744795</v>
      </c>
    </row>
    <row r="3647" customFormat="false" ht="51.75" hidden="false" customHeight="true" outlineLevel="0" collapsed="false">
      <c r="A3647" s="4" t="s">
        <v>223</v>
      </c>
      <c r="B3647" s="4" t="s">
        <v>1668</v>
      </c>
      <c r="C3647" s="4" t="s">
        <v>1753</v>
      </c>
      <c r="D3647" s="4" t="s">
        <v>1754</v>
      </c>
      <c r="E3647" s="4" t="s">
        <v>112</v>
      </c>
      <c r="F3647" s="4" t="s">
        <v>99</v>
      </c>
      <c r="G3647" s="23" t="n">
        <v>543771</v>
      </c>
      <c r="H3647" s="24" t="n">
        <f aca="false">Parametros!$B$3</f>
        <v>160.42</v>
      </c>
      <c r="I3647" s="24" t="n">
        <f aca="false">Parametros!$B$4</f>
        <v>151.76</v>
      </c>
      <c r="J3647" s="23" t="n">
        <f aca="false">G3647*H3647/I3647</f>
        <v>574800.631391671</v>
      </c>
      <c r="K3647" s="23" t="n">
        <v>521732.06</v>
      </c>
      <c r="L3647" s="23" t="n">
        <v>683179</v>
      </c>
      <c r="M3647" s="23" t="n">
        <f aca="false">MIN(J3647:L3647)</f>
        <v>521732.06</v>
      </c>
      <c r="N3647" s="23" t="n">
        <f aca="false">MAX(J3647:L3647)</f>
        <v>683179</v>
      </c>
      <c r="O3647" s="23" t="n">
        <f aca="false">MEDIAN(J3647:L3647)</f>
        <v>574800.631391671</v>
      </c>
      <c r="P3647" s="23" t="n">
        <f aca="false">AVERAGE(J3647:L3647)</f>
        <v>593237.23046389</v>
      </c>
      <c r="Q3647" s="23" t="n">
        <f aca="false">AVERAGE(M3647,O3647)</f>
        <v>548266.345695836</v>
      </c>
      <c r="R3647" s="23" t="n">
        <f aca="false">AVERAGE(N3647,O3647)</f>
        <v>628989.815695836</v>
      </c>
      <c r="S3647" s="23" t="n">
        <f aca="false">STDEV(J3647:L3647)</f>
        <v>82287.3608025754</v>
      </c>
      <c r="T3647" s="25" t="n">
        <f aca="false">IF(P3647&gt;0,S3647/P3647,NA())</f>
        <v>0.1387090300085</v>
      </c>
      <c r="U3647" s="4" t="str">
        <f aca="false">IF(T3647&lt;=Parametros!$B$7,"MENOR",IF(T3647&lt;=Parametros!$B$8,"PROMEDIO MENOR-MEDIANA","PROMEDIO"))</f>
        <v>MENOR</v>
      </c>
      <c r="V3647" s="23" t="n">
        <f aca="false">IF(T3647&lt;=Parametros!$B$7,M3647,IF(T3647&lt;=Parametros!$B$8,Q3647,P3647))</f>
        <v>521732.06</v>
      </c>
      <c r="W3647" s="26" t="n">
        <f aca="false">ROUND(V3647,0)</f>
        <v>521732</v>
      </c>
      <c r="X3647" s="27" t="n">
        <f aca="false">K3647/G3647</f>
        <v>0.959470181381501</v>
      </c>
      <c r="Y3647" s="27" t="n">
        <f aca="false">L3647/G3647</f>
        <v>1.25637262744795</v>
      </c>
    </row>
    <row r="3648" customFormat="false" ht="51.75" hidden="false" customHeight="true" outlineLevel="0" collapsed="false">
      <c r="A3648" s="4" t="s">
        <v>226</v>
      </c>
      <c r="B3648" s="4" t="s">
        <v>1668</v>
      </c>
      <c r="C3648" s="4" t="s">
        <v>1755</v>
      </c>
      <c r="D3648" s="4" t="s">
        <v>1756</v>
      </c>
      <c r="E3648" s="4" t="s">
        <v>112</v>
      </c>
      <c r="F3648" s="4" t="s">
        <v>99</v>
      </c>
      <c r="G3648" s="23" t="n">
        <v>410372</v>
      </c>
      <c r="H3648" s="24" t="n">
        <f aca="false">Parametros!$B$3</f>
        <v>160.42</v>
      </c>
      <c r="I3648" s="24" t="n">
        <f aca="false">Parametros!$B$4</f>
        <v>151.76</v>
      </c>
      <c r="J3648" s="23" t="n">
        <f aca="false">G3648*H3648/I3648</f>
        <v>433789.379546653</v>
      </c>
      <c r="K3648" s="23" t="n">
        <v>393739.61</v>
      </c>
      <c r="L3648" s="23" t="n">
        <v>515627</v>
      </c>
      <c r="M3648" s="23" t="n">
        <f aca="false">MIN(J3648:L3648)</f>
        <v>393739.61</v>
      </c>
      <c r="N3648" s="23" t="n">
        <f aca="false">MAX(J3648:L3648)</f>
        <v>515627</v>
      </c>
      <c r="O3648" s="23" t="n">
        <f aca="false">MEDIAN(J3648:L3648)</f>
        <v>433789.379546653</v>
      </c>
      <c r="P3648" s="23" t="n">
        <f aca="false">AVERAGE(J3648:L3648)</f>
        <v>447718.663182218</v>
      </c>
      <c r="Q3648" s="23" t="n">
        <f aca="false">AVERAGE(M3648,O3648)</f>
        <v>413764.494773326</v>
      </c>
      <c r="R3648" s="23" t="n">
        <f aca="false">AVERAGE(N3648,O3648)</f>
        <v>474708.189773326</v>
      </c>
      <c r="S3648" s="23" t="n">
        <f aca="false">STDEV(J3648:L3648)</f>
        <v>62126.1029455658</v>
      </c>
      <c r="T3648" s="25" t="n">
        <f aca="false">IF(P3648&gt;0,S3648/P3648,NA())</f>
        <v>0.138761476914982</v>
      </c>
      <c r="U3648" s="4" t="str">
        <f aca="false">IF(T3648&lt;=Parametros!$B$7,"MENOR",IF(T3648&lt;=Parametros!$B$8,"PROMEDIO MENOR-MEDIANA","PROMEDIO"))</f>
        <v>MENOR</v>
      </c>
      <c r="V3648" s="23" t="n">
        <f aca="false">IF(T3648&lt;=Parametros!$B$7,M3648,IF(T3648&lt;=Parametros!$B$8,Q3648,P3648))</f>
        <v>393739.61</v>
      </c>
      <c r="W3648" s="26" t="n">
        <f aca="false">ROUND(V3648,0)</f>
        <v>393740</v>
      </c>
      <c r="X3648" s="27" t="n">
        <f aca="false">K3648/G3648</f>
        <v>0.959469968711316</v>
      </c>
      <c r="Y3648" s="27" t="n">
        <f aca="false">L3648/G3648</f>
        <v>1.25648679734485</v>
      </c>
    </row>
    <row r="3649" customFormat="false" ht="51.75" hidden="false" customHeight="true" outlineLevel="0" collapsed="false">
      <c r="A3649" s="4" t="s">
        <v>229</v>
      </c>
      <c r="B3649" s="4" t="s">
        <v>1668</v>
      </c>
      <c r="C3649" s="4" t="s">
        <v>1757</v>
      </c>
      <c r="D3649" s="4" t="s">
        <v>1758</v>
      </c>
      <c r="E3649" s="4" t="s">
        <v>112</v>
      </c>
      <c r="F3649" s="4" t="s">
        <v>99</v>
      </c>
      <c r="G3649" s="23" t="n">
        <v>410372</v>
      </c>
      <c r="H3649" s="24" t="n">
        <f aca="false">Parametros!$B$3</f>
        <v>160.42</v>
      </c>
      <c r="I3649" s="24" t="n">
        <f aca="false">Parametros!$B$4</f>
        <v>151.76</v>
      </c>
      <c r="J3649" s="23" t="n">
        <f aca="false">G3649*H3649/I3649</f>
        <v>433789.379546653</v>
      </c>
      <c r="K3649" s="23" t="n">
        <v>393739.61</v>
      </c>
      <c r="L3649" s="23" t="n">
        <v>515627</v>
      </c>
      <c r="M3649" s="23" t="n">
        <f aca="false">MIN(J3649:L3649)</f>
        <v>393739.61</v>
      </c>
      <c r="N3649" s="23" t="n">
        <f aca="false">MAX(J3649:L3649)</f>
        <v>515627</v>
      </c>
      <c r="O3649" s="23" t="n">
        <f aca="false">MEDIAN(J3649:L3649)</f>
        <v>433789.379546653</v>
      </c>
      <c r="P3649" s="23" t="n">
        <f aca="false">AVERAGE(J3649:L3649)</f>
        <v>447718.663182218</v>
      </c>
      <c r="Q3649" s="23" t="n">
        <f aca="false">AVERAGE(M3649,O3649)</f>
        <v>413764.494773326</v>
      </c>
      <c r="R3649" s="23" t="n">
        <f aca="false">AVERAGE(N3649,O3649)</f>
        <v>474708.189773326</v>
      </c>
      <c r="S3649" s="23" t="n">
        <f aca="false">STDEV(J3649:L3649)</f>
        <v>62126.1029455658</v>
      </c>
      <c r="T3649" s="25" t="n">
        <f aca="false">IF(P3649&gt;0,S3649/P3649,NA())</f>
        <v>0.138761476914982</v>
      </c>
      <c r="U3649" s="4" t="str">
        <f aca="false">IF(T3649&lt;=Parametros!$B$7,"MENOR",IF(T3649&lt;=Parametros!$B$8,"PROMEDIO MENOR-MEDIANA","PROMEDIO"))</f>
        <v>MENOR</v>
      </c>
      <c r="V3649" s="23" t="n">
        <f aca="false">IF(T3649&lt;=Parametros!$B$7,M3649,IF(T3649&lt;=Parametros!$B$8,Q3649,P3649))</f>
        <v>393739.61</v>
      </c>
      <c r="W3649" s="26" t="n">
        <f aca="false">ROUND(V3649,0)</f>
        <v>393740</v>
      </c>
      <c r="X3649" s="27" t="n">
        <f aca="false">K3649/G3649</f>
        <v>0.959469968711316</v>
      </c>
      <c r="Y3649" s="27" t="n">
        <f aca="false">L3649/G3649</f>
        <v>1.25648679734485</v>
      </c>
    </row>
    <row r="3650" customFormat="false" ht="51.75" hidden="false" customHeight="true" outlineLevel="0" collapsed="false">
      <c r="A3650" s="4" t="s">
        <v>231</v>
      </c>
      <c r="B3650" s="4" t="s">
        <v>1668</v>
      </c>
      <c r="C3650" s="4" t="s">
        <v>1759</v>
      </c>
      <c r="D3650" s="4" t="s">
        <v>1760</v>
      </c>
      <c r="E3650" s="4" t="s">
        <v>112</v>
      </c>
      <c r="F3650" s="4" t="s">
        <v>99</v>
      </c>
      <c r="G3650" s="23" t="n">
        <v>410372</v>
      </c>
      <c r="H3650" s="24" t="n">
        <f aca="false">Parametros!$B$3</f>
        <v>160.42</v>
      </c>
      <c r="I3650" s="24" t="n">
        <f aca="false">Parametros!$B$4</f>
        <v>151.76</v>
      </c>
      <c r="J3650" s="23" t="n">
        <f aca="false">G3650*H3650/I3650</f>
        <v>433789.379546653</v>
      </c>
      <c r="K3650" s="23" t="n">
        <v>393739.61</v>
      </c>
      <c r="L3650" s="23" t="n">
        <v>515627</v>
      </c>
      <c r="M3650" s="23" t="n">
        <f aca="false">MIN(J3650:L3650)</f>
        <v>393739.61</v>
      </c>
      <c r="N3650" s="23" t="n">
        <f aca="false">MAX(J3650:L3650)</f>
        <v>515627</v>
      </c>
      <c r="O3650" s="23" t="n">
        <f aca="false">MEDIAN(J3650:L3650)</f>
        <v>433789.379546653</v>
      </c>
      <c r="P3650" s="23" t="n">
        <f aca="false">AVERAGE(J3650:L3650)</f>
        <v>447718.663182218</v>
      </c>
      <c r="Q3650" s="23" t="n">
        <f aca="false">AVERAGE(M3650,O3650)</f>
        <v>413764.494773326</v>
      </c>
      <c r="R3650" s="23" t="n">
        <f aca="false">AVERAGE(N3650,O3650)</f>
        <v>474708.189773326</v>
      </c>
      <c r="S3650" s="23" t="n">
        <f aca="false">STDEV(J3650:L3650)</f>
        <v>62126.1029455658</v>
      </c>
      <c r="T3650" s="25" t="n">
        <f aca="false">IF(P3650&gt;0,S3650/P3650,NA())</f>
        <v>0.138761476914982</v>
      </c>
      <c r="U3650" s="4" t="str">
        <f aca="false">IF(T3650&lt;=Parametros!$B$7,"MENOR",IF(T3650&lt;=Parametros!$B$8,"PROMEDIO MENOR-MEDIANA","PROMEDIO"))</f>
        <v>MENOR</v>
      </c>
      <c r="V3650" s="23" t="n">
        <f aca="false">IF(T3650&lt;=Parametros!$B$7,M3650,IF(T3650&lt;=Parametros!$B$8,Q3650,P3650))</f>
        <v>393739.61</v>
      </c>
      <c r="W3650" s="26" t="n">
        <f aca="false">ROUND(V3650,0)</f>
        <v>393740</v>
      </c>
      <c r="X3650" s="27" t="n">
        <f aca="false">K3650/G3650</f>
        <v>0.959469968711316</v>
      </c>
      <c r="Y3650" s="27" t="n">
        <f aca="false">L3650/G3650</f>
        <v>1.25648679734485</v>
      </c>
    </row>
    <row r="3651" customFormat="false" ht="51.75" hidden="false" customHeight="true" outlineLevel="0" collapsed="false">
      <c r="A3651" s="4" t="s">
        <v>234</v>
      </c>
      <c r="B3651" s="4" t="s">
        <v>1668</v>
      </c>
      <c r="C3651" s="4" t="s">
        <v>1753</v>
      </c>
      <c r="D3651" s="4" t="s">
        <v>1754</v>
      </c>
      <c r="E3651" s="4" t="s">
        <v>112</v>
      </c>
      <c r="F3651" s="4" t="s">
        <v>99</v>
      </c>
      <c r="G3651" s="23" t="n">
        <v>410372</v>
      </c>
      <c r="H3651" s="24" t="n">
        <f aca="false">Parametros!$B$3</f>
        <v>160.42</v>
      </c>
      <c r="I3651" s="24" t="n">
        <f aca="false">Parametros!$B$4</f>
        <v>151.76</v>
      </c>
      <c r="J3651" s="23" t="n">
        <f aca="false">G3651*H3651/I3651</f>
        <v>433789.379546653</v>
      </c>
      <c r="K3651" s="23" t="n">
        <v>393739.61</v>
      </c>
      <c r="L3651" s="23" t="n">
        <v>515627</v>
      </c>
      <c r="M3651" s="23" t="n">
        <f aca="false">MIN(J3651:L3651)</f>
        <v>393739.61</v>
      </c>
      <c r="N3651" s="23" t="n">
        <f aca="false">MAX(J3651:L3651)</f>
        <v>515627</v>
      </c>
      <c r="O3651" s="23" t="n">
        <f aca="false">MEDIAN(J3651:L3651)</f>
        <v>433789.379546653</v>
      </c>
      <c r="P3651" s="23" t="n">
        <f aca="false">AVERAGE(J3651:L3651)</f>
        <v>447718.663182218</v>
      </c>
      <c r="Q3651" s="23" t="n">
        <f aca="false">AVERAGE(M3651,O3651)</f>
        <v>413764.494773326</v>
      </c>
      <c r="R3651" s="23" t="n">
        <f aca="false">AVERAGE(N3651,O3651)</f>
        <v>474708.189773326</v>
      </c>
      <c r="S3651" s="23" t="n">
        <f aca="false">STDEV(J3651:L3651)</f>
        <v>62126.1029455658</v>
      </c>
      <c r="T3651" s="25" t="n">
        <f aca="false">IF(P3651&gt;0,S3651/P3651,NA())</f>
        <v>0.138761476914982</v>
      </c>
      <c r="U3651" s="4" t="str">
        <f aca="false">IF(T3651&lt;=Parametros!$B$7,"MENOR",IF(T3651&lt;=Parametros!$B$8,"PROMEDIO MENOR-MEDIANA","PROMEDIO"))</f>
        <v>MENOR</v>
      </c>
      <c r="V3651" s="23" t="n">
        <f aca="false">IF(T3651&lt;=Parametros!$B$7,M3651,IF(T3651&lt;=Parametros!$B$8,Q3651,P3651))</f>
        <v>393739.61</v>
      </c>
      <c r="W3651" s="26" t="n">
        <f aca="false">ROUND(V3651,0)</f>
        <v>393740</v>
      </c>
      <c r="X3651" s="27" t="n">
        <f aca="false">K3651/G3651</f>
        <v>0.959469968711316</v>
      </c>
      <c r="Y3651" s="27" t="n">
        <f aca="false">L3651/G3651</f>
        <v>1.25648679734485</v>
      </c>
    </row>
    <row r="3652" customFormat="false" ht="26.25" hidden="false" customHeight="true" outlineLevel="0" collapsed="false">
      <c r="A3652" s="4" t="s">
        <v>236</v>
      </c>
      <c r="B3652" s="4" t="s">
        <v>1668</v>
      </c>
      <c r="C3652" s="4" t="s">
        <v>1761</v>
      </c>
      <c r="D3652" s="4" t="s">
        <v>1762</v>
      </c>
      <c r="E3652" s="4" t="s">
        <v>112</v>
      </c>
      <c r="F3652" s="4" t="s">
        <v>99</v>
      </c>
      <c r="G3652" s="23" t="n">
        <v>410372</v>
      </c>
      <c r="H3652" s="24" t="n">
        <f aca="false">Parametros!$B$3</f>
        <v>160.42</v>
      </c>
      <c r="I3652" s="24" t="n">
        <f aca="false">Parametros!$B$4</f>
        <v>151.76</v>
      </c>
      <c r="J3652" s="23" t="n">
        <f aca="false">G3652*H3652/I3652</f>
        <v>433789.379546653</v>
      </c>
      <c r="K3652" s="23" t="n">
        <v>393739.61</v>
      </c>
      <c r="L3652" s="23" t="n">
        <v>515627</v>
      </c>
      <c r="M3652" s="23" t="n">
        <f aca="false">MIN(J3652:L3652)</f>
        <v>393739.61</v>
      </c>
      <c r="N3652" s="23" t="n">
        <f aca="false">MAX(J3652:L3652)</f>
        <v>515627</v>
      </c>
      <c r="O3652" s="23" t="n">
        <f aca="false">MEDIAN(J3652:L3652)</f>
        <v>433789.379546653</v>
      </c>
      <c r="P3652" s="23" t="n">
        <f aca="false">AVERAGE(J3652:L3652)</f>
        <v>447718.663182218</v>
      </c>
      <c r="Q3652" s="23" t="n">
        <f aca="false">AVERAGE(M3652,O3652)</f>
        <v>413764.494773326</v>
      </c>
      <c r="R3652" s="23" t="n">
        <f aca="false">AVERAGE(N3652,O3652)</f>
        <v>474708.189773326</v>
      </c>
      <c r="S3652" s="23" t="n">
        <f aca="false">STDEV(J3652:L3652)</f>
        <v>62126.1029455658</v>
      </c>
      <c r="T3652" s="25" t="n">
        <f aca="false">IF(P3652&gt;0,S3652/P3652,NA())</f>
        <v>0.138761476914982</v>
      </c>
      <c r="U3652" s="4" t="str">
        <f aca="false">IF(T3652&lt;=Parametros!$B$7,"MENOR",IF(T3652&lt;=Parametros!$B$8,"PROMEDIO MENOR-MEDIANA","PROMEDIO"))</f>
        <v>MENOR</v>
      </c>
      <c r="V3652" s="23" t="n">
        <f aca="false">IF(T3652&lt;=Parametros!$B$7,M3652,IF(T3652&lt;=Parametros!$B$8,Q3652,P3652))</f>
        <v>393739.61</v>
      </c>
      <c r="W3652" s="26" t="n">
        <f aca="false">ROUND(V3652,0)</f>
        <v>393740</v>
      </c>
      <c r="X3652" s="27" t="n">
        <f aca="false">K3652/G3652</f>
        <v>0.959469968711316</v>
      </c>
      <c r="Y3652" s="27" t="n">
        <f aca="false">L3652/G3652</f>
        <v>1.25648679734485</v>
      </c>
    </row>
    <row r="3653" customFormat="false" ht="51.75" hidden="false" customHeight="true" outlineLevel="0" collapsed="false">
      <c r="A3653" s="4" t="s">
        <v>239</v>
      </c>
      <c r="B3653" s="4" t="s">
        <v>1668</v>
      </c>
      <c r="C3653" s="4" t="s">
        <v>1763</v>
      </c>
      <c r="D3653" s="4" t="s">
        <v>1764</v>
      </c>
      <c r="E3653" s="4" t="s">
        <v>112</v>
      </c>
      <c r="F3653" s="4" t="s">
        <v>99</v>
      </c>
      <c r="G3653" s="23" t="n">
        <v>410372</v>
      </c>
      <c r="H3653" s="24" t="n">
        <f aca="false">Parametros!$B$3</f>
        <v>160.42</v>
      </c>
      <c r="I3653" s="24" t="n">
        <f aca="false">Parametros!$B$4</f>
        <v>151.76</v>
      </c>
      <c r="J3653" s="23" t="n">
        <f aca="false">G3653*H3653/I3653</f>
        <v>433789.379546653</v>
      </c>
      <c r="K3653" s="23" t="n">
        <v>393739.61</v>
      </c>
      <c r="L3653" s="23" t="n">
        <v>515627</v>
      </c>
      <c r="M3653" s="23" t="n">
        <f aca="false">MIN(J3653:L3653)</f>
        <v>393739.61</v>
      </c>
      <c r="N3653" s="23" t="n">
        <f aca="false">MAX(J3653:L3653)</f>
        <v>515627</v>
      </c>
      <c r="O3653" s="23" t="n">
        <f aca="false">MEDIAN(J3653:L3653)</f>
        <v>433789.379546653</v>
      </c>
      <c r="P3653" s="23" t="n">
        <f aca="false">AVERAGE(J3653:L3653)</f>
        <v>447718.663182218</v>
      </c>
      <c r="Q3653" s="23" t="n">
        <f aca="false">AVERAGE(M3653,O3653)</f>
        <v>413764.494773326</v>
      </c>
      <c r="R3653" s="23" t="n">
        <f aca="false">AVERAGE(N3653,O3653)</f>
        <v>474708.189773326</v>
      </c>
      <c r="S3653" s="23" t="n">
        <f aca="false">STDEV(J3653:L3653)</f>
        <v>62126.1029455658</v>
      </c>
      <c r="T3653" s="25" t="n">
        <f aca="false">IF(P3653&gt;0,S3653/P3653,NA())</f>
        <v>0.138761476914982</v>
      </c>
      <c r="U3653" s="4" t="str">
        <f aca="false">IF(T3653&lt;=Parametros!$B$7,"MENOR",IF(T3653&lt;=Parametros!$B$8,"PROMEDIO MENOR-MEDIANA","PROMEDIO"))</f>
        <v>MENOR</v>
      </c>
      <c r="V3653" s="23" t="n">
        <f aca="false">IF(T3653&lt;=Parametros!$B$7,M3653,IF(T3653&lt;=Parametros!$B$8,Q3653,P3653))</f>
        <v>393739.61</v>
      </c>
      <c r="W3653" s="26" t="n">
        <f aca="false">ROUND(V3653,0)</f>
        <v>393740</v>
      </c>
      <c r="X3653" s="27" t="n">
        <f aca="false">K3653/G3653</f>
        <v>0.959469968711316</v>
      </c>
      <c r="Y3653" s="27" t="n">
        <f aca="false">L3653/G3653</f>
        <v>1.25648679734485</v>
      </c>
    </row>
    <row r="3654" customFormat="false" ht="51.75" hidden="false" customHeight="true" outlineLevel="0" collapsed="false">
      <c r="A3654" s="4" t="s">
        <v>242</v>
      </c>
      <c r="B3654" s="4" t="s">
        <v>1668</v>
      </c>
      <c r="C3654" s="4" t="s">
        <v>1765</v>
      </c>
      <c r="D3654" s="4" t="s">
        <v>1766</v>
      </c>
      <c r="E3654" s="4" t="s">
        <v>98</v>
      </c>
      <c r="F3654" s="4" t="s">
        <v>99</v>
      </c>
      <c r="G3654" s="23" t="n">
        <v>410372</v>
      </c>
      <c r="H3654" s="24" t="n">
        <f aca="false">Parametros!$B$3</f>
        <v>160.42</v>
      </c>
      <c r="I3654" s="24" t="n">
        <f aca="false">Parametros!$B$4</f>
        <v>151.76</v>
      </c>
      <c r="J3654" s="23" t="n">
        <f aca="false">G3654*H3654/I3654</f>
        <v>433789.379546653</v>
      </c>
      <c r="K3654" s="23" t="n">
        <v>393739.61</v>
      </c>
      <c r="L3654" s="23" t="n">
        <v>515627</v>
      </c>
      <c r="M3654" s="23" t="n">
        <f aca="false">MIN(J3654:L3654)</f>
        <v>393739.61</v>
      </c>
      <c r="N3654" s="23" t="n">
        <f aca="false">MAX(J3654:L3654)</f>
        <v>515627</v>
      </c>
      <c r="O3654" s="23" t="n">
        <f aca="false">MEDIAN(J3654:L3654)</f>
        <v>433789.379546653</v>
      </c>
      <c r="P3654" s="23" t="n">
        <f aca="false">AVERAGE(J3654:L3654)</f>
        <v>447718.663182218</v>
      </c>
      <c r="Q3654" s="23" t="n">
        <f aca="false">AVERAGE(M3654,O3654)</f>
        <v>413764.494773326</v>
      </c>
      <c r="R3654" s="23" t="n">
        <f aca="false">AVERAGE(N3654,O3654)</f>
        <v>474708.189773326</v>
      </c>
      <c r="S3654" s="23" t="n">
        <f aca="false">STDEV(J3654:L3654)</f>
        <v>62126.1029455658</v>
      </c>
      <c r="T3654" s="25" t="n">
        <f aca="false">IF(P3654&gt;0,S3654/P3654,NA())</f>
        <v>0.138761476914982</v>
      </c>
      <c r="U3654" s="4" t="str">
        <f aca="false">IF(T3654&lt;=Parametros!$B$7,"MENOR",IF(T3654&lt;=Parametros!$B$8,"PROMEDIO MENOR-MEDIANA","PROMEDIO"))</f>
        <v>MENOR</v>
      </c>
      <c r="V3654" s="23" t="n">
        <f aca="false">IF(T3654&lt;=Parametros!$B$7,M3654,IF(T3654&lt;=Parametros!$B$8,Q3654,P3654))</f>
        <v>393739.61</v>
      </c>
      <c r="W3654" s="26" t="n">
        <f aca="false">ROUND(V3654,0)</f>
        <v>393740</v>
      </c>
      <c r="X3654" s="27" t="n">
        <f aca="false">K3654/G3654</f>
        <v>0.959469968711316</v>
      </c>
      <c r="Y3654" s="27" t="n">
        <f aca="false">L3654/G3654</f>
        <v>1.25648679734485</v>
      </c>
    </row>
    <row r="3655" customFormat="false" ht="51.75" hidden="false" customHeight="true" outlineLevel="0" collapsed="false">
      <c r="A3655" s="4" t="s">
        <v>244</v>
      </c>
      <c r="B3655" s="4" t="s">
        <v>1668</v>
      </c>
      <c r="C3655" s="4" t="s">
        <v>1767</v>
      </c>
      <c r="D3655" s="4" t="s">
        <v>1768</v>
      </c>
      <c r="E3655" s="4" t="s">
        <v>98</v>
      </c>
      <c r="F3655" s="4" t="s">
        <v>99</v>
      </c>
      <c r="G3655" s="23" t="n">
        <v>816221</v>
      </c>
      <c r="H3655" s="24" t="n">
        <f aca="false">Parametros!$B$3</f>
        <v>160.42</v>
      </c>
      <c r="I3655" s="24" t="n">
        <f aca="false">Parametros!$B$4</f>
        <v>151.76</v>
      </c>
      <c r="J3655" s="23" t="n">
        <f aca="false">G3655*H3655/I3655</f>
        <v>862797.659594096</v>
      </c>
      <c r="K3655" s="23" t="n">
        <v>783139.62</v>
      </c>
      <c r="L3655" s="23" t="n">
        <v>1025542</v>
      </c>
      <c r="M3655" s="23" t="n">
        <f aca="false">MIN(J3655:L3655)</f>
        <v>783139.62</v>
      </c>
      <c r="N3655" s="23" t="n">
        <f aca="false">MAX(J3655:L3655)</f>
        <v>1025542</v>
      </c>
      <c r="O3655" s="23" t="n">
        <f aca="false">MEDIAN(J3655:L3655)</f>
        <v>862797.659594096</v>
      </c>
      <c r="P3655" s="23" t="n">
        <f aca="false">AVERAGE(J3655:L3655)</f>
        <v>890493.093198032</v>
      </c>
      <c r="Q3655" s="23" t="n">
        <f aca="false">AVERAGE(M3655,O3655)</f>
        <v>822968.639797048</v>
      </c>
      <c r="R3655" s="23" t="n">
        <f aca="false">AVERAGE(N3655,O3655)</f>
        <v>944169.829797048</v>
      </c>
      <c r="S3655" s="23" t="n">
        <f aca="false">STDEV(J3655:L3655)</f>
        <v>123551.633899753</v>
      </c>
      <c r="T3655" s="25" t="n">
        <f aca="false">IF(P3655&gt;0,S3655/P3655,NA())</f>
        <v>0.138745190550599</v>
      </c>
      <c r="U3655" s="4" t="str">
        <f aca="false">IF(T3655&lt;=Parametros!$B$7,"MENOR",IF(T3655&lt;=Parametros!$B$8,"PROMEDIO MENOR-MEDIANA","PROMEDIO"))</f>
        <v>MENOR</v>
      </c>
      <c r="V3655" s="23" t="n">
        <f aca="false">IF(T3655&lt;=Parametros!$B$7,M3655,IF(T3655&lt;=Parametros!$B$8,Q3655,P3655))</f>
        <v>783139.62</v>
      </c>
      <c r="W3655" s="26" t="n">
        <f aca="false">ROUND(V3655,0)</f>
        <v>783140</v>
      </c>
      <c r="X3655" s="27" t="n">
        <f aca="false">K3655/G3655</f>
        <v>0.959470069993298</v>
      </c>
      <c r="Y3655" s="27" t="n">
        <f aca="false">L3655/G3655</f>
        <v>1.25645137775186</v>
      </c>
    </row>
    <row r="3656" customFormat="false" ht="51.75" hidden="false" customHeight="true" outlineLevel="0" collapsed="false">
      <c r="A3656" s="4" t="s">
        <v>247</v>
      </c>
      <c r="B3656" s="4" t="s">
        <v>1668</v>
      </c>
      <c r="C3656" s="4" t="s">
        <v>1769</v>
      </c>
      <c r="D3656" s="4" t="s">
        <v>1770</v>
      </c>
      <c r="E3656" s="4" t="s">
        <v>98</v>
      </c>
      <c r="F3656" s="4" t="s">
        <v>99</v>
      </c>
      <c r="G3656" s="23" t="n">
        <v>816221</v>
      </c>
      <c r="H3656" s="24" t="n">
        <f aca="false">Parametros!$B$3</f>
        <v>160.42</v>
      </c>
      <c r="I3656" s="24" t="n">
        <f aca="false">Parametros!$B$4</f>
        <v>151.76</v>
      </c>
      <c r="J3656" s="23" t="n">
        <f aca="false">G3656*H3656/I3656</f>
        <v>862797.659594096</v>
      </c>
      <c r="K3656" s="23" t="n">
        <v>783139.62</v>
      </c>
      <c r="L3656" s="23" t="n">
        <v>1025542</v>
      </c>
      <c r="M3656" s="23" t="n">
        <f aca="false">MIN(J3656:L3656)</f>
        <v>783139.62</v>
      </c>
      <c r="N3656" s="23" t="n">
        <f aca="false">MAX(J3656:L3656)</f>
        <v>1025542</v>
      </c>
      <c r="O3656" s="23" t="n">
        <f aca="false">MEDIAN(J3656:L3656)</f>
        <v>862797.659594096</v>
      </c>
      <c r="P3656" s="23" t="n">
        <f aca="false">AVERAGE(J3656:L3656)</f>
        <v>890493.093198032</v>
      </c>
      <c r="Q3656" s="23" t="n">
        <f aca="false">AVERAGE(M3656,O3656)</f>
        <v>822968.639797048</v>
      </c>
      <c r="R3656" s="23" t="n">
        <f aca="false">AVERAGE(N3656,O3656)</f>
        <v>944169.829797048</v>
      </c>
      <c r="S3656" s="23" t="n">
        <f aca="false">STDEV(J3656:L3656)</f>
        <v>123551.633899753</v>
      </c>
      <c r="T3656" s="25" t="n">
        <f aca="false">IF(P3656&gt;0,S3656/P3656,NA())</f>
        <v>0.138745190550599</v>
      </c>
      <c r="U3656" s="4" t="str">
        <f aca="false">IF(T3656&lt;=Parametros!$B$7,"MENOR",IF(T3656&lt;=Parametros!$B$8,"PROMEDIO MENOR-MEDIANA","PROMEDIO"))</f>
        <v>MENOR</v>
      </c>
      <c r="V3656" s="23" t="n">
        <f aca="false">IF(T3656&lt;=Parametros!$B$7,M3656,IF(T3656&lt;=Parametros!$B$8,Q3656,P3656))</f>
        <v>783139.62</v>
      </c>
      <c r="W3656" s="26" t="n">
        <f aca="false">ROUND(V3656,0)</f>
        <v>783140</v>
      </c>
      <c r="X3656" s="27" t="n">
        <f aca="false">K3656/G3656</f>
        <v>0.959470069993298</v>
      </c>
      <c r="Y3656" s="27" t="n">
        <f aca="false">L3656/G3656</f>
        <v>1.25645137775186</v>
      </c>
    </row>
    <row r="3657" customFormat="false" ht="26.25" hidden="false" customHeight="true" outlineLevel="0" collapsed="false">
      <c r="A3657" s="4" t="s">
        <v>249</v>
      </c>
      <c r="B3657" s="4" t="s">
        <v>1668</v>
      </c>
      <c r="C3657" s="4" t="s">
        <v>1771</v>
      </c>
      <c r="D3657" s="4" t="s">
        <v>1772</v>
      </c>
      <c r="E3657" s="4" t="s">
        <v>98</v>
      </c>
      <c r="F3657" s="4" t="s">
        <v>99</v>
      </c>
      <c r="G3657" s="23" t="n">
        <v>683953</v>
      </c>
      <c r="H3657" s="24" t="n">
        <f aca="false">Parametros!$B$3</f>
        <v>160.42</v>
      </c>
      <c r="I3657" s="24" t="n">
        <f aca="false">Parametros!$B$4</f>
        <v>151.76</v>
      </c>
      <c r="J3657" s="23" t="n">
        <f aca="false">G3657*H3657/I3657</f>
        <v>722981.946889826</v>
      </c>
      <c r="K3657" s="23" t="n">
        <v>656232.99</v>
      </c>
      <c r="L3657" s="23" t="n">
        <v>859299</v>
      </c>
      <c r="M3657" s="23" t="n">
        <f aca="false">MIN(J3657:L3657)</f>
        <v>656232.99</v>
      </c>
      <c r="N3657" s="23" t="n">
        <f aca="false">MAX(J3657:L3657)</f>
        <v>859299</v>
      </c>
      <c r="O3657" s="23" t="n">
        <f aca="false">MEDIAN(J3657:L3657)</f>
        <v>722981.946889826</v>
      </c>
      <c r="P3657" s="23" t="n">
        <f aca="false">AVERAGE(J3657:L3657)</f>
        <v>746171.312296609</v>
      </c>
      <c r="Q3657" s="23" t="n">
        <f aca="false">AVERAGE(M3657,O3657)</f>
        <v>689607.468444913</v>
      </c>
      <c r="R3657" s="23" t="n">
        <f aca="false">AVERAGE(N3657,O3657)</f>
        <v>791140.473444913</v>
      </c>
      <c r="S3657" s="23" t="n">
        <f aca="false">STDEV(J3657:L3657)</f>
        <v>103500.053648812</v>
      </c>
      <c r="T3657" s="25" t="n">
        <f aca="false">IF(P3657&gt;0,S3657/P3657,NA())</f>
        <v>0.138708165193666</v>
      </c>
      <c r="U3657" s="4" t="str">
        <f aca="false">IF(T3657&lt;=Parametros!$B$7,"MENOR",IF(T3657&lt;=Parametros!$B$8,"PROMEDIO MENOR-MEDIANA","PROMEDIO"))</f>
        <v>MENOR</v>
      </c>
      <c r="V3657" s="23" t="n">
        <f aca="false">IF(T3657&lt;=Parametros!$B$7,M3657,IF(T3657&lt;=Parametros!$B$8,Q3657,P3657))</f>
        <v>656232.99</v>
      </c>
      <c r="W3657" s="26" t="n">
        <f aca="false">ROUND(V3657,0)</f>
        <v>656233</v>
      </c>
      <c r="X3657" s="27" t="n">
        <f aca="false">K3657/G3657</f>
        <v>0.959470884695293</v>
      </c>
      <c r="Y3657" s="27" t="n">
        <f aca="false">L3657/G3657</f>
        <v>1.25637141733423</v>
      </c>
    </row>
    <row r="3658" customFormat="false" ht="51.75" hidden="false" customHeight="true" outlineLevel="0" collapsed="false">
      <c r="A3658" s="4" t="s">
        <v>252</v>
      </c>
      <c r="B3658" s="4" t="s">
        <v>1668</v>
      </c>
      <c r="C3658" s="4" t="s">
        <v>1773</v>
      </c>
      <c r="D3658" s="4" t="s">
        <v>1774</v>
      </c>
      <c r="E3658" s="4" t="s">
        <v>98</v>
      </c>
      <c r="F3658" s="4" t="s">
        <v>99</v>
      </c>
      <c r="G3658" s="23" t="n">
        <v>683953</v>
      </c>
      <c r="H3658" s="24" t="n">
        <f aca="false">Parametros!$B$3</f>
        <v>160.42</v>
      </c>
      <c r="I3658" s="24" t="n">
        <f aca="false">Parametros!$B$4</f>
        <v>151.76</v>
      </c>
      <c r="J3658" s="23" t="n">
        <f aca="false">G3658*H3658/I3658</f>
        <v>722981.946889826</v>
      </c>
      <c r="K3658" s="23" t="n">
        <v>656232.99</v>
      </c>
      <c r="L3658" s="23" t="n">
        <v>859299</v>
      </c>
      <c r="M3658" s="23" t="n">
        <f aca="false">MIN(J3658:L3658)</f>
        <v>656232.99</v>
      </c>
      <c r="N3658" s="23" t="n">
        <f aca="false">MAX(J3658:L3658)</f>
        <v>859299</v>
      </c>
      <c r="O3658" s="23" t="n">
        <f aca="false">MEDIAN(J3658:L3658)</f>
        <v>722981.946889826</v>
      </c>
      <c r="P3658" s="23" t="n">
        <f aca="false">AVERAGE(J3658:L3658)</f>
        <v>746171.312296609</v>
      </c>
      <c r="Q3658" s="23" t="n">
        <f aca="false">AVERAGE(M3658,O3658)</f>
        <v>689607.468444913</v>
      </c>
      <c r="R3658" s="23" t="n">
        <f aca="false">AVERAGE(N3658,O3658)</f>
        <v>791140.473444913</v>
      </c>
      <c r="S3658" s="23" t="n">
        <f aca="false">STDEV(J3658:L3658)</f>
        <v>103500.053648812</v>
      </c>
      <c r="T3658" s="25" t="n">
        <f aca="false">IF(P3658&gt;0,S3658/P3658,NA())</f>
        <v>0.138708165193666</v>
      </c>
      <c r="U3658" s="4" t="str">
        <f aca="false">IF(T3658&lt;=Parametros!$B$7,"MENOR",IF(T3658&lt;=Parametros!$B$8,"PROMEDIO MENOR-MEDIANA","PROMEDIO"))</f>
        <v>MENOR</v>
      </c>
      <c r="V3658" s="23" t="n">
        <f aca="false">IF(T3658&lt;=Parametros!$B$7,M3658,IF(T3658&lt;=Parametros!$B$8,Q3658,P3658))</f>
        <v>656232.99</v>
      </c>
      <c r="W3658" s="26" t="n">
        <f aca="false">ROUND(V3658,0)</f>
        <v>656233</v>
      </c>
      <c r="X3658" s="27" t="n">
        <f aca="false">K3658/G3658</f>
        <v>0.959470884695293</v>
      </c>
      <c r="Y3658" s="27" t="n">
        <f aca="false">L3658/G3658</f>
        <v>1.25637141733423</v>
      </c>
    </row>
    <row r="3659" customFormat="false" ht="51.75" hidden="false" customHeight="true" outlineLevel="0" collapsed="false">
      <c r="A3659" s="4" t="s">
        <v>255</v>
      </c>
      <c r="B3659" s="4" t="s">
        <v>1668</v>
      </c>
      <c r="C3659" s="4" t="s">
        <v>1775</v>
      </c>
      <c r="D3659" s="4" t="s">
        <v>1776</v>
      </c>
      <c r="E3659" s="4" t="s">
        <v>98</v>
      </c>
      <c r="F3659" s="4" t="s">
        <v>99</v>
      </c>
      <c r="G3659" s="23" t="n">
        <v>683953</v>
      </c>
      <c r="H3659" s="24" t="n">
        <f aca="false">Parametros!$B$3</f>
        <v>160.42</v>
      </c>
      <c r="I3659" s="24" t="n">
        <f aca="false">Parametros!$B$4</f>
        <v>151.76</v>
      </c>
      <c r="J3659" s="23" t="n">
        <f aca="false">G3659*H3659/I3659</f>
        <v>722981.946889826</v>
      </c>
      <c r="K3659" s="23" t="n">
        <v>656232.99</v>
      </c>
      <c r="L3659" s="23" t="n">
        <v>859299</v>
      </c>
      <c r="M3659" s="23" t="n">
        <f aca="false">MIN(J3659:L3659)</f>
        <v>656232.99</v>
      </c>
      <c r="N3659" s="23" t="n">
        <f aca="false">MAX(J3659:L3659)</f>
        <v>859299</v>
      </c>
      <c r="O3659" s="23" t="n">
        <f aca="false">MEDIAN(J3659:L3659)</f>
        <v>722981.946889826</v>
      </c>
      <c r="P3659" s="23" t="n">
        <f aca="false">AVERAGE(J3659:L3659)</f>
        <v>746171.312296609</v>
      </c>
      <c r="Q3659" s="23" t="n">
        <f aca="false">AVERAGE(M3659,O3659)</f>
        <v>689607.468444913</v>
      </c>
      <c r="R3659" s="23" t="n">
        <f aca="false">AVERAGE(N3659,O3659)</f>
        <v>791140.473444913</v>
      </c>
      <c r="S3659" s="23" t="n">
        <f aca="false">STDEV(J3659:L3659)</f>
        <v>103500.053648812</v>
      </c>
      <c r="T3659" s="25" t="n">
        <f aca="false">IF(P3659&gt;0,S3659/P3659,NA())</f>
        <v>0.138708165193666</v>
      </c>
      <c r="U3659" s="4" t="str">
        <f aca="false">IF(T3659&lt;=Parametros!$B$7,"MENOR",IF(T3659&lt;=Parametros!$B$8,"PROMEDIO MENOR-MEDIANA","PROMEDIO"))</f>
        <v>MENOR</v>
      </c>
      <c r="V3659" s="23" t="n">
        <f aca="false">IF(T3659&lt;=Parametros!$B$7,M3659,IF(T3659&lt;=Parametros!$B$8,Q3659,P3659))</f>
        <v>656232.99</v>
      </c>
      <c r="W3659" s="26" t="n">
        <f aca="false">ROUND(V3659,0)</f>
        <v>656233</v>
      </c>
      <c r="X3659" s="27" t="n">
        <f aca="false">K3659/G3659</f>
        <v>0.959470884695293</v>
      </c>
      <c r="Y3659" s="27" t="n">
        <f aca="false">L3659/G3659</f>
        <v>1.25637141733423</v>
      </c>
    </row>
    <row r="3660" customFormat="false" ht="39" hidden="false" customHeight="true" outlineLevel="0" collapsed="false">
      <c r="A3660" s="4" t="s">
        <v>257</v>
      </c>
      <c r="B3660" s="4" t="s">
        <v>1668</v>
      </c>
      <c r="C3660" s="4" t="s">
        <v>1777</v>
      </c>
      <c r="D3660" s="4" t="s">
        <v>1778</v>
      </c>
      <c r="E3660" s="4" t="s">
        <v>98</v>
      </c>
      <c r="F3660" s="4" t="s">
        <v>99</v>
      </c>
      <c r="G3660" s="23" t="n">
        <v>410372</v>
      </c>
      <c r="H3660" s="24" t="n">
        <f aca="false">Parametros!$B$3</f>
        <v>160.42</v>
      </c>
      <c r="I3660" s="24" t="n">
        <f aca="false">Parametros!$B$4</f>
        <v>151.76</v>
      </c>
      <c r="J3660" s="23" t="n">
        <f aca="false">G3660*H3660/I3660</f>
        <v>433789.379546653</v>
      </c>
      <c r="K3660" s="23" t="n">
        <v>393739.61</v>
      </c>
      <c r="L3660" s="23" t="n">
        <v>515627</v>
      </c>
      <c r="M3660" s="23" t="n">
        <f aca="false">MIN(J3660:L3660)</f>
        <v>393739.61</v>
      </c>
      <c r="N3660" s="23" t="n">
        <f aca="false">MAX(J3660:L3660)</f>
        <v>515627</v>
      </c>
      <c r="O3660" s="23" t="n">
        <f aca="false">MEDIAN(J3660:L3660)</f>
        <v>433789.379546653</v>
      </c>
      <c r="P3660" s="23" t="n">
        <f aca="false">AVERAGE(J3660:L3660)</f>
        <v>447718.663182218</v>
      </c>
      <c r="Q3660" s="23" t="n">
        <f aca="false">AVERAGE(M3660,O3660)</f>
        <v>413764.494773326</v>
      </c>
      <c r="R3660" s="23" t="n">
        <f aca="false">AVERAGE(N3660,O3660)</f>
        <v>474708.189773326</v>
      </c>
      <c r="S3660" s="23" t="n">
        <f aca="false">STDEV(J3660:L3660)</f>
        <v>62126.1029455658</v>
      </c>
      <c r="T3660" s="25" t="n">
        <f aca="false">IF(P3660&gt;0,S3660/P3660,NA())</f>
        <v>0.138761476914982</v>
      </c>
      <c r="U3660" s="4" t="str">
        <f aca="false">IF(T3660&lt;=Parametros!$B$7,"MENOR",IF(T3660&lt;=Parametros!$B$8,"PROMEDIO MENOR-MEDIANA","PROMEDIO"))</f>
        <v>MENOR</v>
      </c>
      <c r="V3660" s="23" t="n">
        <f aca="false">IF(T3660&lt;=Parametros!$B$7,M3660,IF(T3660&lt;=Parametros!$B$8,Q3660,P3660))</f>
        <v>393739.61</v>
      </c>
      <c r="W3660" s="26" t="n">
        <f aca="false">ROUND(V3660,0)</f>
        <v>393740</v>
      </c>
      <c r="X3660" s="27" t="n">
        <f aca="false">K3660/G3660</f>
        <v>0.959469968711316</v>
      </c>
      <c r="Y3660" s="27" t="n">
        <f aca="false">L3660/G3660</f>
        <v>1.25648679734485</v>
      </c>
    </row>
    <row r="3661" customFormat="false" ht="51.75" hidden="false" customHeight="true" outlineLevel="0" collapsed="false">
      <c r="A3661" s="4" t="s">
        <v>260</v>
      </c>
      <c r="B3661" s="4" t="s">
        <v>1668</v>
      </c>
      <c r="C3661" s="4" t="s">
        <v>1779</v>
      </c>
      <c r="D3661" s="4" t="s">
        <v>1780</v>
      </c>
      <c r="E3661" s="4" t="s">
        <v>98</v>
      </c>
      <c r="F3661" s="4" t="s">
        <v>99</v>
      </c>
      <c r="G3661" s="23" t="n">
        <v>818482</v>
      </c>
      <c r="H3661" s="24" t="n">
        <f aca="false">Parametros!$B$3</f>
        <v>160.42</v>
      </c>
      <c r="I3661" s="24" t="n">
        <f aca="false">Parametros!$B$4</f>
        <v>151.76</v>
      </c>
      <c r="J3661" s="23" t="n">
        <f aca="false">G3661*H3661/I3661</f>
        <v>865187.680811808</v>
      </c>
      <c r="K3661" s="23" t="n">
        <v>785309.42</v>
      </c>
      <c r="L3661" s="23" t="n">
        <v>1028398</v>
      </c>
      <c r="M3661" s="23" t="n">
        <f aca="false">MIN(J3661:L3661)</f>
        <v>785309.42</v>
      </c>
      <c r="N3661" s="23" t="n">
        <f aca="false">MAX(J3661:L3661)</f>
        <v>1028398</v>
      </c>
      <c r="O3661" s="23" t="n">
        <f aca="false">MEDIAN(J3661:L3661)</f>
        <v>865187.680811808</v>
      </c>
      <c r="P3661" s="23" t="n">
        <f aca="false">AVERAGE(J3661:L3661)</f>
        <v>892965.033603936</v>
      </c>
      <c r="Q3661" s="23" t="n">
        <f aca="false">AVERAGE(M3661,O3661)</f>
        <v>825248.550405904</v>
      </c>
      <c r="R3661" s="23" t="n">
        <f aca="false">AVERAGE(N3661,O3661)</f>
        <v>946792.840405904</v>
      </c>
      <c r="S3661" s="23" t="n">
        <f aca="false">STDEV(J3661:L3661)</f>
        <v>123901.979111344</v>
      </c>
      <c r="T3661" s="25" t="n">
        <f aca="false">IF(P3661&gt;0,S3661/P3661,NA())</f>
        <v>0.138753449965768</v>
      </c>
      <c r="U3661" s="4" t="str">
        <f aca="false">IF(T3661&lt;=Parametros!$B$7,"MENOR",IF(T3661&lt;=Parametros!$B$8,"PROMEDIO MENOR-MEDIANA","PROMEDIO"))</f>
        <v>MENOR</v>
      </c>
      <c r="V3661" s="23" t="n">
        <f aca="false">IF(T3661&lt;=Parametros!$B$7,M3661,IF(T3661&lt;=Parametros!$B$8,Q3661,P3661))</f>
        <v>785309.42</v>
      </c>
      <c r="W3661" s="26" t="n">
        <f aca="false">ROUND(V3661,0)</f>
        <v>785309</v>
      </c>
      <c r="X3661" s="27" t="n">
        <f aca="false">K3661/G3661</f>
        <v>0.95947060534013</v>
      </c>
      <c r="Y3661" s="27" t="n">
        <f aca="false">L3661/G3661</f>
        <v>1.25646990404187</v>
      </c>
    </row>
    <row r="3662" customFormat="false" ht="51.75" hidden="false" customHeight="true" outlineLevel="0" collapsed="false">
      <c r="A3662" s="4" t="s">
        <v>263</v>
      </c>
      <c r="B3662" s="4" t="s">
        <v>1668</v>
      </c>
      <c r="C3662" s="4" t="s">
        <v>1781</v>
      </c>
      <c r="D3662" s="4" t="s">
        <v>1782</v>
      </c>
      <c r="E3662" s="4" t="s">
        <v>98</v>
      </c>
      <c r="F3662" s="4" t="s">
        <v>99</v>
      </c>
      <c r="G3662" s="23" t="n">
        <v>818482</v>
      </c>
      <c r="H3662" s="24" t="n">
        <f aca="false">Parametros!$B$3</f>
        <v>160.42</v>
      </c>
      <c r="I3662" s="24" t="n">
        <f aca="false">Parametros!$B$4</f>
        <v>151.76</v>
      </c>
      <c r="J3662" s="23" t="n">
        <f aca="false">G3662*H3662/I3662</f>
        <v>865187.680811808</v>
      </c>
      <c r="K3662" s="23" t="n">
        <v>785309.42</v>
      </c>
      <c r="L3662" s="23" t="n">
        <v>1028398</v>
      </c>
      <c r="M3662" s="23" t="n">
        <f aca="false">MIN(J3662:L3662)</f>
        <v>785309.42</v>
      </c>
      <c r="N3662" s="23" t="n">
        <f aca="false">MAX(J3662:L3662)</f>
        <v>1028398</v>
      </c>
      <c r="O3662" s="23" t="n">
        <f aca="false">MEDIAN(J3662:L3662)</f>
        <v>865187.680811808</v>
      </c>
      <c r="P3662" s="23" t="n">
        <f aca="false">AVERAGE(J3662:L3662)</f>
        <v>892965.033603936</v>
      </c>
      <c r="Q3662" s="23" t="n">
        <f aca="false">AVERAGE(M3662,O3662)</f>
        <v>825248.550405904</v>
      </c>
      <c r="R3662" s="23" t="n">
        <f aca="false">AVERAGE(N3662,O3662)</f>
        <v>946792.840405904</v>
      </c>
      <c r="S3662" s="23" t="n">
        <f aca="false">STDEV(J3662:L3662)</f>
        <v>123901.979111344</v>
      </c>
      <c r="T3662" s="25" t="n">
        <f aca="false">IF(P3662&gt;0,S3662/P3662,NA())</f>
        <v>0.138753449965768</v>
      </c>
      <c r="U3662" s="4" t="str">
        <f aca="false">IF(T3662&lt;=Parametros!$B$7,"MENOR",IF(T3662&lt;=Parametros!$B$8,"PROMEDIO MENOR-MEDIANA","PROMEDIO"))</f>
        <v>MENOR</v>
      </c>
      <c r="V3662" s="23" t="n">
        <f aca="false">IF(T3662&lt;=Parametros!$B$7,M3662,IF(T3662&lt;=Parametros!$B$8,Q3662,P3662))</f>
        <v>785309.42</v>
      </c>
      <c r="W3662" s="26" t="n">
        <f aca="false">ROUND(V3662,0)</f>
        <v>785309</v>
      </c>
      <c r="X3662" s="27" t="n">
        <f aca="false">K3662/G3662</f>
        <v>0.95947060534013</v>
      </c>
      <c r="Y3662" s="27" t="n">
        <f aca="false">L3662/G3662</f>
        <v>1.25646990404187</v>
      </c>
    </row>
    <row r="3663" customFormat="false" ht="39" hidden="false" customHeight="true" outlineLevel="0" collapsed="false">
      <c r="A3663" s="4" t="s">
        <v>265</v>
      </c>
      <c r="B3663" s="4" t="s">
        <v>1668</v>
      </c>
      <c r="C3663" s="4" t="s">
        <v>1783</v>
      </c>
      <c r="D3663" s="4" t="s">
        <v>1784</v>
      </c>
      <c r="E3663" s="4" t="s">
        <v>98</v>
      </c>
      <c r="F3663" s="4" t="s">
        <v>99</v>
      </c>
      <c r="G3663" s="23" t="n">
        <v>683953</v>
      </c>
      <c r="H3663" s="24" t="n">
        <f aca="false">Parametros!$B$3</f>
        <v>160.42</v>
      </c>
      <c r="I3663" s="24" t="n">
        <f aca="false">Parametros!$B$4</f>
        <v>151.76</v>
      </c>
      <c r="J3663" s="23" t="n">
        <f aca="false">G3663*H3663/I3663</f>
        <v>722981.946889826</v>
      </c>
      <c r="K3663" s="23" t="n">
        <v>656232.99</v>
      </c>
      <c r="L3663" s="23" t="n">
        <v>859299</v>
      </c>
      <c r="M3663" s="23" t="n">
        <f aca="false">MIN(J3663:L3663)</f>
        <v>656232.99</v>
      </c>
      <c r="N3663" s="23" t="n">
        <f aca="false">MAX(J3663:L3663)</f>
        <v>859299</v>
      </c>
      <c r="O3663" s="23" t="n">
        <f aca="false">MEDIAN(J3663:L3663)</f>
        <v>722981.946889826</v>
      </c>
      <c r="P3663" s="23" t="n">
        <f aca="false">AVERAGE(J3663:L3663)</f>
        <v>746171.312296609</v>
      </c>
      <c r="Q3663" s="23" t="n">
        <f aca="false">AVERAGE(M3663,O3663)</f>
        <v>689607.468444913</v>
      </c>
      <c r="R3663" s="23" t="n">
        <f aca="false">AVERAGE(N3663,O3663)</f>
        <v>791140.473444913</v>
      </c>
      <c r="S3663" s="23" t="n">
        <f aca="false">STDEV(J3663:L3663)</f>
        <v>103500.053648812</v>
      </c>
      <c r="T3663" s="25" t="n">
        <f aca="false">IF(P3663&gt;0,S3663/P3663,NA())</f>
        <v>0.138708165193666</v>
      </c>
      <c r="U3663" s="4" t="str">
        <f aca="false">IF(T3663&lt;=Parametros!$B$7,"MENOR",IF(T3663&lt;=Parametros!$B$8,"PROMEDIO MENOR-MEDIANA","PROMEDIO"))</f>
        <v>MENOR</v>
      </c>
      <c r="V3663" s="23" t="n">
        <f aca="false">IF(T3663&lt;=Parametros!$B$7,M3663,IF(T3663&lt;=Parametros!$B$8,Q3663,P3663))</f>
        <v>656232.99</v>
      </c>
      <c r="W3663" s="26" t="n">
        <f aca="false">ROUND(V3663,0)</f>
        <v>656233</v>
      </c>
      <c r="X3663" s="27" t="n">
        <f aca="false">K3663/G3663</f>
        <v>0.959470884695293</v>
      </c>
      <c r="Y3663" s="27" t="n">
        <f aca="false">L3663/G3663</f>
        <v>1.25637141733423</v>
      </c>
    </row>
    <row r="3664" customFormat="false" ht="39" hidden="false" customHeight="true" outlineLevel="0" collapsed="false">
      <c r="A3664" s="4" t="s">
        <v>268</v>
      </c>
      <c r="B3664" s="4" t="s">
        <v>1668</v>
      </c>
      <c r="C3664" s="4" t="s">
        <v>1785</v>
      </c>
      <c r="D3664" s="4" t="s">
        <v>1786</v>
      </c>
      <c r="E3664" s="4" t="s">
        <v>98</v>
      </c>
      <c r="F3664" s="4" t="s">
        <v>99</v>
      </c>
      <c r="G3664" s="23" t="n">
        <v>410372</v>
      </c>
      <c r="H3664" s="24" t="n">
        <f aca="false">Parametros!$B$3</f>
        <v>160.42</v>
      </c>
      <c r="I3664" s="24" t="n">
        <f aca="false">Parametros!$B$4</f>
        <v>151.76</v>
      </c>
      <c r="J3664" s="23" t="n">
        <f aca="false">G3664*H3664/I3664</f>
        <v>433789.379546653</v>
      </c>
      <c r="K3664" s="23" t="n">
        <v>393739.61</v>
      </c>
      <c r="L3664" s="23" t="n">
        <v>515627</v>
      </c>
      <c r="M3664" s="23" t="n">
        <f aca="false">MIN(J3664:L3664)</f>
        <v>393739.61</v>
      </c>
      <c r="N3664" s="23" t="n">
        <f aca="false">MAX(J3664:L3664)</f>
        <v>515627</v>
      </c>
      <c r="O3664" s="23" t="n">
        <f aca="false">MEDIAN(J3664:L3664)</f>
        <v>433789.379546653</v>
      </c>
      <c r="P3664" s="23" t="n">
        <f aca="false">AVERAGE(J3664:L3664)</f>
        <v>447718.663182218</v>
      </c>
      <c r="Q3664" s="23" t="n">
        <f aca="false">AVERAGE(M3664,O3664)</f>
        <v>413764.494773326</v>
      </c>
      <c r="R3664" s="23" t="n">
        <f aca="false">AVERAGE(N3664,O3664)</f>
        <v>474708.189773326</v>
      </c>
      <c r="S3664" s="23" t="n">
        <f aca="false">STDEV(J3664:L3664)</f>
        <v>62126.1029455658</v>
      </c>
      <c r="T3664" s="25" t="n">
        <f aca="false">IF(P3664&gt;0,S3664/P3664,NA())</f>
        <v>0.138761476914982</v>
      </c>
      <c r="U3664" s="4" t="str">
        <f aca="false">IF(T3664&lt;=Parametros!$B$7,"MENOR",IF(T3664&lt;=Parametros!$B$8,"PROMEDIO MENOR-MEDIANA","PROMEDIO"))</f>
        <v>MENOR</v>
      </c>
      <c r="V3664" s="23" t="n">
        <f aca="false">IF(T3664&lt;=Parametros!$B$7,M3664,IF(T3664&lt;=Parametros!$B$8,Q3664,P3664))</f>
        <v>393739.61</v>
      </c>
      <c r="W3664" s="26" t="n">
        <f aca="false">ROUND(V3664,0)</f>
        <v>393740</v>
      </c>
      <c r="X3664" s="27" t="n">
        <f aca="false">K3664/G3664</f>
        <v>0.959469968711316</v>
      </c>
      <c r="Y3664" s="27" t="n">
        <f aca="false">L3664/G3664</f>
        <v>1.25648679734485</v>
      </c>
    </row>
    <row r="3665" customFormat="false" ht="39" hidden="false" customHeight="true" outlineLevel="0" collapsed="false">
      <c r="A3665" s="4" t="s">
        <v>271</v>
      </c>
      <c r="B3665" s="4" t="s">
        <v>1668</v>
      </c>
      <c r="C3665" s="4" t="s">
        <v>1787</v>
      </c>
      <c r="D3665" s="4" t="s">
        <v>1788</v>
      </c>
      <c r="E3665" s="4" t="s">
        <v>98</v>
      </c>
      <c r="F3665" s="4" t="s">
        <v>99</v>
      </c>
      <c r="G3665" s="23" t="n">
        <v>410372</v>
      </c>
      <c r="H3665" s="24" t="n">
        <f aca="false">Parametros!$B$3</f>
        <v>160.42</v>
      </c>
      <c r="I3665" s="24" t="n">
        <f aca="false">Parametros!$B$4</f>
        <v>151.76</v>
      </c>
      <c r="J3665" s="23" t="n">
        <f aca="false">G3665*H3665/I3665</f>
        <v>433789.379546653</v>
      </c>
      <c r="K3665" s="23" t="n">
        <v>393739.61</v>
      </c>
      <c r="L3665" s="23" t="n">
        <v>515627</v>
      </c>
      <c r="M3665" s="23" t="n">
        <f aca="false">MIN(J3665:L3665)</f>
        <v>393739.61</v>
      </c>
      <c r="N3665" s="23" t="n">
        <f aca="false">MAX(J3665:L3665)</f>
        <v>515627</v>
      </c>
      <c r="O3665" s="23" t="n">
        <f aca="false">MEDIAN(J3665:L3665)</f>
        <v>433789.379546653</v>
      </c>
      <c r="P3665" s="23" t="n">
        <f aca="false">AVERAGE(J3665:L3665)</f>
        <v>447718.663182218</v>
      </c>
      <c r="Q3665" s="23" t="n">
        <f aca="false">AVERAGE(M3665,O3665)</f>
        <v>413764.494773326</v>
      </c>
      <c r="R3665" s="23" t="n">
        <f aca="false">AVERAGE(N3665,O3665)</f>
        <v>474708.189773326</v>
      </c>
      <c r="S3665" s="23" t="n">
        <f aca="false">STDEV(J3665:L3665)</f>
        <v>62126.1029455658</v>
      </c>
      <c r="T3665" s="25" t="n">
        <f aca="false">IF(P3665&gt;0,S3665/P3665,NA())</f>
        <v>0.138761476914982</v>
      </c>
      <c r="U3665" s="4" t="str">
        <f aca="false">IF(T3665&lt;=Parametros!$B$7,"MENOR",IF(T3665&lt;=Parametros!$B$8,"PROMEDIO MENOR-MEDIANA","PROMEDIO"))</f>
        <v>MENOR</v>
      </c>
      <c r="V3665" s="23" t="n">
        <f aca="false">IF(T3665&lt;=Parametros!$B$7,M3665,IF(T3665&lt;=Parametros!$B$8,Q3665,P3665))</f>
        <v>393739.61</v>
      </c>
      <c r="W3665" s="26" t="n">
        <f aca="false">ROUND(V3665,0)</f>
        <v>393740</v>
      </c>
      <c r="X3665" s="27" t="n">
        <f aca="false">K3665/G3665</f>
        <v>0.959469968711316</v>
      </c>
      <c r="Y3665" s="27" t="n">
        <f aca="false">L3665/G3665</f>
        <v>1.25648679734485</v>
      </c>
    </row>
    <row r="3666" customFormat="false" ht="39" hidden="false" customHeight="true" outlineLevel="0" collapsed="false">
      <c r="A3666" s="4" t="s">
        <v>274</v>
      </c>
      <c r="B3666" s="4" t="s">
        <v>1668</v>
      </c>
      <c r="C3666" s="4" t="s">
        <v>1789</v>
      </c>
      <c r="D3666" s="4" t="s">
        <v>1790</v>
      </c>
      <c r="E3666" s="4" t="s">
        <v>98</v>
      </c>
      <c r="F3666" s="4" t="s">
        <v>99</v>
      </c>
      <c r="G3666" s="23" t="n">
        <v>683953</v>
      </c>
      <c r="H3666" s="24" t="n">
        <f aca="false">Parametros!$B$3</f>
        <v>160.42</v>
      </c>
      <c r="I3666" s="24" t="n">
        <f aca="false">Parametros!$B$4</f>
        <v>151.76</v>
      </c>
      <c r="J3666" s="23" t="n">
        <f aca="false">G3666*H3666/I3666</f>
        <v>722981.946889826</v>
      </c>
      <c r="K3666" s="23" t="n">
        <v>656232.99</v>
      </c>
      <c r="L3666" s="23" t="n">
        <v>859299</v>
      </c>
      <c r="M3666" s="23" t="n">
        <f aca="false">MIN(J3666:L3666)</f>
        <v>656232.99</v>
      </c>
      <c r="N3666" s="23" t="n">
        <f aca="false">MAX(J3666:L3666)</f>
        <v>859299</v>
      </c>
      <c r="O3666" s="23" t="n">
        <f aca="false">MEDIAN(J3666:L3666)</f>
        <v>722981.946889826</v>
      </c>
      <c r="P3666" s="23" t="n">
        <f aca="false">AVERAGE(J3666:L3666)</f>
        <v>746171.312296609</v>
      </c>
      <c r="Q3666" s="23" t="n">
        <f aca="false">AVERAGE(M3666,O3666)</f>
        <v>689607.468444913</v>
      </c>
      <c r="R3666" s="23" t="n">
        <f aca="false">AVERAGE(N3666,O3666)</f>
        <v>791140.473444913</v>
      </c>
      <c r="S3666" s="23" t="n">
        <f aca="false">STDEV(J3666:L3666)</f>
        <v>103500.053648812</v>
      </c>
      <c r="T3666" s="25" t="n">
        <f aca="false">IF(P3666&gt;0,S3666/P3666,NA())</f>
        <v>0.138708165193666</v>
      </c>
      <c r="U3666" s="4" t="str">
        <f aca="false">IF(T3666&lt;=Parametros!$B$7,"MENOR",IF(T3666&lt;=Parametros!$B$8,"PROMEDIO MENOR-MEDIANA","PROMEDIO"))</f>
        <v>MENOR</v>
      </c>
      <c r="V3666" s="23" t="n">
        <f aca="false">IF(T3666&lt;=Parametros!$B$7,M3666,IF(T3666&lt;=Parametros!$B$8,Q3666,P3666))</f>
        <v>656232.99</v>
      </c>
      <c r="W3666" s="26" t="n">
        <f aca="false">ROUND(V3666,0)</f>
        <v>656233</v>
      </c>
      <c r="X3666" s="27" t="n">
        <f aca="false">K3666/G3666</f>
        <v>0.959470884695293</v>
      </c>
      <c r="Y3666" s="27" t="n">
        <f aca="false">L3666/G3666</f>
        <v>1.25637141733423</v>
      </c>
    </row>
    <row r="3667" customFormat="false" ht="39" hidden="false" customHeight="true" outlineLevel="0" collapsed="false">
      <c r="A3667" s="4" t="s">
        <v>277</v>
      </c>
      <c r="B3667" s="4" t="s">
        <v>1668</v>
      </c>
      <c r="C3667" s="4" t="s">
        <v>1791</v>
      </c>
      <c r="D3667" s="4" t="s">
        <v>1792</v>
      </c>
      <c r="E3667" s="4" t="s">
        <v>98</v>
      </c>
      <c r="F3667" s="4" t="s">
        <v>99</v>
      </c>
      <c r="G3667" s="23" t="n">
        <v>683953</v>
      </c>
      <c r="H3667" s="24" t="n">
        <f aca="false">Parametros!$B$3</f>
        <v>160.42</v>
      </c>
      <c r="I3667" s="24" t="n">
        <f aca="false">Parametros!$B$4</f>
        <v>151.76</v>
      </c>
      <c r="J3667" s="23" t="n">
        <f aca="false">G3667*H3667/I3667</f>
        <v>722981.946889826</v>
      </c>
      <c r="K3667" s="23" t="n">
        <v>656232.99</v>
      </c>
      <c r="L3667" s="23" t="n">
        <v>859299</v>
      </c>
      <c r="M3667" s="23" t="n">
        <f aca="false">MIN(J3667:L3667)</f>
        <v>656232.99</v>
      </c>
      <c r="N3667" s="23" t="n">
        <f aca="false">MAX(J3667:L3667)</f>
        <v>859299</v>
      </c>
      <c r="O3667" s="23" t="n">
        <f aca="false">MEDIAN(J3667:L3667)</f>
        <v>722981.946889826</v>
      </c>
      <c r="P3667" s="23" t="n">
        <f aca="false">AVERAGE(J3667:L3667)</f>
        <v>746171.312296609</v>
      </c>
      <c r="Q3667" s="23" t="n">
        <f aca="false">AVERAGE(M3667,O3667)</f>
        <v>689607.468444913</v>
      </c>
      <c r="R3667" s="23" t="n">
        <f aca="false">AVERAGE(N3667,O3667)</f>
        <v>791140.473444913</v>
      </c>
      <c r="S3667" s="23" t="n">
        <f aca="false">STDEV(J3667:L3667)</f>
        <v>103500.053648812</v>
      </c>
      <c r="T3667" s="25" t="n">
        <f aca="false">IF(P3667&gt;0,S3667/P3667,NA())</f>
        <v>0.138708165193666</v>
      </c>
      <c r="U3667" s="4" t="str">
        <f aca="false">IF(T3667&lt;=Parametros!$B$7,"MENOR",IF(T3667&lt;=Parametros!$B$8,"PROMEDIO MENOR-MEDIANA","PROMEDIO"))</f>
        <v>MENOR</v>
      </c>
      <c r="V3667" s="23" t="n">
        <f aca="false">IF(T3667&lt;=Parametros!$B$7,M3667,IF(T3667&lt;=Parametros!$B$8,Q3667,P3667))</f>
        <v>656232.99</v>
      </c>
      <c r="W3667" s="26" t="n">
        <f aca="false">ROUND(V3667,0)</f>
        <v>656233</v>
      </c>
      <c r="X3667" s="27" t="n">
        <f aca="false">K3667/G3667</f>
        <v>0.959470884695293</v>
      </c>
      <c r="Y3667" s="27" t="n">
        <f aca="false">L3667/G3667</f>
        <v>1.25637141733423</v>
      </c>
    </row>
    <row r="3668" customFormat="false" ht="39" hidden="false" customHeight="true" outlineLevel="0" collapsed="false">
      <c r="A3668" s="4" t="s">
        <v>279</v>
      </c>
      <c r="B3668" s="4" t="s">
        <v>1668</v>
      </c>
      <c r="C3668" s="4" t="s">
        <v>1793</v>
      </c>
      <c r="D3668" s="4" t="s">
        <v>1794</v>
      </c>
      <c r="E3668" s="4" t="s">
        <v>98</v>
      </c>
      <c r="F3668" s="4" t="s">
        <v>99</v>
      </c>
      <c r="G3668" s="23" t="n">
        <v>683953</v>
      </c>
      <c r="H3668" s="24" t="n">
        <f aca="false">Parametros!$B$3</f>
        <v>160.42</v>
      </c>
      <c r="I3668" s="24" t="n">
        <f aca="false">Parametros!$B$4</f>
        <v>151.76</v>
      </c>
      <c r="J3668" s="23" t="n">
        <f aca="false">G3668*H3668/I3668</f>
        <v>722981.946889826</v>
      </c>
      <c r="K3668" s="23" t="n">
        <v>656232.99</v>
      </c>
      <c r="L3668" s="23" t="n">
        <v>859299</v>
      </c>
      <c r="M3668" s="23" t="n">
        <f aca="false">MIN(J3668:L3668)</f>
        <v>656232.99</v>
      </c>
      <c r="N3668" s="23" t="n">
        <f aca="false">MAX(J3668:L3668)</f>
        <v>859299</v>
      </c>
      <c r="O3668" s="23" t="n">
        <f aca="false">MEDIAN(J3668:L3668)</f>
        <v>722981.946889826</v>
      </c>
      <c r="P3668" s="23" t="n">
        <f aca="false">AVERAGE(J3668:L3668)</f>
        <v>746171.312296609</v>
      </c>
      <c r="Q3668" s="23" t="n">
        <f aca="false">AVERAGE(M3668,O3668)</f>
        <v>689607.468444913</v>
      </c>
      <c r="R3668" s="23" t="n">
        <f aca="false">AVERAGE(N3668,O3668)</f>
        <v>791140.473444913</v>
      </c>
      <c r="S3668" s="23" t="n">
        <f aca="false">STDEV(J3668:L3668)</f>
        <v>103500.053648812</v>
      </c>
      <c r="T3668" s="25" t="n">
        <f aca="false">IF(P3668&gt;0,S3668/P3668,NA())</f>
        <v>0.138708165193666</v>
      </c>
      <c r="U3668" s="4" t="str">
        <f aca="false">IF(T3668&lt;=Parametros!$B$7,"MENOR",IF(T3668&lt;=Parametros!$B$8,"PROMEDIO MENOR-MEDIANA","PROMEDIO"))</f>
        <v>MENOR</v>
      </c>
      <c r="V3668" s="23" t="n">
        <f aca="false">IF(T3668&lt;=Parametros!$B$7,M3668,IF(T3668&lt;=Parametros!$B$8,Q3668,P3668))</f>
        <v>656232.99</v>
      </c>
      <c r="W3668" s="26" t="n">
        <f aca="false">ROUND(V3668,0)</f>
        <v>656233</v>
      </c>
      <c r="X3668" s="27" t="n">
        <f aca="false">K3668/G3668</f>
        <v>0.959470884695293</v>
      </c>
      <c r="Y3668" s="27" t="n">
        <f aca="false">L3668/G3668</f>
        <v>1.25637141733423</v>
      </c>
    </row>
    <row r="3669" customFormat="false" ht="39" hidden="false" customHeight="true" outlineLevel="0" collapsed="false">
      <c r="A3669" s="4" t="s">
        <v>282</v>
      </c>
      <c r="B3669" s="4" t="s">
        <v>1668</v>
      </c>
      <c r="C3669" s="4" t="s">
        <v>1795</v>
      </c>
      <c r="D3669" s="4" t="s">
        <v>1796</v>
      </c>
      <c r="E3669" s="4" t="s">
        <v>98</v>
      </c>
      <c r="F3669" s="4" t="s">
        <v>99</v>
      </c>
      <c r="G3669" s="23" t="n">
        <v>683953</v>
      </c>
      <c r="H3669" s="24" t="n">
        <f aca="false">Parametros!$B$3</f>
        <v>160.42</v>
      </c>
      <c r="I3669" s="24" t="n">
        <f aca="false">Parametros!$B$4</f>
        <v>151.76</v>
      </c>
      <c r="J3669" s="23" t="n">
        <f aca="false">G3669*H3669/I3669</f>
        <v>722981.946889826</v>
      </c>
      <c r="K3669" s="23" t="n">
        <v>656232.99</v>
      </c>
      <c r="L3669" s="23" t="n">
        <v>859299</v>
      </c>
      <c r="M3669" s="23" t="n">
        <f aca="false">MIN(J3669:L3669)</f>
        <v>656232.99</v>
      </c>
      <c r="N3669" s="23" t="n">
        <f aca="false">MAX(J3669:L3669)</f>
        <v>859299</v>
      </c>
      <c r="O3669" s="23" t="n">
        <f aca="false">MEDIAN(J3669:L3669)</f>
        <v>722981.946889826</v>
      </c>
      <c r="P3669" s="23" t="n">
        <f aca="false">AVERAGE(J3669:L3669)</f>
        <v>746171.312296609</v>
      </c>
      <c r="Q3669" s="23" t="n">
        <f aca="false">AVERAGE(M3669,O3669)</f>
        <v>689607.468444913</v>
      </c>
      <c r="R3669" s="23" t="n">
        <f aca="false">AVERAGE(N3669,O3669)</f>
        <v>791140.473444913</v>
      </c>
      <c r="S3669" s="23" t="n">
        <f aca="false">STDEV(J3669:L3669)</f>
        <v>103500.053648812</v>
      </c>
      <c r="T3669" s="25" t="n">
        <f aca="false">IF(P3669&gt;0,S3669/P3669,NA())</f>
        <v>0.138708165193666</v>
      </c>
      <c r="U3669" s="4" t="str">
        <f aca="false">IF(T3669&lt;=Parametros!$B$7,"MENOR",IF(T3669&lt;=Parametros!$B$8,"PROMEDIO MENOR-MEDIANA","PROMEDIO"))</f>
        <v>MENOR</v>
      </c>
      <c r="V3669" s="23" t="n">
        <f aca="false">IF(T3669&lt;=Parametros!$B$7,M3669,IF(T3669&lt;=Parametros!$B$8,Q3669,P3669))</f>
        <v>656232.99</v>
      </c>
      <c r="W3669" s="26" t="n">
        <f aca="false">ROUND(V3669,0)</f>
        <v>656233</v>
      </c>
      <c r="X3669" s="27" t="n">
        <f aca="false">K3669/G3669</f>
        <v>0.959470884695293</v>
      </c>
      <c r="Y3669" s="27" t="n">
        <f aca="false">L3669/G3669</f>
        <v>1.25637141733423</v>
      </c>
    </row>
    <row r="3670" customFormat="false" ht="39" hidden="false" customHeight="true" outlineLevel="0" collapsed="false">
      <c r="A3670" s="4" t="s">
        <v>284</v>
      </c>
      <c r="B3670" s="4" t="s">
        <v>1668</v>
      </c>
      <c r="C3670" s="4" t="s">
        <v>1797</v>
      </c>
      <c r="D3670" s="4" t="s">
        <v>1798</v>
      </c>
      <c r="E3670" s="4" t="s">
        <v>98</v>
      </c>
      <c r="F3670" s="4" t="s">
        <v>99</v>
      </c>
      <c r="G3670" s="23" t="n">
        <v>410372</v>
      </c>
      <c r="H3670" s="24" t="n">
        <f aca="false">Parametros!$B$3</f>
        <v>160.42</v>
      </c>
      <c r="I3670" s="24" t="n">
        <f aca="false">Parametros!$B$4</f>
        <v>151.76</v>
      </c>
      <c r="J3670" s="23" t="n">
        <f aca="false">G3670*H3670/I3670</f>
        <v>433789.379546653</v>
      </c>
      <c r="K3670" s="23" t="n">
        <v>393739.61</v>
      </c>
      <c r="L3670" s="23" t="n">
        <v>515627</v>
      </c>
      <c r="M3670" s="23" t="n">
        <f aca="false">MIN(J3670:L3670)</f>
        <v>393739.61</v>
      </c>
      <c r="N3670" s="23" t="n">
        <f aca="false">MAX(J3670:L3670)</f>
        <v>515627</v>
      </c>
      <c r="O3670" s="23" t="n">
        <f aca="false">MEDIAN(J3670:L3670)</f>
        <v>433789.379546653</v>
      </c>
      <c r="P3670" s="23" t="n">
        <f aca="false">AVERAGE(J3670:L3670)</f>
        <v>447718.663182218</v>
      </c>
      <c r="Q3670" s="23" t="n">
        <f aca="false">AVERAGE(M3670,O3670)</f>
        <v>413764.494773326</v>
      </c>
      <c r="R3670" s="23" t="n">
        <f aca="false">AVERAGE(N3670,O3670)</f>
        <v>474708.189773326</v>
      </c>
      <c r="S3670" s="23" t="n">
        <f aca="false">STDEV(J3670:L3670)</f>
        <v>62126.1029455658</v>
      </c>
      <c r="T3670" s="25" t="n">
        <f aca="false">IF(P3670&gt;0,S3670/P3670,NA())</f>
        <v>0.138761476914982</v>
      </c>
      <c r="U3670" s="4" t="str">
        <f aca="false">IF(T3670&lt;=Parametros!$B$7,"MENOR",IF(T3670&lt;=Parametros!$B$8,"PROMEDIO MENOR-MEDIANA","PROMEDIO"))</f>
        <v>MENOR</v>
      </c>
      <c r="V3670" s="23" t="n">
        <f aca="false">IF(T3670&lt;=Parametros!$B$7,M3670,IF(T3670&lt;=Parametros!$B$8,Q3670,P3670))</f>
        <v>393739.61</v>
      </c>
      <c r="W3670" s="26" t="n">
        <f aca="false">ROUND(V3670,0)</f>
        <v>393740</v>
      </c>
      <c r="X3670" s="27" t="n">
        <f aca="false">K3670/G3670</f>
        <v>0.959469968711316</v>
      </c>
      <c r="Y3670" s="27" t="n">
        <f aca="false">L3670/G3670</f>
        <v>1.25648679734485</v>
      </c>
    </row>
    <row r="3671" customFormat="false" ht="39" hidden="false" customHeight="true" outlineLevel="0" collapsed="false">
      <c r="A3671" s="4" t="s">
        <v>287</v>
      </c>
      <c r="B3671" s="4" t="s">
        <v>1668</v>
      </c>
      <c r="C3671" s="4" t="s">
        <v>1799</v>
      </c>
      <c r="D3671" s="4" t="s">
        <v>1800</v>
      </c>
      <c r="E3671" s="4" t="s">
        <v>98</v>
      </c>
      <c r="F3671" s="4" t="s">
        <v>99</v>
      </c>
      <c r="G3671" s="23" t="n">
        <v>410372</v>
      </c>
      <c r="H3671" s="24" t="n">
        <f aca="false">Parametros!$B$3</f>
        <v>160.42</v>
      </c>
      <c r="I3671" s="24" t="n">
        <f aca="false">Parametros!$B$4</f>
        <v>151.76</v>
      </c>
      <c r="J3671" s="23" t="n">
        <f aca="false">G3671*H3671/I3671</f>
        <v>433789.379546653</v>
      </c>
      <c r="K3671" s="23" t="n">
        <v>393739.61</v>
      </c>
      <c r="L3671" s="23" t="n">
        <v>515627</v>
      </c>
      <c r="M3671" s="23" t="n">
        <f aca="false">MIN(J3671:L3671)</f>
        <v>393739.61</v>
      </c>
      <c r="N3671" s="23" t="n">
        <f aca="false">MAX(J3671:L3671)</f>
        <v>515627</v>
      </c>
      <c r="O3671" s="23" t="n">
        <f aca="false">MEDIAN(J3671:L3671)</f>
        <v>433789.379546653</v>
      </c>
      <c r="P3671" s="23" t="n">
        <f aca="false">AVERAGE(J3671:L3671)</f>
        <v>447718.663182218</v>
      </c>
      <c r="Q3671" s="23" t="n">
        <f aca="false">AVERAGE(M3671,O3671)</f>
        <v>413764.494773326</v>
      </c>
      <c r="R3671" s="23" t="n">
        <f aca="false">AVERAGE(N3671,O3671)</f>
        <v>474708.189773326</v>
      </c>
      <c r="S3671" s="23" t="n">
        <f aca="false">STDEV(J3671:L3671)</f>
        <v>62126.1029455658</v>
      </c>
      <c r="T3671" s="25" t="n">
        <f aca="false">IF(P3671&gt;0,S3671/P3671,NA())</f>
        <v>0.138761476914982</v>
      </c>
      <c r="U3671" s="4" t="str">
        <f aca="false">IF(T3671&lt;=Parametros!$B$7,"MENOR",IF(T3671&lt;=Parametros!$B$8,"PROMEDIO MENOR-MEDIANA","PROMEDIO"))</f>
        <v>MENOR</v>
      </c>
      <c r="V3671" s="23" t="n">
        <f aca="false">IF(T3671&lt;=Parametros!$B$7,M3671,IF(T3671&lt;=Parametros!$B$8,Q3671,P3671))</f>
        <v>393739.61</v>
      </c>
      <c r="W3671" s="26" t="n">
        <f aca="false">ROUND(V3671,0)</f>
        <v>393740</v>
      </c>
      <c r="X3671" s="27" t="n">
        <f aca="false">K3671/G3671</f>
        <v>0.959469968711316</v>
      </c>
      <c r="Y3671" s="27" t="n">
        <f aca="false">L3671/G3671</f>
        <v>1.25648679734485</v>
      </c>
    </row>
    <row r="3672" customFormat="false" ht="26.25" hidden="false" customHeight="true" outlineLevel="0" collapsed="false">
      <c r="A3672" s="4" t="s">
        <v>290</v>
      </c>
      <c r="B3672" s="4" t="s">
        <v>1668</v>
      </c>
      <c r="C3672" s="4" t="s">
        <v>1801</v>
      </c>
      <c r="D3672" s="4" t="s">
        <v>1802</v>
      </c>
      <c r="E3672" s="4" t="s">
        <v>98</v>
      </c>
      <c r="F3672" s="4" t="s">
        <v>99</v>
      </c>
      <c r="G3672" s="23" t="n">
        <v>262894</v>
      </c>
      <c r="H3672" s="24" t="n">
        <f aca="false">Parametros!$B$3</f>
        <v>160.42</v>
      </c>
      <c r="I3672" s="24" t="n">
        <f aca="false">Parametros!$B$4</f>
        <v>151.76</v>
      </c>
      <c r="J3672" s="23" t="n">
        <f aca="false">G3672*H3672/I3672</f>
        <v>277895.726673695</v>
      </c>
      <c r="K3672" s="23" t="n">
        <v>252239.06</v>
      </c>
      <c r="L3672" s="23" t="n">
        <v>330225</v>
      </c>
      <c r="M3672" s="23" t="n">
        <f aca="false">MIN(J3672:L3672)</f>
        <v>252239.06</v>
      </c>
      <c r="N3672" s="23" t="n">
        <f aca="false">MAX(J3672:L3672)</f>
        <v>330225</v>
      </c>
      <c r="O3672" s="23" t="n">
        <f aca="false">MEDIAN(J3672:L3672)</f>
        <v>277895.726673695</v>
      </c>
      <c r="P3672" s="23" t="n">
        <f aca="false">AVERAGE(J3672:L3672)</f>
        <v>286786.595557898</v>
      </c>
      <c r="Q3672" s="23" t="n">
        <f aca="false">AVERAGE(M3672,O3672)</f>
        <v>265067.393336848</v>
      </c>
      <c r="R3672" s="23" t="n">
        <f aca="false">AVERAGE(N3672,O3672)</f>
        <v>304060.363336848</v>
      </c>
      <c r="S3672" s="23" t="n">
        <f aca="false">STDEV(J3672:L3672)</f>
        <v>39745.9101236589</v>
      </c>
      <c r="T3672" s="25" t="n">
        <f aca="false">IF(P3672&gt;0,S3672/P3672,NA())</f>
        <v>0.138590543419017</v>
      </c>
      <c r="U3672" s="4" t="str">
        <f aca="false">IF(T3672&lt;=Parametros!$B$7,"MENOR",IF(T3672&lt;=Parametros!$B$8,"PROMEDIO MENOR-MEDIANA","PROMEDIO"))</f>
        <v>MENOR</v>
      </c>
      <c r="V3672" s="23" t="n">
        <f aca="false">IF(T3672&lt;=Parametros!$B$7,M3672,IF(T3672&lt;=Parametros!$B$8,Q3672,P3672))</f>
        <v>252239.06</v>
      </c>
      <c r="W3672" s="26" t="n">
        <f aca="false">ROUND(V3672,0)</f>
        <v>252239</v>
      </c>
      <c r="X3672" s="27" t="n">
        <f aca="false">K3672/G3672</f>
        <v>0.959470585102741</v>
      </c>
      <c r="Y3672" s="27" t="n">
        <f aca="false">L3672/G3672</f>
        <v>1.25611463175272</v>
      </c>
    </row>
    <row r="3673" customFormat="false" ht="39" hidden="false" customHeight="true" outlineLevel="0" collapsed="false">
      <c r="A3673" s="4" t="s">
        <v>293</v>
      </c>
      <c r="B3673" s="4" t="s">
        <v>1668</v>
      </c>
      <c r="C3673" s="4" t="s">
        <v>1803</v>
      </c>
      <c r="D3673" s="4" t="s">
        <v>1804</v>
      </c>
      <c r="E3673" s="4" t="s">
        <v>98</v>
      </c>
      <c r="F3673" s="4" t="s">
        <v>99</v>
      </c>
      <c r="G3673" s="23" t="n">
        <v>410372</v>
      </c>
      <c r="H3673" s="24" t="n">
        <f aca="false">Parametros!$B$3</f>
        <v>160.42</v>
      </c>
      <c r="I3673" s="24" t="n">
        <f aca="false">Parametros!$B$4</f>
        <v>151.76</v>
      </c>
      <c r="J3673" s="23" t="n">
        <f aca="false">G3673*H3673/I3673</f>
        <v>433789.379546653</v>
      </c>
      <c r="K3673" s="23" t="n">
        <v>393739.61</v>
      </c>
      <c r="L3673" s="23" t="n">
        <v>515627</v>
      </c>
      <c r="M3673" s="23" t="n">
        <f aca="false">MIN(J3673:L3673)</f>
        <v>393739.61</v>
      </c>
      <c r="N3673" s="23" t="n">
        <f aca="false">MAX(J3673:L3673)</f>
        <v>515627</v>
      </c>
      <c r="O3673" s="23" t="n">
        <f aca="false">MEDIAN(J3673:L3673)</f>
        <v>433789.379546653</v>
      </c>
      <c r="P3673" s="23" t="n">
        <f aca="false">AVERAGE(J3673:L3673)</f>
        <v>447718.663182218</v>
      </c>
      <c r="Q3673" s="23" t="n">
        <f aca="false">AVERAGE(M3673,O3673)</f>
        <v>413764.494773326</v>
      </c>
      <c r="R3673" s="23" t="n">
        <f aca="false">AVERAGE(N3673,O3673)</f>
        <v>474708.189773326</v>
      </c>
      <c r="S3673" s="23" t="n">
        <f aca="false">STDEV(J3673:L3673)</f>
        <v>62126.1029455658</v>
      </c>
      <c r="T3673" s="25" t="n">
        <f aca="false">IF(P3673&gt;0,S3673/P3673,NA())</f>
        <v>0.138761476914982</v>
      </c>
      <c r="U3673" s="4" t="str">
        <f aca="false">IF(T3673&lt;=Parametros!$B$7,"MENOR",IF(T3673&lt;=Parametros!$B$8,"PROMEDIO MENOR-MEDIANA","PROMEDIO"))</f>
        <v>MENOR</v>
      </c>
      <c r="V3673" s="23" t="n">
        <f aca="false">IF(T3673&lt;=Parametros!$B$7,M3673,IF(T3673&lt;=Parametros!$B$8,Q3673,P3673))</f>
        <v>393739.61</v>
      </c>
      <c r="W3673" s="26" t="n">
        <f aca="false">ROUND(V3673,0)</f>
        <v>393740</v>
      </c>
      <c r="X3673" s="27" t="n">
        <f aca="false">K3673/G3673</f>
        <v>0.959469968711316</v>
      </c>
      <c r="Y3673" s="27" t="n">
        <f aca="false">L3673/G3673</f>
        <v>1.25648679734485</v>
      </c>
    </row>
    <row r="3674" customFormat="false" ht="51.75" hidden="false" customHeight="true" outlineLevel="0" collapsed="false">
      <c r="A3674" s="4" t="s">
        <v>296</v>
      </c>
      <c r="B3674" s="4" t="s">
        <v>1668</v>
      </c>
      <c r="C3674" s="4" t="s">
        <v>1805</v>
      </c>
      <c r="D3674" s="4" t="s">
        <v>1806</v>
      </c>
      <c r="E3674" s="4" t="s">
        <v>98</v>
      </c>
      <c r="F3674" s="4" t="s">
        <v>99</v>
      </c>
      <c r="G3674" s="23" t="n">
        <v>410372</v>
      </c>
      <c r="H3674" s="24" t="n">
        <f aca="false">Parametros!$B$3</f>
        <v>160.42</v>
      </c>
      <c r="I3674" s="24" t="n">
        <f aca="false">Parametros!$B$4</f>
        <v>151.76</v>
      </c>
      <c r="J3674" s="23" t="n">
        <f aca="false">G3674*H3674/I3674</f>
        <v>433789.379546653</v>
      </c>
      <c r="K3674" s="23" t="n">
        <v>393739.61</v>
      </c>
      <c r="L3674" s="23" t="n">
        <v>515627</v>
      </c>
      <c r="M3674" s="23" t="n">
        <f aca="false">MIN(J3674:L3674)</f>
        <v>393739.61</v>
      </c>
      <c r="N3674" s="23" t="n">
        <f aca="false">MAX(J3674:L3674)</f>
        <v>515627</v>
      </c>
      <c r="O3674" s="23" t="n">
        <f aca="false">MEDIAN(J3674:L3674)</f>
        <v>433789.379546653</v>
      </c>
      <c r="P3674" s="23" t="n">
        <f aca="false">AVERAGE(J3674:L3674)</f>
        <v>447718.663182218</v>
      </c>
      <c r="Q3674" s="23" t="n">
        <f aca="false">AVERAGE(M3674,O3674)</f>
        <v>413764.494773326</v>
      </c>
      <c r="R3674" s="23" t="n">
        <f aca="false">AVERAGE(N3674,O3674)</f>
        <v>474708.189773326</v>
      </c>
      <c r="S3674" s="23" t="n">
        <f aca="false">STDEV(J3674:L3674)</f>
        <v>62126.1029455658</v>
      </c>
      <c r="T3674" s="25" t="n">
        <f aca="false">IF(P3674&gt;0,S3674/P3674,NA())</f>
        <v>0.138761476914982</v>
      </c>
      <c r="U3674" s="4" t="str">
        <f aca="false">IF(T3674&lt;=Parametros!$B$7,"MENOR",IF(T3674&lt;=Parametros!$B$8,"PROMEDIO MENOR-MEDIANA","PROMEDIO"))</f>
        <v>MENOR</v>
      </c>
      <c r="V3674" s="23" t="n">
        <f aca="false">IF(T3674&lt;=Parametros!$B$7,M3674,IF(T3674&lt;=Parametros!$B$8,Q3674,P3674))</f>
        <v>393739.61</v>
      </c>
      <c r="W3674" s="26" t="n">
        <f aca="false">ROUND(V3674,0)</f>
        <v>393740</v>
      </c>
      <c r="X3674" s="27" t="n">
        <f aca="false">K3674/G3674</f>
        <v>0.959469968711316</v>
      </c>
      <c r="Y3674" s="27" t="n">
        <f aca="false">L3674/G3674</f>
        <v>1.25648679734485</v>
      </c>
    </row>
    <row r="3675" customFormat="false" ht="51.75" hidden="false" customHeight="true" outlineLevel="0" collapsed="false">
      <c r="A3675" s="4" t="s">
        <v>299</v>
      </c>
      <c r="B3675" s="4" t="s">
        <v>1668</v>
      </c>
      <c r="C3675" s="4" t="s">
        <v>1807</v>
      </c>
      <c r="D3675" s="4" t="s">
        <v>1808</v>
      </c>
      <c r="E3675" s="4" t="s">
        <v>98</v>
      </c>
      <c r="F3675" s="4" t="s">
        <v>99</v>
      </c>
      <c r="G3675" s="23" t="n">
        <v>410372</v>
      </c>
      <c r="H3675" s="24" t="n">
        <f aca="false">Parametros!$B$3</f>
        <v>160.42</v>
      </c>
      <c r="I3675" s="24" t="n">
        <f aca="false">Parametros!$B$4</f>
        <v>151.76</v>
      </c>
      <c r="J3675" s="23" t="n">
        <f aca="false">G3675*H3675/I3675</f>
        <v>433789.379546653</v>
      </c>
      <c r="K3675" s="23" t="n">
        <v>393739.61</v>
      </c>
      <c r="L3675" s="23" t="n">
        <v>515627</v>
      </c>
      <c r="M3675" s="23" t="n">
        <f aca="false">MIN(J3675:L3675)</f>
        <v>393739.61</v>
      </c>
      <c r="N3675" s="23" t="n">
        <f aca="false">MAX(J3675:L3675)</f>
        <v>515627</v>
      </c>
      <c r="O3675" s="23" t="n">
        <f aca="false">MEDIAN(J3675:L3675)</f>
        <v>433789.379546653</v>
      </c>
      <c r="P3675" s="23" t="n">
        <f aca="false">AVERAGE(J3675:L3675)</f>
        <v>447718.663182218</v>
      </c>
      <c r="Q3675" s="23" t="n">
        <f aca="false">AVERAGE(M3675,O3675)</f>
        <v>413764.494773326</v>
      </c>
      <c r="R3675" s="23" t="n">
        <f aca="false">AVERAGE(N3675,O3675)</f>
        <v>474708.189773326</v>
      </c>
      <c r="S3675" s="23" t="n">
        <f aca="false">STDEV(J3675:L3675)</f>
        <v>62126.1029455658</v>
      </c>
      <c r="T3675" s="25" t="n">
        <f aca="false">IF(P3675&gt;0,S3675/P3675,NA())</f>
        <v>0.138761476914982</v>
      </c>
      <c r="U3675" s="4" t="str">
        <f aca="false">IF(T3675&lt;=Parametros!$B$7,"MENOR",IF(T3675&lt;=Parametros!$B$8,"PROMEDIO MENOR-MEDIANA","PROMEDIO"))</f>
        <v>MENOR</v>
      </c>
      <c r="V3675" s="23" t="n">
        <f aca="false">IF(T3675&lt;=Parametros!$B$7,M3675,IF(T3675&lt;=Parametros!$B$8,Q3675,P3675))</f>
        <v>393739.61</v>
      </c>
      <c r="W3675" s="26" t="n">
        <f aca="false">ROUND(V3675,0)</f>
        <v>393740</v>
      </c>
      <c r="X3675" s="27" t="n">
        <f aca="false">K3675/G3675</f>
        <v>0.959469968711316</v>
      </c>
      <c r="Y3675" s="27" t="n">
        <f aca="false">L3675/G3675</f>
        <v>1.25648679734485</v>
      </c>
    </row>
    <row r="3676" customFormat="false" ht="51.75" hidden="false" customHeight="true" outlineLevel="0" collapsed="false">
      <c r="A3676" s="4" t="s">
        <v>301</v>
      </c>
      <c r="B3676" s="4" t="s">
        <v>1668</v>
      </c>
      <c r="C3676" s="4" t="s">
        <v>1809</v>
      </c>
      <c r="D3676" s="4" t="s">
        <v>1810</v>
      </c>
      <c r="E3676" s="4" t="s">
        <v>98</v>
      </c>
      <c r="F3676" s="4" t="s">
        <v>99</v>
      </c>
      <c r="G3676" s="23" t="n">
        <v>813960</v>
      </c>
      <c r="H3676" s="24" t="n">
        <f aca="false">Parametros!$B$3</f>
        <v>160.42</v>
      </c>
      <c r="I3676" s="24" t="n">
        <f aca="false">Parametros!$B$4</f>
        <v>151.76</v>
      </c>
      <c r="J3676" s="23" t="n">
        <f aca="false">G3676*H3676/I3676</f>
        <v>860407.638376384</v>
      </c>
      <c r="K3676" s="23" t="n">
        <v>780970.74</v>
      </c>
      <c r="L3676" s="23" t="n">
        <v>1022686</v>
      </c>
      <c r="M3676" s="23" t="n">
        <f aca="false">MIN(J3676:L3676)</f>
        <v>780970.74</v>
      </c>
      <c r="N3676" s="23" t="n">
        <f aca="false">MAX(J3676:L3676)</f>
        <v>1022686</v>
      </c>
      <c r="O3676" s="23" t="n">
        <f aca="false">MEDIAN(J3676:L3676)</f>
        <v>860407.638376384</v>
      </c>
      <c r="P3676" s="23" t="n">
        <f aca="false">AVERAGE(J3676:L3676)</f>
        <v>888021.459458795</v>
      </c>
      <c r="Q3676" s="23" t="n">
        <f aca="false">AVERAGE(M3676,O3676)</f>
        <v>820689.189188192</v>
      </c>
      <c r="R3676" s="23" t="n">
        <f aca="false">AVERAGE(N3676,O3676)</f>
        <v>941546.819188192</v>
      </c>
      <c r="S3676" s="23" t="n">
        <f aca="false">STDEV(J3676:L3676)</f>
        <v>123200.889060491</v>
      </c>
      <c r="T3676" s="25" t="n">
        <f aca="false">IF(P3676&gt;0,S3676/P3676,NA())</f>
        <v>0.138736387221516</v>
      </c>
      <c r="U3676" s="4" t="str">
        <f aca="false">IF(T3676&lt;=Parametros!$B$7,"MENOR",IF(T3676&lt;=Parametros!$B$8,"PROMEDIO MENOR-MEDIANA","PROMEDIO"))</f>
        <v>MENOR</v>
      </c>
      <c r="V3676" s="23" t="n">
        <f aca="false">IF(T3676&lt;=Parametros!$B$7,M3676,IF(T3676&lt;=Parametros!$B$8,Q3676,P3676))</f>
        <v>780970.74</v>
      </c>
      <c r="W3676" s="26" t="n">
        <f aca="false">ROUND(V3676,0)</f>
        <v>780971</v>
      </c>
      <c r="X3676" s="27" t="n">
        <f aca="false">K3676/G3676</f>
        <v>0.95947066194899</v>
      </c>
      <c r="Y3676" s="27" t="n">
        <f aca="false">L3676/G3676</f>
        <v>1.25643274853801</v>
      </c>
    </row>
    <row r="3677" customFormat="false" ht="51.75" hidden="false" customHeight="true" outlineLevel="0" collapsed="false">
      <c r="A3677" s="4" t="s">
        <v>304</v>
      </c>
      <c r="B3677" s="4" t="s">
        <v>1668</v>
      </c>
      <c r="C3677" s="4" t="s">
        <v>1811</v>
      </c>
      <c r="D3677" s="4" t="s">
        <v>1812</v>
      </c>
      <c r="E3677" s="4" t="s">
        <v>98</v>
      </c>
      <c r="F3677" s="4" t="s">
        <v>99</v>
      </c>
      <c r="G3677" s="23" t="n">
        <v>813960</v>
      </c>
      <c r="H3677" s="24" t="n">
        <f aca="false">Parametros!$B$3</f>
        <v>160.42</v>
      </c>
      <c r="I3677" s="24" t="n">
        <f aca="false">Parametros!$B$4</f>
        <v>151.76</v>
      </c>
      <c r="J3677" s="23" t="n">
        <f aca="false">G3677*H3677/I3677</f>
        <v>860407.638376384</v>
      </c>
      <c r="K3677" s="23" t="n">
        <v>780970.74</v>
      </c>
      <c r="L3677" s="23" t="n">
        <v>1022686</v>
      </c>
      <c r="M3677" s="23" t="n">
        <f aca="false">MIN(J3677:L3677)</f>
        <v>780970.74</v>
      </c>
      <c r="N3677" s="23" t="n">
        <f aca="false">MAX(J3677:L3677)</f>
        <v>1022686</v>
      </c>
      <c r="O3677" s="23" t="n">
        <f aca="false">MEDIAN(J3677:L3677)</f>
        <v>860407.638376384</v>
      </c>
      <c r="P3677" s="23" t="n">
        <f aca="false">AVERAGE(J3677:L3677)</f>
        <v>888021.459458795</v>
      </c>
      <c r="Q3677" s="23" t="n">
        <f aca="false">AVERAGE(M3677,O3677)</f>
        <v>820689.189188192</v>
      </c>
      <c r="R3677" s="23" t="n">
        <f aca="false">AVERAGE(N3677,O3677)</f>
        <v>941546.819188192</v>
      </c>
      <c r="S3677" s="23" t="n">
        <f aca="false">STDEV(J3677:L3677)</f>
        <v>123200.889060491</v>
      </c>
      <c r="T3677" s="25" t="n">
        <f aca="false">IF(P3677&gt;0,S3677/P3677,NA())</f>
        <v>0.138736387221516</v>
      </c>
      <c r="U3677" s="4" t="str">
        <f aca="false">IF(T3677&lt;=Parametros!$B$7,"MENOR",IF(T3677&lt;=Parametros!$B$8,"PROMEDIO MENOR-MEDIANA","PROMEDIO"))</f>
        <v>MENOR</v>
      </c>
      <c r="V3677" s="23" t="n">
        <f aca="false">IF(T3677&lt;=Parametros!$B$7,M3677,IF(T3677&lt;=Parametros!$B$8,Q3677,P3677))</f>
        <v>780970.74</v>
      </c>
      <c r="W3677" s="26" t="n">
        <f aca="false">ROUND(V3677,0)</f>
        <v>780971</v>
      </c>
      <c r="X3677" s="27" t="n">
        <f aca="false">K3677/G3677</f>
        <v>0.95947066194899</v>
      </c>
      <c r="Y3677" s="27" t="n">
        <f aca="false">L3677/G3677</f>
        <v>1.25643274853801</v>
      </c>
    </row>
    <row r="3678" customFormat="false" ht="39" hidden="false" customHeight="true" outlineLevel="0" collapsed="false">
      <c r="A3678" s="4" t="s">
        <v>307</v>
      </c>
      <c r="B3678" s="4" t="s">
        <v>1668</v>
      </c>
      <c r="C3678" s="4" t="s">
        <v>1813</v>
      </c>
      <c r="D3678" s="4" t="s">
        <v>1814</v>
      </c>
      <c r="E3678" s="4" t="s">
        <v>98</v>
      </c>
      <c r="F3678" s="4" t="s">
        <v>99</v>
      </c>
      <c r="G3678" s="23" t="n">
        <v>433610</v>
      </c>
      <c r="H3678" s="24" t="n">
        <f aca="false">Parametros!$B$3</f>
        <v>160.42</v>
      </c>
      <c r="I3678" s="24" t="n">
        <f aca="false">Parametros!$B$4</f>
        <v>151.76</v>
      </c>
      <c r="J3678" s="23" t="n">
        <f aca="false">G3678*H3678/I3678</f>
        <v>458353.427780706</v>
      </c>
      <c r="K3678" s="23" t="n">
        <v>416035.94</v>
      </c>
      <c r="L3678" s="23" t="n">
        <v>544782</v>
      </c>
      <c r="M3678" s="23" t="n">
        <f aca="false">MIN(J3678:L3678)</f>
        <v>416035.94</v>
      </c>
      <c r="N3678" s="23" t="n">
        <f aca="false">MAX(J3678:L3678)</f>
        <v>544782</v>
      </c>
      <c r="O3678" s="23" t="n">
        <f aca="false">MEDIAN(J3678:L3678)</f>
        <v>458353.427780706</v>
      </c>
      <c r="P3678" s="23" t="n">
        <f aca="false">AVERAGE(J3678:L3678)</f>
        <v>473057.122593569</v>
      </c>
      <c r="Q3678" s="23" t="n">
        <f aca="false">AVERAGE(M3678,O3678)</f>
        <v>437194.683890353</v>
      </c>
      <c r="R3678" s="23" t="n">
        <f aca="false">AVERAGE(N3678,O3678)</f>
        <v>501567.713890353</v>
      </c>
      <c r="S3678" s="23" t="n">
        <f aca="false">STDEV(J3678:L3678)</f>
        <v>65620.3929601404</v>
      </c>
      <c r="T3678" s="25" t="n">
        <f aca="false">IF(P3678&gt;0,S3678/P3678,NA())</f>
        <v>0.138715579633115</v>
      </c>
      <c r="U3678" s="4" t="str">
        <f aca="false">IF(T3678&lt;=Parametros!$B$7,"MENOR",IF(T3678&lt;=Parametros!$B$8,"PROMEDIO MENOR-MEDIANA","PROMEDIO"))</f>
        <v>MENOR</v>
      </c>
      <c r="V3678" s="23" t="n">
        <f aca="false">IF(T3678&lt;=Parametros!$B$7,M3678,IF(T3678&lt;=Parametros!$B$8,Q3678,P3678))</f>
        <v>416035.94</v>
      </c>
      <c r="W3678" s="26" t="n">
        <f aca="false">ROUND(V3678,0)</f>
        <v>416036</v>
      </c>
      <c r="X3678" s="27" t="n">
        <f aca="false">K3678/G3678</f>
        <v>0.959470353543507</v>
      </c>
      <c r="Y3678" s="27" t="n">
        <f aca="false">L3678/G3678</f>
        <v>1.25638707594382</v>
      </c>
    </row>
    <row r="3679" customFormat="false" ht="51.75" hidden="false" customHeight="true" outlineLevel="0" collapsed="false">
      <c r="A3679" s="4" t="s">
        <v>310</v>
      </c>
      <c r="B3679" s="4" t="s">
        <v>1668</v>
      </c>
      <c r="C3679" s="4" t="s">
        <v>1815</v>
      </c>
      <c r="D3679" s="4" t="s">
        <v>1816</v>
      </c>
      <c r="E3679" s="4" t="s">
        <v>98</v>
      </c>
      <c r="F3679" s="4" t="s">
        <v>99</v>
      </c>
      <c r="G3679" s="23" t="n">
        <v>544901</v>
      </c>
      <c r="H3679" s="24" t="n">
        <f aca="false">Parametros!$B$3</f>
        <v>160.42</v>
      </c>
      <c r="I3679" s="24" t="n">
        <f aca="false">Parametros!$B$4</f>
        <v>151.76</v>
      </c>
      <c r="J3679" s="23" t="n">
        <f aca="false">G3679*H3679/I3679</f>
        <v>575995.113468635</v>
      </c>
      <c r="K3679" s="23" t="n">
        <v>522816.04</v>
      </c>
      <c r="L3679" s="23" t="n">
        <v>684607</v>
      </c>
      <c r="M3679" s="23" t="n">
        <f aca="false">MIN(J3679:L3679)</f>
        <v>522816.04</v>
      </c>
      <c r="N3679" s="23" t="n">
        <f aca="false">MAX(J3679:L3679)</f>
        <v>684607</v>
      </c>
      <c r="O3679" s="23" t="n">
        <f aca="false">MEDIAN(J3679:L3679)</f>
        <v>575995.113468635</v>
      </c>
      <c r="P3679" s="23" t="n">
        <f aca="false">AVERAGE(J3679:L3679)</f>
        <v>594472.717822878</v>
      </c>
      <c r="Q3679" s="23" t="n">
        <f aca="false">AVERAGE(M3679,O3679)</f>
        <v>549405.576734317</v>
      </c>
      <c r="R3679" s="23" t="n">
        <f aca="false">AVERAGE(N3679,O3679)</f>
        <v>630301.056734317</v>
      </c>
      <c r="S3679" s="23" t="n">
        <f aca="false">STDEV(J3679:L3679)</f>
        <v>82462.9921930703</v>
      </c>
      <c r="T3679" s="25" t="n">
        <f aca="false">IF(P3679&gt;0,S3679/P3679,NA())</f>
        <v>0.138716192889511</v>
      </c>
      <c r="U3679" s="4" t="str">
        <f aca="false">IF(T3679&lt;=Parametros!$B$7,"MENOR",IF(T3679&lt;=Parametros!$B$8,"PROMEDIO MENOR-MEDIANA","PROMEDIO"))</f>
        <v>MENOR</v>
      </c>
      <c r="V3679" s="23" t="n">
        <f aca="false">IF(T3679&lt;=Parametros!$B$7,M3679,IF(T3679&lt;=Parametros!$B$8,Q3679,P3679))</f>
        <v>522816.04</v>
      </c>
      <c r="W3679" s="26" t="n">
        <f aca="false">ROUND(V3679,0)</f>
        <v>522816</v>
      </c>
      <c r="X3679" s="27" t="n">
        <f aca="false">K3679/G3679</f>
        <v>0.959469775243576</v>
      </c>
      <c r="Y3679" s="27" t="n">
        <f aca="false">L3679/G3679</f>
        <v>1.25638785761083</v>
      </c>
    </row>
    <row r="3680" customFormat="false" ht="51.75" hidden="false" customHeight="true" outlineLevel="0" collapsed="false">
      <c r="A3680" s="4" t="s">
        <v>313</v>
      </c>
      <c r="B3680" s="4" t="s">
        <v>1668</v>
      </c>
      <c r="C3680" s="4" t="s">
        <v>1817</v>
      </c>
      <c r="D3680" s="4" t="s">
        <v>1818</v>
      </c>
      <c r="E3680" s="4" t="s">
        <v>98</v>
      </c>
      <c r="F3680" s="4" t="s">
        <v>99</v>
      </c>
      <c r="G3680" s="23" t="n">
        <v>544901</v>
      </c>
      <c r="H3680" s="24" t="n">
        <f aca="false">Parametros!$B$3</f>
        <v>160.42</v>
      </c>
      <c r="I3680" s="24" t="n">
        <f aca="false">Parametros!$B$4</f>
        <v>151.76</v>
      </c>
      <c r="J3680" s="23" t="n">
        <f aca="false">G3680*H3680/I3680</f>
        <v>575995.113468635</v>
      </c>
      <c r="K3680" s="23" t="n">
        <v>522816.04</v>
      </c>
      <c r="L3680" s="23" t="n">
        <v>684607</v>
      </c>
      <c r="M3680" s="23" t="n">
        <f aca="false">MIN(J3680:L3680)</f>
        <v>522816.04</v>
      </c>
      <c r="N3680" s="23" t="n">
        <f aca="false">MAX(J3680:L3680)</f>
        <v>684607</v>
      </c>
      <c r="O3680" s="23" t="n">
        <f aca="false">MEDIAN(J3680:L3680)</f>
        <v>575995.113468635</v>
      </c>
      <c r="P3680" s="23" t="n">
        <f aca="false">AVERAGE(J3680:L3680)</f>
        <v>594472.717822878</v>
      </c>
      <c r="Q3680" s="23" t="n">
        <f aca="false">AVERAGE(M3680,O3680)</f>
        <v>549405.576734317</v>
      </c>
      <c r="R3680" s="23" t="n">
        <f aca="false">AVERAGE(N3680,O3680)</f>
        <v>630301.056734317</v>
      </c>
      <c r="S3680" s="23" t="n">
        <f aca="false">STDEV(J3680:L3680)</f>
        <v>82462.9921930703</v>
      </c>
      <c r="T3680" s="25" t="n">
        <f aca="false">IF(P3680&gt;0,S3680/P3680,NA())</f>
        <v>0.138716192889511</v>
      </c>
      <c r="U3680" s="4" t="str">
        <f aca="false">IF(T3680&lt;=Parametros!$B$7,"MENOR",IF(T3680&lt;=Parametros!$B$8,"PROMEDIO MENOR-MEDIANA","PROMEDIO"))</f>
        <v>MENOR</v>
      </c>
      <c r="V3680" s="23" t="n">
        <f aca="false">IF(T3680&lt;=Parametros!$B$7,M3680,IF(T3680&lt;=Parametros!$B$8,Q3680,P3680))</f>
        <v>522816.04</v>
      </c>
      <c r="W3680" s="26" t="n">
        <f aca="false">ROUND(V3680,0)</f>
        <v>522816</v>
      </c>
      <c r="X3680" s="27" t="n">
        <f aca="false">K3680/G3680</f>
        <v>0.959469775243576</v>
      </c>
      <c r="Y3680" s="27" t="n">
        <f aca="false">L3680/G3680</f>
        <v>1.25638785761083</v>
      </c>
    </row>
    <row r="3681" customFormat="false" ht="26.25" hidden="false" customHeight="true" outlineLevel="0" collapsed="false">
      <c r="A3681" s="4" t="s">
        <v>315</v>
      </c>
      <c r="B3681" s="4" t="s">
        <v>1668</v>
      </c>
      <c r="C3681" s="4" t="s">
        <v>1819</v>
      </c>
      <c r="D3681" s="4" t="s">
        <v>1820</v>
      </c>
      <c r="E3681" s="4" t="s">
        <v>98</v>
      </c>
      <c r="F3681" s="4" t="s">
        <v>99</v>
      </c>
      <c r="G3681" s="23" t="n">
        <v>544901</v>
      </c>
      <c r="H3681" s="24" t="n">
        <f aca="false">Parametros!$B$3</f>
        <v>160.42</v>
      </c>
      <c r="I3681" s="24" t="n">
        <f aca="false">Parametros!$B$4</f>
        <v>151.76</v>
      </c>
      <c r="J3681" s="23" t="n">
        <f aca="false">G3681*H3681/I3681</f>
        <v>575995.113468635</v>
      </c>
      <c r="K3681" s="23" t="n">
        <v>522816.04</v>
      </c>
      <c r="L3681" s="23" t="n">
        <v>684607</v>
      </c>
      <c r="M3681" s="23" t="n">
        <f aca="false">MIN(J3681:L3681)</f>
        <v>522816.04</v>
      </c>
      <c r="N3681" s="23" t="n">
        <f aca="false">MAX(J3681:L3681)</f>
        <v>684607</v>
      </c>
      <c r="O3681" s="23" t="n">
        <f aca="false">MEDIAN(J3681:L3681)</f>
        <v>575995.113468635</v>
      </c>
      <c r="P3681" s="23" t="n">
        <f aca="false">AVERAGE(J3681:L3681)</f>
        <v>594472.717822878</v>
      </c>
      <c r="Q3681" s="23" t="n">
        <f aca="false">AVERAGE(M3681,O3681)</f>
        <v>549405.576734317</v>
      </c>
      <c r="R3681" s="23" t="n">
        <f aca="false">AVERAGE(N3681,O3681)</f>
        <v>630301.056734317</v>
      </c>
      <c r="S3681" s="23" t="n">
        <f aca="false">STDEV(J3681:L3681)</f>
        <v>82462.9921930703</v>
      </c>
      <c r="T3681" s="25" t="n">
        <f aca="false">IF(P3681&gt;0,S3681/P3681,NA())</f>
        <v>0.138716192889511</v>
      </c>
      <c r="U3681" s="4" t="str">
        <f aca="false">IF(T3681&lt;=Parametros!$B$7,"MENOR",IF(T3681&lt;=Parametros!$B$8,"PROMEDIO MENOR-MEDIANA","PROMEDIO"))</f>
        <v>MENOR</v>
      </c>
      <c r="V3681" s="23" t="n">
        <f aca="false">IF(T3681&lt;=Parametros!$B$7,M3681,IF(T3681&lt;=Parametros!$B$8,Q3681,P3681))</f>
        <v>522816.04</v>
      </c>
      <c r="W3681" s="26" t="n">
        <f aca="false">ROUND(V3681,0)</f>
        <v>522816</v>
      </c>
      <c r="X3681" s="27" t="n">
        <f aca="false">K3681/G3681</f>
        <v>0.959469775243576</v>
      </c>
      <c r="Y3681" s="27" t="n">
        <f aca="false">L3681/G3681</f>
        <v>1.25638785761083</v>
      </c>
    </row>
    <row r="3682" customFormat="false" ht="26.25" hidden="false" customHeight="true" outlineLevel="0" collapsed="false">
      <c r="A3682" s="4" t="s">
        <v>318</v>
      </c>
      <c r="B3682" s="4" t="s">
        <v>1668</v>
      </c>
      <c r="C3682" s="4" t="s">
        <v>1821</v>
      </c>
      <c r="D3682" s="4" t="s">
        <v>1822</v>
      </c>
      <c r="E3682" s="4" t="s">
        <v>98</v>
      </c>
      <c r="F3682" s="4" t="s">
        <v>99</v>
      </c>
      <c r="G3682" s="23" t="n">
        <v>410372</v>
      </c>
      <c r="H3682" s="24" t="n">
        <f aca="false">Parametros!$B$3</f>
        <v>160.42</v>
      </c>
      <c r="I3682" s="24" t="n">
        <f aca="false">Parametros!$B$4</f>
        <v>151.76</v>
      </c>
      <c r="J3682" s="23" t="n">
        <f aca="false">G3682*H3682/I3682</f>
        <v>433789.379546653</v>
      </c>
      <c r="K3682" s="23" t="n">
        <v>393739.61</v>
      </c>
      <c r="L3682" s="23" t="n">
        <v>515627</v>
      </c>
      <c r="M3682" s="23" t="n">
        <f aca="false">MIN(J3682:L3682)</f>
        <v>393739.61</v>
      </c>
      <c r="N3682" s="23" t="n">
        <f aca="false">MAX(J3682:L3682)</f>
        <v>515627</v>
      </c>
      <c r="O3682" s="23" t="n">
        <f aca="false">MEDIAN(J3682:L3682)</f>
        <v>433789.379546653</v>
      </c>
      <c r="P3682" s="23" t="n">
        <f aca="false">AVERAGE(J3682:L3682)</f>
        <v>447718.663182218</v>
      </c>
      <c r="Q3682" s="23" t="n">
        <f aca="false">AVERAGE(M3682,O3682)</f>
        <v>413764.494773326</v>
      </c>
      <c r="R3682" s="23" t="n">
        <f aca="false">AVERAGE(N3682,O3682)</f>
        <v>474708.189773326</v>
      </c>
      <c r="S3682" s="23" t="n">
        <f aca="false">STDEV(J3682:L3682)</f>
        <v>62126.1029455658</v>
      </c>
      <c r="T3682" s="25" t="n">
        <f aca="false">IF(P3682&gt;0,S3682/P3682,NA())</f>
        <v>0.138761476914982</v>
      </c>
      <c r="U3682" s="4" t="str">
        <f aca="false">IF(T3682&lt;=Parametros!$B$7,"MENOR",IF(T3682&lt;=Parametros!$B$8,"PROMEDIO MENOR-MEDIANA","PROMEDIO"))</f>
        <v>MENOR</v>
      </c>
      <c r="V3682" s="23" t="n">
        <f aca="false">IF(T3682&lt;=Parametros!$B$7,M3682,IF(T3682&lt;=Parametros!$B$8,Q3682,P3682))</f>
        <v>393739.61</v>
      </c>
      <c r="W3682" s="26" t="n">
        <f aca="false">ROUND(V3682,0)</f>
        <v>393740</v>
      </c>
      <c r="X3682" s="27" t="n">
        <f aca="false">K3682/G3682</f>
        <v>0.959469968711316</v>
      </c>
      <c r="Y3682" s="27" t="n">
        <f aca="false">L3682/G3682</f>
        <v>1.25648679734485</v>
      </c>
    </row>
    <row r="3683" customFormat="false" ht="26.25" hidden="false" customHeight="true" outlineLevel="0" collapsed="false">
      <c r="A3683" s="4" t="s">
        <v>321</v>
      </c>
      <c r="B3683" s="4" t="s">
        <v>1668</v>
      </c>
      <c r="C3683" s="4" t="s">
        <v>1823</v>
      </c>
      <c r="D3683" s="4" t="s">
        <v>1824</v>
      </c>
      <c r="E3683" s="4" t="s">
        <v>98</v>
      </c>
      <c r="F3683" s="4" t="s">
        <v>99</v>
      </c>
      <c r="G3683" s="23" t="n">
        <v>410372</v>
      </c>
      <c r="H3683" s="24" t="n">
        <f aca="false">Parametros!$B$3</f>
        <v>160.42</v>
      </c>
      <c r="I3683" s="24" t="n">
        <f aca="false">Parametros!$B$4</f>
        <v>151.76</v>
      </c>
      <c r="J3683" s="23" t="n">
        <f aca="false">G3683*H3683/I3683</f>
        <v>433789.379546653</v>
      </c>
      <c r="K3683" s="23" t="n">
        <v>393739.61</v>
      </c>
      <c r="L3683" s="23" t="n">
        <v>515627</v>
      </c>
      <c r="M3683" s="23" t="n">
        <f aca="false">MIN(J3683:L3683)</f>
        <v>393739.61</v>
      </c>
      <c r="N3683" s="23" t="n">
        <f aca="false">MAX(J3683:L3683)</f>
        <v>515627</v>
      </c>
      <c r="O3683" s="23" t="n">
        <f aca="false">MEDIAN(J3683:L3683)</f>
        <v>433789.379546653</v>
      </c>
      <c r="P3683" s="23" t="n">
        <f aca="false">AVERAGE(J3683:L3683)</f>
        <v>447718.663182218</v>
      </c>
      <c r="Q3683" s="23" t="n">
        <f aca="false">AVERAGE(M3683,O3683)</f>
        <v>413764.494773326</v>
      </c>
      <c r="R3683" s="23" t="n">
        <f aca="false">AVERAGE(N3683,O3683)</f>
        <v>474708.189773326</v>
      </c>
      <c r="S3683" s="23" t="n">
        <f aca="false">STDEV(J3683:L3683)</f>
        <v>62126.1029455658</v>
      </c>
      <c r="T3683" s="25" t="n">
        <f aca="false">IF(P3683&gt;0,S3683/P3683,NA())</f>
        <v>0.138761476914982</v>
      </c>
      <c r="U3683" s="4" t="str">
        <f aca="false">IF(T3683&lt;=Parametros!$B$7,"MENOR",IF(T3683&lt;=Parametros!$B$8,"PROMEDIO MENOR-MEDIANA","PROMEDIO"))</f>
        <v>MENOR</v>
      </c>
      <c r="V3683" s="23" t="n">
        <f aca="false">IF(T3683&lt;=Parametros!$B$7,M3683,IF(T3683&lt;=Parametros!$B$8,Q3683,P3683))</f>
        <v>393739.61</v>
      </c>
      <c r="W3683" s="26" t="n">
        <f aca="false">ROUND(V3683,0)</f>
        <v>393740</v>
      </c>
      <c r="X3683" s="27" t="n">
        <f aca="false">K3683/G3683</f>
        <v>0.959469968711316</v>
      </c>
      <c r="Y3683" s="27" t="n">
        <f aca="false">L3683/G3683</f>
        <v>1.25648679734485</v>
      </c>
    </row>
    <row r="3684" customFormat="false" ht="39" hidden="false" customHeight="true" outlineLevel="0" collapsed="false">
      <c r="A3684" s="4" t="s">
        <v>323</v>
      </c>
      <c r="B3684" s="4" t="s">
        <v>1668</v>
      </c>
      <c r="C3684" s="4" t="s">
        <v>1825</v>
      </c>
      <c r="D3684" s="4" t="s">
        <v>1826</v>
      </c>
      <c r="E3684" s="4" t="s">
        <v>98</v>
      </c>
      <c r="F3684" s="4" t="s">
        <v>99</v>
      </c>
      <c r="G3684" s="23" t="n">
        <v>410372</v>
      </c>
      <c r="H3684" s="24" t="n">
        <f aca="false">Parametros!$B$3</f>
        <v>160.42</v>
      </c>
      <c r="I3684" s="24" t="n">
        <f aca="false">Parametros!$B$4</f>
        <v>151.76</v>
      </c>
      <c r="J3684" s="23" t="n">
        <f aca="false">G3684*H3684/I3684</f>
        <v>433789.379546653</v>
      </c>
      <c r="K3684" s="23" t="n">
        <v>393739.61</v>
      </c>
      <c r="L3684" s="23" t="n">
        <v>515627</v>
      </c>
      <c r="M3684" s="23" t="n">
        <f aca="false">MIN(J3684:L3684)</f>
        <v>393739.61</v>
      </c>
      <c r="N3684" s="23" t="n">
        <f aca="false">MAX(J3684:L3684)</f>
        <v>515627</v>
      </c>
      <c r="O3684" s="23" t="n">
        <f aca="false">MEDIAN(J3684:L3684)</f>
        <v>433789.379546653</v>
      </c>
      <c r="P3684" s="23" t="n">
        <f aca="false">AVERAGE(J3684:L3684)</f>
        <v>447718.663182218</v>
      </c>
      <c r="Q3684" s="23" t="n">
        <f aca="false">AVERAGE(M3684,O3684)</f>
        <v>413764.494773326</v>
      </c>
      <c r="R3684" s="23" t="n">
        <f aca="false">AVERAGE(N3684,O3684)</f>
        <v>474708.189773326</v>
      </c>
      <c r="S3684" s="23" t="n">
        <f aca="false">STDEV(J3684:L3684)</f>
        <v>62126.1029455658</v>
      </c>
      <c r="T3684" s="25" t="n">
        <f aca="false">IF(P3684&gt;0,S3684/P3684,NA())</f>
        <v>0.138761476914982</v>
      </c>
      <c r="U3684" s="4" t="str">
        <f aca="false">IF(T3684&lt;=Parametros!$B$7,"MENOR",IF(T3684&lt;=Parametros!$B$8,"PROMEDIO MENOR-MEDIANA","PROMEDIO"))</f>
        <v>MENOR</v>
      </c>
      <c r="V3684" s="23" t="n">
        <f aca="false">IF(T3684&lt;=Parametros!$B$7,M3684,IF(T3684&lt;=Parametros!$B$8,Q3684,P3684))</f>
        <v>393739.61</v>
      </c>
      <c r="W3684" s="26" t="n">
        <f aca="false">ROUND(V3684,0)</f>
        <v>393740</v>
      </c>
      <c r="X3684" s="27" t="n">
        <f aca="false">K3684/G3684</f>
        <v>0.959469968711316</v>
      </c>
      <c r="Y3684" s="27" t="n">
        <f aca="false">L3684/G3684</f>
        <v>1.25648679734485</v>
      </c>
    </row>
    <row r="3685" customFormat="false" ht="39" hidden="false" customHeight="true" outlineLevel="0" collapsed="false">
      <c r="A3685" s="4" t="s">
        <v>326</v>
      </c>
      <c r="B3685" s="4" t="s">
        <v>1668</v>
      </c>
      <c r="C3685" s="4" t="s">
        <v>1827</v>
      </c>
      <c r="D3685" s="4" t="s">
        <v>1828</v>
      </c>
      <c r="E3685" s="4" t="s">
        <v>98</v>
      </c>
      <c r="F3685" s="4" t="s">
        <v>99</v>
      </c>
      <c r="G3685" s="23" t="n">
        <v>410372</v>
      </c>
      <c r="H3685" s="24" t="n">
        <f aca="false">Parametros!$B$3</f>
        <v>160.42</v>
      </c>
      <c r="I3685" s="24" t="n">
        <f aca="false">Parametros!$B$4</f>
        <v>151.76</v>
      </c>
      <c r="J3685" s="23" t="n">
        <f aca="false">G3685*H3685/I3685</f>
        <v>433789.379546653</v>
      </c>
      <c r="K3685" s="23" t="n">
        <v>393739.61</v>
      </c>
      <c r="L3685" s="23" t="n">
        <v>515627</v>
      </c>
      <c r="M3685" s="23" t="n">
        <f aca="false">MIN(J3685:L3685)</f>
        <v>393739.61</v>
      </c>
      <c r="N3685" s="23" t="n">
        <f aca="false">MAX(J3685:L3685)</f>
        <v>515627</v>
      </c>
      <c r="O3685" s="23" t="n">
        <f aca="false">MEDIAN(J3685:L3685)</f>
        <v>433789.379546653</v>
      </c>
      <c r="P3685" s="23" t="n">
        <f aca="false">AVERAGE(J3685:L3685)</f>
        <v>447718.663182218</v>
      </c>
      <c r="Q3685" s="23" t="n">
        <f aca="false">AVERAGE(M3685,O3685)</f>
        <v>413764.494773326</v>
      </c>
      <c r="R3685" s="23" t="n">
        <f aca="false">AVERAGE(N3685,O3685)</f>
        <v>474708.189773326</v>
      </c>
      <c r="S3685" s="23" t="n">
        <f aca="false">STDEV(J3685:L3685)</f>
        <v>62126.1029455658</v>
      </c>
      <c r="T3685" s="25" t="n">
        <f aca="false">IF(P3685&gt;0,S3685/P3685,NA())</f>
        <v>0.138761476914982</v>
      </c>
      <c r="U3685" s="4" t="str">
        <f aca="false">IF(T3685&lt;=Parametros!$B$7,"MENOR",IF(T3685&lt;=Parametros!$B$8,"PROMEDIO MENOR-MEDIANA","PROMEDIO"))</f>
        <v>MENOR</v>
      </c>
      <c r="V3685" s="23" t="n">
        <f aca="false">IF(T3685&lt;=Parametros!$B$7,M3685,IF(T3685&lt;=Parametros!$B$8,Q3685,P3685))</f>
        <v>393739.61</v>
      </c>
      <c r="W3685" s="26" t="n">
        <f aca="false">ROUND(V3685,0)</f>
        <v>393740</v>
      </c>
      <c r="X3685" s="27" t="n">
        <f aca="false">K3685/G3685</f>
        <v>0.959469968711316</v>
      </c>
      <c r="Y3685" s="27" t="n">
        <f aca="false">L3685/G3685</f>
        <v>1.25648679734485</v>
      </c>
    </row>
    <row r="3686" customFormat="false" ht="39" hidden="false" customHeight="true" outlineLevel="0" collapsed="false">
      <c r="A3686" s="4" t="s">
        <v>328</v>
      </c>
      <c r="B3686" s="4" t="s">
        <v>1668</v>
      </c>
      <c r="C3686" s="4" t="s">
        <v>1829</v>
      </c>
      <c r="D3686" s="4" t="s">
        <v>1830</v>
      </c>
      <c r="E3686" s="4" t="s">
        <v>98</v>
      </c>
      <c r="F3686" s="4" t="s">
        <v>99</v>
      </c>
      <c r="G3686" s="23" t="n">
        <v>410372</v>
      </c>
      <c r="H3686" s="24" t="n">
        <f aca="false">Parametros!$B$3</f>
        <v>160.42</v>
      </c>
      <c r="I3686" s="24" t="n">
        <f aca="false">Parametros!$B$4</f>
        <v>151.76</v>
      </c>
      <c r="J3686" s="23" t="n">
        <f aca="false">G3686*H3686/I3686</f>
        <v>433789.379546653</v>
      </c>
      <c r="K3686" s="23" t="n">
        <v>393739.61</v>
      </c>
      <c r="L3686" s="23" t="n">
        <v>515627</v>
      </c>
      <c r="M3686" s="23" t="n">
        <f aca="false">MIN(J3686:L3686)</f>
        <v>393739.61</v>
      </c>
      <c r="N3686" s="23" t="n">
        <f aca="false">MAX(J3686:L3686)</f>
        <v>515627</v>
      </c>
      <c r="O3686" s="23" t="n">
        <f aca="false">MEDIAN(J3686:L3686)</f>
        <v>433789.379546653</v>
      </c>
      <c r="P3686" s="23" t="n">
        <f aca="false">AVERAGE(J3686:L3686)</f>
        <v>447718.663182218</v>
      </c>
      <c r="Q3686" s="23" t="n">
        <f aca="false">AVERAGE(M3686,O3686)</f>
        <v>413764.494773326</v>
      </c>
      <c r="R3686" s="23" t="n">
        <f aca="false">AVERAGE(N3686,O3686)</f>
        <v>474708.189773326</v>
      </c>
      <c r="S3686" s="23" t="n">
        <f aca="false">STDEV(J3686:L3686)</f>
        <v>62126.1029455658</v>
      </c>
      <c r="T3686" s="25" t="n">
        <f aca="false">IF(P3686&gt;0,S3686/P3686,NA())</f>
        <v>0.138761476914982</v>
      </c>
      <c r="U3686" s="4" t="str">
        <f aca="false">IF(T3686&lt;=Parametros!$B$7,"MENOR",IF(T3686&lt;=Parametros!$B$8,"PROMEDIO MENOR-MEDIANA","PROMEDIO"))</f>
        <v>MENOR</v>
      </c>
      <c r="V3686" s="23" t="n">
        <f aca="false">IF(T3686&lt;=Parametros!$B$7,M3686,IF(T3686&lt;=Parametros!$B$8,Q3686,P3686))</f>
        <v>393739.61</v>
      </c>
      <c r="W3686" s="26" t="n">
        <f aca="false">ROUND(V3686,0)</f>
        <v>393740</v>
      </c>
      <c r="X3686" s="27" t="n">
        <f aca="false">K3686/G3686</f>
        <v>0.959469968711316</v>
      </c>
      <c r="Y3686" s="27" t="n">
        <f aca="false">L3686/G3686</f>
        <v>1.25648679734485</v>
      </c>
    </row>
    <row r="3687" customFormat="false" ht="26.25" hidden="false" customHeight="true" outlineLevel="0" collapsed="false">
      <c r="A3687" s="4" t="s">
        <v>331</v>
      </c>
      <c r="B3687" s="4" t="s">
        <v>1668</v>
      </c>
      <c r="C3687" s="4" t="s">
        <v>1831</v>
      </c>
      <c r="D3687" s="4" t="s">
        <v>1832</v>
      </c>
      <c r="E3687" s="4" t="s">
        <v>98</v>
      </c>
      <c r="F3687" s="4" t="s">
        <v>99</v>
      </c>
      <c r="G3687" s="23" t="n">
        <v>262904</v>
      </c>
      <c r="H3687" s="24" t="n">
        <f aca="false">Parametros!$B$3</f>
        <v>160.42</v>
      </c>
      <c r="I3687" s="24" t="n">
        <f aca="false">Parametros!$B$4</f>
        <v>151.76</v>
      </c>
      <c r="J3687" s="23" t="n">
        <f aca="false">G3687*H3687/I3687</f>
        <v>277906.297311545</v>
      </c>
      <c r="K3687" s="23" t="n">
        <v>252248.23</v>
      </c>
      <c r="L3687" s="23" t="n">
        <v>330344</v>
      </c>
      <c r="M3687" s="23" t="n">
        <f aca="false">MIN(J3687:L3687)</f>
        <v>252248.23</v>
      </c>
      <c r="N3687" s="23" t="n">
        <f aca="false">MAX(J3687:L3687)</f>
        <v>330344</v>
      </c>
      <c r="O3687" s="23" t="n">
        <f aca="false">MEDIAN(J3687:L3687)</f>
        <v>277906.297311545</v>
      </c>
      <c r="P3687" s="23" t="n">
        <f aca="false">AVERAGE(J3687:L3687)</f>
        <v>286832.842437182</v>
      </c>
      <c r="Q3687" s="23" t="n">
        <f aca="false">AVERAGE(M3687,O3687)</f>
        <v>265077.263655772</v>
      </c>
      <c r="R3687" s="23" t="n">
        <f aca="false">AVERAGE(N3687,O3687)</f>
        <v>304125.148655772</v>
      </c>
      <c r="S3687" s="23" t="n">
        <f aca="false">STDEV(J3687:L3687)</f>
        <v>39805.7750694953</v>
      </c>
      <c r="T3687" s="25" t="n">
        <f aca="false">IF(P3687&gt;0,S3687/P3687,NA())</f>
        <v>0.138776908290106</v>
      </c>
      <c r="U3687" s="4" t="str">
        <f aca="false">IF(T3687&lt;=Parametros!$B$7,"MENOR",IF(T3687&lt;=Parametros!$B$8,"PROMEDIO MENOR-MEDIANA","PROMEDIO"))</f>
        <v>MENOR</v>
      </c>
      <c r="V3687" s="23" t="n">
        <f aca="false">IF(T3687&lt;=Parametros!$B$7,M3687,IF(T3687&lt;=Parametros!$B$8,Q3687,P3687))</f>
        <v>252248.23</v>
      </c>
      <c r="W3687" s="26" t="n">
        <f aca="false">ROUND(V3687,0)</f>
        <v>252248</v>
      </c>
      <c r="X3687" s="27" t="n">
        <f aca="false">K3687/G3687</f>
        <v>0.95946896966193</v>
      </c>
      <c r="Y3687" s="27" t="n">
        <f aca="false">L3687/G3687</f>
        <v>1.25651949000396</v>
      </c>
    </row>
    <row r="3688" customFormat="false" ht="39" hidden="false" customHeight="true" outlineLevel="0" collapsed="false">
      <c r="A3688" s="4" t="s">
        <v>334</v>
      </c>
      <c r="B3688" s="4" t="s">
        <v>1668</v>
      </c>
      <c r="C3688" s="4" t="s">
        <v>1833</v>
      </c>
      <c r="D3688" s="4" t="s">
        <v>1834</v>
      </c>
      <c r="E3688" s="4" t="s">
        <v>98</v>
      </c>
      <c r="F3688" s="4" t="s">
        <v>99</v>
      </c>
      <c r="G3688" s="23" t="n">
        <v>410372</v>
      </c>
      <c r="H3688" s="24" t="n">
        <f aca="false">Parametros!$B$3</f>
        <v>160.42</v>
      </c>
      <c r="I3688" s="24" t="n">
        <f aca="false">Parametros!$B$4</f>
        <v>151.76</v>
      </c>
      <c r="J3688" s="23" t="n">
        <f aca="false">G3688*H3688/I3688</f>
        <v>433789.379546653</v>
      </c>
      <c r="K3688" s="23" t="n">
        <v>393739.61</v>
      </c>
      <c r="L3688" s="23" t="n">
        <v>515627</v>
      </c>
      <c r="M3688" s="23" t="n">
        <f aca="false">MIN(J3688:L3688)</f>
        <v>393739.61</v>
      </c>
      <c r="N3688" s="23" t="n">
        <f aca="false">MAX(J3688:L3688)</f>
        <v>515627</v>
      </c>
      <c r="O3688" s="23" t="n">
        <f aca="false">MEDIAN(J3688:L3688)</f>
        <v>433789.379546653</v>
      </c>
      <c r="P3688" s="23" t="n">
        <f aca="false">AVERAGE(J3688:L3688)</f>
        <v>447718.663182218</v>
      </c>
      <c r="Q3688" s="23" t="n">
        <f aca="false">AVERAGE(M3688,O3688)</f>
        <v>413764.494773326</v>
      </c>
      <c r="R3688" s="23" t="n">
        <f aca="false">AVERAGE(N3688,O3688)</f>
        <v>474708.189773326</v>
      </c>
      <c r="S3688" s="23" t="n">
        <f aca="false">STDEV(J3688:L3688)</f>
        <v>62126.1029455658</v>
      </c>
      <c r="T3688" s="25" t="n">
        <f aca="false">IF(P3688&gt;0,S3688/P3688,NA())</f>
        <v>0.138761476914982</v>
      </c>
      <c r="U3688" s="4" t="str">
        <f aca="false">IF(T3688&lt;=Parametros!$B$7,"MENOR",IF(T3688&lt;=Parametros!$B$8,"PROMEDIO MENOR-MEDIANA","PROMEDIO"))</f>
        <v>MENOR</v>
      </c>
      <c r="V3688" s="23" t="n">
        <f aca="false">IF(T3688&lt;=Parametros!$B$7,M3688,IF(T3688&lt;=Parametros!$B$8,Q3688,P3688))</f>
        <v>393739.61</v>
      </c>
      <c r="W3688" s="26" t="n">
        <f aca="false">ROUND(V3688,0)</f>
        <v>393740</v>
      </c>
      <c r="X3688" s="27" t="n">
        <f aca="false">K3688/G3688</f>
        <v>0.959469968711316</v>
      </c>
      <c r="Y3688" s="27" t="n">
        <f aca="false">L3688/G3688</f>
        <v>1.25648679734485</v>
      </c>
    </row>
    <row r="3689" customFormat="false" ht="39" hidden="false" customHeight="true" outlineLevel="0" collapsed="false">
      <c r="A3689" s="4" t="s">
        <v>337</v>
      </c>
      <c r="B3689" s="4" t="s">
        <v>1668</v>
      </c>
      <c r="C3689" s="4" t="s">
        <v>1835</v>
      </c>
      <c r="D3689" s="4" t="s">
        <v>1836</v>
      </c>
      <c r="E3689" s="4" t="s">
        <v>98</v>
      </c>
      <c r="F3689" s="4" t="s">
        <v>99</v>
      </c>
      <c r="G3689" s="23" t="n">
        <v>410372</v>
      </c>
      <c r="H3689" s="24" t="n">
        <f aca="false">Parametros!$B$3</f>
        <v>160.42</v>
      </c>
      <c r="I3689" s="24" t="n">
        <f aca="false">Parametros!$B$4</f>
        <v>151.76</v>
      </c>
      <c r="J3689" s="23" t="n">
        <f aca="false">G3689*H3689/I3689</f>
        <v>433789.379546653</v>
      </c>
      <c r="K3689" s="23" t="n">
        <v>393739.61</v>
      </c>
      <c r="L3689" s="23" t="n">
        <v>515627</v>
      </c>
      <c r="M3689" s="23" t="n">
        <f aca="false">MIN(J3689:L3689)</f>
        <v>393739.61</v>
      </c>
      <c r="N3689" s="23" t="n">
        <f aca="false">MAX(J3689:L3689)</f>
        <v>515627</v>
      </c>
      <c r="O3689" s="23" t="n">
        <f aca="false">MEDIAN(J3689:L3689)</f>
        <v>433789.379546653</v>
      </c>
      <c r="P3689" s="23" t="n">
        <f aca="false">AVERAGE(J3689:L3689)</f>
        <v>447718.663182218</v>
      </c>
      <c r="Q3689" s="23" t="n">
        <f aca="false">AVERAGE(M3689,O3689)</f>
        <v>413764.494773326</v>
      </c>
      <c r="R3689" s="23" t="n">
        <f aca="false">AVERAGE(N3689,O3689)</f>
        <v>474708.189773326</v>
      </c>
      <c r="S3689" s="23" t="n">
        <f aca="false">STDEV(J3689:L3689)</f>
        <v>62126.1029455658</v>
      </c>
      <c r="T3689" s="25" t="n">
        <f aca="false">IF(P3689&gt;0,S3689/P3689,NA())</f>
        <v>0.138761476914982</v>
      </c>
      <c r="U3689" s="4" t="str">
        <f aca="false">IF(T3689&lt;=Parametros!$B$7,"MENOR",IF(T3689&lt;=Parametros!$B$8,"PROMEDIO MENOR-MEDIANA","PROMEDIO"))</f>
        <v>MENOR</v>
      </c>
      <c r="V3689" s="23" t="n">
        <f aca="false">IF(T3689&lt;=Parametros!$B$7,M3689,IF(T3689&lt;=Parametros!$B$8,Q3689,P3689))</f>
        <v>393739.61</v>
      </c>
      <c r="W3689" s="26" t="n">
        <f aca="false">ROUND(V3689,0)</f>
        <v>393740</v>
      </c>
      <c r="X3689" s="27" t="n">
        <f aca="false">K3689/G3689</f>
        <v>0.959469968711316</v>
      </c>
      <c r="Y3689" s="27" t="n">
        <f aca="false">L3689/G3689</f>
        <v>1.25648679734485</v>
      </c>
    </row>
    <row r="3690" customFormat="false" ht="26.25" hidden="false" customHeight="true" outlineLevel="0" collapsed="false">
      <c r="A3690" s="4" t="s">
        <v>340</v>
      </c>
      <c r="B3690" s="4" t="s">
        <v>1668</v>
      </c>
      <c r="C3690" s="4" t="s">
        <v>1837</v>
      </c>
      <c r="D3690" s="4" t="s">
        <v>1838</v>
      </c>
      <c r="E3690" s="4" t="s">
        <v>98</v>
      </c>
      <c r="F3690" s="4" t="s">
        <v>99</v>
      </c>
      <c r="G3690" s="23" t="n">
        <v>410372</v>
      </c>
      <c r="H3690" s="24" t="n">
        <f aca="false">Parametros!$B$3</f>
        <v>160.42</v>
      </c>
      <c r="I3690" s="24" t="n">
        <f aca="false">Parametros!$B$4</f>
        <v>151.76</v>
      </c>
      <c r="J3690" s="23" t="n">
        <f aca="false">G3690*H3690/I3690</f>
        <v>433789.379546653</v>
      </c>
      <c r="K3690" s="23" t="n">
        <v>393739.61</v>
      </c>
      <c r="L3690" s="23" t="n">
        <v>515627</v>
      </c>
      <c r="M3690" s="23" t="n">
        <f aca="false">MIN(J3690:L3690)</f>
        <v>393739.61</v>
      </c>
      <c r="N3690" s="23" t="n">
        <f aca="false">MAX(J3690:L3690)</f>
        <v>515627</v>
      </c>
      <c r="O3690" s="23" t="n">
        <f aca="false">MEDIAN(J3690:L3690)</f>
        <v>433789.379546653</v>
      </c>
      <c r="P3690" s="23" t="n">
        <f aca="false">AVERAGE(J3690:L3690)</f>
        <v>447718.663182218</v>
      </c>
      <c r="Q3690" s="23" t="n">
        <f aca="false">AVERAGE(M3690,O3690)</f>
        <v>413764.494773326</v>
      </c>
      <c r="R3690" s="23" t="n">
        <f aca="false">AVERAGE(N3690,O3690)</f>
        <v>474708.189773326</v>
      </c>
      <c r="S3690" s="23" t="n">
        <f aca="false">STDEV(J3690:L3690)</f>
        <v>62126.1029455658</v>
      </c>
      <c r="T3690" s="25" t="n">
        <f aca="false">IF(P3690&gt;0,S3690/P3690,NA())</f>
        <v>0.138761476914982</v>
      </c>
      <c r="U3690" s="4" t="str">
        <f aca="false">IF(T3690&lt;=Parametros!$B$7,"MENOR",IF(T3690&lt;=Parametros!$B$8,"PROMEDIO MENOR-MEDIANA","PROMEDIO"))</f>
        <v>MENOR</v>
      </c>
      <c r="V3690" s="23" t="n">
        <f aca="false">IF(T3690&lt;=Parametros!$B$7,M3690,IF(T3690&lt;=Parametros!$B$8,Q3690,P3690))</f>
        <v>393739.61</v>
      </c>
      <c r="W3690" s="26" t="n">
        <f aca="false">ROUND(V3690,0)</f>
        <v>393740</v>
      </c>
      <c r="X3690" s="27" t="n">
        <f aca="false">K3690/G3690</f>
        <v>0.959469968711316</v>
      </c>
      <c r="Y3690" s="27" t="n">
        <f aca="false">L3690/G3690</f>
        <v>1.25648679734485</v>
      </c>
    </row>
    <row r="3691" customFormat="false" ht="26.25" hidden="false" customHeight="true" outlineLevel="0" collapsed="false">
      <c r="A3691" s="4" t="s">
        <v>343</v>
      </c>
      <c r="B3691" s="4" t="s">
        <v>1668</v>
      </c>
      <c r="C3691" s="4" t="s">
        <v>1839</v>
      </c>
      <c r="D3691" s="4" t="s">
        <v>1840</v>
      </c>
      <c r="E3691" s="4" t="s">
        <v>98</v>
      </c>
      <c r="F3691" s="4" t="s">
        <v>99</v>
      </c>
      <c r="G3691" s="23" t="n">
        <v>410372</v>
      </c>
      <c r="H3691" s="24" t="n">
        <f aca="false">Parametros!$B$3</f>
        <v>160.42</v>
      </c>
      <c r="I3691" s="24" t="n">
        <f aca="false">Parametros!$B$4</f>
        <v>151.76</v>
      </c>
      <c r="J3691" s="23" t="n">
        <f aca="false">G3691*H3691/I3691</f>
        <v>433789.379546653</v>
      </c>
      <c r="K3691" s="23" t="n">
        <v>393739.61</v>
      </c>
      <c r="L3691" s="23" t="n">
        <v>515627</v>
      </c>
      <c r="M3691" s="23" t="n">
        <f aca="false">MIN(J3691:L3691)</f>
        <v>393739.61</v>
      </c>
      <c r="N3691" s="23" t="n">
        <f aca="false">MAX(J3691:L3691)</f>
        <v>515627</v>
      </c>
      <c r="O3691" s="23" t="n">
        <f aca="false">MEDIAN(J3691:L3691)</f>
        <v>433789.379546653</v>
      </c>
      <c r="P3691" s="23" t="n">
        <f aca="false">AVERAGE(J3691:L3691)</f>
        <v>447718.663182218</v>
      </c>
      <c r="Q3691" s="23" t="n">
        <f aca="false">AVERAGE(M3691,O3691)</f>
        <v>413764.494773326</v>
      </c>
      <c r="R3691" s="23" t="n">
        <f aca="false">AVERAGE(N3691,O3691)</f>
        <v>474708.189773326</v>
      </c>
      <c r="S3691" s="23" t="n">
        <f aca="false">STDEV(J3691:L3691)</f>
        <v>62126.1029455658</v>
      </c>
      <c r="T3691" s="25" t="n">
        <f aca="false">IF(P3691&gt;0,S3691/P3691,NA())</f>
        <v>0.138761476914982</v>
      </c>
      <c r="U3691" s="4" t="str">
        <f aca="false">IF(T3691&lt;=Parametros!$B$7,"MENOR",IF(T3691&lt;=Parametros!$B$8,"PROMEDIO MENOR-MEDIANA","PROMEDIO"))</f>
        <v>MENOR</v>
      </c>
      <c r="V3691" s="23" t="n">
        <f aca="false">IF(T3691&lt;=Parametros!$B$7,M3691,IF(T3691&lt;=Parametros!$B$8,Q3691,P3691))</f>
        <v>393739.61</v>
      </c>
      <c r="W3691" s="26" t="n">
        <f aca="false">ROUND(V3691,0)</f>
        <v>393740</v>
      </c>
      <c r="X3691" s="27" t="n">
        <f aca="false">K3691/G3691</f>
        <v>0.959469968711316</v>
      </c>
      <c r="Y3691" s="27" t="n">
        <f aca="false">L3691/G3691</f>
        <v>1.25648679734485</v>
      </c>
    </row>
    <row r="3692" customFormat="false" ht="15" hidden="false" customHeight="true" outlineLevel="0" collapsed="false">
      <c r="A3692" s="22" t="s">
        <v>346</v>
      </c>
      <c r="B3692" s="22" t="s">
        <v>347</v>
      </c>
      <c r="C3692" s="22"/>
      <c r="D3692" s="22"/>
      <c r="E3692" s="22"/>
      <c r="F3692" s="22"/>
      <c r="G3692" s="22"/>
      <c r="H3692" s="22"/>
      <c r="I3692" s="22"/>
      <c r="J3692" s="22"/>
      <c r="K3692" s="22"/>
      <c r="L3692" s="22"/>
      <c r="M3692" s="22"/>
      <c r="N3692" s="22"/>
      <c r="O3692" s="22"/>
      <c r="P3692" s="22"/>
      <c r="Q3692" s="22"/>
      <c r="R3692" s="22"/>
      <c r="S3692" s="22"/>
      <c r="T3692" s="22"/>
      <c r="U3692" s="22"/>
      <c r="V3692" s="22"/>
      <c r="W3692" s="22"/>
    </row>
    <row r="3693" customFormat="false" ht="26.25" hidden="false" customHeight="true" outlineLevel="0" collapsed="false">
      <c r="A3693" s="4" t="s">
        <v>348</v>
      </c>
      <c r="B3693" s="4" t="s">
        <v>1668</v>
      </c>
      <c r="C3693" s="4" t="s">
        <v>1841</v>
      </c>
      <c r="D3693" s="4" t="s">
        <v>1842</v>
      </c>
      <c r="E3693" s="4" t="s">
        <v>98</v>
      </c>
      <c r="F3693" s="4" t="s">
        <v>99</v>
      </c>
      <c r="G3693" s="23" t="n">
        <v>1094324</v>
      </c>
      <c r="H3693" s="24" t="n">
        <f aca="false">Parametros!$B$3</f>
        <v>160.42</v>
      </c>
      <c r="I3693" s="24" t="n">
        <f aca="false">Parametros!$B$4</f>
        <v>151.76</v>
      </c>
      <c r="J3693" s="23" t="n">
        <f aca="false">G3693*H3693/I3693</f>
        <v>1156770.26937269</v>
      </c>
      <c r="K3693" s="23" t="n">
        <v>1049971.68</v>
      </c>
      <c r="L3693" s="23" t="n">
        <v>1375045</v>
      </c>
      <c r="M3693" s="23" t="n">
        <f aca="false">MIN(J3693:L3693)</f>
        <v>1049971.68</v>
      </c>
      <c r="N3693" s="23" t="n">
        <f aca="false">MAX(J3693:L3693)</f>
        <v>1375045</v>
      </c>
      <c r="O3693" s="23" t="n">
        <f aca="false">MEDIAN(J3693:L3693)</f>
        <v>1156770.26937269</v>
      </c>
      <c r="P3693" s="23" t="n">
        <f aca="false">AVERAGE(J3693:L3693)</f>
        <v>1193928.98312423</v>
      </c>
      <c r="Q3693" s="23" t="n">
        <f aca="false">AVERAGE(M3693,O3693)</f>
        <v>1103370.97468635</v>
      </c>
      <c r="R3693" s="23" t="n">
        <f aca="false">AVERAGE(N3693,O3693)</f>
        <v>1265907.63468635</v>
      </c>
      <c r="S3693" s="23" t="n">
        <f aca="false">STDEV(J3693:L3693)</f>
        <v>165691.711771311</v>
      </c>
      <c r="T3693" s="25" t="n">
        <f aca="false">IF(P3693&gt;0,S3693/P3693,NA())</f>
        <v>0.138778532151665</v>
      </c>
      <c r="U3693" s="4" t="str">
        <f aca="false">IF(T3693&lt;=Parametros!$B$7,"MENOR",IF(T3693&lt;=Parametros!$B$8,"PROMEDIO MENOR-MEDIANA","PROMEDIO"))</f>
        <v>MENOR</v>
      </c>
      <c r="V3693" s="23" t="n">
        <f aca="false">IF(T3693&lt;=Parametros!$B$7,M3693,IF(T3693&lt;=Parametros!$B$8,Q3693,P3693))</f>
        <v>1049971.68</v>
      </c>
      <c r="W3693" s="26" t="n">
        <f aca="false">ROUND(V3693,0)</f>
        <v>1049972</v>
      </c>
      <c r="X3693" s="27" t="n">
        <f aca="false">K3693/G3693</f>
        <v>0.95947057726962</v>
      </c>
      <c r="Y3693" s="27" t="n">
        <f aca="false">L3693/G3693</f>
        <v>1.25652457590257</v>
      </c>
    </row>
    <row r="3694" customFormat="false" ht="39" hidden="false" customHeight="true" outlineLevel="0" collapsed="false">
      <c r="A3694" s="4" t="s">
        <v>351</v>
      </c>
      <c r="B3694" s="4" t="s">
        <v>1668</v>
      </c>
      <c r="C3694" s="4" t="s">
        <v>1843</v>
      </c>
      <c r="D3694" s="4" t="s">
        <v>1844</v>
      </c>
      <c r="E3694" s="4" t="s">
        <v>112</v>
      </c>
      <c r="F3694" s="4" t="s">
        <v>99</v>
      </c>
      <c r="G3694" s="23" t="n">
        <v>683953</v>
      </c>
      <c r="H3694" s="24" t="n">
        <f aca="false">Parametros!$B$3</f>
        <v>160.42</v>
      </c>
      <c r="I3694" s="24" t="n">
        <f aca="false">Parametros!$B$4</f>
        <v>151.76</v>
      </c>
      <c r="J3694" s="23" t="n">
        <f aca="false">G3694*H3694/I3694</f>
        <v>722981.946889826</v>
      </c>
      <c r="K3694" s="23" t="n">
        <v>656232.99</v>
      </c>
      <c r="L3694" s="23" t="n">
        <v>859299</v>
      </c>
      <c r="M3694" s="23" t="n">
        <f aca="false">MIN(J3694:L3694)</f>
        <v>656232.99</v>
      </c>
      <c r="N3694" s="23" t="n">
        <f aca="false">MAX(J3694:L3694)</f>
        <v>859299</v>
      </c>
      <c r="O3694" s="23" t="n">
        <f aca="false">MEDIAN(J3694:L3694)</f>
        <v>722981.946889826</v>
      </c>
      <c r="P3694" s="23" t="n">
        <f aca="false">AVERAGE(J3694:L3694)</f>
        <v>746171.312296609</v>
      </c>
      <c r="Q3694" s="23" t="n">
        <f aca="false">AVERAGE(M3694,O3694)</f>
        <v>689607.468444913</v>
      </c>
      <c r="R3694" s="23" t="n">
        <f aca="false">AVERAGE(N3694,O3694)</f>
        <v>791140.473444913</v>
      </c>
      <c r="S3694" s="23" t="n">
        <f aca="false">STDEV(J3694:L3694)</f>
        <v>103500.053648812</v>
      </c>
      <c r="T3694" s="25" t="n">
        <f aca="false">IF(P3694&gt;0,S3694/P3694,NA())</f>
        <v>0.138708165193666</v>
      </c>
      <c r="U3694" s="4" t="str">
        <f aca="false">IF(T3694&lt;=Parametros!$B$7,"MENOR",IF(T3694&lt;=Parametros!$B$8,"PROMEDIO MENOR-MEDIANA","PROMEDIO"))</f>
        <v>MENOR</v>
      </c>
      <c r="V3694" s="23" t="n">
        <f aca="false">IF(T3694&lt;=Parametros!$B$7,M3694,IF(T3694&lt;=Parametros!$B$8,Q3694,P3694))</f>
        <v>656232.99</v>
      </c>
      <c r="W3694" s="26" t="n">
        <f aca="false">ROUND(V3694,0)</f>
        <v>656233</v>
      </c>
      <c r="X3694" s="27" t="n">
        <f aca="false">K3694/G3694</f>
        <v>0.959470884695293</v>
      </c>
      <c r="Y3694" s="27" t="n">
        <f aca="false">L3694/G3694</f>
        <v>1.25637141733423</v>
      </c>
    </row>
    <row r="3695" customFormat="false" ht="39" hidden="false" customHeight="true" outlineLevel="0" collapsed="false">
      <c r="A3695" s="4" t="s">
        <v>354</v>
      </c>
      <c r="B3695" s="4" t="s">
        <v>1668</v>
      </c>
      <c r="C3695" s="4" t="s">
        <v>1845</v>
      </c>
      <c r="D3695" s="4" t="s">
        <v>1846</v>
      </c>
      <c r="E3695" s="4" t="s">
        <v>98</v>
      </c>
      <c r="F3695" s="4" t="s">
        <v>99</v>
      </c>
      <c r="G3695" s="23" t="n">
        <v>273581</v>
      </c>
      <c r="H3695" s="24" t="n">
        <f aca="false">Parametros!$B$3</f>
        <v>160.42</v>
      </c>
      <c r="I3695" s="24" t="n">
        <f aca="false">Parametros!$B$4</f>
        <v>151.76</v>
      </c>
      <c r="J3695" s="23" t="n">
        <f aca="false">G3695*H3695/I3695</f>
        <v>289192.567343173</v>
      </c>
      <c r="K3695" s="23" t="n">
        <v>262492.46</v>
      </c>
      <c r="L3695" s="23" t="n">
        <v>343672</v>
      </c>
      <c r="M3695" s="23" t="n">
        <f aca="false">MIN(J3695:L3695)</f>
        <v>262492.46</v>
      </c>
      <c r="N3695" s="23" t="n">
        <f aca="false">MAX(J3695:L3695)</f>
        <v>343672</v>
      </c>
      <c r="O3695" s="23" t="n">
        <f aca="false">MEDIAN(J3695:L3695)</f>
        <v>289192.567343173</v>
      </c>
      <c r="P3695" s="23" t="n">
        <f aca="false">AVERAGE(J3695:L3695)</f>
        <v>298452.342447725</v>
      </c>
      <c r="Q3695" s="23" t="n">
        <f aca="false">AVERAGE(M3695,O3695)</f>
        <v>275842.513671587</v>
      </c>
      <c r="R3695" s="23" t="n">
        <f aca="false">AVERAGE(N3695,O3695)</f>
        <v>316432.283671587</v>
      </c>
      <c r="S3695" s="23" t="n">
        <f aca="false">STDEV(J3695:L3695)</f>
        <v>41374.3520178026</v>
      </c>
      <c r="T3695" s="25" t="n">
        <f aca="false">IF(P3695&gt;0,S3695/P3695,NA())</f>
        <v>0.138629677617791</v>
      </c>
      <c r="U3695" s="4" t="str">
        <f aca="false">IF(T3695&lt;=Parametros!$B$7,"MENOR",IF(T3695&lt;=Parametros!$B$8,"PROMEDIO MENOR-MEDIANA","PROMEDIO"))</f>
        <v>MENOR</v>
      </c>
      <c r="V3695" s="23" t="n">
        <f aca="false">IF(T3695&lt;=Parametros!$B$7,M3695,IF(T3695&lt;=Parametros!$B$8,Q3695,P3695))</f>
        <v>262492.46</v>
      </c>
      <c r="W3695" s="26" t="n">
        <f aca="false">ROUND(V3695,0)</f>
        <v>262492</v>
      </c>
      <c r="X3695" s="27" t="n">
        <f aca="false">K3695/G3695</f>
        <v>0.959468895866307</v>
      </c>
      <c r="Y3695" s="27" t="n">
        <f aca="false">L3695/G3695</f>
        <v>1.25619834710744</v>
      </c>
    </row>
    <row r="3696" customFormat="false" ht="26.25" hidden="false" customHeight="true" outlineLevel="0" collapsed="false">
      <c r="A3696" s="4" t="s">
        <v>357</v>
      </c>
      <c r="B3696" s="4" t="s">
        <v>1668</v>
      </c>
      <c r="C3696" s="4" t="s">
        <v>1847</v>
      </c>
      <c r="D3696" s="4" t="s">
        <v>1848</v>
      </c>
      <c r="E3696" s="4" t="s">
        <v>98</v>
      </c>
      <c r="F3696" s="4" t="s">
        <v>99</v>
      </c>
      <c r="G3696" s="23" t="n">
        <v>957534</v>
      </c>
      <c r="H3696" s="24" t="n">
        <f aca="false">Parametros!$B$3</f>
        <v>160.42</v>
      </c>
      <c r="I3696" s="24" t="n">
        <f aca="false">Parametros!$B$4</f>
        <v>151.76</v>
      </c>
      <c r="J3696" s="23" t="n">
        <f aca="false">G3696*H3696/I3696</f>
        <v>1012174.514233</v>
      </c>
      <c r="K3696" s="23" t="n">
        <v>918725.45</v>
      </c>
      <c r="L3696" s="23" t="n">
        <v>1203090</v>
      </c>
      <c r="M3696" s="23" t="n">
        <f aca="false">MIN(J3696:L3696)</f>
        <v>918725.45</v>
      </c>
      <c r="N3696" s="23" t="n">
        <f aca="false">MAX(J3696:L3696)</f>
        <v>1203090</v>
      </c>
      <c r="O3696" s="23" t="n">
        <f aca="false">MEDIAN(J3696:L3696)</f>
        <v>1012174.514233</v>
      </c>
      <c r="P3696" s="23" t="n">
        <f aca="false">AVERAGE(J3696:L3696)</f>
        <v>1044663.321411</v>
      </c>
      <c r="Q3696" s="23" t="n">
        <f aca="false">AVERAGE(M3696,O3696)</f>
        <v>965449.9821165</v>
      </c>
      <c r="R3696" s="23" t="n">
        <f aca="false">AVERAGE(N3696,O3696)</f>
        <v>1107632.2571165</v>
      </c>
      <c r="S3696" s="23" t="n">
        <f aca="false">STDEV(J3696:L3696)</f>
        <v>144939.440001894</v>
      </c>
      <c r="T3696" s="25" t="n">
        <f aca="false">IF(P3696&gt;0,S3696/P3696,NA())</f>
        <v>0.138742728907269</v>
      </c>
      <c r="U3696" s="4" t="str">
        <f aca="false">IF(T3696&lt;=Parametros!$B$7,"MENOR",IF(T3696&lt;=Parametros!$B$8,"PROMEDIO MENOR-MEDIANA","PROMEDIO"))</f>
        <v>MENOR</v>
      </c>
      <c r="V3696" s="23" t="n">
        <f aca="false">IF(T3696&lt;=Parametros!$B$7,M3696,IF(T3696&lt;=Parametros!$B$8,Q3696,P3696))</f>
        <v>918725.45</v>
      </c>
      <c r="W3696" s="26" t="n">
        <f aca="false">ROUND(V3696,0)</f>
        <v>918725</v>
      </c>
      <c r="X3696" s="27" t="n">
        <f aca="false">K3696/G3696</f>
        <v>0.959470316458737</v>
      </c>
      <c r="Y3696" s="27" t="n">
        <f aca="false">L3696/G3696</f>
        <v>1.25644624629517</v>
      </c>
    </row>
    <row r="3697" customFormat="false" ht="51.75" hidden="false" customHeight="true" outlineLevel="0" collapsed="false">
      <c r="A3697" s="4" t="s">
        <v>360</v>
      </c>
      <c r="B3697" s="4" t="s">
        <v>1668</v>
      </c>
      <c r="C3697" s="4" t="s">
        <v>1849</v>
      </c>
      <c r="D3697" s="4" t="s">
        <v>1850</v>
      </c>
      <c r="E3697" s="4" t="s">
        <v>112</v>
      </c>
      <c r="F3697" s="4" t="s">
        <v>99</v>
      </c>
      <c r="G3697" s="23" t="n">
        <v>273581</v>
      </c>
      <c r="H3697" s="24" t="n">
        <f aca="false">Parametros!$B$3</f>
        <v>160.42</v>
      </c>
      <c r="I3697" s="24" t="n">
        <f aca="false">Parametros!$B$4</f>
        <v>151.76</v>
      </c>
      <c r="J3697" s="23" t="n">
        <f aca="false">G3697*H3697/I3697</f>
        <v>289192.567343173</v>
      </c>
      <c r="K3697" s="23" t="n">
        <v>262492.46</v>
      </c>
      <c r="L3697" s="23" t="n">
        <v>343672</v>
      </c>
      <c r="M3697" s="23" t="n">
        <f aca="false">MIN(J3697:L3697)</f>
        <v>262492.46</v>
      </c>
      <c r="N3697" s="23" t="n">
        <f aca="false">MAX(J3697:L3697)</f>
        <v>343672</v>
      </c>
      <c r="O3697" s="23" t="n">
        <f aca="false">MEDIAN(J3697:L3697)</f>
        <v>289192.567343173</v>
      </c>
      <c r="P3697" s="23" t="n">
        <f aca="false">AVERAGE(J3697:L3697)</f>
        <v>298452.342447725</v>
      </c>
      <c r="Q3697" s="23" t="n">
        <f aca="false">AVERAGE(M3697,O3697)</f>
        <v>275842.513671587</v>
      </c>
      <c r="R3697" s="23" t="n">
        <f aca="false">AVERAGE(N3697,O3697)</f>
        <v>316432.283671587</v>
      </c>
      <c r="S3697" s="23" t="n">
        <f aca="false">STDEV(J3697:L3697)</f>
        <v>41374.3520178026</v>
      </c>
      <c r="T3697" s="25" t="n">
        <f aca="false">IF(P3697&gt;0,S3697/P3697,NA())</f>
        <v>0.138629677617791</v>
      </c>
      <c r="U3697" s="4" t="str">
        <f aca="false">IF(T3697&lt;=Parametros!$B$7,"MENOR",IF(T3697&lt;=Parametros!$B$8,"PROMEDIO MENOR-MEDIANA","PROMEDIO"))</f>
        <v>MENOR</v>
      </c>
      <c r="V3697" s="23" t="n">
        <f aca="false">IF(T3697&lt;=Parametros!$B$7,M3697,IF(T3697&lt;=Parametros!$B$8,Q3697,P3697))</f>
        <v>262492.46</v>
      </c>
      <c r="W3697" s="26" t="n">
        <f aca="false">ROUND(V3697,0)</f>
        <v>262492</v>
      </c>
      <c r="X3697" s="27" t="n">
        <f aca="false">K3697/G3697</f>
        <v>0.959468895866307</v>
      </c>
      <c r="Y3697" s="27" t="n">
        <f aca="false">L3697/G3697</f>
        <v>1.25619834710744</v>
      </c>
    </row>
    <row r="3698" customFormat="false" ht="39" hidden="false" customHeight="true" outlineLevel="0" collapsed="false">
      <c r="A3698" s="4" t="s">
        <v>363</v>
      </c>
      <c r="B3698" s="4" t="s">
        <v>1668</v>
      </c>
      <c r="C3698" s="4" t="s">
        <v>1851</v>
      </c>
      <c r="D3698" s="4" t="s">
        <v>1852</v>
      </c>
      <c r="E3698" s="4" t="s">
        <v>98</v>
      </c>
      <c r="F3698" s="4" t="s">
        <v>99</v>
      </c>
      <c r="G3698" s="23" t="n">
        <v>957534</v>
      </c>
      <c r="H3698" s="24" t="n">
        <f aca="false">Parametros!$B$3</f>
        <v>160.42</v>
      </c>
      <c r="I3698" s="24" t="n">
        <f aca="false">Parametros!$B$4</f>
        <v>151.76</v>
      </c>
      <c r="J3698" s="23" t="n">
        <f aca="false">G3698*H3698/I3698</f>
        <v>1012174.514233</v>
      </c>
      <c r="K3698" s="23" t="n">
        <v>918725.45</v>
      </c>
      <c r="L3698" s="23" t="n">
        <v>1203090</v>
      </c>
      <c r="M3698" s="23" t="n">
        <f aca="false">MIN(J3698:L3698)</f>
        <v>918725.45</v>
      </c>
      <c r="N3698" s="23" t="n">
        <f aca="false">MAX(J3698:L3698)</f>
        <v>1203090</v>
      </c>
      <c r="O3698" s="23" t="n">
        <f aca="false">MEDIAN(J3698:L3698)</f>
        <v>1012174.514233</v>
      </c>
      <c r="P3698" s="23" t="n">
        <f aca="false">AVERAGE(J3698:L3698)</f>
        <v>1044663.321411</v>
      </c>
      <c r="Q3698" s="23" t="n">
        <f aca="false">AVERAGE(M3698,O3698)</f>
        <v>965449.9821165</v>
      </c>
      <c r="R3698" s="23" t="n">
        <f aca="false">AVERAGE(N3698,O3698)</f>
        <v>1107632.2571165</v>
      </c>
      <c r="S3698" s="23" t="n">
        <f aca="false">STDEV(J3698:L3698)</f>
        <v>144939.440001894</v>
      </c>
      <c r="T3698" s="25" t="n">
        <f aca="false">IF(P3698&gt;0,S3698/P3698,NA())</f>
        <v>0.138742728907269</v>
      </c>
      <c r="U3698" s="4" t="str">
        <f aca="false">IF(T3698&lt;=Parametros!$B$7,"MENOR",IF(T3698&lt;=Parametros!$B$8,"PROMEDIO MENOR-MEDIANA","PROMEDIO"))</f>
        <v>MENOR</v>
      </c>
      <c r="V3698" s="23" t="n">
        <f aca="false">IF(T3698&lt;=Parametros!$B$7,M3698,IF(T3698&lt;=Parametros!$B$8,Q3698,P3698))</f>
        <v>918725.45</v>
      </c>
      <c r="W3698" s="26" t="n">
        <f aca="false">ROUND(V3698,0)</f>
        <v>918725</v>
      </c>
      <c r="X3698" s="27" t="n">
        <f aca="false">K3698/G3698</f>
        <v>0.959470316458737</v>
      </c>
      <c r="Y3698" s="27" t="n">
        <f aca="false">L3698/G3698</f>
        <v>1.25644624629517</v>
      </c>
    </row>
    <row r="3699" customFormat="false" ht="51.75" hidden="false" customHeight="true" outlineLevel="0" collapsed="false">
      <c r="A3699" s="4" t="s">
        <v>366</v>
      </c>
      <c r="B3699" s="4" t="s">
        <v>1668</v>
      </c>
      <c r="C3699" s="4" t="s">
        <v>1853</v>
      </c>
      <c r="D3699" s="4" t="s">
        <v>1854</v>
      </c>
      <c r="E3699" s="4" t="s">
        <v>98</v>
      </c>
      <c r="F3699" s="4" t="s">
        <v>99</v>
      </c>
      <c r="G3699" s="23" t="n">
        <v>957534</v>
      </c>
      <c r="H3699" s="24" t="n">
        <f aca="false">Parametros!$B$3</f>
        <v>160.42</v>
      </c>
      <c r="I3699" s="24" t="n">
        <f aca="false">Parametros!$B$4</f>
        <v>151.76</v>
      </c>
      <c r="J3699" s="23" t="n">
        <f aca="false">G3699*H3699/I3699</f>
        <v>1012174.514233</v>
      </c>
      <c r="K3699" s="23" t="n">
        <v>918725.45</v>
      </c>
      <c r="L3699" s="23" t="n">
        <v>1203090</v>
      </c>
      <c r="M3699" s="23" t="n">
        <f aca="false">MIN(J3699:L3699)</f>
        <v>918725.45</v>
      </c>
      <c r="N3699" s="23" t="n">
        <f aca="false">MAX(J3699:L3699)</f>
        <v>1203090</v>
      </c>
      <c r="O3699" s="23" t="n">
        <f aca="false">MEDIAN(J3699:L3699)</f>
        <v>1012174.514233</v>
      </c>
      <c r="P3699" s="23" t="n">
        <f aca="false">AVERAGE(J3699:L3699)</f>
        <v>1044663.321411</v>
      </c>
      <c r="Q3699" s="23" t="n">
        <f aca="false">AVERAGE(M3699,O3699)</f>
        <v>965449.9821165</v>
      </c>
      <c r="R3699" s="23" t="n">
        <f aca="false">AVERAGE(N3699,O3699)</f>
        <v>1107632.2571165</v>
      </c>
      <c r="S3699" s="23" t="n">
        <f aca="false">STDEV(J3699:L3699)</f>
        <v>144939.440001894</v>
      </c>
      <c r="T3699" s="25" t="n">
        <f aca="false">IF(P3699&gt;0,S3699/P3699,NA())</f>
        <v>0.138742728907269</v>
      </c>
      <c r="U3699" s="4" t="str">
        <f aca="false">IF(T3699&lt;=Parametros!$B$7,"MENOR",IF(T3699&lt;=Parametros!$B$8,"PROMEDIO MENOR-MEDIANA","PROMEDIO"))</f>
        <v>MENOR</v>
      </c>
      <c r="V3699" s="23" t="n">
        <f aca="false">IF(T3699&lt;=Parametros!$B$7,M3699,IF(T3699&lt;=Parametros!$B$8,Q3699,P3699))</f>
        <v>918725.45</v>
      </c>
      <c r="W3699" s="26" t="n">
        <f aca="false">ROUND(V3699,0)</f>
        <v>918725</v>
      </c>
      <c r="X3699" s="27" t="n">
        <f aca="false">K3699/G3699</f>
        <v>0.959470316458737</v>
      </c>
      <c r="Y3699" s="27" t="n">
        <f aca="false">L3699/G3699</f>
        <v>1.25644624629517</v>
      </c>
    </row>
    <row r="3700" customFormat="false" ht="39" hidden="false" customHeight="true" outlineLevel="0" collapsed="false">
      <c r="A3700" s="4" t="s">
        <v>369</v>
      </c>
      <c r="B3700" s="4" t="s">
        <v>1668</v>
      </c>
      <c r="C3700" s="4" t="s">
        <v>1855</v>
      </c>
      <c r="D3700" s="4" t="s">
        <v>1856</v>
      </c>
      <c r="E3700" s="4" t="s">
        <v>98</v>
      </c>
      <c r="F3700" s="4" t="s">
        <v>99</v>
      </c>
      <c r="G3700" s="23" t="n">
        <v>957534</v>
      </c>
      <c r="H3700" s="24" t="n">
        <f aca="false">Parametros!$B$3</f>
        <v>160.42</v>
      </c>
      <c r="I3700" s="24" t="n">
        <f aca="false">Parametros!$B$4</f>
        <v>151.76</v>
      </c>
      <c r="J3700" s="23" t="n">
        <f aca="false">G3700*H3700/I3700</f>
        <v>1012174.514233</v>
      </c>
      <c r="K3700" s="23" t="n">
        <v>918725.45</v>
      </c>
      <c r="L3700" s="23" t="n">
        <v>1203090</v>
      </c>
      <c r="M3700" s="23" t="n">
        <f aca="false">MIN(J3700:L3700)</f>
        <v>918725.45</v>
      </c>
      <c r="N3700" s="23" t="n">
        <f aca="false">MAX(J3700:L3700)</f>
        <v>1203090</v>
      </c>
      <c r="O3700" s="23" t="n">
        <f aca="false">MEDIAN(J3700:L3700)</f>
        <v>1012174.514233</v>
      </c>
      <c r="P3700" s="23" t="n">
        <f aca="false">AVERAGE(J3700:L3700)</f>
        <v>1044663.321411</v>
      </c>
      <c r="Q3700" s="23" t="n">
        <f aca="false">AVERAGE(M3700,O3700)</f>
        <v>965449.9821165</v>
      </c>
      <c r="R3700" s="23" t="n">
        <f aca="false">AVERAGE(N3700,O3700)</f>
        <v>1107632.2571165</v>
      </c>
      <c r="S3700" s="23" t="n">
        <f aca="false">STDEV(J3700:L3700)</f>
        <v>144939.440001894</v>
      </c>
      <c r="T3700" s="25" t="n">
        <f aca="false">IF(P3700&gt;0,S3700/P3700,NA())</f>
        <v>0.138742728907269</v>
      </c>
      <c r="U3700" s="4" t="str">
        <f aca="false">IF(T3700&lt;=Parametros!$B$7,"MENOR",IF(T3700&lt;=Parametros!$B$8,"PROMEDIO MENOR-MEDIANA","PROMEDIO"))</f>
        <v>MENOR</v>
      </c>
      <c r="V3700" s="23" t="n">
        <f aca="false">IF(T3700&lt;=Parametros!$B$7,M3700,IF(T3700&lt;=Parametros!$B$8,Q3700,P3700))</f>
        <v>918725.45</v>
      </c>
      <c r="W3700" s="26" t="n">
        <f aca="false">ROUND(V3700,0)</f>
        <v>918725</v>
      </c>
      <c r="X3700" s="27" t="n">
        <f aca="false">K3700/G3700</f>
        <v>0.959470316458737</v>
      </c>
      <c r="Y3700" s="27" t="n">
        <f aca="false">L3700/G3700</f>
        <v>1.25644624629517</v>
      </c>
    </row>
    <row r="3701" customFormat="false" ht="26.25" hidden="false" customHeight="true" outlineLevel="0" collapsed="false">
      <c r="A3701" s="4" t="s">
        <v>372</v>
      </c>
      <c r="B3701" s="4" t="s">
        <v>1668</v>
      </c>
      <c r="C3701" s="4" t="s">
        <v>1857</v>
      </c>
      <c r="D3701" s="4" t="s">
        <v>1858</v>
      </c>
      <c r="E3701" s="4" t="s">
        <v>98</v>
      </c>
      <c r="F3701" s="4" t="s">
        <v>99</v>
      </c>
      <c r="G3701" s="23" t="n">
        <v>683953</v>
      </c>
      <c r="H3701" s="24" t="n">
        <f aca="false">Parametros!$B$3</f>
        <v>160.42</v>
      </c>
      <c r="I3701" s="24" t="n">
        <f aca="false">Parametros!$B$4</f>
        <v>151.76</v>
      </c>
      <c r="J3701" s="23" t="n">
        <f aca="false">G3701*H3701/I3701</f>
        <v>722981.946889826</v>
      </c>
      <c r="K3701" s="23" t="n">
        <v>656232.99</v>
      </c>
      <c r="L3701" s="23" t="n">
        <v>859299</v>
      </c>
      <c r="M3701" s="23" t="n">
        <f aca="false">MIN(J3701:L3701)</f>
        <v>656232.99</v>
      </c>
      <c r="N3701" s="23" t="n">
        <f aca="false">MAX(J3701:L3701)</f>
        <v>859299</v>
      </c>
      <c r="O3701" s="23" t="n">
        <f aca="false">MEDIAN(J3701:L3701)</f>
        <v>722981.946889826</v>
      </c>
      <c r="P3701" s="23" t="n">
        <f aca="false">AVERAGE(J3701:L3701)</f>
        <v>746171.312296609</v>
      </c>
      <c r="Q3701" s="23" t="n">
        <f aca="false">AVERAGE(M3701,O3701)</f>
        <v>689607.468444913</v>
      </c>
      <c r="R3701" s="23" t="n">
        <f aca="false">AVERAGE(N3701,O3701)</f>
        <v>791140.473444913</v>
      </c>
      <c r="S3701" s="23" t="n">
        <f aca="false">STDEV(J3701:L3701)</f>
        <v>103500.053648812</v>
      </c>
      <c r="T3701" s="25" t="n">
        <f aca="false">IF(P3701&gt;0,S3701/P3701,NA())</f>
        <v>0.138708165193666</v>
      </c>
      <c r="U3701" s="4" t="str">
        <f aca="false">IF(T3701&lt;=Parametros!$B$7,"MENOR",IF(T3701&lt;=Parametros!$B$8,"PROMEDIO MENOR-MEDIANA","PROMEDIO"))</f>
        <v>MENOR</v>
      </c>
      <c r="V3701" s="23" t="n">
        <f aca="false">IF(T3701&lt;=Parametros!$B$7,M3701,IF(T3701&lt;=Parametros!$B$8,Q3701,P3701))</f>
        <v>656232.99</v>
      </c>
      <c r="W3701" s="26" t="n">
        <f aca="false">ROUND(V3701,0)</f>
        <v>656233</v>
      </c>
      <c r="X3701" s="27" t="n">
        <f aca="false">K3701/G3701</f>
        <v>0.959470884695293</v>
      </c>
      <c r="Y3701" s="27" t="n">
        <f aca="false">L3701/G3701</f>
        <v>1.25637141733423</v>
      </c>
    </row>
    <row r="3702" customFormat="false" ht="39" hidden="false" customHeight="true" outlineLevel="0" collapsed="false">
      <c r="A3702" s="4" t="s">
        <v>375</v>
      </c>
      <c r="B3702" s="4" t="s">
        <v>1668</v>
      </c>
      <c r="C3702" s="4" t="s">
        <v>1859</v>
      </c>
      <c r="D3702" s="4" t="s">
        <v>1860</v>
      </c>
      <c r="E3702" s="4" t="s">
        <v>98</v>
      </c>
      <c r="F3702" s="4" t="s">
        <v>99</v>
      </c>
      <c r="G3702" s="23" t="n">
        <v>683953</v>
      </c>
      <c r="H3702" s="24" t="n">
        <f aca="false">Parametros!$B$3</f>
        <v>160.42</v>
      </c>
      <c r="I3702" s="24" t="n">
        <f aca="false">Parametros!$B$4</f>
        <v>151.76</v>
      </c>
      <c r="J3702" s="23" t="n">
        <f aca="false">G3702*H3702/I3702</f>
        <v>722981.946889826</v>
      </c>
      <c r="K3702" s="23" t="n">
        <v>656232.99</v>
      </c>
      <c r="L3702" s="23" t="n">
        <v>859299</v>
      </c>
      <c r="M3702" s="23" t="n">
        <f aca="false">MIN(J3702:L3702)</f>
        <v>656232.99</v>
      </c>
      <c r="N3702" s="23" t="n">
        <f aca="false">MAX(J3702:L3702)</f>
        <v>859299</v>
      </c>
      <c r="O3702" s="23" t="n">
        <f aca="false">MEDIAN(J3702:L3702)</f>
        <v>722981.946889826</v>
      </c>
      <c r="P3702" s="23" t="n">
        <f aca="false">AVERAGE(J3702:L3702)</f>
        <v>746171.312296609</v>
      </c>
      <c r="Q3702" s="23" t="n">
        <f aca="false">AVERAGE(M3702,O3702)</f>
        <v>689607.468444913</v>
      </c>
      <c r="R3702" s="23" t="n">
        <f aca="false">AVERAGE(N3702,O3702)</f>
        <v>791140.473444913</v>
      </c>
      <c r="S3702" s="23" t="n">
        <f aca="false">STDEV(J3702:L3702)</f>
        <v>103500.053648812</v>
      </c>
      <c r="T3702" s="25" t="n">
        <f aca="false">IF(P3702&gt;0,S3702/P3702,NA())</f>
        <v>0.138708165193666</v>
      </c>
      <c r="U3702" s="4" t="str">
        <f aca="false">IF(T3702&lt;=Parametros!$B$7,"MENOR",IF(T3702&lt;=Parametros!$B$8,"PROMEDIO MENOR-MEDIANA","PROMEDIO"))</f>
        <v>MENOR</v>
      </c>
      <c r="V3702" s="23" t="n">
        <f aca="false">IF(T3702&lt;=Parametros!$B$7,M3702,IF(T3702&lt;=Parametros!$B$8,Q3702,P3702))</f>
        <v>656232.99</v>
      </c>
      <c r="W3702" s="26" t="n">
        <f aca="false">ROUND(V3702,0)</f>
        <v>656233</v>
      </c>
      <c r="X3702" s="27" t="n">
        <f aca="false">K3702/G3702</f>
        <v>0.959470884695293</v>
      </c>
      <c r="Y3702" s="27" t="n">
        <f aca="false">L3702/G3702</f>
        <v>1.25637141733423</v>
      </c>
    </row>
    <row r="3703" customFormat="false" ht="39" hidden="false" customHeight="true" outlineLevel="0" collapsed="false">
      <c r="A3703" s="4" t="s">
        <v>378</v>
      </c>
      <c r="B3703" s="4" t="s">
        <v>1668</v>
      </c>
      <c r="C3703" s="4" t="s">
        <v>1861</v>
      </c>
      <c r="D3703" s="4" t="s">
        <v>1862</v>
      </c>
      <c r="E3703" s="4" t="s">
        <v>98</v>
      </c>
      <c r="F3703" s="4" t="s">
        <v>99</v>
      </c>
      <c r="G3703" s="23" t="n">
        <v>683953</v>
      </c>
      <c r="H3703" s="24" t="n">
        <f aca="false">Parametros!$B$3</f>
        <v>160.42</v>
      </c>
      <c r="I3703" s="24" t="n">
        <f aca="false">Parametros!$B$4</f>
        <v>151.76</v>
      </c>
      <c r="J3703" s="23" t="n">
        <f aca="false">G3703*H3703/I3703</f>
        <v>722981.946889826</v>
      </c>
      <c r="K3703" s="23" t="n">
        <v>656232.99</v>
      </c>
      <c r="L3703" s="23" t="n">
        <v>859299</v>
      </c>
      <c r="M3703" s="23" t="n">
        <f aca="false">MIN(J3703:L3703)</f>
        <v>656232.99</v>
      </c>
      <c r="N3703" s="23" t="n">
        <f aca="false">MAX(J3703:L3703)</f>
        <v>859299</v>
      </c>
      <c r="O3703" s="23" t="n">
        <f aca="false">MEDIAN(J3703:L3703)</f>
        <v>722981.946889826</v>
      </c>
      <c r="P3703" s="23" t="n">
        <f aca="false">AVERAGE(J3703:L3703)</f>
        <v>746171.312296609</v>
      </c>
      <c r="Q3703" s="23" t="n">
        <f aca="false">AVERAGE(M3703,O3703)</f>
        <v>689607.468444913</v>
      </c>
      <c r="R3703" s="23" t="n">
        <f aca="false">AVERAGE(N3703,O3703)</f>
        <v>791140.473444913</v>
      </c>
      <c r="S3703" s="23" t="n">
        <f aca="false">STDEV(J3703:L3703)</f>
        <v>103500.053648812</v>
      </c>
      <c r="T3703" s="25" t="n">
        <f aca="false">IF(P3703&gt;0,S3703/P3703,NA())</f>
        <v>0.138708165193666</v>
      </c>
      <c r="U3703" s="4" t="str">
        <f aca="false">IF(T3703&lt;=Parametros!$B$7,"MENOR",IF(T3703&lt;=Parametros!$B$8,"PROMEDIO MENOR-MEDIANA","PROMEDIO"))</f>
        <v>MENOR</v>
      </c>
      <c r="V3703" s="23" t="n">
        <f aca="false">IF(T3703&lt;=Parametros!$B$7,M3703,IF(T3703&lt;=Parametros!$B$8,Q3703,P3703))</f>
        <v>656232.99</v>
      </c>
      <c r="W3703" s="26" t="n">
        <f aca="false">ROUND(V3703,0)</f>
        <v>656233</v>
      </c>
      <c r="X3703" s="27" t="n">
        <f aca="false">K3703/G3703</f>
        <v>0.959470884695293</v>
      </c>
      <c r="Y3703" s="27" t="n">
        <f aca="false">L3703/G3703</f>
        <v>1.25637141733423</v>
      </c>
    </row>
    <row r="3704" customFormat="false" ht="51.75" hidden="false" customHeight="true" outlineLevel="0" collapsed="false">
      <c r="A3704" s="4" t="s">
        <v>381</v>
      </c>
      <c r="B3704" s="4" t="s">
        <v>1668</v>
      </c>
      <c r="C3704" s="4" t="s">
        <v>1863</v>
      </c>
      <c r="D3704" s="4" t="s">
        <v>1864</v>
      </c>
      <c r="E3704" s="4" t="s">
        <v>98</v>
      </c>
      <c r="F3704" s="4" t="s">
        <v>99</v>
      </c>
      <c r="G3704" s="23" t="n">
        <v>542640</v>
      </c>
      <c r="H3704" s="24" t="n">
        <f aca="false">Parametros!$B$3</f>
        <v>160.42</v>
      </c>
      <c r="I3704" s="24" t="n">
        <f aca="false">Parametros!$B$4</f>
        <v>151.76</v>
      </c>
      <c r="J3704" s="23" t="n">
        <f aca="false">G3704*H3704/I3704</f>
        <v>573605.092250923</v>
      </c>
      <c r="K3704" s="23" t="n">
        <v>520647.16</v>
      </c>
      <c r="L3704" s="23" t="n">
        <v>681751</v>
      </c>
      <c r="M3704" s="23" t="n">
        <f aca="false">MIN(J3704:L3704)</f>
        <v>520647.16</v>
      </c>
      <c r="N3704" s="23" t="n">
        <f aca="false">MAX(J3704:L3704)</f>
        <v>681751</v>
      </c>
      <c r="O3704" s="23" t="n">
        <f aca="false">MEDIAN(J3704:L3704)</f>
        <v>573605.092250923</v>
      </c>
      <c r="P3704" s="23" t="n">
        <f aca="false">AVERAGE(J3704:L3704)</f>
        <v>592001.084083641</v>
      </c>
      <c r="Q3704" s="23" t="n">
        <f aca="false">AVERAGE(M3704,O3704)</f>
        <v>547126.126125461</v>
      </c>
      <c r="R3704" s="23" t="n">
        <f aca="false">AVERAGE(N3704,O3704)</f>
        <v>627678.046125461</v>
      </c>
      <c r="S3704" s="23" t="n">
        <f aca="false">STDEV(J3704:L3704)</f>
        <v>82112.247578047</v>
      </c>
      <c r="T3704" s="25" t="n">
        <f aca="false">IF(P3704&gt;0,S3704/P3704,NA())</f>
        <v>0.138702866913071</v>
      </c>
      <c r="U3704" s="4" t="str">
        <f aca="false">IF(T3704&lt;=Parametros!$B$7,"MENOR",IF(T3704&lt;=Parametros!$B$8,"PROMEDIO MENOR-MEDIANA","PROMEDIO"))</f>
        <v>MENOR</v>
      </c>
      <c r="V3704" s="23" t="n">
        <f aca="false">IF(T3704&lt;=Parametros!$B$7,M3704,IF(T3704&lt;=Parametros!$B$8,Q3704,P3704))</f>
        <v>520647.16</v>
      </c>
      <c r="W3704" s="26" t="n">
        <f aca="false">ROUND(V3704,0)</f>
        <v>520647</v>
      </c>
      <c r="X3704" s="27" t="n">
        <f aca="false">K3704/G3704</f>
        <v>0.95947066194899</v>
      </c>
      <c r="Y3704" s="27" t="n">
        <f aca="false">L3704/G3704</f>
        <v>1.25635964912281</v>
      </c>
    </row>
    <row r="3705" customFormat="false" ht="39" hidden="false" customHeight="true" outlineLevel="0" collapsed="false">
      <c r="A3705" s="4" t="s">
        <v>384</v>
      </c>
      <c r="B3705" s="4" t="s">
        <v>1668</v>
      </c>
      <c r="C3705" s="4" t="s">
        <v>1865</v>
      </c>
      <c r="D3705" s="4" t="s">
        <v>1866</v>
      </c>
      <c r="E3705" s="4" t="s">
        <v>98</v>
      </c>
      <c r="F3705" s="4" t="s">
        <v>99</v>
      </c>
      <c r="G3705" s="23" t="n">
        <v>957534</v>
      </c>
      <c r="H3705" s="24" t="n">
        <f aca="false">Parametros!$B$3</f>
        <v>160.42</v>
      </c>
      <c r="I3705" s="24" t="n">
        <f aca="false">Parametros!$B$4</f>
        <v>151.76</v>
      </c>
      <c r="J3705" s="23" t="n">
        <f aca="false">G3705*H3705/I3705</f>
        <v>1012174.514233</v>
      </c>
      <c r="K3705" s="23" t="n">
        <v>918725.45</v>
      </c>
      <c r="L3705" s="23" t="n">
        <v>1203090</v>
      </c>
      <c r="M3705" s="23" t="n">
        <f aca="false">MIN(J3705:L3705)</f>
        <v>918725.45</v>
      </c>
      <c r="N3705" s="23" t="n">
        <f aca="false">MAX(J3705:L3705)</f>
        <v>1203090</v>
      </c>
      <c r="O3705" s="23" t="n">
        <f aca="false">MEDIAN(J3705:L3705)</f>
        <v>1012174.514233</v>
      </c>
      <c r="P3705" s="23" t="n">
        <f aca="false">AVERAGE(J3705:L3705)</f>
        <v>1044663.321411</v>
      </c>
      <c r="Q3705" s="23" t="n">
        <f aca="false">AVERAGE(M3705,O3705)</f>
        <v>965449.9821165</v>
      </c>
      <c r="R3705" s="23" t="n">
        <f aca="false">AVERAGE(N3705,O3705)</f>
        <v>1107632.2571165</v>
      </c>
      <c r="S3705" s="23" t="n">
        <f aca="false">STDEV(J3705:L3705)</f>
        <v>144939.440001894</v>
      </c>
      <c r="T3705" s="25" t="n">
        <f aca="false">IF(P3705&gt;0,S3705/P3705,NA())</f>
        <v>0.138742728907269</v>
      </c>
      <c r="U3705" s="4" t="str">
        <f aca="false">IF(T3705&lt;=Parametros!$B$7,"MENOR",IF(T3705&lt;=Parametros!$B$8,"PROMEDIO MENOR-MEDIANA","PROMEDIO"))</f>
        <v>MENOR</v>
      </c>
      <c r="V3705" s="23" t="n">
        <f aca="false">IF(T3705&lt;=Parametros!$B$7,M3705,IF(T3705&lt;=Parametros!$B$8,Q3705,P3705))</f>
        <v>918725.45</v>
      </c>
      <c r="W3705" s="26" t="n">
        <f aca="false">ROUND(V3705,0)</f>
        <v>918725</v>
      </c>
      <c r="X3705" s="27" t="n">
        <f aca="false">K3705/G3705</f>
        <v>0.959470316458737</v>
      </c>
      <c r="Y3705" s="27" t="n">
        <f aca="false">L3705/G3705</f>
        <v>1.25644624629517</v>
      </c>
    </row>
    <row r="3706" customFormat="false" ht="51.75" hidden="false" customHeight="true" outlineLevel="0" collapsed="false">
      <c r="A3706" s="4" t="s">
        <v>387</v>
      </c>
      <c r="B3706" s="4" t="s">
        <v>1668</v>
      </c>
      <c r="C3706" s="4" t="s">
        <v>1867</v>
      </c>
      <c r="D3706" s="4" t="s">
        <v>1868</v>
      </c>
      <c r="E3706" s="4" t="s">
        <v>98</v>
      </c>
      <c r="F3706" s="4" t="s">
        <v>99</v>
      </c>
      <c r="G3706" s="23" t="n">
        <v>410372</v>
      </c>
      <c r="H3706" s="24" t="n">
        <f aca="false">Parametros!$B$3</f>
        <v>160.42</v>
      </c>
      <c r="I3706" s="24" t="n">
        <f aca="false">Parametros!$B$4</f>
        <v>151.76</v>
      </c>
      <c r="J3706" s="23" t="n">
        <f aca="false">G3706*H3706/I3706</f>
        <v>433789.379546653</v>
      </c>
      <c r="K3706" s="23" t="n">
        <v>393739.61</v>
      </c>
      <c r="L3706" s="23" t="n">
        <v>515627</v>
      </c>
      <c r="M3706" s="23" t="n">
        <f aca="false">MIN(J3706:L3706)</f>
        <v>393739.61</v>
      </c>
      <c r="N3706" s="23" t="n">
        <f aca="false">MAX(J3706:L3706)</f>
        <v>515627</v>
      </c>
      <c r="O3706" s="23" t="n">
        <f aca="false">MEDIAN(J3706:L3706)</f>
        <v>433789.379546653</v>
      </c>
      <c r="P3706" s="23" t="n">
        <f aca="false">AVERAGE(J3706:L3706)</f>
        <v>447718.663182218</v>
      </c>
      <c r="Q3706" s="23" t="n">
        <f aca="false">AVERAGE(M3706,O3706)</f>
        <v>413764.494773326</v>
      </c>
      <c r="R3706" s="23" t="n">
        <f aca="false">AVERAGE(N3706,O3706)</f>
        <v>474708.189773326</v>
      </c>
      <c r="S3706" s="23" t="n">
        <f aca="false">STDEV(J3706:L3706)</f>
        <v>62126.1029455658</v>
      </c>
      <c r="T3706" s="25" t="n">
        <f aca="false">IF(P3706&gt;0,S3706/P3706,NA())</f>
        <v>0.138761476914982</v>
      </c>
      <c r="U3706" s="4" t="str">
        <f aca="false">IF(T3706&lt;=Parametros!$B$7,"MENOR",IF(T3706&lt;=Parametros!$B$8,"PROMEDIO MENOR-MEDIANA","PROMEDIO"))</f>
        <v>MENOR</v>
      </c>
      <c r="V3706" s="23" t="n">
        <f aca="false">IF(T3706&lt;=Parametros!$B$7,M3706,IF(T3706&lt;=Parametros!$B$8,Q3706,P3706))</f>
        <v>393739.61</v>
      </c>
      <c r="W3706" s="26" t="n">
        <f aca="false">ROUND(V3706,0)</f>
        <v>393740</v>
      </c>
      <c r="X3706" s="27" t="n">
        <f aca="false">K3706/G3706</f>
        <v>0.959469968711316</v>
      </c>
      <c r="Y3706" s="27" t="n">
        <f aca="false">L3706/G3706</f>
        <v>1.25648679734485</v>
      </c>
    </row>
    <row r="3707" customFormat="false" ht="26.25" hidden="false" customHeight="true" outlineLevel="0" collapsed="false">
      <c r="A3707" s="4" t="s">
        <v>390</v>
      </c>
      <c r="B3707" s="4" t="s">
        <v>1668</v>
      </c>
      <c r="C3707" s="4" t="s">
        <v>1869</v>
      </c>
      <c r="D3707" s="4" t="s">
        <v>1870</v>
      </c>
      <c r="E3707" s="4" t="s">
        <v>98</v>
      </c>
      <c r="F3707" s="4" t="s">
        <v>99</v>
      </c>
      <c r="G3707" s="23" t="n">
        <v>410372</v>
      </c>
      <c r="H3707" s="24" t="n">
        <f aca="false">Parametros!$B$3</f>
        <v>160.42</v>
      </c>
      <c r="I3707" s="24" t="n">
        <f aca="false">Parametros!$B$4</f>
        <v>151.76</v>
      </c>
      <c r="J3707" s="23" t="n">
        <f aca="false">G3707*H3707/I3707</f>
        <v>433789.379546653</v>
      </c>
      <c r="K3707" s="23" t="n">
        <v>393739.61</v>
      </c>
      <c r="L3707" s="23" t="n">
        <v>515627</v>
      </c>
      <c r="M3707" s="23" t="n">
        <f aca="false">MIN(J3707:L3707)</f>
        <v>393739.61</v>
      </c>
      <c r="N3707" s="23" t="n">
        <f aca="false">MAX(J3707:L3707)</f>
        <v>515627</v>
      </c>
      <c r="O3707" s="23" t="n">
        <f aca="false">MEDIAN(J3707:L3707)</f>
        <v>433789.379546653</v>
      </c>
      <c r="P3707" s="23" t="n">
        <f aca="false">AVERAGE(J3707:L3707)</f>
        <v>447718.663182218</v>
      </c>
      <c r="Q3707" s="23" t="n">
        <f aca="false">AVERAGE(M3707,O3707)</f>
        <v>413764.494773326</v>
      </c>
      <c r="R3707" s="23" t="n">
        <f aca="false">AVERAGE(N3707,O3707)</f>
        <v>474708.189773326</v>
      </c>
      <c r="S3707" s="23" t="n">
        <f aca="false">STDEV(J3707:L3707)</f>
        <v>62126.1029455658</v>
      </c>
      <c r="T3707" s="25" t="n">
        <f aca="false">IF(P3707&gt;0,S3707/P3707,NA())</f>
        <v>0.138761476914982</v>
      </c>
      <c r="U3707" s="4" t="str">
        <f aca="false">IF(T3707&lt;=Parametros!$B$7,"MENOR",IF(T3707&lt;=Parametros!$B$8,"PROMEDIO MENOR-MEDIANA","PROMEDIO"))</f>
        <v>MENOR</v>
      </c>
      <c r="V3707" s="23" t="n">
        <f aca="false">IF(T3707&lt;=Parametros!$B$7,M3707,IF(T3707&lt;=Parametros!$B$8,Q3707,P3707))</f>
        <v>393739.61</v>
      </c>
      <c r="W3707" s="26" t="n">
        <f aca="false">ROUND(V3707,0)</f>
        <v>393740</v>
      </c>
      <c r="X3707" s="27" t="n">
        <f aca="false">K3707/G3707</f>
        <v>0.959469968711316</v>
      </c>
      <c r="Y3707" s="27" t="n">
        <f aca="false">L3707/G3707</f>
        <v>1.25648679734485</v>
      </c>
    </row>
    <row r="3708" customFormat="false" ht="39" hidden="false" customHeight="true" outlineLevel="0" collapsed="false">
      <c r="A3708" s="4" t="s">
        <v>393</v>
      </c>
      <c r="B3708" s="4" t="s">
        <v>1668</v>
      </c>
      <c r="C3708" s="4" t="s">
        <v>1871</v>
      </c>
      <c r="D3708" s="4" t="s">
        <v>1872</v>
      </c>
      <c r="E3708" s="4" t="s">
        <v>98</v>
      </c>
      <c r="F3708" s="4" t="s">
        <v>99</v>
      </c>
      <c r="G3708" s="23" t="n">
        <v>543771</v>
      </c>
      <c r="H3708" s="24" t="n">
        <f aca="false">Parametros!$B$3</f>
        <v>160.42</v>
      </c>
      <c r="I3708" s="24" t="n">
        <f aca="false">Parametros!$B$4</f>
        <v>151.76</v>
      </c>
      <c r="J3708" s="23" t="n">
        <f aca="false">G3708*H3708/I3708</f>
        <v>574800.631391671</v>
      </c>
      <c r="K3708" s="23" t="n">
        <v>521732.06</v>
      </c>
      <c r="L3708" s="23" t="n">
        <v>683179</v>
      </c>
      <c r="M3708" s="23" t="n">
        <f aca="false">MIN(J3708:L3708)</f>
        <v>521732.06</v>
      </c>
      <c r="N3708" s="23" t="n">
        <f aca="false">MAX(J3708:L3708)</f>
        <v>683179</v>
      </c>
      <c r="O3708" s="23" t="n">
        <f aca="false">MEDIAN(J3708:L3708)</f>
        <v>574800.631391671</v>
      </c>
      <c r="P3708" s="23" t="n">
        <f aca="false">AVERAGE(J3708:L3708)</f>
        <v>593237.23046389</v>
      </c>
      <c r="Q3708" s="23" t="n">
        <f aca="false">AVERAGE(M3708,O3708)</f>
        <v>548266.345695836</v>
      </c>
      <c r="R3708" s="23" t="n">
        <f aca="false">AVERAGE(N3708,O3708)</f>
        <v>628989.815695836</v>
      </c>
      <c r="S3708" s="23" t="n">
        <f aca="false">STDEV(J3708:L3708)</f>
        <v>82287.3608025754</v>
      </c>
      <c r="T3708" s="25" t="n">
        <f aca="false">IF(P3708&gt;0,S3708/P3708,NA())</f>
        <v>0.1387090300085</v>
      </c>
      <c r="U3708" s="4" t="str">
        <f aca="false">IF(T3708&lt;=Parametros!$B$7,"MENOR",IF(T3708&lt;=Parametros!$B$8,"PROMEDIO MENOR-MEDIANA","PROMEDIO"))</f>
        <v>MENOR</v>
      </c>
      <c r="V3708" s="23" t="n">
        <f aca="false">IF(T3708&lt;=Parametros!$B$7,M3708,IF(T3708&lt;=Parametros!$B$8,Q3708,P3708))</f>
        <v>521732.06</v>
      </c>
      <c r="W3708" s="26" t="n">
        <f aca="false">ROUND(V3708,0)</f>
        <v>521732</v>
      </c>
      <c r="X3708" s="27" t="n">
        <f aca="false">K3708/G3708</f>
        <v>0.959470181381501</v>
      </c>
      <c r="Y3708" s="27" t="n">
        <f aca="false">L3708/G3708</f>
        <v>1.25637262744795</v>
      </c>
    </row>
    <row r="3709" customFormat="false" ht="39" hidden="false" customHeight="true" outlineLevel="0" collapsed="false">
      <c r="A3709" s="4" t="s">
        <v>396</v>
      </c>
      <c r="B3709" s="4" t="s">
        <v>1668</v>
      </c>
      <c r="C3709" s="4" t="s">
        <v>1873</v>
      </c>
      <c r="D3709" s="4" t="s">
        <v>1874</v>
      </c>
      <c r="E3709" s="4" t="s">
        <v>98</v>
      </c>
      <c r="F3709" s="4" t="s">
        <v>99</v>
      </c>
      <c r="G3709" s="23" t="n">
        <v>683953</v>
      </c>
      <c r="H3709" s="24" t="n">
        <f aca="false">Parametros!$B$3</f>
        <v>160.42</v>
      </c>
      <c r="I3709" s="24" t="n">
        <f aca="false">Parametros!$B$4</f>
        <v>151.76</v>
      </c>
      <c r="J3709" s="23" t="n">
        <f aca="false">G3709*H3709/I3709</f>
        <v>722981.946889826</v>
      </c>
      <c r="K3709" s="23" t="n">
        <v>656232.99</v>
      </c>
      <c r="L3709" s="23" t="n">
        <v>859299</v>
      </c>
      <c r="M3709" s="23" t="n">
        <f aca="false">MIN(J3709:L3709)</f>
        <v>656232.99</v>
      </c>
      <c r="N3709" s="23" t="n">
        <f aca="false">MAX(J3709:L3709)</f>
        <v>859299</v>
      </c>
      <c r="O3709" s="23" t="n">
        <f aca="false">MEDIAN(J3709:L3709)</f>
        <v>722981.946889826</v>
      </c>
      <c r="P3709" s="23" t="n">
        <f aca="false">AVERAGE(J3709:L3709)</f>
        <v>746171.312296609</v>
      </c>
      <c r="Q3709" s="23" t="n">
        <f aca="false">AVERAGE(M3709,O3709)</f>
        <v>689607.468444913</v>
      </c>
      <c r="R3709" s="23" t="n">
        <f aca="false">AVERAGE(N3709,O3709)</f>
        <v>791140.473444913</v>
      </c>
      <c r="S3709" s="23" t="n">
        <f aca="false">STDEV(J3709:L3709)</f>
        <v>103500.053648812</v>
      </c>
      <c r="T3709" s="25" t="n">
        <f aca="false">IF(P3709&gt;0,S3709/P3709,NA())</f>
        <v>0.138708165193666</v>
      </c>
      <c r="U3709" s="4" t="str">
        <f aca="false">IF(T3709&lt;=Parametros!$B$7,"MENOR",IF(T3709&lt;=Parametros!$B$8,"PROMEDIO MENOR-MEDIANA","PROMEDIO"))</f>
        <v>MENOR</v>
      </c>
      <c r="V3709" s="23" t="n">
        <f aca="false">IF(T3709&lt;=Parametros!$B$7,M3709,IF(T3709&lt;=Parametros!$B$8,Q3709,P3709))</f>
        <v>656232.99</v>
      </c>
      <c r="W3709" s="26" t="n">
        <f aca="false">ROUND(V3709,0)</f>
        <v>656233</v>
      </c>
      <c r="X3709" s="27" t="n">
        <f aca="false">K3709/G3709</f>
        <v>0.959470884695293</v>
      </c>
      <c r="Y3709" s="27" t="n">
        <f aca="false">L3709/G3709</f>
        <v>1.25637141733423</v>
      </c>
    </row>
    <row r="3710" customFormat="false" ht="26.25" hidden="false" customHeight="true" outlineLevel="0" collapsed="false">
      <c r="A3710" s="4" t="s">
        <v>399</v>
      </c>
      <c r="B3710" s="4" t="s">
        <v>1668</v>
      </c>
      <c r="C3710" s="4" t="s">
        <v>1875</v>
      </c>
      <c r="D3710" s="4" t="s">
        <v>1876</v>
      </c>
      <c r="E3710" s="4" t="s">
        <v>98</v>
      </c>
      <c r="F3710" s="4" t="s">
        <v>99</v>
      </c>
      <c r="G3710" s="23" t="n">
        <v>683953</v>
      </c>
      <c r="H3710" s="24" t="n">
        <f aca="false">Parametros!$B$3</f>
        <v>160.42</v>
      </c>
      <c r="I3710" s="24" t="n">
        <f aca="false">Parametros!$B$4</f>
        <v>151.76</v>
      </c>
      <c r="J3710" s="23" t="n">
        <f aca="false">G3710*H3710/I3710</f>
        <v>722981.946889826</v>
      </c>
      <c r="K3710" s="23" t="n">
        <v>656232.99</v>
      </c>
      <c r="L3710" s="23" t="n">
        <v>859299</v>
      </c>
      <c r="M3710" s="23" t="n">
        <f aca="false">MIN(J3710:L3710)</f>
        <v>656232.99</v>
      </c>
      <c r="N3710" s="23" t="n">
        <f aca="false">MAX(J3710:L3710)</f>
        <v>859299</v>
      </c>
      <c r="O3710" s="23" t="n">
        <f aca="false">MEDIAN(J3710:L3710)</f>
        <v>722981.946889826</v>
      </c>
      <c r="P3710" s="23" t="n">
        <f aca="false">AVERAGE(J3710:L3710)</f>
        <v>746171.312296609</v>
      </c>
      <c r="Q3710" s="23" t="n">
        <f aca="false">AVERAGE(M3710,O3710)</f>
        <v>689607.468444913</v>
      </c>
      <c r="R3710" s="23" t="n">
        <f aca="false">AVERAGE(N3710,O3710)</f>
        <v>791140.473444913</v>
      </c>
      <c r="S3710" s="23" t="n">
        <f aca="false">STDEV(J3710:L3710)</f>
        <v>103500.053648812</v>
      </c>
      <c r="T3710" s="25" t="n">
        <f aca="false">IF(P3710&gt;0,S3710/P3710,NA())</f>
        <v>0.138708165193666</v>
      </c>
      <c r="U3710" s="4" t="str">
        <f aca="false">IF(T3710&lt;=Parametros!$B$7,"MENOR",IF(T3710&lt;=Parametros!$B$8,"PROMEDIO MENOR-MEDIANA","PROMEDIO"))</f>
        <v>MENOR</v>
      </c>
      <c r="V3710" s="23" t="n">
        <f aca="false">IF(T3710&lt;=Parametros!$B$7,M3710,IF(T3710&lt;=Parametros!$B$8,Q3710,P3710))</f>
        <v>656232.99</v>
      </c>
      <c r="W3710" s="26" t="n">
        <f aca="false">ROUND(V3710,0)</f>
        <v>656233</v>
      </c>
      <c r="X3710" s="27" t="n">
        <f aca="false">K3710/G3710</f>
        <v>0.959470884695293</v>
      </c>
      <c r="Y3710" s="27" t="n">
        <f aca="false">L3710/G3710</f>
        <v>1.25637141733423</v>
      </c>
    </row>
    <row r="3711" customFormat="false" ht="51.75" hidden="false" customHeight="true" outlineLevel="0" collapsed="false">
      <c r="A3711" s="4" t="s">
        <v>402</v>
      </c>
      <c r="B3711" s="4" t="s">
        <v>1668</v>
      </c>
      <c r="C3711" s="4" t="s">
        <v>1877</v>
      </c>
      <c r="D3711" s="4" t="s">
        <v>1878</v>
      </c>
      <c r="E3711" s="4" t="s">
        <v>98</v>
      </c>
      <c r="F3711" s="4" t="s">
        <v>99</v>
      </c>
      <c r="G3711" s="23" t="n">
        <v>2462229</v>
      </c>
      <c r="H3711" s="24" t="n">
        <f aca="false">Parametros!$B$3</f>
        <v>160.42</v>
      </c>
      <c r="I3711" s="24" t="n">
        <f aca="false">Parametros!$B$4</f>
        <v>151.76</v>
      </c>
      <c r="J3711" s="23" t="n">
        <f aca="false">G3711*H3711/I3711</f>
        <v>2602733.10608856</v>
      </c>
      <c r="K3711" s="23" t="n">
        <v>2362435.81</v>
      </c>
      <c r="L3711" s="23" t="n">
        <v>3093762</v>
      </c>
      <c r="M3711" s="23" t="n">
        <f aca="false">MIN(J3711:L3711)</f>
        <v>2362435.81</v>
      </c>
      <c r="N3711" s="23" t="n">
        <f aca="false">MAX(J3711:L3711)</f>
        <v>3093762</v>
      </c>
      <c r="O3711" s="23" t="n">
        <f aca="false">MEDIAN(J3711:L3711)</f>
        <v>2602733.10608856</v>
      </c>
      <c r="P3711" s="23" t="n">
        <f aca="false">AVERAGE(J3711:L3711)</f>
        <v>2686310.30536285</v>
      </c>
      <c r="Q3711" s="23" t="n">
        <f aca="false">AVERAGE(M3711,O3711)</f>
        <v>2482584.45804428</v>
      </c>
      <c r="R3711" s="23" t="n">
        <f aca="false">AVERAGE(N3711,O3711)</f>
        <v>2848247.55304428</v>
      </c>
      <c r="S3711" s="23" t="n">
        <f aca="false">STDEV(J3711:L3711)</f>
        <v>372757.776879142</v>
      </c>
      <c r="T3711" s="25" t="n">
        <f aca="false">IF(P3711&gt;0,S3711/P3711,NA())</f>
        <v>0.138761994894998</v>
      </c>
      <c r="U3711" s="4" t="str">
        <f aca="false">IF(T3711&lt;=Parametros!$B$7,"MENOR",IF(T3711&lt;=Parametros!$B$8,"PROMEDIO MENOR-MEDIANA","PROMEDIO"))</f>
        <v>MENOR</v>
      </c>
      <c r="V3711" s="23" t="n">
        <f aca="false">IF(T3711&lt;=Parametros!$B$7,M3711,IF(T3711&lt;=Parametros!$B$8,Q3711,P3711))</f>
        <v>2362435.81</v>
      </c>
      <c r="W3711" s="26" t="n">
        <f aca="false">ROUND(V3711,0)</f>
        <v>2362436</v>
      </c>
      <c r="X3711" s="27" t="n">
        <f aca="false">K3711/G3711</f>
        <v>0.959470386385669</v>
      </c>
      <c r="Y3711" s="27" t="n">
        <f aca="false">L3711/G3711</f>
        <v>1.25648832825866</v>
      </c>
    </row>
    <row r="3712" customFormat="false" ht="39" hidden="false" customHeight="true" outlineLevel="0" collapsed="false">
      <c r="A3712" s="4" t="s">
        <v>405</v>
      </c>
      <c r="B3712" s="4" t="s">
        <v>1668</v>
      </c>
      <c r="C3712" s="4" t="s">
        <v>1879</v>
      </c>
      <c r="D3712" s="4" t="s">
        <v>1880</v>
      </c>
      <c r="E3712" s="4" t="s">
        <v>98</v>
      </c>
      <c r="F3712" s="4" t="s">
        <v>99</v>
      </c>
      <c r="G3712" s="23" t="n">
        <v>820743</v>
      </c>
      <c r="H3712" s="24" t="n">
        <f aca="false">Parametros!$B$3</f>
        <v>160.42</v>
      </c>
      <c r="I3712" s="24" t="n">
        <f aca="false">Parametros!$B$4</f>
        <v>151.76</v>
      </c>
      <c r="J3712" s="23" t="n">
        <f aca="false">G3712*H3712/I3712</f>
        <v>867577.70202952</v>
      </c>
      <c r="K3712" s="23" t="n">
        <v>787478.3</v>
      </c>
      <c r="L3712" s="23" t="n">
        <v>1031254</v>
      </c>
      <c r="M3712" s="23" t="n">
        <f aca="false">MIN(J3712:L3712)</f>
        <v>787478.3</v>
      </c>
      <c r="N3712" s="23" t="n">
        <f aca="false">MAX(J3712:L3712)</f>
        <v>1031254</v>
      </c>
      <c r="O3712" s="23" t="n">
        <f aca="false">MEDIAN(J3712:L3712)</f>
        <v>867577.70202952</v>
      </c>
      <c r="P3712" s="23" t="n">
        <f aca="false">AVERAGE(J3712:L3712)</f>
        <v>895436.667343174</v>
      </c>
      <c r="Q3712" s="23" t="n">
        <f aca="false">AVERAGE(M3712,O3712)</f>
        <v>827528.00101476</v>
      </c>
      <c r="R3712" s="23" t="n">
        <f aca="false">AVERAGE(N3712,O3712)</f>
        <v>949415.85101476</v>
      </c>
      <c r="S3712" s="23" t="n">
        <f aca="false">STDEV(J3712:L3712)</f>
        <v>124252.724070271</v>
      </c>
      <c r="T3712" s="25" t="n">
        <f aca="false">IF(P3712&gt;0,S3712/P3712,NA())</f>
        <v>0.138762157729076</v>
      </c>
      <c r="U3712" s="4" t="str">
        <f aca="false">IF(T3712&lt;=Parametros!$B$7,"MENOR",IF(T3712&lt;=Parametros!$B$8,"PROMEDIO MENOR-MEDIANA","PROMEDIO"))</f>
        <v>MENOR</v>
      </c>
      <c r="V3712" s="23" t="n">
        <f aca="false">IF(T3712&lt;=Parametros!$B$7,M3712,IF(T3712&lt;=Parametros!$B$8,Q3712,P3712))</f>
        <v>787478.3</v>
      </c>
      <c r="W3712" s="26" t="n">
        <f aca="false">ROUND(V3712,0)</f>
        <v>787478</v>
      </c>
      <c r="X3712" s="27" t="n">
        <f aca="false">K3712/G3712</f>
        <v>0.959470016801849</v>
      </c>
      <c r="Y3712" s="27" t="n">
        <f aca="false">L3712/G3712</f>
        <v>1.25648832825866</v>
      </c>
    </row>
    <row r="3713" customFormat="false" ht="39" hidden="false" customHeight="true" outlineLevel="0" collapsed="false">
      <c r="A3713" s="4" t="s">
        <v>408</v>
      </c>
      <c r="B3713" s="4" t="s">
        <v>1668</v>
      </c>
      <c r="C3713" s="4" t="s">
        <v>1881</v>
      </c>
      <c r="D3713" s="4" t="s">
        <v>1882</v>
      </c>
      <c r="E3713" s="4" t="s">
        <v>98</v>
      </c>
      <c r="F3713" s="4" t="s">
        <v>99</v>
      </c>
      <c r="G3713" s="23" t="n">
        <v>820743</v>
      </c>
      <c r="H3713" s="24" t="n">
        <f aca="false">Parametros!$B$3</f>
        <v>160.42</v>
      </c>
      <c r="I3713" s="24" t="n">
        <f aca="false">Parametros!$B$4</f>
        <v>151.76</v>
      </c>
      <c r="J3713" s="23" t="n">
        <f aca="false">G3713*H3713/I3713</f>
        <v>867577.70202952</v>
      </c>
      <c r="K3713" s="23" t="n">
        <v>787478.3</v>
      </c>
      <c r="L3713" s="23" t="n">
        <v>1031254</v>
      </c>
      <c r="M3713" s="23" t="n">
        <f aca="false">MIN(J3713:L3713)</f>
        <v>787478.3</v>
      </c>
      <c r="N3713" s="23" t="n">
        <f aca="false">MAX(J3713:L3713)</f>
        <v>1031254</v>
      </c>
      <c r="O3713" s="23" t="n">
        <f aca="false">MEDIAN(J3713:L3713)</f>
        <v>867577.70202952</v>
      </c>
      <c r="P3713" s="23" t="n">
        <f aca="false">AVERAGE(J3713:L3713)</f>
        <v>895436.667343174</v>
      </c>
      <c r="Q3713" s="23" t="n">
        <f aca="false">AVERAGE(M3713,O3713)</f>
        <v>827528.00101476</v>
      </c>
      <c r="R3713" s="23" t="n">
        <f aca="false">AVERAGE(N3713,O3713)</f>
        <v>949415.85101476</v>
      </c>
      <c r="S3713" s="23" t="n">
        <f aca="false">STDEV(J3713:L3713)</f>
        <v>124252.724070271</v>
      </c>
      <c r="T3713" s="25" t="n">
        <f aca="false">IF(P3713&gt;0,S3713/P3713,NA())</f>
        <v>0.138762157729076</v>
      </c>
      <c r="U3713" s="4" t="str">
        <f aca="false">IF(T3713&lt;=Parametros!$B$7,"MENOR",IF(T3713&lt;=Parametros!$B$8,"PROMEDIO MENOR-MEDIANA","PROMEDIO"))</f>
        <v>MENOR</v>
      </c>
      <c r="V3713" s="23" t="n">
        <f aca="false">IF(T3713&lt;=Parametros!$B$7,M3713,IF(T3713&lt;=Parametros!$B$8,Q3713,P3713))</f>
        <v>787478.3</v>
      </c>
      <c r="W3713" s="26" t="n">
        <f aca="false">ROUND(V3713,0)</f>
        <v>787478</v>
      </c>
      <c r="X3713" s="27" t="n">
        <f aca="false">K3713/G3713</f>
        <v>0.959470016801849</v>
      </c>
      <c r="Y3713" s="27" t="n">
        <f aca="false">L3713/G3713</f>
        <v>1.25648832825866</v>
      </c>
    </row>
    <row r="3714" customFormat="false" ht="39" hidden="false" customHeight="true" outlineLevel="0" collapsed="false">
      <c r="A3714" s="4" t="s">
        <v>411</v>
      </c>
      <c r="B3714" s="4" t="s">
        <v>1668</v>
      </c>
      <c r="C3714" s="4" t="s">
        <v>1883</v>
      </c>
      <c r="D3714" s="4" t="s">
        <v>1884</v>
      </c>
      <c r="E3714" s="4" t="s">
        <v>98</v>
      </c>
      <c r="F3714" s="4" t="s">
        <v>99</v>
      </c>
      <c r="G3714" s="23" t="n">
        <v>2462229</v>
      </c>
      <c r="H3714" s="24" t="n">
        <f aca="false">Parametros!$B$3</f>
        <v>160.42</v>
      </c>
      <c r="I3714" s="24" t="n">
        <f aca="false">Parametros!$B$4</f>
        <v>151.76</v>
      </c>
      <c r="J3714" s="23" t="n">
        <f aca="false">G3714*H3714/I3714</f>
        <v>2602733.10608856</v>
      </c>
      <c r="K3714" s="23" t="n">
        <v>2362435.81</v>
      </c>
      <c r="L3714" s="23" t="n">
        <v>3093762</v>
      </c>
      <c r="M3714" s="23" t="n">
        <f aca="false">MIN(J3714:L3714)</f>
        <v>2362435.81</v>
      </c>
      <c r="N3714" s="23" t="n">
        <f aca="false">MAX(J3714:L3714)</f>
        <v>3093762</v>
      </c>
      <c r="O3714" s="23" t="n">
        <f aca="false">MEDIAN(J3714:L3714)</f>
        <v>2602733.10608856</v>
      </c>
      <c r="P3714" s="23" t="n">
        <f aca="false">AVERAGE(J3714:L3714)</f>
        <v>2686310.30536285</v>
      </c>
      <c r="Q3714" s="23" t="n">
        <f aca="false">AVERAGE(M3714,O3714)</f>
        <v>2482584.45804428</v>
      </c>
      <c r="R3714" s="23" t="n">
        <f aca="false">AVERAGE(N3714,O3714)</f>
        <v>2848247.55304428</v>
      </c>
      <c r="S3714" s="23" t="n">
        <f aca="false">STDEV(J3714:L3714)</f>
        <v>372757.776879142</v>
      </c>
      <c r="T3714" s="25" t="n">
        <f aca="false">IF(P3714&gt;0,S3714/P3714,NA())</f>
        <v>0.138761994894998</v>
      </c>
      <c r="U3714" s="4" t="str">
        <f aca="false">IF(T3714&lt;=Parametros!$B$7,"MENOR",IF(T3714&lt;=Parametros!$B$8,"PROMEDIO MENOR-MEDIANA","PROMEDIO"))</f>
        <v>MENOR</v>
      </c>
      <c r="V3714" s="23" t="n">
        <f aca="false">IF(T3714&lt;=Parametros!$B$7,M3714,IF(T3714&lt;=Parametros!$B$8,Q3714,P3714))</f>
        <v>2362435.81</v>
      </c>
      <c r="W3714" s="26" t="n">
        <f aca="false">ROUND(V3714,0)</f>
        <v>2362436</v>
      </c>
      <c r="X3714" s="27" t="n">
        <f aca="false">K3714/G3714</f>
        <v>0.959470386385669</v>
      </c>
      <c r="Y3714" s="27" t="n">
        <f aca="false">L3714/G3714</f>
        <v>1.25648832825866</v>
      </c>
    </row>
    <row r="3715" customFormat="false" ht="39" hidden="false" customHeight="true" outlineLevel="0" collapsed="false">
      <c r="A3715" s="4" t="s">
        <v>414</v>
      </c>
      <c r="B3715" s="4" t="s">
        <v>1668</v>
      </c>
      <c r="C3715" s="4" t="s">
        <v>1885</v>
      </c>
      <c r="D3715" s="4" t="s">
        <v>1886</v>
      </c>
      <c r="E3715" s="4" t="s">
        <v>98</v>
      </c>
      <c r="F3715" s="4" t="s">
        <v>99</v>
      </c>
      <c r="G3715" s="23" t="n">
        <v>2462229</v>
      </c>
      <c r="H3715" s="24" t="n">
        <f aca="false">Parametros!$B$3</f>
        <v>160.42</v>
      </c>
      <c r="I3715" s="24" t="n">
        <f aca="false">Parametros!$B$4</f>
        <v>151.76</v>
      </c>
      <c r="J3715" s="23" t="n">
        <f aca="false">G3715*H3715/I3715</f>
        <v>2602733.10608856</v>
      </c>
      <c r="K3715" s="23" t="n">
        <v>2362435.81</v>
      </c>
      <c r="L3715" s="23" t="n">
        <v>3093762</v>
      </c>
      <c r="M3715" s="23" t="n">
        <f aca="false">MIN(J3715:L3715)</f>
        <v>2362435.81</v>
      </c>
      <c r="N3715" s="23" t="n">
        <f aca="false">MAX(J3715:L3715)</f>
        <v>3093762</v>
      </c>
      <c r="O3715" s="23" t="n">
        <f aca="false">MEDIAN(J3715:L3715)</f>
        <v>2602733.10608856</v>
      </c>
      <c r="P3715" s="23" t="n">
        <f aca="false">AVERAGE(J3715:L3715)</f>
        <v>2686310.30536285</v>
      </c>
      <c r="Q3715" s="23" t="n">
        <f aca="false">AVERAGE(M3715,O3715)</f>
        <v>2482584.45804428</v>
      </c>
      <c r="R3715" s="23" t="n">
        <f aca="false">AVERAGE(N3715,O3715)</f>
        <v>2848247.55304428</v>
      </c>
      <c r="S3715" s="23" t="n">
        <f aca="false">STDEV(J3715:L3715)</f>
        <v>372757.776879142</v>
      </c>
      <c r="T3715" s="25" t="n">
        <f aca="false">IF(P3715&gt;0,S3715/P3715,NA())</f>
        <v>0.138761994894998</v>
      </c>
      <c r="U3715" s="4" t="str">
        <f aca="false">IF(T3715&lt;=Parametros!$B$7,"MENOR",IF(T3715&lt;=Parametros!$B$8,"PROMEDIO MENOR-MEDIANA","PROMEDIO"))</f>
        <v>MENOR</v>
      </c>
      <c r="V3715" s="23" t="n">
        <f aca="false">IF(T3715&lt;=Parametros!$B$7,M3715,IF(T3715&lt;=Parametros!$B$8,Q3715,P3715))</f>
        <v>2362435.81</v>
      </c>
      <c r="W3715" s="26" t="n">
        <f aca="false">ROUND(V3715,0)</f>
        <v>2362436</v>
      </c>
      <c r="X3715" s="27" t="n">
        <f aca="false">K3715/G3715</f>
        <v>0.959470386385669</v>
      </c>
      <c r="Y3715" s="27" t="n">
        <f aca="false">L3715/G3715</f>
        <v>1.25648832825866</v>
      </c>
    </row>
    <row r="3716" customFormat="false" ht="51.75" hidden="false" customHeight="true" outlineLevel="0" collapsed="false">
      <c r="A3716" s="4" t="s">
        <v>417</v>
      </c>
      <c r="B3716" s="4" t="s">
        <v>1668</v>
      </c>
      <c r="C3716" s="4" t="s">
        <v>1887</v>
      </c>
      <c r="D3716" s="4" t="s">
        <v>1888</v>
      </c>
      <c r="E3716" s="4" t="s">
        <v>98</v>
      </c>
      <c r="F3716" s="4" t="s">
        <v>99</v>
      </c>
      <c r="G3716" s="23" t="n">
        <v>2462229</v>
      </c>
      <c r="H3716" s="24" t="n">
        <f aca="false">Parametros!$B$3</f>
        <v>160.42</v>
      </c>
      <c r="I3716" s="24" t="n">
        <f aca="false">Parametros!$B$4</f>
        <v>151.76</v>
      </c>
      <c r="J3716" s="23" t="n">
        <f aca="false">G3716*H3716/I3716</f>
        <v>2602733.10608856</v>
      </c>
      <c r="K3716" s="23" t="n">
        <v>2362435.81</v>
      </c>
      <c r="L3716" s="23" t="n">
        <v>3093762</v>
      </c>
      <c r="M3716" s="23" t="n">
        <f aca="false">MIN(J3716:L3716)</f>
        <v>2362435.81</v>
      </c>
      <c r="N3716" s="23" t="n">
        <f aca="false">MAX(J3716:L3716)</f>
        <v>3093762</v>
      </c>
      <c r="O3716" s="23" t="n">
        <f aca="false">MEDIAN(J3716:L3716)</f>
        <v>2602733.10608856</v>
      </c>
      <c r="P3716" s="23" t="n">
        <f aca="false">AVERAGE(J3716:L3716)</f>
        <v>2686310.30536285</v>
      </c>
      <c r="Q3716" s="23" t="n">
        <f aca="false">AVERAGE(M3716,O3716)</f>
        <v>2482584.45804428</v>
      </c>
      <c r="R3716" s="23" t="n">
        <f aca="false">AVERAGE(N3716,O3716)</f>
        <v>2848247.55304428</v>
      </c>
      <c r="S3716" s="23" t="n">
        <f aca="false">STDEV(J3716:L3716)</f>
        <v>372757.776879142</v>
      </c>
      <c r="T3716" s="25" t="n">
        <f aca="false">IF(P3716&gt;0,S3716/P3716,NA())</f>
        <v>0.138761994894998</v>
      </c>
      <c r="U3716" s="4" t="str">
        <f aca="false">IF(T3716&lt;=Parametros!$B$7,"MENOR",IF(T3716&lt;=Parametros!$B$8,"PROMEDIO MENOR-MEDIANA","PROMEDIO"))</f>
        <v>MENOR</v>
      </c>
      <c r="V3716" s="23" t="n">
        <f aca="false">IF(T3716&lt;=Parametros!$B$7,M3716,IF(T3716&lt;=Parametros!$B$8,Q3716,P3716))</f>
        <v>2362435.81</v>
      </c>
      <c r="W3716" s="26" t="n">
        <f aca="false">ROUND(V3716,0)</f>
        <v>2362436</v>
      </c>
      <c r="X3716" s="27" t="n">
        <f aca="false">K3716/G3716</f>
        <v>0.959470386385669</v>
      </c>
      <c r="Y3716" s="27" t="n">
        <f aca="false">L3716/G3716</f>
        <v>1.25648832825866</v>
      </c>
    </row>
    <row r="3717" customFormat="false" ht="15" hidden="false" customHeight="true" outlineLevel="0" collapsed="false">
      <c r="A3717" s="22" t="s">
        <v>420</v>
      </c>
      <c r="B3717" s="22" t="s">
        <v>421</v>
      </c>
      <c r="C3717" s="22"/>
      <c r="D3717" s="22"/>
      <c r="E3717" s="22"/>
      <c r="F3717" s="22"/>
      <c r="G3717" s="22"/>
      <c r="H3717" s="22"/>
      <c r="I3717" s="22"/>
      <c r="J3717" s="22"/>
      <c r="K3717" s="22"/>
      <c r="L3717" s="22"/>
      <c r="M3717" s="22"/>
      <c r="N3717" s="22"/>
      <c r="O3717" s="22"/>
      <c r="P3717" s="22"/>
      <c r="Q3717" s="22"/>
      <c r="R3717" s="22"/>
      <c r="S3717" s="22"/>
      <c r="T3717" s="22"/>
      <c r="U3717" s="22"/>
      <c r="V3717" s="22"/>
      <c r="W3717" s="22"/>
    </row>
    <row r="3718" customFormat="false" ht="39" hidden="false" customHeight="true" outlineLevel="0" collapsed="false">
      <c r="A3718" s="4" t="s">
        <v>422</v>
      </c>
      <c r="B3718" s="4" t="s">
        <v>1668</v>
      </c>
      <c r="C3718" s="4" t="s">
        <v>1889</v>
      </c>
      <c r="D3718" s="4" t="s">
        <v>1890</v>
      </c>
      <c r="E3718" s="4" t="s">
        <v>98</v>
      </c>
      <c r="F3718" s="4" t="s">
        <v>99</v>
      </c>
      <c r="G3718" s="23" t="n">
        <v>820743</v>
      </c>
      <c r="H3718" s="24" t="n">
        <f aca="false">Parametros!$B$3</f>
        <v>160.42</v>
      </c>
      <c r="I3718" s="24" t="n">
        <f aca="false">Parametros!$B$4</f>
        <v>151.76</v>
      </c>
      <c r="J3718" s="23" t="n">
        <f aca="false">G3718*H3718/I3718</f>
        <v>867577.70202952</v>
      </c>
      <c r="K3718" s="23" t="n">
        <v>787478.3</v>
      </c>
      <c r="L3718" s="23" t="n">
        <v>1031254</v>
      </c>
      <c r="M3718" s="23" t="n">
        <f aca="false">MIN(J3718:L3718)</f>
        <v>787478.3</v>
      </c>
      <c r="N3718" s="23" t="n">
        <f aca="false">MAX(J3718:L3718)</f>
        <v>1031254</v>
      </c>
      <c r="O3718" s="23" t="n">
        <f aca="false">MEDIAN(J3718:L3718)</f>
        <v>867577.70202952</v>
      </c>
      <c r="P3718" s="23" t="n">
        <f aca="false">AVERAGE(J3718:L3718)</f>
        <v>895436.667343174</v>
      </c>
      <c r="Q3718" s="23" t="n">
        <f aca="false">AVERAGE(M3718,O3718)</f>
        <v>827528.00101476</v>
      </c>
      <c r="R3718" s="23" t="n">
        <f aca="false">AVERAGE(N3718,O3718)</f>
        <v>949415.85101476</v>
      </c>
      <c r="S3718" s="23" t="n">
        <f aca="false">STDEV(J3718:L3718)</f>
        <v>124252.724070271</v>
      </c>
      <c r="T3718" s="25" t="n">
        <f aca="false">IF(P3718&gt;0,S3718/P3718,NA())</f>
        <v>0.138762157729076</v>
      </c>
      <c r="U3718" s="4" t="str">
        <f aca="false">IF(T3718&lt;=Parametros!$B$7,"MENOR",IF(T3718&lt;=Parametros!$B$8,"PROMEDIO MENOR-MEDIANA","PROMEDIO"))</f>
        <v>MENOR</v>
      </c>
      <c r="V3718" s="23" t="n">
        <f aca="false">IF(T3718&lt;=Parametros!$B$7,M3718,IF(T3718&lt;=Parametros!$B$8,Q3718,P3718))</f>
        <v>787478.3</v>
      </c>
      <c r="W3718" s="26" t="n">
        <f aca="false">ROUND(V3718,0)</f>
        <v>787478</v>
      </c>
      <c r="X3718" s="27" t="n">
        <f aca="false">K3718/G3718</f>
        <v>0.959470016801849</v>
      </c>
      <c r="Y3718" s="27" t="n">
        <f aca="false">L3718/G3718</f>
        <v>1.25648832825866</v>
      </c>
    </row>
    <row r="3719" customFormat="false" ht="39" hidden="false" customHeight="true" outlineLevel="0" collapsed="false">
      <c r="A3719" s="4" t="s">
        <v>425</v>
      </c>
      <c r="B3719" s="4" t="s">
        <v>1668</v>
      </c>
      <c r="C3719" s="4" t="s">
        <v>1891</v>
      </c>
      <c r="D3719" s="4" t="s">
        <v>1892</v>
      </c>
      <c r="E3719" s="4" t="s">
        <v>98</v>
      </c>
      <c r="F3719" s="4" t="s">
        <v>99</v>
      </c>
      <c r="G3719" s="23" t="n">
        <v>820743</v>
      </c>
      <c r="H3719" s="24" t="n">
        <f aca="false">Parametros!$B$3</f>
        <v>160.42</v>
      </c>
      <c r="I3719" s="24" t="n">
        <f aca="false">Parametros!$B$4</f>
        <v>151.76</v>
      </c>
      <c r="J3719" s="23" t="n">
        <f aca="false">G3719*H3719/I3719</f>
        <v>867577.70202952</v>
      </c>
      <c r="K3719" s="23" t="n">
        <v>787478.3</v>
      </c>
      <c r="L3719" s="23" t="n">
        <v>1031254</v>
      </c>
      <c r="M3719" s="23" t="n">
        <f aca="false">MIN(J3719:L3719)</f>
        <v>787478.3</v>
      </c>
      <c r="N3719" s="23" t="n">
        <f aca="false">MAX(J3719:L3719)</f>
        <v>1031254</v>
      </c>
      <c r="O3719" s="23" t="n">
        <f aca="false">MEDIAN(J3719:L3719)</f>
        <v>867577.70202952</v>
      </c>
      <c r="P3719" s="23" t="n">
        <f aca="false">AVERAGE(J3719:L3719)</f>
        <v>895436.667343174</v>
      </c>
      <c r="Q3719" s="23" t="n">
        <f aca="false">AVERAGE(M3719,O3719)</f>
        <v>827528.00101476</v>
      </c>
      <c r="R3719" s="23" t="n">
        <f aca="false">AVERAGE(N3719,O3719)</f>
        <v>949415.85101476</v>
      </c>
      <c r="S3719" s="23" t="n">
        <f aca="false">STDEV(J3719:L3719)</f>
        <v>124252.724070271</v>
      </c>
      <c r="T3719" s="25" t="n">
        <f aca="false">IF(P3719&gt;0,S3719/P3719,NA())</f>
        <v>0.138762157729076</v>
      </c>
      <c r="U3719" s="4" t="str">
        <f aca="false">IF(T3719&lt;=Parametros!$B$7,"MENOR",IF(T3719&lt;=Parametros!$B$8,"PROMEDIO MENOR-MEDIANA","PROMEDIO"))</f>
        <v>MENOR</v>
      </c>
      <c r="V3719" s="23" t="n">
        <f aca="false">IF(T3719&lt;=Parametros!$B$7,M3719,IF(T3719&lt;=Parametros!$B$8,Q3719,P3719))</f>
        <v>787478.3</v>
      </c>
      <c r="W3719" s="26" t="n">
        <f aca="false">ROUND(V3719,0)</f>
        <v>787478</v>
      </c>
      <c r="X3719" s="27" t="n">
        <f aca="false">K3719/G3719</f>
        <v>0.959470016801849</v>
      </c>
      <c r="Y3719" s="27" t="n">
        <f aca="false">L3719/G3719</f>
        <v>1.25648832825866</v>
      </c>
    </row>
    <row r="3720" customFormat="false" ht="39" hidden="false" customHeight="true" outlineLevel="0" collapsed="false">
      <c r="A3720" s="4" t="s">
        <v>427</v>
      </c>
      <c r="B3720" s="4" t="s">
        <v>1668</v>
      </c>
      <c r="C3720" s="4" t="s">
        <v>1893</v>
      </c>
      <c r="D3720" s="4" t="s">
        <v>1894</v>
      </c>
      <c r="E3720" s="4" t="s">
        <v>98</v>
      </c>
      <c r="F3720" s="4" t="s">
        <v>99</v>
      </c>
      <c r="G3720" s="23" t="n">
        <v>820743</v>
      </c>
      <c r="H3720" s="24" t="n">
        <f aca="false">Parametros!$B$3</f>
        <v>160.42</v>
      </c>
      <c r="I3720" s="24" t="n">
        <f aca="false">Parametros!$B$4</f>
        <v>151.76</v>
      </c>
      <c r="J3720" s="23" t="n">
        <f aca="false">G3720*H3720/I3720</f>
        <v>867577.70202952</v>
      </c>
      <c r="K3720" s="23" t="n">
        <v>787478.3</v>
      </c>
      <c r="L3720" s="23" t="n">
        <v>1031254</v>
      </c>
      <c r="M3720" s="23" t="n">
        <f aca="false">MIN(J3720:L3720)</f>
        <v>787478.3</v>
      </c>
      <c r="N3720" s="23" t="n">
        <f aca="false">MAX(J3720:L3720)</f>
        <v>1031254</v>
      </c>
      <c r="O3720" s="23" t="n">
        <f aca="false">MEDIAN(J3720:L3720)</f>
        <v>867577.70202952</v>
      </c>
      <c r="P3720" s="23" t="n">
        <f aca="false">AVERAGE(J3720:L3720)</f>
        <v>895436.667343174</v>
      </c>
      <c r="Q3720" s="23" t="n">
        <f aca="false">AVERAGE(M3720,O3720)</f>
        <v>827528.00101476</v>
      </c>
      <c r="R3720" s="23" t="n">
        <f aca="false">AVERAGE(N3720,O3720)</f>
        <v>949415.85101476</v>
      </c>
      <c r="S3720" s="23" t="n">
        <f aca="false">STDEV(J3720:L3720)</f>
        <v>124252.724070271</v>
      </c>
      <c r="T3720" s="25" t="n">
        <f aca="false">IF(P3720&gt;0,S3720/P3720,NA())</f>
        <v>0.138762157729076</v>
      </c>
      <c r="U3720" s="4" t="str">
        <f aca="false">IF(T3720&lt;=Parametros!$B$7,"MENOR",IF(T3720&lt;=Parametros!$B$8,"PROMEDIO MENOR-MEDIANA","PROMEDIO"))</f>
        <v>MENOR</v>
      </c>
      <c r="V3720" s="23" t="n">
        <f aca="false">IF(T3720&lt;=Parametros!$B$7,M3720,IF(T3720&lt;=Parametros!$B$8,Q3720,P3720))</f>
        <v>787478.3</v>
      </c>
      <c r="W3720" s="26" t="n">
        <f aca="false">ROUND(V3720,0)</f>
        <v>787478</v>
      </c>
      <c r="X3720" s="27" t="n">
        <f aca="false">K3720/G3720</f>
        <v>0.959470016801849</v>
      </c>
      <c r="Y3720" s="27" t="n">
        <f aca="false">L3720/G3720</f>
        <v>1.25648832825866</v>
      </c>
    </row>
    <row r="3721" customFormat="false" ht="39" hidden="false" customHeight="true" outlineLevel="0" collapsed="false">
      <c r="A3721" s="4" t="s">
        <v>430</v>
      </c>
      <c r="B3721" s="4" t="s">
        <v>1668</v>
      </c>
      <c r="C3721" s="4" t="s">
        <v>1895</v>
      </c>
      <c r="D3721" s="4" t="s">
        <v>1896</v>
      </c>
      <c r="E3721" s="4" t="s">
        <v>98</v>
      </c>
      <c r="F3721" s="4" t="s">
        <v>99</v>
      </c>
      <c r="G3721" s="23" t="n">
        <v>683953</v>
      </c>
      <c r="H3721" s="24" t="n">
        <f aca="false">Parametros!$B$3</f>
        <v>160.42</v>
      </c>
      <c r="I3721" s="24" t="n">
        <f aca="false">Parametros!$B$4</f>
        <v>151.76</v>
      </c>
      <c r="J3721" s="23" t="n">
        <f aca="false">G3721*H3721/I3721</f>
        <v>722981.946889826</v>
      </c>
      <c r="K3721" s="23" t="n">
        <v>656232.99</v>
      </c>
      <c r="L3721" s="23" t="n">
        <v>859299</v>
      </c>
      <c r="M3721" s="23" t="n">
        <f aca="false">MIN(J3721:L3721)</f>
        <v>656232.99</v>
      </c>
      <c r="N3721" s="23" t="n">
        <f aca="false">MAX(J3721:L3721)</f>
        <v>859299</v>
      </c>
      <c r="O3721" s="23" t="n">
        <f aca="false">MEDIAN(J3721:L3721)</f>
        <v>722981.946889826</v>
      </c>
      <c r="P3721" s="23" t="n">
        <f aca="false">AVERAGE(J3721:L3721)</f>
        <v>746171.312296609</v>
      </c>
      <c r="Q3721" s="23" t="n">
        <f aca="false">AVERAGE(M3721,O3721)</f>
        <v>689607.468444913</v>
      </c>
      <c r="R3721" s="23" t="n">
        <f aca="false">AVERAGE(N3721,O3721)</f>
        <v>791140.473444913</v>
      </c>
      <c r="S3721" s="23" t="n">
        <f aca="false">STDEV(J3721:L3721)</f>
        <v>103500.053648812</v>
      </c>
      <c r="T3721" s="25" t="n">
        <f aca="false">IF(P3721&gt;0,S3721/P3721,NA())</f>
        <v>0.138708165193666</v>
      </c>
      <c r="U3721" s="4" t="str">
        <f aca="false">IF(T3721&lt;=Parametros!$B$7,"MENOR",IF(T3721&lt;=Parametros!$B$8,"PROMEDIO MENOR-MEDIANA","PROMEDIO"))</f>
        <v>MENOR</v>
      </c>
      <c r="V3721" s="23" t="n">
        <f aca="false">IF(T3721&lt;=Parametros!$B$7,M3721,IF(T3721&lt;=Parametros!$B$8,Q3721,P3721))</f>
        <v>656232.99</v>
      </c>
      <c r="W3721" s="26" t="n">
        <f aca="false">ROUND(V3721,0)</f>
        <v>656233</v>
      </c>
      <c r="X3721" s="27" t="n">
        <f aca="false">K3721/G3721</f>
        <v>0.959470884695293</v>
      </c>
      <c r="Y3721" s="27" t="n">
        <f aca="false">L3721/G3721</f>
        <v>1.25637141733423</v>
      </c>
    </row>
    <row r="3722" customFormat="false" ht="26.25" hidden="false" customHeight="true" outlineLevel="0" collapsed="false">
      <c r="A3722" s="4" t="s">
        <v>432</v>
      </c>
      <c r="B3722" s="4" t="s">
        <v>1668</v>
      </c>
      <c r="C3722" s="4" t="s">
        <v>1897</v>
      </c>
      <c r="D3722" s="4" t="s">
        <v>1898</v>
      </c>
      <c r="E3722" s="4" t="s">
        <v>98</v>
      </c>
      <c r="F3722" s="4" t="s">
        <v>99</v>
      </c>
      <c r="G3722" s="23" t="n">
        <v>683953</v>
      </c>
      <c r="H3722" s="24" t="n">
        <f aca="false">Parametros!$B$3</f>
        <v>160.42</v>
      </c>
      <c r="I3722" s="24" t="n">
        <f aca="false">Parametros!$B$4</f>
        <v>151.76</v>
      </c>
      <c r="J3722" s="23" t="n">
        <f aca="false">G3722*H3722/I3722</f>
        <v>722981.946889826</v>
      </c>
      <c r="K3722" s="23" t="n">
        <v>656232.99</v>
      </c>
      <c r="L3722" s="23" t="n">
        <v>859299</v>
      </c>
      <c r="M3722" s="23" t="n">
        <f aca="false">MIN(J3722:L3722)</f>
        <v>656232.99</v>
      </c>
      <c r="N3722" s="23" t="n">
        <f aca="false">MAX(J3722:L3722)</f>
        <v>859299</v>
      </c>
      <c r="O3722" s="23" t="n">
        <f aca="false">MEDIAN(J3722:L3722)</f>
        <v>722981.946889826</v>
      </c>
      <c r="P3722" s="23" t="n">
        <f aca="false">AVERAGE(J3722:L3722)</f>
        <v>746171.312296609</v>
      </c>
      <c r="Q3722" s="23" t="n">
        <f aca="false">AVERAGE(M3722,O3722)</f>
        <v>689607.468444913</v>
      </c>
      <c r="R3722" s="23" t="n">
        <f aca="false">AVERAGE(N3722,O3722)</f>
        <v>791140.473444913</v>
      </c>
      <c r="S3722" s="23" t="n">
        <f aca="false">STDEV(J3722:L3722)</f>
        <v>103500.053648812</v>
      </c>
      <c r="T3722" s="25" t="n">
        <f aca="false">IF(P3722&gt;0,S3722/P3722,NA())</f>
        <v>0.138708165193666</v>
      </c>
      <c r="U3722" s="4" t="str">
        <f aca="false">IF(T3722&lt;=Parametros!$B$7,"MENOR",IF(T3722&lt;=Parametros!$B$8,"PROMEDIO MENOR-MEDIANA","PROMEDIO"))</f>
        <v>MENOR</v>
      </c>
      <c r="V3722" s="23" t="n">
        <f aca="false">IF(T3722&lt;=Parametros!$B$7,M3722,IF(T3722&lt;=Parametros!$B$8,Q3722,P3722))</f>
        <v>656232.99</v>
      </c>
      <c r="W3722" s="26" t="n">
        <f aca="false">ROUND(V3722,0)</f>
        <v>656233</v>
      </c>
      <c r="X3722" s="27" t="n">
        <f aca="false">K3722/G3722</f>
        <v>0.959470884695293</v>
      </c>
      <c r="Y3722" s="27" t="n">
        <f aca="false">L3722/G3722</f>
        <v>1.25637141733423</v>
      </c>
    </row>
    <row r="3723" customFormat="false" ht="26.25" hidden="false" customHeight="true" outlineLevel="0" collapsed="false">
      <c r="A3723" s="4" t="s">
        <v>435</v>
      </c>
      <c r="B3723" s="4" t="s">
        <v>1668</v>
      </c>
      <c r="C3723" s="4" t="s">
        <v>1899</v>
      </c>
      <c r="D3723" s="4" t="s">
        <v>1900</v>
      </c>
      <c r="E3723" s="4" t="s">
        <v>112</v>
      </c>
      <c r="F3723" s="4" t="s">
        <v>99</v>
      </c>
      <c r="G3723" s="23" t="n">
        <v>683953</v>
      </c>
      <c r="H3723" s="24" t="n">
        <f aca="false">Parametros!$B$3</f>
        <v>160.42</v>
      </c>
      <c r="I3723" s="24" t="n">
        <f aca="false">Parametros!$B$4</f>
        <v>151.76</v>
      </c>
      <c r="J3723" s="23" t="n">
        <f aca="false">G3723*H3723/I3723</f>
        <v>722981.946889826</v>
      </c>
      <c r="K3723" s="23" t="n">
        <v>656232.99</v>
      </c>
      <c r="L3723" s="23" t="n">
        <v>859299</v>
      </c>
      <c r="M3723" s="23" t="n">
        <f aca="false">MIN(J3723:L3723)</f>
        <v>656232.99</v>
      </c>
      <c r="N3723" s="23" t="n">
        <f aca="false">MAX(J3723:L3723)</f>
        <v>859299</v>
      </c>
      <c r="O3723" s="23" t="n">
        <f aca="false">MEDIAN(J3723:L3723)</f>
        <v>722981.946889826</v>
      </c>
      <c r="P3723" s="23" t="n">
        <f aca="false">AVERAGE(J3723:L3723)</f>
        <v>746171.312296609</v>
      </c>
      <c r="Q3723" s="23" t="n">
        <f aca="false">AVERAGE(M3723,O3723)</f>
        <v>689607.468444913</v>
      </c>
      <c r="R3723" s="23" t="n">
        <f aca="false">AVERAGE(N3723,O3723)</f>
        <v>791140.473444913</v>
      </c>
      <c r="S3723" s="23" t="n">
        <f aca="false">STDEV(J3723:L3723)</f>
        <v>103500.053648812</v>
      </c>
      <c r="T3723" s="25" t="n">
        <f aca="false">IF(P3723&gt;0,S3723/P3723,NA())</f>
        <v>0.138708165193666</v>
      </c>
      <c r="U3723" s="4" t="str">
        <f aca="false">IF(T3723&lt;=Parametros!$B$7,"MENOR",IF(T3723&lt;=Parametros!$B$8,"PROMEDIO MENOR-MEDIANA","PROMEDIO"))</f>
        <v>MENOR</v>
      </c>
      <c r="V3723" s="23" t="n">
        <f aca="false">IF(T3723&lt;=Parametros!$B$7,M3723,IF(T3723&lt;=Parametros!$B$8,Q3723,P3723))</f>
        <v>656232.99</v>
      </c>
      <c r="W3723" s="26" t="n">
        <f aca="false">ROUND(V3723,0)</f>
        <v>656233</v>
      </c>
      <c r="X3723" s="27" t="n">
        <f aca="false">K3723/G3723</f>
        <v>0.959470884695293</v>
      </c>
      <c r="Y3723" s="27" t="n">
        <f aca="false">L3723/G3723</f>
        <v>1.25637141733423</v>
      </c>
    </row>
    <row r="3724" customFormat="false" ht="39" hidden="false" customHeight="true" outlineLevel="0" collapsed="false">
      <c r="A3724" s="4" t="s">
        <v>437</v>
      </c>
      <c r="B3724" s="4" t="s">
        <v>1668</v>
      </c>
      <c r="C3724" s="4" t="s">
        <v>1901</v>
      </c>
      <c r="D3724" s="4" t="s">
        <v>1902</v>
      </c>
      <c r="E3724" s="4" t="s">
        <v>98</v>
      </c>
      <c r="F3724" s="4" t="s">
        <v>99</v>
      </c>
      <c r="G3724" s="23" t="n">
        <v>820743</v>
      </c>
      <c r="H3724" s="24" t="n">
        <f aca="false">Parametros!$B$3</f>
        <v>160.42</v>
      </c>
      <c r="I3724" s="24" t="n">
        <f aca="false">Parametros!$B$4</f>
        <v>151.76</v>
      </c>
      <c r="J3724" s="23" t="n">
        <f aca="false">G3724*H3724/I3724</f>
        <v>867577.70202952</v>
      </c>
      <c r="K3724" s="23" t="n">
        <v>787478.3</v>
      </c>
      <c r="L3724" s="23" t="n">
        <v>1031254</v>
      </c>
      <c r="M3724" s="23" t="n">
        <f aca="false">MIN(J3724:L3724)</f>
        <v>787478.3</v>
      </c>
      <c r="N3724" s="23" t="n">
        <f aca="false">MAX(J3724:L3724)</f>
        <v>1031254</v>
      </c>
      <c r="O3724" s="23" t="n">
        <f aca="false">MEDIAN(J3724:L3724)</f>
        <v>867577.70202952</v>
      </c>
      <c r="P3724" s="23" t="n">
        <f aca="false">AVERAGE(J3724:L3724)</f>
        <v>895436.667343174</v>
      </c>
      <c r="Q3724" s="23" t="n">
        <f aca="false">AVERAGE(M3724,O3724)</f>
        <v>827528.00101476</v>
      </c>
      <c r="R3724" s="23" t="n">
        <f aca="false">AVERAGE(N3724,O3724)</f>
        <v>949415.85101476</v>
      </c>
      <c r="S3724" s="23" t="n">
        <f aca="false">STDEV(J3724:L3724)</f>
        <v>124252.724070271</v>
      </c>
      <c r="T3724" s="25" t="n">
        <f aca="false">IF(P3724&gt;0,S3724/P3724,NA())</f>
        <v>0.138762157729076</v>
      </c>
      <c r="U3724" s="4" t="str">
        <f aca="false">IF(T3724&lt;=Parametros!$B$7,"MENOR",IF(T3724&lt;=Parametros!$B$8,"PROMEDIO MENOR-MEDIANA","PROMEDIO"))</f>
        <v>MENOR</v>
      </c>
      <c r="V3724" s="23" t="n">
        <f aca="false">IF(T3724&lt;=Parametros!$B$7,M3724,IF(T3724&lt;=Parametros!$B$8,Q3724,P3724))</f>
        <v>787478.3</v>
      </c>
      <c r="W3724" s="26" t="n">
        <f aca="false">ROUND(V3724,0)</f>
        <v>787478</v>
      </c>
      <c r="X3724" s="27" t="n">
        <f aca="false">K3724/G3724</f>
        <v>0.959470016801849</v>
      </c>
      <c r="Y3724" s="27" t="n">
        <f aca="false">L3724/G3724</f>
        <v>1.25648832825866</v>
      </c>
    </row>
    <row r="3725" customFormat="false" ht="26.25" hidden="false" customHeight="true" outlineLevel="0" collapsed="false">
      <c r="A3725" s="4" t="s">
        <v>440</v>
      </c>
      <c r="B3725" s="4" t="s">
        <v>1668</v>
      </c>
      <c r="C3725" s="4" t="s">
        <v>1903</v>
      </c>
      <c r="D3725" s="4" t="s">
        <v>1904</v>
      </c>
      <c r="E3725" s="4" t="s">
        <v>98</v>
      </c>
      <c r="F3725" s="4" t="s">
        <v>99</v>
      </c>
      <c r="G3725" s="23" t="n">
        <v>544901</v>
      </c>
      <c r="H3725" s="24" t="n">
        <f aca="false">Parametros!$B$3</f>
        <v>160.42</v>
      </c>
      <c r="I3725" s="24" t="n">
        <f aca="false">Parametros!$B$4</f>
        <v>151.76</v>
      </c>
      <c r="J3725" s="23" t="n">
        <f aca="false">G3725*H3725/I3725</f>
        <v>575995.113468635</v>
      </c>
      <c r="K3725" s="23" t="n">
        <v>522816.04</v>
      </c>
      <c r="L3725" s="23" t="n">
        <v>684607</v>
      </c>
      <c r="M3725" s="23" t="n">
        <f aca="false">MIN(J3725:L3725)</f>
        <v>522816.04</v>
      </c>
      <c r="N3725" s="23" t="n">
        <f aca="false">MAX(J3725:L3725)</f>
        <v>684607</v>
      </c>
      <c r="O3725" s="23" t="n">
        <f aca="false">MEDIAN(J3725:L3725)</f>
        <v>575995.113468635</v>
      </c>
      <c r="P3725" s="23" t="n">
        <f aca="false">AVERAGE(J3725:L3725)</f>
        <v>594472.717822878</v>
      </c>
      <c r="Q3725" s="23" t="n">
        <f aca="false">AVERAGE(M3725,O3725)</f>
        <v>549405.576734317</v>
      </c>
      <c r="R3725" s="23" t="n">
        <f aca="false">AVERAGE(N3725,O3725)</f>
        <v>630301.056734317</v>
      </c>
      <c r="S3725" s="23" t="n">
        <f aca="false">STDEV(J3725:L3725)</f>
        <v>82462.9921930703</v>
      </c>
      <c r="T3725" s="25" t="n">
        <f aca="false">IF(P3725&gt;0,S3725/P3725,NA())</f>
        <v>0.138716192889511</v>
      </c>
      <c r="U3725" s="4" t="str">
        <f aca="false">IF(T3725&lt;=Parametros!$B$7,"MENOR",IF(T3725&lt;=Parametros!$B$8,"PROMEDIO MENOR-MEDIANA","PROMEDIO"))</f>
        <v>MENOR</v>
      </c>
      <c r="V3725" s="23" t="n">
        <f aca="false">IF(T3725&lt;=Parametros!$B$7,M3725,IF(T3725&lt;=Parametros!$B$8,Q3725,P3725))</f>
        <v>522816.04</v>
      </c>
      <c r="W3725" s="26" t="n">
        <f aca="false">ROUND(V3725,0)</f>
        <v>522816</v>
      </c>
      <c r="X3725" s="27" t="n">
        <f aca="false">K3725/G3725</f>
        <v>0.959469775243576</v>
      </c>
      <c r="Y3725" s="27" t="n">
        <f aca="false">L3725/G3725</f>
        <v>1.25638785761083</v>
      </c>
    </row>
    <row r="3726" customFormat="false" ht="39" hidden="false" customHeight="true" outlineLevel="0" collapsed="false">
      <c r="A3726" s="4" t="s">
        <v>443</v>
      </c>
      <c r="B3726" s="4" t="s">
        <v>1668</v>
      </c>
      <c r="C3726" s="4" t="s">
        <v>1905</v>
      </c>
      <c r="D3726" s="4" t="s">
        <v>1906</v>
      </c>
      <c r="E3726" s="4" t="s">
        <v>98</v>
      </c>
      <c r="F3726" s="4" t="s">
        <v>99</v>
      </c>
      <c r="G3726" s="23" t="n">
        <v>820743</v>
      </c>
      <c r="H3726" s="24" t="n">
        <f aca="false">Parametros!$B$3</f>
        <v>160.42</v>
      </c>
      <c r="I3726" s="24" t="n">
        <f aca="false">Parametros!$B$4</f>
        <v>151.76</v>
      </c>
      <c r="J3726" s="23" t="n">
        <f aca="false">G3726*H3726/I3726</f>
        <v>867577.70202952</v>
      </c>
      <c r="K3726" s="23" t="n">
        <v>787478.3</v>
      </c>
      <c r="L3726" s="23" t="n">
        <v>1031254</v>
      </c>
      <c r="M3726" s="23" t="n">
        <f aca="false">MIN(J3726:L3726)</f>
        <v>787478.3</v>
      </c>
      <c r="N3726" s="23" t="n">
        <f aca="false">MAX(J3726:L3726)</f>
        <v>1031254</v>
      </c>
      <c r="O3726" s="23" t="n">
        <f aca="false">MEDIAN(J3726:L3726)</f>
        <v>867577.70202952</v>
      </c>
      <c r="P3726" s="23" t="n">
        <f aca="false">AVERAGE(J3726:L3726)</f>
        <v>895436.667343174</v>
      </c>
      <c r="Q3726" s="23" t="n">
        <f aca="false">AVERAGE(M3726,O3726)</f>
        <v>827528.00101476</v>
      </c>
      <c r="R3726" s="23" t="n">
        <f aca="false">AVERAGE(N3726,O3726)</f>
        <v>949415.85101476</v>
      </c>
      <c r="S3726" s="23" t="n">
        <f aca="false">STDEV(J3726:L3726)</f>
        <v>124252.724070271</v>
      </c>
      <c r="T3726" s="25" t="n">
        <f aca="false">IF(P3726&gt;0,S3726/P3726,NA())</f>
        <v>0.138762157729076</v>
      </c>
      <c r="U3726" s="4" t="str">
        <f aca="false">IF(T3726&lt;=Parametros!$B$7,"MENOR",IF(T3726&lt;=Parametros!$B$8,"PROMEDIO MENOR-MEDIANA","PROMEDIO"))</f>
        <v>MENOR</v>
      </c>
      <c r="V3726" s="23" t="n">
        <f aca="false">IF(T3726&lt;=Parametros!$B$7,M3726,IF(T3726&lt;=Parametros!$B$8,Q3726,P3726))</f>
        <v>787478.3</v>
      </c>
      <c r="W3726" s="26" t="n">
        <f aca="false">ROUND(V3726,0)</f>
        <v>787478</v>
      </c>
      <c r="X3726" s="27" t="n">
        <f aca="false">K3726/G3726</f>
        <v>0.959470016801849</v>
      </c>
      <c r="Y3726" s="27" t="n">
        <f aca="false">L3726/G3726</f>
        <v>1.25648832825866</v>
      </c>
    </row>
    <row r="3727" customFormat="false" ht="39" hidden="false" customHeight="true" outlineLevel="0" collapsed="false">
      <c r="A3727" s="4" t="s">
        <v>446</v>
      </c>
      <c r="B3727" s="4" t="s">
        <v>1668</v>
      </c>
      <c r="C3727" s="4" t="s">
        <v>1907</v>
      </c>
      <c r="D3727" s="4" t="s">
        <v>1908</v>
      </c>
      <c r="E3727" s="4" t="s">
        <v>98</v>
      </c>
      <c r="F3727" s="4" t="s">
        <v>99</v>
      </c>
      <c r="G3727" s="23" t="n">
        <v>683953</v>
      </c>
      <c r="H3727" s="24" t="n">
        <f aca="false">Parametros!$B$3</f>
        <v>160.42</v>
      </c>
      <c r="I3727" s="24" t="n">
        <f aca="false">Parametros!$B$4</f>
        <v>151.76</v>
      </c>
      <c r="J3727" s="23" t="n">
        <f aca="false">G3727*H3727/I3727</f>
        <v>722981.946889826</v>
      </c>
      <c r="K3727" s="23" t="n">
        <v>656232.99</v>
      </c>
      <c r="L3727" s="23" t="n">
        <v>859299</v>
      </c>
      <c r="M3727" s="23" t="n">
        <f aca="false">MIN(J3727:L3727)</f>
        <v>656232.99</v>
      </c>
      <c r="N3727" s="23" t="n">
        <f aca="false">MAX(J3727:L3727)</f>
        <v>859299</v>
      </c>
      <c r="O3727" s="23" t="n">
        <f aca="false">MEDIAN(J3727:L3727)</f>
        <v>722981.946889826</v>
      </c>
      <c r="P3727" s="23" t="n">
        <f aca="false">AVERAGE(J3727:L3727)</f>
        <v>746171.312296609</v>
      </c>
      <c r="Q3727" s="23" t="n">
        <f aca="false">AVERAGE(M3727,O3727)</f>
        <v>689607.468444913</v>
      </c>
      <c r="R3727" s="23" t="n">
        <f aca="false">AVERAGE(N3727,O3727)</f>
        <v>791140.473444913</v>
      </c>
      <c r="S3727" s="23" t="n">
        <f aca="false">STDEV(J3727:L3727)</f>
        <v>103500.053648812</v>
      </c>
      <c r="T3727" s="25" t="n">
        <f aca="false">IF(P3727&gt;0,S3727/P3727,NA())</f>
        <v>0.138708165193666</v>
      </c>
      <c r="U3727" s="4" t="str">
        <f aca="false">IF(T3727&lt;=Parametros!$B$7,"MENOR",IF(T3727&lt;=Parametros!$B$8,"PROMEDIO MENOR-MEDIANA","PROMEDIO"))</f>
        <v>MENOR</v>
      </c>
      <c r="V3727" s="23" t="n">
        <f aca="false">IF(T3727&lt;=Parametros!$B$7,M3727,IF(T3727&lt;=Parametros!$B$8,Q3727,P3727))</f>
        <v>656232.99</v>
      </c>
      <c r="W3727" s="26" t="n">
        <f aca="false">ROUND(V3727,0)</f>
        <v>656233</v>
      </c>
      <c r="X3727" s="27" t="n">
        <f aca="false">K3727/G3727</f>
        <v>0.959470884695293</v>
      </c>
      <c r="Y3727" s="27" t="n">
        <f aca="false">L3727/G3727</f>
        <v>1.25637141733423</v>
      </c>
    </row>
    <row r="3728" customFormat="false" ht="39" hidden="false" customHeight="true" outlineLevel="0" collapsed="false">
      <c r="A3728" s="4" t="s">
        <v>449</v>
      </c>
      <c r="B3728" s="4" t="s">
        <v>1668</v>
      </c>
      <c r="C3728" s="4" t="s">
        <v>1909</v>
      </c>
      <c r="D3728" s="4" t="s">
        <v>1910</v>
      </c>
      <c r="E3728" s="4" t="s">
        <v>98</v>
      </c>
      <c r="F3728" s="4" t="s">
        <v>99</v>
      </c>
      <c r="G3728" s="23" t="n">
        <v>683953</v>
      </c>
      <c r="H3728" s="24" t="n">
        <f aca="false">Parametros!$B$3</f>
        <v>160.42</v>
      </c>
      <c r="I3728" s="24" t="n">
        <f aca="false">Parametros!$B$4</f>
        <v>151.76</v>
      </c>
      <c r="J3728" s="23" t="n">
        <f aca="false">G3728*H3728/I3728</f>
        <v>722981.946889826</v>
      </c>
      <c r="K3728" s="23" t="n">
        <v>656232.99</v>
      </c>
      <c r="L3728" s="23" t="n">
        <v>859299</v>
      </c>
      <c r="M3728" s="23" t="n">
        <f aca="false">MIN(J3728:L3728)</f>
        <v>656232.99</v>
      </c>
      <c r="N3728" s="23" t="n">
        <f aca="false">MAX(J3728:L3728)</f>
        <v>859299</v>
      </c>
      <c r="O3728" s="23" t="n">
        <f aca="false">MEDIAN(J3728:L3728)</f>
        <v>722981.946889826</v>
      </c>
      <c r="P3728" s="23" t="n">
        <f aca="false">AVERAGE(J3728:L3728)</f>
        <v>746171.312296609</v>
      </c>
      <c r="Q3728" s="23" t="n">
        <f aca="false">AVERAGE(M3728,O3728)</f>
        <v>689607.468444913</v>
      </c>
      <c r="R3728" s="23" t="n">
        <f aca="false">AVERAGE(N3728,O3728)</f>
        <v>791140.473444913</v>
      </c>
      <c r="S3728" s="23" t="n">
        <f aca="false">STDEV(J3728:L3728)</f>
        <v>103500.053648812</v>
      </c>
      <c r="T3728" s="25" t="n">
        <f aca="false">IF(P3728&gt;0,S3728/P3728,NA())</f>
        <v>0.138708165193666</v>
      </c>
      <c r="U3728" s="4" t="str">
        <f aca="false">IF(T3728&lt;=Parametros!$B$7,"MENOR",IF(T3728&lt;=Parametros!$B$8,"PROMEDIO MENOR-MEDIANA","PROMEDIO"))</f>
        <v>MENOR</v>
      </c>
      <c r="V3728" s="23" t="n">
        <f aca="false">IF(T3728&lt;=Parametros!$B$7,M3728,IF(T3728&lt;=Parametros!$B$8,Q3728,P3728))</f>
        <v>656232.99</v>
      </c>
      <c r="W3728" s="26" t="n">
        <f aca="false">ROUND(V3728,0)</f>
        <v>656233</v>
      </c>
      <c r="X3728" s="27" t="n">
        <f aca="false">K3728/G3728</f>
        <v>0.959470884695293</v>
      </c>
      <c r="Y3728" s="27" t="n">
        <f aca="false">L3728/G3728</f>
        <v>1.25637141733423</v>
      </c>
    </row>
    <row r="3729" customFormat="false" ht="39" hidden="false" customHeight="true" outlineLevel="0" collapsed="false">
      <c r="A3729" s="4" t="s">
        <v>451</v>
      </c>
      <c r="B3729" s="4" t="s">
        <v>1668</v>
      </c>
      <c r="C3729" s="4" t="s">
        <v>1911</v>
      </c>
      <c r="D3729" s="4" t="s">
        <v>1912</v>
      </c>
      <c r="E3729" s="4" t="s">
        <v>98</v>
      </c>
      <c r="F3729" s="4" t="s">
        <v>99</v>
      </c>
      <c r="G3729" s="23" t="n">
        <v>957534</v>
      </c>
      <c r="H3729" s="24" t="n">
        <f aca="false">Parametros!$B$3</f>
        <v>160.42</v>
      </c>
      <c r="I3729" s="24" t="n">
        <f aca="false">Parametros!$B$4</f>
        <v>151.76</v>
      </c>
      <c r="J3729" s="23" t="n">
        <f aca="false">G3729*H3729/I3729</f>
        <v>1012174.514233</v>
      </c>
      <c r="K3729" s="23" t="n">
        <v>918725.45</v>
      </c>
      <c r="L3729" s="23" t="n">
        <v>1203090</v>
      </c>
      <c r="M3729" s="23" t="n">
        <f aca="false">MIN(J3729:L3729)</f>
        <v>918725.45</v>
      </c>
      <c r="N3729" s="23" t="n">
        <f aca="false">MAX(J3729:L3729)</f>
        <v>1203090</v>
      </c>
      <c r="O3729" s="23" t="n">
        <f aca="false">MEDIAN(J3729:L3729)</f>
        <v>1012174.514233</v>
      </c>
      <c r="P3729" s="23" t="n">
        <f aca="false">AVERAGE(J3729:L3729)</f>
        <v>1044663.321411</v>
      </c>
      <c r="Q3729" s="23" t="n">
        <f aca="false">AVERAGE(M3729,O3729)</f>
        <v>965449.9821165</v>
      </c>
      <c r="R3729" s="23" t="n">
        <f aca="false">AVERAGE(N3729,O3729)</f>
        <v>1107632.2571165</v>
      </c>
      <c r="S3729" s="23" t="n">
        <f aca="false">STDEV(J3729:L3729)</f>
        <v>144939.440001894</v>
      </c>
      <c r="T3729" s="25" t="n">
        <f aca="false">IF(P3729&gt;0,S3729/P3729,NA())</f>
        <v>0.138742728907269</v>
      </c>
      <c r="U3729" s="4" t="str">
        <f aca="false">IF(T3729&lt;=Parametros!$B$7,"MENOR",IF(T3729&lt;=Parametros!$B$8,"PROMEDIO MENOR-MEDIANA","PROMEDIO"))</f>
        <v>MENOR</v>
      </c>
      <c r="V3729" s="23" t="n">
        <f aca="false">IF(T3729&lt;=Parametros!$B$7,M3729,IF(T3729&lt;=Parametros!$B$8,Q3729,P3729))</f>
        <v>918725.45</v>
      </c>
      <c r="W3729" s="26" t="n">
        <f aca="false">ROUND(V3729,0)</f>
        <v>918725</v>
      </c>
      <c r="X3729" s="27" t="n">
        <f aca="false">K3729/G3729</f>
        <v>0.959470316458737</v>
      </c>
      <c r="Y3729" s="27" t="n">
        <f aca="false">L3729/G3729</f>
        <v>1.25644624629517</v>
      </c>
    </row>
    <row r="3730" customFormat="false" ht="39" hidden="false" customHeight="true" outlineLevel="0" collapsed="false">
      <c r="A3730" s="4" t="s">
        <v>454</v>
      </c>
      <c r="B3730" s="4" t="s">
        <v>1668</v>
      </c>
      <c r="C3730" s="4" t="s">
        <v>1913</v>
      </c>
      <c r="D3730" s="4" t="s">
        <v>1914</v>
      </c>
      <c r="E3730" s="4" t="s">
        <v>98</v>
      </c>
      <c r="F3730" s="4" t="s">
        <v>99</v>
      </c>
      <c r="G3730" s="23" t="n">
        <v>957534</v>
      </c>
      <c r="H3730" s="24" t="n">
        <f aca="false">Parametros!$B$3</f>
        <v>160.42</v>
      </c>
      <c r="I3730" s="24" t="n">
        <f aca="false">Parametros!$B$4</f>
        <v>151.76</v>
      </c>
      <c r="J3730" s="23" t="n">
        <f aca="false">G3730*H3730/I3730</f>
        <v>1012174.514233</v>
      </c>
      <c r="K3730" s="23" t="n">
        <v>918725.45</v>
      </c>
      <c r="L3730" s="23" t="n">
        <v>1203090</v>
      </c>
      <c r="M3730" s="23" t="n">
        <f aca="false">MIN(J3730:L3730)</f>
        <v>918725.45</v>
      </c>
      <c r="N3730" s="23" t="n">
        <f aca="false">MAX(J3730:L3730)</f>
        <v>1203090</v>
      </c>
      <c r="O3730" s="23" t="n">
        <f aca="false">MEDIAN(J3730:L3730)</f>
        <v>1012174.514233</v>
      </c>
      <c r="P3730" s="23" t="n">
        <f aca="false">AVERAGE(J3730:L3730)</f>
        <v>1044663.321411</v>
      </c>
      <c r="Q3730" s="23" t="n">
        <f aca="false">AVERAGE(M3730,O3730)</f>
        <v>965449.9821165</v>
      </c>
      <c r="R3730" s="23" t="n">
        <f aca="false">AVERAGE(N3730,O3730)</f>
        <v>1107632.2571165</v>
      </c>
      <c r="S3730" s="23" t="n">
        <f aca="false">STDEV(J3730:L3730)</f>
        <v>144939.440001894</v>
      </c>
      <c r="T3730" s="25" t="n">
        <f aca="false">IF(P3730&gt;0,S3730/P3730,NA())</f>
        <v>0.138742728907269</v>
      </c>
      <c r="U3730" s="4" t="str">
        <f aca="false">IF(T3730&lt;=Parametros!$B$7,"MENOR",IF(T3730&lt;=Parametros!$B$8,"PROMEDIO MENOR-MEDIANA","PROMEDIO"))</f>
        <v>MENOR</v>
      </c>
      <c r="V3730" s="23" t="n">
        <f aca="false">IF(T3730&lt;=Parametros!$B$7,M3730,IF(T3730&lt;=Parametros!$B$8,Q3730,P3730))</f>
        <v>918725.45</v>
      </c>
      <c r="W3730" s="26" t="n">
        <f aca="false">ROUND(V3730,0)</f>
        <v>918725</v>
      </c>
      <c r="X3730" s="27" t="n">
        <f aca="false">K3730/G3730</f>
        <v>0.959470316458737</v>
      </c>
      <c r="Y3730" s="27" t="n">
        <f aca="false">L3730/G3730</f>
        <v>1.25644624629517</v>
      </c>
    </row>
    <row r="3731" customFormat="false" ht="26.25" hidden="false" customHeight="true" outlineLevel="0" collapsed="false">
      <c r="A3731" s="4" t="s">
        <v>456</v>
      </c>
      <c r="B3731" s="4" t="s">
        <v>1668</v>
      </c>
      <c r="C3731" s="4" t="s">
        <v>1915</v>
      </c>
      <c r="D3731" s="4" t="s">
        <v>1916</v>
      </c>
      <c r="E3731" s="4" t="s">
        <v>98</v>
      </c>
      <c r="F3731" s="4" t="s">
        <v>99</v>
      </c>
      <c r="G3731" s="23" t="n">
        <v>273581</v>
      </c>
      <c r="H3731" s="24" t="n">
        <f aca="false">Parametros!$B$3</f>
        <v>160.42</v>
      </c>
      <c r="I3731" s="24" t="n">
        <f aca="false">Parametros!$B$4</f>
        <v>151.76</v>
      </c>
      <c r="J3731" s="23" t="n">
        <f aca="false">G3731*H3731/I3731</f>
        <v>289192.567343173</v>
      </c>
      <c r="K3731" s="23" t="n">
        <v>262492.46</v>
      </c>
      <c r="L3731" s="23" t="n">
        <v>343672</v>
      </c>
      <c r="M3731" s="23" t="n">
        <f aca="false">MIN(J3731:L3731)</f>
        <v>262492.46</v>
      </c>
      <c r="N3731" s="23" t="n">
        <f aca="false">MAX(J3731:L3731)</f>
        <v>343672</v>
      </c>
      <c r="O3731" s="23" t="n">
        <f aca="false">MEDIAN(J3731:L3731)</f>
        <v>289192.567343173</v>
      </c>
      <c r="P3731" s="23" t="n">
        <f aca="false">AVERAGE(J3731:L3731)</f>
        <v>298452.342447725</v>
      </c>
      <c r="Q3731" s="23" t="n">
        <f aca="false">AVERAGE(M3731,O3731)</f>
        <v>275842.513671587</v>
      </c>
      <c r="R3731" s="23" t="n">
        <f aca="false">AVERAGE(N3731,O3731)</f>
        <v>316432.283671587</v>
      </c>
      <c r="S3731" s="23" t="n">
        <f aca="false">STDEV(J3731:L3731)</f>
        <v>41374.3520178026</v>
      </c>
      <c r="T3731" s="25" t="n">
        <f aca="false">IF(P3731&gt;0,S3731/P3731,NA())</f>
        <v>0.138629677617791</v>
      </c>
      <c r="U3731" s="4" t="str">
        <f aca="false">IF(T3731&lt;=Parametros!$B$7,"MENOR",IF(T3731&lt;=Parametros!$B$8,"PROMEDIO MENOR-MEDIANA","PROMEDIO"))</f>
        <v>MENOR</v>
      </c>
      <c r="V3731" s="23" t="n">
        <f aca="false">IF(T3731&lt;=Parametros!$B$7,M3731,IF(T3731&lt;=Parametros!$B$8,Q3731,P3731))</f>
        <v>262492.46</v>
      </c>
      <c r="W3731" s="26" t="n">
        <f aca="false">ROUND(V3731,0)</f>
        <v>262492</v>
      </c>
      <c r="X3731" s="27" t="n">
        <f aca="false">K3731/G3731</f>
        <v>0.959468895866307</v>
      </c>
      <c r="Y3731" s="27" t="n">
        <f aca="false">L3731/G3731</f>
        <v>1.25619834710744</v>
      </c>
    </row>
    <row r="3732" customFormat="false" ht="26.25" hidden="false" customHeight="true" outlineLevel="0" collapsed="false">
      <c r="A3732" s="4" t="s">
        <v>459</v>
      </c>
      <c r="B3732" s="4" t="s">
        <v>1668</v>
      </c>
      <c r="C3732" s="4" t="s">
        <v>1917</v>
      </c>
      <c r="D3732" s="4" t="s">
        <v>1918</v>
      </c>
      <c r="E3732" s="4" t="s">
        <v>98</v>
      </c>
      <c r="F3732" s="4" t="s">
        <v>99</v>
      </c>
      <c r="G3732" s="23" t="n">
        <v>273581</v>
      </c>
      <c r="H3732" s="24" t="n">
        <f aca="false">Parametros!$B$3</f>
        <v>160.42</v>
      </c>
      <c r="I3732" s="24" t="n">
        <f aca="false">Parametros!$B$4</f>
        <v>151.76</v>
      </c>
      <c r="J3732" s="23" t="n">
        <f aca="false">G3732*H3732/I3732</f>
        <v>289192.567343173</v>
      </c>
      <c r="K3732" s="23" t="n">
        <v>262492.46</v>
      </c>
      <c r="L3732" s="23" t="n">
        <v>343672</v>
      </c>
      <c r="M3732" s="23" t="n">
        <f aca="false">MIN(J3732:L3732)</f>
        <v>262492.46</v>
      </c>
      <c r="N3732" s="23" t="n">
        <f aca="false">MAX(J3732:L3732)</f>
        <v>343672</v>
      </c>
      <c r="O3732" s="23" t="n">
        <f aca="false">MEDIAN(J3732:L3732)</f>
        <v>289192.567343173</v>
      </c>
      <c r="P3732" s="23" t="n">
        <f aca="false">AVERAGE(J3732:L3732)</f>
        <v>298452.342447725</v>
      </c>
      <c r="Q3732" s="23" t="n">
        <f aca="false">AVERAGE(M3732,O3732)</f>
        <v>275842.513671587</v>
      </c>
      <c r="R3732" s="23" t="n">
        <f aca="false">AVERAGE(N3732,O3732)</f>
        <v>316432.283671587</v>
      </c>
      <c r="S3732" s="23" t="n">
        <f aca="false">STDEV(J3732:L3732)</f>
        <v>41374.3520178026</v>
      </c>
      <c r="T3732" s="25" t="n">
        <f aca="false">IF(P3732&gt;0,S3732/P3732,NA())</f>
        <v>0.138629677617791</v>
      </c>
      <c r="U3732" s="4" t="str">
        <f aca="false">IF(T3732&lt;=Parametros!$B$7,"MENOR",IF(T3732&lt;=Parametros!$B$8,"PROMEDIO MENOR-MEDIANA","PROMEDIO"))</f>
        <v>MENOR</v>
      </c>
      <c r="V3732" s="23" t="n">
        <f aca="false">IF(T3732&lt;=Parametros!$B$7,M3732,IF(T3732&lt;=Parametros!$B$8,Q3732,P3732))</f>
        <v>262492.46</v>
      </c>
      <c r="W3732" s="26" t="n">
        <f aca="false">ROUND(V3732,0)</f>
        <v>262492</v>
      </c>
      <c r="X3732" s="27" t="n">
        <f aca="false">K3732/G3732</f>
        <v>0.959468895866307</v>
      </c>
      <c r="Y3732" s="27" t="n">
        <f aca="false">L3732/G3732</f>
        <v>1.25619834710744</v>
      </c>
    </row>
    <row r="3733" customFormat="false" ht="51.75" hidden="false" customHeight="true" outlineLevel="0" collapsed="false">
      <c r="A3733" s="4" t="s">
        <v>461</v>
      </c>
      <c r="B3733" s="4" t="s">
        <v>1668</v>
      </c>
      <c r="C3733" s="4" t="s">
        <v>1919</v>
      </c>
      <c r="D3733" s="4" t="s">
        <v>1920</v>
      </c>
      <c r="E3733" s="4" t="s">
        <v>98</v>
      </c>
      <c r="F3733" s="4" t="s">
        <v>99</v>
      </c>
      <c r="G3733" s="23" t="n">
        <v>683953</v>
      </c>
      <c r="H3733" s="24" t="n">
        <f aca="false">Parametros!$B$3</f>
        <v>160.42</v>
      </c>
      <c r="I3733" s="24" t="n">
        <f aca="false">Parametros!$B$4</f>
        <v>151.76</v>
      </c>
      <c r="J3733" s="23" t="n">
        <f aca="false">G3733*H3733/I3733</f>
        <v>722981.946889826</v>
      </c>
      <c r="K3733" s="23" t="n">
        <v>656232.99</v>
      </c>
      <c r="L3733" s="23" t="n">
        <v>859299</v>
      </c>
      <c r="M3733" s="23" t="n">
        <f aca="false">MIN(J3733:L3733)</f>
        <v>656232.99</v>
      </c>
      <c r="N3733" s="23" t="n">
        <f aca="false">MAX(J3733:L3733)</f>
        <v>859299</v>
      </c>
      <c r="O3733" s="23" t="n">
        <f aca="false">MEDIAN(J3733:L3733)</f>
        <v>722981.946889826</v>
      </c>
      <c r="P3733" s="23" t="n">
        <f aca="false">AVERAGE(J3733:L3733)</f>
        <v>746171.312296609</v>
      </c>
      <c r="Q3733" s="23" t="n">
        <f aca="false">AVERAGE(M3733,O3733)</f>
        <v>689607.468444913</v>
      </c>
      <c r="R3733" s="23" t="n">
        <f aca="false">AVERAGE(N3733,O3733)</f>
        <v>791140.473444913</v>
      </c>
      <c r="S3733" s="23" t="n">
        <f aca="false">STDEV(J3733:L3733)</f>
        <v>103500.053648812</v>
      </c>
      <c r="T3733" s="25" t="n">
        <f aca="false">IF(P3733&gt;0,S3733/P3733,NA())</f>
        <v>0.138708165193666</v>
      </c>
      <c r="U3733" s="4" t="str">
        <f aca="false">IF(T3733&lt;=Parametros!$B$7,"MENOR",IF(T3733&lt;=Parametros!$B$8,"PROMEDIO MENOR-MEDIANA","PROMEDIO"))</f>
        <v>MENOR</v>
      </c>
      <c r="V3733" s="23" t="n">
        <f aca="false">IF(T3733&lt;=Parametros!$B$7,M3733,IF(T3733&lt;=Parametros!$B$8,Q3733,P3733))</f>
        <v>656232.99</v>
      </c>
      <c r="W3733" s="26" t="n">
        <f aca="false">ROUND(V3733,0)</f>
        <v>656233</v>
      </c>
      <c r="X3733" s="27" t="n">
        <f aca="false">K3733/G3733</f>
        <v>0.959470884695293</v>
      </c>
      <c r="Y3733" s="27" t="n">
        <f aca="false">L3733/G3733</f>
        <v>1.25637141733423</v>
      </c>
    </row>
    <row r="3734" customFormat="false" ht="51.75" hidden="false" customHeight="true" outlineLevel="0" collapsed="false">
      <c r="A3734" s="4" t="s">
        <v>464</v>
      </c>
      <c r="B3734" s="4" t="s">
        <v>1668</v>
      </c>
      <c r="C3734" s="4" t="s">
        <v>1921</v>
      </c>
      <c r="D3734" s="4" t="s">
        <v>1922</v>
      </c>
      <c r="E3734" s="4" t="s">
        <v>98</v>
      </c>
      <c r="F3734" s="4" t="s">
        <v>99</v>
      </c>
      <c r="G3734" s="23" t="n">
        <v>683953</v>
      </c>
      <c r="H3734" s="24" t="n">
        <f aca="false">Parametros!$B$3</f>
        <v>160.42</v>
      </c>
      <c r="I3734" s="24" t="n">
        <f aca="false">Parametros!$B$4</f>
        <v>151.76</v>
      </c>
      <c r="J3734" s="23" t="n">
        <f aca="false">G3734*H3734/I3734</f>
        <v>722981.946889826</v>
      </c>
      <c r="K3734" s="23" t="n">
        <v>656232.99</v>
      </c>
      <c r="L3734" s="23" t="n">
        <v>859299</v>
      </c>
      <c r="M3734" s="23" t="n">
        <f aca="false">MIN(J3734:L3734)</f>
        <v>656232.99</v>
      </c>
      <c r="N3734" s="23" t="n">
        <f aca="false">MAX(J3734:L3734)</f>
        <v>859299</v>
      </c>
      <c r="O3734" s="23" t="n">
        <f aca="false">MEDIAN(J3734:L3734)</f>
        <v>722981.946889826</v>
      </c>
      <c r="P3734" s="23" t="n">
        <f aca="false">AVERAGE(J3734:L3734)</f>
        <v>746171.312296609</v>
      </c>
      <c r="Q3734" s="23" t="n">
        <f aca="false">AVERAGE(M3734,O3734)</f>
        <v>689607.468444913</v>
      </c>
      <c r="R3734" s="23" t="n">
        <f aca="false">AVERAGE(N3734,O3734)</f>
        <v>791140.473444913</v>
      </c>
      <c r="S3734" s="23" t="n">
        <f aca="false">STDEV(J3734:L3734)</f>
        <v>103500.053648812</v>
      </c>
      <c r="T3734" s="25" t="n">
        <f aca="false">IF(P3734&gt;0,S3734/P3734,NA())</f>
        <v>0.138708165193666</v>
      </c>
      <c r="U3734" s="4" t="str">
        <f aca="false">IF(T3734&lt;=Parametros!$B$7,"MENOR",IF(T3734&lt;=Parametros!$B$8,"PROMEDIO MENOR-MEDIANA","PROMEDIO"))</f>
        <v>MENOR</v>
      </c>
      <c r="V3734" s="23" t="n">
        <f aca="false">IF(T3734&lt;=Parametros!$B$7,M3734,IF(T3734&lt;=Parametros!$B$8,Q3734,P3734))</f>
        <v>656232.99</v>
      </c>
      <c r="W3734" s="26" t="n">
        <f aca="false">ROUND(V3734,0)</f>
        <v>656233</v>
      </c>
      <c r="X3734" s="27" t="n">
        <f aca="false">K3734/G3734</f>
        <v>0.959470884695293</v>
      </c>
      <c r="Y3734" s="27" t="n">
        <f aca="false">L3734/G3734</f>
        <v>1.25637141733423</v>
      </c>
    </row>
    <row r="3735" customFormat="false" ht="39" hidden="false" customHeight="true" outlineLevel="0" collapsed="false">
      <c r="A3735" s="4" t="s">
        <v>466</v>
      </c>
      <c r="B3735" s="4" t="s">
        <v>1668</v>
      </c>
      <c r="C3735" s="4" t="s">
        <v>1923</v>
      </c>
      <c r="D3735" s="4" t="s">
        <v>1924</v>
      </c>
      <c r="E3735" s="4" t="s">
        <v>98</v>
      </c>
      <c r="F3735" s="4" t="s">
        <v>99</v>
      </c>
      <c r="G3735" s="23" t="n">
        <v>683953</v>
      </c>
      <c r="H3735" s="24" t="n">
        <f aca="false">Parametros!$B$3</f>
        <v>160.42</v>
      </c>
      <c r="I3735" s="24" t="n">
        <f aca="false">Parametros!$B$4</f>
        <v>151.76</v>
      </c>
      <c r="J3735" s="23" t="n">
        <f aca="false">G3735*H3735/I3735</f>
        <v>722981.946889826</v>
      </c>
      <c r="K3735" s="23" t="n">
        <v>656232.99</v>
      </c>
      <c r="L3735" s="23" t="n">
        <v>859299</v>
      </c>
      <c r="M3735" s="23" t="n">
        <f aca="false">MIN(J3735:L3735)</f>
        <v>656232.99</v>
      </c>
      <c r="N3735" s="23" t="n">
        <f aca="false">MAX(J3735:L3735)</f>
        <v>859299</v>
      </c>
      <c r="O3735" s="23" t="n">
        <f aca="false">MEDIAN(J3735:L3735)</f>
        <v>722981.946889826</v>
      </c>
      <c r="P3735" s="23" t="n">
        <f aca="false">AVERAGE(J3735:L3735)</f>
        <v>746171.312296609</v>
      </c>
      <c r="Q3735" s="23" t="n">
        <f aca="false">AVERAGE(M3735,O3735)</f>
        <v>689607.468444913</v>
      </c>
      <c r="R3735" s="23" t="n">
        <f aca="false">AVERAGE(N3735,O3735)</f>
        <v>791140.473444913</v>
      </c>
      <c r="S3735" s="23" t="n">
        <f aca="false">STDEV(J3735:L3735)</f>
        <v>103500.053648812</v>
      </c>
      <c r="T3735" s="25" t="n">
        <f aca="false">IF(P3735&gt;0,S3735/P3735,NA())</f>
        <v>0.138708165193666</v>
      </c>
      <c r="U3735" s="4" t="str">
        <f aca="false">IF(T3735&lt;=Parametros!$B$7,"MENOR",IF(T3735&lt;=Parametros!$B$8,"PROMEDIO MENOR-MEDIANA","PROMEDIO"))</f>
        <v>MENOR</v>
      </c>
      <c r="V3735" s="23" t="n">
        <f aca="false">IF(T3735&lt;=Parametros!$B$7,M3735,IF(T3735&lt;=Parametros!$B$8,Q3735,P3735))</f>
        <v>656232.99</v>
      </c>
      <c r="W3735" s="26" t="n">
        <f aca="false">ROUND(V3735,0)</f>
        <v>656233</v>
      </c>
      <c r="X3735" s="27" t="n">
        <f aca="false">K3735/G3735</f>
        <v>0.959470884695293</v>
      </c>
      <c r="Y3735" s="27" t="n">
        <f aca="false">L3735/G3735</f>
        <v>1.25637141733423</v>
      </c>
    </row>
    <row r="3736" customFormat="false" ht="39" hidden="false" customHeight="true" outlineLevel="0" collapsed="false">
      <c r="A3736" s="4" t="s">
        <v>469</v>
      </c>
      <c r="B3736" s="4" t="s">
        <v>1668</v>
      </c>
      <c r="C3736" s="4" t="s">
        <v>1925</v>
      </c>
      <c r="D3736" s="4" t="s">
        <v>1926</v>
      </c>
      <c r="E3736" s="4" t="s">
        <v>98</v>
      </c>
      <c r="F3736" s="4" t="s">
        <v>99</v>
      </c>
      <c r="G3736" s="23" t="n">
        <v>683953</v>
      </c>
      <c r="H3736" s="24" t="n">
        <f aca="false">Parametros!$B$3</f>
        <v>160.42</v>
      </c>
      <c r="I3736" s="24" t="n">
        <f aca="false">Parametros!$B$4</f>
        <v>151.76</v>
      </c>
      <c r="J3736" s="23" t="n">
        <f aca="false">G3736*H3736/I3736</f>
        <v>722981.946889826</v>
      </c>
      <c r="K3736" s="23" t="n">
        <v>656232.99</v>
      </c>
      <c r="L3736" s="23" t="n">
        <v>859299</v>
      </c>
      <c r="M3736" s="23" t="n">
        <f aca="false">MIN(J3736:L3736)</f>
        <v>656232.99</v>
      </c>
      <c r="N3736" s="23" t="n">
        <f aca="false">MAX(J3736:L3736)</f>
        <v>859299</v>
      </c>
      <c r="O3736" s="23" t="n">
        <f aca="false">MEDIAN(J3736:L3736)</f>
        <v>722981.946889826</v>
      </c>
      <c r="P3736" s="23" t="n">
        <f aca="false">AVERAGE(J3736:L3736)</f>
        <v>746171.312296609</v>
      </c>
      <c r="Q3736" s="23" t="n">
        <f aca="false">AVERAGE(M3736,O3736)</f>
        <v>689607.468444913</v>
      </c>
      <c r="R3736" s="23" t="n">
        <f aca="false">AVERAGE(N3736,O3736)</f>
        <v>791140.473444913</v>
      </c>
      <c r="S3736" s="23" t="n">
        <f aca="false">STDEV(J3736:L3736)</f>
        <v>103500.053648812</v>
      </c>
      <c r="T3736" s="25" t="n">
        <f aca="false">IF(P3736&gt;0,S3736/P3736,NA())</f>
        <v>0.138708165193666</v>
      </c>
      <c r="U3736" s="4" t="str">
        <f aca="false">IF(T3736&lt;=Parametros!$B$7,"MENOR",IF(T3736&lt;=Parametros!$B$8,"PROMEDIO MENOR-MEDIANA","PROMEDIO"))</f>
        <v>MENOR</v>
      </c>
      <c r="V3736" s="23" t="n">
        <f aca="false">IF(T3736&lt;=Parametros!$B$7,M3736,IF(T3736&lt;=Parametros!$B$8,Q3736,P3736))</f>
        <v>656232.99</v>
      </c>
      <c r="W3736" s="26" t="n">
        <f aca="false">ROUND(V3736,0)</f>
        <v>656233</v>
      </c>
      <c r="X3736" s="27" t="n">
        <f aca="false">K3736/G3736</f>
        <v>0.959470884695293</v>
      </c>
      <c r="Y3736" s="27" t="n">
        <f aca="false">L3736/G3736</f>
        <v>1.25637141733423</v>
      </c>
    </row>
    <row r="3737" customFormat="false" ht="39" hidden="false" customHeight="true" outlineLevel="0" collapsed="false">
      <c r="A3737" s="4" t="s">
        <v>471</v>
      </c>
      <c r="B3737" s="4" t="s">
        <v>1668</v>
      </c>
      <c r="C3737" s="4" t="s">
        <v>1927</v>
      </c>
      <c r="D3737" s="4" t="s">
        <v>1928</v>
      </c>
      <c r="E3737" s="4" t="s">
        <v>98</v>
      </c>
      <c r="F3737" s="4" t="s">
        <v>99</v>
      </c>
      <c r="G3737" s="23" t="n">
        <v>1915067</v>
      </c>
      <c r="H3737" s="24" t="n">
        <f aca="false">Parametros!$B$3</f>
        <v>160.42</v>
      </c>
      <c r="I3737" s="24" t="n">
        <f aca="false">Parametros!$B$4</f>
        <v>151.76</v>
      </c>
      <c r="J3737" s="23" t="n">
        <f aca="false">G3737*H3737/I3737</f>
        <v>2024347.97140221</v>
      </c>
      <c r="K3737" s="23" t="n">
        <v>1837449.98</v>
      </c>
      <c r="L3737" s="23" t="n">
        <v>2406299</v>
      </c>
      <c r="M3737" s="23" t="n">
        <f aca="false">MIN(J3737:L3737)</f>
        <v>1837449.98</v>
      </c>
      <c r="N3737" s="23" t="n">
        <f aca="false">MAX(J3737:L3737)</f>
        <v>2406299</v>
      </c>
      <c r="O3737" s="23" t="n">
        <f aca="false">MEDIAN(J3737:L3737)</f>
        <v>2024347.97140221</v>
      </c>
      <c r="P3737" s="23" t="n">
        <f aca="false">AVERAGE(J3737:L3737)</f>
        <v>2089365.6504674</v>
      </c>
      <c r="Q3737" s="23" t="n">
        <f aca="false">AVERAGE(M3737,O3737)</f>
        <v>1930898.97570111</v>
      </c>
      <c r="R3737" s="23" t="n">
        <f aca="false">AVERAGE(N3737,O3737)</f>
        <v>2215323.48570111</v>
      </c>
      <c r="S3737" s="23" t="n">
        <f aca="false">STDEV(J3737:L3737)</f>
        <v>289944.435766593</v>
      </c>
      <c r="T3737" s="25" t="n">
        <f aca="false">IF(P3737&gt;0,S3737/P3737,NA())</f>
        <v>0.13877151455119</v>
      </c>
      <c r="U3737" s="4" t="str">
        <f aca="false">IF(T3737&lt;=Parametros!$B$7,"MENOR",IF(T3737&lt;=Parametros!$B$8,"PROMEDIO MENOR-MEDIANA","PROMEDIO"))</f>
        <v>MENOR</v>
      </c>
      <c r="V3737" s="23" t="n">
        <f aca="false">IF(T3737&lt;=Parametros!$B$7,M3737,IF(T3737&lt;=Parametros!$B$8,Q3737,P3737))</f>
        <v>1837449.98</v>
      </c>
      <c r="W3737" s="26" t="n">
        <f aca="false">ROUND(V3737,0)</f>
        <v>1837450</v>
      </c>
      <c r="X3737" s="27" t="n">
        <f aca="false">K3737/G3737</f>
        <v>0.959470337069147</v>
      </c>
      <c r="Y3737" s="27" t="n">
        <f aca="false">L3737/G3737</f>
        <v>1.25650904119804</v>
      </c>
    </row>
    <row r="3738" customFormat="false" ht="39" hidden="false" customHeight="true" outlineLevel="0" collapsed="false">
      <c r="A3738" s="4" t="s">
        <v>474</v>
      </c>
      <c r="B3738" s="4" t="s">
        <v>1668</v>
      </c>
      <c r="C3738" s="4" t="s">
        <v>1929</v>
      </c>
      <c r="D3738" s="4" t="s">
        <v>1930</v>
      </c>
      <c r="E3738" s="4" t="s">
        <v>98</v>
      </c>
      <c r="F3738" s="4" t="s">
        <v>99</v>
      </c>
      <c r="G3738" s="23" t="n">
        <v>410372</v>
      </c>
      <c r="H3738" s="24" t="n">
        <f aca="false">Parametros!$B$3</f>
        <v>160.42</v>
      </c>
      <c r="I3738" s="24" t="n">
        <f aca="false">Parametros!$B$4</f>
        <v>151.76</v>
      </c>
      <c r="J3738" s="23" t="n">
        <f aca="false">G3738*H3738/I3738</f>
        <v>433789.379546653</v>
      </c>
      <c r="K3738" s="23" t="n">
        <v>393739.61</v>
      </c>
      <c r="L3738" s="23" t="n">
        <v>515627</v>
      </c>
      <c r="M3738" s="23" t="n">
        <f aca="false">MIN(J3738:L3738)</f>
        <v>393739.61</v>
      </c>
      <c r="N3738" s="23" t="n">
        <f aca="false">MAX(J3738:L3738)</f>
        <v>515627</v>
      </c>
      <c r="O3738" s="23" t="n">
        <f aca="false">MEDIAN(J3738:L3738)</f>
        <v>433789.379546653</v>
      </c>
      <c r="P3738" s="23" t="n">
        <f aca="false">AVERAGE(J3738:L3738)</f>
        <v>447718.663182218</v>
      </c>
      <c r="Q3738" s="23" t="n">
        <f aca="false">AVERAGE(M3738,O3738)</f>
        <v>413764.494773326</v>
      </c>
      <c r="R3738" s="23" t="n">
        <f aca="false">AVERAGE(N3738,O3738)</f>
        <v>474708.189773326</v>
      </c>
      <c r="S3738" s="23" t="n">
        <f aca="false">STDEV(J3738:L3738)</f>
        <v>62126.1029455658</v>
      </c>
      <c r="T3738" s="25" t="n">
        <f aca="false">IF(P3738&gt;0,S3738/P3738,NA())</f>
        <v>0.138761476914982</v>
      </c>
      <c r="U3738" s="4" t="str">
        <f aca="false">IF(T3738&lt;=Parametros!$B$7,"MENOR",IF(T3738&lt;=Parametros!$B$8,"PROMEDIO MENOR-MEDIANA","PROMEDIO"))</f>
        <v>MENOR</v>
      </c>
      <c r="V3738" s="23" t="n">
        <f aca="false">IF(T3738&lt;=Parametros!$B$7,M3738,IF(T3738&lt;=Parametros!$B$8,Q3738,P3738))</f>
        <v>393739.61</v>
      </c>
      <c r="W3738" s="26" t="n">
        <f aca="false">ROUND(V3738,0)</f>
        <v>393740</v>
      </c>
      <c r="X3738" s="27" t="n">
        <f aca="false">K3738/G3738</f>
        <v>0.959469968711316</v>
      </c>
      <c r="Y3738" s="27" t="n">
        <f aca="false">L3738/G3738</f>
        <v>1.25648679734485</v>
      </c>
    </row>
    <row r="3739" customFormat="false" ht="39" hidden="false" customHeight="true" outlineLevel="0" collapsed="false">
      <c r="A3739" s="4" t="s">
        <v>477</v>
      </c>
      <c r="B3739" s="4" t="s">
        <v>1668</v>
      </c>
      <c r="C3739" s="4" t="s">
        <v>1931</v>
      </c>
      <c r="D3739" s="4" t="s">
        <v>1932</v>
      </c>
      <c r="E3739" s="4" t="s">
        <v>98</v>
      </c>
      <c r="F3739" s="4" t="s">
        <v>99</v>
      </c>
      <c r="G3739" s="23" t="n">
        <v>818482</v>
      </c>
      <c r="H3739" s="24" t="n">
        <f aca="false">Parametros!$B$3</f>
        <v>160.42</v>
      </c>
      <c r="I3739" s="24" t="n">
        <f aca="false">Parametros!$B$4</f>
        <v>151.76</v>
      </c>
      <c r="J3739" s="23" t="n">
        <f aca="false">G3739*H3739/I3739</f>
        <v>865187.680811808</v>
      </c>
      <c r="K3739" s="23" t="n">
        <v>785309.42</v>
      </c>
      <c r="L3739" s="23" t="n">
        <v>1028398</v>
      </c>
      <c r="M3739" s="23" t="n">
        <f aca="false">MIN(J3739:L3739)</f>
        <v>785309.42</v>
      </c>
      <c r="N3739" s="23" t="n">
        <f aca="false">MAX(J3739:L3739)</f>
        <v>1028398</v>
      </c>
      <c r="O3739" s="23" t="n">
        <f aca="false">MEDIAN(J3739:L3739)</f>
        <v>865187.680811808</v>
      </c>
      <c r="P3739" s="23" t="n">
        <f aca="false">AVERAGE(J3739:L3739)</f>
        <v>892965.033603936</v>
      </c>
      <c r="Q3739" s="23" t="n">
        <f aca="false">AVERAGE(M3739,O3739)</f>
        <v>825248.550405904</v>
      </c>
      <c r="R3739" s="23" t="n">
        <f aca="false">AVERAGE(N3739,O3739)</f>
        <v>946792.840405904</v>
      </c>
      <c r="S3739" s="23" t="n">
        <f aca="false">STDEV(J3739:L3739)</f>
        <v>123901.979111344</v>
      </c>
      <c r="T3739" s="25" t="n">
        <f aca="false">IF(P3739&gt;0,S3739/P3739,NA())</f>
        <v>0.138753449965768</v>
      </c>
      <c r="U3739" s="4" t="str">
        <f aca="false">IF(T3739&lt;=Parametros!$B$7,"MENOR",IF(T3739&lt;=Parametros!$B$8,"PROMEDIO MENOR-MEDIANA","PROMEDIO"))</f>
        <v>MENOR</v>
      </c>
      <c r="V3739" s="23" t="n">
        <f aca="false">IF(T3739&lt;=Parametros!$B$7,M3739,IF(T3739&lt;=Parametros!$B$8,Q3739,P3739))</f>
        <v>785309.42</v>
      </c>
      <c r="W3739" s="26" t="n">
        <f aca="false">ROUND(V3739,0)</f>
        <v>785309</v>
      </c>
      <c r="X3739" s="27" t="n">
        <f aca="false">K3739/G3739</f>
        <v>0.95947060534013</v>
      </c>
      <c r="Y3739" s="27" t="n">
        <f aca="false">L3739/G3739</f>
        <v>1.25646990404187</v>
      </c>
    </row>
    <row r="3740" customFormat="false" ht="39" hidden="false" customHeight="true" outlineLevel="0" collapsed="false">
      <c r="A3740" s="4" t="s">
        <v>480</v>
      </c>
      <c r="B3740" s="4" t="s">
        <v>1668</v>
      </c>
      <c r="C3740" s="4" t="s">
        <v>1933</v>
      </c>
      <c r="D3740" s="4" t="s">
        <v>1934</v>
      </c>
      <c r="E3740" s="4" t="s">
        <v>98</v>
      </c>
      <c r="F3740" s="4" t="s">
        <v>99</v>
      </c>
      <c r="G3740" s="23" t="n">
        <v>818482</v>
      </c>
      <c r="H3740" s="24" t="n">
        <f aca="false">Parametros!$B$3</f>
        <v>160.42</v>
      </c>
      <c r="I3740" s="24" t="n">
        <f aca="false">Parametros!$B$4</f>
        <v>151.76</v>
      </c>
      <c r="J3740" s="23" t="n">
        <f aca="false">G3740*H3740/I3740</f>
        <v>865187.680811808</v>
      </c>
      <c r="K3740" s="23" t="n">
        <v>785309.42</v>
      </c>
      <c r="L3740" s="23" t="n">
        <v>1028398</v>
      </c>
      <c r="M3740" s="23" t="n">
        <f aca="false">MIN(J3740:L3740)</f>
        <v>785309.42</v>
      </c>
      <c r="N3740" s="23" t="n">
        <f aca="false">MAX(J3740:L3740)</f>
        <v>1028398</v>
      </c>
      <c r="O3740" s="23" t="n">
        <f aca="false">MEDIAN(J3740:L3740)</f>
        <v>865187.680811808</v>
      </c>
      <c r="P3740" s="23" t="n">
        <f aca="false">AVERAGE(J3740:L3740)</f>
        <v>892965.033603936</v>
      </c>
      <c r="Q3740" s="23" t="n">
        <f aca="false">AVERAGE(M3740,O3740)</f>
        <v>825248.550405904</v>
      </c>
      <c r="R3740" s="23" t="n">
        <f aca="false">AVERAGE(N3740,O3740)</f>
        <v>946792.840405904</v>
      </c>
      <c r="S3740" s="23" t="n">
        <f aca="false">STDEV(J3740:L3740)</f>
        <v>123901.979111344</v>
      </c>
      <c r="T3740" s="25" t="n">
        <f aca="false">IF(P3740&gt;0,S3740/P3740,NA())</f>
        <v>0.138753449965768</v>
      </c>
      <c r="U3740" s="4" t="str">
        <f aca="false">IF(T3740&lt;=Parametros!$B$7,"MENOR",IF(T3740&lt;=Parametros!$B$8,"PROMEDIO MENOR-MEDIANA","PROMEDIO"))</f>
        <v>MENOR</v>
      </c>
      <c r="V3740" s="23" t="n">
        <f aca="false">IF(T3740&lt;=Parametros!$B$7,M3740,IF(T3740&lt;=Parametros!$B$8,Q3740,P3740))</f>
        <v>785309.42</v>
      </c>
      <c r="W3740" s="26" t="n">
        <f aca="false">ROUND(V3740,0)</f>
        <v>785309</v>
      </c>
      <c r="X3740" s="27" t="n">
        <f aca="false">K3740/G3740</f>
        <v>0.95947060534013</v>
      </c>
      <c r="Y3740" s="27" t="n">
        <f aca="false">L3740/G3740</f>
        <v>1.25646990404187</v>
      </c>
    </row>
    <row r="3741" customFormat="false" ht="39" hidden="false" customHeight="true" outlineLevel="0" collapsed="false">
      <c r="A3741" s="4" t="s">
        <v>482</v>
      </c>
      <c r="B3741" s="4" t="s">
        <v>1668</v>
      </c>
      <c r="C3741" s="4" t="s">
        <v>1935</v>
      </c>
      <c r="D3741" s="4" t="s">
        <v>1936</v>
      </c>
      <c r="E3741" s="4" t="s">
        <v>98</v>
      </c>
      <c r="F3741" s="4" t="s">
        <v>99</v>
      </c>
      <c r="G3741" s="23" t="n">
        <v>818482</v>
      </c>
      <c r="H3741" s="24" t="n">
        <f aca="false">Parametros!$B$3</f>
        <v>160.42</v>
      </c>
      <c r="I3741" s="24" t="n">
        <f aca="false">Parametros!$B$4</f>
        <v>151.76</v>
      </c>
      <c r="J3741" s="23" t="n">
        <f aca="false">G3741*H3741/I3741</f>
        <v>865187.680811808</v>
      </c>
      <c r="K3741" s="23" t="n">
        <v>785309.42</v>
      </c>
      <c r="L3741" s="23" t="n">
        <v>1028398</v>
      </c>
      <c r="M3741" s="23" t="n">
        <f aca="false">MIN(J3741:L3741)</f>
        <v>785309.42</v>
      </c>
      <c r="N3741" s="23" t="n">
        <f aca="false">MAX(J3741:L3741)</f>
        <v>1028398</v>
      </c>
      <c r="O3741" s="23" t="n">
        <f aca="false">MEDIAN(J3741:L3741)</f>
        <v>865187.680811808</v>
      </c>
      <c r="P3741" s="23" t="n">
        <f aca="false">AVERAGE(J3741:L3741)</f>
        <v>892965.033603936</v>
      </c>
      <c r="Q3741" s="23" t="n">
        <f aca="false">AVERAGE(M3741,O3741)</f>
        <v>825248.550405904</v>
      </c>
      <c r="R3741" s="23" t="n">
        <f aca="false">AVERAGE(N3741,O3741)</f>
        <v>946792.840405904</v>
      </c>
      <c r="S3741" s="23" t="n">
        <f aca="false">STDEV(J3741:L3741)</f>
        <v>123901.979111344</v>
      </c>
      <c r="T3741" s="25" t="n">
        <f aca="false">IF(P3741&gt;0,S3741/P3741,NA())</f>
        <v>0.138753449965768</v>
      </c>
      <c r="U3741" s="4" t="str">
        <f aca="false">IF(T3741&lt;=Parametros!$B$7,"MENOR",IF(T3741&lt;=Parametros!$B$8,"PROMEDIO MENOR-MEDIANA","PROMEDIO"))</f>
        <v>MENOR</v>
      </c>
      <c r="V3741" s="23" t="n">
        <f aca="false">IF(T3741&lt;=Parametros!$B$7,M3741,IF(T3741&lt;=Parametros!$B$8,Q3741,P3741))</f>
        <v>785309.42</v>
      </c>
      <c r="W3741" s="26" t="n">
        <f aca="false">ROUND(V3741,0)</f>
        <v>785309</v>
      </c>
      <c r="X3741" s="27" t="n">
        <f aca="false">K3741/G3741</f>
        <v>0.95947060534013</v>
      </c>
      <c r="Y3741" s="27" t="n">
        <f aca="false">L3741/G3741</f>
        <v>1.25646990404187</v>
      </c>
    </row>
    <row r="3742" customFormat="false" ht="26.25" hidden="false" customHeight="true" outlineLevel="0" collapsed="false">
      <c r="A3742" s="4" t="s">
        <v>485</v>
      </c>
      <c r="B3742" s="4" t="s">
        <v>1668</v>
      </c>
      <c r="C3742" s="4" t="s">
        <v>1937</v>
      </c>
      <c r="D3742" s="4" t="s">
        <v>1938</v>
      </c>
      <c r="E3742" s="4" t="s">
        <v>98</v>
      </c>
      <c r="F3742" s="4" t="s">
        <v>99</v>
      </c>
      <c r="G3742" s="23" t="n">
        <v>1915067</v>
      </c>
      <c r="H3742" s="24" t="n">
        <f aca="false">Parametros!$B$3</f>
        <v>160.42</v>
      </c>
      <c r="I3742" s="24" t="n">
        <f aca="false">Parametros!$B$4</f>
        <v>151.76</v>
      </c>
      <c r="J3742" s="23" t="n">
        <f aca="false">G3742*H3742/I3742</f>
        <v>2024347.97140221</v>
      </c>
      <c r="K3742" s="23" t="n">
        <v>1837449.98</v>
      </c>
      <c r="L3742" s="23" t="n">
        <v>2406299</v>
      </c>
      <c r="M3742" s="23" t="n">
        <f aca="false">MIN(J3742:L3742)</f>
        <v>1837449.98</v>
      </c>
      <c r="N3742" s="23" t="n">
        <f aca="false">MAX(J3742:L3742)</f>
        <v>2406299</v>
      </c>
      <c r="O3742" s="23" t="n">
        <f aca="false">MEDIAN(J3742:L3742)</f>
        <v>2024347.97140221</v>
      </c>
      <c r="P3742" s="23" t="n">
        <f aca="false">AVERAGE(J3742:L3742)</f>
        <v>2089365.6504674</v>
      </c>
      <c r="Q3742" s="23" t="n">
        <f aca="false">AVERAGE(M3742,O3742)</f>
        <v>1930898.97570111</v>
      </c>
      <c r="R3742" s="23" t="n">
        <f aca="false">AVERAGE(N3742,O3742)</f>
        <v>2215323.48570111</v>
      </c>
      <c r="S3742" s="23" t="n">
        <f aca="false">STDEV(J3742:L3742)</f>
        <v>289944.435766593</v>
      </c>
      <c r="T3742" s="25" t="n">
        <f aca="false">IF(P3742&gt;0,S3742/P3742,NA())</f>
        <v>0.13877151455119</v>
      </c>
      <c r="U3742" s="4" t="str">
        <f aca="false">IF(T3742&lt;=Parametros!$B$7,"MENOR",IF(T3742&lt;=Parametros!$B$8,"PROMEDIO MENOR-MEDIANA","PROMEDIO"))</f>
        <v>MENOR</v>
      </c>
      <c r="V3742" s="23" t="n">
        <f aca="false">IF(T3742&lt;=Parametros!$B$7,M3742,IF(T3742&lt;=Parametros!$B$8,Q3742,P3742))</f>
        <v>1837449.98</v>
      </c>
      <c r="W3742" s="26" t="n">
        <f aca="false">ROUND(V3742,0)</f>
        <v>1837450</v>
      </c>
      <c r="X3742" s="27" t="n">
        <f aca="false">K3742/G3742</f>
        <v>0.959470337069147</v>
      </c>
      <c r="Y3742" s="27" t="n">
        <f aca="false">L3742/G3742</f>
        <v>1.25650904119804</v>
      </c>
    </row>
    <row r="3743" customFormat="false" ht="39" hidden="false" customHeight="true" outlineLevel="0" collapsed="false">
      <c r="A3743" s="4" t="s">
        <v>488</v>
      </c>
      <c r="B3743" s="4" t="s">
        <v>1668</v>
      </c>
      <c r="C3743" s="4" t="s">
        <v>1939</v>
      </c>
      <c r="D3743" s="4" t="s">
        <v>1940</v>
      </c>
      <c r="E3743" s="4" t="s">
        <v>98</v>
      </c>
      <c r="F3743" s="4" t="s">
        <v>99</v>
      </c>
      <c r="G3743" s="23" t="n">
        <v>820743</v>
      </c>
      <c r="H3743" s="24" t="n">
        <f aca="false">Parametros!$B$3</f>
        <v>160.42</v>
      </c>
      <c r="I3743" s="24" t="n">
        <f aca="false">Parametros!$B$4</f>
        <v>151.76</v>
      </c>
      <c r="J3743" s="23" t="n">
        <f aca="false">G3743*H3743/I3743</f>
        <v>867577.70202952</v>
      </c>
      <c r="K3743" s="23" t="n">
        <v>787478.3</v>
      </c>
      <c r="L3743" s="23" t="n">
        <v>1031254</v>
      </c>
      <c r="M3743" s="23" t="n">
        <f aca="false">MIN(J3743:L3743)</f>
        <v>787478.3</v>
      </c>
      <c r="N3743" s="23" t="n">
        <f aca="false">MAX(J3743:L3743)</f>
        <v>1031254</v>
      </c>
      <c r="O3743" s="23" t="n">
        <f aca="false">MEDIAN(J3743:L3743)</f>
        <v>867577.70202952</v>
      </c>
      <c r="P3743" s="23" t="n">
        <f aca="false">AVERAGE(J3743:L3743)</f>
        <v>895436.667343174</v>
      </c>
      <c r="Q3743" s="23" t="n">
        <f aca="false">AVERAGE(M3743,O3743)</f>
        <v>827528.00101476</v>
      </c>
      <c r="R3743" s="23" t="n">
        <f aca="false">AVERAGE(N3743,O3743)</f>
        <v>949415.85101476</v>
      </c>
      <c r="S3743" s="23" t="n">
        <f aca="false">STDEV(J3743:L3743)</f>
        <v>124252.724070271</v>
      </c>
      <c r="T3743" s="25" t="n">
        <f aca="false">IF(P3743&gt;0,S3743/P3743,NA())</f>
        <v>0.138762157729076</v>
      </c>
      <c r="U3743" s="4" t="str">
        <f aca="false">IF(T3743&lt;=Parametros!$B$7,"MENOR",IF(T3743&lt;=Parametros!$B$8,"PROMEDIO MENOR-MEDIANA","PROMEDIO"))</f>
        <v>MENOR</v>
      </c>
      <c r="V3743" s="23" t="n">
        <f aca="false">IF(T3743&lt;=Parametros!$B$7,M3743,IF(T3743&lt;=Parametros!$B$8,Q3743,P3743))</f>
        <v>787478.3</v>
      </c>
      <c r="W3743" s="26" t="n">
        <f aca="false">ROUND(V3743,0)</f>
        <v>787478</v>
      </c>
      <c r="X3743" s="27" t="n">
        <f aca="false">K3743/G3743</f>
        <v>0.959470016801849</v>
      </c>
      <c r="Y3743" s="27" t="n">
        <f aca="false">L3743/G3743</f>
        <v>1.25648832825866</v>
      </c>
    </row>
    <row r="3744" customFormat="false" ht="39" hidden="false" customHeight="true" outlineLevel="0" collapsed="false">
      <c r="A3744" s="4" t="s">
        <v>491</v>
      </c>
      <c r="B3744" s="4" t="s">
        <v>1668</v>
      </c>
      <c r="C3744" s="4" t="s">
        <v>1941</v>
      </c>
      <c r="D3744" s="4" t="s">
        <v>1942</v>
      </c>
      <c r="E3744" s="4" t="s">
        <v>98</v>
      </c>
      <c r="F3744" s="4" t="s">
        <v>99</v>
      </c>
      <c r="G3744" s="23" t="n">
        <v>134530</v>
      </c>
      <c r="H3744" s="24" t="n">
        <f aca="false">Parametros!$B$3</f>
        <v>160.42</v>
      </c>
      <c r="I3744" s="24" t="n">
        <f aca="false">Parametros!$B$4</f>
        <v>151.76</v>
      </c>
      <c r="J3744" s="23" t="n">
        <f aca="false">G3744*H3744/I3744</f>
        <v>142206.790985767</v>
      </c>
      <c r="K3744" s="23" t="n">
        <v>129077.35</v>
      </c>
      <c r="L3744" s="23" t="n">
        <v>168980</v>
      </c>
      <c r="M3744" s="23" t="n">
        <f aca="false">MIN(J3744:L3744)</f>
        <v>129077.35</v>
      </c>
      <c r="N3744" s="23" t="n">
        <f aca="false">MAX(J3744:L3744)</f>
        <v>168980</v>
      </c>
      <c r="O3744" s="23" t="n">
        <f aca="false">MEDIAN(J3744:L3744)</f>
        <v>142206.790985767</v>
      </c>
      <c r="P3744" s="23" t="n">
        <f aca="false">AVERAGE(J3744:L3744)</f>
        <v>146754.713661922</v>
      </c>
      <c r="Q3744" s="23" t="n">
        <f aca="false">AVERAGE(M3744,O3744)</f>
        <v>135642.070492884</v>
      </c>
      <c r="R3744" s="23" t="n">
        <f aca="false">AVERAGE(N3744,O3744)</f>
        <v>155593.395492884</v>
      </c>
      <c r="S3744" s="23" t="n">
        <f aca="false">STDEV(J3744:L3744)</f>
        <v>20336.3730728181</v>
      </c>
      <c r="T3744" s="25" t="n">
        <f aca="false">IF(P3744&gt;0,S3744/P3744,NA())</f>
        <v>0.138573900390463</v>
      </c>
      <c r="U3744" s="4" t="str">
        <f aca="false">IF(T3744&lt;=Parametros!$B$7,"MENOR",IF(T3744&lt;=Parametros!$B$8,"PROMEDIO MENOR-MEDIANA","PROMEDIO"))</f>
        <v>MENOR</v>
      </c>
      <c r="V3744" s="23" t="n">
        <f aca="false">IF(T3744&lt;=Parametros!$B$7,M3744,IF(T3744&lt;=Parametros!$B$8,Q3744,P3744))</f>
        <v>129077.35</v>
      </c>
      <c r="W3744" s="26" t="n">
        <f aca="false">ROUND(V3744,0)</f>
        <v>129077</v>
      </c>
      <c r="X3744" s="27" t="n">
        <f aca="false">K3744/G3744</f>
        <v>0.959468891697019</v>
      </c>
      <c r="Y3744" s="27" t="n">
        <f aca="false">L3744/G3744</f>
        <v>1.25607671151416</v>
      </c>
    </row>
    <row r="3745" customFormat="false" ht="39" hidden="false" customHeight="true" outlineLevel="0" collapsed="false">
      <c r="A3745" s="4" t="s">
        <v>494</v>
      </c>
      <c r="B3745" s="4" t="s">
        <v>1668</v>
      </c>
      <c r="C3745" s="4" t="s">
        <v>1943</v>
      </c>
      <c r="D3745" s="4" t="s">
        <v>1944</v>
      </c>
      <c r="E3745" s="4" t="s">
        <v>98</v>
      </c>
      <c r="F3745" s="4" t="s">
        <v>99</v>
      </c>
      <c r="G3745" s="23" t="n">
        <v>134530</v>
      </c>
      <c r="H3745" s="24" t="n">
        <f aca="false">Parametros!$B$3</f>
        <v>160.42</v>
      </c>
      <c r="I3745" s="24" t="n">
        <f aca="false">Parametros!$B$4</f>
        <v>151.76</v>
      </c>
      <c r="J3745" s="23" t="n">
        <f aca="false">G3745*H3745/I3745</f>
        <v>142206.790985767</v>
      </c>
      <c r="K3745" s="23" t="n">
        <v>129077.35</v>
      </c>
      <c r="L3745" s="23" t="n">
        <v>168980</v>
      </c>
      <c r="M3745" s="23" t="n">
        <f aca="false">MIN(J3745:L3745)</f>
        <v>129077.35</v>
      </c>
      <c r="N3745" s="23" t="n">
        <f aca="false">MAX(J3745:L3745)</f>
        <v>168980</v>
      </c>
      <c r="O3745" s="23" t="n">
        <f aca="false">MEDIAN(J3745:L3745)</f>
        <v>142206.790985767</v>
      </c>
      <c r="P3745" s="23" t="n">
        <f aca="false">AVERAGE(J3745:L3745)</f>
        <v>146754.713661922</v>
      </c>
      <c r="Q3745" s="23" t="n">
        <f aca="false">AVERAGE(M3745,O3745)</f>
        <v>135642.070492884</v>
      </c>
      <c r="R3745" s="23" t="n">
        <f aca="false">AVERAGE(N3745,O3745)</f>
        <v>155593.395492884</v>
      </c>
      <c r="S3745" s="23" t="n">
        <f aca="false">STDEV(J3745:L3745)</f>
        <v>20336.3730728181</v>
      </c>
      <c r="T3745" s="25" t="n">
        <f aca="false">IF(P3745&gt;0,S3745/P3745,NA())</f>
        <v>0.138573900390463</v>
      </c>
      <c r="U3745" s="4" t="str">
        <f aca="false">IF(T3745&lt;=Parametros!$B$7,"MENOR",IF(T3745&lt;=Parametros!$B$8,"PROMEDIO MENOR-MEDIANA","PROMEDIO"))</f>
        <v>MENOR</v>
      </c>
      <c r="V3745" s="23" t="n">
        <f aca="false">IF(T3745&lt;=Parametros!$B$7,M3745,IF(T3745&lt;=Parametros!$B$8,Q3745,P3745))</f>
        <v>129077.35</v>
      </c>
      <c r="W3745" s="26" t="n">
        <f aca="false">ROUND(V3745,0)</f>
        <v>129077</v>
      </c>
      <c r="X3745" s="27" t="n">
        <f aca="false">K3745/G3745</f>
        <v>0.959468891697019</v>
      </c>
      <c r="Y3745" s="27" t="n">
        <f aca="false">L3745/G3745</f>
        <v>1.25607671151416</v>
      </c>
    </row>
    <row r="3746" customFormat="false" ht="39" hidden="false" customHeight="true" outlineLevel="0" collapsed="false">
      <c r="A3746" s="4" t="s">
        <v>497</v>
      </c>
      <c r="B3746" s="4" t="s">
        <v>1668</v>
      </c>
      <c r="C3746" s="4" t="s">
        <v>1945</v>
      </c>
      <c r="D3746" s="4" t="s">
        <v>1946</v>
      </c>
      <c r="E3746" s="4" t="s">
        <v>98</v>
      </c>
      <c r="F3746" s="4" t="s">
        <v>99</v>
      </c>
      <c r="G3746" s="23" t="n">
        <v>1915067</v>
      </c>
      <c r="H3746" s="24" t="n">
        <f aca="false">Parametros!$B$3</f>
        <v>160.42</v>
      </c>
      <c r="I3746" s="24" t="n">
        <f aca="false">Parametros!$B$4</f>
        <v>151.76</v>
      </c>
      <c r="J3746" s="23" t="n">
        <f aca="false">G3746*H3746/I3746</f>
        <v>2024347.97140221</v>
      </c>
      <c r="K3746" s="23" t="n">
        <v>1837449.98</v>
      </c>
      <c r="L3746" s="23" t="n">
        <v>2406299</v>
      </c>
      <c r="M3746" s="23" t="n">
        <f aca="false">MIN(J3746:L3746)</f>
        <v>1837449.98</v>
      </c>
      <c r="N3746" s="23" t="n">
        <f aca="false">MAX(J3746:L3746)</f>
        <v>2406299</v>
      </c>
      <c r="O3746" s="23" t="n">
        <f aca="false">MEDIAN(J3746:L3746)</f>
        <v>2024347.97140221</v>
      </c>
      <c r="P3746" s="23" t="n">
        <f aca="false">AVERAGE(J3746:L3746)</f>
        <v>2089365.6504674</v>
      </c>
      <c r="Q3746" s="23" t="n">
        <f aca="false">AVERAGE(M3746,O3746)</f>
        <v>1930898.97570111</v>
      </c>
      <c r="R3746" s="23" t="n">
        <f aca="false">AVERAGE(N3746,O3746)</f>
        <v>2215323.48570111</v>
      </c>
      <c r="S3746" s="23" t="n">
        <f aca="false">STDEV(J3746:L3746)</f>
        <v>289944.435766593</v>
      </c>
      <c r="T3746" s="25" t="n">
        <f aca="false">IF(P3746&gt;0,S3746/P3746,NA())</f>
        <v>0.13877151455119</v>
      </c>
      <c r="U3746" s="4" t="str">
        <f aca="false">IF(T3746&lt;=Parametros!$B$7,"MENOR",IF(T3746&lt;=Parametros!$B$8,"PROMEDIO MENOR-MEDIANA","PROMEDIO"))</f>
        <v>MENOR</v>
      </c>
      <c r="V3746" s="23" t="n">
        <f aca="false">IF(T3746&lt;=Parametros!$B$7,M3746,IF(T3746&lt;=Parametros!$B$8,Q3746,P3746))</f>
        <v>1837449.98</v>
      </c>
      <c r="W3746" s="26" t="n">
        <f aca="false">ROUND(V3746,0)</f>
        <v>1837450</v>
      </c>
      <c r="X3746" s="27" t="n">
        <f aca="false">K3746/G3746</f>
        <v>0.959470337069147</v>
      </c>
      <c r="Y3746" s="27" t="n">
        <f aca="false">L3746/G3746</f>
        <v>1.25650904119804</v>
      </c>
    </row>
    <row r="3747" customFormat="false" ht="39" hidden="false" customHeight="true" outlineLevel="0" collapsed="false">
      <c r="A3747" s="4" t="s">
        <v>500</v>
      </c>
      <c r="B3747" s="4" t="s">
        <v>1668</v>
      </c>
      <c r="C3747" s="4" t="s">
        <v>1947</v>
      </c>
      <c r="D3747" s="4" t="s">
        <v>1948</v>
      </c>
      <c r="E3747" s="4" t="s">
        <v>98</v>
      </c>
      <c r="F3747" s="4" t="s">
        <v>99</v>
      </c>
      <c r="G3747" s="23" t="n">
        <v>820743</v>
      </c>
      <c r="H3747" s="24" t="n">
        <f aca="false">Parametros!$B$3</f>
        <v>160.42</v>
      </c>
      <c r="I3747" s="24" t="n">
        <f aca="false">Parametros!$B$4</f>
        <v>151.76</v>
      </c>
      <c r="J3747" s="23" t="n">
        <f aca="false">G3747*H3747/I3747</f>
        <v>867577.70202952</v>
      </c>
      <c r="K3747" s="23" t="n">
        <v>787478.3</v>
      </c>
      <c r="L3747" s="23" t="n">
        <v>1031254</v>
      </c>
      <c r="M3747" s="23" t="n">
        <f aca="false">MIN(J3747:L3747)</f>
        <v>787478.3</v>
      </c>
      <c r="N3747" s="23" t="n">
        <f aca="false">MAX(J3747:L3747)</f>
        <v>1031254</v>
      </c>
      <c r="O3747" s="23" t="n">
        <f aca="false">MEDIAN(J3747:L3747)</f>
        <v>867577.70202952</v>
      </c>
      <c r="P3747" s="23" t="n">
        <f aca="false">AVERAGE(J3747:L3747)</f>
        <v>895436.667343174</v>
      </c>
      <c r="Q3747" s="23" t="n">
        <f aca="false">AVERAGE(M3747,O3747)</f>
        <v>827528.00101476</v>
      </c>
      <c r="R3747" s="23" t="n">
        <f aca="false">AVERAGE(N3747,O3747)</f>
        <v>949415.85101476</v>
      </c>
      <c r="S3747" s="23" t="n">
        <f aca="false">STDEV(J3747:L3747)</f>
        <v>124252.724070271</v>
      </c>
      <c r="T3747" s="25" t="n">
        <f aca="false">IF(P3747&gt;0,S3747/P3747,NA())</f>
        <v>0.138762157729076</v>
      </c>
      <c r="U3747" s="4" t="str">
        <f aca="false">IF(T3747&lt;=Parametros!$B$7,"MENOR",IF(T3747&lt;=Parametros!$B$8,"PROMEDIO MENOR-MEDIANA","PROMEDIO"))</f>
        <v>MENOR</v>
      </c>
      <c r="V3747" s="23" t="n">
        <f aca="false">IF(T3747&lt;=Parametros!$B$7,M3747,IF(T3747&lt;=Parametros!$B$8,Q3747,P3747))</f>
        <v>787478.3</v>
      </c>
      <c r="W3747" s="26" t="n">
        <f aca="false">ROUND(V3747,0)</f>
        <v>787478</v>
      </c>
      <c r="X3747" s="27" t="n">
        <f aca="false">K3747/G3747</f>
        <v>0.959470016801849</v>
      </c>
      <c r="Y3747" s="27" t="n">
        <f aca="false">L3747/G3747</f>
        <v>1.25648832825866</v>
      </c>
    </row>
    <row r="3748" customFormat="false" ht="51.75" hidden="false" customHeight="true" outlineLevel="0" collapsed="false">
      <c r="A3748" s="4" t="s">
        <v>503</v>
      </c>
      <c r="B3748" s="4" t="s">
        <v>1668</v>
      </c>
      <c r="C3748" s="4" t="s">
        <v>1949</v>
      </c>
      <c r="D3748" s="4" t="s">
        <v>1950</v>
      </c>
      <c r="E3748" s="4" t="s">
        <v>98</v>
      </c>
      <c r="F3748" s="4" t="s">
        <v>99</v>
      </c>
      <c r="G3748" s="23" t="n">
        <v>1094324</v>
      </c>
      <c r="H3748" s="24" t="n">
        <f aca="false">Parametros!$B$3</f>
        <v>160.42</v>
      </c>
      <c r="I3748" s="24" t="n">
        <f aca="false">Parametros!$B$4</f>
        <v>151.76</v>
      </c>
      <c r="J3748" s="23" t="n">
        <f aca="false">G3748*H3748/I3748</f>
        <v>1156770.26937269</v>
      </c>
      <c r="K3748" s="23" t="n">
        <v>1049971.68</v>
      </c>
      <c r="L3748" s="23" t="n">
        <v>1375045</v>
      </c>
      <c r="M3748" s="23" t="n">
        <f aca="false">MIN(J3748:L3748)</f>
        <v>1049971.68</v>
      </c>
      <c r="N3748" s="23" t="n">
        <f aca="false">MAX(J3748:L3748)</f>
        <v>1375045</v>
      </c>
      <c r="O3748" s="23" t="n">
        <f aca="false">MEDIAN(J3748:L3748)</f>
        <v>1156770.26937269</v>
      </c>
      <c r="P3748" s="23" t="n">
        <f aca="false">AVERAGE(J3748:L3748)</f>
        <v>1193928.98312423</v>
      </c>
      <c r="Q3748" s="23" t="n">
        <f aca="false">AVERAGE(M3748,O3748)</f>
        <v>1103370.97468635</v>
      </c>
      <c r="R3748" s="23" t="n">
        <f aca="false">AVERAGE(N3748,O3748)</f>
        <v>1265907.63468635</v>
      </c>
      <c r="S3748" s="23" t="n">
        <f aca="false">STDEV(J3748:L3748)</f>
        <v>165691.711771311</v>
      </c>
      <c r="T3748" s="25" t="n">
        <f aca="false">IF(P3748&gt;0,S3748/P3748,NA())</f>
        <v>0.138778532151665</v>
      </c>
      <c r="U3748" s="4" t="str">
        <f aca="false">IF(T3748&lt;=Parametros!$B$7,"MENOR",IF(T3748&lt;=Parametros!$B$8,"PROMEDIO MENOR-MEDIANA","PROMEDIO"))</f>
        <v>MENOR</v>
      </c>
      <c r="V3748" s="23" t="n">
        <f aca="false">IF(T3748&lt;=Parametros!$B$7,M3748,IF(T3748&lt;=Parametros!$B$8,Q3748,P3748))</f>
        <v>1049971.68</v>
      </c>
      <c r="W3748" s="26" t="n">
        <f aca="false">ROUND(V3748,0)</f>
        <v>1049972</v>
      </c>
      <c r="X3748" s="27" t="n">
        <f aca="false">K3748/G3748</f>
        <v>0.95947057726962</v>
      </c>
      <c r="Y3748" s="27" t="n">
        <f aca="false">L3748/G3748</f>
        <v>1.25652457590257</v>
      </c>
    </row>
    <row r="3749" customFormat="false" ht="39" hidden="false" customHeight="true" outlineLevel="0" collapsed="false">
      <c r="A3749" s="4" t="s">
        <v>506</v>
      </c>
      <c r="B3749" s="4" t="s">
        <v>1668</v>
      </c>
      <c r="C3749" s="4" t="s">
        <v>1951</v>
      </c>
      <c r="D3749" s="4" t="s">
        <v>1952</v>
      </c>
      <c r="E3749" s="4" t="s">
        <v>98</v>
      </c>
      <c r="F3749" s="4" t="s">
        <v>99</v>
      </c>
      <c r="G3749" s="23" t="n">
        <v>1915067</v>
      </c>
      <c r="H3749" s="24" t="n">
        <f aca="false">Parametros!$B$3</f>
        <v>160.42</v>
      </c>
      <c r="I3749" s="24" t="n">
        <f aca="false">Parametros!$B$4</f>
        <v>151.76</v>
      </c>
      <c r="J3749" s="23" t="n">
        <f aca="false">G3749*H3749/I3749</f>
        <v>2024347.97140221</v>
      </c>
      <c r="K3749" s="23" t="n">
        <v>1837449.98</v>
      </c>
      <c r="L3749" s="23" t="n">
        <v>2406299</v>
      </c>
      <c r="M3749" s="23" t="n">
        <f aca="false">MIN(J3749:L3749)</f>
        <v>1837449.98</v>
      </c>
      <c r="N3749" s="23" t="n">
        <f aca="false">MAX(J3749:L3749)</f>
        <v>2406299</v>
      </c>
      <c r="O3749" s="23" t="n">
        <f aca="false">MEDIAN(J3749:L3749)</f>
        <v>2024347.97140221</v>
      </c>
      <c r="P3749" s="23" t="n">
        <f aca="false">AVERAGE(J3749:L3749)</f>
        <v>2089365.6504674</v>
      </c>
      <c r="Q3749" s="23" t="n">
        <f aca="false">AVERAGE(M3749,O3749)</f>
        <v>1930898.97570111</v>
      </c>
      <c r="R3749" s="23" t="n">
        <f aca="false">AVERAGE(N3749,O3749)</f>
        <v>2215323.48570111</v>
      </c>
      <c r="S3749" s="23" t="n">
        <f aca="false">STDEV(J3749:L3749)</f>
        <v>289944.435766593</v>
      </c>
      <c r="T3749" s="25" t="n">
        <f aca="false">IF(P3749&gt;0,S3749/P3749,NA())</f>
        <v>0.13877151455119</v>
      </c>
      <c r="U3749" s="4" t="str">
        <f aca="false">IF(T3749&lt;=Parametros!$B$7,"MENOR",IF(T3749&lt;=Parametros!$B$8,"PROMEDIO MENOR-MEDIANA","PROMEDIO"))</f>
        <v>MENOR</v>
      </c>
      <c r="V3749" s="23" t="n">
        <f aca="false">IF(T3749&lt;=Parametros!$B$7,M3749,IF(T3749&lt;=Parametros!$B$8,Q3749,P3749))</f>
        <v>1837449.98</v>
      </c>
      <c r="W3749" s="26" t="n">
        <f aca="false">ROUND(V3749,0)</f>
        <v>1837450</v>
      </c>
      <c r="X3749" s="27" t="n">
        <f aca="false">K3749/G3749</f>
        <v>0.959470337069147</v>
      </c>
      <c r="Y3749" s="27" t="n">
        <f aca="false">L3749/G3749</f>
        <v>1.25650904119804</v>
      </c>
    </row>
    <row r="3750" customFormat="false" ht="39" hidden="false" customHeight="true" outlineLevel="0" collapsed="false">
      <c r="A3750" s="4" t="s">
        <v>509</v>
      </c>
      <c r="B3750" s="4" t="s">
        <v>1668</v>
      </c>
      <c r="C3750" s="4" t="s">
        <v>1953</v>
      </c>
      <c r="D3750" s="4" t="s">
        <v>1954</v>
      </c>
      <c r="E3750" s="4" t="s">
        <v>98</v>
      </c>
      <c r="F3750" s="4" t="s">
        <v>99</v>
      </c>
      <c r="G3750" s="23" t="n">
        <v>1915067</v>
      </c>
      <c r="H3750" s="24" t="n">
        <f aca="false">Parametros!$B$3</f>
        <v>160.42</v>
      </c>
      <c r="I3750" s="24" t="n">
        <f aca="false">Parametros!$B$4</f>
        <v>151.76</v>
      </c>
      <c r="J3750" s="23" t="n">
        <f aca="false">G3750*H3750/I3750</f>
        <v>2024347.97140221</v>
      </c>
      <c r="K3750" s="23" t="n">
        <v>1837449.98</v>
      </c>
      <c r="L3750" s="23" t="n">
        <v>2406299</v>
      </c>
      <c r="M3750" s="23" t="n">
        <f aca="false">MIN(J3750:L3750)</f>
        <v>1837449.98</v>
      </c>
      <c r="N3750" s="23" t="n">
        <f aca="false">MAX(J3750:L3750)</f>
        <v>2406299</v>
      </c>
      <c r="O3750" s="23" t="n">
        <f aca="false">MEDIAN(J3750:L3750)</f>
        <v>2024347.97140221</v>
      </c>
      <c r="P3750" s="23" t="n">
        <f aca="false">AVERAGE(J3750:L3750)</f>
        <v>2089365.6504674</v>
      </c>
      <c r="Q3750" s="23" t="n">
        <f aca="false">AVERAGE(M3750,O3750)</f>
        <v>1930898.97570111</v>
      </c>
      <c r="R3750" s="23" t="n">
        <f aca="false">AVERAGE(N3750,O3750)</f>
        <v>2215323.48570111</v>
      </c>
      <c r="S3750" s="23" t="n">
        <f aca="false">STDEV(J3750:L3750)</f>
        <v>289944.435766593</v>
      </c>
      <c r="T3750" s="25" t="n">
        <f aca="false">IF(P3750&gt;0,S3750/P3750,NA())</f>
        <v>0.13877151455119</v>
      </c>
      <c r="U3750" s="4" t="str">
        <f aca="false">IF(T3750&lt;=Parametros!$B$7,"MENOR",IF(T3750&lt;=Parametros!$B$8,"PROMEDIO MENOR-MEDIANA","PROMEDIO"))</f>
        <v>MENOR</v>
      </c>
      <c r="V3750" s="23" t="n">
        <f aca="false">IF(T3750&lt;=Parametros!$B$7,M3750,IF(T3750&lt;=Parametros!$B$8,Q3750,P3750))</f>
        <v>1837449.98</v>
      </c>
      <c r="W3750" s="26" t="n">
        <f aca="false">ROUND(V3750,0)</f>
        <v>1837450</v>
      </c>
      <c r="X3750" s="27" t="n">
        <f aca="false">K3750/G3750</f>
        <v>0.959470337069147</v>
      </c>
      <c r="Y3750" s="27" t="n">
        <f aca="false">L3750/G3750</f>
        <v>1.25650904119804</v>
      </c>
    </row>
    <row r="3751" customFormat="false" ht="39" hidden="false" customHeight="true" outlineLevel="0" collapsed="false">
      <c r="A3751" s="4" t="s">
        <v>512</v>
      </c>
      <c r="B3751" s="4" t="s">
        <v>1668</v>
      </c>
      <c r="C3751" s="4" t="s">
        <v>1955</v>
      </c>
      <c r="D3751" s="4" t="s">
        <v>1956</v>
      </c>
      <c r="E3751" s="4" t="s">
        <v>98</v>
      </c>
      <c r="F3751" s="4" t="s">
        <v>99</v>
      </c>
      <c r="G3751" s="23" t="n">
        <v>1915067</v>
      </c>
      <c r="H3751" s="24" t="n">
        <f aca="false">Parametros!$B$3</f>
        <v>160.42</v>
      </c>
      <c r="I3751" s="24" t="n">
        <f aca="false">Parametros!$B$4</f>
        <v>151.76</v>
      </c>
      <c r="J3751" s="23" t="n">
        <f aca="false">G3751*H3751/I3751</f>
        <v>2024347.97140221</v>
      </c>
      <c r="K3751" s="23" t="n">
        <v>1837449.98</v>
      </c>
      <c r="L3751" s="23" t="n">
        <v>2406299</v>
      </c>
      <c r="M3751" s="23" t="n">
        <f aca="false">MIN(J3751:L3751)</f>
        <v>1837449.98</v>
      </c>
      <c r="N3751" s="23" t="n">
        <f aca="false">MAX(J3751:L3751)</f>
        <v>2406299</v>
      </c>
      <c r="O3751" s="23" t="n">
        <f aca="false">MEDIAN(J3751:L3751)</f>
        <v>2024347.97140221</v>
      </c>
      <c r="P3751" s="23" t="n">
        <f aca="false">AVERAGE(J3751:L3751)</f>
        <v>2089365.6504674</v>
      </c>
      <c r="Q3751" s="23" t="n">
        <f aca="false">AVERAGE(M3751,O3751)</f>
        <v>1930898.97570111</v>
      </c>
      <c r="R3751" s="23" t="n">
        <f aca="false">AVERAGE(N3751,O3751)</f>
        <v>2215323.48570111</v>
      </c>
      <c r="S3751" s="23" t="n">
        <f aca="false">STDEV(J3751:L3751)</f>
        <v>289944.435766593</v>
      </c>
      <c r="T3751" s="25" t="n">
        <f aca="false">IF(P3751&gt;0,S3751/P3751,NA())</f>
        <v>0.13877151455119</v>
      </c>
      <c r="U3751" s="4" t="str">
        <f aca="false">IF(T3751&lt;=Parametros!$B$7,"MENOR",IF(T3751&lt;=Parametros!$B$8,"PROMEDIO MENOR-MEDIANA","PROMEDIO"))</f>
        <v>MENOR</v>
      </c>
      <c r="V3751" s="23" t="n">
        <f aca="false">IF(T3751&lt;=Parametros!$B$7,M3751,IF(T3751&lt;=Parametros!$B$8,Q3751,P3751))</f>
        <v>1837449.98</v>
      </c>
      <c r="W3751" s="26" t="n">
        <f aca="false">ROUND(V3751,0)</f>
        <v>1837450</v>
      </c>
      <c r="X3751" s="27" t="n">
        <f aca="false">K3751/G3751</f>
        <v>0.959470337069147</v>
      </c>
      <c r="Y3751" s="27" t="n">
        <f aca="false">L3751/G3751</f>
        <v>1.25650904119804</v>
      </c>
    </row>
    <row r="3752" customFormat="false" ht="26.25" hidden="false" customHeight="true" outlineLevel="0" collapsed="false">
      <c r="A3752" s="4" t="s">
        <v>515</v>
      </c>
      <c r="B3752" s="4" t="s">
        <v>1668</v>
      </c>
      <c r="C3752" s="4" t="s">
        <v>1957</v>
      </c>
      <c r="D3752" s="4" t="s">
        <v>1958</v>
      </c>
      <c r="E3752" s="4" t="s">
        <v>98</v>
      </c>
      <c r="F3752" s="4" t="s">
        <v>99</v>
      </c>
      <c r="G3752" s="23" t="n">
        <v>1915067</v>
      </c>
      <c r="H3752" s="24" t="n">
        <f aca="false">Parametros!$B$3</f>
        <v>160.42</v>
      </c>
      <c r="I3752" s="24" t="n">
        <f aca="false">Parametros!$B$4</f>
        <v>151.76</v>
      </c>
      <c r="J3752" s="23" t="n">
        <f aca="false">G3752*H3752/I3752</f>
        <v>2024347.97140221</v>
      </c>
      <c r="K3752" s="23" t="n">
        <v>1837449.98</v>
      </c>
      <c r="L3752" s="23" t="n">
        <v>2406299</v>
      </c>
      <c r="M3752" s="23" t="n">
        <f aca="false">MIN(J3752:L3752)</f>
        <v>1837449.98</v>
      </c>
      <c r="N3752" s="23" t="n">
        <f aca="false">MAX(J3752:L3752)</f>
        <v>2406299</v>
      </c>
      <c r="O3752" s="23" t="n">
        <f aca="false">MEDIAN(J3752:L3752)</f>
        <v>2024347.97140221</v>
      </c>
      <c r="P3752" s="23" t="n">
        <f aca="false">AVERAGE(J3752:L3752)</f>
        <v>2089365.6504674</v>
      </c>
      <c r="Q3752" s="23" t="n">
        <f aca="false">AVERAGE(M3752,O3752)</f>
        <v>1930898.97570111</v>
      </c>
      <c r="R3752" s="23" t="n">
        <f aca="false">AVERAGE(N3752,O3752)</f>
        <v>2215323.48570111</v>
      </c>
      <c r="S3752" s="23" t="n">
        <f aca="false">STDEV(J3752:L3752)</f>
        <v>289944.435766593</v>
      </c>
      <c r="T3752" s="25" t="n">
        <f aca="false">IF(P3752&gt;0,S3752/P3752,NA())</f>
        <v>0.13877151455119</v>
      </c>
      <c r="U3752" s="4" t="str">
        <f aca="false">IF(T3752&lt;=Parametros!$B$7,"MENOR",IF(T3752&lt;=Parametros!$B$8,"PROMEDIO MENOR-MEDIANA","PROMEDIO"))</f>
        <v>MENOR</v>
      </c>
      <c r="V3752" s="23" t="n">
        <f aca="false">IF(T3752&lt;=Parametros!$B$7,M3752,IF(T3752&lt;=Parametros!$B$8,Q3752,P3752))</f>
        <v>1837449.98</v>
      </c>
      <c r="W3752" s="26" t="n">
        <f aca="false">ROUND(V3752,0)</f>
        <v>1837450</v>
      </c>
      <c r="X3752" s="27" t="n">
        <f aca="false">K3752/G3752</f>
        <v>0.959470337069147</v>
      </c>
      <c r="Y3752" s="27" t="n">
        <f aca="false">L3752/G3752</f>
        <v>1.25650904119804</v>
      </c>
    </row>
    <row r="3753" customFormat="false" ht="26.25" hidden="false" customHeight="true" outlineLevel="0" collapsed="false">
      <c r="A3753" s="4" t="s">
        <v>518</v>
      </c>
      <c r="B3753" s="4" t="s">
        <v>1668</v>
      </c>
      <c r="C3753" s="4" t="s">
        <v>1959</v>
      </c>
      <c r="D3753" s="4" t="s">
        <v>1960</v>
      </c>
      <c r="E3753" s="4" t="s">
        <v>98</v>
      </c>
      <c r="F3753" s="4" t="s">
        <v>99</v>
      </c>
      <c r="G3753" s="23" t="n">
        <v>1915067</v>
      </c>
      <c r="H3753" s="24" t="n">
        <f aca="false">Parametros!$B$3</f>
        <v>160.42</v>
      </c>
      <c r="I3753" s="24" t="n">
        <f aca="false">Parametros!$B$4</f>
        <v>151.76</v>
      </c>
      <c r="J3753" s="23" t="n">
        <f aca="false">G3753*H3753/I3753</f>
        <v>2024347.97140221</v>
      </c>
      <c r="K3753" s="23" t="n">
        <v>1837449.98</v>
      </c>
      <c r="L3753" s="23" t="n">
        <v>2406299</v>
      </c>
      <c r="M3753" s="23" t="n">
        <f aca="false">MIN(J3753:L3753)</f>
        <v>1837449.98</v>
      </c>
      <c r="N3753" s="23" t="n">
        <f aca="false">MAX(J3753:L3753)</f>
        <v>2406299</v>
      </c>
      <c r="O3753" s="23" t="n">
        <f aca="false">MEDIAN(J3753:L3753)</f>
        <v>2024347.97140221</v>
      </c>
      <c r="P3753" s="23" t="n">
        <f aca="false">AVERAGE(J3753:L3753)</f>
        <v>2089365.6504674</v>
      </c>
      <c r="Q3753" s="23" t="n">
        <f aca="false">AVERAGE(M3753,O3753)</f>
        <v>1930898.97570111</v>
      </c>
      <c r="R3753" s="23" t="n">
        <f aca="false">AVERAGE(N3753,O3753)</f>
        <v>2215323.48570111</v>
      </c>
      <c r="S3753" s="23" t="n">
        <f aca="false">STDEV(J3753:L3753)</f>
        <v>289944.435766593</v>
      </c>
      <c r="T3753" s="25" t="n">
        <f aca="false">IF(P3753&gt;0,S3753/P3753,NA())</f>
        <v>0.13877151455119</v>
      </c>
      <c r="U3753" s="4" t="str">
        <f aca="false">IF(T3753&lt;=Parametros!$B$7,"MENOR",IF(T3753&lt;=Parametros!$B$8,"PROMEDIO MENOR-MEDIANA","PROMEDIO"))</f>
        <v>MENOR</v>
      </c>
      <c r="V3753" s="23" t="n">
        <f aca="false">IF(T3753&lt;=Parametros!$B$7,M3753,IF(T3753&lt;=Parametros!$B$8,Q3753,P3753))</f>
        <v>1837449.98</v>
      </c>
      <c r="W3753" s="26" t="n">
        <f aca="false">ROUND(V3753,0)</f>
        <v>1837450</v>
      </c>
      <c r="X3753" s="27" t="n">
        <f aca="false">K3753/G3753</f>
        <v>0.959470337069147</v>
      </c>
      <c r="Y3753" s="27" t="n">
        <f aca="false">L3753/G3753</f>
        <v>1.25650904119804</v>
      </c>
    </row>
    <row r="3754" customFormat="false" ht="15" hidden="false" customHeight="true" outlineLevel="0" collapsed="false">
      <c r="A3754" s="22" t="s">
        <v>521</v>
      </c>
      <c r="B3754" s="22" t="s">
        <v>522</v>
      </c>
      <c r="C3754" s="22"/>
      <c r="D3754" s="22"/>
      <c r="E3754" s="22"/>
      <c r="F3754" s="22"/>
      <c r="G3754" s="22"/>
      <c r="H3754" s="22"/>
      <c r="I3754" s="22"/>
      <c r="J3754" s="22"/>
      <c r="K3754" s="22"/>
      <c r="L3754" s="22"/>
      <c r="M3754" s="22"/>
      <c r="N3754" s="22"/>
      <c r="O3754" s="22"/>
      <c r="P3754" s="22"/>
      <c r="Q3754" s="22"/>
      <c r="R3754" s="22"/>
      <c r="S3754" s="22"/>
      <c r="T3754" s="22"/>
      <c r="U3754" s="22"/>
      <c r="V3754" s="22"/>
      <c r="W3754" s="22"/>
    </row>
    <row r="3755" customFormat="false" ht="15" hidden="false" customHeight="true" outlineLevel="0" collapsed="false">
      <c r="A3755" s="4" t="s">
        <v>523</v>
      </c>
      <c r="B3755" s="4" t="s">
        <v>1668</v>
      </c>
      <c r="C3755" s="4" t="s">
        <v>1961</v>
      </c>
      <c r="D3755" s="4" t="s">
        <v>1962</v>
      </c>
      <c r="E3755" s="4" t="s">
        <v>98</v>
      </c>
      <c r="F3755" s="4" t="s">
        <v>99</v>
      </c>
      <c r="G3755" s="23" t="n">
        <v>388597</v>
      </c>
      <c r="H3755" s="24" t="n">
        <f aca="false">Parametros!$B$3</f>
        <v>160.42</v>
      </c>
      <c r="I3755" s="24" t="n">
        <f aca="false">Parametros!$B$4</f>
        <v>151.76</v>
      </c>
      <c r="J3755" s="23" t="n">
        <f aca="false">G3755*H3755/I3755</f>
        <v>410771.815629942</v>
      </c>
      <c r="K3755" s="23" t="n">
        <v>372847.05</v>
      </c>
      <c r="L3755" s="23" t="n">
        <v>488257</v>
      </c>
      <c r="M3755" s="23" t="n">
        <f aca="false">MIN(J3755:L3755)</f>
        <v>372847.05</v>
      </c>
      <c r="N3755" s="23" t="n">
        <f aca="false">MAX(J3755:L3755)</f>
        <v>488257</v>
      </c>
      <c r="O3755" s="23" t="n">
        <f aca="false">MEDIAN(J3755:L3755)</f>
        <v>410771.815629942</v>
      </c>
      <c r="P3755" s="23" t="n">
        <f aca="false">AVERAGE(J3755:L3755)</f>
        <v>423958.621876647</v>
      </c>
      <c r="Q3755" s="23" t="n">
        <f aca="false">AVERAGE(M3755,O3755)</f>
        <v>391809.432814971</v>
      </c>
      <c r="R3755" s="23" t="n">
        <f aca="false">AVERAGE(N3755,O3755)</f>
        <v>449514.407814971</v>
      </c>
      <c r="S3755" s="23" t="n">
        <f aca="false">STDEV(J3755:L3755)</f>
        <v>58824.1704913188</v>
      </c>
      <c r="T3755" s="25" t="n">
        <f aca="false">IF(P3755&gt;0,S3755/P3755,NA())</f>
        <v>0.138749791738954</v>
      </c>
      <c r="U3755" s="4" t="str">
        <f aca="false">IF(T3755&lt;=Parametros!$B$7,"MENOR",IF(T3755&lt;=Parametros!$B$8,"PROMEDIO MENOR-MEDIANA","PROMEDIO"))</f>
        <v>MENOR</v>
      </c>
      <c r="V3755" s="23" t="n">
        <f aca="false">IF(T3755&lt;=Parametros!$B$7,M3755,IF(T3755&lt;=Parametros!$B$8,Q3755,P3755))</f>
        <v>372847.05</v>
      </c>
      <c r="W3755" s="26" t="n">
        <f aca="false">ROUND(V3755,0)</f>
        <v>372847</v>
      </c>
      <c r="X3755" s="27" t="n">
        <f aca="false">K3755/G3755</f>
        <v>0.959469707692031</v>
      </c>
      <c r="Y3755" s="27" t="n">
        <f aca="false">L3755/G3755</f>
        <v>1.25646106377558</v>
      </c>
    </row>
    <row r="3756" customFormat="false" ht="39" hidden="false" customHeight="true" outlineLevel="0" collapsed="false">
      <c r="A3756" s="4" t="s">
        <v>526</v>
      </c>
      <c r="B3756" s="4" t="s">
        <v>1668</v>
      </c>
      <c r="C3756" s="4" t="s">
        <v>1963</v>
      </c>
      <c r="D3756" s="4" t="s">
        <v>1964</v>
      </c>
      <c r="E3756" s="4" t="s">
        <v>98</v>
      </c>
      <c r="F3756" s="4" t="s">
        <v>99</v>
      </c>
      <c r="G3756" s="23" t="n">
        <v>429201</v>
      </c>
      <c r="H3756" s="24" t="n">
        <f aca="false">Parametros!$B$3</f>
        <v>160.42</v>
      </c>
      <c r="I3756" s="24" t="n">
        <f aca="false">Parametros!$B$4</f>
        <v>151.76</v>
      </c>
      <c r="J3756" s="23" t="n">
        <f aca="false">G3756*H3756/I3756</f>
        <v>453692.833552978</v>
      </c>
      <c r="K3756" s="23" t="n">
        <v>411805.38</v>
      </c>
      <c r="L3756" s="23" t="n">
        <v>539189</v>
      </c>
      <c r="M3756" s="23" t="n">
        <f aca="false">MIN(J3756:L3756)</f>
        <v>411805.38</v>
      </c>
      <c r="N3756" s="23" t="n">
        <f aca="false">MAX(J3756:L3756)</f>
        <v>539189</v>
      </c>
      <c r="O3756" s="23" t="n">
        <f aca="false">MEDIAN(J3756:L3756)</f>
        <v>453692.833552978</v>
      </c>
      <c r="P3756" s="23" t="n">
        <f aca="false">AVERAGE(J3756:L3756)</f>
        <v>468229.071184326</v>
      </c>
      <c r="Q3756" s="23" t="n">
        <f aca="false">AVERAGE(M3756,O3756)</f>
        <v>432749.106776489</v>
      </c>
      <c r="R3756" s="23" t="n">
        <f aca="false">AVERAGE(N3756,O3756)</f>
        <v>496440.916776489</v>
      </c>
      <c r="S3756" s="23" t="n">
        <f aca="false">STDEV(J3756:L3756)</f>
        <v>64923.9810426961</v>
      </c>
      <c r="T3756" s="25" t="n">
        <f aca="false">IF(P3756&gt;0,S3756/P3756,NA())</f>
        <v>0.138658586231049</v>
      </c>
      <c r="U3756" s="4" t="str">
        <f aca="false">IF(T3756&lt;=Parametros!$B$7,"MENOR",IF(T3756&lt;=Parametros!$B$8,"PROMEDIO MENOR-MEDIANA","PROMEDIO"))</f>
        <v>MENOR</v>
      </c>
      <c r="V3756" s="23" t="n">
        <f aca="false">IF(T3756&lt;=Parametros!$B$7,M3756,IF(T3756&lt;=Parametros!$B$8,Q3756,P3756))</f>
        <v>411805.38</v>
      </c>
      <c r="W3756" s="26" t="n">
        <f aca="false">ROUND(V3756,0)</f>
        <v>411805</v>
      </c>
      <c r="X3756" s="27" t="n">
        <f aca="false">K3756/G3756</f>
        <v>0.95946975892414</v>
      </c>
      <c r="Y3756" s="27" t="n">
        <f aca="false">L3756/G3756</f>
        <v>1.2562622174692</v>
      </c>
    </row>
    <row r="3757" customFormat="false" ht="26.25" hidden="false" customHeight="true" outlineLevel="0" collapsed="false">
      <c r="A3757" s="4" t="s">
        <v>529</v>
      </c>
      <c r="B3757" s="4" t="s">
        <v>1668</v>
      </c>
      <c r="C3757" s="4" t="s">
        <v>1965</v>
      </c>
      <c r="D3757" s="4" t="s">
        <v>1966</v>
      </c>
      <c r="E3757" s="4" t="s">
        <v>98</v>
      </c>
      <c r="F3757" s="4" t="s">
        <v>99</v>
      </c>
      <c r="G3757" s="23" t="n">
        <v>415940</v>
      </c>
      <c r="H3757" s="24" t="n">
        <f aca="false">Parametros!$B$3</f>
        <v>160.42</v>
      </c>
      <c r="I3757" s="24" t="n">
        <f aca="false">Parametros!$B$4</f>
        <v>151.76</v>
      </c>
      <c r="J3757" s="23" t="n">
        <f aca="false">G3757*H3757/I3757</f>
        <v>439675.110701107</v>
      </c>
      <c r="K3757" s="23" t="n">
        <v>399082.55</v>
      </c>
      <c r="L3757" s="23" t="n">
        <v>522529</v>
      </c>
      <c r="M3757" s="23" t="n">
        <f aca="false">MIN(J3757:L3757)</f>
        <v>399082.55</v>
      </c>
      <c r="N3757" s="23" t="n">
        <f aca="false">MAX(J3757:L3757)</f>
        <v>522529</v>
      </c>
      <c r="O3757" s="23" t="n">
        <f aca="false">MEDIAN(J3757:L3757)</f>
        <v>439675.110701107</v>
      </c>
      <c r="P3757" s="23" t="n">
        <f aca="false">AVERAGE(J3757:L3757)</f>
        <v>453762.220233702</v>
      </c>
      <c r="Q3757" s="23" t="n">
        <f aca="false">AVERAGE(M3757,O3757)</f>
        <v>419378.830350554</v>
      </c>
      <c r="R3757" s="23" t="n">
        <f aca="false">AVERAGE(N3757,O3757)</f>
        <v>481102.055350554</v>
      </c>
      <c r="S3757" s="23" t="n">
        <f aca="false">STDEV(J3757:L3757)</f>
        <v>62917.3385930947</v>
      </c>
      <c r="T3757" s="25" t="n">
        <f aca="false">IF(P3757&gt;0,S3757/P3757,NA())</f>
        <v>0.138657067044256</v>
      </c>
      <c r="U3757" s="4" t="str">
        <f aca="false">IF(T3757&lt;=Parametros!$B$7,"MENOR",IF(T3757&lt;=Parametros!$B$8,"PROMEDIO MENOR-MEDIANA","PROMEDIO"))</f>
        <v>MENOR</v>
      </c>
      <c r="V3757" s="23" t="n">
        <f aca="false">IF(T3757&lt;=Parametros!$B$7,M3757,IF(T3757&lt;=Parametros!$B$8,Q3757,P3757))</f>
        <v>399082.55</v>
      </c>
      <c r="W3757" s="26" t="n">
        <f aca="false">ROUND(V3757,0)</f>
        <v>399083</v>
      </c>
      <c r="X3757" s="27" t="n">
        <f aca="false">K3757/G3757</f>
        <v>0.9594714381882</v>
      </c>
      <c r="Y3757" s="27" t="n">
        <f aca="false">L3757/G3757</f>
        <v>1.25626051834399</v>
      </c>
    </row>
    <row r="3758" customFormat="false" ht="26.25" hidden="false" customHeight="true" outlineLevel="0" collapsed="false">
      <c r="A3758" s="4" t="s">
        <v>532</v>
      </c>
      <c r="B3758" s="4" t="s">
        <v>1668</v>
      </c>
      <c r="C3758" s="4" t="s">
        <v>1967</v>
      </c>
      <c r="D3758" s="4" t="s">
        <v>1968</v>
      </c>
      <c r="E3758" s="4" t="s">
        <v>98</v>
      </c>
      <c r="F3758" s="4" t="s">
        <v>99</v>
      </c>
      <c r="G3758" s="23" t="n">
        <v>410372</v>
      </c>
      <c r="H3758" s="24" t="n">
        <f aca="false">Parametros!$B$3</f>
        <v>160.42</v>
      </c>
      <c r="I3758" s="24" t="n">
        <f aca="false">Parametros!$B$4</f>
        <v>151.76</v>
      </c>
      <c r="J3758" s="23" t="n">
        <f aca="false">G3758*H3758/I3758</f>
        <v>433789.379546653</v>
      </c>
      <c r="K3758" s="23" t="n">
        <v>393739.61</v>
      </c>
      <c r="L3758" s="23" t="n">
        <v>515627</v>
      </c>
      <c r="M3758" s="23" t="n">
        <f aca="false">MIN(J3758:L3758)</f>
        <v>393739.61</v>
      </c>
      <c r="N3758" s="23" t="n">
        <f aca="false">MAX(J3758:L3758)</f>
        <v>515627</v>
      </c>
      <c r="O3758" s="23" t="n">
        <f aca="false">MEDIAN(J3758:L3758)</f>
        <v>433789.379546653</v>
      </c>
      <c r="P3758" s="23" t="n">
        <f aca="false">AVERAGE(J3758:L3758)</f>
        <v>447718.663182218</v>
      </c>
      <c r="Q3758" s="23" t="n">
        <f aca="false">AVERAGE(M3758,O3758)</f>
        <v>413764.494773326</v>
      </c>
      <c r="R3758" s="23" t="n">
        <f aca="false">AVERAGE(N3758,O3758)</f>
        <v>474708.189773326</v>
      </c>
      <c r="S3758" s="23" t="n">
        <f aca="false">STDEV(J3758:L3758)</f>
        <v>62126.1029455658</v>
      </c>
      <c r="T3758" s="25" t="n">
        <f aca="false">IF(P3758&gt;0,S3758/P3758,NA())</f>
        <v>0.138761476914982</v>
      </c>
      <c r="U3758" s="4" t="str">
        <f aca="false">IF(T3758&lt;=Parametros!$B$7,"MENOR",IF(T3758&lt;=Parametros!$B$8,"PROMEDIO MENOR-MEDIANA","PROMEDIO"))</f>
        <v>MENOR</v>
      </c>
      <c r="V3758" s="23" t="n">
        <f aca="false">IF(T3758&lt;=Parametros!$B$7,M3758,IF(T3758&lt;=Parametros!$B$8,Q3758,P3758))</f>
        <v>393739.61</v>
      </c>
      <c r="W3758" s="26" t="n">
        <f aca="false">ROUND(V3758,0)</f>
        <v>393740</v>
      </c>
      <c r="X3758" s="27" t="n">
        <f aca="false">K3758/G3758</f>
        <v>0.959469968711316</v>
      </c>
      <c r="Y3758" s="27" t="n">
        <f aca="false">L3758/G3758</f>
        <v>1.25648679734485</v>
      </c>
    </row>
    <row r="3759" customFormat="false" ht="26.25" hidden="false" customHeight="true" outlineLevel="0" collapsed="false">
      <c r="A3759" s="4" t="s">
        <v>535</v>
      </c>
      <c r="B3759" s="4" t="s">
        <v>1668</v>
      </c>
      <c r="C3759" s="4" t="s">
        <v>1969</v>
      </c>
      <c r="D3759" s="4" t="s">
        <v>1970</v>
      </c>
      <c r="E3759" s="4" t="s">
        <v>98</v>
      </c>
      <c r="F3759" s="4" t="s">
        <v>99</v>
      </c>
      <c r="G3759" s="23" t="n">
        <v>820743</v>
      </c>
      <c r="H3759" s="24" t="n">
        <f aca="false">Parametros!$B$3</f>
        <v>160.42</v>
      </c>
      <c r="I3759" s="24" t="n">
        <f aca="false">Parametros!$B$4</f>
        <v>151.76</v>
      </c>
      <c r="J3759" s="23" t="n">
        <f aca="false">G3759*H3759/I3759</f>
        <v>867577.70202952</v>
      </c>
      <c r="K3759" s="23" t="n">
        <v>787478.3</v>
      </c>
      <c r="L3759" s="23" t="n">
        <v>1031254</v>
      </c>
      <c r="M3759" s="23" t="n">
        <f aca="false">MIN(J3759:L3759)</f>
        <v>787478.3</v>
      </c>
      <c r="N3759" s="23" t="n">
        <f aca="false">MAX(J3759:L3759)</f>
        <v>1031254</v>
      </c>
      <c r="O3759" s="23" t="n">
        <f aca="false">MEDIAN(J3759:L3759)</f>
        <v>867577.70202952</v>
      </c>
      <c r="P3759" s="23" t="n">
        <f aca="false">AVERAGE(J3759:L3759)</f>
        <v>895436.667343174</v>
      </c>
      <c r="Q3759" s="23" t="n">
        <f aca="false">AVERAGE(M3759,O3759)</f>
        <v>827528.00101476</v>
      </c>
      <c r="R3759" s="23" t="n">
        <f aca="false">AVERAGE(N3759,O3759)</f>
        <v>949415.85101476</v>
      </c>
      <c r="S3759" s="23" t="n">
        <f aca="false">STDEV(J3759:L3759)</f>
        <v>124252.724070271</v>
      </c>
      <c r="T3759" s="25" t="n">
        <f aca="false">IF(P3759&gt;0,S3759/P3759,NA())</f>
        <v>0.138762157729076</v>
      </c>
      <c r="U3759" s="4" t="str">
        <f aca="false">IF(T3759&lt;=Parametros!$B$7,"MENOR",IF(T3759&lt;=Parametros!$B$8,"PROMEDIO MENOR-MEDIANA","PROMEDIO"))</f>
        <v>MENOR</v>
      </c>
      <c r="V3759" s="23" t="n">
        <f aca="false">IF(T3759&lt;=Parametros!$B$7,M3759,IF(T3759&lt;=Parametros!$B$8,Q3759,P3759))</f>
        <v>787478.3</v>
      </c>
      <c r="W3759" s="26" t="n">
        <f aca="false">ROUND(V3759,0)</f>
        <v>787478</v>
      </c>
      <c r="X3759" s="27" t="n">
        <f aca="false">K3759/G3759</f>
        <v>0.959470016801849</v>
      </c>
      <c r="Y3759" s="27" t="n">
        <f aca="false">L3759/G3759</f>
        <v>1.25648832825866</v>
      </c>
    </row>
    <row r="3760" customFormat="false" ht="26.25" hidden="false" customHeight="true" outlineLevel="0" collapsed="false">
      <c r="A3760" s="4" t="s">
        <v>538</v>
      </c>
      <c r="B3760" s="4" t="s">
        <v>1668</v>
      </c>
      <c r="C3760" s="4" t="s">
        <v>1971</v>
      </c>
      <c r="D3760" s="4" t="s">
        <v>1972</v>
      </c>
      <c r="E3760" s="4" t="s">
        <v>98</v>
      </c>
      <c r="F3760" s="4" t="s">
        <v>99</v>
      </c>
      <c r="G3760" s="23" t="n">
        <v>54716</v>
      </c>
      <c r="H3760" s="24" t="n">
        <f aca="false">Parametros!$B$3</f>
        <v>160.42</v>
      </c>
      <c r="I3760" s="24" t="n">
        <f aca="false">Parametros!$B$4</f>
        <v>151.76</v>
      </c>
      <c r="J3760" s="23" t="n">
        <f aca="false">G3760*H3760/I3760</f>
        <v>57838.3020558777</v>
      </c>
      <c r="K3760" s="23" t="n">
        <v>52498.49</v>
      </c>
      <c r="L3760" s="23" t="n">
        <v>68663</v>
      </c>
      <c r="M3760" s="23" t="n">
        <f aca="false">MIN(J3760:L3760)</f>
        <v>52498.49</v>
      </c>
      <c r="N3760" s="23" t="n">
        <f aca="false">MAX(J3760:L3760)</f>
        <v>68663</v>
      </c>
      <c r="O3760" s="23" t="n">
        <f aca="false">MEDIAN(J3760:L3760)</f>
        <v>57838.3020558777</v>
      </c>
      <c r="P3760" s="23" t="n">
        <f aca="false">AVERAGE(J3760:L3760)</f>
        <v>59666.5973519592</v>
      </c>
      <c r="Q3760" s="23" t="n">
        <f aca="false">AVERAGE(M3760,O3760)</f>
        <v>55168.3960279389</v>
      </c>
      <c r="R3760" s="23" t="n">
        <f aca="false">AVERAGE(N3760,O3760)</f>
        <v>63250.6510279388</v>
      </c>
      <c r="S3760" s="23" t="n">
        <f aca="false">STDEV(J3760:L3760)</f>
        <v>8235.88754490252</v>
      </c>
      <c r="T3760" s="25" t="n">
        <f aca="false">IF(P3760&gt;0,S3760/P3760,NA())</f>
        <v>0.138031795182168</v>
      </c>
      <c r="U3760" s="4" t="str">
        <f aca="false">IF(T3760&lt;=Parametros!$B$7,"MENOR",IF(T3760&lt;=Parametros!$B$8,"PROMEDIO MENOR-MEDIANA","PROMEDIO"))</f>
        <v>MENOR</v>
      </c>
      <c r="V3760" s="23" t="n">
        <f aca="false">IF(T3760&lt;=Parametros!$B$7,M3760,IF(T3760&lt;=Parametros!$B$8,Q3760,P3760))</f>
        <v>52498.49</v>
      </c>
      <c r="W3760" s="26" t="n">
        <f aca="false">ROUND(V3760,0)</f>
        <v>52498</v>
      </c>
      <c r="X3760" s="27" t="n">
        <f aca="false">K3760/G3760</f>
        <v>0.959472366401053</v>
      </c>
      <c r="Y3760" s="27" t="n">
        <f aca="false">L3760/G3760</f>
        <v>1.25489801886103</v>
      </c>
    </row>
    <row r="3761" customFormat="false" ht="26.25" hidden="false" customHeight="true" outlineLevel="0" collapsed="false">
      <c r="A3761" s="4" t="s">
        <v>541</v>
      </c>
      <c r="B3761" s="4" t="s">
        <v>1668</v>
      </c>
      <c r="C3761" s="4" t="s">
        <v>1973</v>
      </c>
      <c r="D3761" s="4" t="s">
        <v>1974</v>
      </c>
      <c r="E3761" s="4" t="s">
        <v>98</v>
      </c>
      <c r="F3761" s="4" t="s">
        <v>99</v>
      </c>
      <c r="G3761" s="23" t="n">
        <v>54716</v>
      </c>
      <c r="H3761" s="24" t="n">
        <f aca="false">Parametros!$B$3</f>
        <v>160.42</v>
      </c>
      <c r="I3761" s="24" t="n">
        <f aca="false">Parametros!$B$4</f>
        <v>151.76</v>
      </c>
      <c r="J3761" s="23" t="n">
        <f aca="false">G3761*H3761/I3761</f>
        <v>57838.3020558777</v>
      </c>
      <c r="K3761" s="23" t="n">
        <v>52498.49</v>
      </c>
      <c r="L3761" s="23" t="n">
        <v>68663</v>
      </c>
      <c r="M3761" s="23" t="n">
        <f aca="false">MIN(J3761:L3761)</f>
        <v>52498.49</v>
      </c>
      <c r="N3761" s="23" t="n">
        <f aca="false">MAX(J3761:L3761)</f>
        <v>68663</v>
      </c>
      <c r="O3761" s="23" t="n">
        <f aca="false">MEDIAN(J3761:L3761)</f>
        <v>57838.3020558777</v>
      </c>
      <c r="P3761" s="23" t="n">
        <f aca="false">AVERAGE(J3761:L3761)</f>
        <v>59666.5973519592</v>
      </c>
      <c r="Q3761" s="23" t="n">
        <f aca="false">AVERAGE(M3761,O3761)</f>
        <v>55168.3960279389</v>
      </c>
      <c r="R3761" s="23" t="n">
        <f aca="false">AVERAGE(N3761,O3761)</f>
        <v>63250.6510279388</v>
      </c>
      <c r="S3761" s="23" t="n">
        <f aca="false">STDEV(J3761:L3761)</f>
        <v>8235.88754490252</v>
      </c>
      <c r="T3761" s="25" t="n">
        <f aca="false">IF(P3761&gt;0,S3761/P3761,NA())</f>
        <v>0.138031795182168</v>
      </c>
      <c r="U3761" s="4" t="str">
        <f aca="false">IF(T3761&lt;=Parametros!$B$7,"MENOR",IF(T3761&lt;=Parametros!$B$8,"PROMEDIO MENOR-MEDIANA","PROMEDIO"))</f>
        <v>MENOR</v>
      </c>
      <c r="V3761" s="23" t="n">
        <f aca="false">IF(T3761&lt;=Parametros!$B$7,M3761,IF(T3761&lt;=Parametros!$B$8,Q3761,P3761))</f>
        <v>52498.49</v>
      </c>
      <c r="W3761" s="26" t="n">
        <f aca="false">ROUND(V3761,0)</f>
        <v>52498</v>
      </c>
      <c r="X3761" s="27" t="n">
        <f aca="false">K3761/G3761</f>
        <v>0.959472366401053</v>
      </c>
      <c r="Y3761" s="27" t="n">
        <f aca="false">L3761/G3761</f>
        <v>1.25489801886103</v>
      </c>
    </row>
    <row r="3762" customFormat="false" ht="26.25" hidden="false" customHeight="true" outlineLevel="0" collapsed="false">
      <c r="A3762" s="4" t="s">
        <v>544</v>
      </c>
      <c r="B3762" s="4" t="s">
        <v>1668</v>
      </c>
      <c r="C3762" s="4" t="s">
        <v>1975</v>
      </c>
      <c r="D3762" s="4" t="s">
        <v>1976</v>
      </c>
      <c r="E3762" s="4" t="s">
        <v>98</v>
      </c>
      <c r="F3762" s="4" t="s">
        <v>99</v>
      </c>
      <c r="G3762" s="23" t="n">
        <v>182031</v>
      </c>
      <c r="H3762" s="24" t="n">
        <f aca="false">Parametros!$B$3</f>
        <v>160.42</v>
      </c>
      <c r="I3762" s="24" t="n">
        <f aca="false">Parametros!$B$4</f>
        <v>151.76</v>
      </c>
      <c r="J3762" s="23" t="n">
        <f aca="false">G3762*H3762/I3762</f>
        <v>192418.377833421</v>
      </c>
      <c r="K3762" s="23" t="n">
        <v>174653.19</v>
      </c>
      <c r="L3762" s="23" t="n">
        <v>228718</v>
      </c>
      <c r="M3762" s="23" t="n">
        <f aca="false">MIN(J3762:L3762)</f>
        <v>174653.19</v>
      </c>
      <c r="N3762" s="23" t="n">
        <f aca="false">MAX(J3762:L3762)</f>
        <v>228718</v>
      </c>
      <c r="O3762" s="23" t="n">
        <f aca="false">MEDIAN(J3762:L3762)</f>
        <v>192418.377833421</v>
      </c>
      <c r="P3762" s="23" t="n">
        <f aca="false">AVERAGE(J3762:L3762)</f>
        <v>198596.52261114</v>
      </c>
      <c r="Q3762" s="23" t="n">
        <f aca="false">AVERAGE(M3762,O3762)</f>
        <v>183535.783916711</v>
      </c>
      <c r="R3762" s="23" t="n">
        <f aca="false">AVERAGE(N3762,O3762)</f>
        <v>210568.188916711</v>
      </c>
      <c r="S3762" s="23" t="n">
        <f aca="false">STDEV(J3762:L3762)</f>
        <v>27556.814488523</v>
      </c>
      <c r="T3762" s="25" t="n">
        <f aca="false">IF(P3762&gt;0,S3762/P3762,NA())</f>
        <v>0.138757789543376</v>
      </c>
      <c r="U3762" s="4" t="str">
        <f aca="false">IF(T3762&lt;=Parametros!$B$7,"MENOR",IF(T3762&lt;=Parametros!$B$8,"PROMEDIO MENOR-MEDIANA","PROMEDIO"))</f>
        <v>MENOR</v>
      </c>
      <c r="V3762" s="23" t="n">
        <f aca="false">IF(T3762&lt;=Parametros!$B$7,M3762,IF(T3762&lt;=Parametros!$B$8,Q3762,P3762))</f>
        <v>174653.19</v>
      </c>
      <c r="W3762" s="26" t="n">
        <f aca="false">ROUND(V3762,0)</f>
        <v>174653</v>
      </c>
      <c r="X3762" s="27" t="n">
        <f aca="false">K3762/G3762</f>
        <v>0.959469485966676</v>
      </c>
      <c r="Y3762" s="27" t="n">
        <f aca="false">L3762/G3762</f>
        <v>1.25647829215903</v>
      </c>
    </row>
    <row r="3763" customFormat="false" ht="26.25" hidden="false" customHeight="true" outlineLevel="0" collapsed="false">
      <c r="A3763" s="4" t="s">
        <v>547</v>
      </c>
      <c r="B3763" s="4" t="s">
        <v>1668</v>
      </c>
      <c r="C3763" s="4" t="s">
        <v>1977</v>
      </c>
      <c r="D3763" s="4" t="s">
        <v>1978</v>
      </c>
      <c r="E3763" s="4" t="s">
        <v>98</v>
      </c>
      <c r="F3763" s="4" t="s">
        <v>99</v>
      </c>
      <c r="G3763" s="23" t="n">
        <v>54716</v>
      </c>
      <c r="H3763" s="24" t="n">
        <f aca="false">Parametros!$B$3</f>
        <v>160.42</v>
      </c>
      <c r="I3763" s="24" t="n">
        <f aca="false">Parametros!$B$4</f>
        <v>151.76</v>
      </c>
      <c r="J3763" s="23" t="n">
        <f aca="false">G3763*H3763/I3763</f>
        <v>57838.3020558777</v>
      </c>
      <c r="K3763" s="23" t="n">
        <v>52498.49</v>
      </c>
      <c r="L3763" s="23" t="n">
        <v>68663</v>
      </c>
      <c r="M3763" s="23" t="n">
        <f aca="false">MIN(J3763:L3763)</f>
        <v>52498.49</v>
      </c>
      <c r="N3763" s="23" t="n">
        <f aca="false">MAX(J3763:L3763)</f>
        <v>68663</v>
      </c>
      <c r="O3763" s="23" t="n">
        <f aca="false">MEDIAN(J3763:L3763)</f>
        <v>57838.3020558777</v>
      </c>
      <c r="P3763" s="23" t="n">
        <f aca="false">AVERAGE(J3763:L3763)</f>
        <v>59666.5973519592</v>
      </c>
      <c r="Q3763" s="23" t="n">
        <f aca="false">AVERAGE(M3763,O3763)</f>
        <v>55168.3960279389</v>
      </c>
      <c r="R3763" s="23" t="n">
        <f aca="false">AVERAGE(N3763,O3763)</f>
        <v>63250.6510279388</v>
      </c>
      <c r="S3763" s="23" t="n">
        <f aca="false">STDEV(J3763:L3763)</f>
        <v>8235.88754490252</v>
      </c>
      <c r="T3763" s="25" t="n">
        <f aca="false">IF(P3763&gt;0,S3763/P3763,NA())</f>
        <v>0.138031795182168</v>
      </c>
      <c r="U3763" s="4" t="str">
        <f aca="false">IF(T3763&lt;=Parametros!$B$7,"MENOR",IF(T3763&lt;=Parametros!$B$8,"PROMEDIO MENOR-MEDIANA","PROMEDIO"))</f>
        <v>MENOR</v>
      </c>
      <c r="V3763" s="23" t="n">
        <f aca="false">IF(T3763&lt;=Parametros!$B$7,M3763,IF(T3763&lt;=Parametros!$B$8,Q3763,P3763))</f>
        <v>52498.49</v>
      </c>
      <c r="W3763" s="26" t="n">
        <f aca="false">ROUND(V3763,0)</f>
        <v>52498</v>
      </c>
      <c r="X3763" s="27" t="n">
        <f aca="false">K3763/G3763</f>
        <v>0.959472366401053</v>
      </c>
      <c r="Y3763" s="27" t="n">
        <f aca="false">L3763/G3763</f>
        <v>1.25489801886103</v>
      </c>
    </row>
    <row r="3764" customFormat="false" ht="26.25" hidden="false" customHeight="true" outlineLevel="0" collapsed="false">
      <c r="A3764" s="4" t="s">
        <v>550</v>
      </c>
      <c r="B3764" s="4" t="s">
        <v>1668</v>
      </c>
      <c r="C3764" s="4" t="s">
        <v>1979</v>
      </c>
      <c r="D3764" s="4" t="s">
        <v>1980</v>
      </c>
      <c r="E3764" s="4" t="s">
        <v>98</v>
      </c>
      <c r="F3764" s="4" t="s">
        <v>99</v>
      </c>
      <c r="G3764" s="23" t="n">
        <v>134530</v>
      </c>
      <c r="H3764" s="24" t="n">
        <f aca="false">Parametros!$B$3</f>
        <v>160.42</v>
      </c>
      <c r="I3764" s="24" t="n">
        <f aca="false">Parametros!$B$4</f>
        <v>151.76</v>
      </c>
      <c r="J3764" s="23" t="n">
        <f aca="false">G3764*H3764/I3764</f>
        <v>142206.790985767</v>
      </c>
      <c r="K3764" s="23" t="n">
        <v>129077.35</v>
      </c>
      <c r="L3764" s="23" t="n">
        <v>168980</v>
      </c>
      <c r="M3764" s="23" t="n">
        <f aca="false">MIN(J3764:L3764)</f>
        <v>129077.35</v>
      </c>
      <c r="N3764" s="23" t="n">
        <f aca="false">MAX(J3764:L3764)</f>
        <v>168980</v>
      </c>
      <c r="O3764" s="23" t="n">
        <f aca="false">MEDIAN(J3764:L3764)</f>
        <v>142206.790985767</v>
      </c>
      <c r="P3764" s="23" t="n">
        <f aca="false">AVERAGE(J3764:L3764)</f>
        <v>146754.713661922</v>
      </c>
      <c r="Q3764" s="23" t="n">
        <f aca="false">AVERAGE(M3764,O3764)</f>
        <v>135642.070492884</v>
      </c>
      <c r="R3764" s="23" t="n">
        <f aca="false">AVERAGE(N3764,O3764)</f>
        <v>155593.395492884</v>
      </c>
      <c r="S3764" s="23" t="n">
        <f aca="false">STDEV(J3764:L3764)</f>
        <v>20336.3730728181</v>
      </c>
      <c r="T3764" s="25" t="n">
        <f aca="false">IF(P3764&gt;0,S3764/P3764,NA())</f>
        <v>0.138573900390463</v>
      </c>
      <c r="U3764" s="4" t="str">
        <f aca="false">IF(T3764&lt;=Parametros!$B$7,"MENOR",IF(T3764&lt;=Parametros!$B$8,"PROMEDIO MENOR-MEDIANA","PROMEDIO"))</f>
        <v>MENOR</v>
      </c>
      <c r="V3764" s="23" t="n">
        <f aca="false">IF(T3764&lt;=Parametros!$B$7,M3764,IF(T3764&lt;=Parametros!$B$8,Q3764,P3764))</f>
        <v>129077.35</v>
      </c>
      <c r="W3764" s="26" t="n">
        <f aca="false">ROUND(V3764,0)</f>
        <v>129077</v>
      </c>
      <c r="X3764" s="27" t="n">
        <f aca="false">K3764/G3764</f>
        <v>0.959468891697019</v>
      </c>
      <c r="Y3764" s="27" t="n">
        <f aca="false">L3764/G3764</f>
        <v>1.25607671151416</v>
      </c>
    </row>
    <row r="3765" customFormat="false" ht="39" hidden="false" customHeight="true" outlineLevel="0" collapsed="false">
      <c r="A3765" s="4" t="s">
        <v>552</v>
      </c>
      <c r="B3765" s="4" t="s">
        <v>1668</v>
      </c>
      <c r="C3765" s="4" t="s">
        <v>1981</v>
      </c>
      <c r="D3765" s="4" t="s">
        <v>1982</v>
      </c>
      <c r="E3765" s="4" t="s">
        <v>98</v>
      </c>
      <c r="F3765" s="4" t="s">
        <v>99</v>
      </c>
      <c r="G3765" s="23" t="n">
        <v>134530</v>
      </c>
      <c r="H3765" s="24" t="n">
        <f aca="false">Parametros!$B$3</f>
        <v>160.42</v>
      </c>
      <c r="I3765" s="24" t="n">
        <f aca="false">Parametros!$B$4</f>
        <v>151.76</v>
      </c>
      <c r="J3765" s="23" t="n">
        <f aca="false">G3765*H3765/I3765</f>
        <v>142206.790985767</v>
      </c>
      <c r="K3765" s="23" t="n">
        <v>129077.35</v>
      </c>
      <c r="L3765" s="23" t="n">
        <v>168980</v>
      </c>
      <c r="M3765" s="23" t="n">
        <f aca="false">MIN(J3765:L3765)</f>
        <v>129077.35</v>
      </c>
      <c r="N3765" s="23" t="n">
        <f aca="false">MAX(J3765:L3765)</f>
        <v>168980</v>
      </c>
      <c r="O3765" s="23" t="n">
        <f aca="false">MEDIAN(J3765:L3765)</f>
        <v>142206.790985767</v>
      </c>
      <c r="P3765" s="23" t="n">
        <f aca="false">AVERAGE(J3765:L3765)</f>
        <v>146754.713661922</v>
      </c>
      <c r="Q3765" s="23" t="n">
        <f aca="false">AVERAGE(M3765,O3765)</f>
        <v>135642.070492884</v>
      </c>
      <c r="R3765" s="23" t="n">
        <f aca="false">AVERAGE(N3765,O3765)</f>
        <v>155593.395492884</v>
      </c>
      <c r="S3765" s="23" t="n">
        <f aca="false">STDEV(J3765:L3765)</f>
        <v>20336.3730728181</v>
      </c>
      <c r="T3765" s="25" t="n">
        <f aca="false">IF(P3765&gt;0,S3765/P3765,NA())</f>
        <v>0.138573900390463</v>
      </c>
      <c r="U3765" s="4" t="str">
        <f aca="false">IF(T3765&lt;=Parametros!$B$7,"MENOR",IF(T3765&lt;=Parametros!$B$8,"PROMEDIO MENOR-MEDIANA","PROMEDIO"))</f>
        <v>MENOR</v>
      </c>
      <c r="V3765" s="23" t="n">
        <f aca="false">IF(T3765&lt;=Parametros!$B$7,M3765,IF(T3765&lt;=Parametros!$B$8,Q3765,P3765))</f>
        <v>129077.35</v>
      </c>
      <c r="W3765" s="26" t="n">
        <f aca="false">ROUND(V3765,0)</f>
        <v>129077</v>
      </c>
      <c r="X3765" s="27" t="n">
        <f aca="false">K3765/G3765</f>
        <v>0.959468891697019</v>
      </c>
      <c r="Y3765" s="27" t="n">
        <f aca="false">L3765/G3765</f>
        <v>1.25607671151416</v>
      </c>
    </row>
    <row r="3766" customFormat="false" ht="39" hidden="false" customHeight="true" outlineLevel="0" collapsed="false">
      <c r="A3766" s="4" t="s">
        <v>555</v>
      </c>
      <c r="B3766" s="4" t="s">
        <v>1668</v>
      </c>
      <c r="C3766" s="4" t="s">
        <v>1983</v>
      </c>
      <c r="D3766" s="4" t="s">
        <v>1984</v>
      </c>
      <c r="E3766" s="4" t="s">
        <v>98</v>
      </c>
      <c r="F3766" s="4" t="s">
        <v>99</v>
      </c>
      <c r="G3766" s="23" t="n">
        <v>410372</v>
      </c>
      <c r="H3766" s="24" t="n">
        <f aca="false">Parametros!$B$3</f>
        <v>160.42</v>
      </c>
      <c r="I3766" s="24" t="n">
        <f aca="false">Parametros!$B$4</f>
        <v>151.76</v>
      </c>
      <c r="J3766" s="23" t="n">
        <f aca="false">G3766*H3766/I3766</f>
        <v>433789.379546653</v>
      </c>
      <c r="K3766" s="23" t="n">
        <v>393739.61</v>
      </c>
      <c r="L3766" s="23" t="n">
        <v>515627</v>
      </c>
      <c r="M3766" s="23" t="n">
        <f aca="false">MIN(J3766:L3766)</f>
        <v>393739.61</v>
      </c>
      <c r="N3766" s="23" t="n">
        <f aca="false">MAX(J3766:L3766)</f>
        <v>515627</v>
      </c>
      <c r="O3766" s="23" t="n">
        <f aca="false">MEDIAN(J3766:L3766)</f>
        <v>433789.379546653</v>
      </c>
      <c r="P3766" s="23" t="n">
        <f aca="false">AVERAGE(J3766:L3766)</f>
        <v>447718.663182218</v>
      </c>
      <c r="Q3766" s="23" t="n">
        <f aca="false">AVERAGE(M3766,O3766)</f>
        <v>413764.494773326</v>
      </c>
      <c r="R3766" s="23" t="n">
        <f aca="false">AVERAGE(N3766,O3766)</f>
        <v>474708.189773326</v>
      </c>
      <c r="S3766" s="23" t="n">
        <f aca="false">STDEV(J3766:L3766)</f>
        <v>62126.1029455658</v>
      </c>
      <c r="T3766" s="25" t="n">
        <f aca="false">IF(P3766&gt;0,S3766/P3766,NA())</f>
        <v>0.138761476914982</v>
      </c>
      <c r="U3766" s="4" t="str">
        <f aca="false">IF(T3766&lt;=Parametros!$B$7,"MENOR",IF(T3766&lt;=Parametros!$B$8,"PROMEDIO MENOR-MEDIANA","PROMEDIO"))</f>
        <v>MENOR</v>
      </c>
      <c r="V3766" s="23" t="n">
        <f aca="false">IF(T3766&lt;=Parametros!$B$7,M3766,IF(T3766&lt;=Parametros!$B$8,Q3766,P3766))</f>
        <v>393739.61</v>
      </c>
      <c r="W3766" s="26" t="n">
        <f aca="false">ROUND(V3766,0)</f>
        <v>393740</v>
      </c>
      <c r="X3766" s="27" t="n">
        <f aca="false">K3766/G3766</f>
        <v>0.959469968711316</v>
      </c>
      <c r="Y3766" s="27" t="n">
        <f aca="false">L3766/G3766</f>
        <v>1.25648679734485</v>
      </c>
    </row>
    <row r="3767" customFormat="false" ht="15" hidden="false" customHeight="true" outlineLevel="0" collapsed="false">
      <c r="A3767" s="4" t="s">
        <v>558</v>
      </c>
      <c r="B3767" s="4" t="s">
        <v>1668</v>
      </c>
      <c r="C3767" s="4" t="s">
        <v>1985</v>
      </c>
      <c r="D3767" s="4" t="s">
        <v>1986</v>
      </c>
      <c r="E3767" s="4" t="s">
        <v>98</v>
      </c>
      <c r="F3767" s="4" t="s">
        <v>99</v>
      </c>
      <c r="G3767" s="23" t="n">
        <v>273581</v>
      </c>
      <c r="H3767" s="24" t="n">
        <f aca="false">Parametros!$B$3</f>
        <v>160.42</v>
      </c>
      <c r="I3767" s="24" t="n">
        <f aca="false">Parametros!$B$4</f>
        <v>151.76</v>
      </c>
      <c r="J3767" s="23" t="n">
        <f aca="false">G3767*H3767/I3767</f>
        <v>289192.567343173</v>
      </c>
      <c r="K3767" s="23" t="n">
        <v>262492.46</v>
      </c>
      <c r="L3767" s="23" t="n">
        <v>343672</v>
      </c>
      <c r="M3767" s="23" t="n">
        <f aca="false">MIN(J3767:L3767)</f>
        <v>262492.46</v>
      </c>
      <c r="N3767" s="23" t="n">
        <f aca="false">MAX(J3767:L3767)</f>
        <v>343672</v>
      </c>
      <c r="O3767" s="23" t="n">
        <f aca="false">MEDIAN(J3767:L3767)</f>
        <v>289192.567343173</v>
      </c>
      <c r="P3767" s="23" t="n">
        <f aca="false">AVERAGE(J3767:L3767)</f>
        <v>298452.342447725</v>
      </c>
      <c r="Q3767" s="23" t="n">
        <f aca="false">AVERAGE(M3767,O3767)</f>
        <v>275842.513671587</v>
      </c>
      <c r="R3767" s="23" t="n">
        <f aca="false">AVERAGE(N3767,O3767)</f>
        <v>316432.283671587</v>
      </c>
      <c r="S3767" s="23" t="n">
        <f aca="false">STDEV(J3767:L3767)</f>
        <v>41374.3520178026</v>
      </c>
      <c r="T3767" s="25" t="n">
        <f aca="false">IF(P3767&gt;0,S3767/P3767,NA())</f>
        <v>0.138629677617791</v>
      </c>
      <c r="U3767" s="4" t="str">
        <f aca="false">IF(T3767&lt;=Parametros!$B$7,"MENOR",IF(T3767&lt;=Parametros!$B$8,"PROMEDIO MENOR-MEDIANA","PROMEDIO"))</f>
        <v>MENOR</v>
      </c>
      <c r="V3767" s="23" t="n">
        <f aca="false">IF(T3767&lt;=Parametros!$B$7,M3767,IF(T3767&lt;=Parametros!$B$8,Q3767,P3767))</f>
        <v>262492.46</v>
      </c>
      <c r="W3767" s="26" t="n">
        <f aca="false">ROUND(V3767,0)</f>
        <v>262492</v>
      </c>
      <c r="X3767" s="27" t="n">
        <f aca="false">K3767/G3767</f>
        <v>0.959468895866307</v>
      </c>
      <c r="Y3767" s="27" t="n">
        <f aca="false">L3767/G3767</f>
        <v>1.25619834710744</v>
      </c>
    </row>
    <row r="3768" customFormat="false" ht="26.25" hidden="false" customHeight="true" outlineLevel="0" collapsed="false">
      <c r="A3768" s="4" t="s">
        <v>561</v>
      </c>
      <c r="B3768" s="4" t="s">
        <v>1668</v>
      </c>
      <c r="C3768" s="4" t="s">
        <v>1987</v>
      </c>
      <c r="D3768" s="4" t="s">
        <v>1988</v>
      </c>
      <c r="E3768" s="4" t="s">
        <v>98</v>
      </c>
      <c r="F3768" s="4" t="s">
        <v>99</v>
      </c>
      <c r="G3768" s="23" t="n">
        <v>257586</v>
      </c>
      <c r="H3768" s="24" t="n">
        <f aca="false">Parametros!$B$3</f>
        <v>160.42</v>
      </c>
      <c r="I3768" s="24" t="n">
        <f aca="false">Parametros!$B$4</f>
        <v>151.76</v>
      </c>
      <c r="J3768" s="23" t="n">
        <f aca="false">G3768*H3768/I3768</f>
        <v>272284.832103321</v>
      </c>
      <c r="K3768" s="23" t="n">
        <v>247146.27</v>
      </c>
      <c r="L3768" s="23" t="n">
        <v>323561</v>
      </c>
      <c r="M3768" s="23" t="n">
        <f aca="false">MIN(J3768:L3768)</f>
        <v>247146.27</v>
      </c>
      <c r="N3768" s="23" t="n">
        <f aca="false">MAX(J3768:L3768)</f>
        <v>323561</v>
      </c>
      <c r="O3768" s="23" t="n">
        <f aca="false">MEDIAN(J3768:L3768)</f>
        <v>272284.832103321</v>
      </c>
      <c r="P3768" s="23" t="n">
        <f aca="false">AVERAGE(J3768:L3768)</f>
        <v>280997.367367774</v>
      </c>
      <c r="Q3768" s="23" t="n">
        <f aca="false">AVERAGE(M3768,O3768)</f>
        <v>259715.551051661</v>
      </c>
      <c r="R3768" s="23" t="n">
        <f aca="false">AVERAGE(N3768,O3768)</f>
        <v>297922.916051661</v>
      </c>
      <c r="S3768" s="23" t="n">
        <f aca="false">STDEV(J3768:L3768)</f>
        <v>38945.2685610714</v>
      </c>
      <c r="T3768" s="25" t="n">
        <f aca="false">IF(P3768&gt;0,S3768/P3768,NA())</f>
        <v>0.138596560266343</v>
      </c>
      <c r="U3768" s="4" t="str">
        <f aca="false">IF(T3768&lt;=Parametros!$B$7,"MENOR",IF(T3768&lt;=Parametros!$B$8,"PROMEDIO MENOR-MEDIANA","PROMEDIO"))</f>
        <v>MENOR</v>
      </c>
      <c r="V3768" s="23" t="n">
        <f aca="false">IF(T3768&lt;=Parametros!$B$7,M3768,IF(T3768&lt;=Parametros!$B$8,Q3768,P3768))</f>
        <v>247146.27</v>
      </c>
      <c r="W3768" s="26" t="n">
        <f aca="false">ROUND(V3768,0)</f>
        <v>247146</v>
      </c>
      <c r="X3768" s="27" t="n">
        <f aca="false">K3768/G3768</f>
        <v>0.959470895157346</v>
      </c>
      <c r="Y3768" s="27" t="n">
        <f aca="false">L3768/G3768</f>
        <v>1.25612805043752</v>
      </c>
    </row>
    <row r="3769" customFormat="false" ht="39" hidden="false" customHeight="true" outlineLevel="0" collapsed="false">
      <c r="A3769" s="4" t="s">
        <v>564</v>
      </c>
      <c r="B3769" s="4" t="s">
        <v>1668</v>
      </c>
      <c r="C3769" s="4" t="s">
        <v>1989</v>
      </c>
      <c r="D3769" s="4" t="s">
        <v>1990</v>
      </c>
      <c r="E3769" s="4" t="s">
        <v>98</v>
      </c>
      <c r="F3769" s="4" t="s">
        <v>99</v>
      </c>
      <c r="G3769" s="23" t="n">
        <v>373044</v>
      </c>
      <c r="H3769" s="24" t="n">
        <f aca="false">Parametros!$B$3</f>
        <v>160.42</v>
      </c>
      <c r="I3769" s="24" t="n">
        <f aca="false">Parametros!$B$4</f>
        <v>151.76</v>
      </c>
      <c r="J3769" s="23" t="n">
        <f aca="false">G3769*H3769/I3769</f>
        <v>394331.302583026</v>
      </c>
      <c r="K3769" s="23" t="n">
        <v>357925.11</v>
      </c>
      <c r="L3769" s="23" t="n">
        <v>468741</v>
      </c>
      <c r="M3769" s="23" t="n">
        <f aca="false">MIN(J3769:L3769)</f>
        <v>357925.11</v>
      </c>
      <c r="N3769" s="23" t="n">
        <f aca="false">MAX(J3769:L3769)</f>
        <v>468741</v>
      </c>
      <c r="O3769" s="23" t="n">
        <f aca="false">MEDIAN(J3769:L3769)</f>
        <v>394331.302583026</v>
      </c>
      <c r="P3769" s="23" t="n">
        <f aca="false">AVERAGE(J3769:L3769)</f>
        <v>406999.137527675</v>
      </c>
      <c r="Q3769" s="23" t="n">
        <f aca="false">AVERAGE(M3769,O3769)</f>
        <v>376128.206291513</v>
      </c>
      <c r="R3769" s="23" t="n">
        <f aca="false">AVERAGE(N3769,O3769)</f>
        <v>431536.151291513</v>
      </c>
      <c r="S3769" s="23" t="n">
        <f aca="false">STDEV(J3769:L3769)</f>
        <v>56483.5896589592</v>
      </c>
      <c r="T3769" s="25" t="n">
        <f aca="false">IF(P3769&gt;0,S3769/P3769,NA())</f>
        <v>0.138780612661909</v>
      </c>
      <c r="U3769" s="4" t="str">
        <f aca="false">IF(T3769&lt;=Parametros!$B$7,"MENOR",IF(T3769&lt;=Parametros!$B$8,"PROMEDIO MENOR-MEDIANA","PROMEDIO"))</f>
        <v>MENOR</v>
      </c>
      <c r="V3769" s="23" t="n">
        <f aca="false">IF(T3769&lt;=Parametros!$B$7,M3769,IF(T3769&lt;=Parametros!$B$8,Q3769,P3769))</f>
        <v>357925.11</v>
      </c>
      <c r="W3769" s="26" t="n">
        <f aca="false">ROUND(V3769,0)</f>
        <v>357925</v>
      </c>
      <c r="X3769" s="27" t="n">
        <f aca="false">K3769/G3769</f>
        <v>0.959471563676135</v>
      </c>
      <c r="Y3769" s="27" t="n">
        <f aca="false">L3769/G3769</f>
        <v>1.25653006079712</v>
      </c>
    </row>
    <row r="3770" customFormat="false" ht="26.25" hidden="false" customHeight="true" outlineLevel="0" collapsed="false">
      <c r="A3770" s="4" t="s">
        <v>567</v>
      </c>
      <c r="B3770" s="4" t="s">
        <v>1668</v>
      </c>
      <c r="C3770" s="4" t="s">
        <v>1991</v>
      </c>
      <c r="D3770" s="4" t="s">
        <v>1992</v>
      </c>
      <c r="E3770" s="4" t="s">
        <v>98</v>
      </c>
      <c r="F3770" s="4" t="s">
        <v>99</v>
      </c>
      <c r="G3770" s="23" t="n">
        <v>134530</v>
      </c>
      <c r="H3770" s="24" t="n">
        <f aca="false">Parametros!$B$3</f>
        <v>160.42</v>
      </c>
      <c r="I3770" s="24" t="n">
        <f aca="false">Parametros!$B$4</f>
        <v>151.76</v>
      </c>
      <c r="J3770" s="23" t="n">
        <f aca="false">G3770*H3770/I3770</f>
        <v>142206.790985767</v>
      </c>
      <c r="K3770" s="23" t="n">
        <v>129077.35</v>
      </c>
      <c r="L3770" s="23" t="n">
        <v>168980</v>
      </c>
      <c r="M3770" s="23" t="n">
        <f aca="false">MIN(J3770:L3770)</f>
        <v>129077.35</v>
      </c>
      <c r="N3770" s="23" t="n">
        <f aca="false">MAX(J3770:L3770)</f>
        <v>168980</v>
      </c>
      <c r="O3770" s="23" t="n">
        <f aca="false">MEDIAN(J3770:L3770)</f>
        <v>142206.790985767</v>
      </c>
      <c r="P3770" s="23" t="n">
        <f aca="false">AVERAGE(J3770:L3770)</f>
        <v>146754.713661922</v>
      </c>
      <c r="Q3770" s="23" t="n">
        <f aca="false">AVERAGE(M3770,O3770)</f>
        <v>135642.070492884</v>
      </c>
      <c r="R3770" s="23" t="n">
        <f aca="false">AVERAGE(N3770,O3770)</f>
        <v>155593.395492884</v>
      </c>
      <c r="S3770" s="23" t="n">
        <f aca="false">STDEV(J3770:L3770)</f>
        <v>20336.3730728181</v>
      </c>
      <c r="T3770" s="25" t="n">
        <f aca="false">IF(P3770&gt;0,S3770/P3770,NA())</f>
        <v>0.138573900390463</v>
      </c>
      <c r="U3770" s="4" t="str">
        <f aca="false">IF(T3770&lt;=Parametros!$B$7,"MENOR",IF(T3770&lt;=Parametros!$B$8,"PROMEDIO MENOR-MEDIANA","PROMEDIO"))</f>
        <v>MENOR</v>
      </c>
      <c r="V3770" s="23" t="n">
        <f aca="false">IF(T3770&lt;=Parametros!$B$7,M3770,IF(T3770&lt;=Parametros!$B$8,Q3770,P3770))</f>
        <v>129077.35</v>
      </c>
      <c r="W3770" s="26" t="n">
        <f aca="false">ROUND(V3770,0)</f>
        <v>129077</v>
      </c>
      <c r="X3770" s="27" t="n">
        <f aca="false">K3770/G3770</f>
        <v>0.959468891697019</v>
      </c>
      <c r="Y3770" s="27" t="n">
        <f aca="false">L3770/G3770</f>
        <v>1.25607671151416</v>
      </c>
    </row>
    <row r="3771" customFormat="false" ht="26.25" hidden="false" customHeight="true" outlineLevel="0" collapsed="false">
      <c r="A3771" s="4" t="s">
        <v>570</v>
      </c>
      <c r="B3771" s="4" t="s">
        <v>1668</v>
      </c>
      <c r="C3771" s="4" t="s">
        <v>1993</v>
      </c>
      <c r="D3771" s="4" t="s">
        <v>1994</v>
      </c>
      <c r="E3771" s="4" t="s">
        <v>98</v>
      </c>
      <c r="F3771" s="4" t="s">
        <v>99</v>
      </c>
      <c r="G3771" s="23" t="n">
        <v>134530</v>
      </c>
      <c r="H3771" s="24" t="n">
        <f aca="false">Parametros!$B$3</f>
        <v>160.42</v>
      </c>
      <c r="I3771" s="24" t="n">
        <f aca="false">Parametros!$B$4</f>
        <v>151.76</v>
      </c>
      <c r="J3771" s="23" t="n">
        <f aca="false">G3771*H3771/I3771</f>
        <v>142206.790985767</v>
      </c>
      <c r="K3771" s="23" t="n">
        <v>129077.35</v>
      </c>
      <c r="L3771" s="23" t="n">
        <v>168980</v>
      </c>
      <c r="M3771" s="23" t="n">
        <f aca="false">MIN(J3771:L3771)</f>
        <v>129077.35</v>
      </c>
      <c r="N3771" s="23" t="n">
        <f aca="false">MAX(J3771:L3771)</f>
        <v>168980</v>
      </c>
      <c r="O3771" s="23" t="n">
        <f aca="false">MEDIAN(J3771:L3771)</f>
        <v>142206.790985767</v>
      </c>
      <c r="P3771" s="23" t="n">
        <f aca="false">AVERAGE(J3771:L3771)</f>
        <v>146754.713661922</v>
      </c>
      <c r="Q3771" s="23" t="n">
        <f aca="false">AVERAGE(M3771,O3771)</f>
        <v>135642.070492884</v>
      </c>
      <c r="R3771" s="23" t="n">
        <f aca="false">AVERAGE(N3771,O3771)</f>
        <v>155593.395492884</v>
      </c>
      <c r="S3771" s="23" t="n">
        <f aca="false">STDEV(J3771:L3771)</f>
        <v>20336.3730728181</v>
      </c>
      <c r="T3771" s="25" t="n">
        <f aca="false">IF(P3771&gt;0,S3771/P3771,NA())</f>
        <v>0.138573900390463</v>
      </c>
      <c r="U3771" s="4" t="str">
        <f aca="false">IF(T3771&lt;=Parametros!$B$7,"MENOR",IF(T3771&lt;=Parametros!$B$8,"PROMEDIO MENOR-MEDIANA","PROMEDIO"))</f>
        <v>MENOR</v>
      </c>
      <c r="V3771" s="23" t="n">
        <f aca="false">IF(T3771&lt;=Parametros!$B$7,M3771,IF(T3771&lt;=Parametros!$B$8,Q3771,P3771))</f>
        <v>129077.35</v>
      </c>
      <c r="W3771" s="26" t="n">
        <f aca="false">ROUND(V3771,0)</f>
        <v>129077</v>
      </c>
      <c r="X3771" s="27" t="n">
        <f aca="false">K3771/G3771</f>
        <v>0.959468891697019</v>
      </c>
      <c r="Y3771" s="27" t="n">
        <f aca="false">L3771/G3771</f>
        <v>1.25607671151416</v>
      </c>
    </row>
    <row r="3772" customFormat="false" ht="26.25" hidden="false" customHeight="true" outlineLevel="0" collapsed="false">
      <c r="A3772" s="4" t="s">
        <v>572</v>
      </c>
      <c r="B3772" s="4" t="s">
        <v>1668</v>
      </c>
      <c r="C3772" s="4" t="s">
        <v>1995</v>
      </c>
      <c r="D3772" s="4" t="s">
        <v>1996</v>
      </c>
      <c r="E3772" s="4" t="s">
        <v>98</v>
      </c>
      <c r="F3772" s="4" t="s">
        <v>99</v>
      </c>
      <c r="G3772" s="23" t="n">
        <v>410372</v>
      </c>
      <c r="H3772" s="24" t="n">
        <f aca="false">Parametros!$B$3</f>
        <v>160.42</v>
      </c>
      <c r="I3772" s="24" t="n">
        <f aca="false">Parametros!$B$4</f>
        <v>151.76</v>
      </c>
      <c r="J3772" s="23" t="n">
        <f aca="false">G3772*H3772/I3772</f>
        <v>433789.379546653</v>
      </c>
      <c r="K3772" s="23" t="n">
        <v>393739.61</v>
      </c>
      <c r="L3772" s="23" t="n">
        <v>515627</v>
      </c>
      <c r="M3772" s="23" t="n">
        <f aca="false">MIN(J3772:L3772)</f>
        <v>393739.61</v>
      </c>
      <c r="N3772" s="23" t="n">
        <f aca="false">MAX(J3772:L3772)</f>
        <v>515627</v>
      </c>
      <c r="O3772" s="23" t="n">
        <f aca="false">MEDIAN(J3772:L3772)</f>
        <v>433789.379546653</v>
      </c>
      <c r="P3772" s="23" t="n">
        <f aca="false">AVERAGE(J3772:L3772)</f>
        <v>447718.663182218</v>
      </c>
      <c r="Q3772" s="23" t="n">
        <f aca="false">AVERAGE(M3772,O3772)</f>
        <v>413764.494773326</v>
      </c>
      <c r="R3772" s="23" t="n">
        <f aca="false">AVERAGE(N3772,O3772)</f>
        <v>474708.189773326</v>
      </c>
      <c r="S3772" s="23" t="n">
        <f aca="false">STDEV(J3772:L3772)</f>
        <v>62126.1029455658</v>
      </c>
      <c r="T3772" s="25" t="n">
        <f aca="false">IF(P3772&gt;0,S3772/P3772,NA())</f>
        <v>0.138761476914982</v>
      </c>
      <c r="U3772" s="4" t="str">
        <f aca="false">IF(T3772&lt;=Parametros!$B$7,"MENOR",IF(T3772&lt;=Parametros!$B$8,"PROMEDIO MENOR-MEDIANA","PROMEDIO"))</f>
        <v>MENOR</v>
      </c>
      <c r="V3772" s="23" t="n">
        <f aca="false">IF(T3772&lt;=Parametros!$B$7,M3772,IF(T3772&lt;=Parametros!$B$8,Q3772,P3772))</f>
        <v>393739.61</v>
      </c>
      <c r="W3772" s="26" t="n">
        <f aca="false">ROUND(V3772,0)</f>
        <v>393740</v>
      </c>
      <c r="X3772" s="27" t="n">
        <f aca="false">K3772/G3772</f>
        <v>0.959469968711316</v>
      </c>
      <c r="Y3772" s="27" t="n">
        <f aca="false">L3772/G3772</f>
        <v>1.25648679734485</v>
      </c>
    </row>
    <row r="3773" customFormat="false" ht="26.25" hidden="false" customHeight="true" outlineLevel="0" collapsed="false">
      <c r="A3773" s="4" t="s">
        <v>575</v>
      </c>
      <c r="B3773" s="4" t="s">
        <v>1668</v>
      </c>
      <c r="C3773" s="4" t="s">
        <v>1997</v>
      </c>
      <c r="D3773" s="4" t="s">
        <v>1998</v>
      </c>
      <c r="E3773" s="4" t="s">
        <v>98</v>
      </c>
      <c r="F3773" s="4" t="s">
        <v>99</v>
      </c>
      <c r="G3773" s="23" t="n">
        <v>299565</v>
      </c>
      <c r="H3773" s="24" t="n">
        <f aca="false">Parametros!$B$3</f>
        <v>160.42</v>
      </c>
      <c r="I3773" s="24" t="n">
        <f aca="false">Parametros!$B$4</f>
        <v>151.76</v>
      </c>
      <c r="J3773" s="23" t="n">
        <f aca="false">G3773*H3773/I3773</f>
        <v>316659.312730627</v>
      </c>
      <c r="K3773" s="23" t="n">
        <v>287424.07</v>
      </c>
      <c r="L3773" s="23" t="n">
        <v>376397</v>
      </c>
      <c r="M3773" s="23" t="n">
        <f aca="false">MIN(J3773:L3773)</f>
        <v>287424.07</v>
      </c>
      <c r="N3773" s="23" t="n">
        <f aca="false">MAX(J3773:L3773)</f>
        <v>376397</v>
      </c>
      <c r="O3773" s="23" t="n">
        <f aca="false">MEDIAN(J3773:L3773)</f>
        <v>316659.312730627</v>
      </c>
      <c r="P3773" s="23" t="n">
        <f aca="false">AVERAGE(J3773:L3773)</f>
        <v>326826.794243542</v>
      </c>
      <c r="Q3773" s="23" t="n">
        <f aca="false">AVERAGE(M3773,O3773)</f>
        <v>302041.691365314</v>
      </c>
      <c r="R3773" s="23" t="n">
        <f aca="false">AVERAGE(N3773,O3773)</f>
        <v>346528.156365314</v>
      </c>
      <c r="S3773" s="23" t="n">
        <f aca="false">STDEV(J3773:L3773)</f>
        <v>45349.5185027672</v>
      </c>
      <c r="T3773" s="25" t="n">
        <f aca="false">IF(P3773&gt;0,S3773/P3773,NA())</f>
        <v>0.138757039819</v>
      </c>
      <c r="U3773" s="4" t="str">
        <f aca="false">IF(T3773&lt;=Parametros!$B$7,"MENOR",IF(T3773&lt;=Parametros!$B$8,"PROMEDIO MENOR-MEDIANA","PROMEDIO"))</f>
        <v>MENOR</v>
      </c>
      <c r="V3773" s="23" t="n">
        <f aca="false">IF(T3773&lt;=Parametros!$B$7,M3773,IF(T3773&lt;=Parametros!$B$8,Q3773,P3773))</f>
        <v>287424.07</v>
      </c>
      <c r="W3773" s="26" t="n">
        <f aca="false">ROUND(V3773,0)</f>
        <v>287424</v>
      </c>
      <c r="X3773" s="27" t="n">
        <f aca="false">K3773/G3773</f>
        <v>0.959471466960426</v>
      </c>
      <c r="Y3773" s="27" t="n">
        <f aca="false">L3773/G3773</f>
        <v>1.25647856057951</v>
      </c>
    </row>
    <row r="3774" customFormat="false" ht="15" hidden="false" customHeight="true" outlineLevel="0" collapsed="false">
      <c r="A3774" s="4" t="s">
        <v>578</v>
      </c>
      <c r="B3774" s="4" t="s">
        <v>1668</v>
      </c>
      <c r="C3774" s="4" t="s">
        <v>1999</v>
      </c>
      <c r="D3774" s="4" t="s">
        <v>2000</v>
      </c>
      <c r="E3774" s="4" t="s">
        <v>98</v>
      </c>
      <c r="F3774" s="4" t="s">
        <v>99</v>
      </c>
      <c r="G3774" s="23" t="n">
        <v>499832</v>
      </c>
      <c r="H3774" s="24" t="n">
        <f aca="false">Parametros!$B$3</f>
        <v>160.42</v>
      </c>
      <c r="I3774" s="24" t="n">
        <f aca="false">Parametros!$B$4</f>
        <v>151.76</v>
      </c>
      <c r="J3774" s="23" t="n">
        <f aca="false">G3774*H3774/I3774</f>
        <v>528354.305745915</v>
      </c>
      <c r="K3774" s="23" t="n">
        <v>479574.01</v>
      </c>
      <c r="L3774" s="23" t="n">
        <v>627963</v>
      </c>
      <c r="M3774" s="23" t="n">
        <f aca="false">MIN(J3774:L3774)</f>
        <v>479574.01</v>
      </c>
      <c r="N3774" s="23" t="n">
        <f aca="false">MAX(J3774:L3774)</f>
        <v>627963</v>
      </c>
      <c r="O3774" s="23" t="n">
        <f aca="false">MEDIAN(J3774:L3774)</f>
        <v>528354.305745915</v>
      </c>
      <c r="P3774" s="23" t="n">
        <f aca="false">AVERAGE(J3774:L3774)</f>
        <v>545297.105248638</v>
      </c>
      <c r="Q3774" s="23" t="n">
        <f aca="false">AVERAGE(M3774,O3774)</f>
        <v>503964.157872957</v>
      </c>
      <c r="R3774" s="23" t="n">
        <f aca="false">AVERAGE(N3774,O3774)</f>
        <v>578158.652872957</v>
      </c>
      <c r="S3774" s="23" t="n">
        <f aca="false">STDEV(J3774:L3774)</f>
        <v>75631.4546306439</v>
      </c>
      <c r="T3774" s="25" t="n">
        <f aca="false">IF(P3774&gt;0,S3774/P3774,NA())</f>
        <v>0.1386977005795</v>
      </c>
      <c r="U3774" s="4" t="str">
        <f aca="false">IF(T3774&lt;=Parametros!$B$7,"MENOR",IF(T3774&lt;=Parametros!$B$8,"PROMEDIO MENOR-MEDIANA","PROMEDIO"))</f>
        <v>MENOR</v>
      </c>
      <c r="V3774" s="23" t="n">
        <f aca="false">IF(T3774&lt;=Parametros!$B$7,M3774,IF(T3774&lt;=Parametros!$B$8,Q3774,P3774))</f>
        <v>479574.01</v>
      </c>
      <c r="W3774" s="26" t="n">
        <f aca="false">ROUND(V3774,0)</f>
        <v>479574</v>
      </c>
      <c r="X3774" s="27" t="n">
        <f aca="false">K3774/G3774</f>
        <v>0.959470402055091</v>
      </c>
      <c r="Y3774" s="27" t="n">
        <f aca="false">L3774/G3774</f>
        <v>1.25634813297268</v>
      </c>
    </row>
    <row r="3775" customFormat="false" ht="26.25" hidden="false" customHeight="true" outlineLevel="0" collapsed="false">
      <c r="A3775" s="4" t="s">
        <v>581</v>
      </c>
      <c r="B3775" s="4" t="s">
        <v>1668</v>
      </c>
      <c r="C3775" s="4" t="s">
        <v>2001</v>
      </c>
      <c r="D3775" s="4" t="s">
        <v>2002</v>
      </c>
      <c r="E3775" s="4" t="s">
        <v>98</v>
      </c>
      <c r="F3775" s="4" t="s">
        <v>99</v>
      </c>
      <c r="G3775" s="23" t="n">
        <v>306805</v>
      </c>
      <c r="H3775" s="24" t="n">
        <f aca="false">Parametros!$B$3</f>
        <v>160.42</v>
      </c>
      <c r="I3775" s="24" t="n">
        <f aca="false">Parametros!$B$4</f>
        <v>151.76</v>
      </c>
      <c r="J3775" s="23" t="n">
        <f aca="false">G3775*H3775/I3775</f>
        <v>324312.454533474</v>
      </c>
      <c r="K3775" s="23" t="n">
        <v>294370.54</v>
      </c>
      <c r="L3775" s="23" t="n">
        <v>385441</v>
      </c>
      <c r="M3775" s="23" t="n">
        <f aca="false">MIN(J3775:L3775)</f>
        <v>294370.54</v>
      </c>
      <c r="N3775" s="23" t="n">
        <f aca="false">MAX(J3775:L3775)</f>
        <v>385441</v>
      </c>
      <c r="O3775" s="23" t="n">
        <f aca="false">MEDIAN(J3775:L3775)</f>
        <v>324312.454533474</v>
      </c>
      <c r="P3775" s="23" t="n">
        <f aca="false">AVERAGE(J3775:L3775)</f>
        <v>334707.998177825</v>
      </c>
      <c r="Q3775" s="23" t="n">
        <f aca="false">AVERAGE(M3775,O3775)</f>
        <v>309341.497266737</v>
      </c>
      <c r="R3775" s="23" t="n">
        <f aca="false">AVERAGE(N3775,O3775)</f>
        <v>354876.727266737</v>
      </c>
      <c r="S3775" s="23" t="n">
        <f aca="false">STDEV(J3775:L3775)</f>
        <v>46416.6744489424</v>
      </c>
      <c r="T3775" s="25" t="n">
        <f aca="false">IF(P3775&gt;0,S3775/P3775,NA())</f>
        <v>0.13867811555636</v>
      </c>
      <c r="U3775" s="4" t="str">
        <f aca="false">IF(T3775&lt;=Parametros!$B$7,"MENOR",IF(T3775&lt;=Parametros!$B$8,"PROMEDIO MENOR-MEDIANA","PROMEDIO"))</f>
        <v>MENOR</v>
      </c>
      <c r="V3775" s="23" t="n">
        <f aca="false">IF(T3775&lt;=Parametros!$B$7,M3775,IF(T3775&lt;=Parametros!$B$8,Q3775,P3775))</f>
        <v>294370.54</v>
      </c>
      <c r="W3775" s="26" t="n">
        <f aca="false">ROUND(V3775,0)</f>
        <v>294371</v>
      </c>
      <c r="X3775" s="27" t="n">
        <f aca="false">K3775/G3775</f>
        <v>0.959471129870765</v>
      </c>
      <c r="Y3775" s="27" t="n">
        <f aca="false">L3775/G3775</f>
        <v>1.25630612278157</v>
      </c>
    </row>
    <row r="3776" customFormat="false" ht="26.25" hidden="false" customHeight="true" outlineLevel="0" collapsed="false">
      <c r="A3776" s="4" t="s">
        <v>584</v>
      </c>
      <c r="B3776" s="4" t="s">
        <v>1668</v>
      </c>
      <c r="C3776" s="4" t="s">
        <v>2003</v>
      </c>
      <c r="D3776" s="4" t="s">
        <v>2004</v>
      </c>
      <c r="E3776" s="4" t="s">
        <v>98</v>
      </c>
      <c r="F3776" s="4" t="s">
        <v>99</v>
      </c>
      <c r="G3776" s="23" t="n">
        <v>273581</v>
      </c>
      <c r="H3776" s="24" t="n">
        <f aca="false">Parametros!$B$3</f>
        <v>160.42</v>
      </c>
      <c r="I3776" s="24" t="n">
        <f aca="false">Parametros!$B$4</f>
        <v>151.76</v>
      </c>
      <c r="J3776" s="23" t="n">
        <f aca="false">G3776*H3776/I3776</f>
        <v>289192.567343173</v>
      </c>
      <c r="K3776" s="23" t="n">
        <v>262492.46</v>
      </c>
      <c r="L3776" s="23" t="n">
        <v>343672</v>
      </c>
      <c r="M3776" s="23" t="n">
        <f aca="false">MIN(J3776:L3776)</f>
        <v>262492.46</v>
      </c>
      <c r="N3776" s="23" t="n">
        <f aca="false">MAX(J3776:L3776)</f>
        <v>343672</v>
      </c>
      <c r="O3776" s="23" t="n">
        <f aca="false">MEDIAN(J3776:L3776)</f>
        <v>289192.567343173</v>
      </c>
      <c r="P3776" s="23" t="n">
        <f aca="false">AVERAGE(J3776:L3776)</f>
        <v>298452.342447725</v>
      </c>
      <c r="Q3776" s="23" t="n">
        <f aca="false">AVERAGE(M3776,O3776)</f>
        <v>275842.513671587</v>
      </c>
      <c r="R3776" s="23" t="n">
        <f aca="false">AVERAGE(N3776,O3776)</f>
        <v>316432.283671587</v>
      </c>
      <c r="S3776" s="23" t="n">
        <f aca="false">STDEV(J3776:L3776)</f>
        <v>41374.3520178026</v>
      </c>
      <c r="T3776" s="25" t="n">
        <f aca="false">IF(P3776&gt;0,S3776/P3776,NA())</f>
        <v>0.138629677617791</v>
      </c>
      <c r="U3776" s="4" t="str">
        <f aca="false">IF(T3776&lt;=Parametros!$B$7,"MENOR",IF(T3776&lt;=Parametros!$B$8,"PROMEDIO MENOR-MEDIANA","PROMEDIO"))</f>
        <v>MENOR</v>
      </c>
      <c r="V3776" s="23" t="n">
        <f aca="false">IF(T3776&lt;=Parametros!$B$7,M3776,IF(T3776&lt;=Parametros!$B$8,Q3776,P3776))</f>
        <v>262492.46</v>
      </c>
      <c r="W3776" s="26" t="n">
        <f aca="false">ROUND(V3776,0)</f>
        <v>262492</v>
      </c>
      <c r="X3776" s="27" t="n">
        <f aca="false">K3776/G3776</f>
        <v>0.959468895866307</v>
      </c>
      <c r="Y3776" s="27" t="n">
        <f aca="false">L3776/G3776</f>
        <v>1.25619834710744</v>
      </c>
    </row>
    <row r="3777" customFormat="false" ht="26.25" hidden="false" customHeight="true" outlineLevel="0" collapsed="false">
      <c r="A3777" s="4" t="s">
        <v>587</v>
      </c>
      <c r="B3777" s="4" t="s">
        <v>1668</v>
      </c>
      <c r="C3777" s="4" t="s">
        <v>2005</v>
      </c>
      <c r="D3777" s="4" t="s">
        <v>2006</v>
      </c>
      <c r="E3777" s="4" t="s">
        <v>98</v>
      </c>
      <c r="F3777" s="4" t="s">
        <v>99</v>
      </c>
      <c r="G3777" s="23" t="n">
        <v>270969</v>
      </c>
      <c r="H3777" s="24" t="n">
        <f aca="false">Parametros!$B$3</f>
        <v>160.42</v>
      </c>
      <c r="I3777" s="24" t="n">
        <f aca="false">Parametros!$B$4</f>
        <v>151.76</v>
      </c>
      <c r="J3777" s="23" t="n">
        <f aca="false">G3777*H3777/I3777</f>
        <v>286431.516736953</v>
      </c>
      <c r="K3777" s="23" t="n">
        <v>259986.38</v>
      </c>
      <c r="L3777" s="23" t="n">
        <v>340459</v>
      </c>
      <c r="M3777" s="23" t="n">
        <f aca="false">MIN(J3777:L3777)</f>
        <v>259986.38</v>
      </c>
      <c r="N3777" s="23" t="n">
        <f aca="false">MAX(J3777:L3777)</f>
        <v>340459</v>
      </c>
      <c r="O3777" s="23" t="n">
        <f aca="false">MEDIAN(J3777:L3777)</f>
        <v>286431.516736953</v>
      </c>
      <c r="P3777" s="23" t="n">
        <f aca="false">AVERAGE(J3777:L3777)</f>
        <v>295625.632245651</v>
      </c>
      <c r="Q3777" s="23" t="n">
        <f aca="false">AVERAGE(M3777,O3777)</f>
        <v>273208.948368477</v>
      </c>
      <c r="R3777" s="23" t="n">
        <f aca="false">AVERAGE(N3777,O3777)</f>
        <v>313445.258368477</v>
      </c>
      <c r="S3777" s="23" t="n">
        <f aca="false">STDEV(J3777:L3777)</f>
        <v>41016.575459277</v>
      </c>
      <c r="T3777" s="25" t="n">
        <f aca="false">IF(P3777&gt;0,S3777/P3777,NA())</f>
        <v>0.138744990235468</v>
      </c>
      <c r="U3777" s="4" t="str">
        <f aca="false">IF(T3777&lt;=Parametros!$B$7,"MENOR",IF(T3777&lt;=Parametros!$B$8,"PROMEDIO MENOR-MEDIANA","PROMEDIO"))</f>
        <v>MENOR</v>
      </c>
      <c r="V3777" s="23" t="n">
        <f aca="false">IF(T3777&lt;=Parametros!$B$7,M3777,IF(T3777&lt;=Parametros!$B$8,Q3777,P3777))</f>
        <v>259986.38</v>
      </c>
      <c r="W3777" s="26" t="n">
        <f aca="false">ROUND(V3777,0)</f>
        <v>259986</v>
      </c>
      <c r="X3777" s="27" t="n">
        <f aca="false">K3777/G3777</f>
        <v>0.959469090560175</v>
      </c>
      <c r="Y3777" s="27" t="n">
        <f aca="false">L3777/G3777</f>
        <v>1.25644999981548</v>
      </c>
    </row>
    <row r="3778" customFormat="false" ht="26.25" hidden="false" customHeight="true" outlineLevel="0" collapsed="false">
      <c r="A3778" s="4" t="s">
        <v>590</v>
      </c>
      <c r="B3778" s="4" t="s">
        <v>1668</v>
      </c>
      <c r="C3778" s="4" t="s">
        <v>2007</v>
      </c>
      <c r="D3778" s="4" t="s">
        <v>2008</v>
      </c>
      <c r="E3778" s="4" t="s">
        <v>98</v>
      </c>
      <c r="F3778" s="4" t="s">
        <v>99</v>
      </c>
      <c r="G3778" s="23" t="n">
        <v>257586</v>
      </c>
      <c r="H3778" s="24" t="n">
        <f aca="false">Parametros!$B$3</f>
        <v>160.42</v>
      </c>
      <c r="I3778" s="24" t="n">
        <f aca="false">Parametros!$B$4</f>
        <v>151.76</v>
      </c>
      <c r="J3778" s="23" t="n">
        <f aca="false">G3778*H3778/I3778</f>
        <v>272284.832103321</v>
      </c>
      <c r="K3778" s="23" t="n">
        <v>247146.27</v>
      </c>
      <c r="L3778" s="23" t="n">
        <v>323561</v>
      </c>
      <c r="M3778" s="23" t="n">
        <f aca="false">MIN(J3778:L3778)</f>
        <v>247146.27</v>
      </c>
      <c r="N3778" s="23" t="n">
        <f aca="false">MAX(J3778:L3778)</f>
        <v>323561</v>
      </c>
      <c r="O3778" s="23" t="n">
        <f aca="false">MEDIAN(J3778:L3778)</f>
        <v>272284.832103321</v>
      </c>
      <c r="P3778" s="23" t="n">
        <f aca="false">AVERAGE(J3778:L3778)</f>
        <v>280997.367367774</v>
      </c>
      <c r="Q3778" s="23" t="n">
        <f aca="false">AVERAGE(M3778,O3778)</f>
        <v>259715.551051661</v>
      </c>
      <c r="R3778" s="23" t="n">
        <f aca="false">AVERAGE(N3778,O3778)</f>
        <v>297922.916051661</v>
      </c>
      <c r="S3778" s="23" t="n">
        <f aca="false">STDEV(J3778:L3778)</f>
        <v>38945.2685610714</v>
      </c>
      <c r="T3778" s="25" t="n">
        <f aca="false">IF(P3778&gt;0,S3778/P3778,NA())</f>
        <v>0.138596560266343</v>
      </c>
      <c r="U3778" s="4" t="str">
        <f aca="false">IF(T3778&lt;=Parametros!$B$7,"MENOR",IF(T3778&lt;=Parametros!$B$8,"PROMEDIO MENOR-MEDIANA","PROMEDIO"))</f>
        <v>MENOR</v>
      </c>
      <c r="V3778" s="23" t="n">
        <f aca="false">IF(T3778&lt;=Parametros!$B$7,M3778,IF(T3778&lt;=Parametros!$B$8,Q3778,P3778))</f>
        <v>247146.27</v>
      </c>
      <c r="W3778" s="26" t="n">
        <f aca="false">ROUND(V3778,0)</f>
        <v>247146</v>
      </c>
      <c r="X3778" s="27" t="n">
        <f aca="false">K3778/G3778</f>
        <v>0.959470895157346</v>
      </c>
      <c r="Y3778" s="27" t="n">
        <f aca="false">L3778/G3778</f>
        <v>1.25612805043752</v>
      </c>
    </row>
    <row r="3779" customFormat="false" ht="26.25" hidden="false" customHeight="true" outlineLevel="0" collapsed="false">
      <c r="A3779" s="4" t="s">
        <v>593</v>
      </c>
      <c r="B3779" s="4" t="s">
        <v>1668</v>
      </c>
      <c r="C3779" s="4" t="s">
        <v>2009</v>
      </c>
      <c r="D3779" s="4" t="s">
        <v>2010</v>
      </c>
      <c r="E3779" s="4" t="s">
        <v>98</v>
      </c>
      <c r="F3779" s="4" t="s">
        <v>99</v>
      </c>
      <c r="G3779" s="23" t="n">
        <v>278094</v>
      </c>
      <c r="H3779" s="24" t="n">
        <f aca="false">Parametros!$B$3</f>
        <v>160.42</v>
      </c>
      <c r="I3779" s="24" t="n">
        <f aca="false">Parametros!$B$4</f>
        <v>151.76</v>
      </c>
      <c r="J3779" s="23" t="n">
        <f aca="false">G3779*H3779/I3779</f>
        <v>293963.096204534</v>
      </c>
      <c r="K3779" s="23" t="n">
        <v>266822.89</v>
      </c>
      <c r="L3779" s="23" t="n">
        <v>349384</v>
      </c>
      <c r="M3779" s="23" t="n">
        <f aca="false">MIN(J3779:L3779)</f>
        <v>266822.89</v>
      </c>
      <c r="N3779" s="23" t="n">
        <f aca="false">MAX(J3779:L3779)</f>
        <v>349384</v>
      </c>
      <c r="O3779" s="23" t="n">
        <f aca="false">MEDIAN(J3779:L3779)</f>
        <v>293963.096204534</v>
      </c>
      <c r="P3779" s="23" t="n">
        <f aca="false">AVERAGE(J3779:L3779)</f>
        <v>303389.995401511</v>
      </c>
      <c r="Q3779" s="23" t="n">
        <f aca="false">AVERAGE(M3779,O3779)</f>
        <v>280392.993102267</v>
      </c>
      <c r="R3779" s="23" t="n">
        <f aca="false">AVERAGE(N3779,O3779)</f>
        <v>321673.548102267</v>
      </c>
      <c r="S3779" s="23" t="n">
        <f aca="false">STDEV(J3779:L3779)</f>
        <v>42080.0908086058</v>
      </c>
      <c r="T3779" s="25" t="n">
        <f aca="false">IF(P3779&gt;0,S3779/P3779,NA())</f>
        <v>0.138699665270492</v>
      </c>
      <c r="U3779" s="4" t="str">
        <f aca="false">IF(T3779&lt;=Parametros!$B$7,"MENOR",IF(T3779&lt;=Parametros!$B$8,"PROMEDIO MENOR-MEDIANA","PROMEDIO"))</f>
        <v>MENOR</v>
      </c>
      <c r="V3779" s="23" t="n">
        <f aca="false">IF(T3779&lt;=Parametros!$B$7,M3779,IF(T3779&lt;=Parametros!$B$8,Q3779,P3779))</f>
        <v>266822.89</v>
      </c>
      <c r="W3779" s="26" t="n">
        <f aca="false">ROUND(V3779,0)</f>
        <v>266823</v>
      </c>
      <c r="X3779" s="27" t="n">
        <f aca="false">K3779/G3779</f>
        <v>0.959470143188994</v>
      </c>
      <c r="Y3779" s="27" t="n">
        <f aca="false">L3779/G3779</f>
        <v>1.25635216869116</v>
      </c>
    </row>
    <row r="3780" customFormat="false" ht="26.25" hidden="false" customHeight="true" outlineLevel="0" collapsed="false">
      <c r="A3780" s="4" t="s">
        <v>596</v>
      </c>
      <c r="B3780" s="4" t="s">
        <v>1668</v>
      </c>
      <c r="C3780" s="4" t="s">
        <v>2011</v>
      </c>
      <c r="D3780" s="4" t="s">
        <v>2012</v>
      </c>
      <c r="E3780" s="4" t="s">
        <v>98</v>
      </c>
      <c r="F3780" s="4" t="s">
        <v>99</v>
      </c>
      <c r="G3780" s="23" t="n">
        <v>337409</v>
      </c>
      <c r="H3780" s="24" t="n">
        <f aca="false">Parametros!$B$3</f>
        <v>160.42</v>
      </c>
      <c r="I3780" s="24" t="n">
        <f aca="false">Parametros!$B$4</f>
        <v>151.76</v>
      </c>
      <c r="J3780" s="23" t="n">
        <f aca="false">G3780*H3780/I3780</f>
        <v>356662.834607275</v>
      </c>
      <c r="K3780" s="23" t="n">
        <v>323734.29</v>
      </c>
      <c r="L3780" s="23" t="n">
        <v>423878</v>
      </c>
      <c r="M3780" s="23" t="n">
        <f aca="false">MIN(J3780:L3780)</f>
        <v>323734.29</v>
      </c>
      <c r="N3780" s="23" t="n">
        <f aca="false">MAX(J3780:L3780)</f>
        <v>423878</v>
      </c>
      <c r="O3780" s="23" t="n">
        <f aca="false">MEDIAN(J3780:L3780)</f>
        <v>356662.834607275</v>
      </c>
      <c r="P3780" s="23" t="n">
        <f aca="false">AVERAGE(J3780:L3780)</f>
        <v>368091.708202425</v>
      </c>
      <c r="Q3780" s="23" t="n">
        <f aca="false">AVERAGE(M3780,O3780)</f>
        <v>340198.562303637</v>
      </c>
      <c r="R3780" s="23" t="n">
        <f aca="false">AVERAGE(N3780,O3780)</f>
        <v>390270.417303637</v>
      </c>
      <c r="S3780" s="23" t="n">
        <f aca="false">STDEV(J3780:L3780)</f>
        <v>51040.7193021559</v>
      </c>
      <c r="T3780" s="25" t="n">
        <f aca="false">IF(P3780&gt;0,S3780/P3780,NA())</f>
        <v>0.138663050986433</v>
      </c>
      <c r="U3780" s="4" t="str">
        <f aca="false">IF(T3780&lt;=Parametros!$B$7,"MENOR",IF(T3780&lt;=Parametros!$B$8,"PROMEDIO MENOR-MEDIANA","PROMEDIO"))</f>
        <v>MENOR</v>
      </c>
      <c r="V3780" s="23" t="n">
        <f aca="false">IF(T3780&lt;=Parametros!$B$7,M3780,IF(T3780&lt;=Parametros!$B$8,Q3780,P3780))</f>
        <v>323734.29</v>
      </c>
      <c r="W3780" s="26" t="n">
        <f aca="false">ROUND(V3780,0)</f>
        <v>323734</v>
      </c>
      <c r="X3780" s="27" t="n">
        <f aca="false">K3780/G3780</f>
        <v>0.959471413032847</v>
      </c>
      <c r="Y3780" s="27" t="n">
        <f aca="false">L3780/G3780</f>
        <v>1.25627354338503</v>
      </c>
    </row>
    <row r="3781" customFormat="false" ht="26.25" hidden="false" customHeight="true" outlineLevel="0" collapsed="false">
      <c r="A3781" s="4" t="s">
        <v>599</v>
      </c>
      <c r="B3781" s="4" t="s">
        <v>1668</v>
      </c>
      <c r="C3781" s="4" t="s">
        <v>2013</v>
      </c>
      <c r="D3781" s="4" t="s">
        <v>2014</v>
      </c>
      <c r="E3781" s="4" t="s">
        <v>98</v>
      </c>
      <c r="F3781" s="4" t="s">
        <v>99</v>
      </c>
      <c r="G3781" s="23" t="n">
        <v>302125</v>
      </c>
      <c r="H3781" s="24" t="n">
        <f aca="false">Parametros!$B$3</f>
        <v>160.42</v>
      </c>
      <c r="I3781" s="24" t="n">
        <f aca="false">Parametros!$B$4</f>
        <v>151.76</v>
      </c>
      <c r="J3781" s="23" t="n">
        <f aca="false">G3781*H3781/I3781</f>
        <v>319365.396020032</v>
      </c>
      <c r="K3781" s="23" t="n">
        <v>289879.75</v>
      </c>
      <c r="L3781" s="23" t="n">
        <v>379610</v>
      </c>
      <c r="M3781" s="23" t="n">
        <f aca="false">MIN(J3781:L3781)</f>
        <v>289879.75</v>
      </c>
      <c r="N3781" s="23" t="n">
        <f aca="false">MAX(J3781:L3781)</f>
        <v>379610</v>
      </c>
      <c r="O3781" s="23" t="n">
        <f aca="false">MEDIAN(J3781:L3781)</f>
        <v>319365.396020032</v>
      </c>
      <c r="P3781" s="23" t="n">
        <f aca="false">AVERAGE(J3781:L3781)</f>
        <v>329618.382006677</v>
      </c>
      <c r="Q3781" s="23" t="n">
        <f aca="false">AVERAGE(M3781,O3781)</f>
        <v>304622.573010016</v>
      </c>
      <c r="R3781" s="23" t="n">
        <f aca="false">AVERAGE(N3781,O3781)</f>
        <v>349487.698010016</v>
      </c>
      <c r="S3781" s="23" t="n">
        <f aca="false">STDEV(J3781:L3781)</f>
        <v>45735.349922105</v>
      </c>
      <c r="T3781" s="25" t="n">
        <f aca="false">IF(P3781&gt;0,S3781/P3781,NA())</f>
        <v>0.138752425285488</v>
      </c>
      <c r="U3781" s="4" t="str">
        <f aca="false">IF(T3781&lt;=Parametros!$B$7,"MENOR",IF(T3781&lt;=Parametros!$B$8,"PROMEDIO MENOR-MEDIANA","PROMEDIO"))</f>
        <v>MENOR</v>
      </c>
      <c r="V3781" s="23" t="n">
        <f aca="false">IF(T3781&lt;=Parametros!$B$7,M3781,IF(T3781&lt;=Parametros!$B$8,Q3781,P3781))</f>
        <v>289879.75</v>
      </c>
      <c r="W3781" s="26" t="n">
        <f aca="false">ROUND(V3781,0)</f>
        <v>289880</v>
      </c>
      <c r="X3781" s="27" t="n">
        <f aca="false">K3781/G3781</f>
        <v>0.959469590401324</v>
      </c>
      <c r="Y3781" s="27" t="n">
        <f aca="false">L3781/G3781</f>
        <v>1.25646669424907</v>
      </c>
    </row>
    <row r="3782" customFormat="false" ht="26.25" hidden="false" customHeight="true" outlineLevel="0" collapsed="false">
      <c r="A3782" s="4" t="s">
        <v>602</v>
      </c>
      <c r="B3782" s="4" t="s">
        <v>1668</v>
      </c>
      <c r="C3782" s="4" t="s">
        <v>2015</v>
      </c>
      <c r="D3782" s="4" t="s">
        <v>2016</v>
      </c>
      <c r="E3782" s="4" t="s">
        <v>98</v>
      </c>
      <c r="F3782" s="4" t="s">
        <v>99</v>
      </c>
      <c r="G3782" s="23" t="n">
        <v>273581</v>
      </c>
      <c r="H3782" s="24" t="n">
        <f aca="false">Parametros!$B$3</f>
        <v>160.42</v>
      </c>
      <c r="I3782" s="24" t="n">
        <f aca="false">Parametros!$B$4</f>
        <v>151.76</v>
      </c>
      <c r="J3782" s="23" t="n">
        <f aca="false">G3782*H3782/I3782</f>
        <v>289192.567343173</v>
      </c>
      <c r="K3782" s="23" t="n">
        <v>262492.46</v>
      </c>
      <c r="L3782" s="23" t="n">
        <v>343672</v>
      </c>
      <c r="M3782" s="23" t="n">
        <f aca="false">MIN(J3782:L3782)</f>
        <v>262492.46</v>
      </c>
      <c r="N3782" s="23" t="n">
        <f aca="false">MAX(J3782:L3782)</f>
        <v>343672</v>
      </c>
      <c r="O3782" s="23" t="n">
        <f aca="false">MEDIAN(J3782:L3782)</f>
        <v>289192.567343173</v>
      </c>
      <c r="P3782" s="23" t="n">
        <f aca="false">AVERAGE(J3782:L3782)</f>
        <v>298452.342447725</v>
      </c>
      <c r="Q3782" s="23" t="n">
        <f aca="false">AVERAGE(M3782,O3782)</f>
        <v>275842.513671587</v>
      </c>
      <c r="R3782" s="23" t="n">
        <f aca="false">AVERAGE(N3782,O3782)</f>
        <v>316432.283671587</v>
      </c>
      <c r="S3782" s="23" t="n">
        <f aca="false">STDEV(J3782:L3782)</f>
        <v>41374.3520178026</v>
      </c>
      <c r="T3782" s="25" t="n">
        <f aca="false">IF(P3782&gt;0,S3782/P3782,NA())</f>
        <v>0.138629677617791</v>
      </c>
      <c r="U3782" s="4" t="str">
        <f aca="false">IF(T3782&lt;=Parametros!$B$7,"MENOR",IF(T3782&lt;=Parametros!$B$8,"PROMEDIO MENOR-MEDIANA","PROMEDIO"))</f>
        <v>MENOR</v>
      </c>
      <c r="V3782" s="23" t="n">
        <f aca="false">IF(T3782&lt;=Parametros!$B$7,M3782,IF(T3782&lt;=Parametros!$B$8,Q3782,P3782))</f>
        <v>262492.46</v>
      </c>
      <c r="W3782" s="26" t="n">
        <f aca="false">ROUND(V3782,0)</f>
        <v>262492</v>
      </c>
      <c r="X3782" s="27" t="n">
        <f aca="false">K3782/G3782</f>
        <v>0.959468895866307</v>
      </c>
      <c r="Y3782" s="27" t="n">
        <f aca="false">L3782/G3782</f>
        <v>1.25619834710744</v>
      </c>
    </row>
    <row r="3783" customFormat="false" ht="39" hidden="false" customHeight="true" outlineLevel="0" collapsed="false">
      <c r="A3783" s="4" t="s">
        <v>605</v>
      </c>
      <c r="B3783" s="4" t="s">
        <v>1668</v>
      </c>
      <c r="C3783" s="4" t="s">
        <v>2017</v>
      </c>
      <c r="D3783" s="4" t="s">
        <v>2018</v>
      </c>
      <c r="E3783" s="4" t="s">
        <v>98</v>
      </c>
      <c r="F3783" s="4" t="s">
        <v>99</v>
      </c>
      <c r="G3783" s="23" t="n">
        <v>305647</v>
      </c>
      <c r="H3783" s="24" t="n">
        <f aca="false">Parametros!$B$3</f>
        <v>160.42</v>
      </c>
      <c r="I3783" s="24" t="n">
        <f aca="false">Parametros!$B$4</f>
        <v>151.76</v>
      </c>
      <c r="J3783" s="23" t="n">
        <f aca="false">G3783*H3783/I3783</f>
        <v>323088.374670532</v>
      </c>
      <c r="K3783" s="23" t="n">
        <v>293259.07</v>
      </c>
      <c r="L3783" s="23" t="n">
        <v>384013</v>
      </c>
      <c r="M3783" s="23" t="n">
        <f aca="false">MIN(J3783:L3783)</f>
        <v>293259.07</v>
      </c>
      <c r="N3783" s="23" t="n">
        <f aca="false">MAX(J3783:L3783)</f>
        <v>384013</v>
      </c>
      <c r="O3783" s="23" t="n">
        <f aca="false">MEDIAN(J3783:L3783)</f>
        <v>323088.374670532</v>
      </c>
      <c r="P3783" s="23" t="n">
        <f aca="false">AVERAGE(J3783:L3783)</f>
        <v>333453.481556844</v>
      </c>
      <c r="Q3783" s="23" t="n">
        <f aca="false">AVERAGE(M3783,O3783)</f>
        <v>308173.722335266</v>
      </c>
      <c r="R3783" s="23" t="n">
        <f aca="false">AVERAGE(N3783,O3783)</f>
        <v>353550.687335266</v>
      </c>
      <c r="S3783" s="23" t="n">
        <f aca="false">STDEV(J3783:L3783)</f>
        <v>46256.3026320168</v>
      </c>
      <c r="T3783" s="25" t="n">
        <f aca="false">IF(P3783&gt;0,S3783/P3783,NA())</f>
        <v>0.138718907405174</v>
      </c>
      <c r="U3783" s="4" t="str">
        <f aca="false">IF(T3783&lt;=Parametros!$B$7,"MENOR",IF(T3783&lt;=Parametros!$B$8,"PROMEDIO MENOR-MEDIANA","PROMEDIO"))</f>
        <v>MENOR</v>
      </c>
      <c r="V3783" s="23" t="n">
        <f aca="false">IF(T3783&lt;=Parametros!$B$7,M3783,IF(T3783&lt;=Parametros!$B$8,Q3783,P3783))</f>
        <v>293259.07</v>
      </c>
      <c r="W3783" s="26" t="n">
        <f aca="false">ROUND(V3783,0)</f>
        <v>293259</v>
      </c>
      <c r="X3783" s="27" t="n">
        <f aca="false">K3783/G3783</f>
        <v>0.959469813215899</v>
      </c>
      <c r="Y3783" s="27" t="n">
        <f aca="false">L3783/G3783</f>
        <v>1.25639381377864</v>
      </c>
    </row>
    <row r="3784" customFormat="false" ht="26.25" hidden="false" customHeight="true" outlineLevel="0" collapsed="false">
      <c r="A3784" s="4" t="s">
        <v>608</v>
      </c>
      <c r="B3784" s="4" t="s">
        <v>1668</v>
      </c>
      <c r="C3784" s="4" t="s">
        <v>2019</v>
      </c>
      <c r="D3784" s="4" t="s">
        <v>2020</v>
      </c>
      <c r="E3784" s="4" t="s">
        <v>98</v>
      </c>
      <c r="F3784" s="4" t="s">
        <v>99</v>
      </c>
      <c r="G3784" s="23" t="n">
        <v>392340</v>
      </c>
      <c r="H3784" s="24" t="n">
        <f aca="false">Parametros!$B$3</f>
        <v>160.42</v>
      </c>
      <c r="I3784" s="24" t="n">
        <f aca="false">Parametros!$B$4</f>
        <v>151.76</v>
      </c>
      <c r="J3784" s="23" t="n">
        <f aca="false">G3784*H3784/I3784</f>
        <v>414728.405376911</v>
      </c>
      <c r="K3784" s="23" t="n">
        <v>376438.95</v>
      </c>
      <c r="L3784" s="23" t="n">
        <v>492898</v>
      </c>
      <c r="M3784" s="23" t="n">
        <f aca="false">MIN(J3784:L3784)</f>
        <v>376438.95</v>
      </c>
      <c r="N3784" s="23" t="n">
        <f aca="false">MAX(J3784:L3784)</f>
        <v>492898</v>
      </c>
      <c r="O3784" s="23" t="n">
        <f aca="false">MEDIAN(J3784:L3784)</f>
        <v>414728.405376911</v>
      </c>
      <c r="P3784" s="23" t="n">
        <f aca="false">AVERAGE(J3784:L3784)</f>
        <v>428021.785125637</v>
      </c>
      <c r="Q3784" s="23" t="n">
        <f aca="false">AVERAGE(M3784,O3784)</f>
        <v>395583.677688455</v>
      </c>
      <c r="R3784" s="23" t="n">
        <f aca="false">AVERAGE(N3784,O3784)</f>
        <v>453813.202688455</v>
      </c>
      <c r="S3784" s="23" t="n">
        <f aca="false">STDEV(J3784:L3784)</f>
        <v>59356.6596144317</v>
      </c>
      <c r="T3784" s="25" t="n">
        <f aca="false">IF(P3784&gt;0,S3784/P3784,NA())</f>
        <v>0.138676725524634</v>
      </c>
      <c r="U3784" s="4" t="str">
        <f aca="false">IF(T3784&lt;=Parametros!$B$7,"MENOR",IF(T3784&lt;=Parametros!$B$8,"PROMEDIO MENOR-MEDIANA","PROMEDIO"))</f>
        <v>MENOR</v>
      </c>
      <c r="V3784" s="23" t="n">
        <f aca="false">IF(T3784&lt;=Parametros!$B$7,M3784,IF(T3784&lt;=Parametros!$B$8,Q3784,P3784))</f>
        <v>376438.95</v>
      </c>
      <c r="W3784" s="26" t="n">
        <f aca="false">ROUND(V3784,0)</f>
        <v>376439</v>
      </c>
      <c r="X3784" s="27" t="n">
        <f aca="false">K3784/G3784</f>
        <v>0.959471249426518</v>
      </c>
      <c r="Y3784" s="27" t="n">
        <f aca="false">L3784/G3784</f>
        <v>1.25630320640261</v>
      </c>
    </row>
    <row r="3785" customFormat="false" ht="26.25" hidden="false" customHeight="true" outlineLevel="0" collapsed="false">
      <c r="A3785" s="4" t="s">
        <v>611</v>
      </c>
      <c r="B3785" s="4" t="s">
        <v>1668</v>
      </c>
      <c r="C3785" s="4" t="s">
        <v>2021</v>
      </c>
      <c r="D3785" s="4" t="s">
        <v>2022</v>
      </c>
      <c r="E3785" s="4" t="s">
        <v>98</v>
      </c>
      <c r="F3785" s="4" t="s">
        <v>99</v>
      </c>
      <c r="G3785" s="23" t="n">
        <v>268665</v>
      </c>
      <c r="H3785" s="24" t="n">
        <f aca="false">Parametros!$B$3</f>
        <v>160.42</v>
      </c>
      <c r="I3785" s="24" t="n">
        <f aca="false">Parametros!$B$4</f>
        <v>151.76</v>
      </c>
      <c r="J3785" s="23" t="n">
        <f aca="false">G3785*H3785/I3785</f>
        <v>283996.041776489</v>
      </c>
      <c r="K3785" s="23" t="n">
        <v>257776.26</v>
      </c>
      <c r="L3785" s="23" t="n">
        <v>337484</v>
      </c>
      <c r="M3785" s="23" t="n">
        <f aca="false">MIN(J3785:L3785)</f>
        <v>257776.26</v>
      </c>
      <c r="N3785" s="23" t="n">
        <f aca="false">MAX(J3785:L3785)</f>
        <v>337484</v>
      </c>
      <c r="O3785" s="23" t="n">
        <f aca="false">MEDIAN(J3785:L3785)</f>
        <v>283996.041776489</v>
      </c>
      <c r="P3785" s="23" t="n">
        <f aca="false">AVERAGE(J3785:L3785)</f>
        <v>293085.433925496</v>
      </c>
      <c r="Q3785" s="23" t="n">
        <f aca="false">AVERAGE(M3785,O3785)</f>
        <v>270886.150888245</v>
      </c>
      <c r="R3785" s="23" t="n">
        <f aca="false">AVERAGE(N3785,O3785)</f>
        <v>310740.020888245</v>
      </c>
      <c r="S3785" s="23" t="n">
        <f aca="false">STDEV(J3785:L3785)</f>
        <v>40623.8075665702</v>
      </c>
      <c r="T3785" s="25" t="n">
        <f aca="false">IF(P3785&gt;0,S3785/P3785,NA())</f>
        <v>0.138607391784939</v>
      </c>
      <c r="U3785" s="4" t="str">
        <f aca="false">IF(T3785&lt;=Parametros!$B$7,"MENOR",IF(T3785&lt;=Parametros!$B$8,"PROMEDIO MENOR-MEDIANA","PROMEDIO"))</f>
        <v>MENOR</v>
      </c>
      <c r="V3785" s="23" t="n">
        <f aca="false">IF(T3785&lt;=Parametros!$B$7,M3785,IF(T3785&lt;=Parametros!$B$8,Q3785,P3785))</f>
        <v>257776.26</v>
      </c>
      <c r="W3785" s="26" t="n">
        <f aca="false">ROUND(V3785,0)</f>
        <v>257776</v>
      </c>
      <c r="X3785" s="27" t="n">
        <f aca="false">K3785/G3785</f>
        <v>0.959470939646028</v>
      </c>
      <c r="Y3785" s="27" t="n">
        <f aca="false">L3785/G3785</f>
        <v>1.25615171309996</v>
      </c>
    </row>
    <row r="3786" customFormat="false" ht="26.25" hidden="false" customHeight="true" outlineLevel="0" collapsed="false">
      <c r="A3786" s="4" t="s">
        <v>614</v>
      </c>
      <c r="B3786" s="4" t="s">
        <v>1668</v>
      </c>
      <c r="C3786" s="4" t="s">
        <v>2023</v>
      </c>
      <c r="D3786" s="4" t="s">
        <v>2024</v>
      </c>
      <c r="E3786" s="4" t="s">
        <v>98</v>
      </c>
      <c r="F3786" s="4" t="s">
        <v>99</v>
      </c>
      <c r="G3786" s="23" t="n">
        <v>526050</v>
      </c>
      <c r="H3786" s="24" t="n">
        <f aca="false">Parametros!$B$3</f>
        <v>160.42</v>
      </c>
      <c r="I3786" s="24" t="n">
        <f aca="false">Parametros!$B$4</f>
        <v>151.76</v>
      </c>
      <c r="J3786" s="23" t="n">
        <f aca="false">G3786*H3786/I3786</f>
        <v>556068.404059041</v>
      </c>
      <c r="K3786" s="23" t="n">
        <v>504729.19</v>
      </c>
      <c r="L3786" s="23" t="n">
        <v>660926</v>
      </c>
      <c r="M3786" s="23" t="n">
        <f aca="false">MIN(J3786:L3786)</f>
        <v>504729.19</v>
      </c>
      <c r="N3786" s="23" t="n">
        <f aca="false">MAX(J3786:L3786)</f>
        <v>660926</v>
      </c>
      <c r="O3786" s="23" t="n">
        <f aca="false">MEDIAN(J3786:L3786)</f>
        <v>556068.404059041</v>
      </c>
      <c r="P3786" s="23" t="n">
        <f aca="false">AVERAGE(J3786:L3786)</f>
        <v>573907.864686347</v>
      </c>
      <c r="Q3786" s="23" t="n">
        <f aca="false">AVERAGE(M3786,O3786)</f>
        <v>530398.79702952</v>
      </c>
      <c r="R3786" s="23" t="n">
        <f aca="false">AVERAGE(N3786,O3786)</f>
        <v>608497.20202952</v>
      </c>
      <c r="S3786" s="23" t="n">
        <f aca="false">STDEV(J3786:L3786)</f>
        <v>79611.8435293954</v>
      </c>
      <c r="T3786" s="25" t="n">
        <f aca="false">IF(P3786&gt;0,S3786/P3786,NA())</f>
        <v>0.138718857900484</v>
      </c>
      <c r="U3786" s="4" t="str">
        <f aca="false">IF(T3786&lt;=Parametros!$B$7,"MENOR",IF(T3786&lt;=Parametros!$B$8,"PROMEDIO MENOR-MEDIANA","PROMEDIO"))</f>
        <v>MENOR</v>
      </c>
      <c r="V3786" s="23" t="n">
        <f aca="false">IF(T3786&lt;=Parametros!$B$7,M3786,IF(T3786&lt;=Parametros!$B$8,Q3786,P3786))</f>
        <v>504729.19</v>
      </c>
      <c r="W3786" s="26" t="n">
        <f aca="false">ROUND(V3786,0)</f>
        <v>504729</v>
      </c>
      <c r="X3786" s="27" t="n">
        <f aca="false">K3786/G3786</f>
        <v>0.95946999334664</v>
      </c>
      <c r="Y3786" s="27" t="n">
        <f aca="false">L3786/G3786</f>
        <v>1.25639387890885</v>
      </c>
    </row>
    <row r="3787" customFormat="false" ht="39" hidden="false" customHeight="true" outlineLevel="0" collapsed="false">
      <c r="A3787" s="4" t="s">
        <v>617</v>
      </c>
      <c r="B3787" s="4" t="s">
        <v>1668</v>
      </c>
      <c r="C3787" s="4" t="s">
        <v>2025</v>
      </c>
      <c r="D3787" s="4" t="s">
        <v>2026</v>
      </c>
      <c r="E3787" s="4" t="s">
        <v>98</v>
      </c>
      <c r="F3787" s="4" t="s">
        <v>99</v>
      </c>
      <c r="G3787" s="23" t="n">
        <v>268308</v>
      </c>
      <c r="H3787" s="24" t="n">
        <f aca="false">Parametros!$B$3</f>
        <v>160.42</v>
      </c>
      <c r="I3787" s="24" t="n">
        <f aca="false">Parametros!$B$4</f>
        <v>151.76</v>
      </c>
      <c r="J3787" s="23" t="n">
        <f aca="false">G3787*H3787/I3787</f>
        <v>283618.670005272</v>
      </c>
      <c r="K3787" s="23" t="n">
        <v>257433.57</v>
      </c>
      <c r="L3787" s="23" t="n">
        <v>337127</v>
      </c>
      <c r="M3787" s="23" t="n">
        <f aca="false">MIN(J3787:L3787)</f>
        <v>257433.57</v>
      </c>
      <c r="N3787" s="23" t="n">
        <f aca="false">MAX(J3787:L3787)</f>
        <v>337127</v>
      </c>
      <c r="O3787" s="23" t="n">
        <f aca="false">MEDIAN(J3787:L3787)</f>
        <v>283618.670005272</v>
      </c>
      <c r="P3787" s="23" t="n">
        <f aca="false">AVERAGE(J3787:L3787)</f>
        <v>292726.413335091</v>
      </c>
      <c r="Q3787" s="23" t="n">
        <f aca="false">AVERAGE(M3787,O3787)</f>
        <v>270526.120002636</v>
      </c>
      <c r="R3787" s="23" t="n">
        <f aca="false">AVERAGE(N3787,O3787)</f>
        <v>310372.835002636</v>
      </c>
      <c r="S3787" s="23" t="n">
        <f aca="false">STDEV(J3787:L3787)</f>
        <v>40619.8712173318</v>
      </c>
      <c r="T3787" s="25" t="n">
        <f aca="false">IF(P3787&gt;0,S3787/P3787,NA())</f>
        <v>0.138763942599308</v>
      </c>
      <c r="U3787" s="4" t="str">
        <f aca="false">IF(T3787&lt;=Parametros!$B$7,"MENOR",IF(T3787&lt;=Parametros!$B$8,"PROMEDIO MENOR-MEDIANA","PROMEDIO"))</f>
        <v>MENOR</v>
      </c>
      <c r="V3787" s="23" t="n">
        <f aca="false">IF(T3787&lt;=Parametros!$B$7,M3787,IF(T3787&lt;=Parametros!$B$8,Q3787,P3787))</f>
        <v>257433.57</v>
      </c>
      <c r="W3787" s="26" t="n">
        <f aca="false">ROUND(V3787,0)</f>
        <v>257434</v>
      </c>
      <c r="X3787" s="27" t="n">
        <f aca="false">K3787/G3787</f>
        <v>0.959470347511069</v>
      </c>
      <c r="Y3787" s="27" t="n">
        <f aca="false">L3787/G3787</f>
        <v>1.25649253842599</v>
      </c>
    </row>
    <row r="3788" customFormat="false" ht="26.25" hidden="false" customHeight="true" outlineLevel="0" collapsed="false">
      <c r="A3788" s="4" t="s">
        <v>620</v>
      </c>
      <c r="B3788" s="4" t="s">
        <v>1668</v>
      </c>
      <c r="C3788" s="4" t="s">
        <v>2027</v>
      </c>
      <c r="D3788" s="4" t="s">
        <v>2028</v>
      </c>
      <c r="E3788" s="4" t="s">
        <v>98</v>
      </c>
      <c r="F3788" s="4" t="s">
        <v>99</v>
      </c>
      <c r="G3788" s="23" t="n">
        <v>277729</v>
      </c>
      <c r="H3788" s="24" t="n">
        <f aca="false">Parametros!$B$3</f>
        <v>160.42</v>
      </c>
      <c r="I3788" s="24" t="n">
        <f aca="false">Parametros!$B$4</f>
        <v>151.76</v>
      </c>
      <c r="J3788" s="23" t="n">
        <f aca="false">G3788*H3788/I3788</f>
        <v>293577.267923036</v>
      </c>
      <c r="K3788" s="23" t="n">
        <v>266472.87</v>
      </c>
      <c r="L3788" s="23" t="n">
        <v>348908</v>
      </c>
      <c r="M3788" s="23" t="n">
        <f aca="false">MIN(J3788:L3788)</f>
        <v>266472.87</v>
      </c>
      <c r="N3788" s="23" t="n">
        <f aca="false">MAX(J3788:L3788)</f>
        <v>348908</v>
      </c>
      <c r="O3788" s="23" t="n">
        <f aca="false">MEDIAN(J3788:L3788)</f>
        <v>293577.267923036</v>
      </c>
      <c r="P3788" s="23" t="n">
        <f aca="false">AVERAGE(J3788:L3788)</f>
        <v>302986.045974345</v>
      </c>
      <c r="Q3788" s="23" t="n">
        <f aca="false">AVERAGE(M3788,O3788)</f>
        <v>280025.068961518</v>
      </c>
      <c r="R3788" s="23" t="n">
        <f aca="false">AVERAGE(N3788,O3788)</f>
        <v>321242.633961518</v>
      </c>
      <c r="S3788" s="23" t="n">
        <f aca="false">STDEV(J3788:L3788)</f>
        <v>42015.2530974564</v>
      </c>
      <c r="T3788" s="25" t="n">
        <f aca="false">IF(P3788&gt;0,S3788/P3788,NA())</f>
        <v>0.138670587823091</v>
      </c>
      <c r="U3788" s="4" t="str">
        <f aca="false">IF(T3788&lt;=Parametros!$B$7,"MENOR",IF(T3788&lt;=Parametros!$B$8,"PROMEDIO MENOR-MEDIANA","PROMEDIO"))</f>
        <v>MENOR</v>
      </c>
      <c r="V3788" s="23" t="n">
        <f aca="false">IF(T3788&lt;=Parametros!$B$7,M3788,IF(T3788&lt;=Parametros!$B$8,Q3788,P3788))</f>
        <v>266472.87</v>
      </c>
      <c r="W3788" s="26" t="n">
        <f aca="false">ROUND(V3788,0)</f>
        <v>266473</v>
      </c>
      <c r="X3788" s="27" t="n">
        <f aca="false">K3788/G3788</f>
        <v>0.959470815075127</v>
      </c>
      <c r="Y3788" s="27" t="n">
        <f aca="false">L3788/G3788</f>
        <v>1.25628940441942</v>
      </c>
    </row>
    <row r="3789" customFormat="false" ht="39" hidden="false" customHeight="true" outlineLevel="0" collapsed="false">
      <c r="A3789" s="4" t="s">
        <v>623</v>
      </c>
      <c r="B3789" s="4" t="s">
        <v>1668</v>
      </c>
      <c r="C3789" s="4" t="s">
        <v>2029</v>
      </c>
      <c r="D3789" s="4" t="s">
        <v>2030</v>
      </c>
      <c r="E3789" s="4" t="s">
        <v>98</v>
      </c>
      <c r="F3789" s="4" t="s">
        <v>99</v>
      </c>
      <c r="G3789" s="23" t="n">
        <v>268299</v>
      </c>
      <c r="H3789" s="24" t="n">
        <f aca="false">Parametros!$B$3</f>
        <v>160.42</v>
      </c>
      <c r="I3789" s="24" t="n">
        <f aca="false">Parametros!$B$4</f>
        <v>151.76</v>
      </c>
      <c r="J3789" s="23" t="n">
        <f aca="false">G3789*H3789/I3789</f>
        <v>283609.156431207</v>
      </c>
      <c r="K3789" s="23" t="n">
        <v>257425.32</v>
      </c>
      <c r="L3789" s="23" t="n">
        <v>337127</v>
      </c>
      <c r="M3789" s="23" t="n">
        <f aca="false">MIN(J3789:L3789)</f>
        <v>257425.32</v>
      </c>
      <c r="N3789" s="23" t="n">
        <f aca="false">MAX(J3789:L3789)</f>
        <v>337127</v>
      </c>
      <c r="O3789" s="23" t="n">
        <f aca="false">MEDIAN(J3789:L3789)</f>
        <v>283609.156431207</v>
      </c>
      <c r="P3789" s="23" t="n">
        <f aca="false">AVERAGE(J3789:L3789)</f>
        <v>292720.492143736</v>
      </c>
      <c r="Q3789" s="23" t="n">
        <f aca="false">AVERAGE(M3789,O3789)</f>
        <v>270517.238215604</v>
      </c>
      <c r="R3789" s="23" t="n">
        <f aca="false">AVERAGE(N3789,O3789)</f>
        <v>310368.078215604</v>
      </c>
      <c r="S3789" s="23" t="n">
        <f aca="false">STDEV(J3789:L3789)</f>
        <v>40624.5218747913</v>
      </c>
      <c r="T3789" s="25" t="n">
        <f aca="false">IF(P3789&gt;0,S3789/P3789,NA())</f>
        <v>0.138782637243051</v>
      </c>
      <c r="U3789" s="4" t="str">
        <f aca="false">IF(T3789&lt;=Parametros!$B$7,"MENOR",IF(T3789&lt;=Parametros!$B$8,"PROMEDIO MENOR-MEDIANA","PROMEDIO"))</f>
        <v>MENOR</v>
      </c>
      <c r="V3789" s="23" t="n">
        <f aca="false">IF(T3789&lt;=Parametros!$B$7,M3789,IF(T3789&lt;=Parametros!$B$8,Q3789,P3789))</f>
        <v>257425.32</v>
      </c>
      <c r="W3789" s="26" t="n">
        <f aca="false">ROUND(V3789,0)</f>
        <v>257425</v>
      </c>
      <c r="X3789" s="27" t="n">
        <f aca="false">K3789/G3789</f>
        <v>0.959471783346192</v>
      </c>
      <c r="Y3789" s="27" t="n">
        <f aca="false">L3789/G3789</f>
        <v>1.25653468704691</v>
      </c>
    </row>
    <row r="3790" customFormat="false" ht="26.25" hidden="false" customHeight="true" outlineLevel="0" collapsed="false">
      <c r="A3790" s="4" t="s">
        <v>626</v>
      </c>
      <c r="B3790" s="4" t="s">
        <v>1668</v>
      </c>
      <c r="C3790" s="4" t="s">
        <v>2031</v>
      </c>
      <c r="D3790" s="4" t="s">
        <v>2032</v>
      </c>
      <c r="E3790" s="4" t="s">
        <v>98</v>
      </c>
      <c r="F3790" s="4" t="s">
        <v>99</v>
      </c>
      <c r="G3790" s="23" t="n">
        <v>287513</v>
      </c>
      <c r="H3790" s="24" t="n">
        <f aca="false">Parametros!$B$3</f>
        <v>160.42</v>
      </c>
      <c r="I3790" s="24" t="n">
        <f aca="false">Parametros!$B$4</f>
        <v>151.76</v>
      </c>
      <c r="J3790" s="23" t="n">
        <f aca="false">G3790*H3790/I3790</f>
        <v>303919.579994729</v>
      </c>
      <c r="K3790" s="23" t="n">
        <v>275860.36</v>
      </c>
      <c r="L3790" s="23" t="n">
        <v>361165</v>
      </c>
      <c r="M3790" s="23" t="n">
        <f aca="false">MIN(J3790:L3790)</f>
        <v>275860.36</v>
      </c>
      <c r="N3790" s="23" t="n">
        <f aca="false">MAX(J3790:L3790)</f>
        <v>361165</v>
      </c>
      <c r="O3790" s="23" t="n">
        <f aca="false">MEDIAN(J3790:L3790)</f>
        <v>303919.579994729</v>
      </c>
      <c r="P3790" s="23" t="n">
        <f aca="false">AVERAGE(J3790:L3790)</f>
        <v>313648.313331576</v>
      </c>
      <c r="Q3790" s="23" t="n">
        <f aca="false">AVERAGE(M3790,O3790)</f>
        <v>289889.969997364</v>
      </c>
      <c r="R3790" s="23" t="n">
        <f aca="false">AVERAGE(N3790,O3790)</f>
        <v>332542.289997364</v>
      </c>
      <c r="S3790" s="23" t="n">
        <f aca="false">STDEV(J3790:L3790)</f>
        <v>43476.506191701</v>
      </c>
      <c r="T3790" s="25" t="n">
        <f aca="false">IF(P3790&gt;0,S3790/P3790,NA())</f>
        <v>0.138615463064007</v>
      </c>
      <c r="U3790" s="4" t="str">
        <f aca="false">IF(T3790&lt;=Parametros!$B$7,"MENOR",IF(T3790&lt;=Parametros!$B$8,"PROMEDIO MENOR-MEDIANA","PROMEDIO"))</f>
        <v>MENOR</v>
      </c>
      <c r="V3790" s="23" t="n">
        <f aca="false">IF(T3790&lt;=Parametros!$B$7,M3790,IF(T3790&lt;=Parametros!$B$8,Q3790,P3790))</f>
        <v>275860.36</v>
      </c>
      <c r="W3790" s="26" t="n">
        <f aca="false">ROUND(V3790,0)</f>
        <v>275860</v>
      </c>
      <c r="X3790" s="27" t="n">
        <f aca="false">K3790/G3790</f>
        <v>0.959470910880552</v>
      </c>
      <c r="Y3790" s="27" t="n">
        <f aca="false">L3790/G3790</f>
        <v>1.25616928625836</v>
      </c>
    </row>
    <row r="3791" customFormat="false" ht="26.25" hidden="false" customHeight="true" outlineLevel="0" collapsed="false">
      <c r="A3791" s="4" t="s">
        <v>629</v>
      </c>
      <c r="B3791" s="4" t="s">
        <v>1668</v>
      </c>
      <c r="C3791" s="4" t="s">
        <v>2033</v>
      </c>
      <c r="D3791" s="4" t="s">
        <v>2034</v>
      </c>
      <c r="E3791" s="4" t="s">
        <v>98</v>
      </c>
      <c r="F3791" s="4" t="s">
        <v>99</v>
      </c>
      <c r="G3791" s="23" t="n">
        <v>308408</v>
      </c>
      <c r="H3791" s="24" t="n">
        <f aca="false">Parametros!$B$3</f>
        <v>160.42</v>
      </c>
      <c r="I3791" s="24" t="n">
        <f aca="false">Parametros!$B$4</f>
        <v>151.76</v>
      </c>
      <c r="J3791" s="23" t="n">
        <f aca="false">G3791*H3791/I3791</f>
        <v>326006.927780706</v>
      </c>
      <c r="K3791" s="23" t="n">
        <v>295908.09</v>
      </c>
      <c r="L3791" s="23" t="n">
        <v>387464</v>
      </c>
      <c r="M3791" s="23" t="n">
        <f aca="false">MIN(J3791:L3791)</f>
        <v>295908.09</v>
      </c>
      <c r="N3791" s="23" t="n">
        <f aca="false">MAX(J3791:L3791)</f>
        <v>387464</v>
      </c>
      <c r="O3791" s="23" t="n">
        <f aca="false">MEDIAN(J3791:L3791)</f>
        <v>326006.927780706</v>
      </c>
      <c r="P3791" s="23" t="n">
        <f aca="false">AVERAGE(J3791:L3791)</f>
        <v>336459.672593569</v>
      </c>
      <c r="Q3791" s="23" t="n">
        <f aca="false">AVERAGE(M3791,O3791)</f>
        <v>310957.508890353</v>
      </c>
      <c r="R3791" s="23" t="n">
        <f aca="false">AVERAGE(N3791,O3791)</f>
        <v>356735.463890353</v>
      </c>
      <c r="S3791" s="23" t="n">
        <f aca="false">STDEV(J3791:L3791)</f>
        <v>46664.3983093551</v>
      </c>
      <c r="T3791" s="25" t="n">
        <f aca="false">IF(P3791&gt;0,S3791/P3791,NA())</f>
        <v>0.138692396475473</v>
      </c>
      <c r="U3791" s="4" t="str">
        <f aca="false">IF(T3791&lt;=Parametros!$B$7,"MENOR",IF(T3791&lt;=Parametros!$B$8,"PROMEDIO MENOR-MEDIANA","PROMEDIO"))</f>
        <v>MENOR</v>
      </c>
      <c r="V3791" s="23" t="n">
        <f aca="false">IF(T3791&lt;=Parametros!$B$7,M3791,IF(T3791&lt;=Parametros!$B$8,Q3791,P3791))</f>
        <v>295908.09</v>
      </c>
      <c r="W3791" s="26" t="n">
        <f aca="false">ROUND(V3791,0)</f>
        <v>295908</v>
      </c>
      <c r="X3791" s="27" t="n">
        <f aca="false">K3791/G3791</f>
        <v>0.959469566288812</v>
      </c>
      <c r="Y3791" s="27" t="n">
        <f aca="false">L3791/G3791</f>
        <v>1.25633576301523</v>
      </c>
    </row>
    <row r="3792" customFormat="false" ht="26.25" hidden="false" customHeight="true" outlineLevel="0" collapsed="false">
      <c r="A3792" s="4" t="s">
        <v>632</v>
      </c>
      <c r="B3792" s="4" t="s">
        <v>1668</v>
      </c>
      <c r="C3792" s="4" t="s">
        <v>2035</v>
      </c>
      <c r="D3792" s="4" t="s">
        <v>2036</v>
      </c>
      <c r="E3792" s="4" t="s">
        <v>98</v>
      </c>
      <c r="F3792" s="4" t="s">
        <v>99</v>
      </c>
      <c r="G3792" s="23" t="n">
        <v>335587</v>
      </c>
      <c r="H3792" s="24" t="n">
        <f aca="false">Parametros!$B$3</f>
        <v>160.42</v>
      </c>
      <c r="I3792" s="24" t="n">
        <f aca="false">Parametros!$B$4</f>
        <v>151.76</v>
      </c>
      <c r="J3792" s="23" t="n">
        <f aca="false">G3792*H3792/I3792</f>
        <v>354736.864391144</v>
      </c>
      <c r="K3792" s="23" t="n">
        <v>321985.99</v>
      </c>
      <c r="L3792" s="23" t="n">
        <v>421617</v>
      </c>
      <c r="M3792" s="23" t="n">
        <f aca="false">MIN(J3792:L3792)</f>
        <v>321985.99</v>
      </c>
      <c r="N3792" s="23" t="n">
        <f aca="false">MAX(J3792:L3792)</f>
        <v>421617</v>
      </c>
      <c r="O3792" s="23" t="n">
        <f aca="false">MEDIAN(J3792:L3792)</f>
        <v>354736.864391144</v>
      </c>
      <c r="P3792" s="23" t="n">
        <f aca="false">AVERAGE(J3792:L3792)</f>
        <v>366113.284797048</v>
      </c>
      <c r="Q3792" s="23" t="n">
        <f aca="false">AVERAGE(M3792,O3792)</f>
        <v>338361.427195572</v>
      </c>
      <c r="R3792" s="23" t="n">
        <f aca="false">AVERAGE(N3792,O3792)</f>
        <v>388176.932195572</v>
      </c>
      <c r="S3792" s="23" t="n">
        <f aca="false">STDEV(J3792:L3792)</f>
        <v>50780.4267837907</v>
      </c>
      <c r="T3792" s="25" t="n">
        <f aca="false">IF(P3792&gt;0,S3792/P3792,NA())</f>
        <v>0.138701404435352</v>
      </c>
      <c r="U3792" s="4" t="str">
        <f aca="false">IF(T3792&lt;=Parametros!$B$7,"MENOR",IF(T3792&lt;=Parametros!$B$8,"PROMEDIO MENOR-MEDIANA","PROMEDIO"))</f>
        <v>MENOR</v>
      </c>
      <c r="V3792" s="23" t="n">
        <f aca="false">IF(T3792&lt;=Parametros!$B$7,M3792,IF(T3792&lt;=Parametros!$B$8,Q3792,P3792))</f>
        <v>321985.99</v>
      </c>
      <c r="W3792" s="26" t="n">
        <f aca="false">ROUND(V3792,0)</f>
        <v>321986</v>
      </c>
      <c r="X3792" s="27" t="n">
        <f aca="false">K3792/G3792</f>
        <v>0.959470986659197</v>
      </c>
      <c r="Y3792" s="27" t="n">
        <f aca="false">L3792/G3792</f>
        <v>1.25635677186542</v>
      </c>
    </row>
    <row r="3793" customFormat="false" ht="39" hidden="false" customHeight="true" outlineLevel="0" collapsed="false">
      <c r="A3793" s="4" t="s">
        <v>635</v>
      </c>
      <c r="B3793" s="4" t="s">
        <v>1668</v>
      </c>
      <c r="C3793" s="4" t="s">
        <v>2037</v>
      </c>
      <c r="D3793" s="4" t="s">
        <v>2038</v>
      </c>
      <c r="E3793" s="4" t="s">
        <v>98</v>
      </c>
      <c r="F3793" s="4" t="s">
        <v>99</v>
      </c>
      <c r="G3793" s="23" t="n">
        <v>516422</v>
      </c>
      <c r="H3793" s="24" t="n">
        <f aca="false">Parametros!$B$3</f>
        <v>160.42</v>
      </c>
      <c r="I3793" s="24" t="n">
        <f aca="false">Parametros!$B$4</f>
        <v>151.76</v>
      </c>
      <c r="J3793" s="23" t="n">
        <f aca="false">G3793*H3793/I3793</f>
        <v>545890.993937797</v>
      </c>
      <c r="K3793" s="23" t="n">
        <v>495491.97</v>
      </c>
      <c r="L3793" s="23" t="n">
        <v>648788</v>
      </c>
      <c r="M3793" s="23" t="n">
        <f aca="false">MIN(J3793:L3793)</f>
        <v>495491.97</v>
      </c>
      <c r="N3793" s="23" t="n">
        <f aca="false">MAX(J3793:L3793)</f>
        <v>648788</v>
      </c>
      <c r="O3793" s="23" t="n">
        <f aca="false">MEDIAN(J3793:L3793)</f>
        <v>545890.993937797</v>
      </c>
      <c r="P3793" s="23" t="n">
        <f aca="false">AVERAGE(J3793:L3793)</f>
        <v>563390.321312599</v>
      </c>
      <c r="Q3793" s="23" t="n">
        <f aca="false">AVERAGE(M3793,O3793)</f>
        <v>520691.481968898</v>
      </c>
      <c r="R3793" s="23" t="n">
        <f aca="false">AVERAGE(N3793,O3793)</f>
        <v>597339.496968898</v>
      </c>
      <c r="S3793" s="23" t="n">
        <f aca="false">STDEV(J3793:L3793)</f>
        <v>78131.8632016932</v>
      </c>
      <c r="T3793" s="25" t="n">
        <f aca="false">IF(P3793&gt;0,S3793/P3793,NA())</f>
        <v>0.1386815858314</v>
      </c>
      <c r="U3793" s="4" t="str">
        <f aca="false">IF(T3793&lt;=Parametros!$B$7,"MENOR",IF(T3793&lt;=Parametros!$B$8,"PROMEDIO MENOR-MEDIANA","PROMEDIO"))</f>
        <v>MENOR</v>
      </c>
      <c r="V3793" s="23" t="n">
        <f aca="false">IF(T3793&lt;=Parametros!$B$7,M3793,IF(T3793&lt;=Parametros!$B$8,Q3793,P3793))</f>
        <v>495491.97</v>
      </c>
      <c r="W3793" s="26" t="n">
        <f aca="false">ROUND(V3793,0)</f>
        <v>495492</v>
      </c>
      <c r="X3793" s="27" t="n">
        <f aca="false">K3793/G3793</f>
        <v>0.959471072107695</v>
      </c>
      <c r="Y3793" s="27" t="n">
        <f aca="false">L3793/G3793</f>
        <v>1.25631363497295</v>
      </c>
    </row>
    <row r="3794" customFormat="false" ht="39" hidden="false" customHeight="true" outlineLevel="0" collapsed="false">
      <c r="A3794" s="4" t="s">
        <v>638</v>
      </c>
      <c r="B3794" s="4" t="s">
        <v>1668</v>
      </c>
      <c r="C3794" s="4" t="s">
        <v>2039</v>
      </c>
      <c r="D3794" s="4" t="s">
        <v>2040</v>
      </c>
      <c r="E3794" s="4" t="s">
        <v>98</v>
      </c>
      <c r="F3794" s="4" t="s">
        <v>99</v>
      </c>
      <c r="G3794" s="23" t="n">
        <v>957534</v>
      </c>
      <c r="H3794" s="24" t="n">
        <f aca="false">Parametros!$B$3</f>
        <v>160.42</v>
      </c>
      <c r="I3794" s="24" t="n">
        <f aca="false">Parametros!$B$4</f>
        <v>151.76</v>
      </c>
      <c r="J3794" s="23" t="n">
        <f aca="false">G3794*H3794/I3794</f>
        <v>1012174.514233</v>
      </c>
      <c r="K3794" s="23" t="n">
        <v>918725.45</v>
      </c>
      <c r="L3794" s="23" t="n">
        <v>1203090</v>
      </c>
      <c r="M3794" s="23" t="n">
        <f aca="false">MIN(J3794:L3794)</f>
        <v>918725.45</v>
      </c>
      <c r="N3794" s="23" t="n">
        <f aca="false">MAX(J3794:L3794)</f>
        <v>1203090</v>
      </c>
      <c r="O3794" s="23" t="n">
        <f aca="false">MEDIAN(J3794:L3794)</f>
        <v>1012174.514233</v>
      </c>
      <c r="P3794" s="23" t="n">
        <f aca="false">AVERAGE(J3794:L3794)</f>
        <v>1044663.321411</v>
      </c>
      <c r="Q3794" s="23" t="n">
        <f aca="false">AVERAGE(M3794,O3794)</f>
        <v>965449.9821165</v>
      </c>
      <c r="R3794" s="23" t="n">
        <f aca="false">AVERAGE(N3794,O3794)</f>
        <v>1107632.2571165</v>
      </c>
      <c r="S3794" s="23" t="n">
        <f aca="false">STDEV(J3794:L3794)</f>
        <v>144939.440001894</v>
      </c>
      <c r="T3794" s="25" t="n">
        <f aca="false">IF(P3794&gt;0,S3794/P3794,NA())</f>
        <v>0.138742728907269</v>
      </c>
      <c r="U3794" s="4" t="str">
        <f aca="false">IF(T3794&lt;=Parametros!$B$7,"MENOR",IF(T3794&lt;=Parametros!$B$8,"PROMEDIO MENOR-MEDIANA","PROMEDIO"))</f>
        <v>MENOR</v>
      </c>
      <c r="V3794" s="23" t="n">
        <f aca="false">IF(T3794&lt;=Parametros!$B$7,M3794,IF(T3794&lt;=Parametros!$B$8,Q3794,P3794))</f>
        <v>918725.45</v>
      </c>
      <c r="W3794" s="26" t="n">
        <f aca="false">ROUND(V3794,0)</f>
        <v>918725</v>
      </c>
      <c r="X3794" s="27" t="n">
        <f aca="false">K3794/G3794</f>
        <v>0.959470316458737</v>
      </c>
      <c r="Y3794" s="27" t="n">
        <f aca="false">L3794/G3794</f>
        <v>1.25644624629517</v>
      </c>
    </row>
    <row r="3795" customFormat="false" ht="39" hidden="false" customHeight="true" outlineLevel="0" collapsed="false">
      <c r="A3795" s="4" t="s">
        <v>641</v>
      </c>
      <c r="B3795" s="4" t="s">
        <v>1668</v>
      </c>
      <c r="C3795" s="4" t="s">
        <v>2041</v>
      </c>
      <c r="D3795" s="4" t="s">
        <v>2042</v>
      </c>
      <c r="E3795" s="4" t="s">
        <v>98</v>
      </c>
      <c r="F3795" s="4" t="s">
        <v>99</v>
      </c>
      <c r="G3795" s="23" t="n">
        <v>957534</v>
      </c>
      <c r="H3795" s="24" t="n">
        <f aca="false">Parametros!$B$3</f>
        <v>160.42</v>
      </c>
      <c r="I3795" s="24" t="n">
        <f aca="false">Parametros!$B$4</f>
        <v>151.76</v>
      </c>
      <c r="J3795" s="23" t="n">
        <f aca="false">G3795*H3795/I3795</f>
        <v>1012174.514233</v>
      </c>
      <c r="K3795" s="23" t="n">
        <v>918725.45</v>
      </c>
      <c r="L3795" s="23" t="n">
        <v>1203090</v>
      </c>
      <c r="M3795" s="23" t="n">
        <f aca="false">MIN(J3795:L3795)</f>
        <v>918725.45</v>
      </c>
      <c r="N3795" s="23" t="n">
        <f aca="false">MAX(J3795:L3795)</f>
        <v>1203090</v>
      </c>
      <c r="O3795" s="23" t="n">
        <f aca="false">MEDIAN(J3795:L3795)</f>
        <v>1012174.514233</v>
      </c>
      <c r="P3795" s="23" t="n">
        <f aca="false">AVERAGE(J3795:L3795)</f>
        <v>1044663.321411</v>
      </c>
      <c r="Q3795" s="23" t="n">
        <f aca="false">AVERAGE(M3795,O3795)</f>
        <v>965449.9821165</v>
      </c>
      <c r="R3795" s="23" t="n">
        <f aca="false">AVERAGE(N3795,O3795)</f>
        <v>1107632.2571165</v>
      </c>
      <c r="S3795" s="23" t="n">
        <f aca="false">STDEV(J3795:L3795)</f>
        <v>144939.440001894</v>
      </c>
      <c r="T3795" s="25" t="n">
        <f aca="false">IF(P3795&gt;0,S3795/P3795,NA())</f>
        <v>0.138742728907269</v>
      </c>
      <c r="U3795" s="4" t="str">
        <f aca="false">IF(T3795&lt;=Parametros!$B$7,"MENOR",IF(T3795&lt;=Parametros!$B$8,"PROMEDIO MENOR-MEDIANA","PROMEDIO"))</f>
        <v>MENOR</v>
      </c>
      <c r="V3795" s="23" t="n">
        <f aca="false">IF(T3795&lt;=Parametros!$B$7,M3795,IF(T3795&lt;=Parametros!$B$8,Q3795,P3795))</f>
        <v>918725.45</v>
      </c>
      <c r="W3795" s="26" t="n">
        <f aca="false">ROUND(V3795,0)</f>
        <v>918725</v>
      </c>
      <c r="X3795" s="27" t="n">
        <f aca="false">K3795/G3795</f>
        <v>0.959470316458737</v>
      </c>
      <c r="Y3795" s="27" t="n">
        <f aca="false">L3795/G3795</f>
        <v>1.25644624629517</v>
      </c>
    </row>
    <row r="3796" customFormat="false" ht="26.25" hidden="false" customHeight="true" outlineLevel="0" collapsed="false">
      <c r="A3796" s="4" t="s">
        <v>644</v>
      </c>
      <c r="B3796" s="4" t="s">
        <v>1668</v>
      </c>
      <c r="C3796" s="4" t="s">
        <v>2043</v>
      </c>
      <c r="D3796" s="4" t="s">
        <v>2044</v>
      </c>
      <c r="E3796" s="4" t="s">
        <v>98</v>
      </c>
      <c r="F3796" s="4" t="s">
        <v>99</v>
      </c>
      <c r="G3796" s="23" t="n">
        <v>1094324</v>
      </c>
      <c r="H3796" s="24" t="n">
        <f aca="false">Parametros!$B$3</f>
        <v>160.42</v>
      </c>
      <c r="I3796" s="24" t="n">
        <f aca="false">Parametros!$B$4</f>
        <v>151.76</v>
      </c>
      <c r="J3796" s="23" t="n">
        <f aca="false">G3796*H3796/I3796</f>
        <v>1156770.26937269</v>
      </c>
      <c r="K3796" s="23" t="n">
        <v>1049971.68</v>
      </c>
      <c r="L3796" s="23" t="n">
        <v>1375045</v>
      </c>
      <c r="M3796" s="23" t="n">
        <f aca="false">MIN(J3796:L3796)</f>
        <v>1049971.68</v>
      </c>
      <c r="N3796" s="23" t="n">
        <f aca="false">MAX(J3796:L3796)</f>
        <v>1375045</v>
      </c>
      <c r="O3796" s="23" t="n">
        <f aca="false">MEDIAN(J3796:L3796)</f>
        <v>1156770.26937269</v>
      </c>
      <c r="P3796" s="23" t="n">
        <f aca="false">AVERAGE(J3796:L3796)</f>
        <v>1193928.98312423</v>
      </c>
      <c r="Q3796" s="23" t="n">
        <f aca="false">AVERAGE(M3796,O3796)</f>
        <v>1103370.97468635</v>
      </c>
      <c r="R3796" s="23" t="n">
        <f aca="false">AVERAGE(N3796,O3796)</f>
        <v>1265907.63468635</v>
      </c>
      <c r="S3796" s="23" t="n">
        <f aca="false">STDEV(J3796:L3796)</f>
        <v>165691.711771311</v>
      </c>
      <c r="T3796" s="25" t="n">
        <f aca="false">IF(P3796&gt;0,S3796/P3796,NA())</f>
        <v>0.138778532151665</v>
      </c>
      <c r="U3796" s="4" t="str">
        <f aca="false">IF(T3796&lt;=Parametros!$B$7,"MENOR",IF(T3796&lt;=Parametros!$B$8,"PROMEDIO MENOR-MEDIANA","PROMEDIO"))</f>
        <v>MENOR</v>
      </c>
      <c r="V3796" s="23" t="n">
        <f aca="false">IF(T3796&lt;=Parametros!$B$7,M3796,IF(T3796&lt;=Parametros!$B$8,Q3796,P3796))</f>
        <v>1049971.68</v>
      </c>
      <c r="W3796" s="26" t="n">
        <f aca="false">ROUND(V3796,0)</f>
        <v>1049972</v>
      </c>
      <c r="X3796" s="27" t="n">
        <f aca="false">K3796/G3796</f>
        <v>0.95947057726962</v>
      </c>
      <c r="Y3796" s="27" t="n">
        <f aca="false">L3796/G3796</f>
        <v>1.25652457590257</v>
      </c>
    </row>
    <row r="3797" customFormat="false" ht="51.75" hidden="false" customHeight="true" outlineLevel="0" collapsed="false">
      <c r="A3797" s="4" t="s">
        <v>647</v>
      </c>
      <c r="B3797" s="4" t="s">
        <v>1668</v>
      </c>
      <c r="C3797" s="4" t="s">
        <v>2045</v>
      </c>
      <c r="D3797" s="4" t="s">
        <v>2046</v>
      </c>
      <c r="E3797" s="4" t="s">
        <v>98</v>
      </c>
      <c r="F3797" s="4" t="s">
        <v>99</v>
      </c>
      <c r="G3797" s="23" t="n">
        <v>957534</v>
      </c>
      <c r="H3797" s="24" t="n">
        <f aca="false">Parametros!$B$3</f>
        <v>160.42</v>
      </c>
      <c r="I3797" s="24" t="n">
        <f aca="false">Parametros!$B$4</f>
        <v>151.76</v>
      </c>
      <c r="J3797" s="23" t="n">
        <f aca="false">G3797*H3797/I3797</f>
        <v>1012174.514233</v>
      </c>
      <c r="K3797" s="23" t="n">
        <v>918725.45</v>
      </c>
      <c r="L3797" s="23" t="n">
        <v>1203090</v>
      </c>
      <c r="M3797" s="23" t="n">
        <f aca="false">MIN(J3797:L3797)</f>
        <v>918725.45</v>
      </c>
      <c r="N3797" s="23" t="n">
        <f aca="false">MAX(J3797:L3797)</f>
        <v>1203090</v>
      </c>
      <c r="O3797" s="23" t="n">
        <f aca="false">MEDIAN(J3797:L3797)</f>
        <v>1012174.514233</v>
      </c>
      <c r="P3797" s="23" t="n">
        <f aca="false">AVERAGE(J3797:L3797)</f>
        <v>1044663.321411</v>
      </c>
      <c r="Q3797" s="23" t="n">
        <f aca="false">AVERAGE(M3797,O3797)</f>
        <v>965449.9821165</v>
      </c>
      <c r="R3797" s="23" t="n">
        <f aca="false">AVERAGE(N3797,O3797)</f>
        <v>1107632.2571165</v>
      </c>
      <c r="S3797" s="23" t="n">
        <f aca="false">STDEV(J3797:L3797)</f>
        <v>144939.440001894</v>
      </c>
      <c r="T3797" s="25" t="n">
        <f aca="false">IF(P3797&gt;0,S3797/P3797,NA())</f>
        <v>0.138742728907269</v>
      </c>
      <c r="U3797" s="4" t="str">
        <f aca="false">IF(T3797&lt;=Parametros!$B$7,"MENOR",IF(T3797&lt;=Parametros!$B$8,"PROMEDIO MENOR-MEDIANA","PROMEDIO"))</f>
        <v>MENOR</v>
      </c>
      <c r="V3797" s="23" t="n">
        <f aca="false">IF(T3797&lt;=Parametros!$B$7,M3797,IF(T3797&lt;=Parametros!$B$8,Q3797,P3797))</f>
        <v>918725.45</v>
      </c>
      <c r="W3797" s="26" t="n">
        <f aca="false">ROUND(V3797,0)</f>
        <v>918725</v>
      </c>
      <c r="X3797" s="27" t="n">
        <f aca="false">K3797/G3797</f>
        <v>0.959470316458737</v>
      </c>
      <c r="Y3797" s="27" t="n">
        <f aca="false">L3797/G3797</f>
        <v>1.25644624629517</v>
      </c>
    </row>
    <row r="3798" customFormat="false" ht="39" hidden="false" customHeight="true" outlineLevel="0" collapsed="false">
      <c r="A3798" s="4" t="s">
        <v>650</v>
      </c>
      <c r="B3798" s="4" t="s">
        <v>1668</v>
      </c>
      <c r="C3798" s="4" t="s">
        <v>2047</v>
      </c>
      <c r="D3798" s="4" t="s">
        <v>2048</v>
      </c>
      <c r="E3798" s="4" t="s">
        <v>98</v>
      </c>
      <c r="F3798" s="4" t="s">
        <v>99</v>
      </c>
      <c r="G3798" s="23" t="n">
        <v>820743</v>
      </c>
      <c r="H3798" s="24" t="n">
        <f aca="false">Parametros!$B$3</f>
        <v>160.42</v>
      </c>
      <c r="I3798" s="24" t="n">
        <f aca="false">Parametros!$B$4</f>
        <v>151.76</v>
      </c>
      <c r="J3798" s="23" t="n">
        <f aca="false">G3798*H3798/I3798</f>
        <v>867577.70202952</v>
      </c>
      <c r="K3798" s="23" t="n">
        <v>787478.3</v>
      </c>
      <c r="L3798" s="23" t="n">
        <v>1031254</v>
      </c>
      <c r="M3798" s="23" t="n">
        <f aca="false">MIN(J3798:L3798)</f>
        <v>787478.3</v>
      </c>
      <c r="N3798" s="23" t="n">
        <f aca="false">MAX(J3798:L3798)</f>
        <v>1031254</v>
      </c>
      <c r="O3798" s="23" t="n">
        <f aca="false">MEDIAN(J3798:L3798)</f>
        <v>867577.70202952</v>
      </c>
      <c r="P3798" s="23" t="n">
        <f aca="false">AVERAGE(J3798:L3798)</f>
        <v>895436.667343174</v>
      </c>
      <c r="Q3798" s="23" t="n">
        <f aca="false">AVERAGE(M3798,O3798)</f>
        <v>827528.00101476</v>
      </c>
      <c r="R3798" s="23" t="n">
        <f aca="false">AVERAGE(N3798,O3798)</f>
        <v>949415.85101476</v>
      </c>
      <c r="S3798" s="23" t="n">
        <f aca="false">STDEV(J3798:L3798)</f>
        <v>124252.724070271</v>
      </c>
      <c r="T3798" s="25" t="n">
        <f aca="false">IF(P3798&gt;0,S3798/P3798,NA())</f>
        <v>0.138762157729076</v>
      </c>
      <c r="U3798" s="4" t="str">
        <f aca="false">IF(T3798&lt;=Parametros!$B$7,"MENOR",IF(T3798&lt;=Parametros!$B$8,"PROMEDIO MENOR-MEDIANA","PROMEDIO"))</f>
        <v>MENOR</v>
      </c>
      <c r="V3798" s="23" t="n">
        <f aca="false">IF(T3798&lt;=Parametros!$B$7,M3798,IF(T3798&lt;=Parametros!$B$8,Q3798,P3798))</f>
        <v>787478.3</v>
      </c>
      <c r="W3798" s="26" t="n">
        <f aca="false">ROUND(V3798,0)</f>
        <v>787478</v>
      </c>
      <c r="X3798" s="27" t="n">
        <f aca="false">K3798/G3798</f>
        <v>0.959470016801849</v>
      </c>
      <c r="Y3798" s="27" t="n">
        <f aca="false">L3798/G3798</f>
        <v>1.25648832825866</v>
      </c>
    </row>
    <row r="3799" customFormat="false" ht="39" hidden="false" customHeight="true" outlineLevel="0" collapsed="false">
      <c r="A3799" s="4" t="s">
        <v>653</v>
      </c>
      <c r="B3799" s="4" t="s">
        <v>1668</v>
      </c>
      <c r="C3799" s="4" t="s">
        <v>2049</v>
      </c>
      <c r="D3799" s="4" t="s">
        <v>2050</v>
      </c>
      <c r="E3799" s="4" t="s">
        <v>98</v>
      </c>
      <c r="F3799" s="4" t="s">
        <v>99</v>
      </c>
      <c r="G3799" s="23" t="n">
        <v>820743</v>
      </c>
      <c r="H3799" s="24" t="n">
        <f aca="false">Parametros!$B$3</f>
        <v>160.42</v>
      </c>
      <c r="I3799" s="24" t="n">
        <f aca="false">Parametros!$B$4</f>
        <v>151.76</v>
      </c>
      <c r="J3799" s="23" t="n">
        <f aca="false">G3799*H3799/I3799</f>
        <v>867577.70202952</v>
      </c>
      <c r="K3799" s="23" t="n">
        <v>787478.3</v>
      </c>
      <c r="L3799" s="23" t="n">
        <v>1031254</v>
      </c>
      <c r="M3799" s="23" t="n">
        <f aca="false">MIN(J3799:L3799)</f>
        <v>787478.3</v>
      </c>
      <c r="N3799" s="23" t="n">
        <f aca="false">MAX(J3799:L3799)</f>
        <v>1031254</v>
      </c>
      <c r="O3799" s="23" t="n">
        <f aca="false">MEDIAN(J3799:L3799)</f>
        <v>867577.70202952</v>
      </c>
      <c r="P3799" s="23" t="n">
        <f aca="false">AVERAGE(J3799:L3799)</f>
        <v>895436.667343174</v>
      </c>
      <c r="Q3799" s="23" t="n">
        <f aca="false">AVERAGE(M3799,O3799)</f>
        <v>827528.00101476</v>
      </c>
      <c r="R3799" s="23" t="n">
        <f aca="false">AVERAGE(N3799,O3799)</f>
        <v>949415.85101476</v>
      </c>
      <c r="S3799" s="23" t="n">
        <f aca="false">STDEV(J3799:L3799)</f>
        <v>124252.724070271</v>
      </c>
      <c r="T3799" s="25" t="n">
        <f aca="false">IF(P3799&gt;0,S3799/P3799,NA())</f>
        <v>0.138762157729076</v>
      </c>
      <c r="U3799" s="4" t="str">
        <f aca="false">IF(T3799&lt;=Parametros!$B$7,"MENOR",IF(T3799&lt;=Parametros!$B$8,"PROMEDIO MENOR-MEDIANA","PROMEDIO"))</f>
        <v>MENOR</v>
      </c>
      <c r="V3799" s="23" t="n">
        <f aca="false">IF(T3799&lt;=Parametros!$B$7,M3799,IF(T3799&lt;=Parametros!$B$8,Q3799,P3799))</f>
        <v>787478.3</v>
      </c>
      <c r="W3799" s="26" t="n">
        <f aca="false">ROUND(V3799,0)</f>
        <v>787478</v>
      </c>
      <c r="X3799" s="27" t="n">
        <f aca="false">K3799/G3799</f>
        <v>0.959470016801849</v>
      </c>
      <c r="Y3799" s="27" t="n">
        <f aca="false">L3799/G3799</f>
        <v>1.25648832825866</v>
      </c>
    </row>
    <row r="3800" customFormat="false" ht="26.25" hidden="false" customHeight="true" outlineLevel="0" collapsed="false">
      <c r="A3800" s="4" t="s">
        <v>656</v>
      </c>
      <c r="B3800" s="4" t="s">
        <v>1668</v>
      </c>
      <c r="C3800" s="4" t="s">
        <v>2051</v>
      </c>
      <c r="D3800" s="4" t="s">
        <v>2052</v>
      </c>
      <c r="E3800" s="4" t="s">
        <v>98</v>
      </c>
      <c r="F3800" s="4" t="s">
        <v>99</v>
      </c>
      <c r="G3800" s="23" t="n">
        <v>820743</v>
      </c>
      <c r="H3800" s="24" t="n">
        <f aca="false">Parametros!$B$3</f>
        <v>160.42</v>
      </c>
      <c r="I3800" s="24" t="n">
        <f aca="false">Parametros!$B$4</f>
        <v>151.76</v>
      </c>
      <c r="J3800" s="23" t="n">
        <f aca="false">G3800*H3800/I3800</f>
        <v>867577.70202952</v>
      </c>
      <c r="K3800" s="23" t="n">
        <v>787478.3</v>
      </c>
      <c r="L3800" s="23" t="n">
        <v>1031254</v>
      </c>
      <c r="M3800" s="23" t="n">
        <f aca="false">MIN(J3800:L3800)</f>
        <v>787478.3</v>
      </c>
      <c r="N3800" s="23" t="n">
        <f aca="false">MAX(J3800:L3800)</f>
        <v>1031254</v>
      </c>
      <c r="O3800" s="23" t="n">
        <f aca="false">MEDIAN(J3800:L3800)</f>
        <v>867577.70202952</v>
      </c>
      <c r="P3800" s="23" t="n">
        <f aca="false">AVERAGE(J3800:L3800)</f>
        <v>895436.667343174</v>
      </c>
      <c r="Q3800" s="23" t="n">
        <f aca="false">AVERAGE(M3800,O3800)</f>
        <v>827528.00101476</v>
      </c>
      <c r="R3800" s="23" t="n">
        <f aca="false">AVERAGE(N3800,O3800)</f>
        <v>949415.85101476</v>
      </c>
      <c r="S3800" s="23" t="n">
        <f aca="false">STDEV(J3800:L3800)</f>
        <v>124252.724070271</v>
      </c>
      <c r="T3800" s="25" t="n">
        <f aca="false">IF(P3800&gt;0,S3800/P3800,NA())</f>
        <v>0.138762157729076</v>
      </c>
      <c r="U3800" s="4" t="str">
        <f aca="false">IF(T3800&lt;=Parametros!$B$7,"MENOR",IF(T3800&lt;=Parametros!$B$8,"PROMEDIO MENOR-MEDIANA","PROMEDIO"))</f>
        <v>MENOR</v>
      </c>
      <c r="V3800" s="23" t="n">
        <f aca="false">IF(T3800&lt;=Parametros!$B$7,M3800,IF(T3800&lt;=Parametros!$B$8,Q3800,P3800))</f>
        <v>787478.3</v>
      </c>
      <c r="W3800" s="26" t="n">
        <f aca="false">ROUND(V3800,0)</f>
        <v>787478</v>
      </c>
      <c r="X3800" s="27" t="n">
        <f aca="false">K3800/G3800</f>
        <v>0.959470016801849</v>
      </c>
      <c r="Y3800" s="27" t="n">
        <f aca="false">L3800/G3800</f>
        <v>1.25648832825866</v>
      </c>
    </row>
    <row r="3801" customFormat="false" ht="26.25" hidden="false" customHeight="true" outlineLevel="0" collapsed="false">
      <c r="A3801" s="4" t="s">
        <v>659</v>
      </c>
      <c r="B3801" s="4" t="s">
        <v>1668</v>
      </c>
      <c r="C3801" s="4" t="s">
        <v>2053</v>
      </c>
      <c r="D3801" s="4" t="s">
        <v>2054</v>
      </c>
      <c r="E3801" s="4" t="s">
        <v>98</v>
      </c>
      <c r="F3801" s="4" t="s">
        <v>99</v>
      </c>
      <c r="G3801" s="23" t="n">
        <v>957534</v>
      </c>
      <c r="H3801" s="24" t="n">
        <f aca="false">Parametros!$B$3</f>
        <v>160.42</v>
      </c>
      <c r="I3801" s="24" t="n">
        <f aca="false">Parametros!$B$4</f>
        <v>151.76</v>
      </c>
      <c r="J3801" s="23" t="n">
        <f aca="false">G3801*H3801/I3801</f>
        <v>1012174.514233</v>
      </c>
      <c r="K3801" s="23" t="n">
        <v>918725.45</v>
      </c>
      <c r="L3801" s="23" t="n">
        <v>1203090</v>
      </c>
      <c r="M3801" s="23" t="n">
        <f aca="false">MIN(J3801:L3801)</f>
        <v>918725.45</v>
      </c>
      <c r="N3801" s="23" t="n">
        <f aca="false">MAX(J3801:L3801)</f>
        <v>1203090</v>
      </c>
      <c r="O3801" s="23" t="n">
        <f aca="false">MEDIAN(J3801:L3801)</f>
        <v>1012174.514233</v>
      </c>
      <c r="P3801" s="23" t="n">
        <f aca="false">AVERAGE(J3801:L3801)</f>
        <v>1044663.321411</v>
      </c>
      <c r="Q3801" s="23" t="n">
        <f aca="false">AVERAGE(M3801,O3801)</f>
        <v>965449.9821165</v>
      </c>
      <c r="R3801" s="23" t="n">
        <f aca="false">AVERAGE(N3801,O3801)</f>
        <v>1107632.2571165</v>
      </c>
      <c r="S3801" s="23" t="n">
        <f aca="false">STDEV(J3801:L3801)</f>
        <v>144939.440001894</v>
      </c>
      <c r="T3801" s="25" t="n">
        <f aca="false">IF(P3801&gt;0,S3801/P3801,NA())</f>
        <v>0.138742728907269</v>
      </c>
      <c r="U3801" s="4" t="str">
        <f aca="false">IF(T3801&lt;=Parametros!$B$7,"MENOR",IF(T3801&lt;=Parametros!$B$8,"PROMEDIO MENOR-MEDIANA","PROMEDIO"))</f>
        <v>MENOR</v>
      </c>
      <c r="V3801" s="23" t="n">
        <f aca="false">IF(T3801&lt;=Parametros!$B$7,M3801,IF(T3801&lt;=Parametros!$B$8,Q3801,P3801))</f>
        <v>918725.45</v>
      </c>
      <c r="W3801" s="26" t="n">
        <f aca="false">ROUND(V3801,0)</f>
        <v>918725</v>
      </c>
      <c r="X3801" s="27" t="n">
        <f aca="false">K3801/G3801</f>
        <v>0.959470316458737</v>
      </c>
      <c r="Y3801" s="27" t="n">
        <f aca="false">L3801/G3801</f>
        <v>1.25644624629517</v>
      </c>
    </row>
    <row r="3802" customFormat="false" ht="39" hidden="false" customHeight="true" outlineLevel="0" collapsed="false">
      <c r="A3802" s="4" t="s">
        <v>662</v>
      </c>
      <c r="B3802" s="4" t="s">
        <v>1668</v>
      </c>
      <c r="C3802" s="4" t="s">
        <v>2055</v>
      </c>
      <c r="D3802" s="4" t="s">
        <v>2056</v>
      </c>
      <c r="E3802" s="4" t="s">
        <v>98</v>
      </c>
      <c r="F3802" s="4" t="s">
        <v>99</v>
      </c>
      <c r="G3802" s="23" t="n">
        <v>957534</v>
      </c>
      <c r="H3802" s="24" t="n">
        <f aca="false">Parametros!$B$3</f>
        <v>160.42</v>
      </c>
      <c r="I3802" s="24" t="n">
        <f aca="false">Parametros!$B$4</f>
        <v>151.76</v>
      </c>
      <c r="J3802" s="23" t="n">
        <f aca="false">G3802*H3802/I3802</f>
        <v>1012174.514233</v>
      </c>
      <c r="K3802" s="23" t="n">
        <v>918725.45</v>
      </c>
      <c r="L3802" s="23" t="n">
        <v>1203090</v>
      </c>
      <c r="M3802" s="23" t="n">
        <f aca="false">MIN(J3802:L3802)</f>
        <v>918725.45</v>
      </c>
      <c r="N3802" s="23" t="n">
        <f aca="false">MAX(J3802:L3802)</f>
        <v>1203090</v>
      </c>
      <c r="O3802" s="23" t="n">
        <f aca="false">MEDIAN(J3802:L3802)</f>
        <v>1012174.514233</v>
      </c>
      <c r="P3802" s="23" t="n">
        <f aca="false">AVERAGE(J3802:L3802)</f>
        <v>1044663.321411</v>
      </c>
      <c r="Q3802" s="23" t="n">
        <f aca="false">AVERAGE(M3802,O3802)</f>
        <v>965449.9821165</v>
      </c>
      <c r="R3802" s="23" t="n">
        <f aca="false">AVERAGE(N3802,O3802)</f>
        <v>1107632.2571165</v>
      </c>
      <c r="S3802" s="23" t="n">
        <f aca="false">STDEV(J3802:L3802)</f>
        <v>144939.440001894</v>
      </c>
      <c r="T3802" s="25" t="n">
        <f aca="false">IF(P3802&gt;0,S3802/P3802,NA())</f>
        <v>0.138742728907269</v>
      </c>
      <c r="U3802" s="4" t="str">
        <f aca="false">IF(T3802&lt;=Parametros!$B$7,"MENOR",IF(T3802&lt;=Parametros!$B$8,"PROMEDIO MENOR-MEDIANA","PROMEDIO"))</f>
        <v>MENOR</v>
      </c>
      <c r="V3802" s="23" t="n">
        <f aca="false">IF(T3802&lt;=Parametros!$B$7,M3802,IF(T3802&lt;=Parametros!$B$8,Q3802,P3802))</f>
        <v>918725.45</v>
      </c>
      <c r="W3802" s="26" t="n">
        <f aca="false">ROUND(V3802,0)</f>
        <v>918725</v>
      </c>
      <c r="X3802" s="27" t="n">
        <f aca="false">K3802/G3802</f>
        <v>0.959470316458737</v>
      </c>
      <c r="Y3802" s="27" t="n">
        <f aca="false">L3802/G3802</f>
        <v>1.25644624629517</v>
      </c>
    </row>
    <row r="3803" customFormat="false" ht="39" hidden="false" customHeight="true" outlineLevel="0" collapsed="false">
      <c r="A3803" s="4" t="s">
        <v>665</v>
      </c>
      <c r="B3803" s="4" t="s">
        <v>1668</v>
      </c>
      <c r="C3803" s="4" t="s">
        <v>2057</v>
      </c>
      <c r="D3803" s="4" t="s">
        <v>2058</v>
      </c>
      <c r="E3803" s="4" t="s">
        <v>98</v>
      </c>
      <c r="F3803" s="4" t="s">
        <v>99</v>
      </c>
      <c r="G3803" s="23" t="n">
        <v>410372</v>
      </c>
      <c r="H3803" s="24" t="n">
        <f aca="false">Parametros!$B$3</f>
        <v>160.42</v>
      </c>
      <c r="I3803" s="24" t="n">
        <f aca="false">Parametros!$B$4</f>
        <v>151.76</v>
      </c>
      <c r="J3803" s="23" t="n">
        <f aca="false">G3803*H3803/I3803</f>
        <v>433789.379546653</v>
      </c>
      <c r="K3803" s="23" t="n">
        <v>393739.61</v>
      </c>
      <c r="L3803" s="23" t="n">
        <v>515627</v>
      </c>
      <c r="M3803" s="23" t="n">
        <f aca="false">MIN(J3803:L3803)</f>
        <v>393739.61</v>
      </c>
      <c r="N3803" s="23" t="n">
        <f aca="false">MAX(J3803:L3803)</f>
        <v>515627</v>
      </c>
      <c r="O3803" s="23" t="n">
        <f aca="false">MEDIAN(J3803:L3803)</f>
        <v>433789.379546653</v>
      </c>
      <c r="P3803" s="23" t="n">
        <f aca="false">AVERAGE(J3803:L3803)</f>
        <v>447718.663182218</v>
      </c>
      <c r="Q3803" s="23" t="n">
        <f aca="false">AVERAGE(M3803,O3803)</f>
        <v>413764.494773326</v>
      </c>
      <c r="R3803" s="23" t="n">
        <f aca="false">AVERAGE(N3803,O3803)</f>
        <v>474708.189773326</v>
      </c>
      <c r="S3803" s="23" t="n">
        <f aca="false">STDEV(J3803:L3803)</f>
        <v>62126.1029455658</v>
      </c>
      <c r="T3803" s="25" t="n">
        <f aca="false">IF(P3803&gt;0,S3803/P3803,NA())</f>
        <v>0.138761476914982</v>
      </c>
      <c r="U3803" s="4" t="str">
        <f aca="false">IF(T3803&lt;=Parametros!$B$7,"MENOR",IF(T3803&lt;=Parametros!$B$8,"PROMEDIO MENOR-MEDIANA","PROMEDIO"))</f>
        <v>MENOR</v>
      </c>
      <c r="V3803" s="23" t="n">
        <f aca="false">IF(T3803&lt;=Parametros!$B$7,M3803,IF(T3803&lt;=Parametros!$B$8,Q3803,P3803))</f>
        <v>393739.61</v>
      </c>
      <c r="W3803" s="26" t="n">
        <f aca="false">ROUND(V3803,0)</f>
        <v>393740</v>
      </c>
      <c r="X3803" s="27" t="n">
        <f aca="false">K3803/G3803</f>
        <v>0.959469968711316</v>
      </c>
      <c r="Y3803" s="27" t="n">
        <f aca="false">L3803/G3803</f>
        <v>1.25648679734485</v>
      </c>
    </row>
    <row r="3804" customFormat="false" ht="26.25" hidden="false" customHeight="true" outlineLevel="0" collapsed="false">
      <c r="A3804" s="4" t="s">
        <v>668</v>
      </c>
      <c r="B3804" s="4" t="s">
        <v>1668</v>
      </c>
      <c r="C3804" s="4" t="s">
        <v>2059</v>
      </c>
      <c r="D3804" s="4" t="s">
        <v>2060</v>
      </c>
      <c r="E3804" s="4" t="s">
        <v>98</v>
      </c>
      <c r="F3804" s="4" t="s">
        <v>99</v>
      </c>
      <c r="G3804" s="23" t="n">
        <v>410372</v>
      </c>
      <c r="H3804" s="24" t="n">
        <f aca="false">Parametros!$B$3</f>
        <v>160.42</v>
      </c>
      <c r="I3804" s="24" t="n">
        <f aca="false">Parametros!$B$4</f>
        <v>151.76</v>
      </c>
      <c r="J3804" s="23" t="n">
        <f aca="false">G3804*H3804/I3804</f>
        <v>433789.379546653</v>
      </c>
      <c r="K3804" s="23" t="n">
        <v>393739.61</v>
      </c>
      <c r="L3804" s="23" t="n">
        <v>515627</v>
      </c>
      <c r="M3804" s="23" t="n">
        <f aca="false">MIN(J3804:L3804)</f>
        <v>393739.61</v>
      </c>
      <c r="N3804" s="23" t="n">
        <f aca="false">MAX(J3804:L3804)</f>
        <v>515627</v>
      </c>
      <c r="O3804" s="23" t="n">
        <f aca="false">MEDIAN(J3804:L3804)</f>
        <v>433789.379546653</v>
      </c>
      <c r="P3804" s="23" t="n">
        <f aca="false">AVERAGE(J3804:L3804)</f>
        <v>447718.663182218</v>
      </c>
      <c r="Q3804" s="23" t="n">
        <f aca="false">AVERAGE(M3804,O3804)</f>
        <v>413764.494773326</v>
      </c>
      <c r="R3804" s="23" t="n">
        <f aca="false">AVERAGE(N3804,O3804)</f>
        <v>474708.189773326</v>
      </c>
      <c r="S3804" s="23" t="n">
        <f aca="false">STDEV(J3804:L3804)</f>
        <v>62126.1029455658</v>
      </c>
      <c r="T3804" s="25" t="n">
        <f aca="false">IF(P3804&gt;0,S3804/P3804,NA())</f>
        <v>0.138761476914982</v>
      </c>
      <c r="U3804" s="4" t="str">
        <f aca="false">IF(T3804&lt;=Parametros!$B$7,"MENOR",IF(T3804&lt;=Parametros!$B$8,"PROMEDIO MENOR-MEDIANA","PROMEDIO"))</f>
        <v>MENOR</v>
      </c>
      <c r="V3804" s="23" t="n">
        <f aca="false">IF(T3804&lt;=Parametros!$B$7,M3804,IF(T3804&lt;=Parametros!$B$8,Q3804,P3804))</f>
        <v>393739.61</v>
      </c>
      <c r="W3804" s="26" t="n">
        <f aca="false">ROUND(V3804,0)</f>
        <v>393740</v>
      </c>
      <c r="X3804" s="27" t="n">
        <f aca="false">K3804/G3804</f>
        <v>0.959469968711316</v>
      </c>
      <c r="Y3804" s="27" t="n">
        <f aca="false">L3804/G3804</f>
        <v>1.25648679734485</v>
      </c>
    </row>
    <row r="3805" customFormat="false" ht="39" hidden="false" customHeight="true" outlineLevel="0" collapsed="false">
      <c r="A3805" s="4" t="s">
        <v>671</v>
      </c>
      <c r="B3805" s="4" t="s">
        <v>1668</v>
      </c>
      <c r="C3805" s="4" t="s">
        <v>2061</v>
      </c>
      <c r="D3805" s="4" t="s">
        <v>2062</v>
      </c>
      <c r="E3805" s="4" t="s">
        <v>98</v>
      </c>
      <c r="F3805" s="4" t="s">
        <v>99</v>
      </c>
      <c r="G3805" s="23" t="n">
        <v>683953</v>
      </c>
      <c r="H3805" s="24" t="n">
        <f aca="false">Parametros!$B$3</f>
        <v>160.42</v>
      </c>
      <c r="I3805" s="24" t="n">
        <f aca="false">Parametros!$B$4</f>
        <v>151.76</v>
      </c>
      <c r="J3805" s="23" t="n">
        <f aca="false">G3805*H3805/I3805</f>
        <v>722981.946889826</v>
      </c>
      <c r="K3805" s="23" t="n">
        <v>656232.99</v>
      </c>
      <c r="L3805" s="23" t="n">
        <v>859299</v>
      </c>
      <c r="M3805" s="23" t="n">
        <f aca="false">MIN(J3805:L3805)</f>
        <v>656232.99</v>
      </c>
      <c r="N3805" s="23" t="n">
        <f aca="false">MAX(J3805:L3805)</f>
        <v>859299</v>
      </c>
      <c r="O3805" s="23" t="n">
        <f aca="false">MEDIAN(J3805:L3805)</f>
        <v>722981.946889826</v>
      </c>
      <c r="P3805" s="23" t="n">
        <f aca="false">AVERAGE(J3805:L3805)</f>
        <v>746171.312296609</v>
      </c>
      <c r="Q3805" s="23" t="n">
        <f aca="false">AVERAGE(M3805,O3805)</f>
        <v>689607.468444913</v>
      </c>
      <c r="R3805" s="23" t="n">
        <f aca="false">AVERAGE(N3805,O3805)</f>
        <v>791140.473444913</v>
      </c>
      <c r="S3805" s="23" t="n">
        <f aca="false">STDEV(J3805:L3805)</f>
        <v>103500.053648812</v>
      </c>
      <c r="T3805" s="25" t="n">
        <f aca="false">IF(P3805&gt;0,S3805/P3805,NA())</f>
        <v>0.138708165193666</v>
      </c>
      <c r="U3805" s="4" t="str">
        <f aca="false">IF(T3805&lt;=Parametros!$B$7,"MENOR",IF(T3805&lt;=Parametros!$B$8,"PROMEDIO MENOR-MEDIANA","PROMEDIO"))</f>
        <v>MENOR</v>
      </c>
      <c r="V3805" s="23" t="n">
        <f aca="false">IF(T3805&lt;=Parametros!$B$7,M3805,IF(T3805&lt;=Parametros!$B$8,Q3805,P3805))</f>
        <v>656232.99</v>
      </c>
      <c r="W3805" s="26" t="n">
        <f aca="false">ROUND(V3805,0)</f>
        <v>656233</v>
      </c>
      <c r="X3805" s="27" t="n">
        <f aca="false">K3805/G3805</f>
        <v>0.959470884695293</v>
      </c>
      <c r="Y3805" s="27" t="n">
        <f aca="false">L3805/G3805</f>
        <v>1.25637141733423</v>
      </c>
    </row>
    <row r="3806" customFormat="false" ht="39" hidden="false" customHeight="true" outlineLevel="0" collapsed="false">
      <c r="A3806" s="4" t="s">
        <v>674</v>
      </c>
      <c r="B3806" s="4" t="s">
        <v>1668</v>
      </c>
      <c r="C3806" s="4" t="s">
        <v>2063</v>
      </c>
      <c r="D3806" s="4" t="s">
        <v>2064</v>
      </c>
      <c r="E3806" s="4" t="s">
        <v>98</v>
      </c>
      <c r="F3806" s="4" t="s">
        <v>99</v>
      </c>
      <c r="G3806" s="23" t="n">
        <v>1231115</v>
      </c>
      <c r="H3806" s="24" t="n">
        <f aca="false">Parametros!$B$3</f>
        <v>160.42</v>
      </c>
      <c r="I3806" s="24" t="n">
        <f aca="false">Parametros!$B$4</f>
        <v>151.76</v>
      </c>
      <c r="J3806" s="23" t="n">
        <f aca="false">G3806*H3806/I3806</f>
        <v>1301367.08157617</v>
      </c>
      <c r="K3806" s="23" t="n">
        <v>1181218.82</v>
      </c>
      <c r="L3806" s="23" t="n">
        <v>1546881</v>
      </c>
      <c r="M3806" s="23" t="n">
        <f aca="false">MIN(J3806:L3806)</f>
        <v>1181218.82</v>
      </c>
      <c r="N3806" s="23" t="n">
        <f aca="false">MAX(J3806:L3806)</f>
        <v>1546881</v>
      </c>
      <c r="O3806" s="23" t="n">
        <f aca="false">MEDIAN(J3806:L3806)</f>
        <v>1301367.08157617</v>
      </c>
      <c r="P3806" s="23" t="n">
        <f aca="false">AVERAGE(J3806:L3806)</f>
        <v>1343155.63385872</v>
      </c>
      <c r="Q3806" s="23" t="n">
        <f aca="false">AVERAGE(M3806,O3806)</f>
        <v>1241292.95078809</v>
      </c>
      <c r="R3806" s="23" t="n">
        <f aca="false">AVERAGE(N3806,O3806)</f>
        <v>1424124.04078809</v>
      </c>
      <c r="S3806" s="23" t="n">
        <f aca="false">STDEV(J3806:L3806)</f>
        <v>186378.431684011</v>
      </c>
      <c r="T3806" s="25" t="n">
        <f aca="false">IF(P3806&gt;0,S3806/P3806,NA())</f>
        <v>0.138761605122832</v>
      </c>
      <c r="U3806" s="4" t="str">
        <f aca="false">IF(T3806&lt;=Parametros!$B$7,"MENOR",IF(T3806&lt;=Parametros!$B$8,"PROMEDIO MENOR-MEDIANA","PROMEDIO"))</f>
        <v>MENOR</v>
      </c>
      <c r="V3806" s="23" t="n">
        <f aca="false">IF(T3806&lt;=Parametros!$B$7,M3806,IF(T3806&lt;=Parametros!$B$8,Q3806,P3806))</f>
        <v>1181218.82</v>
      </c>
      <c r="W3806" s="26" t="n">
        <f aca="false">ROUND(V3806,0)</f>
        <v>1181219</v>
      </c>
      <c r="X3806" s="27" t="n">
        <f aca="false">K3806/G3806</f>
        <v>0.959470739938999</v>
      </c>
      <c r="Y3806" s="27" t="n">
        <f aca="false">L3806/G3806</f>
        <v>1.25648781795364</v>
      </c>
    </row>
    <row r="3807" customFormat="false" ht="26.25" hidden="false" customHeight="true" outlineLevel="0" collapsed="false">
      <c r="A3807" s="4" t="s">
        <v>677</v>
      </c>
      <c r="B3807" s="4" t="s">
        <v>1668</v>
      </c>
      <c r="C3807" s="4" t="s">
        <v>2065</v>
      </c>
      <c r="D3807" s="4" t="s">
        <v>2066</v>
      </c>
      <c r="E3807" s="4" t="s">
        <v>98</v>
      </c>
      <c r="F3807" s="4" t="s">
        <v>99</v>
      </c>
      <c r="G3807" s="23" t="n">
        <v>947359</v>
      </c>
      <c r="H3807" s="24" t="n">
        <f aca="false">Parametros!$B$3</f>
        <v>160.42</v>
      </c>
      <c r="I3807" s="24" t="n">
        <f aca="false">Parametros!$B$4</f>
        <v>151.76</v>
      </c>
      <c r="J3807" s="23" t="n">
        <f aca="false">G3807*H3807/I3807</f>
        <v>1001418.8902214</v>
      </c>
      <c r="K3807" s="23" t="n">
        <v>908963.19</v>
      </c>
      <c r="L3807" s="23" t="n">
        <v>1190357</v>
      </c>
      <c r="M3807" s="23" t="n">
        <f aca="false">MIN(J3807:L3807)</f>
        <v>908963.19</v>
      </c>
      <c r="N3807" s="23" t="n">
        <f aca="false">MAX(J3807:L3807)</f>
        <v>1190357</v>
      </c>
      <c r="O3807" s="23" t="n">
        <f aca="false">MEDIAN(J3807:L3807)</f>
        <v>1001418.8902214</v>
      </c>
      <c r="P3807" s="23" t="n">
        <f aca="false">AVERAGE(J3807:L3807)</f>
        <v>1033579.69340713</v>
      </c>
      <c r="Q3807" s="23" t="n">
        <f aca="false">AVERAGE(M3807,O3807)</f>
        <v>955191.040110701</v>
      </c>
      <c r="R3807" s="23" t="n">
        <f aca="false">AVERAGE(N3807,O3807)</f>
        <v>1095887.9451107</v>
      </c>
      <c r="S3807" s="23" t="n">
        <f aca="false">STDEV(J3807:L3807)</f>
        <v>143427.183695221</v>
      </c>
      <c r="T3807" s="25" t="n">
        <f aca="false">IF(P3807&gt;0,S3807/P3807,NA())</f>
        <v>0.138767416397686</v>
      </c>
      <c r="U3807" s="4" t="str">
        <f aca="false">IF(T3807&lt;=Parametros!$B$7,"MENOR",IF(T3807&lt;=Parametros!$B$8,"PROMEDIO MENOR-MEDIANA","PROMEDIO"))</f>
        <v>MENOR</v>
      </c>
      <c r="V3807" s="23" t="n">
        <f aca="false">IF(T3807&lt;=Parametros!$B$7,M3807,IF(T3807&lt;=Parametros!$B$8,Q3807,P3807))</f>
        <v>908963.19</v>
      </c>
      <c r="W3807" s="26" t="n">
        <f aca="false">ROUND(V3807,0)</f>
        <v>908963</v>
      </c>
      <c r="X3807" s="27" t="n">
        <f aca="false">K3807/G3807</f>
        <v>0.959470686402937</v>
      </c>
      <c r="Y3807" s="27" t="n">
        <f aca="false">L3807/G3807</f>
        <v>1.25650043964326</v>
      </c>
    </row>
    <row r="3808" customFormat="false" ht="39" hidden="false" customHeight="true" outlineLevel="0" collapsed="false">
      <c r="A3808" s="4" t="s">
        <v>680</v>
      </c>
      <c r="B3808" s="4" t="s">
        <v>1668</v>
      </c>
      <c r="C3808" s="4" t="s">
        <v>2067</v>
      </c>
      <c r="D3808" s="4" t="s">
        <v>2068</v>
      </c>
      <c r="E3808" s="4" t="s">
        <v>98</v>
      </c>
      <c r="F3808" s="4" t="s">
        <v>99</v>
      </c>
      <c r="G3808" s="23" t="n">
        <v>410372</v>
      </c>
      <c r="H3808" s="24" t="n">
        <f aca="false">Parametros!$B$3</f>
        <v>160.42</v>
      </c>
      <c r="I3808" s="24" t="n">
        <f aca="false">Parametros!$B$4</f>
        <v>151.76</v>
      </c>
      <c r="J3808" s="23" t="n">
        <f aca="false">G3808*H3808/I3808</f>
        <v>433789.379546653</v>
      </c>
      <c r="K3808" s="23" t="n">
        <v>393739.61</v>
      </c>
      <c r="L3808" s="23" t="n">
        <v>515627</v>
      </c>
      <c r="M3808" s="23" t="n">
        <f aca="false">MIN(J3808:L3808)</f>
        <v>393739.61</v>
      </c>
      <c r="N3808" s="23" t="n">
        <f aca="false">MAX(J3808:L3808)</f>
        <v>515627</v>
      </c>
      <c r="O3808" s="23" t="n">
        <f aca="false">MEDIAN(J3808:L3808)</f>
        <v>433789.379546653</v>
      </c>
      <c r="P3808" s="23" t="n">
        <f aca="false">AVERAGE(J3808:L3808)</f>
        <v>447718.663182218</v>
      </c>
      <c r="Q3808" s="23" t="n">
        <f aca="false">AVERAGE(M3808,O3808)</f>
        <v>413764.494773326</v>
      </c>
      <c r="R3808" s="23" t="n">
        <f aca="false">AVERAGE(N3808,O3808)</f>
        <v>474708.189773326</v>
      </c>
      <c r="S3808" s="23" t="n">
        <f aca="false">STDEV(J3808:L3808)</f>
        <v>62126.1029455658</v>
      </c>
      <c r="T3808" s="25" t="n">
        <f aca="false">IF(P3808&gt;0,S3808/P3808,NA())</f>
        <v>0.138761476914982</v>
      </c>
      <c r="U3808" s="4" t="str">
        <f aca="false">IF(T3808&lt;=Parametros!$B$7,"MENOR",IF(T3808&lt;=Parametros!$B$8,"PROMEDIO MENOR-MEDIANA","PROMEDIO"))</f>
        <v>MENOR</v>
      </c>
      <c r="V3808" s="23" t="n">
        <f aca="false">IF(T3808&lt;=Parametros!$B$7,M3808,IF(T3808&lt;=Parametros!$B$8,Q3808,P3808))</f>
        <v>393739.61</v>
      </c>
      <c r="W3808" s="26" t="n">
        <f aca="false">ROUND(V3808,0)</f>
        <v>393740</v>
      </c>
      <c r="X3808" s="27" t="n">
        <f aca="false">K3808/G3808</f>
        <v>0.959469968711316</v>
      </c>
      <c r="Y3808" s="27" t="n">
        <f aca="false">L3808/G3808</f>
        <v>1.25648679734485</v>
      </c>
    </row>
    <row r="3809" customFormat="false" ht="39" hidden="false" customHeight="true" outlineLevel="0" collapsed="false">
      <c r="A3809" s="4" t="s">
        <v>683</v>
      </c>
      <c r="B3809" s="4" t="s">
        <v>1668</v>
      </c>
      <c r="C3809" s="4" t="s">
        <v>2069</v>
      </c>
      <c r="D3809" s="4" t="s">
        <v>2070</v>
      </c>
      <c r="E3809" s="4" t="s">
        <v>98</v>
      </c>
      <c r="F3809" s="4" t="s">
        <v>99</v>
      </c>
      <c r="G3809" s="23" t="n">
        <v>683953</v>
      </c>
      <c r="H3809" s="24" t="n">
        <f aca="false">Parametros!$B$3</f>
        <v>160.42</v>
      </c>
      <c r="I3809" s="24" t="n">
        <f aca="false">Parametros!$B$4</f>
        <v>151.76</v>
      </c>
      <c r="J3809" s="23" t="n">
        <f aca="false">G3809*H3809/I3809</f>
        <v>722981.946889826</v>
      </c>
      <c r="K3809" s="23" t="n">
        <v>656232.99</v>
      </c>
      <c r="L3809" s="23" t="n">
        <v>859299</v>
      </c>
      <c r="M3809" s="23" t="n">
        <f aca="false">MIN(J3809:L3809)</f>
        <v>656232.99</v>
      </c>
      <c r="N3809" s="23" t="n">
        <f aca="false">MAX(J3809:L3809)</f>
        <v>859299</v>
      </c>
      <c r="O3809" s="23" t="n">
        <f aca="false">MEDIAN(J3809:L3809)</f>
        <v>722981.946889826</v>
      </c>
      <c r="P3809" s="23" t="n">
        <f aca="false">AVERAGE(J3809:L3809)</f>
        <v>746171.312296609</v>
      </c>
      <c r="Q3809" s="23" t="n">
        <f aca="false">AVERAGE(M3809,O3809)</f>
        <v>689607.468444913</v>
      </c>
      <c r="R3809" s="23" t="n">
        <f aca="false">AVERAGE(N3809,O3809)</f>
        <v>791140.473444913</v>
      </c>
      <c r="S3809" s="23" t="n">
        <f aca="false">STDEV(J3809:L3809)</f>
        <v>103500.053648812</v>
      </c>
      <c r="T3809" s="25" t="n">
        <f aca="false">IF(P3809&gt;0,S3809/P3809,NA())</f>
        <v>0.138708165193666</v>
      </c>
      <c r="U3809" s="4" t="str">
        <f aca="false">IF(T3809&lt;=Parametros!$B$7,"MENOR",IF(T3809&lt;=Parametros!$B$8,"PROMEDIO MENOR-MEDIANA","PROMEDIO"))</f>
        <v>MENOR</v>
      </c>
      <c r="V3809" s="23" t="n">
        <f aca="false">IF(T3809&lt;=Parametros!$B$7,M3809,IF(T3809&lt;=Parametros!$B$8,Q3809,P3809))</f>
        <v>656232.99</v>
      </c>
      <c r="W3809" s="26" t="n">
        <f aca="false">ROUND(V3809,0)</f>
        <v>656233</v>
      </c>
      <c r="X3809" s="27" t="n">
        <f aca="false">K3809/G3809</f>
        <v>0.959470884695293</v>
      </c>
      <c r="Y3809" s="27" t="n">
        <f aca="false">L3809/G3809</f>
        <v>1.25637141733423</v>
      </c>
    </row>
    <row r="3810" customFormat="false" ht="39" hidden="false" customHeight="true" outlineLevel="0" collapsed="false">
      <c r="A3810" s="4" t="s">
        <v>686</v>
      </c>
      <c r="B3810" s="4" t="s">
        <v>1668</v>
      </c>
      <c r="C3810" s="4" t="s">
        <v>2071</v>
      </c>
      <c r="D3810" s="4" t="s">
        <v>2072</v>
      </c>
      <c r="E3810" s="4" t="s">
        <v>98</v>
      </c>
      <c r="F3810" s="4" t="s">
        <v>99</v>
      </c>
      <c r="G3810" s="23" t="n">
        <v>410372</v>
      </c>
      <c r="H3810" s="24" t="n">
        <f aca="false">Parametros!$B$3</f>
        <v>160.42</v>
      </c>
      <c r="I3810" s="24" t="n">
        <f aca="false">Parametros!$B$4</f>
        <v>151.76</v>
      </c>
      <c r="J3810" s="23" t="n">
        <f aca="false">G3810*H3810/I3810</f>
        <v>433789.379546653</v>
      </c>
      <c r="K3810" s="23" t="n">
        <v>393739.61</v>
      </c>
      <c r="L3810" s="23" t="n">
        <v>515627</v>
      </c>
      <c r="M3810" s="23" t="n">
        <f aca="false">MIN(J3810:L3810)</f>
        <v>393739.61</v>
      </c>
      <c r="N3810" s="23" t="n">
        <f aca="false">MAX(J3810:L3810)</f>
        <v>515627</v>
      </c>
      <c r="O3810" s="23" t="n">
        <f aca="false">MEDIAN(J3810:L3810)</f>
        <v>433789.379546653</v>
      </c>
      <c r="P3810" s="23" t="n">
        <f aca="false">AVERAGE(J3810:L3810)</f>
        <v>447718.663182218</v>
      </c>
      <c r="Q3810" s="23" t="n">
        <f aca="false">AVERAGE(M3810,O3810)</f>
        <v>413764.494773326</v>
      </c>
      <c r="R3810" s="23" t="n">
        <f aca="false">AVERAGE(N3810,O3810)</f>
        <v>474708.189773326</v>
      </c>
      <c r="S3810" s="23" t="n">
        <f aca="false">STDEV(J3810:L3810)</f>
        <v>62126.1029455658</v>
      </c>
      <c r="T3810" s="25" t="n">
        <f aca="false">IF(P3810&gt;0,S3810/P3810,NA())</f>
        <v>0.138761476914982</v>
      </c>
      <c r="U3810" s="4" t="str">
        <f aca="false">IF(T3810&lt;=Parametros!$B$7,"MENOR",IF(T3810&lt;=Parametros!$B$8,"PROMEDIO MENOR-MEDIANA","PROMEDIO"))</f>
        <v>MENOR</v>
      </c>
      <c r="V3810" s="23" t="n">
        <f aca="false">IF(T3810&lt;=Parametros!$B$7,M3810,IF(T3810&lt;=Parametros!$B$8,Q3810,P3810))</f>
        <v>393739.61</v>
      </c>
      <c r="W3810" s="26" t="n">
        <f aca="false">ROUND(V3810,0)</f>
        <v>393740</v>
      </c>
      <c r="X3810" s="27" t="n">
        <f aca="false">K3810/G3810</f>
        <v>0.959469968711316</v>
      </c>
      <c r="Y3810" s="27" t="n">
        <f aca="false">L3810/G3810</f>
        <v>1.25648679734485</v>
      </c>
    </row>
    <row r="3811" customFormat="false" ht="51.75" hidden="false" customHeight="true" outlineLevel="0" collapsed="false">
      <c r="A3811" s="4" t="s">
        <v>689</v>
      </c>
      <c r="B3811" s="4" t="s">
        <v>1668</v>
      </c>
      <c r="C3811" s="4" t="s">
        <v>2073</v>
      </c>
      <c r="D3811" s="4" t="s">
        <v>2074</v>
      </c>
      <c r="E3811" s="4" t="s">
        <v>98</v>
      </c>
      <c r="F3811" s="4" t="s">
        <v>99</v>
      </c>
      <c r="G3811" s="23" t="n">
        <v>410372</v>
      </c>
      <c r="H3811" s="24" t="n">
        <f aca="false">Parametros!$B$3</f>
        <v>160.42</v>
      </c>
      <c r="I3811" s="24" t="n">
        <f aca="false">Parametros!$B$4</f>
        <v>151.76</v>
      </c>
      <c r="J3811" s="23" t="n">
        <f aca="false">G3811*H3811/I3811</f>
        <v>433789.379546653</v>
      </c>
      <c r="K3811" s="23" t="n">
        <v>393739.61</v>
      </c>
      <c r="L3811" s="23" t="n">
        <v>515627</v>
      </c>
      <c r="M3811" s="23" t="n">
        <f aca="false">MIN(J3811:L3811)</f>
        <v>393739.61</v>
      </c>
      <c r="N3811" s="23" t="n">
        <f aca="false">MAX(J3811:L3811)</f>
        <v>515627</v>
      </c>
      <c r="O3811" s="23" t="n">
        <f aca="false">MEDIAN(J3811:L3811)</f>
        <v>433789.379546653</v>
      </c>
      <c r="P3811" s="23" t="n">
        <f aca="false">AVERAGE(J3811:L3811)</f>
        <v>447718.663182218</v>
      </c>
      <c r="Q3811" s="23" t="n">
        <f aca="false">AVERAGE(M3811,O3811)</f>
        <v>413764.494773326</v>
      </c>
      <c r="R3811" s="23" t="n">
        <f aca="false">AVERAGE(N3811,O3811)</f>
        <v>474708.189773326</v>
      </c>
      <c r="S3811" s="23" t="n">
        <f aca="false">STDEV(J3811:L3811)</f>
        <v>62126.1029455658</v>
      </c>
      <c r="T3811" s="25" t="n">
        <f aca="false">IF(P3811&gt;0,S3811/P3811,NA())</f>
        <v>0.138761476914982</v>
      </c>
      <c r="U3811" s="4" t="str">
        <f aca="false">IF(T3811&lt;=Parametros!$B$7,"MENOR",IF(T3811&lt;=Parametros!$B$8,"PROMEDIO MENOR-MEDIANA","PROMEDIO"))</f>
        <v>MENOR</v>
      </c>
      <c r="V3811" s="23" t="n">
        <f aca="false">IF(T3811&lt;=Parametros!$B$7,M3811,IF(T3811&lt;=Parametros!$B$8,Q3811,P3811))</f>
        <v>393739.61</v>
      </c>
      <c r="W3811" s="26" t="n">
        <f aca="false">ROUND(V3811,0)</f>
        <v>393740</v>
      </c>
      <c r="X3811" s="27" t="n">
        <f aca="false">K3811/G3811</f>
        <v>0.959469968711316</v>
      </c>
      <c r="Y3811" s="27" t="n">
        <f aca="false">L3811/G3811</f>
        <v>1.25648679734485</v>
      </c>
    </row>
    <row r="3812" customFormat="false" ht="26.25" hidden="false" customHeight="true" outlineLevel="0" collapsed="false">
      <c r="A3812" s="4" t="s">
        <v>692</v>
      </c>
      <c r="B3812" s="4" t="s">
        <v>1668</v>
      </c>
      <c r="C3812" s="4" t="s">
        <v>2075</v>
      </c>
      <c r="D3812" s="4" t="s">
        <v>2076</v>
      </c>
      <c r="E3812" s="4" t="s">
        <v>98</v>
      </c>
      <c r="F3812" s="4" t="s">
        <v>99</v>
      </c>
      <c r="G3812" s="23" t="n">
        <v>410372</v>
      </c>
      <c r="H3812" s="24" t="n">
        <f aca="false">Parametros!$B$3</f>
        <v>160.42</v>
      </c>
      <c r="I3812" s="24" t="n">
        <f aca="false">Parametros!$B$4</f>
        <v>151.76</v>
      </c>
      <c r="J3812" s="23" t="n">
        <f aca="false">G3812*H3812/I3812</f>
        <v>433789.379546653</v>
      </c>
      <c r="K3812" s="23" t="n">
        <v>393739.61</v>
      </c>
      <c r="L3812" s="23" t="n">
        <v>515627</v>
      </c>
      <c r="M3812" s="23" t="n">
        <f aca="false">MIN(J3812:L3812)</f>
        <v>393739.61</v>
      </c>
      <c r="N3812" s="23" t="n">
        <f aca="false">MAX(J3812:L3812)</f>
        <v>515627</v>
      </c>
      <c r="O3812" s="23" t="n">
        <f aca="false">MEDIAN(J3812:L3812)</f>
        <v>433789.379546653</v>
      </c>
      <c r="P3812" s="23" t="n">
        <f aca="false">AVERAGE(J3812:L3812)</f>
        <v>447718.663182218</v>
      </c>
      <c r="Q3812" s="23" t="n">
        <f aca="false">AVERAGE(M3812,O3812)</f>
        <v>413764.494773326</v>
      </c>
      <c r="R3812" s="23" t="n">
        <f aca="false">AVERAGE(N3812,O3812)</f>
        <v>474708.189773326</v>
      </c>
      <c r="S3812" s="23" t="n">
        <f aca="false">STDEV(J3812:L3812)</f>
        <v>62126.1029455658</v>
      </c>
      <c r="T3812" s="25" t="n">
        <f aca="false">IF(P3812&gt;0,S3812/P3812,NA())</f>
        <v>0.138761476914982</v>
      </c>
      <c r="U3812" s="4" t="str">
        <f aca="false">IF(T3812&lt;=Parametros!$B$7,"MENOR",IF(T3812&lt;=Parametros!$B$8,"PROMEDIO MENOR-MEDIANA","PROMEDIO"))</f>
        <v>MENOR</v>
      </c>
      <c r="V3812" s="23" t="n">
        <f aca="false">IF(T3812&lt;=Parametros!$B$7,M3812,IF(T3812&lt;=Parametros!$B$8,Q3812,P3812))</f>
        <v>393739.61</v>
      </c>
      <c r="W3812" s="26" t="n">
        <f aca="false">ROUND(V3812,0)</f>
        <v>393740</v>
      </c>
      <c r="X3812" s="27" t="n">
        <f aca="false">K3812/G3812</f>
        <v>0.959469968711316</v>
      </c>
      <c r="Y3812" s="27" t="n">
        <f aca="false">L3812/G3812</f>
        <v>1.25648679734485</v>
      </c>
    </row>
    <row r="3813" customFormat="false" ht="39" hidden="false" customHeight="true" outlineLevel="0" collapsed="false">
      <c r="A3813" s="4" t="s">
        <v>695</v>
      </c>
      <c r="B3813" s="4" t="s">
        <v>1668</v>
      </c>
      <c r="C3813" s="4" t="s">
        <v>2077</v>
      </c>
      <c r="D3813" s="4" t="s">
        <v>2078</v>
      </c>
      <c r="E3813" s="4" t="s">
        <v>98</v>
      </c>
      <c r="F3813" s="4" t="s">
        <v>99</v>
      </c>
      <c r="G3813" s="23" t="n">
        <v>410372</v>
      </c>
      <c r="H3813" s="24" t="n">
        <f aca="false">Parametros!$B$3</f>
        <v>160.42</v>
      </c>
      <c r="I3813" s="24" t="n">
        <f aca="false">Parametros!$B$4</f>
        <v>151.76</v>
      </c>
      <c r="J3813" s="23" t="n">
        <f aca="false">G3813*H3813/I3813</f>
        <v>433789.379546653</v>
      </c>
      <c r="K3813" s="23" t="n">
        <v>393739.61</v>
      </c>
      <c r="L3813" s="23" t="n">
        <v>515627</v>
      </c>
      <c r="M3813" s="23" t="n">
        <f aca="false">MIN(J3813:L3813)</f>
        <v>393739.61</v>
      </c>
      <c r="N3813" s="23" t="n">
        <f aca="false">MAX(J3813:L3813)</f>
        <v>515627</v>
      </c>
      <c r="O3813" s="23" t="n">
        <f aca="false">MEDIAN(J3813:L3813)</f>
        <v>433789.379546653</v>
      </c>
      <c r="P3813" s="23" t="n">
        <f aca="false">AVERAGE(J3813:L3813)</f>
        <v>447718.663182218</v>
      </c>
      <c r="Q3813" s="23" t="n">
        <f aca="false">AVERAGE(M3813,O3813)</f>
        <v>413764.494773326</v>
      </c>
      <c r="R3813" s="23" t="n">
        <f aca="false">AVERAGE(N3813,O3813)</f>
        <v>474708.189773326</v>
      </c>
      <c r="S3813" s="23" t="n">
        <f aca="false">STDEV(J3813:L3813)</f>
        <v>62126.1029455658</v>
      </c>
      <c r="T3813" s="25" t="n">
        <f aca="false">IF(P3813&gt;0,S3813/P3813,NA())</f>
        <v>0.138761476914982</v>
      </c>
      <c r="U3813" s="4" t="str">
        <f aca="false">IF(T3813&lt;=Parametros!$B$7,"MENOR",IF(T3813&lt;=Parametros!$B$8,"PROMEDIO MENOR-MEDIANA","PROMEDIO"))</f>
        <v>MENOR</v>
      </c>
      <c r="V3813" s="23" t="n">
        <f aca="false">IF(T3813&lt;=Parametros!$B$7,M3813,IF(T3813&lt;=Parametros!$B$8,Q3813,P3813))</f>
        <v>393739.61</v>
      </c>
      <c r="W3813" s="26" t="n">
        <f aca="false">ROUND(V3813,0)</f>
        <v>393740</v>
      </c>
      <c r="X3813" s="27" t="n">
        <f aca="false">K3813/G3813</f>
        <v>0.959469968711316</v>
      </c>
      <c r="Y3813" s="27" t="n">
        <f aca="false">L3813/G3813</f>
        <v>1.25648679734485</v>
      </c>
    </row>
    <row r="3814" customFormat="false" ht="39" hidden="false" customHeight="true" outlineLevel="0" collapsed="false">
      <c r="A3814" s="4" t="s">
        <v>698</v>
      </c>
      <c r="B3814" s="4" t="s">
        <v>1668</v>
      </c>
      <c r="C3814" s="4" t="s">
        <v>2079</v>
      </c>
      <c r="D3814" s="4" t="s">
        <v>2080</v>
      </c>
      <c r="E3814" s="4" t="s">
        <v>98</v>
      </c>
      <c r="F3814" s="4" t="s">
        <v>99</v>
      </c>
      <c r="G3814" s="23" t="n">
        <v>683953</v>
      </c>
      <c r="H3814" s="24" t="n">
        <f aca="false">Parametros!$B$3</f>
        <v>160.42</v>
      </c>
      <c r="I3814" s="24" t="n">
        <f aca="false">Parametros!$B$4</f>
        <v>151.76</v>
      </c>
      <c r="J3814" s="23" t="n">
        <f aca="false">G3814*H3814/I3814</f>
        <v>722981.946889826</v>
      </c>
      <c r="K3814" s="23" t="n">
        <v>656232.99</v>
      </c>
      <c r="L3814" s="23" t="n">
        <v>859299</v>
      </c>
      <c r="M3814" s="23" t="n">
        <f aca="false">MIN(J3814:L3814)</f>
        <v>656232.99</v>
      </c>
      <c r="N3814" s="23" t="n">
        <f aca="false">MAX(J3814:L3814)</f>
        <v>859299</v>
      </c>
      <c r="O3814" s="23" t="n">
        <f aca="false">MEDIAN(J3814:L3814)</f>
        <v>722981.946889826</v>
      </c>
      <c r="P3814" s="23" t="n">
        <f aca="false">AVERAGE(J3814:L3814)</f>
        <v>746171.312296609</v>
      </c>
      <c r="Q3814" s="23" t="n">
        <f aca="false">AVERAGE(M3814,O3814)</f>
        <v>689607.468444913</v>
      </c>
      <c r="R3814" s="23" t="n">
        <f aca="false">AVERAGE(N3814,O3814)</f>
        <v>791140.473444913</v>
      </c>
      <c r="S3814" s="23" t="n">
        <f aca="false">STDEV(J3814:L3814)</f>
        <v>103500.053648812</v>
      </c>
      <c r="T3814" s="25" t="n">
        <f aca="false">IF(P3814&gt;0,S3814/P3814,NA())</f>
        <v>0.138708165193666</v>
      </c>
      <c r="U3814" s="4" t="str">
        <f aca="false">IF(T3814&lt;=Parametros!$B$7,"MENOR",IF(T3814&lt;=Parametros!$B$8,"PROMEDIO MENOR-MEDIANA","PROMEDIO"))</f>
        <v>MENOR</v>
      </c>
      <c r="V3814" s="23" t="n">
        <f aca="false">IF(T3814&lt;=Parametros!$B$7,M3814,IF(T3814&lt;=Parametros!$B$8,Q3814,P3814))</f>
        <v>656232.99</v>
      </c>
      <c r="W3814" s="26" t="n">
        <f aca="false">ROUND(V3814,0)</f>
        <v>656233</v>
      </c>
      <c r="X3814" s="27" t="n">
        <f aca="false">K3814/G3814</f>
        <v>0.959470884695293</v>
      </c>
      <c r="Y3814" s="27" t="n">
        <f aca="false">L3814/G3814</f>
        <v>1.25637141733423</v>
      </c>
    </row>
    <row r="3815" customFormat="false" ht="26.25" hidden="false" customHeight="true" outlineLevel="0" collapsed="false">
      <c r="A3815" s="4" t="s">
        <v>701</v>
      </c>
      <c r="B3815" s="4" t="s">
        <v>1668</v>
      </c>
      <c r="C3815" s="4" t="s">
        <v>2081</v>
      </c>
      <c r="D3815" s="4" t="s">
        <v>2082</v>
      </c>
      <c r="E3815" s="4" t="s">
        <v>98</v>
      </c>
      <c r="F3815" s="4" t="s">
        <v>99</v>
      </c>
      <c r="G3815" s="23" t="n">
        <v>683953</v>
      </c>
      <c r="H3815" s="24" t="n">
        <f aca="false">Parametros!$B$3</f>
        <v>160.42</v>
      </c>
      <c r="I3815" s="24" t="n">
        <f aca="false">Parametros!$B$4</f>
        <v>151.76</v>
      </c>
      <c r="J3815" s="23" t="n">
        <f aca="false">G3815*H3815/I3815</f>
        <v>722981.946889826</v>
      </c>
      <c r="K3815" s="23" t="n">
        <v>656232.99</v>
      </c>
      <c r="L3815" s="23" t="n">
        <v>859299</v>
      </c>
      <c r="M3815" s="23" t="n">
        <f aca="false">MIN(J3815:L3815)</f>
        <v>656232.99</v>
      </c>
      <c r="N3815" s="23" t="n">
        <f aca="false">MAX(J3815:L3815)</f>
        <v>859299</v>
      </c>
      <c r="O3815" s="23" t="n">
        <f aca="false">MEDIAN(J3815:L3815)</f>
        <v>722981.946889826</v>
      </c>
      <c r="P3815" s="23" t="n">
        <f aca="false">AVERAGE(J3815:L3815)</f>
        <v>746171.312296609</v>
      </c>
      <c r="Q3815" s="23" t="n">
        <f aca="false">AVERAGE(M3815,O3815)</f>
        <v>689607.468444913</v>
      </c>
      <c r="R3815" s="23" t="n">
        <f aca="false">AVERAGE(N3815,O3815)</f>
        <v>791140.473444913</v>
      </c>
      <c r="S3815" s="23" t="n">
        <f aca="false">STDEV(J3815:L3815)</f>
        <v>103500.053648812</v>
      </c>
      <c r="T3815" s="25" t="n">
        <f aca="false">IF(P3815&gt;0,S3815/P3815,NA())</f>
        <v>0.138708165193666</v>
      </c>
      <c r="U3815" s="4" t="str">
        <f aca="false">IF(T3815&lt;=Parametros!$B$7,"MENOR",IF(T3815&lt;=Parametros!$B$8,"PROMEDIO MENOR-MEDIANA","PROMEDIO"))</f>
        <v>MENOR</v>
      </c>
      <c r="V3815" s="23" t="n">
        <f aca="false">IF(T3815&lt;=Parametros!$B$7,M3815,IF(T3815&lt;=Parametros!$B$8,Q3815,P3815))</f>
        <v>656232.99</v>
      </c>
      <c r="W3815" s="26" t="n">
        <f aca="false">ROUND(V3815,0)</f>
        <v>656233</v>
      </c>
      <c r="X3815" s="27" t="n">
        <f aca="false">K3815/G3815</f>
        <v>0.959470884695293</v>
      </c>
      <c r="Y3815" s="27" t="n">
        <f aca="false">L3815/G3815</f>
        <v>1.25637141733423</v>
      </c>
    </row>
    <row r="3816" customFormat="false" ht="39" hidden="false" customHeight="true" outlineLevel="0" collapsed="false">
      <c r="A3816" s="4" t="s">
        <v>704</v>
      </c>
      <c r="B3816" s="4" t="s">
        <v>1668</v>
      </c>
      <c r="C3816" s="4" t="s">
        <v>2083</v>
      </c>
      <c r="D3816" s="4" t="s">
        <v>2084</v>
      </c>
      <c r="E3816" s="4" t="s">
        <v>98</v>
      </c>
      <c r="F3816" s="4" t="s">
        <v>99</v>
      </c>
      <c r="G3816" s="23" t="n">
        <v>410372</v>
      </c>
      <c r="H3816" s="24" t="n">
        <f aca="false">Parametros!$B$3</f>
        <v>160.42</v>
      </c>
      <c r="I3816" s="24" t="n">
        <f aca="false">Parametros!$B$4</f>
        <v>151.76</v>
      </c>
      <c r="J3816" s="23" t="n">
        <f aca="false">G3816*H3816/I3816</f>
        <v>433789.379546653</v>
      </c>
      <c r="K3816" s="23" t="n">
        <v>393739.61</v>
      </c>
      <c r="L3816" s="23" t="n">
        <v>515627</v>
      </c>
      <c r="M3816" s="23" t="n">
        <f aca="false">MIN(J3816:L3816)</f>
        <v>393739.61</v>
      </c>
      <c r="N3816" s="23" t="n">
        <f aca="false">MAX(J3816:L3816)</f>
        <v>515627</v>
      </c>
      <c r="O3816" s="23" t="n">
        <f aca="false">MEDIAN(J3816:L3816)</f>
        <v>433789.379546653</v>
      </c>
      <c r="P3816" s="23" t="n">
        <f aca="false">AVERAGE(J3816:L3816)</f>
        <v>447718.663182218</v>
      </c>
      <c r="Q3816" s="23" t="n">
        <f aca="false">AVERAGE(M3816,O3816)</f>
        <v>413764.494773326</v>
      </c>
      <c r="R3816" s="23" t="n">
        <f aca="false">AVERAGE(N3816,O3816)</f>
        <v>474708.189773326</v>
      </c>
      <c r="S3816" s="23" t="n">
        <f aca="false">STDEV(J3816:L3816)</f>
        <v>62126.1029455658</v>
      </c>
      <c r="T3816" s="25" t="n">
        <f aca="false">IF(P3816&gt;0,S3816/P3816,NA())</f>
        <v>0.138761476914982</v>
      </c>
      <c r="U3816" s="4" t="str">
        <f aca="false">IF(T3816&lt;=Parametros!$B$7,"MENOR",IF(T3816&lt;=Parametros!$B$8,"PROMEDIO MENOR-MEDIANA","PROMEDIO"))</f>
        <v>MENOR</v>
      </c>
      <c r="V3816" s="23" t="n">
        <f aca="false">IF(T3816&lt;=Parametros!$B$7,M3816,IF(T3816&lt;=Parametros!$B$8,Q3816,P3816))</f>
        <v>393739.61</v>
      </c>
      <c r="W3816" s="26" t="n">
        <f aca="false">ROUND(V3816,0)</f>
        <v>393740</v>
      </c>
      <c r="X3816" s="27" t="n">
        <f aca="false">K3816/G3816</f>
        <v>0.959469968711316</v>
      </c>
      <c r="Y3816" s="27" t="n">
        <f aca="false">L3816/G3816</f>
        <v>1.25648679734485</v>
      </c>
    </row>
    <row r="3817" customFormat="false" ht="26.25" hidden="false" customHeight="true" outlineLevel="0" collapsed="false">
      <c r="A3817" s="4" t="s">
        <v>707</v>
      </c>
      <c r="B3817" s="4" t="s">
        <v>1668</v>
      </c>
      <c r="C3817" s="4" t="s">
        <v>2085</v>
      </c>
      <c r="D3817" s="4" t="s">
        <v>2086</v>
      </c>
      <c r="E3817" s="4" t="s">
        <v>98</v>
      </c>
      <c r="F3817" s="4" t="s">
        <v>99</v>
      </c>
      <c r="G3817" s="23" t="n">
        <v>683953</v>
      </c>
      <c r="H3817" s="24" t="n">
        <f aca="false">Parametros!$B$3</f>
        <v>160.42</v>
      </c>
      <c r="I3817" s="24" t="n">
        <f aca="false">Parametros!$B$4</f>
        <v>151.76</v>
      </c>
      <c r="J3817" s="23" t="n">
        <f aca="false">G3817*H3817/I3817</f>
        <v>722981.946889826</v>
      </c>
      <c r="K3817" s="23" t="n">
        <v>656232.99</v>
      </c>
      <c r="L3817" s="23" t="n">
        <v>859299</v>
      </c>
      <c r="M3817" s="23" t="n">
        <f aca="false">MIN(J3817:L3817)</f>
        <v>656232.99</v>
      </c>
      <c r="N3817" s="23" t="n">
        <f aca="false">MAX(J3817:L3817)</f>
        <v>859299</v>
      </c>
      <c r="O3817" s="23" t="n">
        <f aca="false">MEDIAN(J3817:L3817)</f>
        <v>722981.946889826</v>
      </c>
      <c r="P3817" s="23" t="n">
        <f aca="false">AVERAGE(J3817:L3817)</f>
        <v>746171.312296609</v>
      </c>
      <c r="Q3817" s="23" t="n">
        <f aca="false">AVERAGE(M3817,O3817)</f>
        <v>689607.468444913</v>
      </c>
      <c r="R3817" s="23" t="n">
        <f aca="false">AVERAGE(N3817,O3817)</f>
        <v>791140.473444913</v>
      </c>
      <c r="S3817" s="23" t="n">
        <f aca="false">STDEV(J3817:L3817)</f>
        <v>103500.053648812</v>
      </c>
      <c r="T3817" s="25" t="n">
        <f aca="false">IF(P3817&gt;0,S3817/P3817,NA())</f>
        <v>0.138708165193666</v>
      </c>
      <c r="U3817" s="4" t="str">
        <f aca="false">IF(T3817&lt;=Parametros!$B$7,"MENOR",IF(T3817&lt;=Parametros!$B$8,"PROMEDIO MENOR-MEDIANA","PROMEDIO"))</f>
        <v>MENOR</v>
      </c>
      <c r="V3817" s="23" t="n">
        <f aca="false">IF(T3817&lt;=Parametros!$B$7,M3817,IF(T3817&lt;=Parametros!$B$8,Q3817,P3817))</f>
        <v>656232.99</v>
      </c>
      <c r="W3817" s="26" t="n">
        <f aca="false">ROUND(V3817,0)</f>
        <v>656233</v>
      </c>
      <c r="X3817" s="27" t="n">
        <f aca="false">K3817/G3817</f>
        <v>0.959470884695293</v>
      </c>
      <c r="Y3817" s="27" t="n">
        <f aca="false">L3817/G3817</f>
        <v>1.25637141733423</v>
      </c>
    </row>
    <row r="3818" customFormat="false" ht="15" hidden="false" customHeight="true" outlineLevel="0" collapsed="false">
      <c r="A3818" s="22" t="s">
        <v>710</v>
      </c>
      <c r="B3818" s="22" t="s">
        <v>711</v>
      </c>
      <c r="C3818" s="22"/>
      <c r="D3818" s="22"/>
      <c r="E3818" s="22"/>
      <c r="F3818" s="22"/>
      <c r="G3818" s="22"/>
      <c r="H3818" s="22"/>
      <c r="I3818" s="22"/>
      <c r="J3818" s="22"/>
      <c r="K3818" s="22"/>
      <c r="L3818" s="22"/>
      <c r="M3818" s="22"/>
      <c r="N3818" s="22"/>
      <c r="O3818" s="22"/>
      <c r="P3818" s="22"/>
      <c r="Q3818" s="22"/>
      <c r="R3818" s="22"/>
      <c r="S3818" s="22"/>
      <c r="T3818" s="22"/>
      <c r="U3818" s="22"/>
      <c r="V3818" s="22"/>
      <c r="W3818" s="22"/>
    </row>
    <row r="3819" customFormat="false" ht="26.25" hidden="false" customHeight="true" outlineLevel="0" collapsed="false">
      <c r="A3819" s="4" t="s">
        <v>712</v>
      </c>
      <c r="B3819" s="4" t="s">
        <v>1668</v>
      </c>
      <c r="C3819" s="4" t="s">
        <v>2087</v>
      </c>
      <c r="D3819" s="4" t="s">
        <v>2088</v>
      </c>
      <c r="E3819" s="4" t="s">
        <v>98</v>
      </c>
      <c r="F3819" s="4" t="s">
        <v>99</v>
      </c>
      <c r="G3819" s="23" t="n">
        <v>945098</v>
      </c>
      <c r="H3819" s="24" t="n">
        <f aca="false">Parametros!$B$3</f>
        <v>160.42</v>
      </c>
      <c r="I3819" s="24" t="n">
        <f aca="false">Parametros!$B$4</f>
        <v>151.76</v>
      </c>
      <c r="J3819" s="23" t="n">
        <f aca="false">G3819*H3819/I3819</f>
        <v>999028.86900369</v>
      </c>
      <c r="K3819" s="23" t="n">
        <v>906793.39</v>
      </c>
      <c r="L3819" s="23" t="n">
        <v>1187501</v>
      </c>
      <c r="M3819" s="23" t="n">
        <f aca="false">MIN(J3819:L3819)</f>
        <v>906793.39</v>
      </c>
      <c r="N3819" s="23" t="n">
        <f aca="false">MAX(J3819:L3819)</f>
        <v>1187501</v>
      </c>
      <c r="O3819" s="23" t="n">
        <f aca="false">MEDIAN(J3819:L3819)</f>
        <v>999028.86900369</v>
      </c>
      <c r="P3819" s="23" t="n">
        <f aca="false">AVERAGE(J3819:L3819)</f>
        <v>1031107.75300123</v>
      </c>
      <c r="Q3819" s="23" t="n">
        <f aca="false">AVERAGE(M3819,O3819)</f>
        <v>952911.129501845</v>
      </c>
      <c r="R3819" s="23" t="n">
        <f aca="false">AVERAGE(N3819,O3819)</f>
        <v>1093264.93450185</v>
      </c>
      <c r="S3819" s="23" t="n">
        <f aca="false">STDEV(J3819:L3819)</f>
        <v>143076.838366221</v>
      </c>
      <c r="T3819" s="25" t="n">
        <f aca="false">IF(P3819&gt;0,S3819/P3819,NA())</f>
        <v>0.138760316707705</v>
      </c>
      <c r="U3819" s="4" t="str">
        <f aca="false">IF(T3819&lt;=Parametros!$B$7,"MENOR",IF(T3819&lt;=Parametros!$B$8,"PROMEDIO MENOR-MEDIANA","PROMEDIO"))</f>
        <v>MENOR</v>
      </c>
      <c r="V3819" s="23" t="n">
        <f aca="false">IF(T3819&lt;=Parametros!$B$7,M3819,IF(T3819&lt;=Parametros!$B$8,Q3819,P3819))</f>
        <v>906793.39</v>
      </c>
      <c r="W3819" s="26" t="n">
        <f aca="false">ROUND(V3819,0)</f>
        <v>906793</v>
      </c>
      <c r="X3819" s="27" t="n">
        <f aca="false">K3819/G3819</f>
        <v>0.959470224251877</v>
      </c>
      <c r="Y3819" s="27" t="n">
        <f aca="false">L3819/G3819</f>
        <v>1.2564845127172</v>
      </c>
    </row>
    <row r="3820" customFormat="false" ht="26.25" hidden="false" customHeight="true" outlineLevel="0" collapsed="false">
      <c r="A3820" s="4" t="s">
        <v>715</v>
      </c>
      <c r="B3820" s="4" t="s">
        <v>1668</v>
      </c>
      <c r="C3820" s="4" t="s">
        <v>2089</v>
      </c>
      <c r="D3820" s="4" t="s">
        <v>2090</v>
      </c>
      <c r="E3820" s="4" t="s">
        <v>98</v>
      </c>
      <c r="F3820" s="4" t="s">
        <v>99</v>
      </c>
      <c r="G3820" s="23" t="n">
        <v>136791</v>
      </c>
      <c r="H3820" s="24" t="n">
        <f aca="false">Parametros!$B$3</f>
        <v>160.42</v>
      </c>
      <c r="I3820" s="24" t="n">
        <f aca="false">Parametros!$B$4</f>
        <v>151.76</v>
      </c>
      <c r="J3820" s="23" t="n">
        <f aca="false">G3820*H3820/I3820</f>
        <v>144596.812203479</v>
      </c>
      <c r="K3820" s="23" t="n">
        <v>131247.15</v>
      </c>
      <c r="L3820" s="23" t="n">
        <v>171836</v>
      </c>
      <c r="M3820" s="23" t="n">
        <f aca="false">MIN(J3820:L3820)</f>
        <v>131247.15</v>
      </c>
      <c r="N3820" s="23" t="n">
        <f aca="false">MAX(J3820:L3820)</f>
        <v>171836</v>
      </c>
      <c r="O3820" s="23" t="n">
        <f aca="false">MEDIAN(J3820:L3820)</f>
        <v>144596.812203479</v>
      </c>
      <c r="P3820" s="23" t="n">
        <f aca="false">AVERAGE(J3820:L3820)</f>
        <v>149226.654067826</v>
      </c>
      <c r="Q3820" s="23" t="n">
        <f aca="false">AVERAGE(M3820,O3820)</f>
        <v>137921.98110174</v>
      </c>
      <c r="R3820" s="23" t="n">
        <f aca="false">AVERAGE(N3820,O3820)</f>
        <v>158216.40610174</v>
      </c>
      <c r="S3820" s="23" t="n">
        <f aca="false">STDEV(J3820:L3820)</f>
        <v>20686.7170630642</v>
      </c>
      <c r="T3820" s="25" t="n">
        <f aca="false">IF(P3820&gt;0,S3820/P3820,NA())</f>
        <v>0.138626153566786</v>
      </c>
      <c r="U3820" s="4" t="str">
        <f aca="false">IF(T3820&lt;=Parametros!$B$7,"MENOR",IF(T3820&lt;=Parametros!$B$8,"PROMEDIO MENOR-MEDIANA","PROMEDIO"))</f>
        <v>MENOR</v>
      </c>
      <c r="V3820" s="23" t="n">
        <f aca="false">IF(T3820&lt;=Parametros!$B$7,M3820,IF(T3820&lt;=Parametros!$B$8,Q3820,P3820))</f>
        <v>131247.15</v>
      </c>
      <c r="W3820" s="26" t="n">
        <f aca="false">ROUND(V3820,0)</f>
        <v>131247</v>
      </c>
      <c r="X3820" s="27" t="n">
        <f aca="false">K3820/G3820</f>
        <v>0.959472114393491</v>
      </c>
      <c r="Y3820" s="27" t="n">
        <f aca="false">L3820/G3820</f>
        <v>1.25619375543713</v>
      </c>
    </row>
    <row r="3821" customFormat="false" ht="26.25" hidden="false" customHeight="true" outlineLevel="0" collapsed="false">
      <c r="A3821" s="4" t="s">
        <v>718</v>
      </c>
      <c r="B3821" s="4" t="s">
        <v>1668</v>
      </c>
      <c r="C3821" s="4" t="s">
        <v>2091</v>
      </c>
      <c r="D3821" s="4" t="s">
        <v>2092</v>
      </c>
      <c r="E3821" s="4" t="s">
        <v>98</v>
      </c>
      <c r="F3821" s="4" t="s">
        <v>99</v>
      </c>
      <c r="G3821" s="23" t="n">
        <v>136791</v>
      </c>
      <c r="H3821" s="24" t="n">
        <f aca="false">Parametros!$B$3</f>
        <v>160.42</v>
      </c>
      <c r="I3821" s="24" t="n">
        <f aca="false">Parametros!$B$4</f>
        <v>151.76</v>
      </c>
      <c r="J3821" s="23" t="n">
        <f aca="false">G3821*H3821/I3821</f>
        <v>144596.812203479</v>
      </c>
      <c r="K3821" s="23" t="n">
        <v>131247.15</v>
      </c>
      <c r="L3821" s="23" t="n">
        <v>171836</v>
      </c>
      <c r="M3821" s="23" t="n">
        <f aca="false">MIN(J3821:L3821)</f>
        <v>131247.15</v>
      </c>
      <c r="N3821" s="23" t="n">
        <f aca="false">MAX(J3821:L3821)</f>
        <v>171836</v>
      </c>
      <c r="O3821" s="23" t="n">
        <f aca="false">MEDIAN(J3821:L3821)</f>
        <v>144596.812203479</v>
      </c>
      <c r="P3821" s="23" t="n">
        <f aca="false">AVERAGE(J3821:L3821)</f>
        <v>149226.654067826</v>
      </c>
      <c r="Q3821" s="23" t="n">
        <f aca="false">AVERAGE(M3821,O3821)</f>
        <v>137921.98110174</v>
      </c>
      <c r="R3821" s="23" t="n">
        <f aca="false">AVERAGE(N3821,O3821)</f>
        <v>158216.40610174</v>
      </c>
      <c r="S3821" s="23" t="n">
        <f aca="false">STDEV(J3821:L3821)</f>
        <v>20686.7170630642</v>
      </c>
      <c r="T3821" s="25" t="n">
        <f aca="false">IF(P3821&gt;0,S3821/P3821,NA())</f>
        <v>0.138626153566786</v>
      </c>
      <c r="U3821" s="4" t="str">
        <f aca="false">IF(T3821&lt;=Parametros!$B$7,"MENOR",IF(T3821&lt;=Parametros!$B$8,"PROMEDIO MENOR-MEDIANA","PROMEDIO"))</f>
        <v>MENOR</v>
      </c>
      <c r="V3821" s="23" t="n">
        <f aca="false">IF(T3821&lt;=Parametros!$B$7,M3821,IF(T3821&lt;=Parametros!$B$8,Q3821,P3821))</f>
        <v>131247.15</v>
      </c>
      <c r="W3821" s="26" t="n">
        <f aca="false">ROUND(V3821,0)</f>
        <v>131247</v>
      </c>
      <c r="X3821" s="27" t="n">
        <f aca="false">K3821/G3821</f>
        <v>0.959472114393491</v>
      </c>
      <c r="Y3821" s="27" t="n">
        <f aca="false">L3821/G3821</f>
        <v>1.25619375543713</v>
      </c>
    </row>
    <row r="3822" customFormat="false" ht="26.25" hidden="false" customHeight="true" outlineLevel="0" collapsed="false">
      <c r="A3822" s="4" t="s">
        <v>721</v>
      </c>
      <c r="B3822" s="4" t="s">
        <v>1668</v>
      </c>
      <c r="C3822" s="4" t="s">
        <v>2093</v>
      </c>
      <c r="D3822" s="4" t="s">
        <v>2094</v>
      </c>
      <c r="E3822" s="4" t="s">
        <v>98</v>
      </c>
      <c r="F3822" s="4" t="s">
        <v>99</v>
      </c>
      <c r="G3822" s="23" t="n">
        <v>273581</v>
      </c>
      <c r="H3822" s="24" t="n">
        <f aca="false">Parametros!$B$3</f>
        <v>160.42</v>
      </c>
      <c r="I3822" s="24" t="n">
        <f aca="false">Parametros!$B$4</f>
        <v>151.76</v>
      </c>
      <c r="J3822" s="23" t="n">
        <f aca="false">G3822*H3822/I3822</f>
        <v>289192.567343173</v>
      </c>
      <c r="K3822" s="23" t="n">
        <v>262492.46</v>
      </c>
      <c r="L3822" s="23" t="n">
        <v>343672</v>
      </c>
      <c r="M3822" s="23" t="n">
        <f aca="false">MIN(J3822:L3822)</f>
        <v>262492.46</v>
      </c>
      <c r="N3822" s="23" t="n">
        <f aca="false">MAX(J3822:L3822)</f>
        <v>343672</v>
      </c>
      <c r="O3822" s="23" t="n">
        <f aca="false">MEDIAN(J3822:L3822)</f>
        <v>289192.567343173</v>
      </c>
      <c r="P3822" s="23" t="n">
        <f aca="false">AVERAGE(J3822:L3822)</f>
        <v>298452.342447725</v>
      </c>
      <c r="Q3822" s="23" t="n">
        <f aca="false">AVERAGE(M3822,O3822)</f>
        <v>275842.513671587</v>
      </c>
      <c r="R3822" s="23" t="n">
        <f aca="false">AVERAGE(N3822,O3822)</f>
        <v>316432.283671587</v>
      </c>
      <c r="S3822" s="23" t="n">
        <f aca="false">STDEV(J3822:L3822)</f>
        <v>41374.3520178026</v>
      </c>
      <c r="T3822" s="25" t="n">
        <f aca="false">IF(P3822&gt;0,S3822/P3822,NA())</f>
        <v>0.138629677617791</v>
      </c>
      <c r="U3822" s="4" t="str">
        <f aca="false">IF(T3822&lt;=Parametros!$B$7,"MENOR",IF(T3822&lt;=Parametros!$B$8,"PROMEDIO MENOR-MEDIANA","PROMEDIO"))</f>
        <v>MENOR</v>
      </c>
      <c r="V3822" s="23" t="n">
        <f aca="false">IF(T3822&lt;=Parametros!$B$7,M3822,IF(T3822&lt;=Parametros!$B$8,Q3822,P3822))</f>
        <v>262492.46</v>
      </c>
      <c r="W3822" s="26" t="n">
        <f aca="false">ROUND(V3822,0)</f>
        <v>262492</v>
      </c>
      <c r="X3822" s="27" t="n">
        <f aca="false">K3822/G3822</f>
        <v>0.959468895866307</v>
      </c>
      <c r="Y3822" s="27" t="n">
        <f aca="false">L3822/G3822</f>
        <v>1.25619834710744</v>
      </c>
    </row>
    <row r="3823" customFormat="false" ht="26.25" hidden="false" customHeight="true" outlineLevel="0" collapsed="false">
      <c r="A3823" s="4" t="s">
        <v>724</v>
      </c>
      <c r="B3823" s="4" t="s">
        <v>1668</v>
      </c>
      <c r="C3823" s="4" t="s">
        <v>2095</v>
      </c>
      <c r="D3823" s="4" t="s">
        <v>2096</v>
      </c>
      <c r="E3823" s="4" t="s">
        <v>98</v>
      </c>
      <c r="F3823" s="4" t="s">
        <v>99</v>
      </c>
      <c r="G3823" s="23" t="n">
        <v>273581</v>
      </c>
      <c r="H3823" s="24" t="n">
        <f aca="false">Parametros!$B$3</f>
        <v>160.42</v>
      </c>
      <c r="I3823" s="24" t="n">
        <f aca="false">Parametros!$B$4</f>
        <v>151.76</v>
      </c>
      <c r="J3823" s="23" t="n">
        <f aca="false">G3823*H3823/I3823</f>
        <v>289192.567343173</v>
      </c>
      <c r="K3823" s="23" t="n">
        <v>262492.46</v>
      </c>
      <c r="L3823" s="23" t="n">
        <v>343672</v>
      </c>
      <c r="M3823" s="23" t="n">
        <f aca="false">MIN(J3823:L3823)</f>
        <v>262492.46</v>
      </c>
      <c r="N3823" s="23" t="n">
        <f aca="false">MAX(J3823:L3823)</f>
        <v>343672</v>
      </c>
      <c r="O3823" s="23" t="n">
        <f aca="false">MEDIAN(J3823:L3823)</f>
        <v>289192.567343173</v>
      </c>
      <c r="P3823" s="23" t="n">
        <f aca="false">AVERAGE(J3823:L3823)</f>
        <v>298452.342447725</v>
      </c>
      <c r="Q3823" s="23" t="n">
        <f aca="false">AVERAGE(M3823,O3823)</f>
        <v>275842.513671587</v>
      </c>
      <c r="R3823" s="23" t="n">
        <f aca="false">AVERAGE(N3823,O3823)</f>
        <v>316432.283671587</v>
      </c>
      <c r="S3823" s="23" t="n">
        <f aca="false">STDEV(J3823:L3823)</f>
        <v>41374.3520178026</v>
      </c>
      <c r="T3823" s="25" t="n">
        <f aca="false">IF(P3823&gt;0,S3823/P3823,NA())</f>
        <v>0.138629677617791</v>
      </c>
      <c r="U3823" s="4" t="str">
        <f aca="false">IF(T3823&lt;=Parametros!$B$7,"MENOR",IF(T3823&lt;=Parametros!$B$8,"PROMEDIO MENOR-MEDIANA","PROMEDIO"))</f>
        <v>MENOR</v>
      </c>
      <c r="V3823" s="23" t="n">
        <f aca="false">IF(T3823&lt;=Parametros!$B$7,M3823,IF(T3823&lt;=Parametros!$B$8,Q3823,P3823))</f>
        <v>262492.46</v>
      </c>
      <c r="W3823" s="26" t="n">
        <f aca="false">ROUND(V3823,0)</f>
        <v>262492</v>
      </c>
      <c r="X3823" s="27" t="n">
        <f aca="false">K3823/G3823</f>
        <v>0.959468895866307</v>
      </c>
      <c r="Y3823" s="27" t="n">
        <f aca="false">L3823/G3823</f>
        <v>1.25619834710744</v>
      </c>
    </row>
    <row r="3824" customFormat="false" ht="26.25" hidden="false" customHeight="true" outlineLevel="0" collapsed="false">
      <c r="A3824" s="4" t="s">
        <v>727</v>
      </c>
      <c r="B3824" s="4" t="s">
        <v>1668</v>
      </c>
      <c r="C3824" s="4" t="s">
        <v>2097</v>
      </c>
      <c r="D3824" s="4" t="s">
        <v>2098</v>
      </c>
      <c r="E3824" s="4" t="s">
        <v>98</v>
      </c>
      <c r="F3824" s="4" t="s">
        <v>99</v>
      </c>
      <c r="G3824" s="23" t="n">
        <v>410372</v>
      </c>
      <c r="H3824" s="24" t="n">
        <f aca="false">Parametros!$B$3</f>
        <v>160.42</v>
      </c>
      <c r="I3824" s="24" t="n">
        <f aca="false">Parametros!$B$4</f>
        <v>151.76</v>
      </c>
      <c r="J3824" s="23" t="n">
        <f aca="false">G3824*H3824/I3824</f>
        <v>433789.379546653</v>
      </c>
      <c r="K3824" s="23" t="n">
        <v>393739.61</v>
      </c>
      <c r="L3824" s="23" t="n">
        <v>515627</v>
      </c>
      <c r="M3824" s="23" t="n">
        <f aca="false">MIN(J3824:L3824)</f>
        <v>393739.61</v>
      </c>
      <c r="N3824" s="23" t="n">
        <f aca="false">MAX(J3824:L3824)</f>
        <v>515627</v>
      </c>
      <c r="O3824" s="23" t="n">
        <f aca="false">MEDIAN(J3824:L3824)</f>
        <v>433789.379546653</v>
      </c>
      <c r="P3824" s="23" t="n">
        <f aca="false">AVERAGE(J3824:L3824)</f>
        <v>447718.663182218</v>
      </c>
      <c r="Q3824" s="23" t="n">
        <f aca="false">AVERAGE(M3824,O3824)</f>
        <v>413764.494773326</v>
      </c>
      <c r="R3824" s="23" t="n">
        <f aca="false">AVERAGE(N3824,O3824)</f>
        <v>474708.189773326</v>
      </c>
      <c r="S3824" s="23" t="n">
        <f aca="false">STDEV(J3824:L3824)</f>
        <v>62126.1029455658</v>
      </c>
      <c r="T3824" s="25" t="n">
        <f aca="false">IF(P3824&gt;0,S3824/P3824,NA())</f>
        <v>0.138761476914982</v>
      </c>
      <c r="U3824" s="4" t="str">
        <f aca="false">IF(T3824&lt;=Parametros!$B$7,"MENOR",IF(T3824&lt;=Parametros!$B$8,"PROMEDIO MENOR-MEDIANA","PROMEDIO"))</f>
        <v>MENOR</v>
      </c>
      <c r="V3824" s="23" t="n">
        <f aca="false">IF(T3824&lt;=Parametros!$B$7,M3824,IF(T3824&lt;=Parametros!$B$8,Q3824,P3824))</f>
        <v>393739.61</v>
      </c>
      <c r="W3824" s="26" t="n">
        <f aca="false">ROUND(V3824,0)</f>
        <v>393740</v>
      </c>
      <c r="X3824" s="27" t="n">
        <f aca="false">K3824/G3824</f>
        <v>0.959469968711316</v>
      </c>
      <c r="Y3824" s="27" t="n">
        <f aca="false">L3824/G3824</f>
        <v>1.25648679734485</v>
      </c>
    </row>
    <row r="3825" customFormat="false" ht="51.75" hidden="false" customHeight="true" outlineLevel="0" collapsed="false">
      <c r="A3825" s="4" t="s">
        <v>730</v>
      </c>
      <c r="B3825" s="4" t="s">
        <v>1668</v>
      </c>
      <c r="C3825" s="4" t="s">
        <v>2099</v>
      </c>
      <c r="D3825" s="4" t="s">
        <v>2100</v>
      </c>
      <c r="E3825" s="4" t="s">
        <v>98</v>
      </c>
      <c r="F3825" s="4" t="s">
        <v>99</v>
      </c>
      <c r="G3825" s="23" t="n">
        <v>945098</v>
      </c>
      <c r="H3825" s="24" t="n">
        <f aca="false">Parametros!$B$3</f>
        <v>160.42</v>
      </c>
      <c r="I3825" s="24" t="n">
        <f aca="false">Parametros!$B$4</f>
        <v>151.76</v>
      </c>
      <c r="J3825" s="23" t="n">
        <f aca="false">G3825*H3825/I3825</f>
        <v>999028.86900369</v>
      </c>
      <c r="K3825" s="23" t="n">
        <v>906793.39</v>
      </c>
      <c r="L3825" s="23" t="n">
        <v>1187501</v>
      </c>
      <c r="M3825" s="23" t="n">
        <f aca="false">MIN(J3825:L3825)</f>
        <v>906793.39</v>
      </c>
      <c r="N3825" s="23" t="n">
        <f aca="false">MAX(J3825:L3825)</f>
        <v>1187501</v>
      </c>
      <c r="O3825" s="23" t="n">
        <f aca="false">MEDIAN(J3825:L3825)</f>
        <v>999028.86900369</v>
      </c>
      <c r="P3825" s="23" t="n">
        <f aca="false">AVERAGE(J3825:L3825)</f>
        <v>1031107.75300123</v>
      </c>
      <c r="Q3825" s="23" t="n">
        <f aca="false">AVERAGE(M3825,O3825)</f>
        <v>952911.129501845</v>
      </c>
      <c r="R3825" s="23" t="n">
        <f aca="false">AVERAGE(N3825,O3825)</f>
        <v>1093264.93450185</v>
      </c>
      <c r="S3825" s="23" t="n">
        <f aca="false">STDEV(J3825:L3825)</f>
        <v>143076.838366221</v>
      </c>
      <c r="T3825" s="25" t="n">
        <f aca="false">IF(P3825&gt;0,S3825/P3825,NA())</f>
        <v>0.138760316707705</v>
      </c>
      <c r="U3825" s="4" t="str">
        <f aca="false">IF(T3825&lt;=Parametros!$B$7,"MENOR",IF(T3825&lt;=Parametros!$B$8,"PROMEDIO MENOR-MEDIANA","PROMEDIO"))</f>
        <v>MENOR</v>
      </c>
      <c r="V3825" s="23" t="n">
        <f aca="false">IF(T3825&lt;=Parametros!$B$7,M3825,IF(T3825&lt;=Parametros!$B$8,Q3825,P3825))</f>
        <v>906793.39</v>
      </c>
      <c r="W3825" s="26" t="n">
        <f aca="false">ROUND(V3825,0)</f>
        <v>906793</v>
      </c>
      <c r="X3825" s="27" t="n">
        <f aca="false">K3825/G3825</f>
        <v>0.959470224251877</v>
      </c>
      <c r="Y3825" s="27" t="n">
        <f aca="false">L3825/G3825</f>
        <v>1.2564845127172</v>
      </c>
    </row>
    <row r="3826" customFormat="false" ht="26.25" hidden="false" customHeight="true" outlineLevel="0" collapsed="false">
      <c r="A3826" s="4" t="s">
        <v>733</v>
      </c>
      <c r="B3826" s="4" t="s">
        <v>1668</v>
      </c>
      <c r="C3826" s="4" t="s">
        <v>2101</v>
      </c>
      <c r="D3826" s="4" t="s">
        <v>2102</v>
      </c>
      <c r="E3826" s="4" t="s">
        <v>98</v>
      </c>
      <c r="F3826" s="4" t="s">
        <v>99</v>
      </c>
      <c r="G3826" s="23" t="n">
        <v>410372</v>
      </c>
      <c r="H3826" s="24" t="n">
        <f aca="false">Parametros!$B$3</f>
        <v>160.42</v>
      </c>
      <c r="I3826" s="24" t="n">
        <f aca="false">Parametros!$B$4</f>
        <v>151.76</v>
      </c>
      <c r="J3826" s="23" t="n">
        <f aca="false">G3826*H3826/I3826</f>
        <v>433789.379546653</v>
      </c>
      <c r="K3826" s="23" t="n">
        <v>393739.61</v>
      </c>
      <c r="L3826" s="23" t="n">
        <v>515627</v>
      </c>
      <c r="M3826" s="23" t="n">
        <f aca="false">MIN(J3826:L3826)</f>
        <v>393739.61</v>
      </c>
      <c r="N3826" s="23" t="n">
        <f aca="false">MAX(J3826:L3826)</f>
        <v>515627</v>
      </c>
      <c r="O3826" s="23" t="n">
        <f aca="false">MEDIAN(J3826:L3826)</f>
        <v>433789.379546653</v>
      </c>
      <c r="P3826" s="23" t="n">
        <f aca="false">AVERAGE(J3826:L3826)</f>
        <v>447718.663182218</v>
      </c>
      <c r="Q3826" s="23" t="n">
        <f aca="false">AVERAGE(M3826,O3826)</f>
        <v>413764.494773326</v>
      </c>
      <c r="R3826" s="23" t="n">
        <f aca="false">AVERAGE(N3826,O3826)</f>
        <v>474708.189773326</v>
      </c>
      <c r="S3826" s="23" t="n">
        <f aca="false">STDEV(J3826:L3826)</f>
        <v>62126.1029455658</v>
      </c>
      <c r="T3826" s="25" t="n">
        <f aca="false">IF(P3826&gt;0,S3826/P3826,NA())</f>
        <v>0.138761476914982</v>
      </c>
      <c r="U3826" s="4" t="str">
        <f aca="false">IF(T3826&lt;=Parametros!$B$7,"MENOR",IF(T3826&lt;=Parametros!$B$8,"PROMEDIO MENOR-MEDIANA","PROMEDIO"))</f>
        <v>MENOR</v>
      </c>
      <c r="V3826" s="23" t="n">
        <f aca="false">IF(T3826&lt;=Parametros!$B$7,M3826,IF(T3826&lt;=Parametros!$B$8,Q3826,P3826))</f>
        <v>393739.61</v>
      </c>
      <c r="W3826" s="26" t="n">
        <f aca="false">ROUND(V3826,0)</f>
        <v>393740</v>
      </c>
      <c r="X3826" s="27" t="n">
        <f aca="false">K3826/G3826</f>
        <v>0.959469968711316</v>
      </c>
      <c r="Y3826" s="27" t="n">
        <f aca="false">L3826/G3826</f>
        <v>1.25648679734485</v>
      </c>
    </row>
    <row r="3827" customFormat="false" ht="26.25" hidden="false" customHeight="true" outlineLevel="0" collapsed="false">
      <c r="A3827" s="4" t="s">
        <v>736</v>
      </c>
      <c r="B3827" s="4" t="s">
        <v>1668</v>
      </c>
      <c r="C3827" s="4" t="s">
        <v>2103</v>
      </c>
      <c r="D3827" s="4" t="s">
        <v>2104</v>
      </c>
      <c r="E3827" s="4" t="s">
        <v>98</v>
      </c>
      <c r="F3827" s="4" t="s">
        <v>99</v>
      </c>
      <c r="G3827" s="23" t="n">
        <v>273581</v>
      </c>
      <c r="H3827" s="24" t="n">
        <f aca="false">Parametros!$B$3</f>
        <v>160.42</v>
      </c>
      <c r="I3827" s="24" t="n">
        <f aca="false">Parametros!$B$4</f>
        <v>151.76</v>
      </c>
      <c r="J3827" s="23" t="n">
        <f aca="false">G3827*H3827/I3827</f>
        <v>289192.567343173</v>
      </c>
      <c r="K3827" s="23" t="n">
        <v>262492.46</v>
      </c>
      <c r="L3827" s="23" t="n">
        <v>343672</v>
      </c>
      <c r="M3827" s="23" t="n">
        <f aca="false">MIN(J3827:L3827)</f>
        <v>262492.46</v>
      </c>
      <c r="N3827" s="23" t="n">
        <f aca="false">MAX(J3827:L3827)</f>
        <v>343672</v>
      </c>
      <c r="O3827" s="23" t="n">
        <f aca="false">MEDIAN(J3827:L3827)</f>
        <v>289192.567343173</v>
      </c>
      <c r="P3827" s="23" t="n">
        <f aca="false">AVERAGE(J3827:L3827)</f>
        <v>298452.342447725</v>
      </c>
      <c r="Q3827" s="23" t="n">
        <f aca="false">AVERAGE(M3827,O3827)</f>
        <v>275842.513671587</v>
      </c>
      <c r="R3827" s="23" t="n">
        <f aca="false">AVERAGE(N3827,O3827)</f>
        <v>316432.283671587</v>
      </c>
      <c r="S3827" s="23" t="n">
        <f aca="false">STDEV(J3827:L3827)</f>
        <v>41374.3520178026</v>
      </c>
      <c r="T3827" s="25" t="n">
        <f aca="false">IF(P3827&gt;0,S3827/P3827,NA())</f>
        <v>0.138629677617791</v>
      </c>
      <c r="U3827" s="4" t="str">
        <f aca="false">IF(T3827&lt;=Parametros!$B$7,"MENOR",IF(T3827&lt;=Parametros!$B$8,"PROMEDIO MENOR-MEDIANA","PROMEDIO"))</f>
        <v>MENOR</v>
      </c>
      <c r="V3827" s="23" t="n">
        <f aca="false">IF(T3827&lt;=Parametros!$B$7,M3827,IF(T3827&lt;=Parametros!$B$8,Q3827,P3827))</f>
        <v>262492.46</v>
      </c>
      <c r="W3827" s="26" t="n">
        <f aca="false">ROUND(V3827,0)</f>
        <v>262492</v>
      </c>
      <c r="X3827" s="27" t="n">
        <f aca="false">K3827/G3827</f>
        <v>0.959468895866307</v>
      </c>
      <c r="Y3827" s="27" t="n">
        <f aca="false">L3827/G3827</f>
        <v>1.25619834710744</v>
      </c>
    </row>
    <row r="3828" customFormat="false" ht="26.25" hidden="false" customHeight="true" outlineLevel="0" collapsed="false">
      <c r="A3828" s="4" t="s">
        <v>739</v>
      </c>
      <c r="B3828" s="4" t="s">
        <v>1668</v>
      </c>
      <c r="C3828" s="4" t="s">
        <v>2105</v>
      </c>
      <c r="D3828" s="4" t="s">
        <v>2106</v>
      </c>
      <c r="E3828" s="4" t="s">
        <v>98</v>
      </c>
      <c r="F3828" s="4" t="s">
        <v>99</v>
      </c>
      <c r="G3828" s="23" t="n">
        <v>273581</v>
      </c>
      <c r="H3828" s="24" t="n">
        <f aca="false">Parametros!$B$3</f>
        <v>160.42</v>
      </c>
      <c r="I3828" s="24" t="n">
        <f aca="false">Parametros!$B$4</f>
        <v>151.76</v>
      </c>
      <c r="J3828" s="23" t="n">
        <f aca="false">G3828*H3828/I3828</f>
        <v>289192.567343173</v>
      </c>
      <c r="K3828" s="23" t="n">
        <v>262492.46</v>
      </c>
      <c r="L3828" s="23" t="n">
        <v>343672</v>
      </c>
      <c r="M3828" s="23" t="n">
        <f aca="false">MIN(J3828:L3828)</f>
        <v>262492.46</v>
      </c>
      <c r="N3828" s="23" t="n">
        <f aca="false">MAX(J3828:L3828)</f>
        <v>343672</v>
      </c>
      <c r="O3828" s="23" t="n">
        <f aca="false">MEDIAN(J3828:L3828)</f>
        <v>289192.567343173</v>
      </c>
      <c r="P3828" s="23" t="n">
        <f aca="false">AVERAGE(J3828:L3828)</f>
        <v>298452.342447725</v>
      </c>
      <c r="Q3828" s="23" t="n">
        <f aca="false">AVERAGE(M3828,O3828)</f>
        <v>275842.513671587</v>
      </c>
      <c r="R3828" s="23" t="n">
        <f aca="false">AVERAGE(N3828,O3828)</f>
        <v>316432.283671587</v>
      </c>
      <c r="S3828" s="23" t="n">
        <f aca="false">STDEV(J3828:L3828)</f>
        <v>41374.3520178026</v>
      </c>
      <c r="T3828" s="25" t="n">
        <f aca="false">IF(P3828&gt;0,S3828/P3828,NA())</f>
        <v>0.138629677617791</v>
      </c>
      <c r="U3828" s="4" t="str">
        <f aca="false">IF(T3828&lt;=Parametros!$B$7,"MENOR",IF(T3828&lt;=Parametros!$B$8,"PROMEDIO MENOR-MEDIANA","PROMEDIO"))</f>
        <v>MENOR</v>
      </c>
      <c r="V3828" s="23" t="n">
        <f aca="false">IF(T3828&lt;=Parametros!$B$7,M3828,IF(T3828&lt;=Parametros!$B$8,Q3828,P3828))</f>
        <v>262492.46</v>
      </c>
      <c r="W3828" s="26" t="n">
        <f aca="false">ROUND(V3828,0)</f>
        <v>262492</v>
      </c>
      <c r="X3828" s="27" t="n">
        <f aca="false">K3828/G3828</f>
        <v>0.959468895866307</v>
      </c>
      <c r="Y3828" s="27" t="n">
        <f aca="false">L3828/G3828</f>
        <v>1.25619834710744</v>
      </c>
    </row>
    <row r="3829" customFormat="false" ht="26.25" hidden="false" customHeight="true" outlineLevel="0" collapsed="false">
      <c r="A3829" s="4" t="s">
        <v>741</v>
      </c>
      <c r="B3829" s="4" t="s">
        <v>1668</v>
      </c>
      <c r="C3829" s="4" t="s">
        <v>2107</v>
      </c>
      <c r="D3829" s="4" t="s">
        <v>2108</v>
      </c>
      <c r="E3829" s="4" t="s">
        <v>98</v>
      </c>
      <c r="F3829" s="4" t="s">
        <v>99</v>
      </c>
      <c r="G3829" s="23" t="n">
        <v>136791</v>
      </c>
      <c r="H3829" s="24" t="n">
        <f aca="false">Parametros!$B$3</f>
        <v>160.42</v>
      </c>
      <c r="I3829" s="24" t="n">
        <f aca="false">Parametros!$B$4</f>
        <v>151.76</v>
      </c>
      <c r="J3829" s="23" t="n">
        <f aca="false">G3829*H3829/I3829</f>
        <v>144596.812203479</v>
      </c>
      <c r="K3829" s="23" t="n">
        <v>131247.15</v>
      </c>
      <c r="L3829" s="23" t="n">
        <v>171836</v>
      </c>
      <c r="M3829" s="23" t="n">
        <f aca="false">MIN(J3829:L3829)</f>
        <v>131247.15</v>
      </c>
      <c r="N3829" s="23" t="n">
        <f aca="false">MAX(J3829:L3829)</f>
        <v>171836</v>
      </c>
      <c r="O3829" s="23" t="n">
        <f aca="false">MEDIAN(J3829:L3829)</f>
        <v>144596.812203479</v>
      </c>
      <c r="P3829" s="23" t="n">
        <f aca="false">AVERAGE(J3829:L3829)</f>
        <v>149226.654067826</v>
      </c>
      <c r="Q3829" s="23" t="n">
        <f aca="false">AVERAGE(M3829,O3829)</f>
        <v>137921.98110174</v>
      </c>
      <c r="R3829" s="23" t="n">
        <f aca="false">AVERAGE(N3829,O3829)</f>
        <v>158216.40610174</v>
      </c>
      <c r="S3829" s="23" t="n">
        <f aca="false">STDEV(J3829:L3829)</f>
        <v>20686.7170630642</v>
      </c>
      <c r="T3829" s="25" t="n">
        <f aca="false">IF(P3829&gt;0,S3829/P3829,NA())</f>
        <v>0.138626153566786</v>
      </c>
      <c r="U3829" s="4" t="str">
        <f aca="false">IF(T3829&lt;=Parametros!$B$7,"MENOR",IF(T3829&lt;=Parametros!$B$8,"PROMEDIO MENOR-MEDIANA","PROMEDIO"))</f>
        <v>MENOR</v>
      </c>
      <c r="V3829" s="23" t="n">
        <f aca="false">IF(T3829&lt;=Parametros!$B$7,M3829,IF(T3829&lt;=Parametros!$B$8,Q3829,P3829))</f>
        <v>131247.15</v>
      </c>
      <c r="W3829" s="26" t="n">
        <f aca="false">ROUND(V3829,0)</f>
        <v>131247</v>
      </c>
      <c r="X3829" s="27" t="n">
        <f aca="false">K3829/G3829</f>
        <v>0.959472114393491</v>
      </c>
      <c r="Y3829" s="27" t="n">
        <f aca="false">L3829/G3829</f>
        <v>1.25619375543713</v>
      </c>
    </row>
    <row r="3830" customFormat="false" ht="26.25" hidden="false" customHeight="true" outlineLevel="0" collapsed="false">
      <c r="A3830" s="4" t="s">
        <v>743</v>
      </c>
      <c r="B3830" s="4" t="s">
        <v>1668</v>
      </c>
      <c r="C3830" s="4" t="s">
        <v>2109</v>
      </c>
      <c r="D3830" s="4" t="s">
        <v>2110</v>
      </c>
      <c r="E3830" s="4" t="s">
        <v>98</v>
      </c>
      <c r="F3830" s="4" t="s">
        <v>99</v>
      </c>
      <c r="G3830" s="23" t="n">
        <v>136791</v>
      </c>
      <c r="H3830" s="24" t="n">
        <f aca="false">Parametros!$B$3</f>
        <v>160.42</v>
      </c>
      <c r="I3830" s="24" t="n">
        <f aca="false">Parametros!$B$4</f>
        <v>151.76</v>
      </c>
      <c r="J3830" s="23" t="n">
        <f aca="false">G3830*H3830/I3830</f>
        <v>144596.812203479</v>
      </c>
      <c r="K3830" s="23" t="n">
        <v>131247.15</v>
      </c>
      <c r="L3830" s="23" t="n">
        <v>171836</v>
      </c>
      <c r="M3830" s="23" t="n">
        <f aca="false">MIN(J3830:L3830)</f>
        <v>131247.15</v>
      </c>
      <c r="N3830" s="23" t="n">
        <f aca="false">MAX(J3830:L3830)</f>
        <v>171836</v>
      </c>
      <c r="O3830" s="23" t="n">
        <f aca="false">MEDIAN(J3830:L3830)</f>
        <v>144596.812203479</v>
      </c>
      <c r="P3830" s="23" t="n">
        <f aca="false">AVERAGE(J3830:L3830)</f>
        <v>149226.654067826</v>
      </c>
      <c r="Q3830" s="23" t="n">
        <f aca="false">AVERAGE(M3830,O3830)</f>
        <v>137921.98110174</v>
      </c>
      <c r="R3830" s="23" t="n">
        <f aca="false">AVERAGE(N3830,O3830)</f>
        <v>158216.40610174</v>
      </c>
      <c r="S3830" s="23" t="n">
        <f aca="false">STDEV(J3830:L3830)</f>
        <v>20686.7170630642</v>
      </c>
      <c r="T3830" s="25" t="n">
        <f aca="false">IF(P3830&gt;0,S3830/P3830,NA())</f>
        <v>0.138626153566786</v>
      </c>
      <c r="U3830" s="4" t="str">
        <f aca="false">IF(T3830&lt;=Parametros!$B$7,"MENOR",IF(T3830&lt;=Parametros!$B$8,"PROMEDIO MENOR-MEDIANA","PROMEDIO"))</f>
        <v>MENOR</v>
      </c>
      <c r="V3830" s="23" t="n">
        <f aca="false">IF(T3830&lt;=Parametros!$B$7,M3830,IF(T3830&lt;=Parametros!$B$8,Q3830,P3830))</f>
        <v>131247.15</v>
      </c>
      <c r="W3830" s="26" t="n">
        <f aca="false">ROUND(V3830,0)</f>
        <v>131247</v>
      </c>
      <c r="X3830" s="27" t="n">
        <f aca="false">K3830/G3830</f>
        <v>0.959472114393491</v>
      </c>
      <c r="Y3830" s="27" t="n">
        <f aca="false">L3830/G3830</f>
        <v>1.25619375543713</v>
      </c>
    </row>
    <row r="3831" customFormat="false" ht="26.25" hidden="false" customHeight="true" outlineLevel="0" collapsed="false">
      <c r="A3831" s="4" t="s">
        <v>745</v>
      </c>
      <c r="B3831" s="4" t="s">
        <v>1668</v>
      </c>
      <c r="C3831" s="4" t="s">
        <v>2111</v>
      </c>
      <c r="D3831" s="4" t="s">
        <v>2112</v>
      </c>
      <c r="E3831" s="4" t="s">
        <v>98</v>
      </c>
      <c r="F3831" s="4" t="s">
        <v>99</v>
      </c>
      <c r="G3831" s="23" t="n">
        <v>136791</v>
      </c>
      <c r="H3831" s="24" t="n">
        <f aca="false">Parametros!$B$3</f>
        <v>160.42</v>
      </c>
      <c r="I3831" s="24" t="n">
        <f aca="false">Parametros!$B$4</f>
        <v>151.76</v>
      </c>
      <c r="J3831" s="23" t="n">
        <f aca="false">G3831*H3831/I3831</f>
        <v>144596.812203479</v>
      </c>
      <c r="K3831" s="23" t="n">
        <v>131247.15</v>
      </c>
      <c r="L3831" s="23" t="n">
        <v>171836</v>
      </c>
      <c r="M3831" s="23" t="n">
        <f aca="false">MIN(J3831:L3831)</f>
        <v>131247.15</v>
      </c>
      <c r="N3831" s="23" t="n">
        <f aca="false">MAX(J3831:L3831)</f>
        <v>171836</v>
      </c>
      <c r="O3831" s="23" t="n">
        <f aca="false">MEDIAN(J3831:L3831)</f>
        <v>144596.812203479</v>
      </c>
      <c r="P3831" s="23" t="n">
        <f aca="false">AVERAGE(J3831:L3831)</f>
        <v>149226.654067826</v>
      </c>
      <c r="Q3831" s="23" t="n">
        <f aca="false">AVERAGE(M3831,O3831)</f>
        <v>137921.98110174</v>
      </c>
      <c r="R3831" s="23" t="n">
        <f aca="false">AVERAGE(N3831,O3831)</f>
        <v>158216.40610174</v>
      </c>
      <c r="S3831" s="23" t="n">
        <f aca="false">STDEV(J3831:L3831)</f>
        <v>20686.7170630642</v>
      </c>
      <c r="T3831" s="25" t="n">
        <f aca="false">IF(P3831&gt;0,S3831/P3831,NA())</f>
        <v>0.138626153566786</v>
      </c>
      <c r="U3831" s="4" t="str">
        <f aca="false">IF(T3831&lt;=Parametros!$B$7,"MENOR",IF(T3831&lt;=Parametros!$B$8,"PROMEDIO MENOR-MEDIANA","PROMEDIO"))</f>
        <v>MENOR</v>
      </c>
      <c r="V3831" s="23" t="n">
        <f aca="false">IF(T3831&lt;=Parametros!$B$7,M3831,IF(T3831&lt;=Parametros!$B$8,Q3831,P3831))</f>
        <v>131247.15</v>
      </c>
      <c r="W3831" s="26" t="n">
        <f aca="false">ROUND(V3831,0)</f>
        <v>131247</v>
      </c>
      <c r="X3831" s="27" t="n">
        <f aca="false">K3831/G3831</f>
        <v>0.959472114393491</v>
      </c>
      <c r="Y3831" s="27" t="n">
        <f aca="false">L3831/G3831</f>
        <v>1.25619375543713</v>
      </c>
    </row>
    <row r="3832" customFormat="false" ht="26.25" hidden="false" customHeight="true" outlineLevel="0" collapsed="false">
      <c r="A3832" s="4" t="s">
        <v>747</v>
      </c>
      <c r="B3832" s="4" t="s">
        <v>1668</v>
      </c>
      <c r="C3832" s="4" t="s">
        <v>2113</v>
      </c>
      <c r="D3832" s="4" t="s">
        <v>2114</v>
      </c>
      <c r="E3832" s="4" t="s">
        <v>98</v>
      </c>
      <c r="F3832" s="4" t="s">
        <v>99</v>
      </c>
      <c r="G3832" s="23" t="n">
        <v>273581</v>
      </c>
      <c r="H3832" s="24" t="n">
        <f aca="false">Parametros!$B$3</f>
        <v>160.42</v>
      </c>
      <c r="I3832" s="24" t="n">
        <f aca="false">Parametros!$B$4</f>
        <v>151.76</v>
      </c>
      <c r="J3832" s="23" t="n">
        <f aca="false">G3832*H3832/I3832</f>
        <v>289192.567343173</v>
      </c>
      <c r="K3832" s="23" t="n">
        <v>262492.46</v>
      </c>
      <c r="L3832" s="23" t="n">
        <v>343672</v>
      </c>
      <c r="M3832" s="23" t="n">
        <f aca="false">MIN(J3832:L3832)</f>
        <v>262492.46</v>
      </c>
      <c r="N3832" s="23" t="n">
        <f aca="false">MAX(J3832:L3832)</f>
        <v>343672</v>
      </c>
      <c r="O3832" s="23" t="n">
        <f aca="false">MEDIAN(J3832:L3832)</f>
        <v>289192.567343173</v>
      </c>
      <c r="P3832" s="23" t="n">
        <f aca="false">AVERAGE(J3832:L3832)</f>
        <v>298452.342447725</v>
      </c>
      <c r="Q3832" s="23" t="n">
        <f aca="false">AVERAGE(M3832,O3832)</f>
        <v>275842.513671587</v>
      </c>
      <c r="R3832" s="23" t="n">
        <f aca="false">AVERAGE(N3832,O3832)</f>
        <v>316432.283671587</v>
      </c>
      <c r="S3832" s="23" t="n">
        <f aca="false">STDEV(J3832:L3832)</f>
        <v>41374.3520178026</v>
      </c>
      <c r="T3832" s="25" t="n">
        <f aca="false">IF(P3832&gt;0,S3832/P3832,NA())</f>
        <v>0.138629677617791</v>
      </c>
      <c r="U3832" s="4" t="str">
        <f aca="false">IF(T3832&lt;=Parametros!$B$7,"MENOR",IF(T3832&lt;=Parametros!$B$8,"PROMEDIO MENOR-MEDIANA","PROMEDIO"))</f>
        <v>MENOR</v>
      </c>
      <c r="V3832" s="23" t="n">
        <f aca="false">IF(T3832&lt;=Parametros!$B$7,M3832,IF(T3832&lt;=Parametros!$B$8,Q3832,P3832))</f>
        <v>262492.46</v>
      </c>
      <c r="W3832" s="26" t="n">
        <f aca="false">ROUND(V3832,0)</f>
        <v>262492</v>
      </c>
      <c r="X3832" s="27" t="n">
        <f aca="false">K3832/G3832</f>
        <v>0.959468895866307</v>
      </c>
      <c r="Y3832" s="27" t="n">
        <f aca="false">L3832/G3832</f>
        <v>1.25619834710744</v>
      </c>
    </row>
    <row r="3833" customFormat="false" ht="26.25" hidden="false" customHeight="true" outlineLevel="0" collapsed="false">
      <c r="A3833" s="4" t="s">
        <v>750</v>
      </c>
      <c r="B3833" s="4" t="s">
        <v>1668</v>
      </c>
      <c r="C3833" s="4" t="s">
        <v>2115</v>
      </c>
      <c r="D3833" s="4" t="s">
        <v>2116</v>
      </c>
      <c r="E3833" s="4" t="s">
        <v>98</v>
      </c>
      <c r="F3833" s="4" t="s">
        <v>99</v>
      </c>
      <c r="G3833" s="23" t="n">
        <v>136791</v>
      </c>
      <c r="H3833" s="24" t="n">
        <f aca="false">Parametros!$B$3</f>
        <v>160.42</v>
      </c>
      <c r="I3833" s="24" t="n">
        <f aca="false">Parametros!$B$4</f>
        <v>151.76</v>
      </c>
      <c r="J3833" s="23" t="n">
        <f aca="false">G3833*H3833/I3833</f>
        <v>144596.812203479</v>
      </c>
      <c r="K3833" s="23" t="n">
        <v>131247.15</v>
      </c>
      <c r="L3833" s="23" t="n">
        <v>171836</v>
      </c>
      <c r="M3833" s="23" t="n">
        <f aca="false">MIN(J3833:L3833)</f>
        <v>131247.15</v>
      </c>
      <c r="N3833" s="23" t="n">
        <f aca="false">MAX(J3833:L3833)</f>
        <v>171836</v>
      </c>
      <c r="O3833" s="23" t="n">
        <f aca="false">MEDIAN(J3833:L3833)</f>
        <v>144596.812203479</v>
      </c>
      <c r="P3833" s="23" t="n">
        <f aca="false">AVERAGE(J3833:L3833)</f>
        <v>149226.654067826</v>
      </c>
      <c r="Q3833" s="23" t="n">
        <f aca="false">AVERAGE(M3833,O3833)</f>
        <v>137921.98110174</v>
      </c>
      <c r="R3833" s="23" t="n">
        <f aca="false">AVERAGE(N3833,O3833)</f>
        <v>158216.40610174</v>
      </c>
      <c r="S3833" s="23" t="n">
        <f aca="false">STDEV(J3833:L3833)</f>
        <v>20686.7170630642</v>
      </c>
      <c r="T3833" s="25" t="n">
        <f aca="false">IF(P3833&gt;0,S3833/P3833,NA())</f>
        <v>0.138626153566786</v>
      </c>
      <c r="U3833" s="4" t="str">
        <f aca="false">IF(T3833&lt;=Parametros!$B$7,"MENOR",IF(T3833&lt;=Parametros!$B$8,"PROMEDIO MENOR-MEDIANA","PROMEDIO"))</f>
        <v>MENOR</v>
      </c>
      <c r="V3833" s="23" t="n">
        <f aca="false">IF(T3833&lt;=Parametros!$B$7,M3833,IF(T3833&lt;=Parametros!$B$8,Q3833,P3833))</f>
        <v>131247.15</v>
      </c>
      <c r="W3833" s="26" t="n">
        <f aca="false">ROUND(V3833,0)</f>
        <v>131247</v>
      </c>
      <c r="X3833" s="27" t="n">
        <f aca="false">K3833/G3833</f>
        <v>0.959472114393491</v>
      </c>
      <c r="Y3833" s="27" t="n">
        <f aca="false">L3833/G3833</f>
        <v>1.25619375543713</v>
      </c>
    </row>
    <row r="3834" customFormat="false" ht="26.25" hidden="false" customHeight="true" outlineLevel="0" collapsed="false">
      <c r="A3834" s="4" t="s">
        <v>752</v>
      </c>
      <c r="B3834" s="4" t="s">
        <v>1668</v>
      </c>
      <c r="C3834" s="4" t="s">
        <v>2117</v>
      </c>
      <c r="D3834" s="4" t="s">
        <v>2118</v>
      </c>
      <c r="E3834" s="4" t="s">
        <v>98</v>
      </c>
      <c r="F3834" s="4" t="s">
        <v>99</v>
      </c>
      <c r="G3834" s="23" t="n">
        <v>1094324</v>
      </c>
      <c r="H3834" s="24" t="n">
        <f aca="false">Parametros!$B$3</f>
        <v>160.42</v>
      </c>
      <c r="I3834" s="24" t="n">
        <f aca="false">Parametros!$B$4</f>
        <v>151.76</v>
      </c>
      <c r="J3834" s="23" t="n">
        <f aca="false">G3834*H3834/I3834</f>
        <v>1156770.26937269</v>
      </c>
      <c r="K3834" s="23" t="n">
        <v>1049971.68</v>
      </c>
      <c r="L3834" s="23" t="n">
        <v>1375045</v>
      </c>
      <c r="M3834" s="23" t="n">
        <f aca="false">MIN(J3834:L3834)</f>
        <v>1049971.68</v>
      </c>
      <c r="N3834" s="23" t="n">
        <f aca="false">MAX(J3834:L3834)</f>
        <v>1375045</v>
      </c>
      <c r="O3834" s="23" t="n">
        <f aca="false">MEDIAN(J3834:L3834)</f>
        <v>1156770.26937269</v>
      </c>
      <c r="P3834" s="23" t="n">
        <f aca="false">AVERAGE(J3834:L3834)</f>
        <v>1193928.98312423</v>
      </c>
      <c r="Q3834" s="23" t="n">
        <f aca="false">AVERAGE(M3834,O3834)</f>
        <v>1103370.97468635</v>
      </c>
      <c r="R3834" s="23" t="n">
        <f aca="false">AVERAGE(N3834,O3834)</f>
        <v>1265907.63468635</v>
      </c>
      <c r="S3834" s="23" t="n">
        <f aca="false">STDEV(J3834:L3834)</f>
        <v>165691.711771311</v>
      </c>
      <c r="T3834" s="25" t="n">
        <f aca="false">IF(P3834&gt;0,S3834/P3834,NA())</f>
        <v>0.138778532151665</v>
      </c>
      <c r="U3834" s="4" t="str">
        <f aca="false">IF(T3834&lt;=Parametros!$B$7,"MENOR",IF(T3834&lt;=Parametros!$B$8,"PROMEDIO MENOR-MEDIANA","PROMEDIO"))</f>
        <v>MENOR</v>
      </c>
      <c r="V3834" s="23" t="n">
        <f aca="false">IF(T3834&lt;=Parametros!$B$7,M3834,IF(T3834&lt;=Parametros!$B$8,Q3834,P3834))</f>
        <v>1049971.68</v>
      </c>
      <c r="W3834" s="26" t="n">
        <f aca="false">ROUND(V3834,0)</f>
        <v>1049972</v>
      </c>
      <c r="X3834" s="27" t="n">
        <f aca="false">K3834/G3834</f>
        <v>0.95947057726962</v>
      </c>
      <c r="Y3834" s="27" t="n">
        <f aca="false">L3834/G3834</f>
        <v>1.25652457590257</v>
      </c>
    </row>
    <row r="3835" customFormat="false" ht="26.25" hidden="false" customHeight="true" outlineLevel="0" collapsed="false">
      <c r="A3835" s="4" t="s">
        <v>755</v>
      </c>
      <c r="B3835" s="4" t="s">
        <v>1668</v>
      </c>
      <c r="C3835" s="4" t="s">
        <v>2119</v>
      </c>
      <c r="D3835" s="4" t="s">
        <v>2120</v>
      </c>
      <c r="E3835" s="4" t="s">
        <v>98</v>
      </c>
      <c r="F3835" s="4" t="s">
        <v>99</v>
      </c>
      <c r="G3835" s="23" t="n">
        <v>1094324</v>
      </c>
      <c r="H3835" s="24" t="n">
        <f aca="false">Parametros!$B$3</f>
        <v>160.42</v>
      </c>
      <c r="I3835" s="24" t="n">
        <f aca="false">Parametros!$B$4</f>
        <v>151.76</v>
      </c>
      <c r="J3835" s="23" t="n">
        <f aca="false">G3835*H3835/I3835</f>
        <v>1156770.26937269</v>
      </c>
      <c r="K3835" s="23" t="n">
        <v>1049971.68</v>
      </c>
      <c r="L3835" s="23" t="n">
        <v>1375045</v>
      </c>
      <c r="M3835" s="23" t="n">
        <f aca="false">MIN(J3835:L3835)</f>
        <v>1049971.68</v>
      </c>
      <c r="N3835" s="23" t="n">
        <f aca="false">MAX(J3835:L3835)</f>
        <v>1375045</v>
      </c>
      <c r="O3835" s="23" t="n">
        <f aca="false">MEDIAN(J3835:L3835)</f>
        <v>1156770.26937269</v>
      </c>
      <c r="P3835" s="23" t="n">
        <f aca="false">AVERAGE(J3835:L3835)</f>
        <v>1193928.98312423</v>
      </c>
      <c r="Q3835" s="23" t="n">
        <f aca="false">AVERAGE(M3835,O3835)</f>
        <v>1103370.97468635</v>
      </c>
      <c r="R3835" s="23" t="n">
        <f aca="false">AVERAGE(N3835,O3835)</f>
        <v>1265907.63468635</v>
      </c>
      <c r="S3835" s="23" t="n">
        <f aca="false">STDEV(J3835:L3835)</f>
        <v>165691.711771311</v>
      </c>
      <c r="T3835" s="25" t="n">
        <f aca="false">IF(P3835&gt;0,S3835/P3835,NA())</f>
        <v>0.138778532151665</v>
      </c>
      <c r="U3835" s="4" t="str">
        <f aca="false">IF(T3835&lt;=Parametros!$B$7,"MENOR",IF(T3835&lt;=Parametros!$B$8,"PROMEDIO MENOR-MEDIANA","PROMEDIO"))</f>
        <v>MENOR</v>
      </c>
      <c r="V3835" s="23" t="n">
        <f aca="false">IF(T3835&lt;=Parametros!$B$7,M3835,IF(T3835&lt;=Parametros!$B$8,Q3835,P3835))</f>
        <v>1049971.68</v>
      </c>
      <c r="W3835" s="26" t="n">
        <f aca="false">ROUND(V3835,0)</f>
        <v>1049972</v>
      </c>
      <c r="X3835" s="27" t="n">
        <f aca="false">K3835/G3835</f>
        <v>0.95947057726962</v>
      </c>
      <c r="Y3835" s="27" t="n">
        <f aca="false">L3835/G3835</f>
        <v>1.25652457590257</v>
      </c>
    </row>
    <row r="3836" customFormat="false" ht="39" hidden="false" customHeight="true" outlineLevel="0" collapsed="false">
      <c r="A3836" s="4" t="s">
        <v>758</v>
      </c>
      <c r="B3836" s="4" t="s">
        <v>1668</v>
      </c>
      <c r="C3836" s="4" t="s">
        <v>2121</v>
      </c>
      <c r="D3836" s="4" t="s">
        <v>2122</v>
      </c>
      <c r="E3836" s="4" t="s">
        <v>98</v>
      </c>
      <c r="F3836" s="4" t="s">
        <v>99</v>
      </c>
      <c r="G3836" s="23" t="n">
        <v>273581</v>
      </c>
      <c r="H3836" s="24" t="n">
        <f aca="false">Parametros!$B$3</f>
        <v>160.42</v>
      </c>
      <c r="I3836" s="24" t="n">
        <f aca="false">Parametros!$B$4</f>
        <v>151.76</v>
      </c>
      <c r="J3836" s="23" t="n">
        <f aca="false">G3836*H3836/I3836</f>
        <v>289192.567343173</v>
      </c>
      <c r="K3836" s="23" t="n">
        <v>262492.46</v>
      </c>
      <c r="L3836" s="23" t="n">
        <v>343672</v>
      </c>
      <c r="M3836" s="23" t="n">
        <f aca="false">MIN(J3836:L3836)</f>
        <v>262492.46</v>
      </c>
      <c r="N3836" s="23" t="n">
        <f aca="false">MAX(J3836:L3836)</f>
        <v>343672</v>
      </c>
      <c r="O3836" s="23" t="n">
        <f aca="false">MEDIAN(J3836:L3836)</f>
        <v>289192.567343173</v>
      </c>
      <c r="P3836" s="23" t="n">
        <f aca="false">AVERAGE(J3836:L3836)</f>
        <v>298452.342447725</v>
      </c>
      <c r="Q3836" s="23" t="n">
        <f aca="false">AVERAGE(M3836,O3836)</f>
        <v>275842.513671587</v>
      </c>
      <c r="R3836" s="23" t="n">
        <f aca="false">AVERAGE(N3836,O3836)</f>
        <v>316432.283671587</v>
      </c>
      <c r="S3836" s="23" t="n">
        <f aca="false">STDEV(J3836:L3836)</f>
        <v>41374.3520178026</v>
      </c>
      <c r="T3836" s="25" t="n">
        <f aca="false">IF(P3836&gt;0,S3836/P3836,NA())</f>
        <v>0.138629677617791</v>
      </c>
      <c r="U3836" s="4" t="str">
        <f aca="false">IF(T3836&lt;=Parametros!$B$7,"MENOR",IF(T3836&lt;=Parametros!$B$8,"PROMEDIO MENOR-MEDIANA","PROMEDIO"))</f>
        <v>MENOR</v>
      </c>
      <c r="V3836" s="23" t="n">
        <f aca="false">IF(T3836&lt;=Parametros!$B$7,M3836,IF(T3836&lt;=Parametros!$B$8,Q3836,P3836))</f>
        <v>262492.46</v>
      </c>
      <c r="W3836" s="26" t="n">
        <f aca="false">ROUND(V3836,0)</f>
        <v>262492</v>
      </c>
      <c r="X3836" s="27" t="n">
        <f aca="false">K3836/G3836</f>
        <v>0.959468895866307</v>
      </c>
      <c r="Y3836" s="27" t="n">
        <f aca="false">L3836/G3836</f>
        <v>1.25619834710744</v>
      </c>
    </row>
    <row r="3837" customFormat="false" ht="26.25" hidden="false" customHeight="true" outlineLevel="0" collapsed="false">
      <c r="A3837" s="4" t="s">
        <v>761</v>
      </c>
      <c r="B3837" s="4" t="s">
        <v>1668</v>
      </c>
      <c r="C3837" s="4" t="s">
        <v>2123</v>
      </c>
      <c r="D3837" s="4" t="s">
        <v>2124</v>
      </c>
      <c r="E3837" s="4" t="s">
        <v>98</v>
      </c>
      <c r="F3837" s="4" t="s">
        <v>99</v>
      </c>
      <c r="G3837" s="23" t="n">
        <v>410372</v>
      </c>
      <c r="H3837" s="24" t="n">
        <f aca="false">Parametros!$B$3</f>
        <v>160.42</v>
      </c>
      <c r="I3837" s="24" t="n">
        <f aca="false">Parametros!$B$4</f>
        <v>151.76</v>
      </c>
      <c r="J3837" s="23" t="n">
        <f aca="false">G3837*H3837/I3837</f>
        <v>433789.379546653</v>
      </c>
      <c r="K3837" s="23" t="n">
        <v>393739.61</v>
      </c>
      <c r="L3837" s="23" t="n">
        <v>515627</v>
      </c>
      <c r="M3837" s="23" t="n">
        <f aca="false">MIN(J3837:L3837)</f>
        <v>393739.61</v>
      </c>
      <c r="N3837" s="23" t="n">
        <f aca="false">MAX(J3837:L3837)</f>
        <v>515627</v>
      </c>
      <c r="O3837" s="23" t="n">
        <f aca="false">MEDIAN(J3837:L3837)</f>
        <v>433789.379546653</v>
      </c>
      <c r="P3837" s="23" t="n">
        <f aca="false">AVERAGE(J3837:L3837)</f>
        <v>447718.663182218</v>
      </c>
      <c r="Q3837" s="23" t="n">
        <f aca="false">AVERAGE(M3837,O3837)</f>
        <v>413764.494773326</v>
      </c>
      <c r="R3837" s="23" t="n">
        <f aca="false">AVERAGE(N3837,O3837)</f>
        <v>474708.189773326</v>
      </c>
      <c r="S3837" s="23" t="n">
        <f aca="false">STDEV(J3837:L3837)</f>
        <v>62126.1029455658</v>
      </c>
      <c r="T3837" s="25" t="n">
        <f aca="false">IF(P3837&gt;0,S3837/P3837,NA())</f>
        <v>0.138761476914982</v>
      </c>
      <c r="U3837" s="4" t="str">
        <f aca="false">IF(T3837&lt;=Parametros!$B$7,"MENOR",IF(T3837&lt;=Parametros!$B$8,"PROMEDIO MENOR-MEDIANA","PROMEDIO"))</f>
        <v>MENOR</v>
      </c>
      <c r="V3837" s="23" t="n">
        <f aca="false">IF(T3837&lt;=Parametros!$B$7,M3837,IF(T3837&lt;=Parametros!$B$8,Q3837,P3837))</f>
        <v>393739.61</v>
      </c>
      <c r="W3837" s="26" t="n">
        <f aca="false">ROUND(V3837,0)</f>
        <v>393740</v>
      </c>
      <c r="X3837" s="27" t="n">
        <f aca="false">K3837/G3837</f>
        <v>0.959469968711316</v>
      </c>
      <c r="Y3837" s="27" t="n">
        <f aca="false">L3837/G3837</f>
        <v>1.25648679734485</v>
      </c>
    </row>
    <row r="3838" customFormat="false" ht="26.25" hidden="false" customHeight="true" outlineLevel="0" collapsed="false">
      <c r="A3838" s="4" t="s">
        <v>764</v>
      </c>
      <c r="B3838" s="4" t="s">
        <v>1668</v>
      </c>
      <c r="C3838" s="4" t="s">
        <v>2125</v>
      </c>
      <c r="D3838" s="4" t="s">
        <v>2126</v>
      </c>
      <c r="E3838" s="4" t="s">
        <v>98</v>
      </c>
      <c r="F3838" s="4" t="s">
        <v>99</v>
      </c>
      <c r="G3838" s="23" t="n">
        <v>547162</v>
      </c>
      <c r="H3838" s="24" t="n">
        <f aca="false">Parametros!$B$3</f>
        <v>160.42</v>
      </c>
      <c r="I3838" s="24" t="n">
        <f aca="false">Parametros!$B$4</f>
        <v>151.76</v>
      </c>
      <c r="J3838" s="23" t="n">
        <f aca="false">G3838*H3838/I3838</f>
        <v>578385.134686347</v>
      </c>
      <c r="K3838" s="23" t="n">
        <v>524985.84</v>
      </c>
      <c r="L3838" s="23" t="n">
        <v>687463</v>
      </c>
      <c r="M3838" s="23" t="n">
        <f aca="false">MIN(J3838:L3838)</f>
        <v>524985.84</v>
      </c>
      <c r="N3838" s="23" t="n">
        <f aca="false">MAX(J3838:L3838)</f>
        <v>687463</v>
      </c>
      <c r="O3838" s="23" t="n">
        <f aca="false">MEDIAN(J3838:L3838)</f>
        <v>578385.134686347</v>
      </c>
      <c r="P3838" s="23" t="n">
        <f aca="false">AVERAGE(J3838:L3838)</f>
        <v>596944.658228782</v>
      </c>
      <c r="Q3838" s="23" t="n">
        <f aca="false">AVERAGE(M3838,O3838)</f>
        <v>551685.487343174</v>
      </c>
      <c r="R3838" s="23" t="n">
        <f aca="false">AVERAGE(N3838,O3838)</f>
        <v>632924.067343173</v>
      </c>
      <c r="S3838" s="23" t="n">
        <f aca="false">STDEV(J3838:L3838)</f>
        <v>82813.3371867603</v>
      </c>
      <c r="T3838" s="25" t="n">
        <f aca="false">IF(P3838&gt;0,S3838/P3838,NA())</f>
        <v>0.138728667800595</v>
      </c>
      <c r="U3838" s="4" t="str">
        <f aca="false">IF(T3838&lt;=Parametros!$B$7,"MENOR",IF(T3838&lt;=Parametros!$B$8,"PROMEDIO MENOR-MEDIANA","PROMEDIO"))</f>
        <v>MENOR</v>
      </c>
      <c r="V3838" s="23" t="n">
        <f aca="false">IF(T3838&lt;=Parametros!$B$7,M3838,IF(T3838&lt;=Parametros!$B$8,Q3838,P3838))</f>
        <v>524985.84</v>
      </c>
      <c r="W3838" s="26" t="n">
        <f aca="false">ROUND(V3838,0)</f>
        <v>524986</v>
      </c>
      <c r="X3838" s="27" t="n">
        <f aca="false">K3838/G3838</f>
        <v>0.95947057726962</v>
      </c>
      <c r="Y3838" s="27" t="n">
        <f aca="false">L3838/G3838</f>
        <v>1.25641583297086</v>
      </c>
    </row>
    <row r="3839" customFormat="false" ht="39" hidden="false" customHeight="true" outlineLevel="0" collapsed="false">
      <c r="A3839" s="4" t="s">
        <v>767</v>
      </c>
      <c r="B3839" s="4" t="s">
        <v>1668</v>
      </c>
      <c r="C3839" s="4" t="s">
        <v>2127</v>
      </c>
      <c r="D3839" s="4" t="s">
        <v>2128</v>
      </c>
      <c r="E3839" s="4" t="s">
        <v>98</v>
      </c>
      <c r="F3839" s="4" t="s">
        <v>99</v>
      </c>
      <c r="G3839" s="23" t="n">
        <v>273581</v>
      </c>
      <c r="H3839" s="24" t="n">
        <f aca="false">Parametros!$B$3</f>
        <v>160.42</v>
      </c>
      <c r="I3839" s="24" t="n">
        <f aca="false">Parametros!$B$4</f>
        <v>151.76</v>
      </c>
      <c r="J3839" s="23" t="n">
        <f aca="false">G3839*H3839/I3839</f>
        <v>289192.567343173</v>
      </c>
      <c r="K3839" s="23" t="n">
        <v>262492.46</v>
      </c>
      <c r="L3839" s="23" t="n">
        <v>343672</v>
      </c>
      <c r="M3839" s="23" t="n">
        <f aca="false">MIN(J3839:L3839)</f>
        <v>262492.46</v>
      </c>
      <c r="N3839" s="23" t="n">
        <f aca="false">MAX(J3839:L3839)</f>
        <v>343672</v>
      </c>
      <c r="O3839" s="23" t="n">
        <f aca="false">MEDIAN(J3839:L3839)</f>
        <v>289192.567343173</v>
      </c>
      <c r="P3839" s="23" t="n">
        <f aca="false">AVERAGE(J3839:L3839)</f>
        <v>298452.342447725</v>
      </c>
      <c r="Q3839" s="23" t="n">
        <f aca="false">AVERAGE(M3839,O3839)</f>
        <v>275842.513671587</v>
      </c>
      <c r="R3839" s="23" t="n">
        <f aca="false">AVERAGE(N3839,O3839)</f>
        <v>316432.283671587</v>
      </c>
      <c r="S3839" s="23" t="n">
        <f aca="false">STDEV(J3839:L3839)</f>
        <v>41374.3520178026</v>
      </c>
      <c r="T3839" s="25" t="n">
        <f aca="false">IF(P3839&gt;0,S3839/P3839,NA())</f>
        <v>0.138629677617791</v>
      </c>
      <c r="U3839" s="4" t="str">
        <f aca="false">IF(T3839&lt;=Parametros!$B$7,"MENOR",IF(T3839&lt;=Parametros!$B$8,"PROMEDIO MENOR-MEDIANA","PROMEDIO"))</f>
        <v>MENOR</v>
      </c>
      <c r="V3839" s="23" t="n">
        <f aca="false">IF(T3839&lt;=Parametros!$B$7,M3839,IF(T3839&lt;=Parametros!$B$8,Q3839,P3839))</f>
        <v>262492.46</v>
      </c>
      <c r="W3839" s="26" t="n">
        <f aca="false">ROUND(V3839,0)</f>
        <v>262492</v>
      </c>
      <c r="X3839" s="27" t="n">
        <f aca="false">K3839/G3839</f>
        <v>0.959468895866307</v>
      </c>
      <c r="Y3839" s="27" t="n">
        <f aca="false">L3839/G3839</f>
        <v>1.25619834710744</v>
      </c>
    </row>
    <row r="3840" customFormat="false" ht="26.25" hidden="false" customHeight="true" outlineLevel="0" collapsed="false">
      <c r="A3840" s="4" t="s">
        <v>770</v>
      </c>
      <c r="B3840" s="4" t="s">
        <v>1668</v>
      </c>
      <c r="C3840" s="4" t="s">
        <v>2129</v>
      </c>
      <c r="D3840" s="4" t="s">
        <v>2130</v>
      </c>
      <c r="E3840" s="4" t="s">
        <v>98</v>
      </c>
      <c r="F3840" s="4" t="s">
        <v>99</v>
      </c>
      <c r="G3840" s="23" t="n">
        <v>683953</v>
      </c>
      <c r="H3840" s="24" t="n">
        <f aca="false">Parametros!$B$3</f>
        <v>160.42</v>
      </c>
      <c r="I3840" s="24" t="n">
        <f aca="false">Parametros!$B$4</f>
        <v>151.76</v>
      </c>
      <c r="J3840" s="23" t="n">
        <f aca="false">G3840*H3840/I3840</f>
        <v>722981.946889826</v>
      </c>
      <c r="K3840" s="23" t="n">
        <v>656232.99</v>
      </c>
      <c r="L3840" s="23" t="n">
        <v>859299</v>
      </c>
      <c r="M3840" s="23" t="n">
        <f aca="false">MIN(J3840:L3840)</f>
        <v>656232.99</v>
      </c>
      <c r="N3840" s="23" t="n">
        <f aca="false">MAX(J3840:L3840)</f>
        <v>859299</v>
      </c>
      <c r="O3840" s="23" t="n">
        <f aca="false">MEDIAN(J3840:L3840)</f>
        <v>722981.946889826</v>
      </c>
      <c r="P3840" s="23" t="n">
        <f aca="false">AVERAGE(J3840:L3840)</f>
        <v>746171.312296609</v>
      </c>
      <c r="Q3840" s="23" t="n">
        <f aca="false">AVERAGE(M3840,O3840)</f>
        <v>689607.468444913</v>
      </c>
      <c r="R3840" s="23" t="n">
        <f aca="false">AVERAGE(N3840,O3840)</f>
        <v>791140.473444913</v>
      </c>
      <c r="S3840" s="23" t="n">
        <f aca="false">STDEV(J3840:L3840)</f>
        <v>103500.053648812</v>
      </c>
      <c r="T3840" s="25" t="n">
        <f aca="false">IF(P3840&gt;0,S3840/P3840,NA())</f>
        <v>0.138708165193666</v>
      </c>
      <c r="U3840" s="4" t="str">
        <f aca="false">IF(T3840&lt;=Parametros!$B$7,"MENOR",IF(T3840&lt;=Parametros!$B$8,"PROMEDIO MENOR-MEDIANA","PROMEDIO"))</f>
        <v>MENOR</v>
      </c>
      <c r="V3840" s="23" t="n">
        <f aca="false">IF(T3840&lt;=Parametros!$B$7,M3840,IF(T3840&lt;=Parametros!$B$8,Q3840,P3840))</f>
        <v>656232.99</v>
      </c>
      <c r="W3840" s="26" t="n">
        <f aca="false">ROUND(V3840,0)</f>
        <v>656233</v>
      </c>
      <c r="X3840" s="27" t="n">
        <f aca="false">K3840/G3840</f>
        <v>0.959470884695293</v>
      </c>
      <c r="Y3840" s="27" t="n">
        <f aca="false">L3840/G3840</f>
        <v>1.25637141733423</v>
      </c>
    </row>
    <row r="3841" customFormat="false" ht="26.25" hidden="false" customHeight="true" outlineLevel="0" collapsed="false">
      <c r="A3841" s="4" t="s">
        <v>773</v>
      </c>
      <c r="B3841" s="4" t="s">
        <v>1668</v>
      </c>
      <c r="C3841" s="4" t="s">
        <v>2131</v>
      </c>
      <c r="D3841" s="4" t="s">
        <v>2132</v>
      </c>
      <c r="E3841" s="4" t="s">
        <v>98</v>
      </c>
      <c r="F3841" s="4" t="s">
        <v>99</v>
      </c>
      <c r="G3841" s="23" t="n">
        <v>54716</v>
      </c>
      <c r="H3841" s="24" t="n">
        <f aca="false">Parametros!$B$3</f>
        <v>160.42</v>
      </c>
      <c r="I3841" s="24" t="n">
        <f aca="false">Parametros!$B$4</f>
        <v>151.76</v>
      </c>
      <c r="J3841" s="23" t="n">
        <f aca="false">G3841*H3841/I3841</f>
        <v>57838.3020558777</v>
      </c>
      <c r="K3841" s="23" t="n">
        <v>52498.49</v>
      </c>
      <c r="L3841" s="23" t="n">
        <v>68663</v>
      </c>
      <c r="M3841" s="23" t="n">
        <f aca="false">MIN(J3841:L3841)</f>
        <v>52498.49</v>
      </c>
      <c r="N3841" s="23" t="n">
        <f aca="false">MAX(J3841:L3841)</f>
        <v>68663</v>
      </c>
      <c r="O3841" s="23" t="n">
        <f aca="false">MEDIAN(J3841:L3841)</f>
        <v>57838.3020558777</v>
      </c>
      <c r="P3841" s="23" t="n">
        <f aca="false">AVERAGE(J3841:L3841)</f>
        <v>59666.5973519592</v>
      </c>
      <c r="Q3841" s="23" t="n">
        <f aca="false">AVERAGE(M3841,O3841)</f>
        <v>55168.3960279389</v>
      </c>
      <c r="R3841" s="23" t="n">
        <f aca="false">AVERAGE(N3841,O3841)</f>
        <v>63250.6510279388</v>
      </c>
      <c r="S3841" s="23" t="n">
        <f aca="false">STDEV(J3841:L3841)</f>
        <v>8235.88754490252</v>
      </c>
      <c r="T3841" s="25" t="n">
        <f aca="false">IF(P3841&gt;0,S3841/P3841,NA())</f>
        <v>0.138031795182168</v>
      </c>
      <c r="U3841" s="4" t="str">
        <f aca="false">IF(T3841&lt;=Parametros!$B$7,"MENOR",IF(T3841&lt;=Parametros!$B$8,"PROMEDIO MENOR-MEDIANA","PROMEDIO"))</f>
        <v>MENOR</v>
      </c>
      <c r="V3841" s="23" t="n">
        <f aca="false">IF(T3841&lt;=Parametros!$B$7,M3841,IF(T3841&lt;=Parametros!$B$8,Q3841,P3841))</f>
        <v>52498.49</v>
      </c>
      <c r="W3841" s="26" t="n">
        <f aca="false">ROUND(V3841,0)</f>
        <v>52498</v>
      </c>
      <c r="X3841" s="27" t="n">
        <f aca="false">K3841/G3841</f>
        <v>0.959472366401053</v>
      </c>
      <c r="Y3841" s="27" t="n">
        <f aca="false">L3841/G3841</f>
        <v>1.25489801886103</v>
      </c>
    </row>
    <row r="3842" customFormat="false" ht="39" hidden="false" customHeight="true" outlineLevel="0" collapsed="false">
      <c r="A3842" s="4" t="s">
        <v>776</v>
      </c>
      <c r="B3842" s="4" t="s">
        <v>1668</v>
      </c>
      <c r="C3842" s="4" t="s">
        <v>2133</v>
      </c>
      <c r="D3842" s="4" t="s">
        <v>2134</v>
      </c>
      <c r="E3842" s="4" t="s">
        <v>98</v>
      </c>
      <c r="F3842" s="4" t="s">
        <v>99</v>
      </c>
      <c r="G3842" s="23" t="n">
        <v>547162</v>
      </c>
      <c r="H3842" s="24" t="n">
        <f aca="false">Parametros!$B$3</f>
        <v>160.42</v>
      </c>
      <c r="I3842" s="24" t="n">
        <f aca="false">Parametros!$B$4</f>
        <v>151.76</v>
      </c>
      <c r="J3842" s="23" t="n">
        <f aca="false">G3842*H3842/I3842</f>
        <v>578385.134686347</v>
      </c>
      <c r="K3842" s="23" t="n">
        <v>524985.84</v>
      </c>
      <c r="L3842" s="23" t="n">
        <v>687463</v>
      </c>
      <c r="M3842" s="23" t="n">
        <f aca="false">MIN(J3842:L3842)</f>
        <v>524985.84</v>
      </c>
      <c r="N3842" s="23" t="n">
        <f aca="false">MAX(J3842:L3842)</f>
        <v>687463</v>
      </c>
      <c r="O3842" s="23" t="n">
        <f aca="false">MEDIAN(J3842:L3842)</f>
        <v>578385.134686347</v>
      </c>
      <c r="P3842" s="23" t="n">
        <f aca="false">AVERAGE(J3842:L3842)</f>
        <v>596944.658228782</v>
      </c>
      <c r="Q3842" s="23" t="n">
        <f aca="false">AVERAGE(M3842,O3842)</f>
        <v>551685.487343174</v>
      </c>
      <c r="R3842" s="23" t="n">
        <f aca="false">AVERAGE(N3842,O3842)</f>
        <v>632924.067343173</v>
      </c>
      <c r="S3842" s="23" t="n">
        <f aca="false">STDEV(J3842:L3842)</f>
        <v>82813.3371867603</v>
      </c>
      <c r="T3842" s="25" t="n">
        <f aca="false">IF(P3842&gt;0,S3842/P3842,NA())</f>
        <v>0.138728667800595</v>
      </c>
      <c r="U3842" s="4" t="str">
        <f aca="false">IF(T3842&lt;=Parametros!$B$7,"MENOR",IF(T3842&lt;=Parametros!$B$8,"PROMEDIO MENOR-MEDIANA","PROMEDIO"))</f>
        <v>MENOR</v>
      </c>
      <c r="V3842" s="23" t="n">
        <f aca="false">IF(T3842&lt;=Parametros!$B$7,M3842,IF(T3842&lt;=Parametros!$B$8,Q3842,P3842))</f>
        <v>524985.84</v>
      </c>
      <c r="W3842" s="26" t="n">
        <f aca="false">ROUND(V3842,0)</f>
        <v>524986</v>
      </c>
      <c r="X3842" s="27" t="n">
        <f aca="false">K3842/G3842</f>
        <v>0.95947057726962</v>
      </c>
      <c r="Y3842" s="27" t="n">
        <f aca="false">L3842/G3842</f>
        <v>1.25641583297086</v>
      </c>
    </row>
    <row r="3843" customFormat="false" ht="39" hidden="false" customHeight="true" outlineLevel="0" collapsed="false">
      <c r="A3843" s="4" t="s">
        <v>779</v>
      </c>
      <c r="B3843" s="4" t="s">
        <v>1668</v>
      </c>
      <c r="C3843" s="4" t="s">
        <v>2135</v>
      </c>
      <c r="D3843" s="4" t="s">
        <v>2136</v>
      </c>
      <c r="E3843" s="4" t="s">
        <v>98</v>
      </c>
      <c r="F3843" s="4" t="s">
        <v>99</v>
      </c>
      <c r="G3843" s="23" t="n">
        <v>547162</v>
      </c>
      <c r="H3843" s="24" t="n">
        <f aca="false">Parametros!$B$3</f>
        <v>160.42</v>
      </c>
      <c r="I3843" s="24" t="n">
        <f aca="false">Parametros!$B$4</f>
        <v>151.76</v>
      </c>
      <c r="J3843" s="23" t="n">
        <f aca="false">G3843*H3843/I3843</f>
        <v>578385.134686347</v>
      </c>
      <c r="K3843" s="23" t="n">
        <v>524985.84</v>
      </c>
      <c r="L3843" s="23" t="n">
        <v>687463</v>
      </c>
      <c r="M3843" s="23" t="n">
        <f aca="false">MIN(J3843:L3843)</f>
        <v>524985.84</v>
      </c>
      <c r="N3843" s="23" t="n">
        <f aca="false">MAX(J3843:L3843)</f>
        <v>687463</v>
      </c>
      <c r="O3843" s="23" t="n">
        <f aca="false">MEDIAN(J3843:L3843)</f>
        <v>578385.134686347</v>
      </c>
      <c r="P3843" s="23" t="n">
        <f aca="false">AVERAGE(J3843:L3843)</f>
        <v>596944.658228782</v>
      </c>
      <c r="Q3843" s="23" t="n">
        <f aca="false">AVERAGE(M3843,O3843)</f>
        <v>551685.487343174</v>
      </c>
      <c r="R3843" s="23" t="n">
        <f aca="false">AVERAGE(N3843,O3843)</f>
        <v>632924.067343173</v>
      </c>
      <c r="S3843" s="23" t="n">
        <f aca="false">STDEV(J3843:L3843)</f>
        <v>82813.3371867603</v>
      </c>
      <c r="T3843" s="25" t="n">
        <f aca="false">IF(P3843&gt;0,S3843/P3843,NA())</f>
        <v>0.138728667800595</v>
      </c>
      <c r="U3843" s="4" t="str">
        <f aca="false">IF(T3843&lt;=Parametros!$B$7,"MENOR",IF(T3843&lt;=Parametros!$B$8,"PROMEDIO MENOR-MEDIANA","PROMEDIO"))</f>
        <v>MENOR</v>
      </c>
      <c r="V3843" s="23" t="n">
        <f aca="false">IF(T3843&lt;=Parametros!$B$7,M3843,IF(T3843&lt;=Parametros!$B$8,Q3843,P3843))</f>
        <v>524985.84</v>
      </c>
      <c r="W3843" s="26" t="n">
        <f aca="false">ROUND(V3843,0)</f>
        <v>524986</v>
      </c>
      <c r="X3843" s="27" t="n">
        <f aca="false">K3843/G3843</f>
        <v>0.95947057726962</v>
      </c>
      <c r="Y3843" s="27" t="n">
        <f aca="false">L3843/G3843</f>
        <v>1.25641583297086</v>
      </c>
    </row>
    <row r="3844" customFormat="false" ht="39" hidden="false" customHeight="true" outlineLevel="0" collapsed="false">
      <c r="A3844" s="4" t="s">
        <v>781</v>
      </c>
      <c r="B3844" s="4" t="s">
        <v>1668</v>
      </c>
      <c r="C3844" s="4" t="s">
        <v>2137</v>
      </c>
      <c r="D3844" s="4" t="s">
        <v>2138</v>
      </c>
      <c r="E3844" s="4" t="s">
        <v>98</v>
      </c>
      <c r="F3844" s="4" t="s">
        <v>99</v>
      </c>
      <c r="G3844" s="23" t="n">
        <v>547162</v>
      </c>
      <c r="H3844" s="24" t="n">
        <f aca="false">Parametros!$B$3</f>
        <v>160.42</v>
      </c>
      <c r="I3844" s="24" t="n">
        <f aca="false">Parametros!$B$4</f>
        <v>151.76</v>
      </c>
      <c r="J3844" s="23" t="n">
        <f aca="false">G3844*H3844/I3844</f>
        <v>578385.134686347</v>
      </c>
      <c r="K3844" s="23" t="n">
        <v>524985.84</v>
      </c>
      <c r="L3844" s="23" t="n">
        <v>687463</v>
      </c>
      <c r="M3844" s="23" t="n">
        <f aca="false">MIN(J3844:L3844)</f>
        <v>524985.84</v>
      </c>
      <c r="N3844" s="23" t="n">
        <f aca="false">MAX(J3844:L3844)</f>
        <v>687463</v>
      </c>
      <c r="O3844" s="23" t="n">
        <f aca="false">MEDIAN(J3844:L3844)</f>
        <v>578385.134686347</v>
      </c>
      <c r="P3844" s="23" t="n">
        <f aca="false">AVERAGE(J3844:L3844)</f>
        <v>596944.658228782</v>
      </c>
      <c r="Q3844" s="23" t="n">
        <f aca="false">AVERAGE(M3844,O3844)</f>
        <v>551685.487343174</v>
      </c>
      <c r="R3844" s="23" t="n">
        <f aca="false">AVERAGE(N3844,O3844)</f>
        <v>632924.067343173</v>
      </c>
      <c r="S3844" s="23" t="n">
        <f aca="false">STDEV(J3844:L3844)</f>
        <v>82813.3371867603</v>
      </c>
      <c r="T3844" s="25" t="n">
        <f aca="false">IF(P3844&gt;0,S3844/P3844,NA())</f>
        <v>0.138728667800595</v>
      </c>
      <c r="U3844" s="4" t="str">
        <f aca="false">IF(T3844&lt;=Parametros!$B$7,"MENOR",IF(T3844&lt;=Parametros!$B$8,"PROMEDIO MENOR-MEDIANA","PROMEDIO"))</f>
        <v>MENOR</v>
      </c>
      <c r="V3844" s="23" t="n">
        <f aca="false">IF(T3844&lt;=Parametros!$B$7,M3844,IF(T3844&lt;=Parametros!$B$8,Q3844,P3844))</f>
        <v>524985.84</v>
      </c>
      <c r="W3844" s="26" t="n">
        <f aca="false">ROUND(V3844,0)</f>
        <v>524986</v>
      </c>
      <c r="X3844" s="27" t="n">
        <f aca="false">K3844/G3844</f>
        <v>0.95947057726962</v>
      </c>
      <c r="Y3844" s="27" t="n">
        <f aca="false">L3844/G3844</f>
        <v>1.25641583297086</v>
      </c>
    </row>
    <row r="3845" customFormat="false" ht="39" hidden="false" customHeight="true" outlineLevel="0" collapsed="false">
      <c r="A3845" s="4" t="s">
        <v>784</v>
      </c>
      <c r="B3845" s="4" t="s">
        <v>1668</v>
      </c>
      <c r="C3845" s="4" t="s">
        <v>2139</v>
      </c>
      <c r="D3845" s="4" t="s">
        <v>2140</v>
      </c>
      <c r="E3845" s="4" t="s">
        <v>98</v>
      </c>
      <c r="F3845" s="4" t="s">
        <v>99</v>
      </c>
      <c r="G3845" s="23" t="n">
        <v>547162</v>
      </c>
      <c r="H3845" s="24" t="n">
        <f aca="false">Parametros!$B$3</f>
        <v>160.42</v>
      </c>
      <c r="I3845" s="24" t="n">
        <f aca="false">Parametros!$B$4</f>
        <v>151.76</v>
      </c>
      <c r="J3845" s="23" t="n">
        <f aca="false">G3845*H3845/I3845</f>
        <v>578385.134686347</v>
      </c>
      <c r="K3845" s="23" t="n">
        <v>524985.84</v>
      </c>
      <c r="L3845" s="23" t="n">
        <v>687463</v>
      </c>
      <c r="M3845" s="23" t="n">
        <f aca="false">MIN(J3845:L3845)</f>
        <v>524985.84</v>
      </c>
      <c r="N3845" s="23" t="n">
        <f aca="false">MAX(J3845:L3845)</f>
        <v>687463</v>
      </c>
      <c r="O3845" s="23" t="n">
        <f aca="false">MEDIAN(J3845:L3845)</f>
        <v>578385.134686347</v>
      </c>
      <c r="P3845" s="23" t="n">
        <f aca="false">AVERAGE(J3845:L3845)</f>
        <v>596944.658228782</v>
      </c>
      <c r="Q3845" s="23" t="n">
        <f aca="false">AVERAGE(M3845,O3845)</f>
        <v>551685.487343174</v>
      </c>
      <c r="R3845" s="23" t="n">
        <f aca="false">AVERAGE(N3845,O3845)</f>
        <v>632924.067343173</v>
      </c>
      <c r="S3845" s="23" t="n">
        <f aca="false">STDEV(J3845:L3845)</f>
        <v>82813.3371867603</v>
      </c>
      <c r="T3845" s="25" t="n">
        <f aca="false">IF(P3845&gt;0,S3845/P3845,NA())</f>
        <v>0.138728667800595</v>
      </c>
      <c r="U3845" s="4" t="str">
        <f aca="false">IF(T3845&lt;=Parametros!$B$7,"MENOR",IF(T3845&lt;=Parametros!$B$8,"PROMEDIO MENOR-MEDIANA","PROMEDIO"))</f>
        <v>MENOR</v>
      </c>
      <c r="V3845" s="23" t="n">
        <f aca="false">IF(T3845&lt;=Parametros!$B$7,M3845,IF(T3845&lt;=Parametros!$B$8,Q3845,P3845))</f>
        <v>524985.84</v>
      </c>
      <c r="W3845" s="26" t="n">
        <f aca="false">ROUND(V3845,0)</f>
        <v>524986</v>
      </c>
      <c r="X3845" s="27" t="n">
        <f aca="false">K3845/G3845</f>
        <v>0.95947057726962</v>
      </c>
      <c r="Y3845" s="27" t="n">
        <f aca="false">L3845/G3845</f>
        <v>1.25641583297086</v>
      </c>
    </row>
    <row r="3846" customFormat="false" ht="26.25" hidden="false" customHeight="true" outlineLevel="0" collapsed="false">
      <c r="A3846" s="4" t="s">
        <v>786</v>
      </c>
      <c r="B3846" s="4" t="s">
        <v>1668</v>
      </c>
      <c r="C3846" s="4" t="s">
        <v>2141</v>
      </c>
      <c r="D3846" s="4" t="s">
        <v>2142</v>
      </c>
      <c r="E3846" s="4" t="s">
        <v>98</v>
      </c>
      <c r="F3846" s="4" t="s">
        <v>99</v>
      </c>
      <c r="G3846" s="23" t="n">
        <v>547162</v>
      </c>
      <c r="H3846" s="24" t="n">
        <f aca="false">Parametros!$B$3</f>
        <v>160.42</v>
      </c>
      <c r="I3846" s="24" t="n">
        <f aca="false">Parametros!$B$4</f>
        <v>151.76</v>
      </c>
      <c r="J3846" s="23" t="n">
        <f aca="false">G3846*H3846/I3846</f>
        <v>578385.134686347</v>
      </c>
      <c r="K3846" s="23" t="n">
        <v>524985.84</v>
      </c>
      <c r="L3846" s="23" t="n">
        <v>687463</v>
      </c>
      <c r="M3846" s="23" t="n">
        <f aca="false">MIN(J3846:L3846)</f>
        <v>524985.84</v>
      </c>
      <c r="N3846" s="23" t="n">
        <f aca="false">MAX(J3846:L3846)</f>
        <v>687463</v>
      </c>
      <c r="O3846" s="23" t="n">
        <f aca="false">MEDIAN(J3846:L3846)</f>
        <v>578385.134686347</v>
      </c>
      <c r="P3846" s="23" t="n">
        <f aca="false">AVERAGE(J3846:L3846)</f>
        <v>596944.658228782</v>
      </c>
      <c r="Q3846" s="23" t="n">
        <f aca="false">AVERAGE(M3846,O3846)</f>
        <v>551685.487343174</v>
      </c>
      <c r="R3846" s="23" t="n">
        <f aca="false">AVERAGE(N3846,O3846)</f>
        <v>632924.067343173</v>
      </c>
      <c r="S3846" s="23" t="n">
        <f aca="false">STDEV(J3846:L3846)</f>
        <v>82813.3371867603</v>
      </c>
      <c r="T3846" s="25" t="n">
        <f aca="false">IF(P3846&gt;0,S3846/P3846,NA())</f>
        <v>0.138728667800595</v>
      </c>
      <c r="U3846" s="4" t="str">
        <f aca="false">IF(T3846&lt;=Parametros!$B$7,"MENOR",IF(T3846&lt;=Parametros!$B$8,"PROMEDIO MENOR-MEDIANA","PROMEDIO"))</f>
        <v>MENOR</v>
      </c>
      <c r="V3846" s="23" t="n">
        <f aca="false">IF(T3846&lt;=Parametros!$B$7,M3846,IF(T3846&lt;=Parametros!$B$8,Q3846,P3846))</f>
        <v>524985.84</v>
      </c>
      <c r="W3846" s="26" t="n">
        <f aca="false">ROUND(V3846,0)</f>
        <v>524986</v>
      </c>
      <c r="X3846" s="27" t="n">
        <f aca="false">K3846/G3846</f>
        <v>0.95947057726962</v>
      </c>
      <c r="Y3846" s="27" t="n">
        <f aca="false">L3846/G3846</f>
        <v>1.25641583297086</v>
      </c>
    </row>
    <row r="3847" customFormat="false" ht="39" hidden="false" customHeight="true" outlineLevel="0" collapsed="false">
      <c r="A3847" s="4" t="s">
        <v>789</v>
      </c>
      <c r="B3847" s="4" t="s">
        <v>1668</v>
      </c>
      <c r="C3847" s="4" t="s">
        <v>2143</v>
      </c>
      <c r="D3847" s="4" t="s">
        <v>2144</v>
      </c>
      <c r="E3847" s="4" t="s">
        <v>98</v>
      </c>
      <c r="F3847" s="4" t="s">
        <v>99</v>
      </c>
      <c r="G3847" s="23" t="n">
        <v>273581</v>
      </c>
      <c r="H3847" s="24" t="n">
        <f aca="false">Parametros!$B$3</f>
        <v>160.42</v>
      </c>
      <c r="I3847" s="24" t="n">
        <f aca="false">Parametros!$B$4</f>
        <v>151.76</v>
      </c>
      <c r="J3847" s="23" t="n">
        <f aca="false">G3847*H3847/I3847</f>
        <v>289192.567343173</v>
      </c>
      <c r="K3847" s="23" t="n">
        <v>262492.46</v>
      </c>
      <c r="L3847" s="23" t="n">
        <v>343672</v>
      </c>
      <c r="M3847" s="23" t="n">
        <f aca="false">MIN(J3847:L3847)</f>
        <v>262492.46</v>
      </c>
      <c r="N3847" s="23" t="n">
        <f aca="false">MAX(J3847:L3847)</f>
        <v>343672</v>
      </c>
      <c r="O3847" s="23" t="n">
        <f aca="false">MEDIAN(J3847:L3847)</f>
        <v>289192.567343173</v>
      </c>
      <c r="P3847" s="23" t="n">
        <f aca="false">AVERAGE(J3847:L3847)</f>
        <v>298452.342447725</v>
      </c>
      <c r="Q3847" s="23" t="n">
        <f aca="false">AVERAGE(M3847,O3847)</f>
        <v>275842.513671587</v>
      </c>
      <c r="R3847" s="23" t="n">
        <f aca="false">AVERAGE(N3847,O3847)</f>
        <v>316432.283671587</v>
      </c>
      <c r="S3847" s="23" t="n">
        <f aca="false">STDEV(J3847:L3847)</f>
        <v>41374.3520178026</v>
      </c>
      <c r="T3847" s="25" t="n">
        <f aca="false">IF(P3847&gt;0,S3847/P3847,NA())</f>
        <v>0.138629677617791</v>
      </c>
      <c r="U3847" s="4" t="str">
        <f aca="false">IF(T3847&lt;=Parametros!$B$7,"MENOR",IF(T3847&lt;=Parametros!$B$8,"PROMEDIO MENOR-MEDIANA","PROMEDIO"))</f>
        <v>MENOR</v>
      </c>
      <c r="V3847" s="23" t="n">
        <f aca="false">IF(T3847&lt;=Parametros!$B$7,M3847,IF(T3847&lt;=Parametros!$B$8,Q3847,P3847))</f>
        <v>262492.46</v>
      </c>
      <c r="W3847" s="26" t="n">
        <f aca="false">ROUND(V3847,0)</f>
        <v>262492</v>
      </c>
      <c r="X3847" s="27" t="n">
        <f aca="false">K3847/G3847</f>
        <v>0.959468895866307</v>
      </c>
      <c r="Y3847" s="27" t="n">
        <f aca="false">L3847/G3847</f>
        <v>1.25619834710744</v>
      </c>
    </row>
    <row r="3848" customFormat="false" ht="39" hidden="false" customHeight="true" outlineLevel="0" collapsed="false">
      <c r="A3848" s="4" t="s">
        <v>792</v>
      </c>
      <c r="B3848" s="4" t="s">
        <v>1668</v>
      </c>
      <c r="C3848" s="4" t="s">
        <v>2145</v>
      </c>
      <c r="D3848" s="4" t="s">
        <v>2146</v>
      </c>
      <c r="E3848" s="4" t="s">
        <v>98</v>
      </c>
      <c r="F3848" s="4" t="s">
        <v>99</v>
      </c>
      <c r="G3848" s="23" t="n">
        <v>683953</v>
      </c>
      <c r="H3848" s="24" t="n">
        <f aca="false">Parametros!$B$3</f>
        <v>160.42</v>
      </c>
      <c r="I3848" s="24" t="n">
        <f aca="false">Parametros!$B$4</f>
        <v>151.76</v>
      </c>
      <c r="J3848" s="23" t="n">
        <f aca="false">G3848*H3848/I3848</f>
        <v>722981.946889826</v>
      </c>
      <c r="K3848" s="23" t="n">
        <v>656232.99</v>
      </c>
      <c r="L3848" s="23" t="n">
        <v>859299</v>
      </c>
      <c r="M3848" s="23" t="n">
        <f aca="false">MIN(J3848:L3848)</f>
        <v>656232.99</v>
      </c>
      <c r="N3848" s="23" t="n">
        <f aca="false">MAX(J3848:L3848)</f>
        <v>859299</v>
      </c>
      <c r="O3848" s="23" t="n">
        <f aca="false">MEDIAN(J3848:L3848)</f>
        <v>722981.946889826</v>
      </c>
      <c r="P3848" s="23" t="n">
        <f aca="false">AVERAGE(J3848:L3848)</f>
        <v>746171.312296609</v>
      </c>
      <c r="Q3848" s="23" t="n">
        <f aca="false">AVERAGE(M3848,O3848)</f>
        <v>689607.468444913</v>
      </c>
      <c r="R3848" s="23" t="n">
        <f aca="false">AVERAGE(N3848,O3848)</f>
        <v>791140.473444913</v>
      </c>
      <c r="S3848" s="23" t="n">
        <f aca="false">STDEV(J3848:L3848)</f>
        <v>103500.053648812</v>
      </c>
      <c r="T3848" s="25" t="n">
        <f aca="false">IF(P3848&gt;0,S3848/P3848,NA())</f>
        <v>0.138708165193666</v>
      </c>
      <c r="U3848" s="4" t="str">
        <f aca="false">IF(T3848&lt;=Parametros!$B$7,"MENOR",IF(T3848&lt;=Parametros!$B$8,"PROMEDIO MENOR-MEDIANA","PROMEDIO"))</f>
        <v>MENOR</v>
      </c>
      <c r="V3848" s="23" t="n">
        <f aca="false">IF(T3848&lt;=Parametros!$B$7,M3848,IF(T3848&lt;=Parametros!$B$8,Q3848,P3848))</f>
        <v>656232.99</v>
      </c>
      <c r="W3848" s="26" t="n">
        <f aca="false">ROUND(V3848,0)</f>
        <v>656233</v>
      </c>
      <c r="X3848" s="27" t="n">
        <f aca="false">K3848/G3848</f>
        <v>0.959470884695293</v>
      </c>
      <c r="Y3848" s="27" t="n">
        <f aca="false">L3848/G3848</f>
        <v>1.25637141733423</v>
      </c>
    </row>
    <row r="3849" customFormat="false" ht="26.25" hidden="false" customHeight="true" outlineLevel="0" collapsed="false">
      <c r="A3849" s="4" t="s">
        <v>795</v>
      </c>
      <c r="B3849" s="4" t="s">
        <v>1668</v>
      </c>
      <c r="C3849" s="4" t="s">
        <v>2147</v>
      </c>
      <c r="D3849" s="4" t="s">
        <v>2148</v>
      </c>
      <c r="E3849" s="4" t="s">
        <v>98</v>
      </c>
      <c r="F3849" s="4" t="s">
        <v>99</v>
      </c>
      <c r="G3849" s="23" t="n">
        <v>410372</v>
      </c>
      <c r="H3849" s="24" t="n">
        <f aca="false">Parametros!$B$3</f>
        <v>160.42</v>
      </c>
      <c r="I3849" s="24" t="n">
        <f aca="false">Parametros!$B$4</f>
        <v>151.76</v>
      </c>
      <c r="J3849" s="23" t="n">
        <f aca="false">G3849*H3849/I3849</f>
        <v>433789.379546653</v>
      </c>
      <c r="K3849" s="23" t="n">
        <v>393739.61</v>
      </c>
      <c r="L3849" s="23" t="n">
        <v>515627</v>
      </c>
      <c r="M3849" s="23" t="n">
        <f aca="false">MIN(J3849:L3849)</f>
        <v>393739.61</v>
      </c>
      <c r="N3849" s="23" t="n">
        <f aca="false">MAX(J3849:L3849)</f>
        <v>515627</v>
      </c>
      <c r="O3849" s="23" t="n">
        <f aca="false">MEDIAN(J3849:L3849)</f>
        <v>433789.379546653</v>
      </c>
      <c r="P3849" s="23" t="n">
        <f aca="false">AVERAGE(J3849:L3849)</f>
        <v>447718.663182218</v>
      </c>
      <c r="Q3849" s="23" t="n">
        <f aca="false">AVERAGE(M3849,O3849)</f>
        <v>413764.494773326</v>
      </c>
      <c r="R3849" s="23" t="n">
        <f aca="false">AVERAGE(N3849,O3849)</f>
        <v>474708.189773326</v>
      </c>
      <c r="S3849" s="23" t="n">
        <f aca="false">STDEV(J3849:L3849)</f>
        <v>62126.1029455658</v>
      </c>
      <c r="T3849" s="25" t="n">
        <f aca="false">IF(P3849&gt;0,S3849/P3849,NA())</f>
        <v>0.138761476914982</v>
      </c>
      <c r="U3849" s="4" t="str">
        <f aca="false">IF(T3849&lt;=Parametros!$B$7,"MENOR",IF(T3849&lt;=Parametros!$B$8,"PROMEDIO MENOR-MEDIANA","PROMEDIO"))</f>
        <v>MENOR</v>
      </c>
      <c r="V3849" s="23" t="n">
        <f aca="false">IF(T3849&lt;=Parametros!$B$7,M3849,IF(T3849&lt;=Parametros!$B$8,Q3849,P3849))</f>
        <v>393739.61</v>
      </c>
      <c r="W3849" s="26" t="n">
        <f aca="false">ROUND(V3849,0)</f>
        <v>393740</v>
      </c>
      <c r="X3849" s="27" t="n">
        <f aca="false">K3849/G3849</f>
        <v>0.959469968711316</v>
      </c>
      <c r="Y3849" s="27" t="n">
        <f aca="false">L3849/G3849</f>
        <v>1.25648679734485</v>
      </c>
    </row>
    <row r="3850" customFormat="false" ht="15" hidden="false" customHeight="true" outlineLevel="0" collapsed="false">
      <c r="A3850" s="22" t="s">
        <v>798</v>
      </c>
      <c r="B3850" s="22" t="s">
        <v>799</v>
      </c>
      <c r="C3850" s="22"/>
      <c r="D3850" s="22"/>
      <c r="E3850" s="22"/>
      <c r="F3850" s="22"/>
      <c r="G3850" s="22"/>
      <c r="H3850" s="22"/>
      <c r="I3850" s="22"/>
      <c r="J3850" s="22"/>
      <c r="K3850" s="22"/>
      <c r="L3850" s="22"/>
      <c r="M3850" s="22"/>
      <c r="N3850" s="22"/>
      <c r="O3850" s="22"/>
      <c r="P3850" s="22"/>
      <c r="Q3850" s="22"/>
      <c r="R3850" s="22"/>
      <c r="S3850" s="22"/>
      <c r="T3850" s="22"/>
      <c r="U3850" s="22"/>
      <c r="V3850" s="22"/>
      <c r="W3850" s="22"/>
    </row>
    <row r="3851" customFormat="false" ht="26.25" hidden="false" customHeight="true" outlineLevel="0" collapsed="false">
      <c r="A3851" s="4" t="s">
        <v>800</v>
      </c>
      <c r="B3851" s="4" t="s">
        <v>1668</v>
      </c>
      <c r="C3851" s="4" t="s">
        <v>2149</v>
      </c>
      <c r="D3851" s="4" t="s">
        <v>2150</v>
      </c>
      <c r="E3851" s="4" t="s">
        <v>98</v>
      </c>
      <c r="F3851" s="4" t="s">
        <v>99</v>
      </c>
      <c r="G3851" s="23" t="n">
        <v>54716</v>
      </c>
      <c r="H3851" s="24" t="n">
        <f aca="false">Parametros!$B$3</f>
        <v>160.42</v>
      </c>
      <c r="I3851" s="24" t="n">
        <f aca="false">Parametros!$B$4</f>
        <v>151.76</v>
      </c>
      <c r="J3851" s="23" t="n">
        <f aca="false">G3851*H3851/I3851</f>
        <v>57838.3020558777</v>
      </c>
      <c r="K3851" s="23" t="n">
        <v>52498.49</v>
      </c>
      <c r="L3851" s="23" t="n">
        <v>68663</v>
      </c>
      <c r="M3851" s="23" t="n">
        <f aca="false">MIN(J3851:L3851)</f>
        <v>52498.49</v>
      </c>
      <c r="N3851" s="23" t="n">
        <f aca="false">MAX(J3851:L3851)</f>
        <v>68663</v>
      </c>
      <c r="O3851" s="23" t="n">
        <f aca="false">MEDIAN(J3851:L3851)</f>
        <v>57838.3020558777</v>
      </c>
      <c r="P3851" s="23" t="n">
        <f aca="false">AVERAGE(J3851:L3851)</f>
        <v>59666.5973519592</v>
      </c>
      <c r="Q3851" s="23" t="n">
        <f aca="false">AVERAGE(M3851,O3851)</f>
        <v>55168.3960279389</v>
      </c>
      <c r="R3851" s="23" t="n">
        <f aca="false">AVERAGE(N3851,O3851)</f>
        <v>63250.6510279388</v>
      </c>
      <c r="S3851" s="23" t="n">
        <f aca="false">STDEV(J3851:L3851)</f>
        <v>8235.88754490252</v>
      </c>
      <c r="T3851" s="25" t="n">
        <f aca="false">IF(P3851&gt;0,S3851/P3851,NA())</f>
        <v>0.138031795182168</v>
      </c>
      <c r="U3851" s="4" t="str">
        <f aca="false">IF(T3851&lt;=Parametros!$B$7,"MENOR",IF(T3851&lt;=Parametros!$B$8,"PROMEDIO MENOR-MEDIANA","PROMEDIO"))</f>
        <v>MENOR</v>
      </c>
      <c r="V3851" s="23" t="n">
        <f aca="false">IF(T3851&lt;=Parametros!$B$7,M3851,IF(T3851&lt;=Parametros!$B$8,Q3851,P3851))</f>
        <v>52498.49</v>
      </c>
      <c r="W3851" s="26" t="n">
        <f aca="false">ROUND(V3851,0)</f>
        <v>52498</v>
      </c>
      <c r="X3851" s="27" t="n">
        <f aca="false">K3851/G3851</f>
        <v>0.959472366401053</v>
      </c>
      <c r="Y3851" s="27" t="n">
        <f aca="false">L3851/G3851</f>
        <v>1.25489801886103</v>
      </c>
    </row>
    <row r="3852" customFormat="false" ht="39" hidden="false" customHeight="true" outlineLevel="0" collapsed="false">
      <c r="A3852" s="4" t="s">
        <v>803</v>
      </c>
      <c r="B3852" s="4" t="s">
        <v>1668</v>
      </c>
      <c r="C3852" s="4" t="s">
        <v>2151</v>
      </c>
      <c r="D3852" s="4" t="s">
        <v>2152</v>
      </c>
      <c r="E3852" s="4" t="s">
        <v>98</v>
      </c>
      <c r="F3852" s="4" t="s">
        <v>99</v>
      </c>
      <c r="G3852" s="23" t="n">
        <v>54716</v>
      </c>
      <c r="H3852" s="24" t="n">
        <f aca="false">Parametros!$B$3</f>
        <v>160.42</v>
      </c>
      <c r="I3852" s="24" t="n">
        <f aca="false">Parametros!$B$4</f>
        <v>151.76</v>
      </c>
      <c r="J3852" s="23" t="n">
        <f aca="false">G3852*H3852/I3852</f>
        <v>57838.3020558777</v>
      </c>
      <c r="K3852" s="23" t="n">
        <v>52498.49</v>
      </c>
      <c r="L3852" s="23" t="n">
        <v>68663</v>
      </c>
      <c r="M3852" s="23" t="n">
        <f aca="false">MIN(J3852:L3852)</f>
        <v>52498.49</v>
      </c>
      <c r="N3852" s="23" t="n">
        <f aca="false">MAX(J3852:L3852)</f>
        <v>68663</v>
      </c>
      <c r="O3852" s="23" t="n">
        <f aca="false">MEDIAN(J3852:L3852)</f>
        <v>57838.3020558777</v>
      </c>
      <c r="P3852" s="23" t="n">
        <f aca="false">AVERAGE(J3852:L3852)</f>
        <v>59666.5973519592</v>
      </c>
      <c r="Q3852" s="23" t="n">
        <f aca="false">AVERAGE(M3852,O3852)</f>
        <v>55168.3960279389</v>
      </c>
      <c r="R3852" s="23" t="n">
        <f aca="false">AVERAGE(N3852,O3852)</f>
        <v>63250.6510279388</v>
      </c>
      <c r="S3852" s="23" t="n">
        <f aca="false">STDEV(J3852:L3852)</f>
        <v>8235.88754490252</v>
      </c>
      <c r="T3852" s="25" t="n">
        <f aca="false">IF(P3852&gt;0,S3852/P3852,NA())</f>
        <v>0.138031795182168</v>
      </c>
      <c r="U3852" s="4" t="str">
        <f aca="false">IF(T3852&lt;=Parametros!$B$7,"MENOR",IF(T3852&lt;=Parametros!$B$8,"PROMEDIO MENOR-MEDIANA","PROMEDIO"))</f>
        <v>MENOR</v>
      </c>
      <c r="V3852" s="23" t="n">
        <f aca="false">IF(T3852&lt;=Parametros!$B$7,M3852,IF(T3852&lt;=Parametros!$B$8,Q3852,P3852))</f>
        <v>52498.49</v>
      </c>
      <c r="W3852" s="26" t="n">
        <f aca="false">ROUND(V3852,0)</f>
        <v>52498</v>
      </c>
      <c r="X3852" s="27" t="n">
        <f aca="false">K3852/G3852</f>
        <v>0.959472366401053</v>
      </c>
      <c r="Y3852" s="27" t="n">
        <f aca="false">L3852/G3852</f>
        <v>1.25489801886103</v>
      </c>
    </row>
    <row r="3853" customFormat="false" ht="26.25" hidden="false" customHeight="true" outlineLevel="0" collapsed="false">
      <c r="A3853" s="4" t="s">
        <v>806</v>
      </c>
      <c r="B3853" s="4" t="s">
        <v>1668</v>
      </c>
      <c r="C3853" s="4" t="s">
        <v>2153</v>
      </c>
      <c r="D3853" s="4" t="s">
        <v>2154</v>
      </c>
      <c r="E3853" s="4" t="s">
        <v>98</v>
      </c>
      <c r="F3853" s="4" t="s">
        <v>99</v>
      </c>
      <c r="G3853" s="23" t="n">
        <v>273581</v>
      </c>
      <c r="H3853" s="24" t="n">
        <f aca="false">Parametros!$B$3</f>
        <v>160.42</v>
      </c>
      <c r="I3853" s="24" t="n">
        <f aca="false">Parametros!$B$4</f>
        <v>151.76</v>
      </c>
      <c r="J3853" s="23" t="n">
        <f aca="false">G3853*H3853/I3853</f>
        <v>289192.567343173</v>
      </c>
      <c r="K3853" s="23" t="n">
        <v>262492.46</v>
      </c>
      <c r="L3853" s="23" t="n">
        <v>343672</v>
      </c>
      <c r="M3853" s="23" t="n">
        <f aca="false">MIN(J3853:L3853)</f>
        <v>262492.46</v>
      </c>
      <c r="N3853" s="23" t="n">
        <f aca="false">MAX(J3853:L3853)</f>
        <v>343672</v>
      </c>
      <c r="O3853" s="23" t="n">
        <f aca="false">MEDIAN(J3853:L3853)</f>
        <v>289192.567343173</v>
      </c>
      <c r="P3853" s="23" t="n">
        <f aca="false">AVERAGE(J3853:L3853)</f>
        <v>298452.342447725</v>
      </c>
      <c r="Q3853" s="23" t="n">
        <f aca="false">AVERAGE(M3853,O3853)</f>
        <v>275842.513671587</v>
      </c>
      <c r="R3853" s="23" t="n">
        <f aca="false">AVERAGE(N3853,O3853)</f>
        <v>316432.283671587</v>
      </c>
      <c r="S3853" s="23" t="n">
        <f aca="false">STDEV(J3853:L3853)</f>
        <v>41374.3520178026</v>
      </c>
      <c r="T3853" s="25" t="n">
        <f aca="false">IF(P3853&gt;0,S3853/P3853,NA())</f>
        <v>0.138629677617791</v>
      </c>
      <c r="U3853" s="4" t="str">
        <f aca="false">IF(T3853&lt;=Parametros!$B$7,"MENOR",IF(T3853&lt;=Parametros!$B$8,"PROMEDIO MENOR-MEDIANA","PROMEDIO"))</f>
        <v>MENOR</v>
      </c>
      <c r="V3853" s="23" t="n">
        <f aca="false">IF(T3853&lt;=Parametros!$B$7,M3853,IF(T3853&lt;=Parametros!$B$8,Q3853,P3853))</f>
        <v>262492.46</v>
      </c>
      <c r="W3853" s="26" t="n">
        <f aca="false">ROUND(V3853,0)</f>
        <v>262492</v>
      </c>
      <c r="X3853" s="27" t="n">
        <f aca="false">K3853/G3853</f>
        <v>0.959468895866307</v>
      </c>
      <c r="Y3853" s="27" t="n">
        <f aca="false">L3853/G3853</f>
        <v>1.25619834710744</v>
      </c>
    </row>
    <row r="3854" customFormat="false" ht="26.25" hidden="false" customHeight="true" outlineLevel="0" collapsed="false">
      <c r="A3854" s="4" t="s">
        <v>809</v>
      </c>
      <c r="B3854" s="4" t="s">
        <v>1668</v>
      </c>
      <c r="C3854" s="4" t="s">
        <v>2155</v>
      </c>
      <c r="D3854" s="4" t="s">
        <v>2156</v>
      </c>
      <c r="E3854" s="4" t="s">
        <v>98</v>
      </c>
      <c r="F3854" s="4" t="s">
        <v>99</v>
      </c>
      <c r="G3854" s="23" t="n">
        <v>683953</v>
      </c>
      <c r="H3854" s="24" t="n">
        <f aca="false">Parametros!$B$3</f>
        <v>160.42</v>
      </c>
      <c r="I3854" s="24" t="n">
        <f aca="false">Parametros!$B$4</f>
        <v>151.76</v>
      </c>
      <c r="J3854" s="23" t="n">
        <f aca="false">G3854*H3854/I3854</f>
        <v>722981.946889826</v>
      </c>
      <c r="K3854" s="23" t="n">
        <v>656232.99</v>
      </c>
      <c r="L3854" s="23" t="n">
        <v>859299</v>
      </c>
      <c r="M3854" s="23" t="n">
        <f aca="false">MIN(J3854:L3854)</f>
        <v>656232.99</v>
      </c>
      <c r="N3854" s="23" t="n">
        <f aca="false">MAX(J3854:L3854)</f>
        <v>859299</v>
      </c>
      <c r="O3854" s="23" t="n">
        <f aca="false">MEDIAN(J3854:L3854)</f>
        <v>722981.946889826</v>
      </c>
      <c r="P3854" s="23" t="n">
        <f aca="false">AVERAGE(J3854:L3854)</f>
        <v>746171.312296609</v>
      </c>
      <c r="Q3854" s="23" t="n">
        <f aca="false">AVERAGE(M3854,O3854)</f>
        <v>689607.468444913</v>
      </c>
      <c r="R3854" s="23" t="n">
        <f aca="false">AVERAGE(N3854,O3854)</f>
        <v>791140.473444913</v>
      </c>
      <c r="S3854" s="23" t="n">
        <f aca="false">STDEV(J3854:L3854)</f>
        <v>103500.053648812</v>
      </c>
      <c r="T3854" s="25" t="n">
        <f aca="false">IF(P3854&gt;0,S3854/P3854,NA())</f>
        <v>0.138708165193666</v>
      </c>
      <c r="U3854" s="4" t="str">
        <f aca="false">IF(T3854&lt;=Parametros!$B$7,"MENOR",IF(T3854&lt;=Parametros!$B$8,"PROMEDIO MENOR-MEDIANA","PROMEDIO"))</f>
        <v>MENOR</v>
      </c>
      <c r="V3854" s="23" t="n">
        <f aca="false">IF(T3854&lt;=Parametros!$B$7,M3854,IF(T3854&lt;=Parametros!$B$8,Q3854,P3854))</f>
        <v>656232.99</v>
      </c>
      <c r="W3854" s="26" t="n">
        <f aca="false">ROUND(V3854,0)</f>
        <v>656233</v>
      </c>
      <c r="X3854" s="27" t="n">
        <f aca="false">K3854/G3854</f>
        <v>0.959470884695293</v>
      </c>
      <c r="Y3854" s="27" t="n">
        <f aca="false">L3854/G3854</f>
        <v>1.25637141733423</v>
      </c>
    </row>
    <row r="3855" customFormat="false" ht="39" hidden="false" customHeight="true" outlineLevel="0" collapsed="false">
      <c r="A3855" s="4" t="s">
        <v>812</v>
      </c>
      <c r="B3855" s="4" t="s">
        <v>1668</v>
      </c>
      <c r="C3855" s="4" t="s">
        <v>2157</v>
      </c>
      <c r="D3855" s="4" t="s">
        <v>2158</v>
      </c>
      <c r="E3855" s="4" t="s">
        <v>98</v>
      </c>
      <c r="F3855" s="4" t="s">
        <v>99</v>
      </c>
      <c r="G3855" s="23" t="n">
        <v>1094324</v>
      </c>
      <c r="H3855" s="24" t="n">
        <f aca="false">Parametros!$B$3</f>
        <v>160.42</v>
      </c>
      <c r="I3855" s="24" t="n">
        <f aca="false">Parametros!$B$4</f>
        <v>151.76</v>
      </c>
      <c r="J3855" s="23" t="n">
        <f aca="false">G3855*H3855/I3855</f>
        <v>1156770.26937269</v>
      </c>
      <c r="K3855" s="23" t="n">
        <v>1049971.68</v>
      </c>
      <c r="L3855" s="23" t="n">
        <v>1375045</v>
      </c>
      <c r="M3855" s="23" t="n">
        <f aca="false">MIN(J3855:L3855)</f>
        <v>1049971.68</v>
      </c>
      <c r="N3855" s="23" t="n">
        <f aca="false">MAX(J3855:L3855)</f>
        <v>1375045</v>
      </c>
      <c r="O3855" s="23" t="n">
        <f aca="false">MEDIAN(J3855:L3855)</f>
        <v>1156770.26937269</v>
      </c>
      <c r="P3855" s="23" t="n">
        <f aca="false">AVERAGE(J3855:L3855)</f>
        <v>1193928.98312423</v>
      </c>
      <c r="Q3855" s="23" t="n">
        <f aca="false">AVERAGE(M3855,O3855)</f>
        <v>1103370.97468635</v>
      </c>
      <c r="R3855" s="23" t="n">
        <f aca="false">AVERAGE(N3855,O3855)</f>
        <v>1265907.63468635</v>
      </c>
      <c r="S3855" s="23" t="n">
        <f aca="false">STDEV(J3855:L3855)</f>
        <v>165691.711771311</v>
      </c>
      <c r="T3855" s="25" t="n">
        <f aca="false">IF(P3855&gt;0,S3855/P3855,NA())</f>
        <v>0.138778532151665</v>
      </c>
      <c r="U3855" s="4" t="str">
        <f aca="false">IF(T3855&lt;=Parametros!$B$7,"MENOR",IF(T3855&lt;=Parametros!$B$8,"PROMEDIO MENOR-MEDIANA","PROMEDIO"))</f>
        <v>MENOR</v>
      </c>
      <c r="V3855" s="23" t="n">
        <f aca="false">IF(T3855&lt;=Parametros!$B$7,M3855,IF(T3855&lt;=Parametros!$B$8,Q3855,P3855))</f>
        <v>1049971.68</v>
      </c>
      <c r="W3855" s="26" t="n">
        <f aca="false">ROUND(V3855,0)</f>
        <v>1049972</v>
      </c>
      <c r="X3855" s="27" t="n">
        <f aca="false">K3855/G3855</f>
        <v>0.95947057726962</v>
      </c>
      <c r="Y3855" s="27" t="n">
        <f aca="false">L3855/G3855</f>
        <v>1.25652457590257</v>
      </c>
    </row>
    <row r="3856" customFormat="false" ht="26.25" hidden="false" customHeight="true" outlineLevel="0" collapsed="false">
      <c r="A3856" s="4" t="s">
        <v>815</v>
      </c>
      <c r="B3856" s="4" t="s">
        <v>1668</v>
      </c>
      <c r="C3856" s="4" t="s">
        <v>2159</v>
      </c>
      <c r="D3856" s="4" t="s">
        <v>2160</v>
      </c>
      <c r="E3856" s="4" t="s">
        <v>98</v>
      </c>
      <c r="F3856" s="4" t="s">
        <v>99</v>
      </c>
      <c r="G3856" s="23" t="n">
        <v>1094324</v>
      </c>
      <c r="H3856" s="24" t="n">
        <f aca="false">Parametros!$B$3</f>
        <v>160.42</v>
      </c>
      <c r="I3856" s="24" t="n">
        <f aca="false">Parametros!$B$4</f>
        <v>151.76</v>
      </c>
      <c r="J3856" s="23" t="n">
        <f aca="false">G3856*H3856/I3856</f>
        <v>1156770.26937269</v>
      </c>
      <c r="K3856" s="23" t="n">
        <v>1049971.68</v>
      </c>
      <c r="L3856" s="23" t="n">
        <v>1375045</v>
      </c>
      <c r="M3856" s="23" t="n">
        <f aca="false">MIN(J3856:L3856)</f>
        <v>1049971.68</v>
      </c>
      <c r="N3856" s="23" t="n">
        <f aca="false">MAX(J3856:L3856)</f>
        <v>1375045</v>
      </c>
      <c r="O3856" s="23" t="n">
        <f aca="false">MEDIAN(J3856:L3856)</f>
        <v>1156770.26937269</v>
      </c>
      <c r="P3856" s="23" t="n">
        <f aca="false">AVERAGE(J3856:L3856)</f>
        <v>1193928.98312423</v>
      </c>
      <c r="Q3856" s="23" t="n">
        <f aca="false">AVERAGE(M3856,O3856)</f>
        <v>1103370.97468635</v>
      </c>
      <c r="R3856" s="23" t="n">
        <f aca="false">AVERAGE(N3856,O3856)</f>
        <v>1265907.63468635</v>
      </c>
      <c r="S3856" s="23" t="n">
        <f aca="false">STDEV(J3856:L3856)</f>
        <v>165691.711771311</v>
      </c>
      <c r="T3856" s="25" t="n">
        <f aca="false">IF(P3856&gt;0,S3856/P3856,NA())</f>
        <v>0.138778532151665</v>
      </c>
      <c r="U3856" s="4" t="str">
        <f aca="false">IF(T3856&lt;=Parametros!$B$7,"MENOR",IF(T3856&lt;=Parametros!$B$8,"PROMEDIO MENOR-MEDIANA","PROMEDIO"))</f>
        <v>MENOR</v>
      </c>
      <c r="V3856" s="23" t="n">
        <f aca="false">IF(T3856&lt;=Parametros!$B$7,M3856,IF(T3856&lt;=Parametros!$B$8,Q3856,P3856))</f>
        <v>1049971.68</v>
      </c>
      <c r="W3856" s="26" t="n">
        <f aca="false">ROUND(V3856,0)</f>
        <v>1049972</v>
      </c>
      <c r="X3856" s="27" t="n">
        <f aca="false">K3856/G3856</f>
        <v>0.95947057726962</v>
      </c>
      <c r="Y3856" s="27" t="n">
        <f aca="false">L3856/G3856</f>
        <v>1.25652457590257</v>
      </c>
    </row>
    <row r="3857" customFormat="false" ht="39" hidden="false" customHeight="true" outlineLevel="0" collapsed="false">
      <c r="A3857" s="4" t="s">
        <v>818</v>
      </c>
      <c r="B3857" s="4" t="s">
        <v>1668</v>
      </c>
      <c r="C3857" s="4" t="s">
        <v>2161</v>
      </c>
      <c r="D3857" s="4" t="s">
        <v>2162</v>
      </c>
      <c r="E3857" s="4" t="s">
        <v>98</v>
      </c>
      <c r="F3857" s="4" t="s">
        <v>99</v>
      </c>
      <c r="G3857" s="23" t="n">
        <v>1094324</v>
      </c>
      <c r="H3857" s="24" t="n">
        <f aca="false">Parametros!$B$3</f>
        <v>160.42</v>
      </c>
      <c r="I3857" s="24" t="n">
        <f aca="false">Parametros!$B$4</f>
        <v>151.76</v>
      </c>
      <c r="J3857" s="23" t="n">
        <f aca="false">G3857*H3857/I3857</f>
        <v>1156770.26937269</v>
      </c>
      <c r="K3857" s="23" t="n">
        <v>1049971.68</v>
      </c>
      <c r="L3857" s="23" t="n">
        <v>1375045</v>
      </c>
      <c r="M3857" s="23" t="n">
        <f aca="false">MIN(J3857:L3857)</f>
        <v>1049971.68</v>
      </c>
      <c r="N3857" s="23" t="n">
        <f aca="false">MAX(J3857:L3857)</f>
        <v>1375045</v>
      </c>
      <c r="O3857" s="23" t="n">
        <f aca="false">MEDIAN(J3857:L3857)</f>
        <v>1156770.26937269</v>
      </c>
      <c r="P3857" s="23" t="n">
        <f aca="false">AVERAGE(J3857:L3857)</f>
        <v>1193928.98312423</v>
      </c>
      <c r="Q3857" s="23" t="n">
        <f aca="false">AVERAGE(M3857,O3857)</f>
        <v>1103370.97468635</v>
      </c>
      <c r="R3857" s="23" t="n">
        <f aca="false">AVERAGE(N3857,O3857)</f>
        <v>1265907.63468635</v>
      </c>
      <c r="S3857" s="23" t="n">
        <f aca="false">STDEV(J3857:L3857)</f>
        <v>165691.711771311</v>
      </c>
      <c r="T3857" s="25" t="n">
        <f aca="false">IF(P3857&gt;0,S3857/P3857,NA())</f>
        <v>0.138778532151665</v>
      </c>
      <c r="U3857" s="4" t="str">
        <f aca="false">IF(T3857&lt;=Parametros!$B$7,"MENOR",IF(T3857&lt;=Parametros!$B$8,"PROMEDIO MENOR-MEDIANA","PROMEDIO"))</f>
        <v>MENOR</v>
      </c>
      <c r="V3857" s="23" t="n">
        <f aca="false">IF(T3857&lt;=Parametros!$B$7,M3857,IF(T3857&lt;=Parametros!$B$8,Q3857,P3857))</f>
        <v>1049971.68</v>
      </c>
      <c r="W3857" s="26" t="n">
        <f aca="false">ROUND(V3857,0)</f>
        <v>1049972</v>
      </c>
      <c r="X3857" s="27" t="n">
        <f aca="false">K3857/G3857</f>
        <v>0.95947057726962</v>
      </c>
      <c r="Y3857" s="27" t="n">
        <f aca="false">L3857/G3857</f>
        <v>1.25652457590257</v>
      </c>
    </row>
    <row r="3858" customFormat="false" ht="39" hidden="false" customHeight="true" outlineLevel="0" collapsed="false">
      <c r="A3858" s="4" t="s">
        <v>821</v>
      </c>
      <c r="B3858" s="4" t="s">
        <v>1668</v>
      </c>
      <c r="C3858" s="4" t="s">
        <v>2163</v>
      </c>
      <c r="D3858" s="4" t="s">
        <v>2164</v>
      </c>
      <c r="E3858" s="4" t="s">
        <v>98</v>
      </c>
      <c r="F3858" s="4" t="s">
        <v>99</v>
      </c>
      <c r="G3858" s="23" t="n">
        <v>1094324</v>
      </c>
      <c r="H3858" s="24" t="n">
        <f aca="false">Parametros!$B$3</f>
        <v>160.42</v>
      </c>
      <c r="I3858" s="24" t="n">
        <f aca="false">Parametros!$B$4</f>
        <v>151.76</v>
      </c>
      <c r="J3858" s="23" t="n">
        <f aca="false">G3858*H3858/I3858</f>
        <v>1156770.26937269</v>
      </c>
      <c r="K3858" s="23" t="n">
        <v>1049971.68</v>
      </c>
      <c r="L3858" s="23" t="n">
        <v>1375045</v>
      </c>
      <c r="M3858" s="23" t="n">
        <f aca="false">MIN(J3858:L3858)</f>
        <v>1049971.68</v>
      </c>
      <c r="N3858" s="23" t="n">
        <f aca="false">MAX(J3858:L3858)</f>
        <v>1375045</v>
      </c>
      <c r="O3858" s="23" t="n">
        <f aca="false">MEDIAN(J3858:L3858)</f>
        <v>1156770.26937269</v>
      </c>
      <c r="P3858" s="23" t="n">
        <f aca="false">AVERAGE(J3858:L3858)</f>
        <v>1193928.98312423</v>
      </c>
      <c r="Q3858" s="23" t="n">
        <f aca="false">AVERAGE(M3858,O3858)</f>
        <v>1103370.97468635</v>
      </c>
      <c r="R3858" s="23" t="n">
        <f aca="false">AVERAGE(N3858,O3858)</f>
        <v>1265907.63468635</v>
      </c>
      <c r="S3858" s="23" t="n">
        <f aca="false">STDEV(J3858:L3858)</f>
        <v>165691.711771311</v>
      </c>
      <c r="T3858" s="25" t="n">
        <f aca="false">IF(P3858&gt;0,S3858/P3858,NA())</f>
        <v>0.138778532151665</v>
      </c>
      <c r="U3858" s="4" t="str">
        <f aca="false">IF(T3858&lt;=Parametros!$B$7,"MENOR",IF(T3858&lt;=Parametros!$B$8,"PROMEDIO MENOR-MEDIANA","PROMEDIO"))</f>
        <v>MENOR</v>
      </c>
      <c r="V3858" s="23" t="n">
        <f aca="false">IF(T3858&lt;=Parametros!$B$7,M3858,IF(T3858&lt;=Parametros!$B$8,Q3858,P3858))</f>
        <v>1049971.68</v>
      </c>
      <c r="W3858" s="26" t="n">
        <f aca="false">ROUND(V3858,0)</f>
        <v>1049972</v>
      </c>
      <c r="X3858" s="27" t="n">
        <f aca="false">K3858/G3858</f>
        <v>0.95947057726962</v>
      </c>
      <c r="Y3858" s="27" t="n">
        <f aca="false">L3858/G3858</f>
        <v>1.25652457590257</v>
      </c>
    </row>
    <row r="3859" customFormat="false" ht="39" hidden="false" customHeight="true" outlineLevel="0" collapsed="false">
      <c r="A3859" s="4" t="s">
        <v>824</v>
      </c>
      <c r="B3859" s="4" t="s">
        <v>1668</v>
      </c>
      <c r="C3859" s="4" t="s">
        <v>2165</v>
      </c>
      <c r="D3859" s="4" t="s">
        <v>2166</v>
      </c>
      <c r="E3859" s="4" t="s">
        <v>98</v>
      </c>
      <c r="F3859" s="4" t="s">
        <v>99</v>
      </c>
      <c r="G3859" s="23" t="n">
        <v>1094324</v>
      </c>
      <c r="H3859" s="24" t="n">
        <f aca="false">Parametros!$B$3</f>
        <v>160.42</v>
      </c>
      <c r="I3859" s="24" t="n">
        <f aca="false">Parametros!$B$4</f>
        <v>151.76</v>
      </c>
      <c r="J3859" s="23" t="n">
        <f aca="false">G3859*H3859/I3859</f>
        <v>1156770.26937269</v>
      </c>
      <c r="K3859" s="23" t="n">
        <v>1049971.68</v>
      </c>
      <c r="L3859" s="23" t="n">
        <v>1375045</v>
      </c>
      <c r="M3859" s="23" t="n">
        <f aca="false">MIN(J3859:L3859)</f>
        <v>1049971.68</v>
      </c>
      <c r="N3859" s="23" t="n">
        <f aca="false">MAX(J3859:L3859)</f>
        <v>1375045</v>
      </c>
      <c r="O3859" s="23" t="n">
        <f aca="false">MEDIAN(J3859:L3859)</f>
        <v>1156770.26937269</v>
      </c>
      <c r="P3859" s="23" t="n">
        <f aca="false">AVERAGE(J3859:L3859)</f>
        <v>1193928.98312423</v>
      </c>
      <c r="Q3859" s="23" t="n">
        <f aca="false">AVERAGE(M3859,O3859)</f>
        <v>1103370.97468635</v>
      </c>
      <c r="R3859" s="23" t="n">
        <f aca="false">AVERAGE(N3859,O3859)</f>
        <v>1265907.63468635</v>
      </c>
      <c r="S3859" s="23" t="n">
        <f aca="false">STDEV(J3859:L3859)</f>
        <v>165691.711771311</v>
      </c>
      <c r="T3859" s="25" t="n">
        <f aca="false">IF(P3859&gt;0,S3859/P3859,NA())</f>
        <v>0.138778532151665</v>
      </c>
      <c r="U3859" s="4" t="str">
        <f aca="false">IF(T3859&lt;=Parametros!$B$7,"MENOR",IF(T3859&lt;=Parametros!$B$8,"PROMEDIO MENOR-MEDIANA","PROMEDIO"))</f>
        <v>MENOR</v>
      </c>
      <c r="V3859" s="23" t="n">
        <f aca="false">IF(T3859&lt;=Parametros!$B$7,M3859,IF(T3859&lt;=Parametros!$B$8,Q3859,P3859))</f>
        <v>1049971.68</v>
      </c>
      <c r="W3859" s="26" t="n">
        <f aca="false">ROUND(V3859,0)</f>
        <v>1049972</v>
      </c>
      <c r="X3859" s="27" t="n">
        <f aca="false">K3859/G3859</f>
        <v>0.95947057726962</v>
      </c>
      <c r="Y3859" s="27" t="n">
        <f aca="false">L3859/G3859</f>
        <v>1.25652457590257</v>
      </c>
    </row>
    <row r="3860" customFormat="false" ht="77.25" hidden="false" customHeight="true" outlineLevel="0" collapsed="false">
      <c r="A3860" s="4" t="s">
        <v>827</v>
      </c>
      <c r="B3860" s="4" t="s">
        <v>1668</v>
      </c>
      <c r="C3860" s="4" t="s">
        <v>2167</v>
      </c>
      <c r="D3860" s="4" t="s">
        <v>2168</v>
      </c>
      <c r="E3860" s="4" t="s">
        <v>98</v>
      </c>
      <c r="F3860" s="4" t="s">
        <v>99</v>
      </c>
      <c r="G3860" s="23" t="n">
        <v>3271667</v>
      </c>
      <c r="H3860" s="24" t="n">
        <f aca="false">Parametros!$B$3</f>
        <v>160.42</v>
      </c>
      <c r="I3860" s="24" t="n">
        <f aca="false">Parametros!$B$4</f>
        <v>151.76</v>
      </c>
      <c r="J3860" s="23" t="n">
        <f aca="false">G3860*H3860/I3860</f>
        <v>3458360.70202952</v>
      </c>
      <c r="K3860" s="23" t="n">
        <v>3139067.87</v>
      </c>
      <c r="L3860" s="23" t="n">
        <v>4110855</v>
      </c>
      <c r="M3860" s="23" t="n">
        <f aca="false">MIN(J3860:L3860)</f>
        <v>3139067.87</v>
      </c>
      <c r="N3860" s="23" t="n">
        <f aca="false">MAX(J3860:L3860)</f>
        <v>4110855</v>
      </c>
      <c r="O3860" s="23" t="n">
        <f aca="false">MEDIAN(J3860:L3860)</f>
        <v>3458360.70202952</v>
      </c>
      <c r="P3860" s="23" t="n">
        <f aca="false">AVERAGE(J3860:L3860)</f>
        <v>3569427.85734317</v>
      </c>
      <c r="Q3860" s="23" t="n">
        <f aca="false">AVERAGE(M3860,O3860)</f>
        <v>3298714.28601476</v>
      </c>
      <c r="R3860" s="23" t="n">
        <f aca="false">AVERAGE(N3860,O3860)</f>
        <v>3784607.85101476</v>
      </c>
      <c r="S3860" s="23" t="n">
        <f aca="false">STDEV(J3860:L3860)</f>
        <v>495322.613304208</v>
      </c>
      <c r="T3860" s="25" t="n">
        <f aca="false">IF(P3860&gt;0,S3860/P3860,NA())</f>
        <v>0.138768069589979</v>
      </c>
      <c r="U3860" s="4" t="str">
        <f aca="false">IF(T3860&lt;=Parametros!$B$7,"MENOR",IF(T3860&lt;=Parametros!$B$8,"PROMEDIO MENOR-MEDIANA","PROMEDIO"))</f>
        <v>MENOR</v>
      </c>
      <c r="V3860" s="23" t="n">
        <f aca="false">IF(T3860&lt;=Parametros!$B$7,M3860,IF(T3860&lt;=Parametros!$B$8,Q3860,P3860))</f>
        <v>3139067.87</v>
      </c>
      <c r="W3860" s="26" t="n">
        <f aca="false">ROUND(V3860,0)</f>
        <v>3139068</v>
      </c>
      <c r="X3860" s="27" t="n">
        <f aca="false">K3860/G3860</f>
        <v>0.959470468724354</v>
      </c>
      <c r="Y3860" s="27" t="n">
        <f aca="false">L3860/G3860</f>
        <v>1.25650165496672</v>
      </c>
    </row>
    <row r="3861" customFormat="false" ht="77.25" hidden="false" customHeight="true" outlineLevel="0" collapsed="false">
      <c r="A3861" s="4" t="s">
        <v>830</v>
      </c>
      <c r="B3861" s="4" t="s">
        <v>1668</v>
      </c>
      <c r="C3861" s="4" t="s">
        <v>2169</v>
      </c>
      <c r="D3861" s="4" t="s">
        <v>2170</v>
      </c>
      <c r="E3861" s="4" t="s">
        <v>98</v>
      </c>
      <c r="F3861" s="4" t="s">
        <v>99</v>
      </c>
      <c r="G3861" s="23" t="n">
        <v>3271667</v>
      </c>
      <c r="H3861" s="24" t="n">
        <f aca="false">Parametros!$B$3</f>
        <v>160.42</v>
      </c>
      <c r="I3861" s="24" t="n">
        <f aca="false">Parametros!$B$4</f>
        <v>151.76</v>
      </c>
      <c r="J3861" s="23" t="n">
        <f aca="false">G3861*H3861/I3861</f>
        <v>3458360.70202952</v>
      </c>
      <c r="K3861" s="23" t="n">
        <v>3139067.87</v>
      </c>
      <c r="L3861" s="23" t="n">
        <v>4110855</v>
      </c>
      <c r="M3861" s="23" t="n">
        <f aca="false">MIN(J3861:L3861)</f>
        <v>3139067.87</v>
      </c>
      <c r="N3861" s="23" t="n">
        <f aca="false">MAX(J3861:L3861)</f>
        <v>4110855</v>
      </c>
      <c r="O3861" s="23" t="n">
        <f aca="false">MEDIAN(J3861:L3861)</f>
        <v>3458360.70202952</v>
      </c>
      <c r="P3861" s="23" t="n">
        <f aca="false">AVERAGE(J3861:L3861)</f>
        <v>3569427.85734317</v>
      </c>
      <c r="Q3861" s="23" t="n">
        <f aca="false">AVERAGE(M3861,O3861)</f>
        <v>3298714.28601476</v>
      </c>
      <c r="R3861" s="23" t="n">
        <f aca="false">AVERAGE(N3861,O3861)</f>
        <v>3784607.85101476</v>
      </c>
      <c r="S3861" s="23" t="n">
        <f aca="false">STDEV(J3861:L3861)</f>
        <v>495322.613304208</v>
      </c>
      <c r="T3861" s="25" t="n">
        <f aca="false">IF(P3861&gt;0,S3861/P3861,NA())</f>
        <v>0.138768069589979</v>
      </c>
      <c r="U3861" s="4" t="str">
        <f aca="false">IF(T3861&lt;=Parametros!$B$7,"MENOR",IF(T3861&lt;=Parametros!$B$8,"PROMEDIO MENOR-MEDIANA","PROMEDIO"))</f>
        <v>MENOR</v>
      </c>
      <c r="V3861" s="23" t="n">
        <f aca="false">IF(T3861&lt;=Parametros!$B$7,M3861,IF(T3861&lt;=Parametros!$B$8,Q3861,P3861))</f>
        <v>3139067.87</v>
      </c>
      <c r="W3861" s="26" t="n">
        <f aca="false">ROUND(V3861,0)</f>
        <v>3139068</v>
      </c>
      <c r="X3861" s="27" t="n">
        <f aca="false">K3861/G3861</f>
        <v>0.959470468724354</v>
      </c>
      <c r="Y3861" s="27" t="n">
        <f aca="false">L3861/G3861</f>
        <v>1.25650165496672</v>
      </c>
    </row>
    <row r="3862" customFormat="false" ht="77.25" hidden="false" customHeight="true" outlineLevel="0" collapsed="false">
      <c r="A3862" s="4" t="s">
        <v>833</v>
      </c>
      <c r="B3862" s="4" t="s">
        <v>1668</v>
      </c>
      <c r="C3862" s="4" t="s">
        <v>2171</v>
      </c>
      <c r="D3862" s="4" t="s">
        <v>2172</v>
      </c>
      <c r="E3862" s="4" t="s">
        <v>98</v>
      </c>
      <c r="F3862" s="4" t="s">
        <v>99</v>
      </c>
      <c r="G3862" s="23" t="n">
        <v>3271667</v>
      </c>
      <c r="H3862" s="24" t="n">
        <f aca="false">Parametros!$B$3</f>
        <v>160.42</v>
      </c>
      <c r="I3862" s="24" t="n">
        <f aca="false">Parametros!$B$4</f>
        <v>151.76</v>
      </c>
      <c r="J3862" s="23" t="n">
        <f aca="false">G3862*H3862/I3862</f>
        <v>3458360.70202952</v>
      </c>
      <c r="K3862" s="23" t="n">
        <v>3139067.87</v>
      </c>
      <c r="L3862" s="23" t="n">
        <v>4110855</v>
      </c>
      <c r="M3862" s="23" t="n">
        <f aca="false">MIN(J3862:L3862)</f>
        <v>3139067.87</v>
      </c>
      <c r="N3862" s="23" t="n">
        <f aca="false">MAX(J3862:L3862)</f>
        <v>4110855</v>
      </c>
      <c r="O3862" s="23" t="n">
        <f aca="false">MEDIAN(J3862:L3862)</f>
        <v>3458360.70202952</v>
      </c>
      <c r="P3862" s="23" t="n">
        <f aca="false">AVERAGE(J3862:L3862)</f>
        <v>3569427.85734317</v>
      </c>
      <c r="Q3862" s="23" t="n">
        <f aca="false">AVERAGE(M3862,O3862)</f>
        <v>3298714.28601476</v>
      </c>
      <c r="R3862" s="23" t="n">
        <f aca="false">AVERAGE(N3862,O3862)</f>
        <v>3784607.85101476</v>
      </c>
      <c r="S3862" s="23" t="n">
        <f aca="false">STDEV(J3862:L3862)</f>
        <v>495322.613304208</v>
      </c>
      <c r="T3862" s="25" t="n">
        <f aca="false">IF(P3862&gt;0,S3862/P3862,NA())</f>
        <v>0.138768069589979</v>
      </c>
      <c r="U3862" s="4" t="str">
        <f aca="false">IF(T3862&lt;=Parametros!$B$7,"MENOR",IF(T3862&lt;=Parametros!$B$8,"PROMEDIO MENOR-MEDIANA","PROMEDIO"))</f>
        <v>MENOR</v>
      </c>
      <c r="V3862" s="23" t="n">
        <f aca="false">IF(T3862&lt;=Parametros!$B$7,M3862,IF(T3862&lt;=Parametros!$B$8,Q3862,P3862))</f>
        <v>3139067.87</v>
      </c>
      <c r="W3862" s="26" t="n">
        <f aca="false">ROUND(V3862,0)</f>
        <v>3139068</v>
      </c>
      <c r="X3862" s="27" t="n">
        <f aca="false">K3862/G3862</f>
        <v>0.959470468724354</v>
      </c>
      <c r="Y3862" s="27" t="n">
        <f aca="false">L3862/G3862</f>
        <v>1.25650165496672</v>
      </c>
    </row>
    <row r="3863" customFormat="false" ht="77.25" hidden="false" customHeight="true" outlineLevel="0" collapsed="false">
      <c r="A3863" s="4" t="s">
        <v>835</v>
      </c>
      <c r="B3863" s="4" t="s">
        <v>1668</v>
      </c>
      <c r="C3863" s="4" t="s">
        <v>2173</v>
      </c>
      <c r="D3863" s="4" t="s">
        <v>2174</v>
      </c>
      <c r="E3863" s="4" t="s">
        <v>98</v>
      </c>
      <c r="F3863" s="4" t="s">
        <v>99</v>
      </c>
      <c r="G3863" s="23" t="n">
        <v>3271667</v>
      </c>
      <c r="H3863" s="24" t="n">
        <f aca="false">Parametros!$B$3</f>
        <v>160.42</v>
      </c>
      <c r="I3863" s="24" t="n">
        <f aca="false">Parametros!$B$4</f>
        <v>151.76</v>
      </c>
      <c r="J3863" s="23" t="n">
        <f aca="false">G3863*H3863/I3863</f>
        <v>3458360.70202952</v>
      </c>
      <c r="K3863" s="23" t="n">
        <v>3139067.87</v>
      </c>
      <c r="L3863" s="23" t="n">
        <v>4110855</v>
      </c>
      <c r="M3863" s="23" t="n">
        <f aca="false">MIN(J3863:L3863)</f>
        <v>3139067.87</v>
      </c>
      <c r="N3863" s="23" t="n">
        <f aca="false">MAX(J3863:L3863)</f>
        <v>4110855</v>
      </c>
      <c r="O3863" s="23" t="n">
        <f aca="false">MEDIAN(J3863:L3863)</f>
        <v>3458360.70202952</v>
      </c>
      <c r="P3863" s="23" t="n">
        <f aca="false">AVERAGE(J3863:L3863)</f>
        <v>3569427.85734317</v>
      </c>
      <c r="Q3863" s="23" t="n">
        <f aca="false">AVERAGE(M3863,O3863)</f>
        <v>3298714.28601476</v>
      </c>
      <c r="R3863" s="23" t="n">
        <f aca="false">AVERAGE(N3863,O3863)</f>
        <v>3784607.85101476</v>
      </c>
      <c r="S3863" s="23" t="n">
        <f aca="false">STDEV(J3863:L3863)</f>
        <v>495322.613304208</v>
      </c>
      <c r="T3863" s="25" t="n">
        <f aca="false">IF(P3863&gt;0,S3863/P3863,NA())</f>
        <v>0.138768069589979</v>
      </c>
      <c r="U3863" s="4" t="str">
        <f aca="false">IF(T3863&lt;=Parametros!$B$7,"MENOR",IF(T3863&lt;=Parametros!$B$8,"PROMEDIO MENOR-MEDIANA","PROMEDIO"))</f>
        <v>MENOR</v>
      </c>
      <c r="V3863" s="23" t="n">
        <f aca="false">IF(T3863&lt;=Parametros!$B$7,M3863,IF(T3863&lt;=Parametros!$B$8,Q3863,P3863))</f>
        <v>3139067.87</v>
      </c>
      <c r="W3863" s="26" t="n">
        <f aca="false">ROUND(V3863,0)</f>
        <v>3139068</v>
      </c>
      <c r="X3863" s="27" t="n">
        <f aca="false">K3863/G3863</f>
        <v>0.959470468724354</v>
      </c>
      <c r="Y3863" s="27" t="n">
        <f aca="false">L3863/G3863</f>
        <v>1.25650165496672</v>
      </c>
    </row>
    <row r="3864" customFormat="false" ht="39" hidden="false" customHeight="true" outlineLevel="0" collapsed="false">
      <c r="A3864" s="4" t="s">
        <v>837</v>
      </c>
      <c r="B3864" s="4" t="s">
        <v>1668</v>
      </c>
      <c r="C3864" s="4" t="s">
        <v>2175</v>
      </c>
      <c r="D3864" s="4" t="s">
        <v>2176</v>
      </c>
      <c r="E3864" s="4" t="s">
        <v>98</v>
      </c>
      <c r="F3864" s="4" t="s">
        <v>99</v>
      </c>
      <c r="G3864" s="23" t="n">
        <v>820743</v>
      </c>
      <c r="H3864" s="24" t="n">
        <f aca="false">Parametros!$B$3</f>
        <v>160.42</v>
      </c>
      <c r="I3864" s="24" t="n">
        <f aca="false">Parametros!$B$4</f>
        <v>151.76</v>
      </c>
      <c r="J3864" s="23" t="n">
        <f aca="false">G3864*H3864/I3864</f>
        <v>867577.70202952</v>
      </c>
      <c r="K3864" s="23" t="n">
        <v>787478.3</v>
      </c>
      <c r="L3864" s="23" t="n">
        <v>1031254</v>
      </c>
      <c r="M3864" s="23" t="n">
        <f aca="false">MIN(J3864:L3864)</f>
        <v>787478.3</v>
      </c>
      <c r="N3864" s="23" t="n">
        <f aca="false">MAX(J3864:L3864)</f>
        <v>1031254</v>
      </c>
      <c r="O3864" s="23" t="n">
        <f aca="false">MEDIAN(J3864:L3864)</f>
        <v>867577.70202952</v>
      </c>
      <c r="P3864" s="23" t="n">
        <f aca="false">AVERAGE(J3864:L3864)</f>
        <v>895436.667343174</v>
      </c>
      <c r="Q3864" s="23" t="n">
        <f aca="false">AVERAGE(M3864,O3864)</f>
        <v>827528.00101476</v>
      </c>
      <c r="R3864" s="23" t="n">
        <f aca="false">AVERAGE(N3864,O3864)</f>
        <v>949415.85101476</v>
      </c>
      <c r="S3864" s="23" t="n">
        <f aca="false">STDEV(J3864:L3864)</f>
        <v>124252.724070271</v>
      </c>
      <c r="T3864" s="25" t="n">
        <f aca="false">IF(P3864&gt;0,S3864/P3864,NA())</f>
        <v>0.138762157729076</v>
      </c>
      <c r="U3864" s="4" t="str">
        <f aca="false">IF(T3864&lt;=Parametros!$B$7,"MENOR",IF(T3864&lt;=Parametros!$B$8,"PROMEDIO MENOR-MEDIANA","PROMEDIO"))</f>
        <v>MENOR</v>
      </c>
      <c r="V3864" s="23" t="n">
        <f aca="false">IF(T3864&lt;=Parametros!$B$7,M3864,IF(T3864&lt;=Parametros!$B$8,Q3864,P3864))</f>
        <v>787478.3</v>
      </c>
      <c r="W3864" s="26" t="n">
        <f aca="false">ROUND(V3864,0)</f>
        <v>787478</v>
      </c>
      <c r="X3864" s="27" t="n">
        <f aca="false">K3864/G3864</f>
        <v>0.959470016801849</v>
      </c>
      <c r="Y3864" s="27" t="n">
        <f aca="false">L3864/G3864</f>
        <v>1.25648832825866</v>
      </c>
    </row>
    <row r="3865" customFormat="false" ht="26.25" hidden="false" customHeight="true" outlineLevel="0" collapsed="false">
      <c r="A3865" s="4" t="s">
        <v>840</v>
      </c>
      <c r="B3865" s="4" t="s">
        <v>1668</v>
      </c>
      <c r="C3865" s="4" t="s">
        <v>2177</v>
      </c>
      <c r="D3865" s="4" t="s">
        <v>2178</v>
      </c>
      <c r="E3865" s="4" t="s">
        <v>98</v>
      </c>
      <c r="F3865" s="4" t="s">
        <v>99</v>
      </c>
      <c r="G3865" s="23" t="n">
        <v>410372</v>
      </c>
      <c r="H3865" s="24" t="n">
        <f aca="false">Parametros!$B$3</f>
        <v>160.42</v>
      </c>
      <c r="I3865" s="24" t="n">
        <f aca="false">Parametros!$B$4</f>
        <v>151.76</v>
      </c>
      <c r="J3865" s="23" t="n">
        <f aca="false">G3865*H3865/I3865</f>
        <v>433789.379546653</v>
      </c>
      <c r="K3865" s="23" t="n">
        <v>393739.61</v>
      </c>
      <c r="L3865" s="23" t="n">
        <v>515627</v>
      </c>
      <c r="M3865" s="23" t="n">
        <f aca="false">MIN(J3865:L3865)</f>
        <v>393739.61</v>
      </c>
      <c r="N3865" s="23" t="n">
        <f aca="false">MAX(J3865:L3865)</f>
        <v>515627</v>
      </c>
      <c r="O3865" s="23" t="n">
        <f aca="false">MEDIAN(J3865:L3865)</f>
        <v>433789.379546653</v>
      </c>
      <c r="P3865" s="23" t="n">
        <f aca="false">AVERAGE(J3865:L3865)</f>
        <v>447718.663182218</v>
      </c>
      <c r="Q3865" s="23" t="n">
        <f aca="false">AVERAGE(M3865,O3865)</f>
        <v>413764.494773326</v>
      </c>
      <c r="R3865" s="23" t="n">
        <f aca="false">AVERAGE(N3865,O3865)</f>
        <v>474708.189773326</v>
      </c>
      <c r="S3865" s="23" t="n">
        <f aca="false">STDEV(J3865:L3865)</f>
        <v>62126.1029455658</v>
      </c>
      <c r="T3865" s="25" t="n">
        <f aca="false">IF(P3865&gt;0,S3865/P3865,NA())</f>
        <v>0.138761476914982</v>
      </c>
      <c r="U3865" s="4" t="str">
        <f aca="false">IF(T3865&lt;=Parametros!$B$7,"MENOR",IF(T3865&lt;=Parametros!$B$8,"PROMEDIO MENOR-MEDIANA","PROMEDIO"))</f>
        <v>MENOR</v>
      </c>
      <c r="V3865" s="23" t="n">
        <f aca="false">IF(T3865&lt;=Parametros!$B$7,M3865,IF(T3865&lt;=Parametros!$B$8,Q3865,P3865))</f>
        <v>393739.61</v>
      </c>
      <c r="W3865" s="26" t="n">
        <f aca="false">ROUND(V3865,0)</f>
        <v>393740</v>
      </c>
      <c r="X3865" s="27" t="n">
        <f aca="false">K3865/G3865</f>
        <v>0.959469968711316</v>
      </c>
      <c r="Y3865" s="27" t="n">
        <f aca="false">L3865/G3865</f>
        <v>1.25648679734485</v>
      </c>
    </row>
    <row r="3866" customFormat="false" ht="39" hidden="false" customHeight="true" outlineLevel="0" collapsed="false">
      <c r="A3866" s="4" t="s">
        <v>843</v>
      </c>
      <c r="B3866" s="4" t="s">
        <v>1668</v>
      </c>
      <c r="C3866" s="4" t="s">
        <v>2179</v>
      </c>
      <c r="D3866" s="4" t="s">
        <v>2180</v>
      </c>
      <c r="E3866" s="4" t="s">
        <v>98</v>
      </c>
      <c r="F3866" s="4" t="s">
        <v>99</v>
      </c>
      <c r="G3866" s="23" t="n">
        <v>937185</v>
      </c>
      <c r="H3866" s="24" t="n">
        <f aca="false">Parametros!$B$3</f>
        <v>160.42</v>
      </c>
      <c r="I3866" s="24" t="n">
        <f aca="false">Parametros!$B$4</f>
        <v>151.76</v>
      </c>
      <c r="J3866" s="23" t="n">
        <f aca="false">G3866*H3866/I3866</f>
        <v>990664.32327359</v>
      </c>
      <c r="K3866" s="23" t="n">
        <v>899200.93</v>
      </c>
      <c r="L3866" s="23" t="n">
        <v>1177505</v>
      </c>
      <c r="M3866" s="23" t="n">
        <f aca="false">MIN(J3866:L3866)</f>
        <v>899200.93</v>
      </c>
      <c r="N3866" s="23" t="n">
        <f aca="false">MAX(J3866:L3866)</f>
        <v>1177505</v>
      </c>
      <c r="O3866" s="23" t="n">
        <f aca="false">MEDIAN(J3866:L3866)</f>
        <v>990664.32327359</v>
      </c>
      <c r="P3866" s="23" t="n">
        <f aca="false">AVERAGE(J3866:L3866)</f>
        <v>1022456.7510912</v>
      </c>
      <c r="Q3866" s="23" t="n">
        <f aca="false">AVERAGE(M3866,O3866)</f>
        <v>944932.626636795</v>
      </c>
      <c r="R3866" s="23" t="n">
        <f aca="false">AVERAGE(N3866,O3866)</f>
        <v>1084084.6616368</v>
      </c>
      <c r="S3866" s="23" t="n">
        <f aca="false">STDEV(J3866:L3866)</f>
        <v>141849.771570294</v>
      </c>
      <c r="T3866" s="25" t="n">
        <f aca="false">IF(P3866&gt;0,S3866/P3866,NA())</f>
        <v>0.138734251027153</v>
      </c>
      <c r="U3866" s="4" t="str">
        <f aca="false">IF(T3866&lt;=Parametros!$B$7,"MENOR",IF(T3866&lt;=Parametros!$B$8,"PROMEDIO MENOR-MEDIANA","PROMEDIO"))</f>
        <v>MENOR</v>
      </c>
      <c r="V3866" s="23" t="n">
        <f aca="false">IF(T3866&lt;=Parametros!$B$7,M3866,IF(T3866&lt;=Parametros!$B$8,Q3866,P3866))</f>
        <v>899200.93</v>
      </c>
      <c r="W3866" s="26" t="n">
        <f aca="false">ROUND(V3866,0)</f>
        <v>899201</v>
      </c>
      <c r="X3866" s="27" t="n">
        <f aca="false">K3866/G3866</f>
        <v>0.959470040600308</v>
      </c>
      <c r="Y3866" s="27" t="n">
        <f aca="false">L3866/G3866</f>
        <v>1.25642749297097</v>
      </c>
    </row>
    <row r="3867" customFormat="false" ht="39" hidden="false" customHeight="true" outlineLevel="0" collapsed="false">
      <c r="A3867" s="4" t="s">
        <v>846</v>
      </c>
      <c r="B3867" s="4" t="s">
        <v>1668</v>
      </c>
      <c r="C3867" s="4" t="s">
        <v>2181</v>
      </c>
      <c r="D3867" s="4" t="s">
        <v>2182</v>
      </c>
      <c r="E3867" s="4" t="s">
        <v>98</v>
      </c>
      <c r="F3867" s="4" t="s">
        <v>99</v>
      </c>
      <c r="G3867" s="23" t="n">
        <v>683953</v>
      </c>
      <c r="H3867" s="24" t="n">
        <f aca="false">Parametros!$B$3</f>
        <v>160.42</v>
      </c>
      <c r="I3867" s="24" t="n">
        <f aca="false">Parametros!$B$4</f>
        <v>151.76</v>
      </c>
      <c r="J3867" s="23" t="n">
        <f aca="false">G3867*H3867/I3867</f>
        <v>722981.946889826</v>
      </c>
      <c r="K3867" s="23" t="n">
        <v>656232.99</v>
      </c>
      <c r="L3867" s="23" t="n">
        <v>859299</v>
      </c>
      <c r="M3867" s="23" t="n">
        <f aca="false">MIN(J3867:L3867)</f>
        <v>656232.99</v>
      </c>
      <c r="N3867" s="23" t="n">
        <f aca="false">MAX(J3867:L3867)</f>
        <v>859299</v>
      </c>
      <c r="O3867" s="23" t="n">
        <f aca="false">MEDIAN(J3867:L3867)</f>
        <v>722981.946889826</v>
      </c>
      <c r="P3867" s="23" t="n">
        <f aca="false">AVERAGE(J3867:L3867)</f>
        <v>746171.312296609</v>
      </c>
      <c r="Q3867" s="23" t="n">
        <f aca="false">AVERAGE(M3867,O3867)</f>
        <v>689607.468444913</v>
      </c>
      <c r="R3867" s="23" t="n">
        <f aca="false">AVERAGE(N3867,O3867)</f>
        <v>791140.473444913</v>
      </c>
      <c r="S3867" s="23" t="n">
        <f aca="false">STDEV(J3867:L3867)</f>
        <v>103500.053648812</v>
      </c>
      <c r="T3867" s="25" t="n">
        <f aca="false">IF(P3867&gt;0,S3867/P3867,NA())</f>
        <v>0.138708165193666</v>
      </c>
      <c r="U3867" s="4" t="str">
        <f aca="false">IF(T3867&lt;=Parametros!$B$7,"MENOR",IF(T3867&lt;=Parametros!$B$8,"PROMEDIO MENOR-MEDIANA","PROMEDIO"))</f>
        <v>MENOR</v>
      </c>
      <c r="V3867" s="23" t="n">
        <f aca="false">IF(T3867&lt;=Parametros!$B$7,M3867,IF(T3867&lt;=Parametros!$B$8,Q3867,P3867))</f>
        <v>656232.99</v>
      </c>
      <c r="W3867" s="26" t="n">
        <f aca="false">ROUND(V3867,0)</f>
        <v>656233</v>
      </c>
      <c r="X3867" s="27" t="n">
        <f aca="false">K3867/G3867</f>
        <v>0.959470884695293</v>
      </c>
      <c r="Y3867" s="27" t="n">
        <f aca="false">L3867/G3867</f>
        <v>1.25637141733423</v>
      </c>
    </row>
    <row r="3868" customFormat="false" ht="39" hidden="false" customHeight="true" outlineLevel="0" collapsed="false">
      <c r="A3868" s="4" t="s">
        <v>848</v>
      </c>
      <c r="B3868" s="4" t="s">
        <v>1668</v>
      </c>
      <c r="C3868" s="4" t="s">
        <v>2183</v>
      </c>
      <c r="D3868" s="4" t="s">
        <v>2184</v>
      </c>
      <c r="E3868" s="4" t="s">
        <v>98</v>
      </c>
      <c r="F3868" s="4" t="s">
        <v>99</v>
      </c>
      <c r="G3868" s="23" t="n">
        <v>937185</v>
      </c>
      <c r="H3868" s="24" t="n">
        <f aca="false">Parametros!$B$3</f>
        <v>160.42</v>
      </c>
      <c r="I3868" s="24" t="n">
        <f aca="false">Parametros!$B$4</f>
        <v>151.76</v>
      </c>
      <c r="J3868" s="23" t="n">
        <f aca="false">G3868*H3868/I3868</f>
        <v>990664.32327359</v>
      </c>
      <c r="K3868" s="23" t="n">
        <v>899200.93</v>
      </c>
      <c r="L3868" s="23" t="n">
        <v>1177505</v>
      </c>
      <c r="M3868" s="23" t="n">
        <f aca="false">MIN(J3868:L3868)</f>
        <v>899200.93</v>
      </c>
      <c r="N3868" s="23" t="n">
        <f aca="false">MAX(J3868:L3868)</f>
        <v>1177505</v>
      </c>
      <c r="O3868" s="23" t="n">
        <f aca="false">MEDIAN(J3868:L3868)</f>
        <v>990664.32327359</v>
      </c>
      <c r="P3868" s="23" t="n">
        <f aca="false">AVERAGE(J3868:L3868)</f>
        <v>1022456.7510912</v>
      </c>
      <c r="Q3868" s="23" t="n">
        <f aca="false">AVERAGE(M3868,O3868)</f>
        <v>944932.626636795</v>
      </c>
      <c r="R3868" s="23" t="n">
        <f aca="false">AVERAGE(N3868,O3868)</f>
        <v>1084084.6616368</v>
      </c>
      <c r="S3868" s="23" t="n">
        <f aca="false">STDEV(J3868:L3868)</f>
        <v>141849.771570294</v>
      </c>
      <c r="T3868" s="25" t="n">
        <f aca="false">IF(P3868&gt;0,S3868/P3868,NA())</f>
        <v>0.138734251027153</v>
      </c>
      <c r="U3868" s="4" t="str">
        <f aca="false">IF(T3868&lt;=Parametros!$B$7,"MENOR",IF(T3868&lt;=Parametros!$B$8,"PROMEDIO MENOR-MEDIANA","PROMEDIO"))</f>
        <v>MENOR</v>
      </c>
      <c r="V3868" s="23" t="n">
        <f aca="false">IF(T3868&lt;=Parametros!$B$7,M3868,IF(T3868&lt;=Parametros!$B$8,Q3868,P3868))</f>
        <v>899200.93</v>
      </c>
      <c r="W3868" s="26" t="n">
        <f aca="false">ROUND(V3868,0)</f>
        <v>899201</v>
      </c>
      <c r="X3868" s="27" t="n">
        <f aca="false">K3868/G3868</f>
        <v>0.959470040600308</v>
      </c>
      <c r="Y3868" s="27" t="n">
        <f aca="false">L3868/G3868</f>
        <v>1.25642749297097</v>
      </c>
    </row>
    <row r="3869" customFormat="false" ht="26.25" hidden="false" customHeight="true" outlineLevel="0" collapsed="false">
      <c r="A3869" s="4" t="s">
        <v>851</v>
      </c>
      <c r="B3869" s="4" t="s">
        <v>1668</v>
      </c>
      <c r="C3869" s="4" t="s">
        <v>2185</v>
      </c>
      <c r="D3869" s="4" t="s">
        <v>2186</v>
      </c>
      <c r="E3869" s="4" t="s">
        <v>98</v>
      </c>
      <c r="F3869" s="4" t="s">
        <v>99</v>
      </c>
      <c r="G3869" s="23" t="n">
        <v>1571395</v>
      </c>
      <c r="H3869" s="24" t="n">
        <f aca="false">Parametros!$B$3</f>
        <v>160.42</v>
      </c>
      <c r="I3869" s="24" t="n">
        <f aca="false">Parametros!$B$4</f>
        <v>151.76</v>
      </c>
      <c r="J3869" s="23" t="n">
        <f aca="false">G3869*H3869/I3869</f>
        <v>1661064.74630996</v>
      </c>
      <c r="K3869" s="23" t="n">
        <v>1507706.59</v>
      </c>
      <c r="L3869" s="23" t="n">
        <v>1974448</v>
      </c>
      <c r="M3869" s="23" t="n">
        <f aca="false">MIN(J3869:L3869)</f>
        <v>1507706.59</v>
      </c>
      <c r="N3869" s="23" t="n">
        <f aca="false">MAX(J3869:L3869)</f>
        <v>1974448</v>
      </c>
      <c r="O3869" s="23" t="n">
        <f aca="false">MEDIAN(J3869:L3869)</f>
        <v>1661064.74630996</v>
      </c>
      <c r="P3869" s="23" t="n">
        <f aca="false">AVERAGE(J3869:L3869)</f>
        <v>1714406.44543665</v>
      </c>
      <c r="Q3869" s="23" t="n">
        <f aca="false">AVERAGE(M3869,O3869)</f>
        <v>1584385.66815498</v>
      </c>
      <c r="R3869" s="23" t="n">
        <f aca="false">AVERAGE(N3869,O3869)</f>
        <v>1817756.37315498</v>
      </c>
      <c r="S3869" s="23" t="n">
        <f aca="false">STDEV(J3869:L3869)</f>
        <v>237898.904162018</v>
      </c>
      <c r="T3869" s="25" t="n">
        <f aca="false">IF(P3869&gt;0,S3869/P3869,NA())</f>
        <v>0.138764588056262</v>
      </c>
      <c r="U3869" s="4" t="str">
        <f aca="false">IF(T3869&lt;=Parametros!$B$7,"MENOR",IF(T3869&lt;=Parametros!$B$8,"PROMEDIO MENOR-MEDIANA","PROMEDIO"))</f>
        <v>MENOR</v>
      </c>
      <c r="V3869" s="23" t="n">
        <f aca="false">IF(T3869&lt;=Parametros!$B$7,M3869,IF(T3869&lt;=Parametros!$B$8,Q3869,P3869))</f>
        <v>1507706.59</v>
      </c>
      <c r="W3869" s="26" t="n">
        <f aca="false">ROUND(V3869,0)</f>
        <v>1507707</v>
      </c>
      <c r="X3869" s="27" t="n">
        <f aca="false">K3869/G3869</f>
        <v>0.959470145953118</v>
      </c>
      <c r="Y3869" s="27" t="n">
        <f aca="false">L3869/G3869</f>
        <v>1.25649375236653</v>
      </c>
    </row>
    <row r="3870" customFormat="false" ht="26.25" hidden="false" customHeight="true" outlineLevel="0" collapsed="false">
      <c r="A3870" s="4" t="s">
        <v>854</v>
      </c>
      <c r="B3870" s="4" t="s">
        <v>1668</v>
      </c>
      <c r="C3870" s="4" t="s">
        <v>2187</v>
      </c>
      <c r="D3870" s="4" t="s">
        <v>2188</v>
      </c>
      <c r="E3870" s="4" t="s">
        <v>98</v>
      </c>
      <c r="F3870" s="4" t="s">
        <v>99</v>
      </c>
      <c r="G3870" s="23" t="n">
        <v>2034900</v>
      </c>
      <c r="H3870" s="24" t="n">
        <f aca="false">Parametros!$B$3</f>
        <v>160.42</v>
      </c>
      <c r="I3870" s="24" t="n">
        <f aca="false">Parametros!$B$4</f>
        <v>151.76</v>
      </c>
      <c r="J3870" s="23" t="n">
        <f aca="false">G3870*H3870/I3870</f>
        <v>2151019.09594096</v>
      </c>
      <c r="K3870" s="23" t="n">
        <v>1952426.38</v>
      </c>
      <c r="L3870" s="23" t="n">
        <v>2556834</v>
      </c>
      <c r="M3870" s="23" t="n">
        <f aca="false">MIN(J3870:L3870)</f>
        <v>1952426.38</v>
      </c>
      <c r="N3870" s="23" t="n">
        <f aca="false">MAX(J3870:L3870)</f>
        <v>2556834</v>
      </c>
      <c r="O3870" s="23" t="n">
        <f aca="false">MEDIAN(J3870:L3870)</f>
        <v>2151019.09594096</v>
      </c>
      <c r="P3870" s="23" t="n">
        <f aca="false">AVERAGE(J3870:L3870)</f>
        <v>2220093.15864699</v>
      </c>
      <c r="Q3870" s="23" t="n">
        <f aca="false">AVERAGE(M3870,O3870)</f>
        <v>2051722.73797048</v>
      </c>
      <c r="R3870" s="23" t="n">
        <f aca="false">AVERAGE(N3870,O3870)</f>
        <v>2353926.54797048</v>
      </c>
      <c r="S3870" s="23" t="n">
        <f aca="false">STDEV(J3870:L3870)</f>
        <v>308067.464011624</v>
      </c>
      <c r="T3870" s="25" t="n">
        <f aca="false">IF(P3870&gt;0,S3870/P3870,NA())</f>
        <v>0.138763304959407</v>
      </c>
      <c r="U3870" s="4" t="str">
        <f aca="false">IF(T3870&lt;=Parametros!$B$7,"MENOR",IF(T3870&lt;=Parametros!$B$8,"PROMEDIO MENOR-MEDIANA","PROMEDIO"))</f>
        <v>MENOR</v>
      </c>
      <c r="V3870" s="23" t="n">
        <f aca="false">IF(T3870&lt;=Parametros!$B$7,M3870,IF(T3870&lt;=Parametros!$B$8,Q3870,P3870))</f>
        <v>1952426.38</v>
      </c>
      <c r="W3870" s="26" t="n">
        <f aca="false">ROUND(V3870,0)</f>
        <v>1952426</v>
      </c>
      <c r="X3870" s="27" t="n">
        <f aca="false">K3870/G3870</f>
        <v>0.959470430979409</v>
      </c>
      <c r="Y3870" s="27" t="n">
        <f aca="false">L3870/G3870</f>
        <v>1.25649122807018</v>
      </c>
    </row>
    <row r="3871" customFormat="false" ht="26.25" hidden="false" customHeight="true" outlineLevel="0" collapsed="false">
      <c r="A3871" s="4" t="s">
        <v>857</v>
      </c>
      <c r="B3871" s="4" t="s">
        <v>1668</v>
      </c>
      <c r="C3871" s="4" t="s">
        <v>2189</v>
      </c>
      <c r="D3871" s="4" t="s">
        <v>2190</v>
      </c>
      <c r="E3871" s="4" t="s">
        <v>98</v>
      </c>
      <c r="F3871" s="4" t="s">
        <v>99</v>
      </c>
      <c r="G3871" s="23" t="n">
        <v>2012290</v>
      </c>
      <c r="H3871" s="24" t="n">
        <f aca="false">Parametros!$B$3</f>
        <v>160.42</v>
      </c>
      <c r="I3871" s="24" t="n">
        <f aca="false">Parametros!$B$4</f>
        <v>151.76</v>
      </c>
      <c r="J3871" s="23" t="n">
        <f aca="false">G3871*H3871/I3871</f>
        <v>2127118.88376384</v>
      </c>
      <c r="K3871" s="23" t="n">
        <v>1930732.98</v>
      </c>
      <c r="L3871" s="23" t="n">
        <v>2528512</v>
      </c>
      <c r="M3871" s="23" t="n">
        <f aca="false">MIN(J3871:L3871)</f>
        <v>1930732.98</v>
      </c>
      <c r="N3871" s="23" t="n">
        <f aca="false">MAX(J3871:L3871)</f>
        <v>2528512</v>
      </c>
      <c r="O3871" s="23" t="n">
        <f aca="false">MEDIAN(J3871:L3871)</f>
        <v>2127118.88376384</v>
      </c>
      <c r="P3871" s="23" t="n">
        <f aca="false">AVERAGE(J3871:L3871)</f>
        <v>2195454.62125461</v>
      </c>
      <c r="Q3871" s="23" t="n">
        <f aca="false">AVERAGE(M3871,O3871)</f>
        <v>2028925.93188192</v>
      </c>
      <c r="R3871" s="23" t="n">
        <f aca="false">AVERAGE(N3871,O3871)</f>
        <v>2327815.44188192</v>
      </c>
      <c r="S3871" s="23" t="n">
        <f aca="false">STDEV(J3871:L3871)</f>
        <v>304692.088758219</v>
      </c>
      <c r="T3871" s="25" t="n">
        <f aca="false">IF(P3871&gt;0,S3871/P3871,NA())</f>
        <v>0.138783141226622</v>
      </c>
      <c r="U3871" s="4" t="str">
        <f aca="false">IF(T3871&lt;=Parametros!$B$7,"MENOR",IF(T3871&lt;=Parametros!$B$8,"PROMEDIO MENOR-MEDIANA","PROMEDIO"))</f>
        <v>MENOR</v>
      </c>
      <c r="V3871" s="23" t="n">
        <f aca="false">IF(T3871&lt;=Parametros!$B$7,M3871,IF(T3871&lt;=Parametros!$B$8,Q3871,P3871))</f>
        <v>1930732.98</v>
      </c>
      <c r="W3871" s="26" t="n">
        <f aca="false">ROUND(V3871,0)</f>
        <v>1930733</v>
      </c>
      <c r="X3871" s="27" t="n">
        <f aca="false">K3871/G3871</f>
        <v>0.95947054351013</v>
      </c>
      <c r="Y3871" s="27" t="n">
        <f aca="false">L3871/G3871</f>
        <v>1.25653459491425</v>
      </c>
    </row>
    <row r="3872" customFormat="false" ht="26.25" hidden="false" customHeight="true" outlineLevel="0" collapsed="false">
      <c r="A3872" s="4" t="s">
        <v>860</v>
      </c>
      <c r="B3872" s="4" t="s">
        <v>1668</v>
      </c>
      <c r="C3872" s="4" t="s">
        <v>2191</v>
      </c>
      <c r="D3872" s="4" t="s">
        <v>2192</v>
      </c>
      <c r="E3872" s="4" t="s">
        <v>98</v>
      </c>
      <c r="F3872" s="4" t="s">
        <v>99</v>
      </c>
      <c r="G3872" s="23" t="n">
        <v>2080120</v>
      </c>
      <c r="H3872" s="24" t="n">
        <f aca="false">Parametros!$B$3</f>
        <v>160.42</v>
      </c>
      <c r="I3872" s="24" t="n">
        <f aca="false">Parametros!$B$4</f>
        <v>151.76</v>
      </c>
      <c r="J3872" s="23" t="n">
        <f aca="false">G3872*H3872/I3872</f>
        <v>2198819.5202952</v>
      </c>
      <c r="K3872" s="23" t="n">
        <v>1995813.19</v>
      </c>
      <c r="L3872" s="23" t="n">
        <v>2613716</v>
      </c>
      <c r="M3872" s="23" t="n">
        <f aca="false">MIN(J3872:L3872)</f>
        <v>1995813.19</v>
      </c>
      <c r="N3872" s="23" t="n">
        <f aca="false">MAX(J3872:L3872)</f>
        <v>2613716</v>
      </c>
      <c r="O3872" s="23" t="n">
        <f aca="false">MEDIAN(J3872:L3872)</f>
        <v>2198819.5202952</v>
      </c>
      <c r="P3872" s="23" t="n">
        <f aca="false">AVERAGE(J3872:L3872)</f>
        <v>2269449.5700984</v>
      </c>
      <c r="Q3872" s="23" t="n">
        <f aca="false">AVERAGE(M3872,O3872)</f>
        <v>2097316.3551476</v>
      </c>
      <c r="R3872" s="23" t="n">
        <f aca="false">AVERAGE(N3872,O3872)</f>
        <v>2406267.7601476</v>
      </c>
      <c r="S3872" s="23" t="n">
        <f aca="false">STDEV(J3872:L3872)</f>
        <v>314948.287188351</v>
      </c>
      <c r="T3872" s="25" t="n">
        <f aca="false">IF(P3872&gt;0,S3872/P3872,NA())</f>
        <v>0.138777389609365</v>
      </c>
      <c r="U3872" s="4" t="str">
        <f aca="false">IF(T3872&lt;=Parametros!$B$7,"MENOR",IF(T3872&lt;=Parametros!$B$8,"PROMEDIO MENOR-MEDIANA","PROMEDIO"))</f>
        <v>MENOR</v>
      </c>
      <c r="V3872" s="23" t="n">
        <f aca="false">IF(T3872&lt;=Parametros!$B$7,M3872,IF(T3872&lt;=Parametros!$B$8,Q3872,P3872))</f>
        <v>1995813.19</v>
      </c>
      <c r="W3872" s="26" t="n">
        <f aca="false">ROUND(V3872,0)</f>
        <v>1995813</v>
      </c>
      <c r="X3872" s="27" t="n">
        <f aca="false">K3872/G3872</f>
        <v>0.959470218064342</v>
      </c>
      <c r="Y3872" s="27" t="n">
        <f aca="false">L3872/G3872</f>
        <v>1.25652173913043</v>
      </c>
    </row>
    <row r="3873" customFormat="false" ht="39" hidden="false" customHeight="true" outlineLevel="0" collapsed="false">
      <c r="A3873" s="4" t="s">
        <v>863</v>
      </c>
      <c r="B3873" s="4" t="s">
        <v>1668</v>
      </c>
      <c r="C3873" s="4" t="s">
        <v>2193</v>
      </c>
      <c r="D3873" s="4" t="s">
        <v>2194</v>
      </c>
      <c r="E3873" s="4" t="s">
        <v>98</v>
      </c>
      <c r="F3873" s="4" t="s">
        <v>99</v>
      </c>
      <c r="G3873" s="23" t="n">
        <v>1899240</v>
      </c>
      <c r="H3873" s="24" t="n">
        <f aca="false">Parametros!$B$3</f>
        <v>160.42</v>
      </c>
      <c r="I3873" s="24" t="n">
        <f aca="false">Parametros!$B$4</f>
        <v>151.76</v>
      </c>
      <c r="J3873" s="23" t="n">
        <f aca="false">G3873*H3873/I3873</f>
        <v>2007617.82287823</v>
      </c>
      <c r="K3873" s="23" t="n">
        <v>1822265.05</v>
      </c>
      <c r="L3873" s="23" t="n">
        <v>2386426</v>
      </c>
      <c r="M3873" s="23" t="n">
        <f aca="false">MIN(J3873:L3873)</f>
        <v>1822265.05</v>
      </c>
      <c r="N3873" s="23" t="n">
        <f aca="false">MAX(J3873:L3873)</f>
        <v>2386426</v>
      </c>
      <c r="O3873" s="23" t="n">
        <f aca="false">MEDIAN(J3873:L3873)</f>
        <v>2007617.82287823</v>
      </c>
      <c r="P3873" s="23" t="n">
        <f aca="false">AVERAGE(J3873:L3873)</f>
        <v>2072102.95762608</v>
      </c>
      <c r="Q3873" s="23" t="n">
        <f aca="false">AVERAGE(M3873,O3873)</f>
        <v>1914941.43643911</v>
      </c>
      <c r="R3873" s="23" t="n">
        <f aca="false">AVERAGE(N3873,O3873)</f>
        <v>2197021.91143911</v>
      </c>
      <c r="S3873" s="23" t="n">
        <f aca="false">STDEV(J3873:L3873)</f>
        <v>287555.46217871</v>
      </c>
      <c r="T3873" s="25" t="n">
        <f aca="false">IF(P3873&gt;0,S3873/P3873,NA())</f>
        <v>0.138774698004462</v>
      </c>
      <c r="U3873" s="4" t="str">
        <f aca="false">IF(T3873&lt;=Parametros!$B$7,"MENOR",IF(T3873&lt;=Parametros!$B$8,"PROMEDIO MENOR-MEDIANA","PROMEDIO"))</f>
        <v>MENOR</v>
      </c>
      <c r="V3873" s="23" t="n">
        <f aca="false">IF(T3873&lt;=Parametros!$B$7,M3873,IF(T3873&lt;=Parametros!$B$8,Q3873,P3873))</f>
        <v>1822265.05</v>
      </c>
      <c r="W3873" s="26" t="n">
        <f aca="false">ROUND(V3873,0)</f>
        <v>1822265</v>
      </c>
      <c r="X3873" s="27" t="n">
        <f aca="false">K3873/G3873</f>
        <v>0.959470656683726</v>
      </c>
      <c r="Y3873" s="27" t="n">
        <f aca="false">L3873/G3873</f>
        <v>1.25651629072682</v>
      </c>
    </row>
    <row r="3874" customFormat="false" ht="26.25" hidden="false" customHeight="true" outlineLevel="0" collapsed="false">
      <c r="A3874" s="4" t="s">
        <v>866</v>
      </c>
      <c r="B3874" s="4" t="s">
        <v>1668</v>
      </c>
      <c r="C3874" s="4" t="s">
        <v>2195</v>
      </c>
      <c r="D3874" s="4" t="s">
        <v>2196</v>
      </c>
      <c r="E3874" s="4" t="s">
        <v>98</v>
      </c>
      <c r="F3874" s="4" t="s">
        <v>99</v>
      </c>
      <c r="G3874" s="23" t="n">
        <v>2238390</v>
      </c>
      <c r="H3874" s="24" t="n">
        <f aca="false">Parametros!$B$3</f>
        <v>160.42</v>
      </c>
      <c r="I3874" s="24" t="n">
        <f aca="false">Parametros!$B$4</f>
        <v>151.76</v>
      </c>
      <c r="J3874" s="23" t="n">
        <f aca="false">G3874*H3874/I3874</f>
        <v>2366121.00553506</v>
      </c>
      <c r="K3874" s="23" t="n">
        <v>2147668.84</v>
      </c>
      <c r="L3874" s="23" t="n">
        <v>2812565</v>
      </c>
      <c r="M3874" s="23" t="n">
        <f aca="false">MIN(J3874:L3874)</f>
        <v>2147668.84</v>
      </c>
      <c r="N3874" s="23" t="n">
        <f aca="false">MAX(J3874:L3874)</f>
        <v>2812565</v>
      </c>
      <c r="O3874" s="23" t="n">
        <f aca="false">MEDIAN(J3874:L3874)</f>
        <v>2366121.00553506</v>
      </c>
      <c r="P3874" s="23" t="n">
        <f aca="false">AVERAGE(J3874:L3874)</f>
        <v>2442118.28184502</v>
      </c>
      <c r="Q3874" s="23" t="n">
        <f aca="false">AVERAGE(M3874,O3874)</f>
        <v>2256894.92276753</v>
      </c>
      <c r="R3874" s="23" t="n">
        <f aca="false">AVERAGE(N3874,O3874)</f>
        <v>2589343.00276753</v>
      </c>
      <c r="S3874" s="23" t="n">
        <f aca="false">STDEV(J3874:L3874)</f>
        <v>338900.303039974</v>
      </c>
      <c r="T3874" s="25" t="n">
        <f aca="false">IF(P3874&gt;0,S3874/P3874,NA())</f>
        <v>0.13877309119685</v>
      </c>
      <c r="U3874" s="4" t="str">
        <f aca="false">IF(T3874&lt;=Parametros!$B$7,"MENOR",IF(T3874&lt;=Parametros!$B$8,"PROMEDIO MENOR-MEDIANA","PROMEDIO"))</f>
        <v>MENOR</v>
      </c>
      <c r="V3874" s="23" t="n">
        <f aca="false">IF(T3874&lt;=Parametros!$B$7,M3874,IF(T3874&lt;=Parametros!$B$8,Q3874,P3874))</f>
        <v>2147668.84</v>
      </c>
      <c r="W3874" s="26" t="n">
        <f aca="false">ROUND(V3874,0)</f>
        <v>2147669</v>
      </c>
      <c r="X3874" s="27" t="n">
        <f aca="false">K3874/G3874</f>
        <v>0.959470351457967</v>
      </c>
      <c r="Y3874" s="27" t="n">
        <f aca="false">L3874/G3874</f>
        <v>1.2565124933546</v>
      </c>
    </row>
    <row r="3875" customFormat="false" ht="26.25" hidden="false" customHeight="true" outlineLevel="0" collapsed="false">
      <c r="A3875" s="4" t="s">
        <v>869</v>
      </c>
      <c r="B3875" s="4" t="s">
        <v>1668</v>
      </c>
      <c r="C3875" s="4" t="s">
        <v>2197</v>
      </c>
      <c r="D3875" s="4" t="s">
        <v>2198</v>
      </c>
      <c r="E3875" s="4" t="s">
        <v>98</v>
      </c>
      <c r="F3875" s="4" t="s">
        <v>99</v>
      </c>
      <c r="G3875" s="23" t="n">
        <v>2238390</v>
      </c>
      <c r="H3875" s="24" t="n">
        <f aca="false">Parametros!$B$3</f>
        <v>160.42</v>
      </c>
      <c r="I3875" s="24" t="n">
        <f aca="false">Parametros!$B$4</f>
        <v>151.76</v>
      </c>
      <c r="J3875" s="23" t="n">
        <f aca="false">G3875*H3875/I3875</f>
        <v>2366121.00553506</v>
      </c>
      <c r="K3875" s="23" t="n">
        <v>2147668.84</v>
      </c>
      <c r="L3875" s="23" t="n">
        <v>2812565</v>
      </c>
      <c r="M3875" s="23" t="n">
        <f aca="false">MIN(J3875:L3875)</f>
        <v>2147668.84</v>
      </c>
      <c r="N3875" s="23" t="n">
        <f aca="false">MAX(J3875:L3875)</f>
        <v>2812565</v>
      </c>
      <c r="O3875" s="23" t="n">
        <f aca="false">MEDIAN(J3875:L3875)</f>
        <v>2366121.00553506</v>
      </c>
      <c r="P3875" s="23" t="n">
        <f aca="false">AVERAGE(J3875:L3875)</f>
        <v>2442118.28184502</v>
      </c>
      <c r="Q3875" s="23" t="n">
        <f aca="false">AVERAGE(M3875,O3875)</f>
        <v>2256894.92276753</v>
      </c>
      <c r="R3875" s="23" t="n">
        <f aca="false">AVERAGE(N3875,O3875)</f>
        <v>2589343.00276753</v>
      </c>
      <c r="S3875" s="23" t="n">
        <f aca="false">STDEV(J3875:L3875)</f>
        <v>338900.303039974</v>
      </c>
      <c r="T3875" s="25" t="n">
        <f aca="false">IF(P3875&gt;0,S3875/P3875,NA())</f>
        <v>0.13877309119685</v>
      </c>
      <c r="U3875" s="4" t="str">
        <f aca="false">IF(T3875&lt;=Parametros!$B$7,"MENOR",IF(T3875&lt;=Parametros!$B$8,"PROMEDIO MENOR-MEDIANA","PROMEDIO"))</f>
        <v>MENOR</v>
      </c>
      <c r="V3875" s="23" t="n">
        <f aca="false">IF(T3875&lt;=Parametros!$B$7,M3875,IF(T3875&lt;=Parametros!$B$8,Q3875,P3875))</f>
        <v>2147668.84</v>
      </c>
      <c r="W3875" s="26" t="n">
        <f aca="false">ROUND(V3875,0)</f>
        <v>2147669</v>
      </c>
      <c r="X3875" s="27" t="n">
        <f aca="false">K3875/G3875</f>
        <v>0.959470351457967</v>
      </c>
      <c r="Y3875" s="27" t="n">
        <f aca="false">L3875/G3875</f>
        <v>1.2565124933546</v>
      </c>
    </row>
    <row r="3876" customFormat="false" ht="26.25" hidden="false" customHeight="true" outlineLevel="0" collapsed="false">
      <c r="A3876" s="4" t="s">
        <v>871</v>
      </c>
      <c r="B3876" s="4" t="s">
        <v>1668</v>
      </c>
      <c r="C3876" s="4" t="s">
        <v>2199</v>
      </c>
      <c r="D3876" s="4" t="s">
        <v>2200</v>
      </c>
      <c r="E3876" s="4" t="s">
        <v>98</v>
      </c>
      <c r="F3876" s="4" t="s">
        <v>99</v>
      </c>
      <c r="G3876" s="23" t="n">
        <v>1356600</v>
      </c>
      <c r="H3876" s="24" t="n">
        <f aca="false">Parametros!$B$3</f>
        <v>160.42</v>
      </c>
      <c r="I3876" s="24" t="n">
        <f aca="false">Parametros!$B$4</f>
        <v>151.76</v>
      </c>
      <c r="J3876" s="23" t="n">
        <f aca="false">G3876*H3876/I3876</f>
        <v>1434012.73062731</v>
      </c>
      <c r="K3876" s="23" t="n">
        <v>1301617.89</v>
      </c>
      <c r="L3876" s="23" t="n">
        <v>1704556</v>
      </c>
      <c r="M3876" s="23" t="n">
        <f aca="false">MIN(J3876:L3876)</f>
        <v>1301617.89</v>
      </c>
      <c r="N3876" s="23" t="n">
        <f aca="false">MAX(J3876:L3876)</f>
        <v>1704556</v>
      </c>
      <c r="O3876" s="23" t="n">
        <f aca="false">MEDIAN(J3876:L3876)</f>
        <v>1434012.73062731</v>
      </c>
      <c r="P3876" s="23" t="n">
        <f aca="false">AVERAGE(J3876:L3876)</f>
        <v>1480062.20687577</v>
      </c>
      <c r="Q3876" s="23" t="n">
        <f aca="false">AVERAGE(M3876,O3876)</f>
        <v>1367815.31031365</v>
      </c>
      <c r="R3876" s="23" t="n">
        <f aca="false">AVERAGE(N3876,O3876)</f>
        <v>1569284.36531365</v>
      </c>
      <c r="S3876" s="23" t="n">
        <f aca="false">STDEV(J3876:L3876)</f>
        <v>205378.177564369</v>
      </c>
      <c r="T3876" s="25" t="n">
        <f aca="false">IF(P3876&gt;0,S3876/P3876,NA())</f>
        <v>0.138763206445151</v>
      </c>
      <c r="U3876" s="4" t="str">
        <f aca="false">IF(T3876&lt;=Parametros!$B$7,"MENOR",IF(T3876&lt;=Parametros!$B$8,"PROMEDIO MENOR-MEDIANA","PROMEDIO"))</f>
        <v>MENOR</v>
      </c>
      <c r="V3876" s="23" t="n">
        <f aca="false">IF(T3876&lt;=Parametros!$B$7,M3876,IF(T3876&lt;=Parametros!$B$8,Q3876,P3876))</f>
        <v>1301617.89</v>
      </c>
      <c r="W3876" s="26" t="n">
        <f aca="false">ROUND(V3876,0)</f>
        <v>1301618</v>
      </c>
      <c r="X3876" s="27" t="n">
        <f aca="false">K3876/G3876</f>
        <v>0.959470654577621</v>
      </c>
      <c r="Y3876" s="27" t="n">
        <f aca="false">L3876/G3876</f>
        <v>1.25649122807018</v>
      </c>
    </row>
    <row r="3877" customFormat="false" ht="26.25" hidden="false" customHeight="true" outlineLevel="0" collapsed="false">
      <c r="A3877" s="4" t="s">
        <v>874</v>
      </c>
      <c r="B3877" s="4" t="s">
        <v>1668</v>
      </c>
      <c r="C3877" s="4" t="s">
        <v>2201</v>
      </c>
      <c r="D3877" s="4" t="s">
        <v>2202</v>
      </c>
      <c r="E3877" s="4" t="s">
        <v>98</v>
      </c>
      <c r="F3877" s="4" t="s">
        <v>99</v>
      </c>
      <c r="G3877" s="23" t="n">
        <v>1356600</v>
      </c>
      <c r="H3877" s="24" t="n">
        <f aca="false">Parametros!$B$3</f>
        <v>160.42</v>
      </c>
      <c r="I3877" s="24" t="n">
        <f aca="false">Parametros!$B$4</f>
        <v>151.76</v>
      </c>
      <c r="J3877" s="23" t="n">
        <f aca="false">G3877*H3877/I3877</f>
        <v>1434012.73062731</v>
      </c>
      <c r="K3877" s="23" t="n">
        <v>1301617.89</v>
      </c>
      <c r="L3877" s="23" t="n">
        <v>1704556</v>
      </c>
      <c r="M3877" s="23" t="n">
        <f aca="false">MIN(J3877:L3877)</f>
        <v>1301617.89</v>
      </c>
      <c r="N3877" s="23" t="n">
        <f aca="false">MAX(J3877:L3877)</f>
        <v>1704556</v>
      </c>
      <c r="O3877" s="23" t="n">
        <f aca="false">MEDIAN(J3877:L3877)</f>
        <v>1434012.73062731</v>
      </c>
      <c r="P3877" s="23" t="n">
        <f aca="false">AVERAGE(J3877:L3877)</f>
        <v>1480062.20687577</v>
      </c>
      <c r="Q3877" s="23" t="n">
        <f aca="false">AVERAGE(M3877,O3877)</f>
        <v>1367815.31031365</v>
      </c>
      <c r="R3877" s="23" t="n">
        <f aca="false">AVERAGE(N3877,O3877)</f>
        <v>1569284.36531365</v>
      </c>
      <c r="S3877" s="23" t="n">
        <f aca="false">STDEV(J3877:L3877)</f>
        <v>205378.177564369</v>
      </c>
      <c r="T3877" s="25" t="n">
        <f aca="false">IF(P3877&gt;0,S3877/P3877,NA())</f>
        <v>0.138763206445151</v>
      </c>
      <c r="U3877" s="4" t="str">
        <f aca="false">IF(T3877&lt;=Parametros!$B$7,"MENOR",IF(T3877&lt;=Parametros!$B$8,"PROMEDIO MENOR-MEDIANA","PROMEDIO"))</f>
        <v>MENOR</v>
      </c>
      <c r="V3877" s="23" t="n">
        <f aca="false">IF(T3877&lt;=Parametros!$B$7,M3877,IF(T3877&lt;=Parametros!$B$8,Q3877,P3877))</f>
        <v>1301617.89</v>
      </c>
      <c r="W3877" s="26" t="n">
        <f aca="false">ROUND(V3877,0)</f>
        <v>1301618</v>
      </c>
      <c r="X3877" s="27" t="n">
        <f aca="false">K3877/G3877</f>
        <v>0.959470654577621</v>
      </c>
      <c r="Y3877" s="27" t="n">
        <f aca="false">L3877/G3877</f>
        <v>1.25649122807018</v>
      </c>
    </row>
    <row r="3878" customFormat="false" ht="39" hidden="false" customHeight="true" outlineLevel="0" collapsed="false">
      <c r="A3878" s="4" t="s">
        <v>876</v>
      </c>
      <c r="B3878" s="4" t="s">
        <v>1668</v>
      </c>
      <c r="C3878" s="4" t="s">
        <v>2203</v>
      </c>
      <c r="D3878" s="4" t="s">
        <v>2204</v>
      </c>
      <c r="E3878" s="4" t="s">
        <v>98</v>
      </c>
      <c r="F3878" s="4" t="s">
        <v>99</v>
      </c>
      <c r="G3878" s="23" t="n">
        <v>893773</v>
      </c>
      <c r="H3878" s="24" t="n">
        <f aca="false">Parametros!$B$3</f>
        <v>160.42</v>
      </c>
      <c r="I3878" s="24" t="n">
        <f aca="false">Parametros!$B$4</f>
        <v>151.76</v>
      </c>
      <c r="J3878" s="23" t="n">
        <f aca="false">G3878*H3878/I3878</f>
        <v>944775.070242488</v>
      </c>
      <c r="K3878" s="23" t="n">
        <v>857548.68</v>
      </c>
      <c r="L3878" s="23" t="n">
        <v>1123003</v>
      </c>
      <c r="M3878" s="23" t="n">
        <f aca="false">MIN(J3878:L3878)</f>
        <v>857548.68</v>
      </c>
      <c r="N3878" s="23" t="n">
        <f aca="false">MAX(J3878:L3878)</f>
        <v>1123003</v>
      </c>
      <c r="O3878" s="23" t="n">
        <f aca="false">MEDIAN(J3878:L3878)</f>
        <v>944775.070242488</v>
      </c>
      <c r="P3878" s="23" t="n">
        <f aca="false">AVERAGE(J3878:L3878)</f>
        <v>975108.916747496</v>
      </c>
      <c r="Q3878" s="23" t="n">
        <f aca="false">AVERAGE(M3878,O3878)</f>
        <v>901161.875121244</v>
      </c>
      <c r="R3878" s="23" t="n">
        <f aca="false">AVERAGE(N3878,O3878)</f>
        <v>1033889.03512124</v>
      </c>
      <c r="S3878" s="23" t="n">
        <f aca="false">STDEV(J3878:L3878)</f>
        <v>135301.905694294</v>
      </c>
      <c r="T3878" s="25" t="n">
        <f aca="false">IF(P3878&gt;0,S3878/P3878,NA())</f>
        <v>0.138755685001423</v>
      </c>
      <c r="U3878" s="4" t="str">
        <f aca="false">IF(T3878&lt;=Parametros!$B$7,"MENOR",IF(T3878&lt;=Parametros!$B$8,"PROMEDIO MENOR-MEDIANA","PROMEDIO"))</f>
        <v>MENOR</v>
      </c>
      <c r="V3878" s="23" t="n">
        <f aca="false">IF(T3878&lt;=Parametros!$B$7,M3878,IF(T3878&lt;=Parametros!$B$8,Q3878,P3878))</f>
        <v>857548.68</v>
      </c>
      <c r="W3878" s="26" t="n">
        <f aca="false">ROUND(V3878,0)</f>
        <v>857549</v>
      </c>
      <c r="X3878" s="27" t="n">
        <f aca="false">K3878/G3878</f>
        <v>0.959470335308854</v>
      </c>
      <c r="Y3878" s="27" t="n">
        <f aca="false">L3878/G3878</f>
        <v>1.2564745186977</v>
      </c>
    </row>
    <row r="3879" customFormat="false" ht="39" hidden="false" customHeight="true" outlineLevel="0" collapsed="false">
      <c r="A3879" s="4" t="s">
        <v>879</v>
      </c>
      <c r="B3879" s="4" t="s">
        <v>1668</v>
      </c>
      <c r="C3879" s="4" t="s">
        <v>2205</v>
      </c>
      <c r="D3879" s="4" t="s">
        <v>2206</v>
      </c>
      <c r="E3879" s="4" t="s">
        <v>98</v>
      </c>
      <c r="F3879" s="4" t="s">
        <v>99</v>
      </c>
      <c r="G3879" s="23" t="n">
        <v>780045</v>
      </c>
      <c r="H3879" s="24" t="n">
        <f aca="false">Parametros!$B$3</f>
        <v>160.42</v>
      </c>
      <c r="I3879" s="24" t="n">
        <f aca="false">Parametros!$B$4</f>
        <v>151.76</v>
      </c>
      <c r="J3879" s="23" t="n">
        <f aca="false">G3879*H3879/I3879</f>
        <v>824557.320110701</v>
      </c>
      <c r="K3879" s="23" t="n">
        <v>748430.17</v>
      </c>
      <c r="L3879" s="23" t="n">
        <v>980084</v>
      </c>
      <c r="M3879" s="23" t="n">
        <f aca="false">MIN(J3879:L3879)</f>
        <v>748430.17</v>
      </c>
      <c r="N3879" s="23" t="n">
        <f aca="false">MAX(J3879:L3879)</f>
        <v>980084</v>
      </c>
      <c r="O3879" s="23" t="n">
        <f aca="false">MEDIAN(J3879:L3879)</f>
        <v>824557.320110701</v>
      </c>
      <c r="P3879" s="23" t="n">
        <f aca="false">AVERAGE(J3879:L3879)</f>
        <v>851023.8300369</v>
      </c>
      <c r="Q3879" s="23" t="n">
        <f aca="false">AVERAGE(M3879,O3879)</f>
        <v>786493.745055351</v>
      </c>
      <c r="R3879" s="23" t="n">
        <f aca="false">AVERAGE(N3879,O3879)</f>
        <v>902320.660055351</v>
      </c>
      <c r="S3879" s="23" t="n">
        <f aca="false">STDEV(J3879:L3879)</f>
        <v>118072.991616086</v>
      </c>
      <c r="T3879" s="25" t="n">
        <f aca="false">IF(P3879&gt;0,S3879/P3879,NA())</f>
        <v>0.138742285995642</v>
      </c>
      <c r="U3879" s="4" t="str">
        <f aca="false">IF(T3879&lt;=Parametros!$B$7,"MENOR",IF(T3879&lt;=Parametros!$B$8,"PROMEDIO MENOR-MEDIANA","PROMEDIO"))</f>
        <v>MENOR</v>
      </c>
      <c r="V3879" s="23" t="n">
        <f aca="false">IF(T3879&lt;=Parametros!$B$7,M3879,IF(T3879&lt;=Parametros!$B$8,Q3879,P3879))</f>
        <v>748430.17</v>
      </c>
      <c r="W3879" s="26" t="n">
        <f aca="false">ROUND(V3879,0)</f>
        <v>748430</v>
      </c>
      <c r="X3879" s="27" t="n">
        <f aca="false">K3879/G3879</f>
        <v>0.959470504906768</v>
      </c>
      <c r="Y3879" s="27" t="n">
        <f aca="false">L3879/G3879</f>
        <v>1.25644546147979</v>
      </c>
    </row>
    <row r="3880" customFormat="false" ht="39" hidden="false" customHeight="true" outlineLevel="0" collapsed="false">
      <c r="A3880" s="4" t="s">
        <v>881</v>
      </c>
      <c r="B3880" s="4" t="s">
        <v>1668</v>
      </c>
      <c r="C3880" s="4" t="s">
        <v>2207</v>
      </c>
      <c r="D3880" s="4" t="s">
        <v>2208</v>
      </c>
      <c r="E3880" s="4" t="s">
        <v>98</v>
      </c>
      <c r="F3880" s="4" t="s">
        <v>99</v>
      </c>
      <c r="G3880" s="23" t="n">
        <v>407545</v>
      </c>
      <c r="H3880" s="24" t="n">
        <f aca="false">Parametros!$B$3</f>
        <v>160.42</v>
      </c>
      <c r="I3880" s="24" t="n">
        <f aca="false">Parametros!$B$4</f>
        <v>151.76</v>
      </c>
      <c r="J3880" s="23" t="n">
        <f aca="false">G3880*H3880/I3880</f>
        <v>430801.060226674</v>
      </c>
      <c r="K3880" s="23" t="n">
        <v>391027.36</v>
      </c>
      <c r="L3880" s="23" t="n">
        <v>512057</v>
      </c>
      <c r="M3880" s="23" t="n">
        <f aca="false">MIN(J3880:L3880)</f>
        <v>391027.36</v>
      </c>
      <c r="N3880" s="23" t="n">
        <f aca="false">MAX(J3880:L3880)</f>
        <v>512057</v>
      </c>
      <c r="O3880" s="23" t="n">
        <f aca="false">MEDIAN(J3880:L3880)</f>
        <v>430801.060226674</v>
      </c>
      <c r="P3880" s="23" t="n">
        <f aca="false">AVERAGE(J3880:L3880)</f>
        <v>444628.473408891</v>
      </c>
      <c r="Q3880" s="23" t="n">
        <f aca="false">AVERAGE(M3880,O3880)</f>
        <v>410914.210113337</v>
      </c>
      <c r="R3880" s="23" t="n">
        <f aca="false">AVERAGE(N3880,O3880)</f>
        <v>471429.030113337</v>
      </c>
      <c r="S3880" s="23" t="n">
        <f aca="false">STDEV(J3880:L3880)</f>
        <v>61688.2602779186</v>
      </c>
      <c r="T3880" s="25" t="n">
        <f aca="false">IF(P3880&gt;0,S3880/P3880,NA())</f>
        <v>0.138741137752527</v>
      </c>
      <c r="U3880" s="4" t="str">
        <f aca="false">IF(T3880&lt;=Parametros!$B$7,"MENOR",IF(T3880&lt;=Parametros!$B$8,"PROMEDIO MENOR-MEDIANA","PROMEDIO"))</f>
        <v>MENOR</v>
      </c>
      <c r="V3880" s="23" t="n">
        <f aca="false">IF(T3880&lt;=Parametros!$B$7,M3880,IF(T3880&lt;=Parametros!$B$8,Q3880,P3880))</f>
        <v>391027.36</v>
      </c>
      <c r="W3880" s="26" t="n">
        <f aca="false">ROUND(V3880,0)</f>
        <v>391027</v>
      </c>
      <c r="X3880" s="27" t="n">
        <f aca="false">K3880/G3880</f>
        <v>0.959470389772908</v>
      </c>
      <c r="Y3880" s="27" t="n">
        <f aca="false">L3880/G3880</f>
        <v>1.25644284680219</v>
      </c>
    </row>
    <row r="3881" customFormat="false" ht="39" hidden="false" customHeight="true" outlineLevel="0" collapsed="false">
      <c r="A3881" s="4" t="s">
        <v>884</v>
      </c>
      <c r="B3881" s="4" t="s">
        <v>1668</v>
      </c>
      <c r="C3881" s="4" t="s">
        <v>2209</v>
      </c>
      <c r="D3881" s="4" t="s">
        <v>2210</v>
      </c>
      <c r="E3881" s="4" t="s">
        <v>98</v>
      </c>
      <c r="F3881" s="4" t="s">
        <v>99</v>
      </c>
      <c r="G3881" s="23" t="n">
        <v>533596</v>
      </c>
      <c r="H3881" s="24" t="n">
        <f aca="false">Parametros!$B$3</f>
        <v>160.42</v>
      </c>
      <c r="I3881" s="24" t="n">
        <f aca="false">Parametros!$B$4</f>
        <v>151.76</v>
      </c>
      <c r="J3881" s="23" t="n">
        <f aca="false">G3881*H3881/I3881</f>
        <v>564045.007380074</v>
      </c>
      <c r="K3881" s="23" t="n">
        <v>511969.8</v>
      </c>
      <c r="L3881" s="23" t="n">
        <v>670446</v>
      </c>
      <c r="M3881" s="23" t="n">
        <f aca="false">MIN(J3881:L3881)</f>
        <v>511969.8</v>
      </c>
      <c r="N3881" s="23" t="n">
        <f aca="false">MAX(J3881:L3881)</f>
        <v>670446</v>
      </c>
      <c r="O3881" s="23" t="n">
        <f aca="false">MEDIAN(J3881:L3881)</f>
        <v>564045.007380074</v>
      </c>
      <c r="P3881" s="23" t="n">
        <f aca="false">AVERAGE(J3881:L3881)</f>
        <v>582153.602460025</v>
      </c>
      <c r="Q3881" s="23" t="n">
        <f aca="false">AVERAGE(M3881,O3881)</f>
        <v>538007.403690037</v>
      </c>
      <c r="R3881" s="23" t="n">
        <f aca="false">AVERAGE(N3881,O3881)</f>
        <v>617245.503690037</v>
      </c>
      <c r="S3881" s="23" t="n">
        <f aca="false">STDEV(J3881:L3881)</f>
        <v>80775.1038590308</v>
      </c>
      <c r="T3881" s="25" t="n">
        <f aca="false">IF(P3881&gt;0,S3881/P3881,NA())</f>
        <v>0.138752218517067</v>
      </c>
      <c r="U3881" s="4" t="str">
        <f aca="false">IF(T3881&lt;=Parametros!$B$7,"MENOR",IF(T3881&lt;=Parametros!$B$8,"PROMEDIO MENOR-MEDIANA","PROMEDIO"))</f>
        <v>MENOR</v>
      </c>
      <c r="V3881" s="23" t="n">
        <f aca="false">IF(T3881&lt;=Parametros!$B$7,M3881,IF(T3881&lt;=Parametros!$B$8,Q3881,P3881))</f>
        <v>511969.8</v>
      </c>
      <c r="W3881" s="26" t="n">
        <f aca="false">ROUND(V3881,0)</f>
        <v>511970</v>
      </c>
      <c r="X3881" s="27" t="n">
        <f aca="false">K3881/G3881</f>
        <v>0.95947083561346</v>
      </c>
      <c r="Y3881" s="27" t="n">
        <f aca="false">L3881/G3881</f>
        <v>1.25646743978591</v>
      </c>
    </row>
    <row r="3882" customFormat="false" ht="26.25" hidden="false" customHeight="true" outlineLevel="0" collapsed="false">
      <c r="A3882" s="4" t="s">
        <v>887</v>
      </c>
      <c r="B3882" s="4" t="s">
        <v>1668</v>
      </c>
      <c r="C3882" s="4" t="s">
        <v>2211</v>
      </c>
      <c r="D3882" s="4" t="s">
        <v>2212</v>
      </c>
      <c r="E3882" s="4" t="s">
        <v>98</v>
      </c>
      <c r="F3882" s="4" t="s">
        <v>99</v>
      </c>
      <c r="G3882" s="23" t="n">
        <v>957534</v>
      </c>
      <c r="H3882" s="24" t="n">
        <f aca="false">Parametros!$B$3</f>
        <v>160.42</v>
      </c>
      <c r="I3882" s="24" t="n">
        <f aca="false">Parametros!$B$4</f>
        <v>151.76</v>
      </c>
      <c r="J3882" s="23" t="n">
        <f aca="false">G3882*H3882/I3882</f>
        <v>1012174.514233</v>
      </c>
      <c r="K3882" s="23" t="n">
        <v>918725.45</v>
      </c>
      <c r="L3882" s="23" t="n">
        <v>1203090</v>
      </c>
      <c r="M3882" s="23" t="n">
        <f aca="false">MIN(J3882:L3882)</f>
        <v>918725.45</v>
      </c>
      <c r="N3882" s="23" t="n">
        <f aca="false">MAX(J3882:L3882)</f>
        <v>1203090</v>
      </c>
      <c r="O3882" s="23" t="n">
        <f aca="false">MEDIAN(J3882:L3882)</f>
        <v>1012174.514233</v>
      </c>
      <c r="P3882" s="23" t="n">
        <f aca="false">AVERAGE(J3882:L3882)</f>
        <v>1044663.321411</v>
      </c>
      <c r="Q3882" s="23" t="n">
        <f aca="false">AVERAGE(M3882,O3882)</f>
        <v>965449.9821165</v>
      </c>
      <c r="R3882" s="23" t="n">
        <f aca="false">AVERAGE(N3882,O3882)</f>
        <v>1107632.2571165</v>
      </c>
      <c r="S3882" s="23" t="n">
        <f aca="false">STDEV(J3882:L3882)</f>
        <v>144939.440001894</v>
      </c>
      <c r="T3882" s="25" t="n">
        <f aca="false">IF(P3882&gt;0,S3882/P3882,NA())</f>
        <v>0.138742728907269</v>
      </c>
      <c r="U3882" s="4" t="str">
        <f aca="false">IF(T3882&lt;=Parametros!$B$7,"MENOR",IF(T3882&lt;=Parametros!$B$8,"PROMEDIO MENOR-MEDIANA","PROMEDIO"))</f>
        <v>MENOR</v>
      </c>
      <c r="V3882" s="23" t="n">
        <f aca="false">IF(T3882&lt;=Parametros!$B$7,M3882,IF(T3882&lt;=Parametros!$B$8,Q3882,P3882))</f>
        <v>918725.45</v>
      </c>
      <c r="W3882" s="26" t="n">
        <f aca="false">ROUND(V3882,0)</f>
        <v>918725</v>
      </c>
      <c r="X3882" s="27" t="n">
        <f aca="false">K3882/G3882</f>
        <v>0.959470316458737</v>
      </c>
      <c r="Y3882" s="27" t="n">
        <f aca="false">L3882/G3882</f>
        <v>1.25644624629517</v>
      </c>
    </row>
    <row r="3883" customFormat="false" ht="26.25" hidden="false" customHeight="true" outlineLevel="0" collapsed="false">
      <c r="A3883" s="4" t="s">
        <v>890</v>
      </c>
      <c r="B3883" s="4" t="s">
        <v>1668</v>
      </c>
      <c r="C3883" s="4" t="s">
        <v>2213</v>
      </c>
      <c r="D3883" s="4" t="s">
        <v>2214</v>
      </c>
      <c r="E3883" s="4" t="s">
        <v>98</v>
      </c>
      <c r="F3883" s="4" t="s">
        <v>99</v>
      </c>
      <c r="G3883" s="23" t="n">
        <v>957534</v>
      </c>
      <c r="H3883" s="24" t="n">
        <f aca="false">Parametros!$B$3</f>
        <v>160.42</v>
      </c>
      <c r="I3883" s="24" t="n">
        <f aca="false">Parametros!$B$4</f>
        <v>151.76</v>
      </c>
      <c r="J3883" s="23" t="n">
        <f aca="false">G3883*H3883/I3883</f>
        <v>1012174.514233</v>
      </c>
      <c r="K3883" s="23" t="n">
        <v>918725.45</v>
      </c>
      <c r="L3883" s="23" t="n">
        <v>1203090</v>
      </c>
      <c r="M3883" s="23" t="n">
        <f aca="false">MIN(J3883:L3883)</f>
        <v>918725.45</v>
      </c>
      <c r="N3883" s="23" t="n">
        <f aca="false">MAX(J3883:L3883)</f>
        <v>1203090</v>
      </c>
      <c r="O3883" s="23" t="n">
        <f aca="false">MEDIAN(J3883:L3883)</f>
        <v>1012174.514233</v>
      </c>
      <c r="P3883" s="23" t="n">
        <f aca="false">AVERAGE(J3883:L3883)</f>
        <v>1044663.321411</v>
      </c>
      <c r="Q3883" s="23" t="n">
        <f aca="false">AVERAGE(M3883,O3883)</f>
        <v>965449.9821165</v>
      </c>
      <c r="R3883" s="23" t="n">
        <f aca="false">AVERAGE(N3883,O3883)</f>
        <v>1107632.2571165</v>
      </c>
      <c r="S3883" s="23" t="n">
        <f aca="false">STDEV(J3883:L3883)</f>
        <v>144939.440001894</v>
      </c>
      <c r="T3883" s="25" t="n">
        <f aca="false">IF(P3883&gt;0,S3883/P3883,NA())</f>
        <v>0.138742728907269</v>
      </c>
      <c r="U3883" s="4" t="str">
        <f aca="false">IF(T3883&lt;=Parametros!$B$7,"MENOR",IF(T3883&lt;=Parametros!$B$8,"PROMEDIO MENOR-MEDIANA","PROMEDIO"))</f>
        <v>MENOR</v>
      </c>
      <c r="V3883" s="23" t="n">
        <f aca="false">IF(T3883&lt;=Parametros!$B$7,M3883,IF(T3883&lt;=Parametros!$B$8,Q3883,P3883))</f>
        <v>918725.45</v>
      </c>
      <c r="W3883" s="26" t="n">
        <f aca="false">ROUND(V3883,0)</f>
        <v>918725</v>
      </c>
      <c r="X3883" s="27" t="n">
        <f aca="false">K3883/G3883</f>
        <v>0.959470316458737</v>
      </c>
      <c r="Y3883" s="27" t="n">
        <f aca="false">L3883/G3883</f>
        <v>1.25644624629517</v>
      </c>
    </row>
    <row r="3884" customFormat="false" ht="26.25" hidden="false" customHeight="true" outlineLevel="0" collapsed="false">
      <c r="A3884" s="4" t="s">
        <v>893</v>
      </c>
      <c r="B3884" s="4" t="s">
        <v>1668</v>
      </c>
      <c r="C3884" s="4" t="s">
        <v>2215</v>
      </c>
      <c r="D3884" s="4" t="s">
        <v>2216</v>
      </c>
      <c r="E3884" s="4" t="s">
        <v>98</v>
      </c>
      <c r="F3884" s="4" t="s">
        <v>99</v>
      </c>
      <c r="G3884" s="23" t="n">
        <v>683953</v>
      </c>
      <c r="H3884" s="24" t="n">
        <f aca="false">Parametros!$B$3</f>
        <v>160.42</v>
      </c>
      <c r="I3884" s="24" t="n">
        <f aca="false">Parametros!$B$4</f>
        <v>151.76</v>
      </c>
      <c r="J3884" s="23" t="n">
        <f aca="false">G3884*H3884/I3884</f>
        <v>722981.946889826</v>
      </c>
      <c r="K3884" s="23" t="n">
        <v>656232.99</v>
      </c>
      <c r="L3884" s="23" t="n">
        <v>859299</v>
      </c>
      <c r="M3884" s="23" t="n">
        <f aca="false">MIN(J3884:L3884)</f>
        <v>656232.99</v>
      </c>
      <c r="N3884" s="23" t="n">
        <f aca="false">MAX(J3884:L3884)</f>
        <v>859299</v>
      </c>
      <c r="O3884" s="23" t="n">
        <f aca="false">MEDIAN(J3884:L3884)</f>
        <v>722981.946889826</v>
      </c>
      <c r="P3884" s="23" t="n">
        <f aca="false">AVERAGE(J3884:L3884)</f>
        <v>746171.312296609</v>
      </c>
      <c r="Q3884" s="23" t="n">
        <f aca="false">AVERAGE(M3884,O3884)</f>
        <v>689607.468444913</v>
      </c>
      <c r="R3884" s="23" t="n">
        <f aca="false">AVERAGE(N3884,O3884)</f>
        <v>791140.473444913</v>
      </c>
      <c r="S3884" s="23" t="n">
        <f aca="false">STDEV(J3884:L3884)</f>
        <v>103500.053648812</v>
      </c>
      <c r="T3884" s="25" t="n">
        <f aca="false">IF(P3884&gt;0,S3884/P3884,NA())</f>
        <v>0.138708165193666</v>
      </c>
      <c r="U3884" s="4" t="str">
        <f aca="false">IF(T3884&lt;=Parametros!$B$7,"MENOR",IF(T3884&lt;=Parametros!$B$8,"PROMEDIO MENOR-MEDIANA","PROMEDIO"))</f>
        <v>MENOR</v>
      </c>
      <c r="V3884" s="23" t="n">
        <f aca="false">IF(T3884&lt;=Parametros!$B$7,M3884,IF(T3884&lt;=Parametros!$B$8,Q3884,P3884))</f>
        <v>656232.99</v>
      </c>
      <c r="W3884" s="26" t="n">
        <f aca="false">ROUND(V3884,0)</f>
        <v>656233</v>
      </c>
      <c r="X3884" s="27" t="n">
        <f aca="false">K3884/G3884</f>
        <v>0.959470884695293</v>
      </c>
      <c r="Y3884" s="27" t="n">
        <f aca="false">L3884/G3884</f>
        <v>1.25637141733423</v>
      </c>
    </row>
    <row r="3885" customFormat="false" ht="39" hidden="false" customHeight="true" outlineLevel="0" collapsed="false">
      <c r="A3885" s="4" t="s">
        <v>896</v>
      </c>
      <c r="B3885" s="4" t="s">
        <v>1668</v>
      </c>
      <c r="C3885" s="4" t="s">
        <v>2217</v>
      </c>
      <c r="D3885" s="4" t="s">
        <v>2218</v>
      </c>
      <c r="E3885" s="4" t="s">
        <v>98</v>
      </c>
      <c r="F3885" s="4" t="s">
        <v>99</v>
      </c>
      <c r="G3885" s="23" t="n">
        <v>1367905</v>
      </c>
      <c r="H3885" s="24" t="n">
        <f aca="false">Parametros!$B$3</f>
        <v>160.42</v>
      </c>
      <c r="I3885" s="24" t="n">
        <f aca="false">Parametros!$B$4</f>
        <v>151.76</v>
      </c>
      <c r="J3885" s="23" t="n">
        <f aca="false">G3885*H3885/I3885</f>
        <v>1445962.83671587</v>
      </c>
      <c r="K3885" s="23" t="n">
        <v>1312464.14</v>
      </c>
      <c r="L3885" s="23" t="n">
        <v>1718717</v>
      </c>
      <c r="M3885" s="23" t="n">
        <f aca="false">MIN(J3885:L3885)</f>
        <v>1312464.14</v>
      </c>
      <c r="N3885" s="23" t="n">
        <f aca="false">MAX(J3885:L3885)</f>
        <v>1718717</v>
      </c>
      <c r="O3885" s="23" t="n">
        <f aca="false">MEDIAN(J3885:L3885)</f>
        <v>1445962.83671587</v>
      </c>
      <c r="P3885" s="23" t="n">
        <f aca="false">AVERAGE(J3885:L3885)</f>
        <v>1492381.32557196</v>
      </c>
      <c r="Q3885" s="23" t="n">
        <f aca="false">AVERAGE(M3885,O3885)</f>
        <v>1379213.48835793</v>
      </c>
      <c r="R3885" s="23" t="n">
        <f aca="false">AVERAGE(N3885,O3885)</f>
        <v>1582339.91835793</v>
      </c>
      <c r="S3885" s="23" t="n">
        <f aca="false">STDEV(J3885:L3885)</f>
        <v>207066.061065803</v>
      </c>
      <c r="T3885" s="25" t="n">
        <f aca="false">IF(P3885&gt;0,S3885/P3885,NA())</f>
        <v>0.138748761806199</v>
      </c>
      <c r="U3885" s="4" t="str">
        <f aca="false">IF(T3885&lt;=Parametros!$B$7,"MENOR",IF(T3885&lt;=Parametros!$B$8,"PROMEDIO MENOR-MEDIANA","PROMEDIO"))</f>
        <v>MENOR</v>
      </c>
      <c r="V3885" s="23" t="n">
        <f aca="false">IF(T3885&lt;=Parametros!$B$7,M3885,IF(T3885&lt;=Parametros!$B$8,Q3885,P3885))</f>
        <v>1312464.14</v>
      </c>
      <c r="W3885" s="26" t="n">
        <f aca="false">ROUND(V3885,0)</f>
        <v>1312464</v>
      </c>
      <c r="X3885" s="27" t="n">
        <f aca="false">K3885/G3885</f>
        <v>0.959470240988958</v>
      </c>
      <c r="Y3885" s="27" t="n">
        <f aca="false">L3885/G3885</f>
        <v>1.25645933014354</v>
      </c>
    </row>
    <row r="3886" customFormat="false" ht="26.25" hidden="false" customHeight="true" outlineLevel="0" collapsed="false">
      <c r="A3886" s="4" t="s">
        <v>899</v>
      </c>
      <c r="B3886" s="4" t="s">
        <v>1668</v>
      </c>
      <c r="C3886" s="4" t="s">
        <v>2219</v>
      </c>
      <c r="D3886" s="4" t="s">
        <v>2220</v>
      </c>
      <c r="E3886" s="4" t="s">
        <v>98</v>
      </c>
      <c r="F3886" s="4" t="s">
        <v>99</v>
      </c>
      <c r="G3886" s="23" t="n">
        <v>540379</v>
      </c>
      <c r="H3886" s="24" t="n">
        <f aca="false">Parametros!$B$3</f>
        <v>160.42</v>
      </c>
      <c r="I3886" s="24" t="n">
        <f aca="false">Parametros!$B$4</f>
        <v>151.76</v>
      </c>
      <c r="J3886" s="23" t="n">
        <f aca="false">G3886*H3886/I3886</f>
        <v>571215.07103321</v>
      </c>
      <c r="K3886" s="23" t="n">
        <v>518477.36</v>
      </c>
      <c r="L3886" s="23" t="n">
        <v>678895</v>
      </c>
      <c r="M3886" s="23" t="n">
        <f aca="false">MIN(J3886:L3886)</f>
        <v>518477.36</v>
      </c>
      <c r="N3886" s="23" t="n">
        <f aca="false">MAX(J3886:L3886)</f>
        <v>678895</v>
      </c>
      <c r="O3886" s="23" t="n">
        <f aca="false">MEDIAN(J3886:L3886)</f>
        <v>571215.07103321</v>
      </c>
      <c r="P3886" s="23" t="n">
        <f aca="false">AVERAGE(J3886:L3886)</f>
        <v>589529.143677737</v>
      </c>
      <c r="Q3886" s="23" t="n">
        <f aca="false">AVERAGE(M3886,O3886)</f>
        <v>544846.215516605</v>
      </c>
      <c r="R3886" s="23" t="n">
        <f aca="false">AVERAGE(N3886,O3886)</f>
        <v>625055.035516605</v>
      </c>
      <c r="S3886" s="23" t="n">
        <f aca="false">STDEV(J3886:L3886)</f>
        <v>81761.9027935025</v>
      </c>
      <c r="T3886" s="25" t="n">
        <f aca="false">IF(P3886&gt;0,S3886/P3886,NA())</f>
        <v>0.138690179561669</v>
      </c>
      <c r="U3886" s="4" t="str">
        <f aca="false">IF(T3886&lt;=Parametros!$B$7,"MENOR",IF(T3886&lt;=Parametros!$B$8,"PROMEDIO MENOR-MEDIANA","PROMEDIO"))</f>
        <v>MENOR</v>
      </c>
      <c r="V3886" s="23" t="n">
        <f aca="false">IF(T3886&lt;=Parametros!$B$7,M3886,IF(T3886&lt;=Parametros!$B$8,Q3886,P3886))</f>
        <v>518477.36</v>
      </c>
      <c r="W3886" s="26" t="n">
        <f aca="false">ROUND(V3886,0)</f>
        <v>518477</v>
      </c>
      <c r="X3886" s="27" t="n">
        <f aca="false">K3886/G3886</f>
        <v>0.959469853565738</v>
      </c>
      <c r="Y3886" s="27" t="n">
        <f aca="false">L3886/G3886</f>
        <v>1.25633120458049</v>
      </c>
    </row>
    <row r="3887" customFormat="false" ht="26.25" hidden="false" customHeight="true" outlineLevel="0" collapsed="false">
      <c r="A3887" s="4" t="s">
        <v>902</v>
      </c>
      <c r="B3887" s="4" t="s">
        <v>1668</v>
      </c>
      <c r="C3887" s="4" t="s">
        <v>2221</v>
      </c>
      <c r="D3887" s="4" t="s">
        <v>2222</v>
      </c>
      <c r="E3887" s="4" t="s">
        <v>98</v>
      </c>
      <c r="F3887" s="4" t="s">
        <v>99</v>
      </c>
      <c r="G3887" s="23" t="n">
        <v>540379</v>
      </c>
      <c r="H3887" s="24" t="n">
        <f aca="false">Parametros!$B$3</f>
        <v>160.42</v>
      </c>
      <c r="I3887" s="24" t="n">
        <f aca="false">Parametros!$B$4</f>
        <v>151.76</v>
      </c>
      <c r="J3887" s="23" t="n">
        <f aca="false">G3887*H3887/I3887</f>
        <v>571215.07103321</v>
      </c>
      <c r="K3887" s="23" t="n">
        <v>518477.36</v>
      </c>
      <c r="L3887" s="23" t="n">
        <v>678895</v>
      </c>
      <c r="M3887" s="23" t="n">
        <f aca="false">MIN(J3887:L3887)</f>
        <v>518477.36</v>
      </c>
      <c r="N3887" s="23" t="n">
        <f aca="false">MAX(J3887:L3887)</f>
        <v>678895</v>
      </c>
      <c r="O3887" s="23" t="n">
        <f aca="false">MEDIAN(J3887:L3887)</f>
        <v>571215.07103321</v>
      </c>
      <c r="P3887" s="23" t="n">
        <f aca="false">AVERAGE(J3887:L3887)</f>
        <v>589529.143677737</v>
      </c>
      <c r="Q3887" s="23" t="n">
        <f aca="false">AVERAGE(M3887,O3887)</f>
        <v>544846.215516605</v>
      </c>
      <c r="R3887" s="23" t="n">
        <f aca="false">AVERAGE(N3887,O3887)</f>
        <v>625055.035516605</v>
      </c>
      <c r="S3887" s="23" t="n">
        <f aca="false">STDEV(J3887:L3887)</f>
        <v>81761.9027935025</v>
      </c>
      <c r="T3887" s="25" t="n">
        <f aca="false">IF(P3887&gt;0,S3887/P3887,NA())</f>
        <v>0.138690179561669</v>
      </c>
      <c r="U3887" s="4" t="str">
        <f aca="false">IF(T3887&lt;=Parametros!$B$7,"MENOR",IF(T3887&lt;=Parametros!$B$8,"PROMEDIO MENOR-MEDIANA","PROMEDIO"))</f>
        <v>MENOR</v>
      </c>
      <c r="V3887" s="23" t="n">
        <f aca="false">IF(T3887&lt;=Parametros!$B$7,M3887,IF(T3887&lt;=Parametros!$B$8,Q3887,P3887))</f>
        <v>518477.36</v>
      </c>
      <c r="W3887" s="26" t="n">
        <f aca="false">ROUND(V3887,0)</f>
        <v>518477</v>
      </c>
      <c r="X3887" s="27" t="n">
        <f aca="false">K3887/G3887</f>
        <v>0.959469853565738</v>
      </c>
      <c r="Y3887" s="27" t="n">
        <f aca="false">L3887/G3887</f>
        <v>1.25633120458049</v>
      </c>
    </row>
    <row r="3888" customFormat="false" ht="39" hidden="false" customHeight="true" outlineLevel="0" collapsed="false">
      <c r="A3888" s="4" t="s">
        <v>905</v>
      </c>
      <c r="B3888" s="4" t="s">
        <v>1668</v>
      </c>
      <c r="C3888" s="4" t="s">
        <v>2223</v>
      </c>
      <c r="D3888" s="4" t="s">
        <v>2224</v>
      </c>
      <c r="E3888" s="4" t="s">
        <v>98</v>
      </c>
      <c r="F3888" s="4" t="s">
        <v>99</v>
      </c>
      <c r="G3888" s="23" t="n">
        <v>540379</v>
      </c>
      <c r="H3888" s="24" t="n">
        <f aca="false">Parametros!$B$3</f>
        <v>160.42</v>
      </c>
      <c r="I3888" s="24" t="n">
        <f aca="false">Parametros!$B$4</f>
        <v>151.76</v>
      </c>
      <c r="J3888" s="23" t="n">
        <f aca="false">G3888*H3888/I3888</f>
        <v>571215.07103321</v>
      </c>
      <c r="K3888" s="23" t="n">
        <v>518477.36</v>
      </c>
      <c r="L3888" s="23" t="n">
        <v>678895</v>
      </c>
      <c r="M3888" s="23" t="n">
        <f aca="false">MIN(J3888:L3888)</f>
        <v>518477.36</v>
      </c>
      <c r="N3888" s="23" t="n">
        <f aca="false">MAX(J3888:L3888)</f>
        <v>678895</v>
      </c>
      <c r="O3888" s="23" t="n">
        <f aca="false">MEDIAN(J3888:L3888)</f>
        <v>571215.07103321</v>
      </c>
      <c r="P3888" s="23" t="n">
        <f aca="false">AVERAGE(J3888:L3888)</f>
        <v>589529.143677737</v>
      </c>
      <c r="Q3888" s="23" t="n">
        <f aca="false">AVERAGE(M3888,O3888)</f>
        <v>544846.215516605</v>
      </c>
      <c r="R3888" s="23" t="n">
        <f aca="false">AVERAGE(N3888,O3888)</f>
        <v>625055.035516605</v>
      </c>
      <c r="S3888" s="23" t="n">
        <f aca="false">STDEV(J3888:L3888)</f>
        <v>81761.9027935025</v>
      </c>
      <c r="T3888" s="25" t="n">
        <f aca="false">IF(P3888&gt;0,S3888/P3888,NA())</f>
        <v>0.138690179561669</v>
      </c>
      <c r="U3888" s="4" t="str">
        <f aca="false">IF(T3888&lt;=Parametros!$B$7,"MENOR",IF(T3888&lt;=Parametros!$B$8,"PROMEDIO MENOR-MEDIANA","PROMEDIO"))</f>
        <v>MENOR</v>
      </c>
      <c r="V3888" s="23" t="n">
        <f aca="false">IF(T3888&lt;=Parametros!$B$7,M3888,IF(T3888&lt;=Parametros!$B$8,Q3888,P3888))</f>
        <v>518477.36</v>
      </c>
      <c r="W3888" s="26" t="n">
        <f aca="false">ROUND(V3888,0)</f>
        <v>518477</v>
      </c>
      <c r="X3888" s="27" t="n">
        <f aca="false">K3888/G3888</f>
        <v>0.959469853565738</v>
      </c>
      <c r="Y3888" s="27" t="n">
        <f aca="false">L3888/G3888</f>
        <v>1.25633120458049</v>
      </c>
    </row>
    <row r="3889" customFormat="false" ht="26.25" hidden="false" customHeight="true" outlineLevel="0" collapsed="false">
      <c r="A3889" s="4" t="s">
        <v>908</v>
      </c>
      <c r="B3889" s="4" t="s">
        <v>1668</v>
      </c>
      <c r="C3889" s="4" t="s">
        <v>2225</v>
      </c>
      <c r="D3889" s="4" t="s">
        <v>2226</v>
      </c>
      <c r="E3889" s="4" t="s">
        <v>98</v>
      </c>
      <c r="F3889" s="4" t="s">
        <v>99</v>
      </c>
      <c r="G3889" s="23" t="n">
        <v>540379</v>
      </c>
      <c r="H3889" s="24" t="n">
        <f aca="false">Parametros!$B$3</f>
        <v>160.42</v>
      </c>
      <c r="I3889" s="24" t="n">
        <f aca="false">Parametros!$B$4</f>
        <v>151.76</v>
      </c>
      <c r="J3889" s="23" t="n">
        <f aca="false">G3889*H3889/I3889</f>
        <v>571215.07103321</v>
      </c>
      <c r="K3889" s="23" t="n">
        <v>518477.36</v>
      </c>
      <c r="L3889" s="23" t="n">
        <v>678895</v>
      </c>
      <c r="M3889" s="23" t="n">
        <f aca="false">MIN(J3889:L3889)</f>
        <v>518477.36</v>
      </c>
      <c r="N3889" s="23" t="n">
        <f aca="false">MAX(J3889:L3889)</f>
        <v>678895</v>
      </c>
      <c r="O3889" s="23" t="n">
        <f aca="false">MEDIAN(J3889:L3889)</f>
        <v>571215.07103321</v>
      </c>
      <c r="P3889" s="23" t="n">
        <f aca="false">AVERAGE(J3889:L3889)</f>
        <v>589529.143677737</v>
      </c>
      <c r="Q3889" s="23" t="n">
        <f aca="false">AVERAGE(M3889,O3889)</f>
        <v>544846.215516605</v>
      </c>
      <c r="R3889" s="23" t="n">
        <f aca="false">AVERAGE(N3889,O3889)</f>
        <v>625055.035516605</v>
      </c>
      <c r="S3889" s="23" t="n">
        <f aca="false">STDEV(J3889:L3889)</f>
        <v>81761.9027935025</v>
      </c>
      <c r="T3889" s="25" t="n">
        <f aca="false">IF(P3889&gt;0,S3889/P3889,NA())</f>
        <v>0.138690179561669</v>
      </c>
      <c r="U3889" s="4" t="str">
        <f aca="false">IF(T3889&lt;=Parametros!$B$7,"MENOR",IF(T3889&lt;=Parametros!$B$8,"PROMEDIO MENOR-MEDIANA","PROMEDIO"))</f>
        <v>MENOR</v>
      </c>
      <c r="V3889" s="23" t="n">
        <f aca="false">IF(T3889&lt;=Parametros!$B$7,M3889,IF(T3889&lt;=Parametros!$B$8,Q3889,P3889))</f>
        <v>518477.36</v>
      </c>
      <c r="W3889" s="26" t="n">
        <f aca="false">ROUND(V3889,0)</f>
        <v>518477</v>
      </c>
      <c r="X3889" s="27" t="n">
        <f aca="false">K3889/G3889</f>
        <v>0.959469853565738</v>
      </c>
      <c r="Y3889" s="27" t="n">
        <f aca="false">L3889/G3889</f>
        <v>1.25633120458049</v>
      </c>
    </row>
    <row r="3890" customFormat="false" ht="39" hidden="false" customHeight="true" outlineLevel="0" collapsed="false">
      <c r="A3890" s="4" t="s">
        <v>911</v>
      </c>
      <c r="B3890" s="4" t="s">
        <v>1668</v>
      </c>
      <c r="C3890" s="4" t="s">
        <v>2227</v>
      </c>
      <c r="D3890" s="4" t="s">
        <v>2228</v>
      </c>
      <c r="E3890" s="4" t="s">
        <v>98</v>
      </c>
      <c r="F3890" s="4" t="s">
        <v>99</v>
      </c>
      <c r="G3890" s="23" t="n">
        <v>820743</v>
      </c>
      <c r="H3890" s="24" t="n">
        <f aca="false">Parametros!$B$3</f>
        <v>160.42</v>
      </c>
      <c r="I3890" s="24" t="n">
        <f aca="false">Parametros!$B$4</f>
        <v>151.76</v>
      </c>
      <c r="J3890" s="23" t="n">
        <f aca="false">G3890*H3890/I3890</f>
        <v>867577.70202952</v>
      </c>
      <c r="K3890" s="23" t="n">
        <v>787478.3</v>
      </c>
      <c r="L3890" s="23" t="n">
        <v>1031254</v>
      </c>
      <c r="M3890" s="23" t="n">
        <f aca="false">MIN(J3890:L3890)</f>
        <v>787478.3</v>
      </c>
      <c r="N3890" s="23" t="n">
        <f aca="false">MAX(J3890:L3890)</f>
        <v>1031254</v>
      </c>
      <c r="O3890" s="23" t="n">
        <f aca="false">MEDIAN(J3890:L3890)</f>
        <v>867577.70202952</v>
      </c>
      <c r="P3890" s="23" t="n">
        <f aca="false">AVERAGE(J3890:L3890)</f>
        <v>895436.667343174</v>
      </c>
      <c r="Q3890" s="23" t="n">
        <f aca="false">AVERAGE(M3890,O3890)</f>
        <v>827528.00101476</v>
      </c>
      <c r="R3890" s="23" t="n">
        <f aca="false">AVERAGE(N3890,O3890)</f>
        <v>949415.85101476</v>
      </c>
      <c r="S3890" s="23" t="n">
        <f aca="false">STDEV(J3890:L3890)</f>
        <v>124252.724070271</v>
      </c>
      <c r="T3890" s="25" t="n">
        <f aca="false">IF(P3890&gt;0,S3890/P3890,NA())</f>
        <v>0.138762157729076</v>
      </c>
      <c r="U3890" s="4" t="str">
        <f aca="false">IF(T3890&lt;=Parametros!$B$7,"MENOR",IF(T3890&lt;=Parametros!$B$8,"PROMEDIO MENOR-MEDIANA","PROMEDIO"))</f>
        <v>MENOR</v>
      </c>
      <c r="V3890" s="23" t="n">
        <f aca="false">IF(T3890&lt;=Parametros!$B$7,M3890,IF(T3890&lt;=Parametros!$B$8,Q3890,P3890))</f>
        <v>787478.3</v>
      </c>
      <c r="W3890" s="26" t="n">
        <f aca="false">ROUND(V3890,0)</f>
        <v>787478</v>
      </c>
      <c r="X3890" s="27" t="n">
        <f aca="false">K3890/G3890</f>
        <v>0.959470016801849</v>
      </c>
      <c r="Y3890" s="27" t="n">
        <f aca="false">L3890/G3890</f>
        <v>1.25648832825866</v>
      </c>
    </row>
    <row r="3891" customFormat="false" ht="26.25" hidden="false" customHeight="true" outlineLevel="0" collapsed="false">
      <c r="A3891" s="4" t="s">
        <v>914</v>
      </c>
      <c r="B3891" s="4" t="s">
        <v>1668</v>
      </c>
      <c r="C3891" s="4" t="s">
        <v>2229</v>
      </c>
      <c r="D3891" s="4" t="s">
        <v>2230</v>
      </c>
      <c r="E3891" s="4" t="s">
        <v>98</v>
      </c>
      <c r="F3891" s="4" t="s">
        <v>99</v>
      </c>
      <c r="G3891" s="23" t="n">
        <v>820743</v>
      </c>
      <c r="H3891" s="24" t="n">
        <f aca="false">Parametros!$B$3</f>
        <v>160.42</v>
      </c>
      <c r="I3891" s="24" t="n">
        <f aca="false">Parametros!$B$4</f>
        <v>151.76</v>
      </c>
      <c r="J3891" s="23" t="n">
        <f aca="false">G3891*H3891/I3891</f>
        <v>867577.70202952</v>
      </c>
      <c r="K3891" s="23" t="n">
        <v>787478.3</v>
      </c>
      <c r="L3891" s="23" t="n">
        <v>1031254</v>
      </c>
      <c r="M3891" s="23" t="n">
        <f aca="false">MIN(J3891:L3891)</f>
        <v>787478.3</v>
      </c>
      <c r="N3891" s="23" t="n">
        <f aca="false">MAX(J3891:L3891)</f>
        <v>1031254</v>
      </c>
      <c r="O3891" s="23" t="n">
        <f aca="false">MEDIAN(J3891:L3891)</f>
        <v>867577.70202952</v>
      </c>
      <c r="P3891" s="23" t="n">
        <f aca="false">AVERAGE(J3891:L3891)</f>
        <v>895436.667343174</v>
      </c>
      <c r="Q3891" s="23" t="n">
        <f aca="false">AVERAGE(M3891,O3891)</f>
        <v>827528.00101476</v>
      </c>
      <c r="R3891" s="23" t="n">
        <f aca="false">AVERAGE(N3891,O3891)</f>
        <v>949415.85101476</v>
      </c>
      <c r="S3891" s="23" t="n">
        <f aca="false">STDEV(J3891:L3891)</f>
        <v>124252.724070271</v>
      </c>
      <c r="T3891" s="25" t="n">
        <f aca="false">IF(P3891&gt;0,S3891/P3891,NA())</f>
        <v>0.138762157729076</v>
      </c>
      <c r="U3891" s="4" t="str">
        <f aca="false">IF(T3891&lt;=Parametros!$B$7,"MENOR",IF(T3891&lt;=Parametros!$B$8,"PROMEDIO MENOR-MEDIANA","PROMEDIO"))</f>
        <v>MENOR</v>
      </c>
      <c r="V3891" s="23" t="n">
        <f aca="false">IF(T3891&lt;=Parametros!$B$7,M3891,IF(T3891&lt;=Parametros!$B$8,Q3891,P3891))</f>
        <v>787478.3</v>
      </c>
      <c r="W3891" s="26" t="n">
        <f aca="false">ROUND(V3891,0)</f>
        <v>787478</v>
      </c>
      <c r="X3891" s="27" t="n">
        <f aca="false">K3891/G3891</f>
        <v>0.959470016801849</v>
      </c>
      <c r="Y3891" s="27" t="n">
        <f aca="false">L3891/G3891</f>
        <v>1.25648832825866</v>
      </c>
    </row>
    <row r="3892" customFormat="false" ht="26.25" hidden="false" customHeight="true" outlineLevel="0" collapsed="false">
      <c r="A3892" s="4" t="s">
        <v>917</v>
      </c>
      <c r="B3892" s="4" t="s">
        <v>1668</v>
      </c>
      <c r="C3892" s="4" t="s">
        <v>2231</v>
      </c>
      <c r="D3892" s="4" t="s">
        <v>2232</v>
      </c>
      <c r="E3892" s="4" t="s">
        <v>98</v>
      </c>
      <c r="F3892" s="4" t="s">
        <v>99</v>
      </c>
      <c r="G3892" s="23" t="n">
        <v>820743</v>
      </c>
      <c r="H3892" s="24" t="n">
        <f aca="false">Parametros!$B$3</f>
        <v>160.42</v>
      </c>
      <c r="I3892" s="24" t="n">
        <f aca="false">Parametros!$B$4</f>
        <v>151.76</v>
      </c>
      <c r="J3892" s="23" t="n">
        <f aca="false">G3892*H3892/I3892</f>
        <v>867577.70202952</v>
      </c>
      <c r="K3892" s="23" t="n">
        <v>787478.3</v>
      </c>
      <c r="L3892" s="23" t="n">
        <v>1031254</v>
      </c>
      <c r="M3892" s="23" t="n">
        <f aca="false">MIN(J3892:L3892)</f>
        <v>787478.3</v>
      </c>
      <c r="N3892" s="23" t="n">
        <f aca="false">MAX(J3892:L3892)</f>
        <v>1031254</v>
      </c>
      <c r="O3892" s="23" t="n">
        <f aca="false">MEDIAN(J3892:L3892)</f>
        <v>867577.70202952</v>
      </c>
      <c r="P3892" s="23" t="n">
        <f aca="false">AVERAGE(J3892:L3892)</f>
        <v>895436.667343174</v>
      </c>
      <c r="Q3892" s="23" t="n">
        <f aca="false">AVERAGE(M3892,O3892)</f>
        <v>827528.00101476</v>
      </c>
      <c r="R3892" s="23" t="n">
        <f aca="false">AVERAGE(N3892,O3892)</f>
        <v>949415.85101476</v>
      </c>
      <c r="S3892" s="23" t="n">
        <f aca="false">STDEV(J3892:L3892)</f>
        <v>124252.724070271</v>
      </c>
      <c r="T3892" s="25" t="n">
        <f aca="false">IF(P3892&gt;0,S3892/P3892,NA())</f>
        <v>0.138762157729076</v>
      </c>
      <c r="U3892" s="4" t="str">
        <f aca="false">IF(T3892&lt;=Parametros!$B$7,"MENOR",IF(T3892&lt;=Parametros!$B$8,"PROMEDIO MENOR-MEDIANA","PROMEDIO"))</f>
        <v>MENOR</v>
      </c>
      <c r="V3892" s="23" t="n">
        <f aca="false">IF(T3892&lt;=Parametros!$B$7,M3892,IF(T3892&lt;=Parametros!$B$8,Q3892,P3892))</f>
        <v>787478.3</v>
      </c>
      <c r="W3892" s="26" t="n">
        <f aca="false">ROUND(V3892,0)</f>
        <v>787478</v>
      </c>
      <c r="X3892" s="27" t="n">
        <f aca="false">K3892/G3892</f>
        <v>0.959470016801849</v>
      </c>
      <c r="Y3892" s="27" t="n">
        <f aca="false">L3892/G3892</f>
        <v>1.25648832825866</v>
      </c>
    </row>
    <row r="3893" customFormat="false" ht="39" hidden="false" customHeight="true" outlineLevel="0" collapsed="false">
      <c r="A3893" s="4" t="s">
        <v>920</v>
      </c>
      <c r="B3893" s="4" t="s">
        <v>1668</v>
      </c>
      <c r="C3893" s="4" t="s">
        <v>2233</v>
      </c>
      <c r="D3893" s="4" t="s">
        <v>2234</v>
      </c>
      <c r="E3893" s="4" t="s">
        <v>98</v>
      </c>
      <c r="F3893" s="4" t="s">
        <v>99</v>
      </c>
      <c r="G3893" s="23" t="n">
        <v>933793</v>
      </c>
      <c r="H3893" s="24" t="n">
        <f aca="false">Parametros!$B$3</f>
        <v>160.42</v>
      </c>
      <c r="I3893" s="24" t="n">
        <f aca="false">Parametros!$B$4</f>
        <v>151.76</v>
      </c>
      <c r="J3893" s="23" t="n">
        <f aca="false">G3893*H3893/I3893</f>
        <v>987078.762915129</v>
      </c>
      <c r="K3893" s="23" t="n">
        <v>895947.14</v>
      </c>
      <c r="L3893" s="23" t="n">
        <v>1173340</v>
      </c>
      <c r="M3893" s="23" t="n">
        <f aca="false">MIN(J3893:L3893)</f>
        <v>895947.14</v>
      </c>
      <c r="N3893" s="23" t="n">
        <f aca="false">MAX(J3893:L3893)</f>
        <v>1173340</v>
      </c>
      <c r="O3893" s="23" t="n">
        <f aca="false">MEDIAN(J3893:L3893)</f>
        <v>987078.762915129</v>
      </c>
      <c r="P3893" s="23" t="n">
        <f aca="false">AVERAGE(J3893:L3893)</f>
        <v>1018788.63430504</v>
      </c>
      <c r="Q3893" s="23" t="n">
        <f aca="false">AVERAGE(M3893,O3893)</f>
        <v>941512.951457565</v>
      </c>
      <c r="R3893" s="23" t="n">
        <f aca="false">AVERAGE(N3893,O3893)</f>
        <v>1080209.38145756</v>
      </c>
      <c r="S3893" s="23" t="n">
        <f aca="false">STDEV(J3893:L3893)</f>
        <v>141388.955199544</v>
      </c>
      <c r="T3893" s="25" t="n">
        <f aca="false">IF(P3893&gt;0,S3893/P3893,NA())</f>
        <v>0.138781441447853</v>
      </c>
      <c r="U3893" s="4" t="str">
        <f aca="false">IF(T3893&lt;=Parametros!$B$7,"MENOR",IF(T3893&lt;=Parametros!$B$8,"PROMEDIO MENOR-MEDIANA","PROMEDIO"))</f>
        <v>MENOR</v>
      </c>
      <c r="V3893" s="23" t="n">
        <f aca="false">IF(T3893&lt;=Parametros!$B$7,M3893,IF(T3893&lt;=Parametros!$B$8,Q3893,P3893))</f>
        <v>895947.14</v>
      </c>
      <c r="W3893" s="26" t="n">
        <f aca="false">ROUND(V3893,0)</f>
        <v>895947</v>
      </c>
      <c r="X3893" s="27" t="n">
        <f aca="false">K3893/G3893</f>
        <v>0.959470824904449</v>
      </c>
      <c r="Y3893" s="27" t="n">
        <f aca="false">L3893/G3893</f>
        <v>1.25653115840449</v>
      </c>
    </row>
    <row r="3894" customFormat="false" ht="26.25" hidden="false" customHeight="true" outlineLevel="0" collapsed="false">
      <c r="A3894" s="4" t="s">
        <v>923</v>
      </c>
      <c r="B3894" s="4" t="s">
        <v>1668</v>
      </c>
      <c r="C3894" s="4" t="s">
        <v>2235</v>
      </c>
      <c r="D3894" s="4" t="s">
        <v>2236</v>
      </c>
      <c r="E3894" s="4" t="s">
        <v>98</v>
      </c>
      <c r="F3894" s="4" t="s">
        <v>99</v>
      </c>
      <c r="G3894" s="23" t="n">
        <v>1481520</v>
      </c>
      <c r="H3894" s="24" t="n">
        <f aca="false">Parametros!$B$3</f>
        <v>160.42</v>
      </c>
      <c r="I3894" s="24" t="n">
        <f aca="false">Parametros!$B$4</f>
        <v>151.76</v>
      </c>
      <c r="J3894" s="23" t="n">
        <f aca="false">G3894*H3894/I3894</f>
        <v>1566061.13863996</v>
      </c>
      <c r="K3894" s="23" t="n">
        <v>1421474.52</v>
      </c>
      <c r="L3894" s="23" t="n">
        <v>1861517</v>
      </c>
      <c r="M3894" s="23" t="n">
        <f aca="false">MIN(J3894:L3894)</f>
        <v>1421474.52</v>
      </c>
      <c r="N3894" s="23" t="n">
        <f aca="false">MAX(J3894:L3894)</f>
        <v>1861517</v>
      </c>
      <c r="O3894" s="23" t="n">
        <f aca="false">MEDIAN(J3894:L3894)</f>
        <v>1566061.13863996</v>
      </c>
      <c r="P3894" s="23" t="n">
        <f aca="false">AVERAGE(J3894:L3894)</f>
        <v>1616350.88621332</v>
      </c>
      <c r="Q3894" s="23" t="n">
        <f aca="false">AVERAGE(M3894,O3894)</f>
        <v>1493767.82931998</v>
      </c>
      <c r="R3894" s="23" t="n">
        <f aca="false">AVERAGE(N3894,O3894)</f>
        <v>1713789.06931998</v>
      </c>
      <c r="S3894" s="23" t="n">
        <f aca="false">STDEV(J3894:L3894)</f>
        <v>224290.303143899</v>
      </c>
      <c r="T3894" s="25" t="n">
        <f aca="false">IF(P3894&gt;0,S3894/P3894,NA())</f>
        <v>0.13876337437433</v>
      </c>
      <c r="U3894" s="4" t="str">
        <f aca="false">IF(T3894&lt;=Parametros!$B$7,"MENOR",IF(T3894&lt;=Parametros!$B$8,"PROMEDIO MENOR-MEDIANA","PROMEDIO"))</f>
        <v>MENOR</v>
      </c>
      <c r="V3894" s="23" t="n">
        <f aca="false">IF(T3894&lt;=Parametros!$B$7,M3894,IF(T3894&lt;=Parametros!$B$8,Q3894,P3894))</f>
        <v>1421474.52</v>
      </c>
      <c r="W3894" s="26" t="n">
        <f aca="false">ROUND(V3894,0)</f>
        <v>1421475</v>
      </c>
      <c r="X3894" s="27" t="n">
        <f aca="false">K3894/G3894</f>
        <v>0.959470354770776</v>
      </c>
      <c r="Y3894" s="27" t="n">
        <f aca="false">L3894/G3894</f>
        <v>1.25649130622604</v>
      </c>
    </row>
    <row r="3895" customFormat="false" ht="26.25" hidden="false" customHeight="true" outlineLevel="0" collapsed="false">
      <c r="A3895" s="4" t="s">
        <v>926</v>
      </c>
      <c r="B3895" s="4" t="s">
        <v>1668</v>
      </c>
      <c r="C3895" s="4" t="s">
        <v>2237</v>
      </c>
      <c r="D3895" s="4" t="s">
        <v>2238</v>
      </c>
      <c r="E3895" s="4" t="s">
        <v>98</v>
      </c>
      <c r="F3895" s="4" t="s">
        <v>99</v>
      </c>
      <c r="G3895" s="23" t="n">
        <v>1401820</v>
      </c>
      <c r="H3895" s="24" t="n">
        <f aca="false">Parametros!$B$3</f>
        <v>160.42</v>
      </c>
      <c r="I3895" s="24" t="n">
        <f aca="false">Parametros!$B$4</f>
        <v>151.76</v>
      </c>
      <c r="J3895" s="23" t="n">
        <f aca="false">G3895*H3895/I3895</f>
        <v>1481813.15498155</v>
      </c>
      <c r="K3895" s="23" t="n">
        <v>1345004.7</v>
      </c>
      <c r="L3895" s="23" t="n">
        <v>1761438</v>
      </c>
      <c r="M3895" s="23" t="n">
        <f aca="false">MIN(J3895:L3895)</f>
        <v>1345004.7</v>
      </c>
      <c r="N3895" s="23" t="n">
        <f aca="false">MAX(J3895:L3895)</f>
        <v>1761438</v>
      </c>
      <c r="O3895" s="23" t="n">
        <f aca="false">MEDIAN(J3895:L3895)</f>
        <v>1481813.15498155</v>
      </c>
      <c r="P3895" s="23" t="n">
        <f aca="false">AVERAGE(J3895:L3895)</f>
        <v>1529418.61832718</v>
      </c>
      <c r="Q3895" s="23" t="n">
        <f aca="false">AVERAGE(M3895,O3895)</f>
        <v>1413408.92749078</v>
      </c>
      <c r="R3895" s="23" t="n">
        <f aca="false">AVERAGE(N3895,O3895)</f>
        <v>1621625.57749078</v>
      </c>
      <c r="S3895" s="23" t="n">
        <f aca="false">STDEV(J3895:L3895)</f>
        <v>212259.000851523</v>
      </c>
      <c r="T3895" s="25" t="n">
        <f aca="false">IF(P3895&gt;0,S3895/P3895,NA())</f>
        <v>0.138784109404712</v>
      </c>
      <c r="U3895" s="4" t="str">
        <f aca="false">IF(T3895&lt;=Parametros!$B$7,"MENOR",IF(T3895&lt;=Parametros!$B$8,"PROMEDIO MENOR-MEDIANA","PROMEDIO"))</f>
        <v>MENOR</v>
      </c>
      <c r="V3895" s="23" t="n">
        <f aca="false">IF(T3895&lt;=Parametros!$B$7,M3895,IF(T3895&lt;=Parametros!$B$8,Q3895,P3895))</f>
        <v>1345004.7</v>
      </c>
      <c r="W3895" s="26" t="n">
        <f aca="false">ROUND(V3895,0)</f>
        <v>1345005</v>
      </c>
      <c r="X3895" s="27" t="n">
        <f aca="false">K3895/G3895</f>
        <v>0.959470331426289</v>
      </c>
      <c r="Y3895" s="27" t="n">
        <f aca="false">L3895/G3895</f>
        <v>1.25653650254669</v>
      </c>
    </row>
    <row r="3896" customFormat="false" ht="26.25" hidden="false" customHeight="true" outlineLevel="0" collapsed="false">
      <c r="A3896" s="4" t="s">
        <v>928</v>
      </c>
      <c r="B3896" s="4" t="s">
        <v>1668</v>
      </c>
      <c r="C3896" s="4" t="s">
        <v>2239</v>
      </c>
      <c r="D3896" s="4" t="s">
        <v>2240</v>
      </c>
      <c r="E3896" s="4" t="s">
        <v>98</v>
      </c>
      <c r="F3896" s="4" t="s">
        <v>99</v>
      </c>
      <c r="G3896" s="23" t="n">
        <v>983535</v>
      </c>
      <c r="H3896" s="24" t="n">
        <f aca="false">Parametros!$B$3</f>
        <v>160.42</v>
      </c>
      <c r="I3896" s="24" t="n">
        <f aca="false">Parametros!$B$4</f>
        <v>151.76</v>
      </c>
      <c r="J3896" s="23" t="n">
        <f aca="false">G3896*H3896/I3896</f>
        <v>1039659.2297048</v>
      </c>
      <c r="K3896" s="23" t="n">
        <v>943672.63</v>
      </c>
      <c r="L3896" s="23" t="n">
        <v>1235815</v>
      </c>
      <c r="M3896" s="23" t="n">
        <f aca="false">MIN(J3896:L3896)</f>
        <v>943672.63</v>
      </c>
      <c r="N3896" s="23" t="n">
        <f aca="false">MAX(J3896:L3896)</f>
        <v>1235815</v>
      </c>
      <c r="O3896" s="23" t="n">
        <f aca="false">MEDIAN(J3896:L3896)</f>
        <v>1039659.2297048</v>
      </c>
      <c r="P3896" s="23" t="n">
        <f aca="false">AVERAGE(J3896:L3896)</f>
        <v>1073048.95323493</v>
      </c>
      <c r="Q3896" s="23" t="n">
        <f aca="false">AVERAGE(M3896,O3896)</f>
        <v>991665.929852399</v>
      </c>
      <c r="R3896" s="23" t="n">
        <f aca="false">AVERAGE(N3896,O3896)</f>
        <v>1137737.1148524</v>
      </c>
      <c r="S3896" s="23" t="n">
        <f aca="false">STDEV(J3896:L3896)</f>
        <v>148905.830360562</v>
      </c>
      <c r="T3896" s="25" t="n">
        <f aca="false">IF(P3896&gt;0,S3896/P3896,NA())</f>
        <v>0.138768906965198</v>
      </c>
      <c r="U3896" s="4" t="str">
        <f aca="false">IF(T3896&lt;=Parametros!$B$7,"MENOR",IF(T3896&lt;=Parametros!$B$8,"PROMEDIO MENOR-MEDIANA","PROMEDIO"))</f>
        <v>MENOR</v>
      </c>
      <c r="V3896" s="23" t="n">
        <f aca="false">IF(T3896&lt;=Parametros!$B$7,M3896,IF(T3896&lt;=Parametros!$B$8,Q3896,P3896))</f>
        <v>943672.63</v>
      </c>
      <c r="W3896" s="26" t="n">
        <f aca="false">ROUND(V3896,0)</f>
        <v>943673</v>
      </c>
      <c r="X3896" s="27" t="n">
        <f aca="false">K3896/G3896</f>
        <v>0.95947030863162</v>
      </c>
      <c r="Y3896" s="27" t="n">
        <f aca="false">L3896/G3896</f>
        <v>1.25650332728373</v>
      </c>
    </row>
    <row r="3897" customFormat="false" ht="26.25" hidden="false" customHeight="true" outlineLevel="0" collapsed="false">
      <c r="A3897" s="4" t="s">
        <v>930</v>
      </c>
      <c r="B3897" s="4" t="s">
        <v>1668</v>
      </c>
      <c r="C3897" s="4" t="s">
        <v>2241</v>
      </c>
      <c r="D3897" s="4" t="s">
        <v>2242</v>
      </c>
      <c r="E3897" s="4" t="s">
        <v>98</v>
      </c>
      <c r="F3897" s="4" t="s">
        <v>99</v>
      </c>
      <c r="G3897" s="23" t="n">
        <v>1028755</v>
      </c>
      <c r="H3897" s="24" t="n">
        <f aca="false">Parametros!$B$3</f>
        <v>160.42</v>
      </c>
      <c r="I3897" s="24" t="n">
        <f aca="false">Parametros!$B$4</f>
        <v>151.76</v>
      </c>
      <c r="J3897" s="23" t="n">
        <f aca="false">G3897*H3897/I3897</f>
        <v>1087459.65405904</v>
      </c>
      <c r="K3897" s="23" t="n">
        <v>987060.35</v>
      </c>
      <c r="L3897" s="23" t="n">
        <v>1292578</v>
      </c>
      <c r="M3897" s="23" t="n">
        <f aca="false">MIN(J3897:L3897)</f>
        <v>987060.35</v>
      </c>
      <c r="N3897" s="23" t="n">
        <f aca="false">MAX(J3897:L3897)</f>
        <v>1292578</v>
      </c>
      <c r="O3897" s="23" t="n">
        <f aca="false">MEDIAN(J3897:L3897)</f>
        <v>1087459.65405904</v>
      </c>
      <c r="P3897" s="23" t="n">
        <f aca="false">AVERAGE(J3897:L3897)</f>
        <v>1122366.00135301</v>
      </c>
      <c r="Q3897" s="23" t="n">
        <f aca="false">AVERAGE(M3897,O3897)</f>
        <v>1037260.00202952</v>
      </c>
      <c r="R3897" s="23" t="n">
        <f aca="false">AVERAGE(N3897,O3897)</f>
        <v>1190018.82702952</v>
      </c>
      <c r="S3897" s="23" t="n">
        <f aca="false">STDEV(J3897:L3897)</f>
        <v>155721.220218814</v>
      </c>
      <c r="T3897" s="25" t="n">
        <f aca="false">IF(P3897&gt;0,S3897/P3897,NA())</f>
        <v>0.138743707517059</v>
      </c>
      <c r="U3897" s="4" t="str">
        <f aca="false">IF(T3897&lt;=Parametros!$B$7,"MENOR",IF(T3897&lt;=Parametros!$B$8,"PROMEDIO MENOR-MEDIANA","PROMEDIO"))</f>
        <v>MENOR</v>
      </c>
      <c r="V3897" s="23" t="n">
        <f aca="false">IF(T3897&lt;=Parametros!$B$7,M3897,IF(T3897&lt;=Parametros!$B$8,Q3897,P3897))</f>
        <v>987060.35</v>
      </c>
      <c r="W3897" s="26" t="n">
        <f aca="false">ROUND(V3897,0)</f>
        <v>987060</v>
      </c>
      <c r="X3897" s="27" t="n">
        <f aca="false">K3897/G3897</f>
        <v>0.959470768064311</v>
      </c>
      <c r="Y3897" s="27" t="n">
        <f aca="false">L3897/G3897</f>
        <v>1.25644881434355</v>
      </c>
    </row>
    <row r="3898" customFormat="false" ht="39" hidden="false" customHeight="true" outlineLevel="0" collapsed="false">
      <c r="A3898" s="4" t="s">
        <v>932</v>
      </c>
      <c r="B3898" s="4" t="s">
        <v>1668</v>
      </c>
      <c r="C3898" s="4" t="s">
        <v>2243</v>
      </c>
      <c r="D3898" s="4" t="s">
        <v>2244</v>
      </c>
      <c r="E3898" s="4" t="s">
        <v>98</v>
      </c>
      <c r="F3898" s="4" t="s">
        <v>99</v>
      </c>
      <c r="G3898" s="23" t="n">
        <v>960925</v>
      </c>
      <c r="H3898" s="24" t="n">
        <f aca="false">Parametros!$B$3</f>
        <v>160.42</v>
      </c>
      <c r="I3898" s="24" t="n">
        <f aca="false">Parametros!$B$4</f>
        <v>151.76</v>
      </c>
      <c r="J3898" s="23" t="n">
        <f aca="false">G3898*H3898/I3898</f>
        <v>1015759.01752768</v>
      </c>
      <c r="K3898" s="23" t="n">
        <v>921979.23</v>
      </c>
      <c r="L3898" s="23" t="n">
        <v>1207374</v>
      </c>
      <c r="M3898" s="23" t="n">
        <f aca="false">MIN(J3898:L3898)</f>
        <v>921979.23</v>
      </c>
      <c r="N3898" s="23" t="n">
        <f aca="false">MAX(J3898:L3898)</f>
        <v>1207374</v>
      </c>
      <c r="O3898" s="23" t="n">
        <f aca="false">MEDIAN(J3898:L3898)</f>
        <v>1015759.01752768</v>
      </c>
      <c r="P3898" s="23" t="n">
        <f aca="false">AVERAGE(J3898:L3898)</f>
        <v>1048370.74917589</v>
      </c>
      <c r="Q3898" s="23" t="n">
        <f aca="false">AVERAGE(M3898,O3898)</f>
        <v>968869.123763838</v>
      </c>
      <c r="R3898" s="23" t="n">
        <f aca="false">AVERAGE(N3898,O3898)</f>
        <v>1111566.50876384</v>
      </c>
      <c r="S3898" s="23" t="n">
        <f aca="false">STDEV(J3898:L3898)</f>
        <v>145465.416737655</v>
      </c>
      <c r="T3898" s="25" t="n">
        <f aca="false">IF(P3898&gt;0,S3898/P3898,NA())</f>
        <v>0.138753791873727</v>
      </c>
      <c r="U3898" s="4" t="str">
        <f aca="false">IF(T3898&lt;=Parametros!$B$7,"MENOR",IF(T3898&lt;=Parametros!$B$8,"PROMEDIO MENOR-MEDIANA","PROMEDIO"))</f>
        <v>MENOR</v>
      </c>
      <c r="V3898" s="23" t="n">
        <f aca="false">IF(T3898&lt;=Parametros!$B$7,M3898,IF(T3898&lt;=Parametros!$B$8,Q3898,P3898))</f>
        <v>921979.23</v>
      </c>
      <c r="W3898" s="26" t="n">
        <f aca="false">ROUND(V3898,0)</f>
        <v>921979</v>
      </c>
      <c r="X3898" s="27" t="n">
        <f aca="false">K3898/G3898</f>
        <v>0.959470541405417</v>
      </c>
      <c r="Y3898" s="27" t="n">
        <f aca="false">L3898/G3898</f>
        <v>1.25647058823529</v>
      </c>
    </row>
    <row r="3899" customFormat="false" ht="26.25" hidden="false" customHeight="true" outlineLevel="0" collapsed="false">
      <c r="A3899" s="4" t="s">
        <v>935</v>
      </c>
      <c r="B3899" s="4" t="s">
        <v>1668</v>
      </c>
      <c r="C3899" s="4" t="s">
        <v>2245</v>
      </c>
      <c r="D3899" s="4" t="s">
        <v>2246</v>
      </c>
      <c r="E3899" s="4" t="s">
        <v>98</v>
      </c>
      <c r="F3899" s="4" t="s">
        <v>99</v>
      </c>
      <c r="G3899" s="23" t="n">
        <v>2713200</v>
      </c>
      <c r="H3899" s="24" t="n">
        <f aca="false">Parametros!$B$3</f>
        <v>160.42</v>
      </c>
      <c r="I3899" s="24" t="n">
        <f aca="false">Parametros!$B$4</f>
        <v>151.76</v>
      </c>
      <c r="J3899" s="23" t="n">
        <f aca="false">G3899*H3899/I3899</f>
        <v>2868025.46125461</v>
      </c>
      <c r="K3899" s="23" t="n">
        <v>2603234.87</v>
      </c>
      <c r="L3899" s="23" t="n">
        <v>3409231</v>
      </c>
      <c r="M3899" s="23" t="n">
        <f aca="false">MIN(J3899:L3899)</f>
        <v>2603234.87</v>
      </c>
      <c r="N3899" s="23" t="n">
        <f aca="false">MAX(J3899:L3899)</f>
        <v>3409231</v>
      </c>
      <c r="O3899" s="23" t="n">
        <f aca="false">MEDIAN(J3899:L3899)</f>
        <v>2868025.46125461</v>
      </c>
      <c r="P3899" s="23" t="n">
        <f aca="false">AVERAGE(J3899:L3899)</f>
        <v>2960163.77708487</v>
      </c>
      <c r="Q3899" s="23" t="n">
        <f aca="false">AVERAGE(M3899,O3899)</f>
        <v>2735630.16562731</v>
      </c>
      <c r="R3899" s="23" t="n">
        <f aca="false">AVERAGE(N3899,O3899)</f>
        <v>3138628.23062731</v>
      </c>
      <c r="S3899" s="23" t="n">
        <f aca="false">STDEV(J3899:L3899)</f>
        <v>410821.789011697</v>
      </c>
      <c r="T3899" s="25" t="n">
        <f aca="false">IF(P3899&gt;0,S3899/P3899,NA())</f>
        <v>0.138783466033852</v>
      </c>
      <c r="U3899" s="4" t="str">
        <f aca="false">IF(T3899&lt;=Parametros!$B$7,"MENOR",IF(T3899&lt;=Parametros!$B$8,"PROMEDIO MENOR-MEDIANA","PROMEDIO"))</f>
        <v>MENOR</v>
      </c>
      <c r="V3899" s="23" t="n">
        <f aca="false">IF(T3899&lt;=Parametros!$B$7,M3899,IF(T3899&lt;=Parametros!$B$8,Q3899,P3899))</f>
        <v>2603234.87</v>
      </c>
      <c r="W3899" s="26" t="n">
        <f aca="false">ROUND(V3899,0)</f>
        <v>2603235</v>
      </c>
      <c r="X3899" s="27" t="n">
        <f aca="false">K3899/G3899</f>
        <v>0.959470319180304</v>
      </c>
      <c r="Y3899" s="27" t="n">
        <f aca="false">L3899/G3899</f>
        <v>1.2565350877193</v>
      </c>
    </row>
    <row r="3900" customFormat="false" ht="26.25" hidden="false" customHeight="true" outlineLevel="0" collapsed="false">
      <c r="A3900" s="4" t="s">
        <v>938</v>
      </c>
      <c r="B3900" s="4" t="s">
        <v>1668</v>
      </c>
      <c r="C3900" s="4" t="s">
        <v>2247</v>
      </c>
      <c r="D3900" s="4" t="s">
        <v>2248</v>
      </c>
      <c r="E3900" s="4" t="s">
        <v>98</v>
      </c>
      <c r="F3900" s="4" t="s">
        <v>99</v>
      </c>
      <c r="G3900" s="23" t="n">
        <v>1243550</v>
      </c>
      <c r="H3900" s="24" t="n">
        <f aca="false">Parametros!$B$3</f>
        <v>160.42</v>
      </c>
      <c r="I3900" s="24" t="n">
        <f aca="false">Parametros!$B$4</f>
        <v>151.76</v>
      </c>
      <c r="J3900" s="23" t="n">
        <f aca="false">G3900*H3900/I3900</f>
        <v>1314511.6697417</v>
      </c>
      <c r="K3900" s="23" t="n">
        <v>1193149.05</v>
      </c>
      <c r="L3900" s="23" t="n">
        <v>1562470</v>
      </c>
      <c r="M3900" s="23" t="n">
        <f aca="false">MIN(J3900:L3900)</f>
        <v>1193149.05</v>
      </c>
      <c r="N3900" s="23" t="n">
        <f aca="false">MAX(J3900:L3900)</f>
        <v>1562470</v>
      </c>
      <c r="O3900" s="23" t="n">
        <f aca="false">MEDIAN(J3900:L3900)</f>
        <v>1314511.6697417</v>
      </c>
      <c r="P3900" s="23" t="n">
        <f aca="false">AVERAGE(J3900:L3900)</f>
        <v>1356710.2399139</v>
      </c>
      <c r="Q3900" s="23" t="n">
        <f aca="false">AVERAGE(M3900,O3900)</f>
        <v>1253830.35987085</v>
      </c>
      <c r="R3900" s="23" t="n">
        <f aca="false">AVERAGE(N3900,O3900)</f>
        <v>1438490.83487085</v>
      </c>
      <c r="S3900" s="23" t="n">
        <f aca="false">STDEV(J3900:L3900)</f>
        <v>188241.946761765</v>
      </c>
      <c r="T3900" s="25" t="n">
        <f aca="false">IF(P3900&gt;0,S3900/P3900,NA())</f>
        <v>0.138748821394399</v>
      </c>
      <c r="U3900" s="4" t="str">
        <f aca="false">IF(T3900&lt;=Parametros!$B$7,"MENOR",IF(T3900&lt;=Parametros!$B$8,"PROMEDIO MENOR-MEDIANA","PROMEDIO"))</f>
        <v>MENOR</v>
      </c>
      <c r="V3900" s="23" t="n">
        <f aca="false">IF(T3900&lt;=Parametros!$B$7,M3900,IF(T3900&lt;=Parametros!$B$8,Q3900,P3900))</f>
        <v>1193149.05</v>
      </c>
      <c r="W3900" s="26" t="n">
        <f aca="false">ROUND(V3900,0)</f>
        <v>1193149</v>
      </c>
      <c r="X3900" s="27" t="n">
        <f aca="false">K3900/G3900</f>
        <v>0.959470105745648</v>
      </c>
      <c r="Y3900" s="27" t="n">
        <f aca="false">L3900/G3900</f>
        <v>1.25645933014354</v>
      </c>
    </row>
    <row r="3901" customFormat="false" ht="26.25" hidden="false" customHeight="true" outlineLevel="0" collapsed="false">
      <c r="A3901" s="4" t="s">
        <v>941</v>
      </c>
      <c r="B3901" s="4" t="s">
        <v>1668</v>
      </c>
      <c r="C3901" s="4" t="s">
        <v>2249</v>
      </c>
      <c r="D3901" s="4" t="s">
        <v>2250</v>
      </c>
      <c r="E3901" s="4" t="s">
        <v>98</v>
      </c>
      <c r="F3901" s="4" t="s">
        <v>99</v>
      </c>
      <c r="G3901" s="23" t="n">
        <v>3029740</v>
      </c>
      <c r="H3901" s="24" t="n">
        <f aca="false">Parametros!$B$3</f>
        <v>160.42</v>
      </c>
      <c r="I3901" s="24" t="n">
        <f aca="false">Parametros!$B$4</f>
        <v>151.76</v>
      </c>
      <c r="J3901" s="23" t="n">
        <f aca="false">G3901*H3901/I3901</f>
        <v>3202628.43173432</v>
      </c>
      <c r="K3901" s="23" t="n">
        <v>2906946.17</v>
      </c>
      <c r="L3901" s="23" t="n">
        <v>3806929</v>
      </c>
      <c r="M3901" s="23" t="n">
        <f aca="false">MIN(J3901:L3901)</f>
        <v>2906946.17</v>
      </c>
      <c r="N3901" s="23" t="n">
        <f aca="false">MAX(J3901:L3901)</f>
        <v>3806929</v>
      </c>
      <c r="O3901" s="23" t="n">
        <f aca="false">MEDIAN(J3901:L3901)</f>
        <v>3202628.43173432</v>
      </c>
      <c r="P3901" s="23" t="n">
        <f aca="false">AVERAGE(J3901:L3901)</f>
        <v>3305501.20057811</v>
      </c>
      <c r="Q3901" s="23" t="n">
        <f aca="false">AVERAGE(M3901,O3901)</f>
        <v>3054787.30086716</v>
      </c>
      <c r="R3901" s="23" t="n">
        <f aca="false">AVERAGE(N3901,O3901)</f>
        <v>3504778.71586716</v>
      </c>
      <c r="S3901" s="23" t="n">
        <f aca="false">STDEV(J3901:L3901)</f>
        <v>458725.820617167</v>
      </c>
      <c r="T3901" s="25" t="n">
        <f aca="false">IF(P3901&gt;0,S3901/P3901,NA())</f>
        <v>0.138776479807945</v>
      </c>
      <c r="U3901" s="4" t="str">
        <f aca="false">IF(T3901&lt;=Parametros!$B$7,"MENOR",IF(T3901&lt;=Parametros!$B$8,"PROMEDIO MENOR-MEDIANA","PROMEDIO"))</f>
        <v>MENOR</v>
      </c>
      <c r="V3901" s="23" t="n">
        <f aca="false">IF(T3901&lt;=Parametros!$B$7,M3901,IF(T3901&lt;=Parametros!$B$8,Q3901,P3901))</f>
        <v>2906946.17</v>
      </c>
      <c r="W3901" s="26" t="n">
        <f aca="false">ROUND(V3901,0)</f>
        <v>2906946</v>
      </c>
      <c r="X3901" s="27" t="n">
        <f aca="false">K3901/G3901</f>
        <v>0.959470505719963</v>
      </c>
      <c r="Y3901" s="27" t="n">
        <f aca="false">L3901/G3901</f>
        <v>1.25652003142184</v>
      </c>
    </row>
    <row r="3902" customFormat="false" ht="26.25" hidden="false" customHeight="true" outlineLevel="0" collapsed="false">
      <c r="A3902" s="4" t="s">
        <v>944</v>
      </c>
      <c r="B3902" s="4" t="s">
        <v>1668</v>
      </c>
      <c r="C3902" s="4" t="s">
        <v>2251</v>
      </c>
      <c r="D3902" s="4" t="s">
        <v>2252</v>
      </c>
      <c r="E3902" s="4" t="s">
        <v>98</v>
      </c>
      <c r="F3902" s="4" t="s">
        <v>99</v>
      </c>
      <c r="G3902" s="23" t="n">
        <v>3052350</v>
      </c>
      <c r="H3902" s="24" t="n">
        <f aca="false">Parametros!$B$3</f>
        <v>160.42</v>
      </c>
      <c r="I3902" s="24" t="n">
        <f aca="false">Parametros!$B$4</f>
        <v>151.76</v>
      </c>
      <c r="J3902" s="23" t="n">
        <f aca="false">G3902*H3902/I3902</f>
        <v>3226528.64391144</v>
      </c>
      <c r="K3902" s="23" t="n">
        <v>2928639.58</v>
      </c>
      <c r="L3902" s="23" t="n">
        <v>3835370</v>
      </c>
      <c r="M3902" s="23" t="n">
        <f aca="false">MIN(J3902:L3902)</f>
        <v>2928639.58</v>
      </c>
      <c r="N3902" s="23" t="n">
        <f aca="false">MAX(J3902:L3902)</f>
        <v>3835370</v>
      </c>
      <c r="O3902" s="23" t="n">
        <f aca="false">MEDIAN(J3902:L3902)</f>
        <v>3226528.64391144</v>
      </c>
      <c r="P3902" s="23" t="n">
        <f aca="false">AVERAGE(J3902:L3902)</f>
        <v>3330179.40797048</v>
      </c>
      <c r="Q3902" s="23" t="n">
        <f aca="false">AVERAGE(M3902,O3902)</f>
        <v>3077584.11195572</v>
      </c>
      <c r="R3902" s="23" t="n">
        <f aca="false">AVERAGE(N3902,O3902)</f>
        <v>3530949.32195572</v>
      </c>
      <c r="S3902" s="23" t="n">
        <f aca="false">STDEV(J3902:L3902)</f>
        <v>462166.23016601</v>
      </c>
      <c r="T3902" s="25" t="n">
        <f aca="false">IF(P3902&gt;0,S3902/P3902,NA())</f>
        <v>0.138781180695508</v>
      </c>
      <c r="U3902" s="4" t="str">
        <f aca="false">IF(T3902&lt;=Parametros!$B$7,"MENOR",IF(T3902&lt;=Parametros!$B$8,"PROMEDIO MENOR-MEDIANA","PROMEDIO"))</f>
        <v>MENOR</v>
      </c>
      <c r="V3902" s="23" t="n">
        <f aca="false">IF(T3902&lt;=Parametros!$B$7,M3902,IF(T3902&lt;=Parametros!$B$8,Q3902,P3902))</f>
        <v>2928639.58</v>
      </c>
      <c r="W3902" s="26" t="n">
        <f aca="false">ROUND(V3902,0)</f>
        <v>2928640</v>
      </c>
      <c r="X3902" s="27" t="n">
        <f aca="false">K3902/G3902</f>
        <v>0.959470434255574</v>
      </c>
      <c r="Y3902" s="27" t="n">
        <f aca="false">L3902/G3902</f>
        <v>1.25653021442495</v>
      </c>
    </row>
    <row r="3903" customFormat="false" ht="26.25" hidden="false" customHeight="true" outlineLevel="0" collapsed="false">
      <c r="A3903" s="4" t="s">
        <v>947</v>
      </c>
      <c r="B3903" s="4" t="s">
        <v>1668</v>
      </c>
      <c r="C3903" s="4" t="s">
        <v>2253</v>
      </c>
      <c r="D3903" s="4" t="s">
        <v>2254</v>
      </c>
      <c r="E3903" s="4" t="s">
        <v>98</v>
      </c>
      <c r="F3903" s="4" t="s">
        <v>99</v>
      </c>
      <c r="G3903" s="23" t="n">
        <v>3334975</v>
      </c>
      <c r="H3903" s="24" t="n">
        <f aca="false">Parametros!$B$3</f>
        <v>160.42</v>
      </c>
      <c r="I3903" s="24" t="n">
        <f aca="false">Parametros!$B$4</f>
        <v>151.76</v>
      </c>
      <c r="J3903" s="23" t="n">
        <f aca="false">G3903*H3903/I3903</f>
        <v>3525281.29612546</v>
      </c>
      <c r="K3903" s="23" t="n">
        <v>3199810.31</v>
      </c>
      <c r="L3903" s="23" t="n">
        <v>4190466</v>
      </c>
      <c r="M3903" s="23" t="n">
        <f aca="false">MIN(J3903:L3903)</f>
        <v>3199810.31</v>
      </c>
      <c r="N3903" s="23" t="n">
        <f aca="false">MAX(J3903:L3903)</f>
        <v>4190466</v>
      </c>
      <c r="O3903" s="23" t="n">
        <f aca="false">MEDIAN(J3903:L3903)</f>
        <v>3525281.29612546</v>
      </c>
      <c r="P3903" s="23" t="n">
        <f aca="false">AVERAGE(J3903:L3903)</f>
        <v>3638519.20204182</v>
      </c>
      <c r="Q3903" s="23" t="n">
        <f aca="false">AVERAGE(M3903,O3903)</f>
        <v>3362545.80306273</v>
      </c>
      <c r="R3903" s="23" t="n">
        <f aca="false">AVERAGE(N3903,O3903)</f>
        <v>3857873.64806273</v>
      </c>
      <c r="S3903" s="23" t="n">
        <f aca="false">STDEV(J3903:L3903)</f>
        <v>504942.364567072</v>
      </c>
      <c r="T3903" s="25" t="n">
        <f aca="false">IF(P3903&gt;0,S3903/P3903,NA())</f>
        <v>0.138776886015529</v>
      </c>
      <c r="U3903" s="4" t="str">
        <f aca="false">IF(T3903&lt;=Parametros!$B$7,"MENOR",IF(T3903&lt;=Parametros!$B$8,"PROMEDIO MENOR-MEDIANA","PROMEDIO"))</f>
        <v>MENOR</v>
      </c>
      <c r="V3903" s="23" t="n">
        <f aca="false">IF(T3903&lt;=Parametros!$B$7,M3903,IF(T3903&lt;=Parametros!$B$8,Q3903,P3903))</f>
        <v>3199810.31</v>
      </c>
      <c r="W3903" s="26" t="n">
        <f aca="false">ROUND(V3903,0)</f>
        <v>3199810</v>
      </c>
      <c r="X3903" s="27" t="n">
        <f aca="false">K3903/G3903</f>
        <v>0.959470553752277</v>
      </c>
      <c r="Y3903" s="27" t="n">
        <f aca="false">L3903/G3903</f>
        <v>1.25652096342551</v>
      </c>
    </row>
    <row r="3904" customFormat="false" ht="26.25" hidden="false" customHeight="true" outlineLevel="0" collapsed="false">
      <c r="A3904" s="4" t="s">
        <v>950</v>
      </c>
      <c r="B3904" s="4" t="s">
        <v>1668</v>
      </c>
      <c r="C3904" s="4" t="s">
        <v>2255</v>
      </c>
      <c r="D3904" s="4" t="s">
        <v>2256</v>
      </c>
      <c r="E3904" s="4" t="s">
        <v>98</v>
      </c>
      <c r="F3904" s="4" t="s">
        <v>99</v>
      </c>
      <c r="G3904" s="23" t="n">
        <v>3278450</v>
      </c>
      <c r="H3904" s="24" t="n">
        <f aca="false">Parametros!$B$3</f>
        <v>160.42</v>
      </c>
      <c r="I3904" s="24" t="n">
        <f aca="false">Parametros!$B$4</f>
        <v>151.76</v>
      </c>
      <c r="J3904" s="23" t="n">
        <f aca="false">G3904*H3904/I3904</f>
        <v>3465530.76568266</v>
      </c>
      <c r="K3904" s="23" t="n">
        <v>3145575.43</v>
      </c>
      <c r="L3904" s="23" t="n">
        <v>4119423</v>
      </c>
      <c r="M3904" s="23" t="n">
        <f aca="false">MIN(J3904:L3904)</f>
        <v>3145575.43</v>
      </c>
      <c r="N3904" s="23" t="n">
        <f aca="false">MAX(J3904:L3904)</f>
        <v>4119423</v>
      </c>
      <c r="O3904" s="23" t="n">
        <f aca="false">MEDIAN(J3904:L3904)</f>
        <v>3465530.76568266</v>
      </c>
      <c r="P3904" s="23" t="n">
        <f aca="false">AVERAGE(J3904:L3904)</f>
        <v>3576843.06522755</v>
      </c>
      <c r="Q3904" s="23" t="n">
        <f aca="false">AVERAGE(M3904,O3904)</f>
        <v>3305553.09784133</v>
      </c>
      <c r="R3904" s="23" t="n">
        <f aca="false">AVERAGE(N3904,O3904)</f>
        <v>3792476.88284133</v>
      </c>
      <c r="S3904" s="23" t="n">
        <f aca="false">STDEV(J3904:L3904)</f>
        <v>496374.4487997</v>
      </c>
      <c r="T3904" s="25" t="n">
        <f aca="false">IF(P3904&gt;0,S3904/P3904,NA())</f>
        <v>0.138774455503857</v>
      </c>
      <c r="U3904" s="4" t="str">
        <f aca="false">IF(T3904&lt;=Parametros!$B$7,"MENOR",IF(T3904&lt;=Parametros!$B$8,"PROMEDIO MENOR-MEDIANA","PROMEDIO"))</f>
        <v>MENOR</v>
      </c>
      <c r="V3904" s="23" t="n">
        <f aca="false">IF(T3904&lt;=Parametros!$B$7,M3904,IF(T3904&lt;=Parametros!$B$8,Q3904,P3904))</f>
        <v>3145575.43</v>
      </c>
      <c r="W3904" s="26" t="n">
        <f aca="false">ROUND(V3904,0)</f>
        <v>3145575</v>
      </c>
      <c r="X3904" s="27" t="n">
        <f aca="false">K3904/G3904</f>
        <v>0.959470307614879</v>
      </c>
      <c r="Y3904" s="27" t="n">
        <f aca="false">L3904/G3904</f>
        <v>1.25651542649728</v>
      </c>
    </row>
    <row r="3905" customFormat="false" ht="26.25" hidden="false" customHeight="true" outlineLevel="0" collapsed="false">
      <c r="A3905" s="4" t="s">
        <v>953</v>
      </c>
      <c r="B3905" s="4" t="s">
        <v>1668</v>
      </c>
      <c r="C3905" s="4" t="s">
        <v>2257</v>
      </c>
      <c r="D3905" s="4" t="s">
        <v>2258</v>
      </c>
      <c r="E3905" s="4" t="s">
        <v>98</v>
      </c>
      <c r="F3905" s="4" t="s">
        <v>99</v>
      </c>
      <c r="G3905" s="23" t="n">
        <v>3504550</v>
      </c>
      <c r="H3905" s="24" t="n">
        <f aca="false">Parametros!$B$3</f>
        <v>160.42</v>
      </c>
      <c r="I3905" s="24" t="n">
        <f aca="false">Parametros!$B$4</f>
        <v>151.76</v>
      </c>
      <c r="J3905" s="23" t="n">
        <f aca="false">G3905*H3905/I3905</f>
        <v>3704532.88745387</v>
      </c>
      <c r="K3905" s="23" t="n">
        <v>3362512.21</v>
      </c>
      <c r="L3905" s="23" t="n">
        <v>4403595</v>
      </c>
      <c r="M3905" s="23" t="n">
        <f aca="false">MIN(J3905:L3905)</f>
        <v>3362512.21</v>
      </c>
      <c r="N3905" s="23" t="n">
        <f aca="false">MAX(J3905:L3905)</f>
        <v>4403595</v>
      </c>
      <c r="O3905" s="23" t="n">
        <f aca="false">MEDIAN(J3905:L3905)</f>
        <v>3704532.88745387</v>
      </c>
      <c r="P3905" s="23" t="n">
        <f aca="false">AVERAGE(J3905:L3905)</f>
        <v>3823546.69915129</v>
      </c>
      <c r="Q3905" s="23" t="n">
        <f aca="false">AVERAGE(M3905,O3905)</f>
        <v>3533522.54872694</v>
      </c>
      <c r="R3905" s="23" t="n">
        <f aca="false">AVERAGE(N3905,O3905)</f>
        <v>4054063.94372694</v>
      </c>
      <c r="S3905" s="23" t="n">
        <f aca="false">STDEV(J3905:L3905)</f>
        <v>530647.302301262</v>
      </c>
      <c r="T3905" s="25" t="n">
        <f aca="false">IF(P3905&gt;0,S3905/P3905,NA())</f>
        <v>0.138784051576786</v>
      </c>
      <c r="U3905" s="4" t="str">
        <f aca="false">IF(T3905&lt;=Parametros!$B$7,"MENOR",IF(T3905&lt;=Parametros!$B$8,"PROMEDIO MENOR-MEDIANA","PROMEDIO"))</f>
        <v>MENOR</v>
      </c>
      <c r="V3905" s="23" t="n">
        <f aca="false">IF(T3905&lt;=Parametros!$B$7,M3905,IF(T3905&lt;=Parametros!$B$8,Q3905,P3905))</f>
        <v>3362512.21</v>
      </c>
      <c r="W3905" s="26" t="n">
        <f aca="false">ROUND(V3905,0)</f>
        <v>3362512</v>
      </c>
      <c r="X3905" s="27" t="n">
        <f aca="false">K3905/G3905</f>
        <v>0.959470462684225</v>
      </c>
      <c r="Y3905" s="27" t="n">
        <f aca="false">L3905/G3905</f>
        <v>1.25653650254669</v>
      </c>
    </row>
    <row r="3906" customFormat="false" ht="39" hidden="false" customHeight="true" outlineLevel="0" collapsed="false">
      <c r="A3906" s="4" t="s">
        <v>956</v>
      </c>
      <c r="B3906" s="4" t="s">
        <v>1668</v>
      </c>
      <c r="C3906" s="4" t="s">
        <v>2259</v>
      </c>
      <c r="D3906" s="4" t="s">
        <v>2260</v>
      </c>
      <c r="E3906" s="4" t="s">
        <v>98</v>
      </c>
      <c r="F3906" s="4" t="s">
        <v>99</v>
      </c>
      <c r="G3906" s="23" t="n">
        <v>2057510</v>
      </c>
      <c r="H3906" s="24" t="n">
        <f aca="false">Parametros!$B$3</f>
        <v>160.42</v>
      </c>
      <c r="I3906" s="24" t="n">
        <f aca="false">Parametros!$B$4</f>
        <v>151.76</v>
      </c>
      <c r="J3906" s="23" t="n">
        <f aca="false">G3906*H3906/I3906</f>
        <v>2174919.30811808</v>
      </c>
      <c r="K3906" s="23" t="n">
        <v>1974119.79</v>
      </c>
      <c r="L3906" s="23" t="n">
        <v>2585275</v>
      </c>
      <c r="M3906" s="23" t="n">
        <f aca="false">MIN(J3906:L3906)</f>
        <v>1974119.79</v>
      </c>
      <c r="N3906" s="23" t="n">
        <f aca="false">MAX(J3906:L3906)</f>
        <v>2585275</v>
      </c>
      <c r="O3906" s="23" t="n">
        <f aca="false">MEDIAN(J3906:L3906)</f>
        <v>2174919.30811808</v>
      </c>
      <c r="P3906" s="23" t="n">
        <f aca="false">AVERAGE(J3906:L3906)</f>
        <v>2244771.36603936</v>
      </c>
      <c r="Q3906" s="23" t="n">
        <f aca="false">AVERAGE(M3906,O3906)</f>
        <v>2074519.54905904</v>
      </c>
      <c r="R3906" s="23" t="n">
        <f aca="false">AVERAGE(N3906,O3906)</f>
        <v>2380097.15405904</v>
      </c>
      <c r="S3906" s="23" t="n">
        <f aca="false">STDEV(J3906:L3906)</f>
        <v>311507.873374678</v>
      </c>
      <c r="T3906" s="25" t="n">
        <f aca="false">IF(P3906&gt;0,S3906/P3906,NA())</f>
        <v>0.138770423610801</v>
      </c>
      <c r="U3906" s="4" t="str">
        <f aca="false">IF(T3906&lt;=Parametros!$B$7,"MENOR",IF(T3906&lt;=Parametros!$B$8,"PROMEDIO MENOR-MEDIANA","PROMEDIO"))</f>
        <v>MENOR</v>
      </c>
      <c r="V3906" s="23" t="n">
        <f aca="false">IF(T3906&lt;=Parametros!$B$7,M3906,IF(T3906&lt;=Parametros!$B$8,Q3906,P3906))</f>
        <v>1974119.79</v>
      </c>
      <c r="W3906" s="26" t="n">
        <f aca="false">ROUND(V3906,0)</f>
        <v>1974120</v>
      </c>
      <c r="X3906" s="27" t="n">
        <f aca="false">K3906/G3906</f>
        <v>0.959470325782135</v>
      </c>
      <c r="Y3906" s="27" t="n">
        <f aca="false">L3906/G3906</f>
        <v>1.25650665124349</v>
      </c>
    </row>
    <row r="3907" customFormat="false" ht="39" hidden="false" customHeight="true" outlineLevel="0" collapsed="false">
      <c r="A3907" s="4" t="s">
        <v>959</v>
      </c>
      <c r="B3907" s="4" t="s">
        <v>1668</v>
      </c>
      <c r="C3907" s="4" t="s">
        <v>2261</v>
      </c>
      <c r="D3907" s="4" t="s">
        <v>2262</v>
      </c>
      <c r="E3907" s="4" t="s">
        <v>98</v>
      </c>
      <c r="F3907" s="4" t="s">
        <v>99</v>
      </c>
      <c r="G3907" s="23" t="n">
        <v>2204475</v>
      </c>
      <c r="H3907" s="24" t="n">
        <f aca="false">Parametros!$B$3</f>
        <v>160.42</v>
      </c>
      <c r="I3907" s="24" t="n">
        <f aca="false">Parametros!$B$4</f>
        <v>151.76</v>
      </c>
      <c r="J3907" s="23" t="n">
        <f aca="false">G3907*H3907/I3907</f>
        <v>2330270.68726937</v>
      </c>
      <c r="K3907" s="23" t="n">
        <v>2115128.28</v>
      </c>
      <c r="L3907" s="23" t="n">
        <v>2769963</v>
      </c>
      <c r="M3907" s="23" t="n">
        <f aca="false">MIN(J3907:L3907)</f>
        <v>2115128.28</v>
      </c>
      <c r="N3907" s="23" t="n">
        <f aca="false">MAX(J3907:L3907)</f>
        <v>2769963</v>
      </c>
      <c r="O3907" s="23" t="n">
        <f aca="false">MEDIAN(J3907:L3907)</f>
        <v>2330270.68726937</v>
      </c>
      <c r="P3907" s="23" t="n">
        <f aca="false">AVERAGE(J3907:L3907)</f>
        <v>2405120.65575646</v>
      </c>
      <c r="Q3907" s="23" t="n">
        <f aca="false">AVERAGE(M3907,O3907)</f>
        <v>2222699.48363469</v>
      </c>
      <c r="R3907" s="23" t="n">
        <f aca="false">AVERAGE(N3907,O3907)</f>
        <v>2550116.84363469</v>
      </c>
      <c r="S3907" s="23" t="n">
        <f aca="false">STDEV(J3907:L3907)</f>
        <v>333772.401444844</v>
      </c>
      <c r="T3907" s="25" t="n">
        <f aca="false">IF(P3907&gt;0,S3907/P3907,NA())</f>
        <v>0.138775741103045</v>
      </c>
      <c r="U3907" s="4" t="str">
        <f aca="false">IF(T3907&lt;=Parametros!$B$7,"MENOR",IF(T3907&lt;=Parametros!$B$8,"PROMEDIO MENOR-MEDIANA","PROMEDIO"))</f>
        <v>MENOR</v>
      </c>
      <c r="V3907" s="23" t="n">
        <f aca="false">IF(T3907&lt;=Parametros!$B$7,M3907,IF(T3907&lt;=Parametros!$B$8,Q3907,P3907))</f>
        <v>2115128.28</v>
      </c>
      <c r="W3907" s="26" t="n">
        <f aca="false">ROUND(V3907,0)</f>
        <v>2115128</v>
      </c>
      <c r="X3907" s="27" t="n">
        <f aca="false">K3907/G3907</f>
        <v>0.959470295648624</v>
      </c>
      <c r="Y3907" s="27" t="n">
        <f aca="false">L3907/G3907</f>
        <v>1.25651821862348</v>
      </c>
    </row>
    <row r="3908" customFormat="false" ht="15" hidden="false" customHeight="true" outlineLevel="0" collapsed="false">
      <c r="A3908" s="22" t="s">
        <v>961</v>
      </c>
      <c r="B3908" s="22" t="s">
        <v>962</v>
      </c>
      <c r="C3908" s="22"/>
      <c r="D3908" s="22"/>
      <c r="E3908" s="22"/>
      <c r="F3908" s="22"/>
      <c r="G3908" s="22"/>
      <c r="H3908" s="22"/>
      <c r="I3908" s="22"/>
      <c r="J3908" s="22"/>
      <c r="K3908" s="22"/>
      <c r="L3908" s="22"/>
      <c r="M3908" s="22"/>
      <c r="N3908" s="22"/>
      <c r="O3908" s="22"/>
      <c r="P3908" s="22"/>
      <c r="Q3908" s="22"/>
      <c r="R3908" s="22"/>
      <c r="S3908" s="22"/>
      <c r="T3908" s="22"/>
      <c r="U3908" s="22"/>
      <c r="V3908" s="22"/>
      <c r="W3908" s="22"/>
    </row>
    <row r="3909" customFormat="false" ht="15" hidden="false" customHeight="true" outlineLevel="0" collapsed="false">
      <c r="A3909" s="4" t="s">
        <v>963</v>
      </c>
      <c r="B3909" s="4" t="s">
        <v>1668</v>
      </c>
      <c r="C3909" s="4" t="s">
        <v>2263</v>
      </c>
      <c r="D3909" s="4" t="s">
        <v>2264</v>
      </c>
      <c r="E3909" s="4" t="s">
        <v>98</v>
      </c>
      <c r="F3909" s="4" t="s">
        <v>99</v>
      </c>
      <c r="G3909" s="23" t="n">
        <v>269294</v>
      </c>
      <c r="H3909" s="24" t="n">
        <f aca="false">Parametros!$B$3</f>
        <v>160.42</v>
      </c>
      <c r="I3909" s="24" t="n">
        <f aca="false">Parametros!$B$4</f>
        <v>151.76</v>
      </c>
      <c r="J3909" s="23" t="n">
        <f aca="false">G3909*H3909/I3909</f>
        <v>284660.934897206</v>
      </c>
      <c r="K3909" s="23" t="n">
        <v>258379.19</v>
      </c>
      <c r="L3909" s="23" t="n">
        <v>338317</v>
      </c>
      <c r="M3909" s="23" t="n">
        <f aca="false">MIN(J3909:L3909)</f>
        <v>258379.19</v>
      </c>
      <c r="N3909" s="23" t="n">
        <f aca="false">MAX(J3909:L3909)</f>
        <v>338317</v>
      </c>
      <c r="O3909" s="23" t="n">
        <f aca="false">MEDIAN(J3909:L3909)</f>
        <v>284660.934897206</v>
      </c>
      <c r="P3909" s="23" t="n">
        <f aca="false">AVERAGE(J3909:L3909)</f>
        <v>293785.708299069</v>
      </c>
      <c r="Q3909" s="23" t="n">
        <f aca="false">AVERAGE(M3909,O3909)</f>
        <v>271520.062448603</v>
      </c>
      <c r="R3909" s="23" t="n">
        <f aca="false">AVERAGE(N3909,O3909)</f>
        <v>311488.967448603</v>
      </c>
      <c r="S3909" s="23" t="n">
        <f aca="false">STDEV(J3909:L3909)</f>
        <v>40742.6003603787</v>
      </c>
      <c r="T3909" s="25" t="n">
        <f aca="false">IF(P3909&gt;0,S3909/P3909,NA())</f>
        <v>0.138681355863994</v>
      </c>
      <c r="U3909" s="4" t="str">
        <f aca="false">IF(T3909&lt;=Parametros!$B$7,"MENOR",IF(T3909&lt;=Parametros!$B$8,"PROMEDIO MENOR-MEDIANA","PROMEDIO"))</f>
        <v>MENOR</v>
      </c>
      <c r="V3909" s="23" t="n">
        <f aca="false">IF(T3909&lt;=Parametros!$B$7,M3909,IF(T3909&lt;=Parametros!$B$8,Q3909,P3909))</f>
        <v>258379.19</v>
      </c>
      <c r="W3909" s="26" t="n">
        <f aca="false">ROUND(V3909,0)</f>
        <v>258379</v>
      </c>
      <c r="X3909" s="27" t="n">
        <f aca="false">K3909/G3909</f>
        <v>0.959468796185582</v>
      </c>
      <c r="Y3909" s="27" t="n">
        <f aca="false">L3909/G3909</f>
        <v>1.25631094640059</v>
      </c>
    </row>
    <row r="3910" customFormat="false" ht="26.25" hidden="false" customHeight="true" outlineLevel="0" collapsed="false">
      <c r="A3910" s="4" t="s">
        <v>966</v>
      </c>
      <c r="B3910" s="4" t="s">
        <v>1668</v>
      </c>
      <c r="C3910" s="4" t="s">
        <v>2265</v>
      </c>
      <c r="D3910" s="4" t="s">
        <v>2266</v>
      </c>
      <c r="E3910" s="4" t="s">
        <v>98</v>
      </c>
      <c r="F3910" s="4" t="s">
        <v>99</v>
      </c>
      <c r="G3910" s="23" t="n">
        <v>206659</v>
      </c>
      <c r="H3910" s="24" t="n">
        <f aca="false">Parametros!$B$3</f>
        <v>160.42</v>
      </c>
      <c r="I3910" s="24" t="n">
        <f aca="false">Parametros!$B$4</f>
        <v>151.76</v>
      </c>
      <c r="J3910" s="23" t="n">
        <f aca="false">G3910*H3910/I3910</f>
        <v>218451.744728519</v>
      </c>
      <c r="K3910" s="23" t="n">
        <v>198283.65</v>
      </c>
      <c r="L3910" s="23" t="n">
        <v>259658</v>
      </c>
      <c r="M3910" s="23" t="n">
        <f aca="false">MIN(J3910:L3910)</f>
        <v>198283.65</v>
      </c>
      <c r="N3910" s="23" t="n">
        <f aca="false">MAX(J3910:L3910)</f>
        <v>259658</v>
      </c>
      <c r="O3910" s="23" t="n">
        <f aca="false">MEDIAN(J3910:L3910)</f>
        <v>218451.744728519</v>
      </c>
      <c r="P3910" s="23" t="n">
        <f aca="false">AVERAGE(J3910:L3910)</f>
        <v>225464.464909506</v>
      </c>
      <c r="Q3910" s="23" t="n">
        <f aca="false">AVERAGE(M3910,O3910)</f>
        <v>208367.697364259</v>
      </c>
      <c r="R3910" s="23" t="n">
        <f aca="false">AVERAGE(N3910,O3910)</f>
        <v>239054.872364259</v>
      </c>
      <c r="S3910" s="23" t="n">
        <f aca="false">STDEV(J3910:L3910)</f>
        <v>31282.3655232984</v>
      </c>
      <c r="T3910" s="25" t="n">
        <f aca="false">IF(P3910&gt;0,S3910/P3910,NA())</f>
        <v>0.138746323221507</v>
      </c>
      <c r="U3910" s="4" t="str">
        <f aca="false">IF(T3910&lt;=Parametros!$B$7,"MENOR",IF(T3910&lt;=Parametros!$B$8,"PROMEDIO MENOR-MEDIANA","PROMEDIO"))</f>
        <v>MENOR</v>
      </c>
      <c r="V3910" s="23" t="n">
        <f aca="false">IF(T3910&lt;=Parametros!$B$7,M3910,IF(T3910&lt;=Parametros!$B$8,Q3910,P3910))</f>
        <v>198283.65</v>
      </c>
      <c r="W3910" s="26" t="n">
        <f aca="false">ROUND(V3910,0)</f>
        <v>198284</v>
      </c>
      <c r="X3910" s="27" t="n">
        <f aca="false">K3910/G3910</f>
        <v>0.959472609467771</v>
      </c>
      <c r="Y3910" s="27" t="n">
        <f aca="false">L3910/G3910</f>
        <v>1.25645628789455</v>
      </c>
    </row>
    <row r="3911" customFormat="false" ht="26.25" hidden="false" customHeight="true" outlineLevel="0" collapsed="false">
      <c r="A3911" s="4" t="s">
        <v>969</v>
      </c>
      <c r="B3911" s="4" t="s">
        <v>1668</v>
      </c>
      <c r="C3911" s="4" t="s">
        <v>2267</v>
      </c>
      <c r="D3911" s="4" t="s">
        <v>2268</v>
      </c>
      <c r="E3911" s="4" t="s">
        <v>98</v>
      </c>
      <c r="F3911" s="4" t="s">
        <v>99</v>
      </c>
      <c r="G3911" s="23" t="n">
        <v>269294</v>
      </c>
      <c r="H3911" s="24" t="n">
        <f aca="false">Parametros!$B$3</f>
        <v>160.42</v>
      </c>
      <c r="I3911" s="24" t="n">
        <f aca="false">Parametros!$B$4</f>
        <v>151.76</v>
      </c>
      <c r="J3911" s="23" t="n">
        <f aca="false">G3911*H3911/I3911</f>
        <v>284660.934897206</v>
      </c>
      <c r="K3911" s="23" t="n">
        <v>258379.19</v>
      </c>
      <c r="L3911" s="23" t="n">
        <v>338317</v>
      </c>
      <c r="M3911" s="23" t="n">
        <f aca="false">MIN(J3911:L3911)</f>
        <v>258379.19</v>
      </c>
      <c r="N3911" s="23" t="n">
        <f aca="false">MAX(J3911:L3911)</f>
        <v>338317</v>
      </c>
      <c r="O3911" s="23" t="n">
        <f aca="false">MEDIAN(J3911:L3911)</f>
        <v>284660.934897206</v>
      </c>
      <c r="P3911" s="23" t="n">
        <f aca="false">AVERAGE(J3911:L3911)</f>
        <v>293785.708299069</v>
      </c>
      <c r="Q3911" s="23" t="n">
        <f aca="false">AVERAGE(M3911,O3911)</f>
        <v>271520.062448603</v>
      </c>
      <c r="R3911" s="23" t="n">
        <f aca="false">AVERAGE(N3911,O3911)</f>
        <v>311488.967448603</v>
      </c>
      <c r="S3911" s="23" t="n">
        <f aca="false">STDEV(J3911:L3911)</f>
        <v>40742.6003603787</v>
      </c>
      <c r="T3911" s="25" t="n">
        <f aca="false">IF(P3911&gt;0,S3911/P3911,NA())</f>
        <v>0.138681355863994</v>
      </c>
      <c r="U3911" s="4" t="str">
        <f aca="false">IF(T3911&lt;=Parametros!$B$7,"MENOR",IF(T3911&lt;=Parametros!$B$8,"PROMEDIO MENOR-MEDIANA","PROMEDIO"))</f>
        <v>MENOR</v>
      </c>
      <c r="V3911" s="23" t="n">
        <f aca="false">IF(T3911&lt;=Parametros!$B$7,M3911,IF(T3911&lt;=Parametros!$B$8,Q3911,P3911))</f>
        <v>258379.19</v>
      </c>
      <c r="W3911" s="26" t="n">
        <f aca="false">ROUND(V3911,0)</f>
        <v>258379</v>
      </c>
      <c r="X3911" s="27" t="n">
        <f aca="false">K3911/G3911</f>
        <v>0.959468796185582</v>
      </c>
      <c r="Y3911" s="27" t="n">
        <f aca="false">L3911/G3911</f>
        <v>1.25631094640059</v>
      </c>
    </row>
    <row r="3912" customFormat="false" ht="15" hidden="false" customHeight="true" outlineLevel="0" collapsed="false">
      <c r="A3912" s="4" t="s">
        <v>972</v>
      </c>
      <c r="B3912" s="4" t="s">
        <v>1668</v>
      </c>
      <c r="C3912" s="4" t="s">
        <v>2269</v>
      </c>
      <c r="D3912" s="4" t="s">
        <v>2270</v>
      </c>
      <c r="E3912" s="4" t="s">
        <v>98</v>
      </c>
      <c r="F3912" s="4" t="s">
        <v>99</v>
      </c>
      <c r="G3912" s="23" t="n">
        <v>107435</v>
      </c>
      <c r="H3912" s="24" t="n">
        <f aca="false">Parametros!$B$3</f>
        <v>160.42</v>
      </c>
      <c r="I3912" s="24" t="n">
        <f aca="false">Parametros!$B$4</f>
        <v>151.76</v>
      </c>
      <c r="J3912" s="23" t="n">
        <f aca="false">G3912*H3912/I3912</f>
        <v>113565.647733263</v>
      </c>
      <c r="K3912" s="23" t="n">
        <v>103081</v>
      </c>
      <c r="L3912" s="23" t="n">
        <v>134946</v>
      </c>
      <c r="M3912" s="23" t="n">
        <f aca="false">MIN(J3912:L3912)</f>
        <v>103081</v>
      </c>
      <c r="N3912" s="23" t="n">
        <f aca="false">MAX(J3912:L3912)</f>
        <v>134946</v>
      </c>
      <c r="O3912" s="23" t="n">
        <f aca="false">MEDIAN(J3912:L3912)</f>
        <v>113565.647733263</v>
      </c>
      <c r="P3912" s="23" t="n">
        <f aca="false">AVERAGE(J3912:L3912)</f>
        <v>117197.549244421</v>
      </c>
      <c r="Q3912" s="23" t="n">
        <f aca="false">AVERAGE(M3912,O3912)</f>
        <v>108323.323866632</v>
      </c>
      <c r="R3912" s="23" t="n">
        <f aca="false">AVERAGE(N3912,O3912)</f>
        <v>124255.823866632</v>
      </c>
      <c r="S3912" s="23" t="n">
        <f aca="false">STDEV(J3912:L3912)</f>
        <v>16239.9996209995</v>
      </c>
      <c r="T3912" s="25" t="n">
        <f aca="false">IF(P3912&gt;0,S3912/P3912,NA())</f>
        <v>0.138569447276839</v>
      </c>
      <c r="U3912" s="4" t="str">
        <f aca="false">IF(T3912&lt;=Parametros!$B$7,"MENOR",IF(T3912&lt;=Parametros!$B$8,"PROMEDIO MENOR-MEDIANA","PROMEDIO"))</f>
        <v>MENOR</v>
      </c>
      <c r="V3912" s="23" t="n">
        <f aca="false">IF(T3912&lt;=Parametros!$B$7,M3912,IF(T3912&lt;=Parametros!$B$8,Q3912,P3912))</f>
        <v>103081</v>
      </c>
      <c r="W3912" s="26" t="n">
        <f aca="false">ROUND(V3912,0)</f>
        <v>103081</v>
      </c>
      <c r="X3912" s="27" t="n">
        <f aca="false">K3912/G3912</f>
        <v>0.959473169823614</v>
      </c>
      <c r="Y3912" s="27" t="n">
        <f aca="false">L3912/G3912</f>
        <v>1.25607111276586</v>
      </c>
    </row>
    <row r="3913" customFormat="false" ht="26.25" hidden="false" customHeight="true" outlineLevel="0" collapsed="false">
      <c r="A3913" s="4" t="s">
        <v>975</v>
      </c>
      <c r="B3913" s="4" t="s">
        <v>1668</v>
      </c>
      <c r="C3913" s="4" t="s">
        <v>2271</v>
      </c>
      <c r="D3913" s="4" t="s">
        <v>2272</v>
      </c>
      <c r="E3913" s="4" t="s">
        <v>98</v>
      </c>
      <c r="F3913" s="4" t="s">
        <v>99</v>
      </c>
      <c r="G3913" s="23" t="n">
        <v>186275</v>
      </c>
      <c r="H3913" s="24" t="n">
        <f aca="false">Parametros!$B$3</f>
        <v>160.42</v>
      </c>
      <c r="I3913" s="24" t="n">
        <f aca="false">Parametros!$B$4</f>
        <v>151.76</v>
      </c>
      <c r="J3913" s="23" t="n">
        <f aca="false">G3913*H3913/I3913</f>
        <v>196904.556536637</v>
      </c>
      <c r="K3913" s="23" t="n">
        <v>178725.23</v>
      </c>
      <c r="L3913" s="23" t="n">
        <v>233954</v>
      </c>
      <c r="M3913" s="23" t="n">
        <f aca="false">MIN(J3913:L3913)</f>
        <v>178725.23</v>
      </c>
      <c r="N3913" s="23" t="n">
        <f aca="false">MAX(J3913:L3913)</f>
        <v>233954</v>
      </c>
      <c r="O3913" s="23" t="n">
        <f aca="false">MEDIAN(J3913:L3913)</f>
        <v>196904.556536637</v>
      </c>
      <c r="P3913" s="23" t="n">
        <f aca="false">AVERAGE(J3913:L3913)</f>
        <v>203194.595512212</v>
      </c>
      <c r="Q3913" s="23" t="n">
        <f aca="false">AVERAGE(M3913,O3913)</f>
        <v>187814.893268318</v>
      </c>
      <c r="R3913" s="23" t="n">
        <f aca="false">AVERAGE(N3913,O3913)</f>
        <v>215429.278268318</v>
      </c>
      <c r="S3913" s="23" t="n">
        <f aca="false">STDEV(J3913:L3913)</f>
        <v>28146.5397813642</v>
      </c>
      <c r="T3913" s="25" t="n">
        <f aca="false">IF(P3913&gt;0,S3913/P3913,NA())</f>
        <v>0.138520120136131</v>
      </c>
      <c r="U3913" s="4" t="str">
        <f aca="false">IF(T3913&lt;=Parametros!$B$7,"MENOR",IF(T3913&lt;=Parametros!$B$8,"PROMEDIO MENOR-MEDIANA","PROMEDIO"))</f>
        <v>MENOR</v>
      </c>
      <c r="V3913" s="23" t="n">
        <f aca="false">IF(T3913&lt;=Parametros!$B$7,M3913,IF(T3913&lt;=Parametros!$B$8,Q3913,P3913))</f>
        <v>178725.23</v>
      </c>
      <c r="W3913" s="26" t="n">
        <f aca="false">ROUND(V3913,0)</f>
        <v>178725</v>
      </c>
      <c r="X3913" s="27" t="n">
        <f aca="false">K3913/G3913</f>
        <v>0.959469762447994</v>
      </c>
      <c r="Y3913" s="27" t="n">
        <f aca="false">L3913/G3913</f>
        <v>1.25596027378875</v>
      </c>
    </row>
    <row r="3914" customFormat="false" ht="26.25" hidden="false" customHeight="true" outlineLevel="0" collapsed="false">
      <c r="A3914" s="4" t="s">
        <v>978</v>
      </c>
      <c r="B3914" s="4" t="s">
        <v>1668</v>
      </c>
      <c r="C3914" s="4" t="s">
        <v>2273</v>
      </c>
      <c r="D3914" s="4" t="s">
        <v>2274</v>
      </c>
      <c r="E3914" s="4" t="s">
        <v>98</v>
      </c>
      <c r="F3914" s="4" t="s">
        <v>99</v>
      </c>
      <c r="G3914" s="23" t="n">
        <v>172702</v>
      </c>
      <c r="H3914" s="24" t="n">
        <f aca="false">Parametros!$B$3</f>
        <v>160.42</v>
      </c>
      <c r="I3914" s="24" t="n">
        <f aca="false">Parametros!$B$4</f>
        <v>151.76</v>
      </c>
      <c r="J3914" s="23" t="n">
        <f aca="false">G3914*H3914/I3914</f>
        <v>182557.029783869</v>
      </c>
      <c r="K3914" s="23" t="n">
        <v>165702.78</v>
      </c>
      <c r="L3914" s="23" t="n">
        <v>216937</v>
      </c>
      <c r="M3914" s="23" t="n">
        <f aca="false">MIN(J3914:L3914)</f>
        <v>165702.78</v>
      </c>
      <c r="N3914" s="23" t="n">
        <f aca="false">MAX(J3914:L3914)</f>
        <v>216937</v>
      </c>
      <c r="O3914" s="23" t="n">
        <f aca="false">MEDIAN(J3914:L3914)</f>
        <v>182557.029783869</v>
      </c>
      <c r="P3914" s="23" t="n">
        <f aca="false">AVERAGE(J3914:L3914)</f>
        <v>188398.936594623</v>
      </c>
      <c r="Q3914" s="23" t="n">
        <f aca="false">AVERAGE(M3914,O3914)</f>
        <v>174129.904891935</v>
      </c>
      <c r="R3914" s="23" t="n">
        <f aca="false">AVERAGE(N3914,O3914)</f>
        <v>199747.014891935</v>
      </c>
      <c r="S3914" s="23" t="n">
        <f aca="false">STDEV(J3914:L3914)</f>
        <v>26111.9174160238</v>
      </c>
      <c r="T3914" s="25" t="n">
        <f aca="false">IF(P3914&gt;0,S3914/P3914,NA())</f>
        <v>0.138599070079725</v>
      </c>
      <c r="U3914" s="4" t="str">
        <f aca="false">IF(T3914&lt;=Parametros!$B$7,"MENOR",IF(T3914&lt;=Parametros!$B$8,"PROMEDIO MENOR-MEDIANA","PROMEDIO"))</f>
        <v>MENOR</v>
      </c>
      <c r="V3914" s="23" t="n">
        <f aca="false">IF(T3914&lt;=Parametros!$B$7,M3914,IF(T3914&lt;=Parametros!$B$8,Q3914,P3914))</f>
        <v>165702.78</v>
      </c>
      <c r="W3914" s="26" t="n">
        <f aca="false">ROUND(V3914,0)</f>
        <v>165703</v>
      </c>
      <c r="X3914" s="27" t="n">
        <f aca="false">K3914/G3914</f>
        <v>0.959472270153212</v>
      </c>
      <c r="Y3914" s="27" t="n">
        <f aca="false">L3914/G3914</f>
        <v>1.25613484499311</v>
      </c>
    </row>
    <row r="3915" customFormat="false" ht="26.25" hidden="false" customHeight="true" outlineLevel="0" collapsed="false">
      <c r="A3915" s="4" t="s">
        <v>981</v>
      </c>
      <c r="B3915" s="4" t="s">
        <v>1668</v>
      </c>
      <c r="C3915" s="4" t="s">
        <v>2275</v>
      </c>
      <c r="D3915" s="4" t="s">
        <v>2276</v>
      </c>
      <c r="E3915" s="4" t="s">
        <v>98</v>
      </c>
      <c r="F3915" s="4" t="s">
        <v>99</v>
      </c>
      <c r="G3915" s="23" t="n">
        <v>171511</v>
      </c>
      <c r="H3915" s="24" t="n">
        <f aca="false">Parametros!$B$3</f>
        <v>160.42</v>
      </c>
      <c r="I3915" s="24" t="n">
        <f aca="false">Parametros!$B$4</f>
        <v>151.76</v>
      </c>
      <c r="J3915" s="23" t="n">
        <f aca="false">G3915*H3915/I3915</f>
        <v>181298.066816025</v>
      </c>
      <c r="K3915" s="23" t="n">
        <v>164560.15</v>
      </c>
      <c r="L3915" s="23" t="n">
        <v>215509</v>
      </c>
      <c r="M3915" s="23" t="n">
        <f aca="false">MIN(J3915:L3915)</f>
        <v>164560.15</v>
      </c>
      <c r="N3915" s="23" t="n">
        <f aca="false">MAX(J3915:L3915)</f>
        <v>215509</v>
      </c>
      <c r="O3915" s="23" t="n">
        <f aca="false">MEDIAN(J3915:L3915)</f>
        <v>181298.066816025</v>
      </c>
      <c r="P3915" s="23" t="n">
        <f aca="false">AVERAGE(J3915:L3915)</f>
        <v>187122.405605342</v>
      </c>
      <c r="Q3915" s="23" t="n">
        <f aca="false">AVERAGE(M3915,O3915)</f>
        <v>172929.108408013</v>
      </c>
      <c r="R3915" s="23" t="n">
        <f aca="false">AVERAGE(N3915,O3915)</f>
        <v>198403.533408013</v>
      </c>
      <c r="S3915" s="23" t="n">
        <f aca="false">STDEV(J3915:L3915)</f>
        <v>25968.9915250896</v>
      </c>
      <c r="T3915" s="25" t="n">
        <f aca="false">IF(P3915&gt;0,S3915/P3915,NA())</f>
        <v>0.138780769951518</v>
      </c>
      <c r="U3915" s="4" t="str">
        <f aca="false">IF(T3915&lt;=Parametros!$B$7,"MENOR",IF(T3915&lt;=Parametros!$B$8,"PROMEDIO MENOR-MEDIANA","PROMEDIO"))</f>
        <v>MENOR</v>
      </c>
      <c r="V3915" s="23" t="n">
        <f aca="false">IF(T3915&lt;=Parametros!$B$7,M3915,IF(T3915&lt;=Parametros!$B$8,Q3915,P3915))</f>
        <v>164560.15</v>
      </c>
      <c r="W3915" s="26" t="n">
        <f aca="false">ROUND(V3915,0)</f>
        <v>164560</v>
      </c>
      <c r="X3915" s="27" t="n">
        <f aca="false">K3915/G3915</f>
        <v>0.959472861798952</v>
      </c>
      <c r="Y3915" s="27" t="n">
        <f aca="false">L3915/G3915</f>
        <v>1.25653165103113</v>
      </c>
    </row>
    <row r="3916" customFormat="false" ht="26.25" hidden="false" customHeight="true" outlineLevel="0" collapsed="false">
      <c r="A3916" s="4" t="s">
        <v>984</v>
      </c>
      <c r="B3916" s="4" t="s">
        <v>1668</v>
      </c>
      <c r="C3916" s="4" t="s">
        <v>2277</v>
      </c>
      <c r="D3916" s="4" t="s">
        <v>2278</v>
      </c>
      <c r="E3916" s="4" t="s">
        <v>98</v>
      </c>
      <c r="F3916" s="4" t="s">
        <v>99</v>
      </c>
      <c r="G3916" s="23" t="n">
        <v>171515</v>
      </c>
      <c r="H3916" s="24" t="n">
        <f aca="false">Parametros!$B$3</f>
        <v>160.42</v>
      </c>
      <c r="I3916" s="24" t="n">
        <f aca="false">Parametros!$B$4</f>
        <v>151.76</v>
      </c>
      <c r="J3916" s="23" t="n">
        <f aca="false">G3916*H3916/I3916</f>
        <v>181302.295071165</v>
      </c>
      <c r="K3916" s="23" t="n">
        <v>164563.81</v>
      </c>
      <c r="L3916" s="23" t="n">
        <v>215509</v>
      </c>
      <c r="M3916" s="23" t="n">
        <f aca="false">MIN(J3916:L3916)</f>
        <v>164563.81</v>
      </c>
      <c r="N3916" s="23" t="n">
        <f aca="false">MAX(J3916:L3916)</f>
        <v>215509</v>
      </c>
      <c r="O3916" s="23" t="n">
        <f aca="false">MEDIAN(J3916:L3916)</f>
        <v>181302.295071165</v>
      </c>
      <c r="P3916" s="23" t="n">
        <f aca="false">AVERAGE(J3916:L3916)</f>
        <v>187125.035023722</v>
      </c>
      <c r="Q3916" s="23" t="n">
        <f aca="false">AVERAGE(M3916,O3916)</f>
        <v>172933.052535583</v>
      </c>
      <c r="R3916" s="23" t="n">
        <f aca="false">AVERAGE(N3916,O3916)</f>
        <v>198405.647535582</v>
      </c>
      <c r="S3916" s="23" t="n">
        <f aca="false">STDEV(J3916:L3916)</f>
        <v>25966.9274549445</v>
      </c>
      <c r="T3916" s="25" t="n">
        <f aca="false">IF(P3916&gt;0,S3916/P3916,NA())</f>
        <v>0.138767789417662</v>
      </c>
      <c r="U3916" s="4" t="str">
        <f aca="false">IF(T3916&lt;=Parametros!$B$7,"MENOR",IF(T3916&lt;=Parametros!$B$8,"PROMEDIO MENOR-MEDIANA","PROMEDIO"))</f>
        <v>MENOR</v>
      </c>
      <c r="V3916" s="23" t="n">
        <f aca="false">IF(T3916&lt;=Parametros!$B$7,M3916,IF(T3916&lt;=Parametros!$B$8,Q3916,P3916))</f>
        <v>164563.81</v>
      </c>
      <c r="W3916" s="26" t="n">
        <f aca="false">ROUND(V3916,0)</f>
        <v>164564</v>
      </c>
      <c r="X3916" s="27" t="n">
        <f aca="false">K3916/G3916</f>
        <v>0.959471824621753</v>
      </c>
      <c r="Y3916" s="27" t="n">
        <f aca="false">L3916/G3916</f>
        <v>1.25650234673352</v>
      </c>
    </row>
    <row r="3917" customFormat="false" ht="26.25" hidden="false" customHeight="true" outlineLevel="0" collapsed="false">
      <c r="A3917" s="4" t="s">
        <v>987</v>
      </c>
      <c r="B3917" s="4" t="s">
        <v>1668</v>
      </c>
      <c r="C3917" s="4" t="s">
        <v>2279</v>
      </c>
      <c r="D3917" s="4" t="s">
        <v>2280</v>
      </c>
      <c r="E3917" s="4" t="s">
        <v>98</v>
      </c>
      <c r="F3917" s="4" t="s">
        <v>99</v>
      </c>
      <c r="G3917" s="23" t="n">
        <v>278070</v>
      </c>
      <c r="H3917" s="24" t="n">
        <f aca="false">Parametros!$B$3</f>
        <v>160.42</v>
      </c>
      <c r="I3917" s="24" t="n">
        <f aca="false">Parametros!$B$4</f>
        <v>151.76</v>
      </c>
      <c r="J3917" s="23" t="n">
        <f aca="false">G3917*H3917/I3917</f>
        <v>293937.726673695</v>
      </c>
      <c r="K3917" s="23" t="n">
        <v>266799.99</v>
      </c>
      <c r="L3917" s="23" t="n">
        <v>349384</v>
      </c>
      <c r="M3917" s="23" t="n">
        <f aca="false">MIN(J3917:L3917)</f>
        <v>266799.99</v>
      </c>
      <c r="N3917" s="23" t="n">
        <f aca="false">MAX(J3917:L3917)</f>
        <v>349384</v>
      </c>
      <c r="O3917" s="23" t="n">
        <f aca="false">MEDIAN(J3917:L3917)</f>
        <v>293937.726673695</v>
      </c>
      <c r="P3917" s="23" t="n">
        <f aca="false">AVERAGE(J3917:L3917)</f>
        <v>303373.905557898</v>
      </c>
      <c r="Q3917" s="23" t="n">
        <f aca="false">AVERAGE(M3917,O3917)</f>
        <v>280368.858336848</v>
      </c>
      <c r="R3917" s="23" t="n">
        <f aca="false">AVERAGE(N3917,O3917)</f>
        <v>321660.863336848</v>
      </c>
      <c r="S3917" s="23" t="n">
        <f aca="false">STDEV(J3917:L3917)</f>
        <v>42092.8827816656</v>
      </c>
      <c r="T3917" s="25" t="n">
        <f aca="false">IF(P3917&gt;0,S3917/P3917,NA())</f>
        <v>0.138749187093918</v>
      </c>
      <c r="U3917" s="4" t="str">
        <f aca="false">IF(T3917&lt;=Parametros!$B$7,"MENOR",IF(T3917&lt;=Parametros!$B$8,"PROMEDIO MENOR-MEDIANA","PROMEDIO"))</f>
        <v>MENOR</v>
      </c>
      <c r="V3917" s="23" t="n">
        <f aca="false">IF(T3917&lt;=Parametros!$B$7,M3917,IF(T3917&lt;=Parametros!$B$8,Q3917,P3917))</f>
        <v>266799.99</v>
      </c>
      <c r="W3917" s="26" t="n">
        <f aca="false">ROUND(V3917,0)</f>
        <v>266800</v>
      </c>
      <c r="X3917" s="27" t="n">
        <f aca="false">K3917/G3917</f>
        <v>0.959470600927824</v>
      </c>
      <c r="Y3917" s="27" t="n">
        <f aca="false">L3917/G3917</f>
        <v>1.25646060344518</v>
      </c>
    </row>
    <row r="3918" customFormat="false" ht="26.25" hidden="false" customHeight="true" outlineLevel="0" collapsed="false">
      <c r="A3918" s="4" t="s">
        <v>990</v>
      </c>
      <c r="B3918" s="4" t="s">
        <v>1668</v>
      </c>
      <c r="C3918" s="4" t="s">
        <v>2281</v>
      </c>
      <c r="D3918" s="4" t="s">
        <v>2282</v>
      </c>
      <c r="E3918" s="4" t="s">
        <v>98</v>
      </c>
      <c r="F3918" s="4" t="s">
        <v>99</v>
      </c>
      <c r="G3918" s="23" t="n">
        <v>278039</v>
      </c>
      <c r="H3918" s="24" t="n">
        <f aca="false">Parametros!$B$3</f>
        <v>160.42</v>
      </c>
      <c r="I3918" s="24" t="n">
        <f aca="false">Parametros!$B$4</f>
        <v>151.76</v>
      </c>
      <c r="J3918" s="23" t="n">
        <f aca="false">G3918*H3918/I3918</f>
        <v>293904.957696363</v>
      </c>
      <c r="K3918" s="23" t="n">
        <v>266769.75</v>
      </c>
      <c r="L3918" s="23" t="n">
        <v>349265</v>
      </c>
      <c r="M3918" s="23" t="n">
        <f aca="false">MIN(J3918:L3918)</f>
        <v>266769.75</v>
      </c>
      <c r="N3918" s="23" t="n">
        <f aca="false">MAX(J3918:L3918)</f>
        <v>349265</v>
      </c>
      <c r="O3918" s="23" t="n">
        <f aca="false">MEDIAN(J3918:L3918)</f>
        <v>293904.957696363</v>
      </c>
      <c r="P3918" s="23" t="n">
        <f aca="false">AVERAGE(J3918:L3918)</f>
        <v>303313.235898788</v>
      </c>
      <c r="Q3918" s="23" t="n">
        <f aca="false">AVERAGE(M3918,O3918)</f>
        <v>280337.353848181</v>
      </c>
      <c r="R3918" s="23" t="n">
        <f aca="false">AVERAGE(N3918,O3918)</f>
        <v>321584.978848181</v>
      </c>
      <c r="S3918" s="23" t="n">
        <f aca="false">STDEV(J3918:L3918)</f>
        <v>42044.6589020686</v>
      </c>
      <c r="T3918" s="25" t="n">
        <f aca="false">IF(P3918&gt;0,S3918/P3918,NA())</f>
        <v>0.138617949782114</v>
      </c>
      <c r="U3918" s="4" t="str">
        <f aca="false">IF(T3918&lt;=Parametros!$B$7,"MENOR",IF(T3918&lt;=Parametros!$B$8,"PROMEDIO MENOR-MEDIANA","PROMEDIO"))</f>
        <v>MENOR</v>
      </c>
      <c r="V3918" s="23" t="n">
        <f aca="false">IF(T3918&lt;=Parametros!$B$7,M3918,IF(T3918&lt;=Parametros!$B$8,Q3918,P3918))</f>
        <v>266769.75</v>
      </c>
      <c r="W3918" s="26" t="n">
        <f aca="false">ROUND(V3918,0)</f>
        <v>266770</v>
      </c>
      <c r="X3918" s="27" t="n">
        <f aca="false">K3918/G3918</f>
        <v>0.95946881552588</v>
      </c>
      <c r="Y3918" s="27" t="n">
        <f aca="false">L3918/G3918</f>
        <v>1.25617269519744</v>
      </c>
    </row>
    <row r="3919" customFormat="false" ht="15" hidden="false" customHeight="true" outlineLevel="0" collapsed="false">
      <c r="A3919" s="4" t="s">
        <v>993</v>
      </c>
      <c r="B3919" s="4" t="s">
        <v>1668</v>
      </c>
      <c r="C3919" s="4" t="s">
        <v>2283</v>
      </c>
      <c r="D3919" s="4" t="s">
        <v>2284</v>
      </c>
      <c r="E3919" s="4" t="s">
        <v>98</v>
      </c>
      <c r="F3919" s="4" t="s">
        <v>99</v>
      </c>
      <c r="G3919" s="23" t="n">
        <v>225921</v>
      </c>
      <c r="H3919" s="24" t="n">
        <f aca="false">Parametros!$B$3</f>
        <v>160.42</v>
      </c>
      <c r="I3919" s="24" t="n">
        <f aca="false">Parametros!$B$4</f>
        <v>151.76</v>
      </c>
      <c r="J3919" s="23" t="n">
        <f aca="false">G3919*H3919/I3919</f>
        <v>238812.907353716</v>
      </c>
      <c r="K3919" s="23" t="n">
        <v>216764.51</v>
      </c>
      <c r="L3919" s="23" t="n">
        <v>283815</v>
      </c>
      <c r="M3919" s="23" t="n">
        <f aca="false">MIN(J3919:L3919)</f>
        <v>216764.51</v>
      </c>
      <c r="N3919" s="23" t="n">
        <f aca="false">MAX(J3919:L3919)</f>
        <v>283815</v>
      </c>
      <c r="O3919" s="23" t="n">
        <f aca="false">MEDIAN(J3919:L3919)</f>
        <v>238812.907353716</v>
      </c>
      <c r="P3919" s="23" t="n">
        <f aca="false">AVERAGE(J3919:L3919)</f>
        <v>246464.139117906</v>
      </c>
      <c r="Q3919" s="23" t="n">
        <f aca="false">AVERAGE(M3919,O3919)</f>
        <v>227788.708676858</v>
      </c>
      <c r="R3919" s="23" t="n">
        <f aca="false">AVERAGE(N3919,O3919)</f>
        <v>261313.953676858</v>
      </c>
      <c r="S3919" s="23" t="n">
        <f aca="false">STDEV(J3919:L3919)</f>
        <v>34173.7920480304</v>
      </c>
      <c r="T3919" s="25" t="n">
        <f aca="false">IF(P3919&gt;0,S3919/P3919,NA())</f>
        <v>0.138656244962607</v>
      </c>
      <c r="U3919" s="4" t="str">
        <f aca="false">IF(T3919&lt;=Parametros!$B$7,"MENOR",IF(T3919&lt;=Parametros!$B$8,"PROMEDIO MENOR-MEDIANA","PROMEDIO"))</f>
        <v>MENOR</v>
      </c>
      <c r="V3919" s="23" t="n">
        <f aca="false">IF(T3919&lt;=Parametros!$B$7,M3919,IF(T3919&lt;=Parametros!$B$8,Q3919,P3919))</f>
        <v>216764.51</v>
      </c>
      <c r="W3919" s="26" t="n">
        <f aca="false">ROUND(V3919,0)</f>
        <v>216765</v>
      </c>
      <c r="X3919" s="27" t="n">
        <f aca="false">K3919/G3919</f>
        <v>0.959470390092112</v>
      </c>
      <c r="Y3919" s="27" t="n">
        <f aca="false">L3919/G3919</f>
        <v>1.25625771840599</v>
      </c>
    </row>
    <row r="3920" customFormat="false" ht="26.25" hidden="false" customHeight="true" outlineLevel="0" collapsed="false">
      <c r="A3920" s="4" t="s">
        <v>996</v>
      </c>
      <c r="B3920" s="4" t="s">
        <v>1668</v>
      </c>
      <c r="C3920" s="4" t="s">
        <v>2285</v>
      </c>
      <c r="D3920" s="4" t="s">
        <v>2286</v>
      </c>
      <c r="E3920" s="4" t="s">
        <v>98</v>
      </c>
      <c r="F3920" s="4" t="s">
        <v>99</v>
      </c>
      <c r="G3920" s="23" t="n">
        <v>54716</v>
      </c>
      <c r="H3920" s="24" t="n">
        <f aca="false">Parametros!$B$3</f>
        <v>160.42</v>
      </c>
      <c r="I3920" s="24" t="n">
        <f aca="false">Parametros!$B$4</f>
        <v>151.76</v>
      </c>
      <c r="J3920" s="23" t="n">
        <f aca="false">G3920*H3920/I3920</f>
        <v>57838.3020558777</v>
      </c>
      <c r="K3920" s="23" t="n">
        <v>52498.49</v>
      </c>
      <c r="L3920" s="23" t="n">
        <v>68663</v>
      </c>
      <c r="M3920" s="23" t="n">
        <f aca="false">MIN(J3920:L3920)</f>
        <v>52498.49</v>
      </c>
      <c r="N3920" s="23" t="n">
        <f aca="false">MAX(J3920:L3920)</f>
        <v>68663</v>
      </c>
      <c r="O3920" s="23" t="n">
        <f aca="false">MEDIAN(J3920:L3920)</f>
        <v>57838.3020558777</v>
      </c>
      <c r="P3920" s="23" t="n">
        <f aca="false">AVERAGE(J3920:L3920)</f>
        <v>59666.5973519592</v>
      </c>
      <c r="Q3920" s="23" t="n">
        <f aca="false">AVERAGE(M3920,O3920)</f>
        <v>55168.3960279389</v>
      </c>
      <c r="R3920" s="23" t="n">
        <f aca="false">AVERAGE(N3920,O3920)</f>
        <v>63250.6510279388</v>
      </c>
      <c r="S3920" s="23" t="n">
        <f aca="false">STDEV(J3920:L3920)</f>
        <v>8235.88754490252</v>
      </c>
      <c r="T3920" s="25" t="n">
        <f aca="false">IF(P3920&gt;0,S3920/P3920,NA())</f>
        <v>0.138031795182168</v>
      </c>
      <c r="U3920" s="4" t="str">
        <f aca="false">IF(T3920&lt;=Parametros!$B$7,"MENOR",IF(T3920&lt;=Parametros!$B$8,"PROMEDIO MENOR-MEDIANA","PROMEDIO"))</f>
        <v>MENOR</v>
      </c>
      <c r="V3920" s="23" t="n">
        <f aca="false">IF(T3920&lt;=Parametros!$B$7,M3920,IF(T3920&lt;=Parametros!$B$8,Q3920,P3920))</f>
        <v>52498.49</v>
      </c>
      <c r="W3920" s="26" t="n">
        <f aca="false">ROUND(V3920,0)</f>
        <v>52498</v>
      </c>
      <c r="X3920" s="27" t="n">
        <f aca="false">K3920/G3920</f>
        <v>0.959472366401053</v>
      </c>
      <c r="Y3920" s="27" t="n">
        <f aca="false">L3920/G3920</f>
        <v>1.25489801886103</v>
      </c>
    </row>
    <row r="3921" customFormat="false" ht="15" hidden="false" customHeight="true" outlineLevel="0" collapsed="false">
      <c r="A3921" s="4" t="s">
        <v>999</v>
      </c>
      <c r="B3921" s="4" t="s">
        <v>1668</v>
      </c>
      <c r="C3921" s="4" t="s">
        <v>2287</v>
      </c>
      <c r="D3921" s="4" t="s">
        <v>2288</v>
      </c>
      <c r="E3921" s="4" t="s">
        <v>98</v>
      </c>
      <c r="F3921" s="4" t="s">
        <v>99</v>
      </c>
      <c r="G3921" s="23" t="n">
        <v>54716</v>
      </c>
      <c r="H3921" s="24" t="n">
        <f aca="false">Parametros!$B$3</f>
        <v>160.42</v>
      </c>
      <c r="I3921" s="24" t="n">
        <f aca="false">Parametros!$B$4</f>
        <v>151.76</v>
      </c>
      <c r="J3921" s="23" t="n">
        <f aca="false">G3921*H3921/I3921</f>
        <v>57838.3020558777</v>
      </c>
      <c r="K3921" s="23" t="n">
        <v>52498.49</v>
      </c>
      <c r="L3921" s="23" t="n">
        <v>68663</v>
      </c>
      <c r="M3921" s="23" t="n">
        <f aca="false">MIN(J3921:L3921)</f>
        <v>52498.49</v>
      </c>
      <c r="N3921" s="23" t="n">
        <f aca="false">MAX(J3921:L3921)</f>
        <v>68663</v>
      </c>
      <c r="O3921" s="23" t="n">
        <f aca="false">MEDIAN(J3921:L3921)</f>
        <v>57838.3020558777</v>
      </c>
      <c r="P3921" s="23" t="n">
        <f aca="false">AVERAGE(J3921:L3921)</f>
        <v>59666.5973519592</v>
      </c>
      <c r="Q3921" s="23" t="n">
        <f aca="false">AVERAGE(M3921,O3921)</f>
        <v>55168.3960279389</v>
      </c>
      <c r="R3921" s="23" t="n">
        <f aca="false">AVERAGE(N3921,O3921)</f>
        <v>63250.6510279388</v>
      </c>
      <c r="S3921" s="23" t="n">
        <f aca="false">STDEV(J3921:L3921)</f>
        <v>8235.88754490252</v>
      </c>
      <c r="T3921" s="25" t="n">
        <f aca="false">IF(P3921&gt;0,S3921/P3921,NA())</f>
        <v>0.138031795182168</v>
      </c>
      <c r="U3921" s="4" t="str">
        <f aca="false">IF(T3921&lt;=Parametros!$B$7,"MENOR",IF(T3921&lt;=Parametros!$B$8,"PROMEDIO MENOR-MEDIANA","PROMEDIO"))</f>
        <v>MENOR</v>
      </c>
      <c r="V3921" s="23" t="n">
        <f aca="false">IF(T3921&lt;=Parametros!$B$7,M3921,IF(T3921&lt;=Parametros!$B$8,Q3921,P3921))</f>
        <v>52498.49</v>
      </c>
      <c r="W3921" s="26" t="n">
        <f aca="false">ROUND(V3921,0)</f>
        <v>52498</v>
      </c>
      <c r="X3921" s="27" t="n">
        <f aca="false">K3921/G3921</f>
        <v>0.959472366401053</v>
      </c>
      <c r="Y3921" s="27" t="n">
        <f aca="false">L3921/G3921</f>
        <v>1.25489801886103</v>
      </c>
    </row>
    <row r="3922" customFormat="false" ht="15" hidden="false" customHeight="true" outlineLevel="0" collapsed="false">
      <c r="A3922" s="4" t="s">
        <v>1002</v>
      </c>
      <c r="B3922" s="4" t="s">
        <v>1668</v>
      </c>
      <c r="C3922" s="4" t="s">
        <v>2289</v>
      </c>
      <c r="D3922" s="4" t="s">
        <v>2290</v>
      </c>
      <c r="E3922" s="4" t="s">
        <v>98</v>
      </c>
      <c r="F3922" s="4" t="s">
        <v>99</v>
      </c>
      <c r="G3922" s="23" t="n">
        <v>134530</v>
      </c>
      <c r="H3922" s="24" t="n">
        <f aca="false">Parametros!$B$3</f>
        <v>160.42</v>
      </c>
      <c r="I3922" s="24" t="n">
        <f aca="false">Parametros!$B$4</f>
        <v>151.76</v>
      </c>
      <c r="J3922" s="23" t="n">
        <f aca="false">G3922*H3922/I3922</f>
        <v>142206.790985767</v>
      </c>
      <c r="K3922" s="23" t="n">
        <v>129077.35</v>
      </c>
      <c r="L3922" s="23" t="n">
        <v>168980</v>
      </c>
      <c r="M3922" s="23" t="n">
        <f aca="false">MIN(J3922:L3922)</f>
        <v>129077.35</v>
      </c>
      <c r="N3922" s="23" t="n">
        <f aca="false">MAX(J3922:L3922)</f>
        <v>168980</v>
      </c>
      <c r="O3922" s="23" t="n">
        <f aca="false">MEDIAN(J3922:L3922)</f>
        <v>142206.790985767</v>
      </c>
      <c r="P3922" s="23" t="n">
        <f aca="false">AVERAGE(J3922:L3922)</f>
        <v>146754.713661922</v>
      </c>
      <c r="Q3922" s="23" t="n">
        <f aca="false">AVERAGE(M3922,O3922)</f>
        <v>135642.070492884</v>
      </c>
      <c r="R3922" s="23" t="n">
        <f aca="false">AVERAGE(N3922,O3922)</f>
        <v>155593.395492884</v>
      </c>
      <c r="S3922" s="23" t="n">
        <f aca="false">STDEV(J3922:L3922)</f>
        <v>20336.3730728181</v>
      </c>
      <c r="T3922" s="25" t="n">
        <f aca="false">IF(P3922&gt;0,S3922/P3922,NA())</f>
        <v>0.138573900390463</v>
      </c>
      <c r="U3922" s="4" t="str">
        <f aca="false">IF(T3922&lt;=Parametros!$B$7,"MENOR",IF(T3922&lt;=Parametros!$B$8,"PROMEDIO MENOR-MEDIANA","PROMEDIO"))</f>
        <v>MENOR</v>
      </c>
      <c r="V3922" s="23" t="n">
        <f aca="false">IF(T3922&lt;=Parametros!$B$7,M3922,IF(T3922&lt;=Parametros!$B$8,Q3922,P3922))</f>
        <v>129077.35</v>
      </c>
      <c r="W3922" s="26" t="n">
        <f aca="false">ROUND(V3922,0)</f>
        <v>129077</v>
      </c>
      <c r="X3922" s="27" t="n">
        <f aca="false">K3922/G3922</f>
        <v>0.959468891697019</v>
      </c>
      <c r="Y3922" s="27" t="n">
        <f aca="false">L3922/G3922</f>
        <v>1.25607671151416</v>
      </c>
    </row>
    <row r="3923" customFormat="false" ht="26.25" hidden="false" customHeight="true" outlineLevel="0" collapsed="false">
      <c r="A3923" s="4" t="s">
        <v>1005</v>
      </c>
      <c r="B3923" s="4" t="s">
        <v>1668</v>
      </c>
      <c r="C3923" s="4" t="s">
        <v>2291</v>
      </c>
      <c r="D3923" s="4" t="s">
        <v>2292</v>
      </c>
      <c r="E3923" s="4" t="s">
        <v>98</v>
      </c>
      <c r="F3923" s="4" t="s">
        <v>99</v>
      </c>
      <c r="G3923" s="23" t="n">
        <v>820743</v>
      </c>
      <c r="H3923" s="24" t="n">
        <f aca="false">Parametros!$B$3</f>
        <v>160.42</v>
      </c>
      <c r="I3923" s="24" t="n">
        <f aca="false">Parametros!$B$4</f>
        <v>151.76</v>
      </c>
      <c r="J3923" s="23" t="n">
        <f aca="false">G3923*H3923/I3923</f>
        <v>867577.70202952</v>
      </c>
      <c r="K3923" s="23" t="n">
        <v>787478.3</v>
      </c>
      <c r="L3923" s="23" t="n">
        <v>1031254</v>
      </c>
      <c r="M3923" s="23" t="n">
        <f aca="false">MIN(J3923:L3923)</f>
        <v>787478.3</v>
      </c>
      <c r="N3923" s="23" t="n">
        <f aca="false">MAX(J3923:L3923)</f>
        <v>1031254</v>
      </c>
      <c r="O3923" s="23" t="n">
        <f aca="false">MEDIAN(J3923:L3923)</f>
        <v>867577.70202952</v>
      </c>
      <c r="P3923" s="23" t="n">
        <f aca="false">AVERAGE(J3923:L3923)</f>
        <v>895436.667343174</v>
      </c>
      <c r="Q3923" s="23" t="n">
        <f aca="false">AVERAGE(M3923,O3923)</f>
        <v>827528.00101476</v>
      </c>
      <c r="R3923" s="23" t="n">
        <f aca="false">AVERAGE(N3923,O3923)</f>
        <v>949415.85101476</v>
      </c>
      <c r="S3923" s="23" t="n">
        <f aca="false">STDEV(J3923:L3923)</f>
        <v>124252.724070271</v>
      </c>
      <c r="T3923" s="25" t="n">
        <f aca="false">IF(P3923&gt;0,S3923/P3923,NA())</f>
        <v>0.138762157729076</v>
      </c>
      <c r="U3923" s="4" t="str">
        <f aca="false">IF(T3923&lt;=Parametros!$B$7,"MENOR",IF(T3923&lt;=Parametros!$B$8,"PROMEDIO MENOR-MEDIANA","PROMEDIO"))</f>
        <v>MENOR</v>
      </c>
      <c r="V3923" s="23" t="n">
        <f aca="false">IF(T3923&lt;=Parametros!$B$7,M3923,IF(T3923&lt;=Parametros!$B$8,Q3923,P3923))</f>
        <v>787478.3</v>
      </c>
      <c r="W3923" s="26" t="n">
        <f aca="false">ROUND(V3923,0)</f>
        <v>787478</v>
      </c>
      <c r="X3923" s="27" t="n">
        <f aca="false">K3923/G3923</f>
        <v>0.959470016801849</v>
      </c>
      <c r="Y3923" s="27" t="n">
        <f aca="false">L3923/G3923</f>
        <v>1.25648832825866</v>
      </c>
    </row>
    <row r="3924" customFormat="false" ht="39" hidden="false" customHeight="true" outlineLevel="0" collapsed="false">
      <c r="A3924" s="4" t="s">
        <v>1008</v>
      </c>
      <c r="B3924" s="4" t="s">
        <v>1668</v>
      </c>
      <c r="C3924" s="4" t="s">
        <v>2293</v>
      </c>
      <c r="D3924" s="4" t="s">
        <v>2294</v>
      </c>
      <c r="E3924" s="4" t="s">
        <v>98</v>
      </c>
      <c r="F3924" s="4" t="s">
        <v>99</v>
      </c>
      <c r="G3924" s="23" t="n">
        <v>269294</v>
      </c>
      <c r="H3924" s="24" t="n">
        <f aca="false">Parametros!$B$3</f>
        <v>160.42</v>
      </c>
      <c r="I3924" s="24" t="n">
        <f aca="false">Parametros!$B$4</f>
        <v>151.76</v>
      </c>
      <c r="J3924" s="23" t="n">
        <f aca="false">G3924*H3924/I3924</f>
        <v>284660.934897206</v>
      </c>
      <c r="K3924" s="23" t="n">
        <v>258379.19</v>
      </c>
      <c r="L3924" s="23" t="n">
        <v>338317</v>
      </c>
      <c r="M3924" s="23" t="n">
        <f aca="false">MIN(J3924:L3924)</f>
        <v>258379.19</v>
      </c>
      <c r="N3924" s="23" t="n">
        <f aca="false">MAX(J3924:L3924)</f>
        <v>338317</v>
      </c>
      <c r="O3924" s="23" t="n">
        <f aca="false">MEDIAN(J3924:L3924)</f>
        <v>284660.934897206</v>
      </c>
      <c r="P3924" s="23" t="n">
        <f aca="false">AVERAGE(J3924:L3924)</f>
        <v>293785.708299069</v>
      </c>
      <c r="Q3924" s="23" t="n">
        <f aca="false">AVERAGE(M3924,O3924)</f>
        <v>271520.062448603</v>
      </c>
      <c r="R3924" s="23" t="n">
        <f aca="false">AVERAGE(N3924,O3924)</f>
        <v>311488.967448603</v>
      </c>
      <c r="S3924" s="23" t="n">
        <f aca="false">STDEV(J3924:L3924)</f>
        <v>40742.6003603787</v>
      </c>
      <c r="T3924" s="25" t="n">
        <f aca="false">IF(P3924&gt;0,S3924/P3924,NA())</f>
        <v>0.138681355863994</v>
      </c>
      <c r="U3924" s="4" t="str">
        <f aca="false">IF(T3924&lt;=Parametros!$B$7,"MENOR",IF(T3924&lt;=Parametros!$B$8,"PROMEDIO MENOR-MEDIANA","PROMEDIO"))</f>
        <v>MENOR</v>
      </c>
      <c r="V3924" s="23" t="n">
        <f aca="false">IF(T3924&lt;=Parametros!$B$7,M3924,IF(T3924&lt;=Parametros!$B$8,Q3924,P3924))</f>
        <v>258379.19</v>
      </c>
      <c r="W3924" s="26" t="n">
        <f aca="false">ROUND(V3924,0)</f>
        <v>258379</v>
      </c>
      <c r="X3924" s="27" t="n">
        <f aca="false">K3924/G3924</f>
        <v>0.959468796185582</v>
      </c>
      <c r="Y3924" s="27" t="n">
        <f aca="false">L3924/G3924</f>
        <v>1.25631094640059</v>
      </c>
    </row>
    <row r="3925" customFormat="false" ht="26.25" hidden="false" customHeight="true" outlineLevel="0" collapsed="false">
      <c r="A3925" s="4" t="s">
        <v>1011</v>
      </c>
      <c r="B3925" s="4" t="s">
        <v>1668</v>
      </c>
      <c r="C3925" s="4" t="s">
        <v>2295</v>
      </c>
      <c r="D3925" s="4" t="s">
        <v>2296</v>
      </c>
      <c r="E3925" s="4" t="s">
        <v>98</v>
      </c>
      <c r="F3925" s="4" t="s">
        <v>99</v>
      </c>
      <c r="G3925" s="23" t="n">
        <v>807882</v>
      </c>
      <c r="H3925" s="24" t="n">
        <f aca="false">Parametros!$B$3</f>
        <v>160.42</v>
      </c>
      <c r="I3925" s="24" t="n">
        <f aca="false">Parametros!$B$4</f>
        <v>151.76</v>
      </c>
      <c r="J3925" s="23" t="n">
        <f aca="false">G3925*H3925/I3925</f>
        <v>853982.804691618</v>
      </c>
      <c r="K3925" s="23" t="n">
        <v>775138.49</v>
      </c>
      <c r="L3925" s="23" t="n">
        <v>1015070</v>
      </c>
      <c r="M3925" s="23" t="n">
        <f aca="false">MIN(J3925:L3925)</f>
        <v>775138.49</v>
      </c>
      <c r="N3925" s="23" t="n">
        <f aca="false">MAX(J3925:L3925)</f>
        <v>1015070</v>
      </c>
      <c r="O3925" s="23" t="n">
        <f aca="false">MEDIAN(J3925:L3925)</f>
        <v>853982.804691618</v>
      </c>
      <c r="P3925" s="23" t="n">
        <f aca="false">AVERAGE(J3925:L3925)</f>
        <v>881397.09823054</v>
      </c>
      <c r="Q3925" s="23" t="n">
        <f aca="false">AVERAGE(M3925,O3925)</f>
        <v>814560.647345809</v>
      </c>
      <c r="R3925" s="23" t="n">
        <f aca="false">AVERAGE(N3925,O3925)</f>
        <v>934526.402345809</v>
      </c>
      <c r="S3925" s="23" t="n">
        <f aca="false">STDEV(J3925:L3925)</f>
        <v>122292.436358095</v>
      </c>
      <c r="T3925" s="25" t="n">
        <f aca="false">IF(P3925&gt;0,S3925/P3925,NA())</f>
        <v>0.138748399108194</v>
      </c>
      <c r="U3925" s="4" t="str">
        <f aca="false">IF(T3925&lt;=Parametros!$B$7,"MENOR",IF(T3925&lt;=Parametros!$B$8,"PROMEDIO MENOR-MEDIANA","PROMEDIO"))</f>
        <v>MENOR</v>
      </c>
      <c r="V3925" s="23" t="n">
        <f aca="false">IF(T3925&lt;=Parametros!$B$7,M3925,IF(T3925&lt;=Parametros!$B$8,Q3925,P3925))</f>
        <v>775138.49</v>
      </c>
      <c r="W3925" s="26" t="n">
        <f aca="false">ROUND(V3925,0)</f>
        <v>775138</v>
      </c>
      <c r="X3925" s="27" t="n">
        <f aca="false">K3925/G3925</f>
        <v>0.95946993496575</v>
      </c>
      <c r="Y3925" s="27" t="n">
        <f aca="false">L3925/G3925</f>
        <v>1.25645824513976</v>
      </c>
    </row>
    <row r="3926" customFormat="false" ht="26.25" hidden="false" customHeight="true" outlineLevel="0" collapsed="false">
      <c r="A3926" s="4" t="s">
        <v>1013</v>
      </c>
      <c r="B3926" s="4" t="s">
        <v>1668</v>
      </c>
      <c r="C3926" s="4" t="s">
        <v>2297</v>
      </c>
      <c r="D3926" s="4" t="s">
        <v>2298</v>
      </c>
      <c r="E3926" s="4" t="s">
        <v>98</v>
      </c>
      <c r="F3926" s="4" t="s">
        <v>99</v>
      </c>
      <c r="G3926" s="23" t="n">
        <v>795599</v>
      </c>
      <c r="H3926" s="24" t="n">
        <f aca="false">Parametros!$B$3</f>
        <v>160.42</v>
      </c>
      <c r="I3926" s="24" t="n">
        <f aca="false">Parametros!$B$4</f>
        <v>151.76</v>
      </c>
      <c r="J3926" s="23" t="n">
        <f aca="false">G3926*H3926/I3926</f>
        <v>840998.890221402</v>
      </c>
      <c r="K3926" s="23" t="n">
        <v>763353.95</v>
      </c>
      <c r="L3926" s="23" t="n">
        <v>999600</v>
      </c>
      <c r="M3926" s="23" t="n">
        <f aca="false">MIN(J3926:L3926)</f>
        <v>763353.95</v>
      </c>
      <c r="N3926" s="23" t="n">
        <f aca="false">MAX(J3926:L3926)</f>
        <v>999600</v>
      </c>
      <c r="O3926" s="23" t="n">
        <f aca="false">MEDIAN(J3926:L3926)</f>
        <v>840998.890221402</v>
      </c>
      <c r="P3926" s="23" t="n">
        <f aca="false">AVERAGE(J3926:L3926)</f>
        <v>867984.280073801</v>
      </c>
      <c r="Q3926" s="23" t="n">
        <f aca="false">AVERAGE(M3926,O3926)</f>
        <v>802176.420110701</v>
      </c>
      <c r="R3926" s="23" t="n">
        <f aca="false">AVERAGE(N3926,O3926)</f>
        <v>920299.445110701</v>
      </c>
      <c r="S3926" s="23" t="n">
        <f aca="false">STDEV(J3926:L3926)</f>
        <v>120412.655000482</v>
      </c>
      <c r="T3926" s="25" t="n">
        <f aca="false">IF(P3926&gt;0,S3926/P3926,NA())</f>
        <v>0.138726769326103</v>
      </c>
      <c r="U3926" s="4" t="str">
        <f aca="false">IF(T3926&lt;=Parametros!$B$7,"MENOR",IF(T3926&lt;=Parametros!$B$8,"PROMEDIO MENOR-MEDIANA","PROMEDIO"))</f>
        <v>MENOR</v>
      </c>
      <c r="V3926" s="23" t="n">
        <f aca="false">IF(T3926&lt;=Parametros!$B$7,M3926,IF(T3926&lt;=Parametros!$B$8,Q3926,P3926))</f>
        <v>763353.95</v>
      </c>
      <c r="W3926" s="26" t="n">
        <f aca="false">ROUND(V3926,0)</f>
        <v>763354</v>
      </c>
      <c r="X3926" s="27" t="n">
        <f aca="false">K3926/G3926</f>
        <v>0.959470725830475</v>
      </c>
      <c r="Y3926" s="27" t="n">
        <f aca="false">L3926/G3926</f>
        <v>1.25641183561065</v>
      </c>
    </row>
    <row r="3927" customFormat="false" ht="26.25" hidden="false" customHeight="true" outlineLevel="0" collapsed="false">
      <c r="A3927" s="4" t="s">
        <v>1016</v>
      </c>
      <c r="B3927" s="4" t="s">
        <v>1668</v>
      </c>
      <c r="C3927" s="4" t="s">
        <v>2299</v>
      </c>
      <c r="D3927" s="4" t="s">
        <v>2300</v>
      </c>
      <c r="E3927" s="4" t="s">
        <v>98</v>
      </c>
      <c r="F3927" s="4" t="s">
        <v>99</v>
      </c>
      <c r="G3927" s="23" t="n">
        <v>2175082</v>
      </c>
      <c r="H3927" s="24" t="n">
        <f aca="false">Parametros!$B$3</f>
        <v>160.42</v>
      </c>
      <c r="I3927" s="24" t="n">
        <f aca="false">Parametros!$B$4</f>
        <v>151.76</v>
      </c>
      <c r="J3927" s="23" t="n">
        <f aca="false">G3927*H3927/I3927</f>
        <v>2299200.41143911</v>
      </c>
      <c r="K3927" s="23" t="n">
        <v>2086927.31</v>
      </c>
      <c r="L3927" s="23" t="n">
        <v>2732954</v>
      </c>
      <c r="M3927" s="23" t="n">
        <f aca="false">MIN(J3927:L3927)</f>
        <v>2086927.31</v>
      </c>
      <c r="N3927" s="23" t="n">
        <f aca="false">MAX(J3927:L3927)</f>
        <v>2732954</v>
      </c>
      <c r="O3927" s="23" t="n">
        <f aca="false">MEDIAN(J3927:L3927)</f>
        <v>2299200.41143911</v>
      </c>
      <c r="P3927" s="23" t="n">
        <f aca="false">AVERAGE(J3927:L3927)</f>
        <v>2373027.24047971</v>
      </c>
      <c r="Q3927" s="23" t="n">
        <f aca="false">AVERAGE(M3927,O3927)</f>
        <v>2193063.86071956</v>
      </c>
      <c r="R3927" s="23" t="n">
        <f aca="false">AVERAGE(N3927,O3927)</f>
        <v>2516077.20571956</v>
      </c>
      <c r="S3927" s="23" t="n">
        <f aca="false">STDEV(J3927:L3927)</f>
        <v>329280.15664891</v>
      </c>
      <c r="T3927" s="25" t="n">
        <f aca="false">IF(P3927&gt;0,S3927/P3927,NA())</f>
        <v>0.138759535091703</v>
      </c>
      <c r="U3927" s="4" t="str">
        <f aca="false">IF(T3927&lt;=Parametros!$B$7,"MENOR",IF(T3927&lt;=Parametros!$B$8,"PROMEDIO MENOR-MEDIANA","PROMEDIO"))</f>
        <v>MENOR</v>
      </c>
      <c r="V3927" s="23" t="n">
        <f aca="false">IF(T3927&lt;=Parametros!$B$7,M3927,IF(T3927&lt;=Parametros!$B$8,Q3927,P3927))</f>
        <v>2086927.31</v>
      </c>
      <c r="W3927" s="26" t="n">
        <f aca="false">ROUND(V3927,0)</f>
        <v>2086927</v>
      </c>
      <c r="X3927" s="27" t="n">
        <f aca="false">K3927/G3927</f>
        <v>0.959470636049584</v>
      </c>
      <c r="Y3927" s="27" t="n">
        <f aca="false">L3927/G3927</f>
        <v>1.25648320385163</v>
      </c>
    </row>
    <row r="3928" customFormat="false" ht="26.25" hidden="false" customHeight="true" outlineLevel="0" collapsed="false">
      <c r="A3928" s="4" t="s">
        <v>1019</v>
      </c>
      <c r="B3928" s="4" t="s">
        <v>1668</v>
      </c>
      <c r="C3928" s="4" t="s">
        <v>2301</v>
      </c>
      <c r="D3928" s="4" t="s">
        <v>2302</v>
      </c>
      <c r="E3928" s="4" t="s">
        <v>98</v>
      </c>
      <c r="F3928" s="4" t="s">
        <v>99</v>
      </c>
      <c r="G3928" s="23" t="n">
        <v>807882</v>
      </c>
      <c r="H3928" s="24" t="n">
        <f aca="false">Parametros!$B$3</f>
        <v>160.42</v>
      </c>
      <c r="I3928" s="24" t="n">
        <f aca="false">Parametros!$B$4</f>
        <v>151.76</v>
      </c>
      <c r="J3928" s="23" t="n">
        <f aca="false">G3928*H3928/I3928</f>
        <v>853982.804691618</v>
      </c>
      <c r="K3928" s="23" t="n">
        <v>775138.49</v>
      </c>
      <c r="L3928" s="23" t="n">
        <v>1015070</v>
      </c>
      <c r="M3928" s="23" t="n">
        <f aca="false">MIN(J3928:L3928)</f>
        <v>775138.49</v>
      </c>
      <c r="N3928" s="23" t="n">
        <f aca="false">MAX(J3928:L3928)</f>
        <v>1015070</v>
      </c>
      <c r="O3928" s="23" t="n">
        <f aca="false">MEDIAN(J3928:L3928)</f>
        <v>853982.804691618</v>
      </c>
      <c r="P3928" s="23" t="n">
        <f aca="false">AVERAGE(J3928:L3928)</f>
        <v>881397.09823054</v>
      </c>
      <c r="Q3928" s="23" t="n">
        <f aca="false">AVERAGE(M3928,O3928)</f>
        <v>814560.647345809</v>
      </c>
      <c r="R3928" s="23" t="n">
        <f aca="false">AVERAGE(N3928,O3928)</f>
        <v>934526.402345809</v>
      </c>
      <c r="S3928" s="23" t="n">
        <f aca="false">STDEV(J3928:L3928)</f>
        <v>122292.436358095</v>
      </c>
      <c r="T3928" s="25" t="n">
        <f aca="false">IF(P3928&gt;0,S3928/P3928,NA())</f>
        <v>0.138748399108194</v>
      </c>
      <c r="U3928" s="4" t="str">
        <f aca="false">IF(T3928&lt;=Parametros!$B$7,"MENOR",IF(T3928&lt;=Parametros!$B$8,"PROMEDIO MENOR-MEDIANA","PROMEDIO"))</f>
        <v>MENOR</v>
      </c>
      <c r="V3928" s="23" t="n">
        <f aca="false">IF(T3928&lt;=Parametros!$B$7,M3928,IF(T3928&lt;=Parametros!$B$8,Q3928,P3928))</f>
        <v>775138.49</v>
      </c>
      <c r="W3928" s="26" t="n">
        <f aca="false">ROUND(V3928,0)</f>
        <v>775138</v>
      </c>
      <c r="X3928" s="27" t="n">
        <f aca="false">K3928/G3928</f>
        <v>0.95946993496575</v>
      </c>
      <c r="Y3928" s="27" t="n">
        <f aca="false">L3928/G3928</f>
        <v>1.25645824513976</v>
      </c>
    </row>
    <row r="3929" customFormat="false" ht="26.25" hidden="false" customHeight="true" outlineLevel="0" collapsed="false">
      <c r="A3929" s="4" t="s">
        <v>1021</v>
      </c>
      <c r="B3929" s="4" t="s">
        <v>1668</v>
      </c>
      <c r="C3929" s="4" t="s">
        <v>2303</v>
      </c>
      <c r="D3929" s="4" t="s">
        <v>2304</v>
      </c>
      <c r="E3929" s="4" t="s">
        <v>98</v>
      </c>
      <c r="F3929" s="4" t="s">
        <v>99</v>
      </c>
      <c r="G3929" s="23" t="n">
        <v>54716</v>
      </c>
      <c r="H3929" s="24" t="n">
        <f aca="false">Parametros!$B$3</f>
        <v>160.42</v>
      </c>
      <c r="I3929" s="24" t="n">
        <f aca="false">Parametros!$B$4</f>
        <v>151.76</v>
      </c>
      <c r="J3929" s="23" t="n">
        <f aca="false">G3929*H3929/I3929</f>
        <v>57838.3020558777</v>
      </c>
      <c r="K3929" s="23" t="n">
        <v>52498.49</v>
      </c>
      <c r="L3929" s="23" t="n">
        <v>68663</v>
      </c>
      <c r="M3929" s="23" t="n">
        <f aca="false">MIN(J3929:L3929)</f>
        <v>52498.49</v>
      </c>
      <c r="N3929" s="23" t="n">
        <f aca="false">MAX(J3929:L3929)</f>
        <v>68663</v>
      </c>
      <c r="O3929" s="23" t="n">
        <f aca="false">MEDIAN(J3929:L3929)</f>
        <v>57838.3020558777</v>
      </c>
      <c r="P3929" s="23" t="n">
        <f aca="false">AVERAGE(J3929:L3929)</f>
        <v>59666.5973519592</v>
      </c>
      <c r="Q3929" s="23" t="n">
        <f aca="false">AVERAGE(M3929,O3929)</f>
        <v>55168.3960279389</v>
      </c>
      <c r="R3929" s="23" t="n">
        <f aca="false">AVERAGE(N3929,O3929)</f>
        <v>63250.6510279388</v>
      </c>
      <c r="S3929" s="23" t="n">
        <f aca="false">STDEV(J3929:L3929)</f>
        <v>8235.88754490252</v>
      </c>
      <c r="T3929" s="25" t="n">
        <f aca="false">IF(P3929&gt;0,S3929/P3929,NA())</f>
        <v>0.138031795182168</v>
      </c>
      <c r="U3929" s="4" t="str">
        <f aca="false">IF(T3929&lt;=Parametros!$B$7,"MENOR",IF(T3929&lt;=Parametros!$B$8,"PROMEDIO MENOR-MEDIANA","PROMEDIO"))</f>
        <v>MENOR</v>
      </c>
      <c r="V3929" s="23" t="n">
        <f aca="false">IF(T3929&lt;=Parametros!$B$7,M3929,IF(T3929&lt;=Parametros!$B$8,Q3929,P3929))</f>
        <v>52498.49</v>
      </c>
      <c r="W3929" s="26" t="n">
        <f aca="false">ROUND(V3929,0)</f>
        <v>52498</v>
      </c>
      <c r="X3929" s="27" t="n">
        <f aca="false">K3929/G3929</f>
        <v>0.959472366401053</v>
      </c>
      <c r="Y3929" s="27" t="n">
        <f aca="false">L3929/G3929</f>
        <v>1.25489801886103</v>
      </c>
    </row>
    <row r="3930" customFormat="false" ht="39" hidden="false" customHeight="true" outlineLevel="0" collapsed="false">
      <c r="A3930" s="4" t="s">
        <v>1024</v>
      </c>
      <c r="B3930" s="4" t="s">
        <v>1668</v>
      </c>
      <c r="C3930" s="4" t="s">
        <v>2305</v>
      </c>
      <c r="D3930" s="4" t="s">
        <v>2306</v>
      </c>
      <c r="E3930" s="4" t="s">
        <v>98</v>
      </c>
      <c r="F3930" s="4" t="s">
        <v>99</v>
      </c>
      <c r="G3930" s="23" t="n">
        <v>54716</v>
      </c>
      <c r="H3930" s="24" t="n">
        <f aca="false">Parametros!$B$3</f>
        <v>160.42</v>
      </c>
      <c r="I3930" s="24" t="n">
        <f aca="false">Parametros!$B$4</f>
        <v>151.76</v>
      </c>
      <c r="J3930" s="23" t="n">
        <f aca="false">G3930*H3930/I3930</f>
        <v>57838.3020558777</v>
      </c>
      <c r="K3930" s="23" t="n">
        <v>52498.49</v>
      </c>
      <c r="L3930" s="23" t="n">
        <v>68663</v>
      </c>
      <c r="M3930" s="23" t="n">
        <f aca="false">MIN(J3930:L3930)</f>
        <v>52498.49</v>
      </c>
      <c r="N3930" s="23" t="n">
        <f aca="false">MAX(J3930:L3930)</f>
        <v>68663</v>
      </c>
      <c r="O3930" s="23" t="n">
        <f aca="false">MEDIAN(J3930:L3930)</f>
        <v>57838.3020558777</v>
      </c>
      <c r="P3930" s="23" t="n">
        <f aca="false">AVERAGE(J3930:L3930)</f>
        <v>59666.5973519592</v>
      </c>
      <c r="Q3930" s="23" t="n">
        <f aca="false">AVERAGE(M3930,O3930)</f>
        <v>55168.3960279389</v>
      </c>
      <c r="R3930" s="23" t="n">
        <f aca="false">AVERAGE(N3930,O3930)</f>
        <v>63250.6510279388</v>
      </c>
      <c r="S3930" s="23" t="n">
        <f aca="false">STDEV(J3930:L3930)</f>
        <v>8235.88754490252</v>
      </c>
      <c r="T3930" s="25" t="n">
        <f aca="false">IF(P3930&gt;0,S3930/P3930,NA())</f>
        <v>0.138031795182168</v>
      </c>
      <c r="U3930" s="4" t="str">
        <f aca="false">IF(T3930&lt;=Parametros!$B$7,"MENOR",IF(T3930&lt;=Parametros!$B$8,"PROMEDIO MENOR-MEDIANA","PROMEDIO"))</f>
        <v>MENOR</v>
      </c>
      <c r="V3930" s="23" t="n">
        <f aca="false">IF(T3930&lt;=Parametros!$B$7,M3930,IF(T3930&lt;=Parametros!$B$8,Q3930,P3930))</f>
        <v>52498.49</v>
      </c>
      <c r="W3930" s="26" t="n">
        <f aca="false">ROUND(V3930,0)</f>
        <v>52498</v>
      </c>
      <c r="X3930" s="27" t="n">
        <f aca="false">K3930/G3930</f>
        <v>0.959472366401053</v>
      </c>
      <c r="Y3930" s="27" t="n">
        <f aca="false">L3930/G3930</f>
        <v>1.25489801886103</v>
      </c>
    </row>
    <row r="3931" customFormat="false" ht="26.25" hidden="false" customHeight="true" outlineLevel="0" collapsed="false">
      <c r="A3931" s="4" t="s">
        <v>1027</v>
      </c>
      <c r="B3931" s="4" t="s">
        <v>1668</v>
      </c>
      <c r="C3931" s="4" t="s">
        <v>2307</v>
      </c>
      <c r="D3931" s="4" t="s">
        <v>2308</v>
      </c>
      <c r="E3931" s="4" t="s">
        <v>98</v>
      </c>
      <c r="F3931" s="4" t="s">
        <v>99</v>
      </c>
      <c r="G3931" s="23" t="n">
        <v>273581</v>
      </c>
      <c r="H3931" s="24" t="n">
        <f aca="false">Parametros!$B$3</f>
        <v>160.42</v>
      </c>
      <c r="I3931" s="24" t="n">
        <f aca="false">Parametros!$B$4</f>
        <v>151.76</v>
      </c>
      <c r="J3931" s="23" t="n">
        <f aca="false">G3931*H3931/I3931</f>
        <v>289192.567343173</v>
      </c>
      <c r="K3931" s="23" t="n">
        <v>262492.46</v>
      </c>
      <c r="L3931" s="23" t="n">
        <v>343672</v>
      </c>
      <c r="M3931" s="23" t="n">
        <f aca="false">MIN(J3931:L3931)</f>
        <v>262492.46</v>
      </c>
      <c r="N3931" s="23" t="n">
        <f aca="false">MAX(J3931:L3931)</f>
        <v>343672</v>
      </c>
      <c r="O3931" s="23" t="n">
        <f aca="false">MEDIAN(J3931:L3931)</f>
        <v>289192.567343173</v>
      </c>
      <c r="P3931" s="23" t="n">
        <f aca="false">AVERAGE(J3931:L3931)</f>
        <v>298452.342447725</v>
      </c>
      <c r="Q3931" s="23" t="n">
        <f aca="false">AVERAGE(M3931,O3931)</f>
        <v>275842.513671587</v>
      </c>
      <c r="R3931" s="23" t="n">
        <f aca="false">AVERAGE(N3931,O3931)</f>
        <v>316432.283671587</v>
      </c>
      <c r="S3931" s="23" t="n">
        <f aca="false">STDEV(J3931:L3931)</f>
        <v>41374.3520178026</v>
      </c>
      <c r="T3931" s="25" t="n">
        <f aca="false">IF(P3931&gt;0,S3931/P3931,NA())</f>
        <v>0.138629677617791</v>
      </c>
      <c r="U3931" s="4" t="str">
        <f aca="false">IF(T3931&lt;=Parametros!$B$7,"MENOR",IF(T3931&lt;=Parametros!$B$8,"PROMEDIO MENOR-MEDIANA","PROMEDIO"))</f>
        <v>MENOR</v>
      </c>
      <c r="V3931" s="23" t="n">
        <f aca="false">IF(T3931&lt;=Parametros!$B$7,M3931,IF(T3931&lt;=Parametros!$B$8,Q3931,P3931))</f>
        <v>262492.46</v>
      </c>
      <c r="W3931" s="26" t="n">
        <f aca="false">ROUND(V3931,0)</f>
        <v>262492</v>
      </c>
      <c r="X3931" s="27" t="n">
        <f aca="false">K3931/G3931</f>
        <v>0.959468895866307</v>
      </c>
      <c r="Y3931" s="27" t="n">
        <f aca="false">L3931/G3931</f>
        <v>1.25619834710744</v>
      </c>
    </row>
    <row r="3932" customFormat="false" ht="26.25" hidden="false" customHeight="true" outlineLevel="0" collapsed="false">
      <c r="A3932" s="4" t="s">
        <v>1030</v>
      </c>
      <c r="B3932" s="4" t="s">
        <v>1668</v>
      </c>
      <c r="C3932" s="4" t="s">
        <v>2309</v>
      </c>
      <c r="D3932" s="4" t="s">
        <v>2310</v>
      </c>
      <c r="E3932" s="4" t="s">
        <v>98</v>
      </c>
      <c r="F3932" s="4" t="s">
        <v>99</v>
      </c>
      <c r="G3932" s="23" t="n">
        <v>273581</v>
      </c>
      <c r="H3932" s="24" t="n">
        <f aca="false">Parametros!$B$3</f>
        <v>160.42</v>
      </c>
      <c r="I3932" s="24" t="n">
        <f aca="false">Parametros!$B$4</f>
        <v>151.76</v>
      </c>
      <c r="J3932" s="23" t="n">
        <f aca="false">G3932*H3932/I3932</f>
        <v>289192.567343173</v>
      </c>
      <c r="K3932" s="23" t="n">
        <v>262492.46</v>
      </c>
      <c r="L3932" s="23" t="n">
        <v>343672</v>
      </c>
      <c r="M3932" s="23" t="n">
        <f aca="false">MIN(J3932:L3932)</f>
        <v>262492.46</v>
      </c>
      <c r="N3932" s="23" t="n">
        <f aca="false">MAX(J3932:L3932)</f>
        <v>343672</v>
      </c>
      <c r="O3932" s="23" t="n">
        <f aca="false">MEDIAN(J3932:L3932)</f>
        <v>289192.567343173</v>
      </c>
      <c r="P3932" s="23" t="n">
        <f aca="false">AVERAGE(J3932:L3932)</f>
        <v>298452.342447725</v>
      </c>
      <c r="Q3932" s="23" t="n">
        <f aca="false">AVERAGE(M3932,O3932)</f>
        <v>275842.513671587</v>
      </c>
      <c r="R3932" s="23" t="n">
        <f aca="false">AVERAGE(N3932,O3932)</f>
        <v>316432.283671587</v>
      </c>
      <c r="S3932" s="23" t="n">
        <f aca="false">STDEV(J3932:L3932)</f>
        <v>41374.3520178026</v>
      </c>
      <c r="T3932" s="25" t="n">
        <f aca="false">IF(P3932&gt;0,S3932/P3932,NA())</f>
        <v>0.138629677617791</v>
      </c>
      <c r="U3932" s="4" t="str">
        <f aca="false">IF(T3932&lt;=Parametros!$B$7,"MENOR",IF(T3932&lt;=Parametros!$B$8,"PROMEDIO MENOR-MEDIANA","PROMEDIO"))</f>
        <v>MENOR</v>
      </c>
      <c r="V3932" s="23" t="n">
        <f aca="false">IF(T3932&lt;=Parametros!$B$7,M3932,IF(T3932&lt;=Parametros!$B$8,Q3932,P3932))</f>
        <v>262492.46</v>
      </c>
      <c r="W3932" s="26" t="n">
        <f aca="false">ROUND(V3932,0)</f>
        <v>262492</v>
      </c>
      <c r="X3932" s="27" t="n">
        <f aca="false">K3932/G3932</f>
        <v>0.959468895866307</v>
      </c>
      <c r="Y3932" s="27" t="n">
        <f aca="false">L3932/G3932</f>
        <v>1.25619834710744</v>
      </c>
    </row>
    <row r="3933" customFormat="false" ht="26.25" hidden="false" customHeight="true" outlineLevel="0" collapsed="false">
      <c r="A3933" s="4" t="s">
        <v>1033</v>
      </c>
      <c r="B3933" s="4" t="s">
        <v>1668</v>
      </c>
      <c r="C3933" s="4" t="s">
        <v>2311</v>
      </c>
      <c r="D3933" s="4" t="s">
        <v>2312</v>
      </c>
      <c r="E3933" s="4" t="s">
        <v>98</v>
      </c>
      <c r="F3933" s="4" t="s">
        <v>99</v>
      </c>
      <c r="G3933" s="23" t="n">
        <v>273581</v>
      </c>
      <c r="H3933" s="24" t="n">
        <f aca="false">Parametros!$B$3</f>
        <v>160.42</v>
      </c>
      <c r="I3933" s="24" t="n">
        <f aca="false">Parametros!$B$4</f>
        <v>151.76</v>
      </c>
      <c r="J3933" s="23" t="n">
        <f aca="false">G3933*H3933/I3933</f>
        <v>289192.567343173</v>
      </c>
      <c r="K3933" s="23" t="n">
        <v>262492.46</v>
      </c>
      <c r="L3933" s="23" t="n">
        <v>343672</v>
      </c>
      <c r="M3933" s="23" t="n">
        <f aca="false">MIN(J3933:L3933)</f>
        <v>262492.46</v>
      </c>
      <c r="N3933" s="23" t="n">
        <f aca="false">MAX(J3933:L3933)</f>
        <v>343672</v>
      </c>
      <c r="O3933" s="23" t="n">
        <f aca="false">MEDIAN(J3933:L3933)</f>
        <v>289192.567343173</v>
      </c>
      <c r="P3933" s="23" t="n">
        <f aca="false">AVERAGE(J3933:L3933)</f>
        <v>298452.342447725</v>
      </c>
      <c r="Q3933" s="23" t="n">
        <f aca="false">AVERAGE(M3933,O3933)</f>
        <v>275842.513671587</v>
      </c>
      <c r="R3933" s="23" t="n">
        <f aca="false">AVERAGE(N3933,O3933)</f>
        <v>316432.283671587</v>
      </c>
      <c r="S3933" s="23" t="n">
        <f aca="false">STDEV(J3933:L3933)</f>
        <v>41374.3520178026</v>
      </c>
      <c r="T3933" s="25" t="n">
        <f aca="false">IF(P3933&gt;0,S3933/P3933,NA())</f>
        <v>0.138629677617791</v>
      </c>
      <c r="U3933" s="4" t="str">
        <f aca="false">IF(T3933&lt;=Parametros!$B$7,"MENOR",IF(T3933&lt;=Parametros!$B$8,"PROMEDIO MENOR-MEDIANA","PROMEDIO"))</f>
        <v>MENOR</v>
      </c>
      <c r="V3933" s="23" t="n">
        <f aca="false">IF(T3933&lt;=Parametros!$B$7,M3933,IF(T3933&lt;=Parametros!$B$8,Q3933,P3933))</f>
        <v>262492.46</v>
      </c>
      <c r="W3933" s="26" t="n">
        <f aca="false">ROUND(V3933,0)</f>
        <v>262492</v>
      </c>
      <c r="X3933" s="27" t="n">
        <f aca="false">K3933/G3933</f>
        <v>0.959468895866307</v>
      </c>
      <c r="Y3933" s="27" t="n">
        <f aca="false">L3933/G3933</f>
        <v>1.25619834710744</v>
      </c>
    </row>
    <row r="3934" customFormat="false" ht="39" hidden="false" customHeight="true" outlineLevel="0" collapsed="false">
      <c r="A3934" s="4" t="s">
        <v>1036</v>
      </c>
      <c r="B3934" s="4" t="s">
        <v>1668</v>
      </c>
      <c r="C3934" s="4" t="s">
        <v>2313</v>
      </c>
      <c r="D3934" s="4" t="s">
        <v>2314</v>
      </c>
      <c r="E3934" s="4" t="s">
        <v>98</v>
      </c>
      <c r="F3934" s="4" t="s">
        <v>99</v>
      </c>
      <c r="G3934" s="23" t="n">
        <v>410372</v>
      </c>
      <c r="H3934" s="24" t="n">
        <f aca="false">Parametros!$B$3</f>
        <v>160.42</v>
      </c>
      <c r="I3934" s="24" t="n">
        <f aca="false">Parametros!$B$4</f>
        <v>151.76</v>
      </c>
      <c r="J3934" s="23" t="n">
        <f aca="false">G3934*H3934/I3934</f>
        <v>433789.379546653</v>
      </c>
      <c r="K3934" s="23" t="n">
        <v>393739.61</v>
      </c>
      <c r="L3934" s="23" t="n">
        <v>515627</v>
      </c>
      <c r="M3934" s="23" t="n">
        <f aca="false">MIN(J3934:L3934)</f>
        <v>393739.61</v>
      </c>
      <c r="N3934" s="23" t="n">
        <f aca="false">MAX(J3934:L3934)</f>
        <v>515627</v>
      </c>
      <c r="O3934" s="23" t="n">
        <f aca="false">MEDIAN(J3934:L3934)</f>
        <v>433789.379546653</v>
      </c>
      <c r="P3934" s="23" t="n">
        <f aca="false">AVERAGE(J3934:L3934)</f>
        <v>447718.663182218</v>
      </c>
      <c r="Q3934" s="23" t="n">
        <f aca="false">AVERAGE(M3934,O3934)</f>
        <v>413764.494773326</v>
      </c>
      <c r="R3934" s="23" t="n">
        <f aca="false">AVERAGE(N3934,O3934)</f>
        <v>474708.189773326</v>
      </c>
      <c r="S3934" s="23" t="n">
        <f aca="false">STDEV(J3934:L3934)</f>
        <v>62126.1029455658</v>
      </c>
      <c r="T3934" s="25" t="n">
        <f aca="false">IF(P3934&gt;0,S3934/P3934,NA())</f>
        <v>0.138761476914982</v>
      </c>
      <c r="U3934" s="4" t="str">
        <f aca="false">IF(T3934&lt;=Parametros!$B$7,"MENOR",IF(T3934&lt;=Parametros!$B$8,"PROMEDIO MENOR-MEDIANA","PROMEDIO"))</f>
        <v>MENOR</v>
      </c>
      <c r="V3934" s="23" t="n">
        <f aca="false">IF(T3934&lt;=Parametros!$B$7,M3934,IF(T3934&lt;=Parametros!$B$8,Q3934,P3934))</f>
        <v>393739.61</v>
      </c>
      <c r="W3934" s="26" t="n">
        <f aca="false">ROUND(V3934,0)</f>
        <v>393740</v>
      </c>
      <c r="X3934" s="27" t="n">
        <f aca="false">K3934/G3934</f>
        <v>0.959469968711316</v>
      </c>
      <c r="Y3934" s="27" t="n">
        <f aca="false">L3934/G3934</f>
        <v>1.25648679734485</v>
      </c>
    </row>
    <row r="3935" customFormat="false" ht="26.25" hidden="false" customHeight="true" outlineLevel="0" collapsed="false">
      <c r="A3935" s="4" t="s">
        <v>1039</v>
      </c>
      <c r="B3935" s="4" t="s">
        <v>1668</v>
      </c>
      <c r="C3935" s="4" t="s">
        <v>2315</v>
      </c>
      <c r="D3935" s="4" t="s">
        <v>2316</v>
      </c>
      <c r="E3935" s="4" t="s">
        <v>98</v>
      </c>
      <c r="F3935" s="4" t="s">
        <v>99</v>
      </c>
      <c r="G3935" s="23" t="n">
        <v>136791</v>
      </c>
      <c r="H3935" s="24" t="n">
        <f aca="false">Parametros!$B$3</f>
        <v>160.42</v>
      </c>
      <c r="I3935" s="24" t="n">
        <f aca="false">Parametros!$B$4</f>
        <v>151.76</v>
      </c>
      <c r="J3935" s="23" t="n">
        <f aca="false">G3935*H3935/I3935</f>
        <v>144596.812203479</v>
      </c>
      <c r="K3935" s="23" t="n">
        <v>131247.15</v>
      </c>
      <c r="L3935" s="23" t="n">
        <v>171836</v>
      </c>
      <c r="M3935" s="23" t="n">
        <f aca="false">MIN(J3935:L3935)</f>
        <v>131247.15</v>
      </c>
      <c r="N3935" s="23" t="n">
        <f aca="false">MAX(J3935:L3935)</f>
        <v>171836</v>
      </c>
      <c r="O3935" s="23" t="n">
        <f aca="false">MEDIAN(J3935:L3935)</f>
        <v>144596.812203479</v>
      </c>
      <c r="P3935" s="23" t="n">
        <f aca="false">AVERAGE(J3935:L3935)</f>
        <v>149226.654067826</v>
      </c>
      <c r="Q3935" s="23" t="n">
        <f aca="false">AVERAGE(M3935,O3935)</f>
        <v>137921.98110174</v>
      </c>
      <c r="R3935" s="23" t="n">
        <f aca="false">AVERAGE(N3935,O3935)</f>
        <v>158216.40610174</v>
      </c>
      <c r="S3935" s="23" t="n">
        <f aca="false">STDEV(J3935:L3935)</f>
        <v>20686.7170630642</v>
      </c>
      <c r="T3935" s="25" t="n">
        <f aca="false">IF(P3935&gt;0,S3935/P3935,NA())</f>
        <v>0.138626153566786</v>
      </c>
      <c r="U3935" s="4" t="str">
        <f aca="false">IF(T3935&lt;=Parametros!$B$7,"MENOR",IF(T3935&lt;=Parametros!$B$8,"PROMEDIO MENOR-MEDIANA","PROMEDIO"))</f>
        <v>MENOR</v>
      </c>
      <c r="V3935" s="23" t="n">
        <f aca="false">IF(T3935&lt;=Parametros!$B$7,M3935,IF(T3935&lt;=Parametros!$B$8,Q3935,P3935))</f>
        <v>131247.15</v>
      </c>
      <c r="W3935" s="26" t="n">
        <f aca="false">ROUND(V3935,0)</f>
        <v>131247</v>
      </c>
      <c r="X3935" s="27" t="n">
        <f aca="false">K3935/G3935</f>
        <v>0.959472114393491</v>
      </c>
      <c r="Y3935" s="27" t="n">
        <f aca="false">L3935/G3935</f>
        <v>1.25619375543713</v>
      </c>
    </row>
    <row r="3936" customFormat="false" ht="26.25" hidden="false" customHeight="true" outlineLevel="0" collapsed="false">
      <c r="A3936" s="4" t="s">
        <v>1042</v>
      </c>
      <c r="B3936" s="4" t="s">
        <v>1668</v>
      </c>
      <c r="C3936" s="4" t="s">
        <v>2317</v>
      </c>
      <c r="D3936" s="4" t="s">
        <v>2318</v>
      </c>
      <c r="E3936" s="4" t="s">
        <v>98</v>
      </c>
      <c r="F3936" s="4" t="s">
        <v>99</v>
      </c>
      <c r="G3936" s="23" t="n">
        <v>136791</v>
      </c>
      <c r="H3936" s="24" t="n">
        <f aca="false">Parametros!$B$3</f>
        <v>160.42</v>
      </c>
      <c r="I3936" s="24" t="n">
        <f aca="false">Parametros!$B$4</f>
        <v>151.76</v>
      </c>
      <c r="J3936" s="23" t="n">
        <f aca="false">G3936*H3936/I3936</f>
        <v>144596.812203479</v>
      </c>
      <c r="K3936" s="23" t="n">
        <v>131247.15</v>
      </c>
      <c r="L3936" s="23" t="n">
        <v>171836</v>
      </c>
      <c r="M3936" s="23" t="n">
        <f aca="false">MIN(J3936:L3936)</f>
        <v>131247.15</v>
      </c>
      <c r="N3936" s="23" t="n">
        <f aca="false">MAX(J3936:L3936)</f>
        <v>171836</v>
      </c>
      <c r="O3936" s="23" t="n">
        <f aca="false">MEDIAN(J3936:L3936)</f>
        <v>144596.812203479</v>
      </c>
      <c r="P3936" s="23" t="n">
        <f aca="false">AVERAGE(J3936:L3936)</f>
        <v>149226.654067826</v>
      </c>
      <c r="Q3936" s="23" t="n">
        <f aca="false">AVERAGE(M3936,O3936)</f>
        <v>137921.98110174</v>
      </c>
      <c r="R3936" s="23" t="n">
        <f aca="false">AVERAGE(N3936,O3936)</f>
        <v>158216.40610174</v>
      </c>
      <c r="S3936" s="23" t="n">
        <f aca="false">STDEV(J3936:L3936)</f>
        <v>20686.7170630642</v>
      </c>
      <c r="T3936" s="25" t="n">
        <f aca="false">IF(P3936&gt;0,S3936/P3936,NA())</f>
        <v>0.138626153566786</v>
      </c>
      <c r="U3936" s="4" t="str">
        <f aca="false">IF(T3936&lt;=Parametros!$B$7,"MENOR",IF(T3936&lt;=Parametros!$B$8,"PROMEDIO MENOR-MEDIANA","PROMEDIO"))</f>
        <v>MENOR</v>
      </c>
      <c r="V3936" s="23" t="n">
        <f aca="false">IF(T3936&lt;=Parametros!$B$7,M3936,IF(T3936&lt;=Parametros!$B$8,Q3936,P3936))</f>
        <v>131247.15</v>
      </c>
      <c r="W3936" s="26" t="n">
        <f aca="false">ROUND(V3936,0)</f>
        <v>131247</v>
      </c>
      <c r="X3936" s="27" t="n">
        <f aca="false">K3936/G3936</f>
        <v>0.959472114393491</v>
      </c>
      <c r="Y3936" s="27" t="n">
        <f aca="false">L3936/G3936</f>
        <v>1.25619375543713</v>
      </c>
    </row>
    <row r="3937" customFormat="false" ht="26.25" hidden="false" customHeight="true" outlineLevel="0" collapsed="false">
      <c r="A3937" s="4" t="s">
        <v>1045</v>
      </c>
      <c r="B3937" s="4" t="s">
        <v>1668</v>
      </c>
      <c r="C3937" s="4" t="s">
        <v>2319</v>
      </c>
      <c r="D3937" s="4" t="s">
        <v>2320</v>
      </c>
      <c r="E3937" s="4" t="s">
        <v>98</v>
      </c>
      <c r="F3937" s="4" t="s">
        <v>99</v>
      </c>
      <c r="G3937" s="23" t="n">
        <v>410372</v>
      </c>
      <c r="H3937" s="24" t="n">
        <f aca="false">Parametros!$B$3</f>
        <v>160.42</v>
      </c>
      <c r="I3937" s="24" t="n">
        <f aca="false">Parametros!$B$4</f>
        <v>151.76</v>
      </c>
      <c r="J3937" s="23" t="n">
        <f aca="false">G3937*H3937/I3937</f>
        <v>433789.379546653</v>
      </c>
      <c r="K3937" s="23" t="n">
        <v>393739.61</v>
      </c>
      <c r="L3937" s="23" t="n">
        <v>515627</v>
      </c>
      <c r="M3937" s="23" t="n">
        <f aca="false">MIN(J3937:L3937)</f>
        <v>393739.61</v>
      </c>
      <c r="N3937" s="23" t="n">
        <f aca="false">MAX(J3937:L3937)</f>
        <v>515627</v>
      </c>
      <c r="O3937" s="23" t="n">
        <f aca="false">MEDIAN(J3937:L3937)</f>
        <v>433789.379546653</v>
      </c>
      <c r="P3937" s="23" t="n">
        <f aca="false">AVERAGE(J3937:L3937)</f>
        <v>447718.663182218</v>
      </c>
      <c r="Q3937" s="23" t="n">
        <f aca="false">AVERAGE(M3937,O3937)</f>
        <v>413764.494773326</v>
      </c>
      <c r="R3937" s="23" t="n">
        <f aca="false">AVERAGE(N3937,O3937)</f>
        <v>474708.189773326</v>
      </c>
      <c r="S3937" s="23" t="n">
        <f aca="false">STDEV(J3937:L3937)</f>
        <v>62126.1029455658</v>
      </c>
      <c r="T3937" s="25" t="n">
        <f aca="false">IF(P3937&gt;0,S3937/P3937,NA())</f>
        <v>0.138761476914982</v>
      </c>
      <c r="U3937" s="4" t="str">
        <f aca="false">IF(T3937&lt;=Parametros!$B$7,"MENOR",IF(T3937&lt;=Parametros!$B$8,"PROMEDIO MENOR-MEDIANA","PROMEDIO"))</f>
        <v>MENOR</v>
      </c>
      <c r="V3937" s="23" t="n">
        <f aca="false">IF(T3937&lt;=Parametros!$B$7,M3937,IF(T3937&lt;=Parametros!$B$8,Q3937,P3937))</f>
        <v>393739.61</v>
      </c>
      <c r="W3937" s="26" t="n">
        <f aca="false">ROUND(V3937,0)</f>
        <v>393740</v>
      </c>
      <c r="X3937" s="27" t="n">
        <f aca="false">K3937/G3937</f>
        <v>0.959469968711316</v>
      </c>
      <c r="Y3937" s="27" t="n">
        <f aca="false">L3937/G3937</f>
        <v>1.25648679734485</v>
      </c>
    </row>
    <row r="3938" customFormat="false" ht="39" hidden="false" customHeight="true" outlineLevel="0" collapsed="false">
      <c r="A3938" s="4" t="s">
        <v>1048</v>
      </c>
      <c r="B3938" s="4" t="s">
        <v>1668</v>
      </c>
      <c r="C3938" s="4" t="s">
        <v>2321</v>
      </c>
      <c r="D3938" s="4" t="s">
        <v>2322</v>
      </c>
      <c r="E3938" s="4" t="s">
        <v>98</v>
      </c>
      <c r="F3938" s="4" t="s">
        <v>99</v>
      </c>
      <c r="G3938" s="23" t="n">
        <v>410372</v>
      </c>
      <c r="H3938" s="24" t="n">
        <f aca="false">Parametros!$B$3</f>
        <v>160.42</v>
      </c>
      <c r="I3938" s="24" t="n">
        <f aca="false">Parametros!$B$4</f>
        <v>151.76</v>
      </c>
      <c r="J3938" s="23" t="n">
        <f aca="false">G3938*H3938/I3938</f>
        <v>433789.379546653</v>
      </c>
      <c r="K3938" s="23" t="n">
        <v>393739.61</v>
      </c>
      <c r="L3938" s="23" t="n">
        <v>515627</v>
      </c>
      <c r="M3938" s="23" t="n">
        <f aca="false">MIN(J3938:L3938)</f>
        <v>393739.61</v>
      </c>
      <c r="N3938" s="23" t="n">
        <f aca="false">MAX(J3938:L3938)</f>
        <v>515627</v>
      </c>
      <c r="O3938" s="23" t="n">
        <f aca="false">MEDIAN(J3938:L3938)</f>
        <v>433789.379546653</v>
      </c>
      <c r="P3938" s="23" t="n">
        <f aca="false">AVERAGE(J3938:L3938)</f>
        <v>447718.663182218</v>
      </c>
      <c r="Q3938" s="23" t="n">
        <f aca="false">AVERAGE(M3938,O3938)</f>
        <v>413764.494773326</v>
      </c>
      <c r="R3938" s="23" t="n">
        <f aca="false">AVERAGE(N3938,O3938)</f>
        <v>474708.189773326</v>
      </c>
      <c r="S3938" s="23" t="n">
        <f aca="false">STDEV(J3938:L3938)</f>
        <v>62126.1029455658</v>
      </c>
      <c r="T3938" s="25" t="n">
        <f aca="false">IF(P3938&gt;0,S3938/P3938,NA())</f>
        <v>0.138761476914982</v>
      </c>
      <c r="U3938" s="4" t="str">
        <f aca="false">IF(T3938&lt;=Parametros!$B$7,"MENOR",IF(T3938&lt;=Parametros!$B$8,"PROMEDIO MENOR-MEDIANA","PROMEDIO"))</f>
        <v>MENOR</v>
      </c>
      <c r="V3938" s="23" t="n">
        <f aca="false">IF(T3938&lt;=Parametros!$B$7,M3938,IF(T3938&lt;=Parametros!$B$8,Q3938,P3938))</f>
        <v>393739.61</v>
      </c>
      <c r="W3938" s="26" t="n">
        <f aca="false">ROUND(V3938,0)</f>
        <v>393740</v>
      </c>
      <c r="X3938" s="27" t="n">
        <f aca="false">K3938/G3938</f>
        <v>0.959469968711316</v>
      </c>
      <c r="Y3938" s="27" t="n">
        <f aca="false">L3938/G3938</f>
        <v>1.25648679734485</v>
      </c>
    </row>
    <row r="3939" customFormat="false" ht="39" hidden="false" customHeight="true" outlineLevel="0" collapsed="false">
      <c r="A3939" s="4" t="s">
        <v>1051</v>
      </c>
      <c r="B3939" s="4" t="s">
        <v>1668</v>
      </c>
      <c r="C3939" s="4" t="s">
        <v>2323</v>
      </c>
      <c r="D3939" s="4" t="s">
        <v>2324</v>
      </c>
      <c r="E3939" s="4" t="s">
        <v>98</v>
      </c>
      <c r="F3939" s="4" t="s">
        <v>99</v>
      </c>
      <c r="G3939" s="23" t="n">
        <v>410372</v>
      </c>
      <c r="H3939" s="24" t="n">
        <f aca="false">Parametros!$B$3</f>
        <v>160.42</v>
      </c>
      <c r="I3939" s="24" t="n">
        <f aca="false">Parametros!$B$4</f>
        <v>151.76</v>
      </c>
      <c r="J3939" s="23" t="n">
        <f aca="false">G3939*H3939/I3939</f>
        <v>433789.379546653</v>
      </c>
      <c r="K3939" s="23" t="n">
        <v>393739.61</v>
      </c>
      <c r="L3939" s="23" t="n">
        <v>515627</v>
      </c>
      <c r="M3939" s="23" t="n">
        <f aca="false">MIN(J3939:L3939)</f>
        <v>393739.61</v>
      </c>
      <c r="N3939" s="23" t="n">
        <f aca="false">MAX(J3939:L3939)</f>
        <v>515627</v>
      </c>
      <c r="O3939" s="23" t="n">
        <f aca="false">MEDIAN(J3939:L3939)</f>
        <v>433789.379546653</v>
      </c>
      <c r="P3939" s="23" t="n">
        <f aca="false">AVERAGE(J3939:L3939)</f>
        <v>447718.663182218</v>
      </c>
      <c r="Q3939" s="23" t="n">
        <f aca="false">AVERAGE(M3939,O3939)</f>
        <v>413764.494773326</v>
      </c>
      <c r="R3939" s="23" t="n">
        <f aca="false">AVERAGE(N3939,O3939)</f>
        <v>474708.189773326</v>
      </c>
      <c r="S3939" s="23" t="n">
        <f aca="false">STDEV(J3939:L3939)</f>
        <v>62126.1029455658</v>
      </c>
      <c r="T3939" s="25" t="n">
        <f aca="false">IF(P3939&gt;0,S3939/P3939,NA())</f>
        <v>0.138761476914982</v>
      </c>
      <c r="U3939" s="4" t="str">
        <f aca="false">IF(T3939&lt;=Parametros!$B$7,"MENOR",IF(T3939&lt;=Parametros!$B$8,"PROMEDIO MENOR-MEDIANA","PROMEDIO"))</f>
        <v>MENOR</v>
      </c>
      <c r="V3939" s="23" t="n">
        <f aca="false">IF(T3939&lt;=Parametros!$B$7,M3939,IF(T3939&lt;=Parametros!$B$8,Q3939,P3939))</f>
        <v>393739.61</v>
      </c>
      <c r="W3939" s="26" t="n">
        <f aca="false">ROUND(V3939,0)</f>
        <v>393740</v>
      </c>
      <c r="X3939" s="27" t="n">
        <f aca="false">K3939/G3939</f>
        <v>0.959469968711316</v>
      </c>
      <c r="Y3939" s="27" t="n">
        <f aca="false">L3939/G3939</f>
        <v>1.25648679734485</v>
      </c>
    </row>
    <row r="3940" customFormat="false" ht="26.25" hidden="false" customHeight="true" outlineLevel="0" collapsed="false">
      <c r="A3940" s="4" t="s">
        <v>1054</v>
      </c>
      <c r="B3940" s="4" t="s">
        <v>1668</v>
      </c>
      <c r="C3940" s="4" t="s">
        <v>2325</v>
      </c>
      <c r="D3940" s="4" t="s">
        <v>2326</v>
      </c>
      <c r="E3940" s="4" t="s">
        <v>98</v>
      </c>
      <c r="F3940" s="4" t="s">
        <v>99</v>
      </c>
      <c r="G3940" s="23" t="n">
        <v>536988</v>
      </c>
      <c r="H3940" s="24" t="n">
        <f aca="false">Parametros!$B$3</f>
        <v>160.42</v>
      </c>
      <c r="I3940" s="24" t="n">
        <f aca="false">Parametros!$B$4</f>
        <v>151.76</v>
      </c>
      <c r="J3940" s="23" t="n">
        <f aca="false">G3940*H3940/I3940</f>
        <v>567630.567738535</v>
      </c>
      <c r="K3940" s="23" t="n">
        <v>515224.49</v>
      </c>
      <c r="L3940" s="23" t="n">
        <v>674730</v>
      </c>
      <c r="M3940" s="23" t="n">
        <f aca="false">MIN(J3940:L3940)</f>
        <v>515224.49</v>
      </c>
      <c r="N3940" s="23" t="n">
        <f aca="false">MAX(J3940:L3940)</f>
        <v>674730</v>
      </c>
      <c r="O3940" s="23" t="n">
        <f aca="false">MEDIAN(J3940:L3940)</f>
        <v>567630.567738535</v>
      </c>
      <c r="P3940" s="23" t="n">
        <f aca="false">AVERAGE(J3940:L3940)</f>
        <v>585861.685912845</v>
      </c>
      <c r="Q3940" s="23" t="n">
        <f aca="false">AVERAGE(M3940,O3940)</f>
        <v>541427.528869267</v>
      </c>
      <c r="R3940" s="23" t="n">
        <f aca="false">AVERAGE(N3940,O3940)</f>
        <v>621180.283869267</v>
      </c>
      <c r="S3940" s="23" t="n">
        <f aca="false">STDEV(J3940:L3940)</f>
        <v>81300.5669260939</v>
      </c>
      <c r="T3940" s="25" t="n">
        <f aca="false">IF(P3940&gt;0,S3940/P3940,NA())</f>
        <v>0.138770923036924</v>
      </c>
      <c r="U3940" s="4" t="str">
        <f aca="false">IF(T3940&lt;=Parametros!$B$7,"MENOR",IF(T3940&lt;=Parametros!$B$8,"PROMEDIO MENOR-MEDIANA","PROMEDIO"))</f>
        <v>MENOR</v>
      </c>
      <c r="V3940" s="23" t="n">
        <f aca="false">IF(T3940&lt;=Parametros!$B$7,M3940,IF(T3940&lt;=Parametros!$B$8,Q3940,P3940))</f>
        <v>515224.49</v>
      </c>
      <c r="W3940" s="26" t="n">
        <f aca="false">ROUND(V3940,0)</f>
        <v>515224</v>
      </c>
      <c r="X3940" s="27" t="n">
        <f aca="false">K3940/G3940</f>
        <v>0.959471142744344</v>
      </c>
      <c r="Y3940" s="27" t="n">
        <f aca="false">L3940/G3940</f>
        <v>1.25650852533017</v>
      </c>
    </row>
    <row r="3941" customFormat="false" ht="26.25" hidden="false" customHeight="true" outlineLevel="0" collapsed="false">
      <c r="A3941" s="4" t="s">
        <v>1057</v>
      </c>
      <c r="B3941" s="4" t="s">
        <v>1668</v>
      </c>
      <c r="C3941" s="4" t="s">
        <v>2327</v>
      </c>
      <c r="D3941" s="4" t="s">
        <v>2328</v>
      </c>
      <c r="E3941" s="4" t="s">
        <v>98</v>
      </c>
      <c r="F3941" s="4" t="s">
        <v>99</v>
      </c>
      <c r="G3941" s="23" t="n">
        <v>410372</v>
      </c>
      <c r="H3941" s="24" t="n">
        <f aca="false">Parametros!$B$3</f>
        <v>160.42</v>
      </c>
      <c r="I3941" s="24" t="n">
        <f aca="false">Parametros!$B$4</f>
        <v>151.76</v>
      </c>
      <c r="J3941" s="23" t="n">
        <f aca="false">G3941*H3941/I3941</f>
        <v>433789.379546653</v>
      </c>
      <c r="K3941" s="23" t="n">
        <v>393739.61</v>
      </c>
      <c r="L3941" s="23" t="n">
        <v>515627</v>
      </c>
      <c r="M3941" s="23" t="n">
        <f aca="false">MIN(J3941:L3941)</f>
        <v>393739.61</v>
      </c>
      <c r="N3941" s="23" t="n">
        <f aca="false">MAX(J3941:L3941)</f>
        <v>515627</v>
      </c>
      <c r="O3941" s="23" t="n">
        <f aca="false">MEDIAN(J3941:L3941)</f>
        <v>433789.379546653</v>
      </c>
      <c r="P3941" s="23" t="n">
        <f aca="false">AVERAGE(J3941:L3941)</f>
        <v>447718.663182218</v>
      </c>
      <c r="Q3941" s="23" t="n">
        <f aca="false">AVERAGE(M3941,O3941)</f>
        <v>413764.494773326</v>
      </c>
      <c r="R3941" s="23" t="n">
        <f aca="false">AVERAGE(N3941,O3941)</f>
        <v>474708.189773326</v>
      </c>
      <c r="S3941" s="23" t="n">
        <f aca="false">STDEV(J3941:L3941)</f>
        <v>62126.1029455658</v>
      </c>
      <c r="T3941" s="25" t="n">
        <f aca="false">IF(P3941&gt;0,S3941/P3941,NA())</f>
        <v>0.138761476914982</v>
      </c>
      <c r="U3941" s="4" t="str">
        <f aca="false">IF(T3941&lt;=Parametros!$B$7,"MENOR",IF(T3941&lt;=Parametros!$B$8,"PROMEDIO MENOR-MEDIANA","PROMEDIO"))</f>
        <v>MENOR</v>
      </c>
      <c r="V3941" s="23" t="n">
        <f aca="false">IF(T3941&lt;=Parametros!$B$7,M3941,IF(T3941&lt;=Parametros!$B$8,Q3941,P3941))</f>
        <v>393739.61</v>
      </c>
      <c r="W3941" s="26" t="n">
        <f aca="false">ROUND(V3941,0)</f>
        <v>393740</v>
      </c>
      <c r="X3941" s="27" t="n">
        <f aca="false">K3941/G3941</f>
        <v>0.959469968711316</v>
      </c>
      <c r="Y3941" s="27" t="n">
        <f aca="false">L3941/G3941</f>
        <v>1.25648679734485</v>
      </c>
    </row>
    <row r="3942" customFormat="false" ht="39" hidden="false" customHeight="true" outlineLevel="0" collapsed="false">
      <c r="A3942" s="4" t="s">
        <v>1060</v>
      </c>
      <c r="B3942" s="4" t="s">
        <v>1668</v>
      </c>
      <c r="C3942" s="4" t="s">
        <v>2329</v>
      </c>
      <c r="D3942" s="4" t="s">
        <v>2330</v>
      </c>
      <c r="E3942" s="4" t="s">
        <v>98</v>
      </c>
      <c r="F3942" s="4" t="s">
        <v>99</v>
      </c>
      <c r="G3942" s="23" t="n">
        <v>410372</v>
      </c>
      <c r="H3942" s="24" t="n">
        <f aca="false">Parametros!$B$3</f>
        <v>160.42</v>
      </c>
      <c r="I3942" s="24" t="n">
        <f aca="false">Parametros!$B$4</f>
        <v>151.76</v>
      </c>
      <c r="J3942" s="23" t="n">
        <f aca="false">G3942*H3942/I3942</f>
        <v>433789.379546653</v>
      </c>
      <c r="K3942" s="23" t="n">
        <v>393739.61</v>
      </c>
      <c r="L3942" s="23" t="n">
        <v>515627</v>
      </c>
      <c r="M3942" s="23" t="n">
        <f aca="false">MIN(J3942:L3942)</f>
        <v>393739.61</v>
      </c>
      <c r="N3942" s="23" t="n">
        <f aca="false">MAX(J3942:L3942)</f>
        <v>515627</v>
      </c>
      <c r="O3942" s="23" t="n">
        <f aca="false">MEDIAN(J3942:L3942)</f>
        <v>433789.379546653</v>
      </c>
      <c r="P3942" s="23" t="n">
        <f aca="false">AVERAGE(J3942:L3942)</f>
        <v>447718.663182218</v>
      </c>
      <c r="Q3942" s="23" t="n">
        <f aca="false">AVERAGE(M3942,O3942)</f>
        <v>413764.494773326</v>
      </c>
      <c r="R3942" s="23" t="n">
        <f aca="false">AVERAGE(N3942,O3942)</f>
        <v>474708.189773326</v>
      </c>
      <c r="S3942" s="23" t="n">
        <f aca="false">STDEV(J3942:L3942)</f>
        <v>62126.1029455658</v>
      </c>
      <c r="T3942" s="25" t="n">
        <f aca="false">IF(P3942&gt;0,S3942/P3942,NA())</f>
        <v>0.138761476914982</v>
      </c>
      <c r="U3942" s="4" t="str">
        <f aca="false">IF(T3942&lt;=Parametros!$B$7,"MENOR",IF(T3942&lt;=Parametros!$B$8,"PROMEDIO MENOR-MEDIANA","PROMEDIO"))</f>
        <v>MENOR</v>
      </c>
      <c r="V3942" s="23" t="n">
        <f aca="false">IF(T3942&lt;=Parametros!$B$7,M3942,IF(T3942&lt;=Parametros!$B$8,Q3942,P3942))</f>
        <v>393739.61</v>
      </c>
      <c r="W3942" s="26" t="n">
        <f aca="false">ROUND(V3942,0)</f>
        <v>393740</v>
      </c>
      <c r="X3942" s="27" t="n">
        <f aca="false">K3942/G3942</f>
        <v>0.959469968711316</v>
      </c>
      <c r="Y3942" s="27" t="n">
        <f aca="false">L3942/G3942</f>
        <v>1.25648679734485</v>
      </c>
    </row>
    <row r="3943" customFormat="false" ht="26.25" hidden="false" customHeight="true" outlineLevel="0" collapsed="false">
      <c r="A3943" s="4" t="s">
        <v>1063</v>
      </c>
      <c r="B3943" s="4" t="s">
        <v>1668</v>
      </c>
      <c r="C3943" s="4" t="s">
        <v>2331</v>
      </c>
      <c r="D3943" s="4" t="s">
        <v>2332</v>
      </c>
      <c r="E3943" s="4" t="s">
        <v>98</v>
      </c>
      <c r="F3943" s="4" t="s">
        <v>99</v>
      </c>
      <c r="G3943" s="23" t="n">
        <v>410372</v>
      </c>
      <c r="H3943" s="24" t="n">
        <f aca="false">Parametros!$B$3</f>
        <v>160.42</v>
      </c>
      <c r="I3943" s="24" t="n">
        <f aca="false">Parametros!$B$4</f>
        <v>151.76</v>
      </c>
      <c r="J3943" s="23" t="n">
        <f aca="false">G3943*H3943/I3943</f>
        <v>433789.379546653</v>
      </c>
      <c r="K3943" s="23" t="n">
        <v>393739.61</v>
      </c>
      <c r="L3943" s="23" t="n">
        <v>515627</v>
      </c>
      <c r="M3943" s="23" t="n">
        <f aca="false">MIN(J3943:L3943)</f>
        <v>393739.61</v>
      </c>
      <c r="N3943" s="23" t="n">
        <f aca="false">MAX(J3943:L3943)</f>
        <v>515627</v>
      </c>
      <c r="O3943" s="23" t="n">
        <f aca="false">MEDIAN(J3943:L3943)</f>
        <v>433789.379546653</v>
      </c>
      <c r="P3943" s="23" t="n">
        <f aca="false">AVERAGE(J3943:L3943)</f>
        <v>447718.663182218</v>
      </c>
      <c r="Q3943" s="23" t="n">
        <f aca="false">AVERAGE(M3943,O3943)</f>
        <v>413764.494773326</v>
      </c>
      <c r="R3943" s="23" t="n">
        <f aca="false">AVERAGE(N3943,O3943)</f>
        <v>474708.189773326</v>
      </c>
      <c r="S3943" s="23" t="n">
        <f aca="false">STDEV(J3943:L3943)</f>
        <v>62126.1029455658</v>
      </c>
      <c r="T3943" s="25" t="n">
        <f aca="false">IF(P3943&gt;0,S3943/P3943,NA())</f>
        <v>0.138761476914982</v>
      </c>
      <c r="U3943" s="4" t="str">
        <f aca="false">IF(T3943&lt;=Parametros!$B$7,"MENOR",IF(T3943&lt;=Parametros!$B$8,"PROMEDIO MENOR-MEDIANA","PROMEDIO"))</f>
        <v>MENOR</v>
      </c>
      <c r="V3943" s="23" t="n">
        <f aca="false">IF(T3943&lt;=Parametros!$B$7,M3943,IF(T3943&lt;=Parametros!$B$8,Q3943,P3943))</f>
        <v>393739.61</v>
      </c>
      <c r="W3943" s="26" t="n">
        <f aca="false">ROUND(V3943,0)</f>
        <v>393740</v>
      </c>
      <c r="X3943" s="27" t="n">
        <f aca="false">K3943/G3943</f>
        <v>0.959469968711316</v>
      </c>
      <c r="Y3943" s="27" t="n">
        <f aca="false">L3943/G3943</f>
        <v>1.25648679734485</v>
      </c>
    </row>
    <row r="3944" customFormat="false" ht="26.25" hidden="false" customHeight="true" outlineLevel="0" collapsed="false">
      <c r="A3944" s="4" t="s">
        <v>1066</v>
      </c>
      <c r="B3944" s="4" t="s">
        <v>1668</v>
      </c>
      <c r="C3944" s="4" t="s">
        <v>2333</v>
      </c>
      <c r="D3944" s="4" t="s">
        <v>2334</v>
      </c>
      <c r="E3944" s="4" t="s">
        <v>98</v>
      </c>
      <c r="F3944" s="4" t="s">
        <v>99</v>
      </c>
      <c r="G3944" s="23" t="n">
        <v>410372</v>
      </c>
      <c r="H3944" s="24" t="n">
        <f aca="false">Parametros!$B$3</f>
        <v>160.42</v>
      </c>
      <c r="I3944" s="24" t="n">
        <f aca="false">Parametros!$B$4</f>
        <v>151.76</v>
      </c>
      <c r="J3944" s="23" t="n">
        <f aca="false">G3944*H3944/I3944</f>
        <v>433789.379546653</v>
      </c>
      <c r="K3944" s="23" t="n">
        <v>393739.61</v>
      </c>
      <c r="L3944" s="23" t="n">
        <v>515627</v>
      </c>
      <c r="M3944" s="23" t="n">
        <f aca="false">MIN(J3944:L3944)</f>
        <v>393739.61</v>
      </c>
      <c r="N3944" s="23" t="n">
        <f aca="false">MAX(J3944:L3944)</f>
        <v>515627</v>
      </c>
      <c r="O3944" s="23" t="n">
        <f aca="false">MEDIAN(J3944:L3944)</f>
        <v>433789.379546653</v>
      </c>
      <c r="P3944" s="23" t="n">
        <f aca="false">AVERAGE(J3944:L3944)</f>
        <v>447718.663182218</v>
      </c>
      <c r="Q3944" s="23" t="n">
        <f aca="false">AVERAGE(M3944,O3944)</f>
        <v>413764.494773326</v>
      </c>
      <c r="R3944" s="23" t="n">
        <f aca="false">AVERAGE(N3944,O3944)</f>
        <v>474708.189773326</v>
      </c>
      <c r="S3944" s="23" t="n">
        <f aca="false">STDEV(J3944:L3944)</f>
        <v>62126.1029455658</v>
      </c>
      <c r="T3944" s="25" t="n">
        <f aca="false">IF(P3944&gt;0,S3944/P3944,NA())</f>
        <v>0.138761476914982</v>
      </c>
      <c r="U3944" s="4" t="str">
        <f aca="false">IF(T3944&lt;=Parametros!$B$7,"MENOR",IF(T3944&lt;=Parametros!$B$8,"PROMEDIO MENOR-MEDIANA","PROMEDIO"))</f>
        <v>MENOR</v>
      </c>
      <c r="V3944" s="23" t="n">
        <f aca="false">IF(T3944&lt;=Parametros!$B$7,M3944,IF(T3944&lt;=Parametros!$B$8,Q3944,P3944))</f>
        <v>393739.61</v>
      </c>
      <c r="W3944" s="26" t="n">
        <f aca="false">ROUND(V3944,0)</f>
        <v>393740</v>
      </c>
      <c r="X3944" s="27" t="n">
        <f aca="false">K3944/G3944</f>
        <v>0.959469968711316</v>
      </c>
      <c r="Y3944" s="27" t="n">
        <f aca="false">L3944/G3944</f>
        <v>1.25648679734485</v>
      </c>
    </row>
    <row r="3945" customFormat="false" ht="26.25" hidden="false" customHeight="true" outlineLevel="0" collapsed="false">
      <c r="A3945" s="4" t="s">
        <v>1069</v>
      </c>
      <c r="B3945" s="4" t="s">
        <v>1668</v>
      </c>
      <c r="C3945" s="4" t="s">
        <v>2335</v>
      </c>
      <c r="D3945" s="4" t="s">
        <v>2336</v>
      </c>
      <c r="E3945" s="4" t="s">
        <v>98</v>
      </c>
      <c r="F3945" s="4" t="s">
        <v>99</v>
      </c>
      <c r="G3945" s="23" t="n">
        <v>536988</v>
      </c>
      <c r="H3945" s="24" t="n">
        <f aca="false">Parametros!$B$3</f>
        <v>160.42</v>
      </c>
      <c r="I3945" s="24" t="n">
        <f aca="false">Parametros!$B$4</f>
        <v>151.76</v>
      </c>
      <c r="J3945" s="23" t="n">
        <f aca="false">G3945*H3945/I3945</f>
        <v>567630.567738535</v>
      </c>
      <c r="K3945" s="23" t="n">
        <v>515224.49</v>
      </c>
      <c r="L3945" s="23" t="n">
        <v>674730</v>
      </c>
      <c r="M3945" s="23" t="n">
        <f aca="false">MIN(J3945:L3945)</f>
        <v>515224.49</v>
      </c>
      <c r="N3945" s="23" t="n">
        <f aca="false">MAX(J3945:L3945)</f>
        <v>674730</v>
      </c>
      <c r="O3945" s="23" t="n">
        <f aca="false">MEDIAN(J3945:L3945)</f>
        <v>567630.567738535</v>
      </c>
      <c r="P3945" s="23" t="n">
        <f aca="false">AVERAGE(J3945:L3945)</f>
        <v>585861.685912845</v>
      </c>
      <c r="Q3945" s="23" t="n">
        <f aca="false">AVERAGE(M3945,O3945)</f>
        <v>541427.528869267</v>
      </c>
      <c r="R3945" s="23" t="n">
        <f aca="false">AVERAGE(N3945,O3945)</f>
        <v>621180.283869267</v>
      </c>
      <c r="S3945" s="23" t="n">
        <f aca="false">STDEV(J3945:L3945)</f>
        <v>81300.5669260939</v>
      </c>
      <c r="T3945" s="25" t="n">
        <f aca="false">IF(P3945&gt;0,S3945/P3945,NA())</f>
        <v>0.138770923036924</v>
      </c>
      <c r="U3945" s="4" t="str">
        <f aca="false">IF(T3945&lt;=Parametros!$B$7,"MENOR",IF(T3945&lt;=Parametros!$B$8,"PROMEDIO MENOR-MEDIANA","PROMEDIO"))</f>
        <v>MENOR</v>
      </c>
      <c r="V3945" s="23" t="n">
        <f aca="false">IF(T3945&lt;=Parametros!$B$7,M3945,IF(T3945&lt;=Parametros!$B$8,Q3945,P3945))</f>
        <v>515224.49</v>
      </c>
      <c r="W3945" s="26" t="n">
        <f aca="false">ROUND(V3945,0)</f>
        <v>515224</v>
      </c>
      <c r="X3945" s="27" t="n">
        <f aca="false">K3945/G3945</f>
        <v>0.959471142744344</v>
      </c>
      <c r="Y3945" s="27" t="n">
        <f aca="false">L3945/G3945</f>
        <v>1.25650852533017</v>
      </c>
    </row>
    <row r="3946" customFormat="false" ht="26.25" hidden="false" customHeight="true" outlineLevel="0" collapsed="false">
      <c r="A3946" s="4" t="s">
        <v>1072</v>
      </c>
      <c r="B3946" s="4" t="s">
        <v>1668</v>
      </c>
      <c r="C3946" s="4" t="s">
        <v>2337</v>
      </c>
      <c r="D3946" s="4" t="s">
        <v>2338</v>
      </c>
      <c r="E3946" s="4" t="s">
        <v>98</v>
      </c>
      <c r="F3946" s="4" t="s">
        <v>99</v>
      </c>
      <c r="G3946" s="23" t="n">
        <v>410372</v>
      </c>
      <c r="H3946" s="24" t="n">
        <f aca="false">Parametros!$B$3</f>
        <v>160.42</v>
      </c>
      <c r="I3946" s="24" t="n">
        <f aca="false">Parametros!$B$4</f>
        <v>151.76</v>
      </c>
      <c r="J3946" s="23" t="n">
        <f aca="false">G3946*H3946/I3946</f>
        <v>433789.379546653</v>
      </c>
      <c r="K3946" s="23" t="n">
        <v>393739.61</v>
      </c>
      <c r="L3946" s="23" t="n">
        <v>515627</v>
      </c>
      <c r="M3946" s="23" t="n">
        <f aca="false">MIN(J3946:L3946)</f>
        <v>393739.61</v>
      </c>
      <c r="N3946" s="23" t="n">
        <f aca="false">MAX(J3946:L3946)</f>
        <v>515627</v>
      </c>
      <c r="O3946" s="23" t="n">
        <f aca="false">MEDIAN(J3946:L3946)</f>
        <v>433789.379546653</v>
      </c>
      <c r="P3946" s="23" t="n">
        <f aca="false">AVERAGE(J3946:L3946)</f>
        <v>447718.663182218</v>
      </c>
      <c r="Q3946" s="23" t="n">
        <f aca="false">AVERAGE(M3946,O3946)</f>
        <v>413764.494773326</v>
      </c>
      <c r="R3946" s="23" t="n">
        <f aca="false">AVERAGE(N3946,O3946)</f>
        <v>474708.189773326</v>
      </c>
      <c r="S3946" s="23" t="n">
        <f aca="false">STDEV(J3946:L3946)</f>
        <v>62126.1029455658</v>
      </c>
      <c r="T3946" s="25" t="n">
        <f aca="false">IF(P3946&gt;0,S3946/P3946,NA())</f>
        <v>0.138761476914982</v>
      </c>
      <c r="U3946" s="4" t="str">
        <f aca="false">IF(T3946&lt;=Parametros!$B$7,"MENOR",IF(T3946&lt;=Parametros!$B$8,"PROMEDIO MENOR-MEDIANA","PROMEDIO"))</f>
        <v>MENOR</v>
      </c>
      <c r="V3946" s="23" t="n">
        <f aca="false">IF(T3946&lt;=Parametros!$B$7,M3946,IF(T3946&lt;=Parametros!$B$8,Q3946,P3946))</f>
        <v>393739.61</v>
      </c>
      <c r="W3946" s="26" t="n">
        <f aca="false">ROUND(V3946,0)</f>
        <v>393740</v>
      </c>
      <c r="X3946" s="27" t="n">
        <f aca="false">K3946/G3946</f>
        <v>0.959469968711316</v>
      </c>
      <c r="Y3946" s="27" t="n">
        <f aca="false">L3946/G3946</f>
        <v>1.25648679734485</v>
      </c>
    </row>
    <row r="3947" customFormat="false" ht="26.25" hidden="false" customHeight="true" outlineLevel="0" collapsed="false">
      <c r="A3947" s="4" t="s">
        <v>1075</v>
      </c>
      <c r="B3947" s="4" t="s">
        <v>1668</v>
      </c>
      <c r="C3947" s="4" t="s">
        <v>2339</v>
      </c>
      <c r="D3947" s="4" t="s">
        <v>2340</v>
      </c>
      <c r="E3947" s="4" t="s">
        <v>98</v>
      </c>
      <c r="F3947" s="4" t="s">
        <v>99</v>
      </c>
      <c r="G3947" s="23" t="n">
        <v>410372</v>
      </c>
      <c r="H3947" s="24" t="n">
        <f aca="false">Parametros!$B$3</f>
        <v>160.42</v>
      </c>
      <c r="I3947" s="24" t="n">
        <f aca="false">Parametros!$B$4</f>
        <v>151.76</v>
      </c>
      <c r="J3947" s="23" t="n">
        <f aca="false">G3947*H3947/I3947</f>
        <v>433789.379546653</v>
      </c>
      <c r="K3947" s="23" t="n">
        <v>393739.61</v>
      </c>
      <c r="L3947" s="23" t="n">
        <v>515627</v>
      </c>
      <c r="M3947" s="23" t="n">
        <f aca="false">MIN(J3947:L3947)</f>
        <v>393739.61</v>
      </c>
      <c r="N3947" s="23" t="n">
        <f aca="false">MAX(J3947:L3947)</f>
        <v>515627</v>
      </c>
      <c r="O3947" s="23" t="n">
        <f aca="false">MEDIAN(J3947:L3947)</f>
        <v>433789.379546653</v>
      </c>
      <c r="P3947" s="23" t="n">
        <f aca="false">AVERAGE(J3947:L3947)</f>
        <v>447718.663182218</v>
      </c>
      <c r="Q3947" s="23" t="n">
        <f aca="false">AVERAGE(M3947,O3947)</f>
        <v>413764.494773326</v>
      </c>
      <c r="R3947" s="23" t="n">
        <f aca="false">AVERAGE(N3947,O3947)</f>
        <v>474708.189773326</v>
      </c>
      <c r="S3947" s="23" t="n">
        <f aca="false">STDEV(J3947:L3947)</f>
        <v>62126.1029455658</v>
      </c>
      <c r="T3947" s="25" t="n">
        <f aca="false">IF(P3947&gt;0,S3947/P3947,NA())</f>
        <v>0.138761476914982</v>
      </c>
      <c r="U3947" s="4" t="str">
        <f aca="false">IF(T3947&lt;=Parametros!$B$7,"MENOR",IF(T3947&lt;=Parametros!$B$8,"PROMEDIO MENOR-MEDIANA","PROMEDIO"))</f>
        <v>MENOR</v>
      </c>
      <c r="V3947" s="23" t="n">
        <f aca="false">IF(T3947&lt;=Parametros!$B$7,M3947,IF(T3947&lt;=Parametros!$B$8,Q3947,P3947))</f>
        <v>393739.61</v>
      </c>
      <c r="W3947" s="26" t="n">
        <f aca="false">ROUND(V3947,0)</f>
        <v>393740</v>
      </c>
      <c r="X3947" s="27" t="n">
        <f aca="false">K3947/G3947</f>
        <v>0.959469968711316</v>
      </c>
      <c r="Y3947" s="27" t="n">
        <f aca="false">L3947/G3947</f>
        <v>1.25648679734485</v>
      </c>
    </row>
    <row r="3948" customFormat="false" ht="39" hidden="false" customHeight="true" outlineLevel="0" collapsed="false">
      <c r="A3948" s="4" t="s">
        <v>1078</v>
      </c>
      <c r="B3948" s="4" t="s">
        <v>1668</v>
      </c>
      <c r="C3948" s="4" t="s">
        <v>2341</v>
      </c>
      <c r="D3948" s="4" t="s">
        <v>2342</v>
      </c>
      <c r="E3948" s="4" t="s">
        <v>98</v>
      </c>
      <c r="F3948" s="4" t="s">
        <v>99</v>
      </c>
      <c r="G3948" s="23" t="n">
        <v>410372</v>
      </c>
      <c r="H3948" s="24" t="n">
        <f aca="false">Parametros!$B$3</f>
        <v>160.42</v>
      </c>
      <c r="I3948" s="24" t="n">
        <f aca="false">Parametros!$B$4</f>
        <v>151.76</v>
      </c>
      <c r="J3948" s="23" t="n">
        <f aca="false">G3948*H3948/I3948</f>
        <v>433789.379546653</v>
      </c>
      <c r="K3948" s="23" t="n">
        <v>393739.61</v>
      </c>
      <c r="L3948" s="23" t="n">
        <v>515627</v>
      </c>
      <c r="M3948" s="23" t="n">
        <f aca="false">MIN(J3948:L3948)</f>
        <v>393739.61</v>
      </c>
      <c r="N3948" s="23" t="n">
        <f aca="false">MAX(J3948:L3948)</f>
        <v>515627</v>
      </c>
      <c r="O3948" s="23" t="n">
        <f aca="false">MEDIAN(J3948:L3948)</f>
        <v>433789.379546653</v>
      </c>
      <c r="P3948" s="23" t="n">
        <f aca="false">AVERAGE(J3948:L3948)</f>
        <v>447718.663182218</v>
      </c>
      <c r="Q3948" s="23" t="n">
        <f aca="false">AVERAGE(M3948,O3948)</f>
        <v>413764.494773326</v>
      </c>
      <c r="R3948" s="23" t="n">
        <f aca="false">AVERAGE(N3948,O3948)</f>
        <v>474708.189773326</v>
      </c>
      <c r="S3948" s="23" t="n">
        <f aca="false">STDEV(J3948:L3948)</f>
        <v>62126.1029455658</v>
      </c>
      <c r="T3948" s="25" t="n">
        <f aca="false">IF(P3948&gt;0,S3948/P3948,NA())</f>
        <v>0.138761476914982</v>
      </c>
      <c r="U3948" s="4" t="str">
        <f aca="false">IF(T3948&lt;=Parametros!$B$7,"MENOR",IF(T3948&lt;=Parametros!$B$8,"PROMEDIO MENOR-MEDIANA","PROMEDIO"))</f>
        <v>MENOR</v>
      </c>
      <c r="V3948" s="23" t="n">
        <f aca="false">IF(T3948&lt;=Parametros!$B$7,M3948,IF(T3948&lt;=Parametros!$B$8,Q3948,P3948))</f>
        <v>393739.61</v>
      </c>
      <c r="W3948" s="26" t="n">
        <f aca="false">ROUND(V3948,0)</f>
        <v>393740</v>
      </c>
      <c r="X3948" s="27" t="n">
        <f aca="false">K3948/G3948</f>
        <v>0.959469968711316</v>
      </c>
      <c r="Y3948" s="27" t="n">
        <f aca="false">L3948/G3948</f>
        <v>1.25648679734485</v>
      </c>
    </row>
    <row r="3949" customFormat="false" ht="39" hidden="false" customHeight="true" outlineLevel="0" collapsed="false">
      <c r="A3949" s="4" t="s">
        <v>1081</v>
      </c>
      <c r="B3949" s="4" t="s">
        <v>1668</v>
      </c>
      <c r="C3949" s="4" t="s">
        <v>2343</v>
      </c>
      <c r="D3949" s="4" t="s">
        <v>2344</v>
      </c>
      <c r="E3949" s="4" t="s">
        <v>98</v>
      </c>
      <c r="F3949" s="4" t="s">
        <v>99</v>
      </c>
      <c r="G3949" s="23" t="n">
        <v>542640</v>
      </c>
      <c r="H3949" s="24" t="n">
        <f aca="false">Parametros!$B$3</f>
        <v>160.42</v>
      </c>
      <c r="I3949" s="24" t="n">
        <f aca="false">Parametros!$B$4</f>
        <v>151.76</v>
      </c>
      <c r="J3949" s="23" t="n">
        <f aca="false">G3949*H3949/I3949</f>
        <v>573605.092250923</v>
      </c>
      <c r="K3949" s="23" t="n">
        <v>520647.16</v>
      </c>
      <c r="L3949" s="23" t="n">
        <v>681751</v>
      </c>
      <c r="M3949" s="23" t="n">
        <f aca="false">MIN(J3949:L3949)</f>
        <v>520647.16</v>
      </c>
      <c r="N3949" s="23" t="n">
        <f aca="false">MAX(J3949:L3949)</f>
        <v>681751</v>
      </c>
      <c r="O3949" s="23" t="n">
        <f aca="false">MEDIAN(J3949:L3949)</f>
        <v>573605.092250923</v>
      </c>
      <c r="P3949" s="23" t="n">
        <f aca="false">AVERAGE(J3949:L3949)</f>
        <v>592001.084083641</v>
      </c>
      <c r="Q3949" s="23" t="n">
        <f aca="false">AVERAGE(M3949,O3949)</f>
        <v>547126.126125461</v>
      </c>
      <c r="R3949" s="23" t="n">
        <f aca="false">AVERAGE(N3949,O3949)</f>
        <v>627678.046125461</v>
      </c>
      <c r="S3949" s="23" t="n">
        <f aca="false">STDEV(J3949:L3949)</f>
        <v>82112.247578047</v>
      </c>
      <c r="T3949" s="25" t="n">
        <f aca="false">IF(P3949&gt;0,S3949/P3949,NA())</f>
        <v>0.138702866913071</v>
      </c>
      <c r="U3949" s="4" t="str">
        <f aca="false">IF(T3949&lt;=Parametros!$B$7,"MENOR",IF(T3949&lt;=Parametros!$B$8,"PROMEDIO MENOR-MEDIANA","PROMEDIO"))</f>
        <v>MENOR</v>
      </c>
      <c r="V3949" s="23" t="n">
        <f aca="false">IF(T3949&lt;=Parametros!$B$7,M3949,IF(T3949&lt;=Parametros!$B$8,Q3949,P3949))</f>
        <v>520647.16</v>
      </c>
      <c r="W3949" s="26" t="n">
        <f aca="false">ROUND(V3949,0)</f>
        <v>520647</v>
      </c>
      <c r="X3949" s="27" t="n">
        <f aca="false">K3949/G3949</f>
        <v>0.95947066194899</v>
      </c>
      <c r="Y3949" s="27" t="n">
        <f aca="false">L3949/G3949</f>
        <v>1.25635964912281</v>
      </c>
    </row>
    <row r="3950" customFormat="false" ht="39" hidden="false" customHeight="true" outlineLevel="0" collapsed="false">
      <c r="A3950" s="4" t="s">
        <v>1083</v>
      </c>
      <c r="B3950" s="4" t="s">
        <v>1668</v>
      </c>
      <c r="C3950" s="4" t="s">
        <v>2345</v>
      </c>
      <c r="D3950" s="4" t="s">
        <v>2346</v>
      </c>
      <c r="E3950" s="4" t="s">
        <v>98</v>
      </c>
      <c r="F3950" s="4" t="s">
        <v>99</v>
      </c>
      <c r="G3950" s="23" t="n">
        <v>542640</v>
      </c>
      <c r="H3950" s="24" t="n">
        <f aca="false">Parametros!$B$3</f>
        <v>160.42</v>
      </c>
      <c r="I3950" s="24" t="n">
        <f aca="false">Parametros!$B$4</f>
        <v>151.76</v>
      </c>
      <c r="J3950" s="23" t="n">
        <f aca="false">G3950*H3950/I3950</f>
        <v>573605.092250923</v>
      </c>
      <c r="K3950" s="23" t="n">
        <v>520647.16</v>
      </c>
      <c r="L3950" s="23" t="n">
        <v>681751</v>
      </c>
      <c r="M3950" s="23" t="n">
        <f aca="false">MIN(J3950:L3950)</f>
        <v>520647.16</v>
      </c>
      <c r="N3950" s="23" t="n">
        <f aca="false">MAX(J3950:L3950)</f>
        <v>681751</v>
      </c>
      <c r="O3950" s="23" t="n">
        <f aca="false">MEDIAN(J3950:L3950)</f>
        <v>573605.092250923</v>
      </c>
      <c r="P3950" s="23" t="n">
        <f aca="false">AVERAGE(J3950:L3950)</f>
        <v>592001.084083641</v>
      </c>
      <c r="Q3950" s="23" t="n">
        <f aca="false">AVERAGE(M3950,O3950)</f>
        <v>547126.126125461</v>
      </c>
      <c r="R3950" s="23" t="n">
        <f aca="false">AVERAGE(N3950,O3950)</f>
        <v>627678.046125461</v>
      </c>
      <c r="S3950" s="23" t="n">
        <f aca="false">STDEV(J3950:L3950)</f>
        <v>82112.247578047</v>
      </c>
      <c r="T3950" s="25" t="n">
        <f aca="false">IF(P3950&gt;0,S3950/P3950,NA())</f>
        <v>0.138702866913071</v>
      </c>
      <c r="U3950" s="4" t="str">
        <f aca="false">IF(T3950&lt;=Parametros!$B$7,"MENOR",IF(T3950&lt;=Parametros!$B$8,"PROMEDIO MENOR-MEDIANA","PROMEDIO"))</f>
        <v>MENOR</v>
      </c>
      <c r="V3950" s="23" t="n">
        <f aca="false">IF(T3950&lt;=Parametros!$B$7,M3950,IF(T3950&lt;=Parametros!$B$8,Q3950,P3950))</f>
        <v>520647.16</v>
      </c>
      <c r="W3950" s="26" t="n">
        <f aca="false">ROUND(V3950,0)</f>
        <v>520647</v>
      </c>
      <c r="X3950" s="27" t="n">
        <f aca="false">K3950/G3950</f>
        <v>0.95947066194899</v>
      </c>
      <c r="Y3950" s="27" t="n">
        <f aca="false">L3950/G3950</f>
        <v>1.25635964912281</v>
      </c>
    </row>
    <row r="3951" customFormat="false" ht="39" hidden="false" customHeight="true" outlineLevel="0" collapsed="false">
      <c r="A3951" s="4" t="s">
        <v>1086</v>
      </c>
      <c r="B3951" s="4" t="s">
        <v>1668</v>
      </c>
      <c r="C3951" s="4" t="s">
        <v>2347</v>
      </c>
      <c r="D3951" s="4" t="s">
        <v>2348</v>
      </c>
      <c r="E3951" s="4" t="s">
        <v>98</v>
      </c>
      <c r="F3951" s="4" t="s">
        <v>99</v>
      </c>
      <c r="G3951" s="23" t="n">
        <v>542640</v>
      </c>
      <c r="H3951" s="24" t="n">
        <f aca="false">Parametros!$B$3</f>
        <v>160.42</v>
      </c>
      <c r="I3951" s="24" t="n">
        <f aca="false">Parametros!$B$4</f>
        <v>151.76</v>
      </c>
      <c r="J3951" s="23" t="n">
        <f aca="false">G3951*H3951/I3951</f>
        <v>573605.092250923</v>
      </c>
      <c r="K3951" s="23" t="n">
        <v>520647.16</v>
      </c>
      <c r="L3951" s="23" t="n">
        <v>681751</v>
      </c>
      <c r="M3951" s="23" t="n">
        <f aca="false">MIN(J3951:L3951)</f>
        <v>520647.16</v>
      </c>
      <c r="N3951" s="23" t="n">
        <f aca="false">MAX(J3951:L3951)</f>
        <v>681751</v>
      </c>
      <c r="O3951" s="23" t="n">
        <f aca="false">MEDIAN(J3951:L3951)</f>
        <v>573605.092250923</v>
      </c>
      <c r="P3951" s="23" t="n">
        <f aca="false">AVERAGE(J3951:L3951)</f>
        <v>592001.084083641</v>
      </c>
      <c r="Q3951" s="23" t="n">
        <f aca="false">AVERAGE(M3951,O3951)</f>
        <v>547126.126125461</v>
      </c>
      <c r="R3951" s="23" t="n">
        <f aca="false">AVERAGE(N3951,O3951)</f>
        <v>627678.046125461</v>
      </c>
      <c r="S3951" s="23" t="n">
        <f aca="false">STDEV(J3951:L3951)</f>
        <v>82112.247578047</v>
      </c>
      <c r="T3951" s="25" t="n">
        <f aca="false">IF(P3951&gt;0,S3951/P3951,NA())</f>
        <v>0.138702866913071</v>
      </c>
      <c r="U3951" s="4" t="str">
        <f aca="false">IF(T3951&lt;=Parametros!$B$7,"MENOR",IF(T3951&lt;=Parametros!$B$8,"PROMEDIO MENOR-MEDIANA","PROMEDIO"))</f>
        <v>MENOR</v>
      </c>
      <c r="V3951" s="23" t="n">
        <f aca="false">IF(T3951&lt;=Parametros!$B$7,M3951,IF(T3951&lt;=Parametros!$B$8,Q3951,P3951))</f>
        <v>520647.16</v>
      </c>
      <c r="W3951" s="26" t="n">
        <f aca="false">ROUND(V3951,0)</f>
        <v>520647</v>
      </c>
      <c r="X3951" s="27" t="n">
        <f aca="false">K3951/G3951</f>
        <v>0.95947066194899</v>
      </c>
      <c r="Y3951" s="27" t="n">
        <f aca="false">L3951/G3951</f>
        <v>1.25635964912281</v>
      </c>
    </row>
    <row r="3952" customFormat="false" ht="26.25" hidden="false" customHeight="true" outlineLevel="0" collapsed="false">
      <c r="A3952" s="4" t="s">
        <v>1089</v>
      </c>
      <c r="B3952" s="4" t="s">
        <v>1668</v>
      </c>
      <c r="C3952" s="4" t="s">
        <v>2349</v>
      </c>
      <c r="D3952" s="4" t="s">
        <v>2350</v>
      </c>
      <c r="E3952" s="4" t="s">
        <v>98</v>
      </c>
      <c r="F3952" s="4" t="s">
        <v>99</v>
      </c>
      <c r="G3952" s="23" t="n">
        <v>542640</v>
      </c>
      <c r="H3952" s="24" t="n">
        <f aca="false">Parametros!$B$3</f>
        <v>160.42</v>
      </c>
      <c r="I3952" s="24" t="n">
        <f aca="false">Parametros!$B$4</f>
        <v>151.76</v>
      </c>
      <c r="J3952" s="23" t="n">
        <f aca="false">G3952*H3952/I3952</f>
        <v>573605.092250923</v>
      </c>
      <c r="K3952" s="23" t="n">
        <v>520647.16</v>
      </c>
      <c r="L3952" s="23" t="n">
        <v>681751</v>
      </c>
      <c r="M3952" s="23" t="n">
        <f aca="false">MIN(J3952:L3952)</f>
        <v>520647.16</v>
      </c>
      <c r="N3952" s="23" t="n">
        <f aca="false">MAX(J3952:L3952)</f>
        <v>681751</v>
      </c>
      <c r="O3952" s="23" t="n">
        <f aca="false">MEDIAN(J3952:L3952)</f>
        <v>573605.092250923</v>
      </c>
      <c r="P3952" s="23" t="n">
        <f aca="false">AVERAGE(J3952:L3952)</f>
        <v>592001.084083641</v>
      </c>
      <c r="Q3952" s="23" t="n">
        <f aca="false">AVERAGE(M3952,O3952)</f>
        <v>547126.126125461</v>
      </c>
      <c r="R3952" s="23" t="n">
        <f aca="false">AVERAGE(N3952,O3952)</f>
        <v>627678.046125461</v>
      </c>
      <c r="S3952" s="23" t="n">
        <f aca="false">STDEV(J3952:L3952)</f>
        <v>82112.247578047</v>
      </c>
      <c r="T3952" s="25" t="n">
        <f aca="false">IF(P3952&gt;0,S3952/P3952,NA())</f>
        <v>0.138702866913071</v>
      </c>
      <c r="U3952" s="4" t="str">
        <f aca="false">IF(T3952&lt;=Parametros!$B$7,"MENOR",IF(T3952&lt;=Parametros!$B$8,"PROMEDIO MENOR-MEDIANA","PROMEDIO"))</f>
        <v>MENOR</v>
      </c>
      <c r="V3952" s="23" t="n">
        <f aca="false">IF(T3952&lt;=Parametros!$B$7,M3952,IF(T3952&lt;=Parametros!$B$8,Q3952,P3952))</f>
        <v>520647.16</v>
      </c>
      <c r="W3952" s="26" t="n">
        <f aca="false">ROUND(V3952,0)</f>
        <v>520647</v>
      </c>
      <c r="X3952" s="27" t="n">
        <f aca="false">K3952/G3952</f>
        <v>0.95947066194899</v>
      </c>
      <c r="Y3952" s="27" t="n">
        <f aca="false">L3952/G3952</f>
        <v>1.25635964912281</v>
      </c>
    </row>
    <row r="3953" customFormat="false" ht="26.25" hidden="false" customHeight="true" outlineLevel="0" collapsed="false">
      <c r="A3953" s="4" t="s">
        <v>1092</v>
      </c>
      <c r="B3953" s="4" t="s">
        <v>1668</v>
      </c>
      <c r="C3953" s="4" t="s">
        <v>2351</v>
      </c>
      <c r="D3953" s="4" t="s">
        <v>2352</v>
      </c>
      <c r="E3953" s="4" t="s">
        <v>98</v>
      </c>
      <c r="F3953" s="4" t="s">
        <v>99</v>
      </c>
      <c r="G3953" s="23" t="n">
        <v>542640</v>
      </c>
      <c r="H3953" s="24" t="n">
        <f aca="false">Parametros!$B$3</f>
        <v>160.42</v>
      </c>
      <c r="I3953" s="24" t="n">
        <f aca="false">Parametros!$B$4</f>
        <v>151.76</v>
      </c>
      <c r="J3953" s="23" t="n">
        <f aca="false">G3953*H3953/I3953</f>
        <v>573605.092250923</v>
      </c>
      <c r="K3953" s="23" t="n">
        <v>520647.16</v>
      </c>
      <c r="L3953" s="23" t="n">
        <v>681751</v>
      </c>
      <c r="M3953" s="23" t="n">
        <f aca="false">MIN(J3953:L3953)</f>
        <v>520647.16</v>
      </c>
      <c r="N3953" s="23" t="n">
        <f aca="false">MAX(J3953:L3953)</f>
        <v>681751</v>
      </c>
      <c r="O3953" s="23" t="n">
        <f aca="false">MEDIAN(J3953:L3953)</f>
        <v>573605.092250923</v>
      </c>
      <c r="P3953" s="23" t="n">
        <f aca="false">AVERAGE(J3953:L3953)</f>
        <v>592001.084083641</v>
      </c>
      <c r="Q3953" s="23" t="n">
        <f aca="false">AVERAGE(M3953,O3953)</f>
        <v>547126.126125461</v>
      </c>
      <c r="R3953" s="23" t="n">
        <f aca="false">AVERAGE(N3953,O3953)</f>
        <v>627678.046125461</v>
      </c>
      <c r="S3953" s="23" t="n">
        <f aca="false">STDEV(J3953:L3953)</f>
        <v>82112.247578047</v>
      </c>
      <c r="T3953" s="25" t="n">
        <f aca="false">IF(P3953&gt;0,S3953/P3953,NA())</f>
        <v>0.138702866913071</v>
      </c>
      <c r="U3953" s="4" t="str">
        <f aca="false">IF(T3953&lt;=Parametros!$B$7,"MENOR",IF(T3953&lt;=Parametros!$B$8,"PROMEDIO MENOR-MEDIANA","PROMEDIO"))</f>
        <v>MENOR</v>
      </c>
      <c r="V3953" s="23" t="n">
        <f aca="false">IF(T3953&lt;=Parametros!$B$7,M3953,IF(T3953&lt;=Parametros!$B$8,Q3953,P3953))</f>
        <v>520647.16</v>
      </c>
      <c r="W3953" s="26" t="n">
        <f aca="false">ROUND(V3953,0)</f>
        <v>520647</v>
      </c>
      <c r="X3953" s="27" t="n">
        <f aca="false">K3953/G3953</f>
        <v>0.95947066194899</v>
      </c>
      <c r="Y3953" s="27" t="n">
        <f aca="false">L3953/G3953</f>
        <v>1.25635964912281</v>
      </c>
    </row>
    <row r="3954" customFormat="false" ht="26.25" hidden="false" customHeight="true" outlineLevel="0" collapsed="false">
      <c r="A3954" s="4" t="s">
        <v>1095</v>
      </c>
      <c r="B3954" s="4" t="s">
        <v>1668</v>
      </c>
      <c r="C3954" s="4" t="s">
        <v>2353</v>
      </c>
      <c r="D3954" s="4" t="s">
        <v>2354</v>
      </c>
      <c r="E3954" s="4" t="s">
        <v>98</v>
      </c>
      <c r="F3954" s="4" t="s">
        <v>99</v>
      </c>
      <c r="G3954" s="23" t="n">
        <v>542640</v>
      </c>
      <c r="H3954" s="24" t="n">
        <f aca="false">Parametros!$B$3</f>
        <v>160.42</v>
      </c>
      <c r="I3954" s="24" t="n">
        <f aca="false">Parametros!$B$4</f>
        <v>151.76</v>
      </c>
      <c r="J3954" s="23" t="n">
        <f aca="false">G3954*H3954/I3954</f>
        <v>573605.092250923</v>
      </c>
      <c r="K3954" s="23" t="n">
        <v>520647.16</v>
      </c>
      <c r="L3954" s="23" t="n">
        <v>681751</v>
      </c>
      <c r="M3954" s="23" t="n">
        <f aca="false">MIN(J3954:L3954)</f>
        <v>520647.16</v>
      </c>
      <c r="N3954" s="23" t="n">
        <f aca="false">MAX(J3954:L3954)</f>
        <v>681751</v>
      </c>
      <c r="O3954" s="23" t="n">
        <f aca="false">MEDIAN(J3954:L3954)</f>
        <v>573605.092250923</v>
      </c>
      <c r="P3954" s="23" t="n">
        <f aca="false">AVERAGE(J3954:L3954)</f>
        <v>592001.084083641</v>
      </c>
      <c r="Q3954" s="23" t="n">
        <f aca="false">AVERAGE(M3954,O3954)</f>
        <v>547126.126125461</v>
      </c>
      <c r="R3954" s="23" t="n">
        <f aca="false">AVERAGE(N3954,O3954)</f>
        <v>627678.046125461</v>
      </c>
      <c r="S3954" s="23" t="n">
        <f aca="false">STDEV(J3954:L3954)</f>
        <v>82112.247578047</v>
      </c>
      <c r="T3954" s="25" t="n">
        <f aca="false">IF(P3954&gt;0,S3954/P3954,NA())</f>
        <v>0.138702866913071</v>
      </c>
      <c r="U3954" s="4" t="str">
        <f aca="false">IF(T3954&lt;=Parametros!$B$7,"MENOR",IF(T3954&lt;=Parametros!$B$8,"PROMEDIO MENOR-MEDIANA","PROMEDIO"))</f>
        <v>MENOR</v>
      </c>
      <c r="V3954" s="23" t="n">
        <f aca="false">IF(T3954&lt;=Parametros!$B$7,M3954,IF(T3954&lt;=Parametros!$B$8,Q3954,P3954))</f>
        <v>520647.16</v>
      </c>
      <c r="W3954" s="26" t="n">
        <f aca="false">ROUND(V3954,0)</f>
        <v>520647</v>
      </c>
      <c r="X3954" s="27" t="n">
        <f aca="false">K3954/G3954</f>
        <v>0.95947066194899</v>
      </c>
      <c r="Y3954" s="27" t="n">
        <f aca="false">L3954/G3954</f>
        <v>1.25635964912281</v>
      </c>
    </row>
    <row r="3955" customFormat="false" ht="26.25" hidden="false" customHeight="true" outlineLevel="0" collapsed="false">
      <c r="A3955" s="4" t="s">
        <v>1098</v>
      </c>
      <c r="B3955" s="4" t="s">
        <v>1668</v>
      </c>
      <c r="C3955" s="4" t="s">
        <v>2355</v>
      </c>
      <c r="D3955" s="4" t="s">
        <v>2356</v>
      </c>
      <c r="E3955" s="4" t="s">
        <v>98</v>
      </c>
      <c r="F3955" s="4" t="s">
        <v>99</v>
      </c>
      <c r="G3955" s="23" t="n">
        <v>542640</v>
      </c>
      <c r="H3955" s="24" t="n">
        <f aca="false">Parametros!$B$3</f>
        <v>160.42</v>
      </c>
      <c r="I3955" s="24" t="n">
        <f aca="false">Parametros!$B$4</f>
        <v>151.76</v>
      </c>
      <c r="J3955" s="23" t="n">
        <f aca="false">G3955*H3955/I3955</f>
        <v>573605.092250923</v>
      </c>
      <c r="K3955" s="23" t="n">
        <v>520647.16</v>
      </c>
      <c r="L3955" s="23" t="n">
        <v>681751</v>
      </c>
      <c r="M3955" s="23" t="n">
        <f aca="false">MIN(J3955:L3955)</f>
        <v>520647.16</v>
      </c>
      <c r="N3955" s="23" t="n">
        <f aca="false">MAX(J3955:L3955)</f>
        <v>681751</v>
      </c>
      <c r="O3955" s="23" t="n">
        <f aca="false">MEDIAN(J3955:L3955)</f>
        <v>573605.092250923</v>
      </c>
      <c r="P3955" s="23" t="n">
        <f aca="false">AVERAGE(J3955:L3955)</f>
        <v>592001.084083641</v>
      </c>
      <c r="Q3955" s="23" t="n">
        <f aca="false">AVERAGE(M3955,O3955)</f>
        <v>547126.126125461</v>
      </c>
      <c r="R3955" s="23" t="n">
        <f aca="false">AVERAGE(N3955,O3955)</f>
        <v>627678.046125461</v>
      </c>
      <c r="S3955" s="23" t="n">
        <f aca="false">STDEV(J3955:L3955)</f>
        <v>82112.247578047</v>
      </c>
      <c r="T3955" s="25" t="n">
        <f aca="false">IF(P3955&gt;0,S3955/P3955,NA())</f>
        <v>0.138702866913071</v>
      </c>
      <c r="U3955" s="4" t="str">
        <f aca="false">IF(T3955&lt;=Parametros!$B$7,"MENOR",IF(T3955&lt;=Parametros!$B$8,"PROMEDIO MENOR-MEDIANA","PROMEDIO"))</f>
        <v>MENOR</v>
      </c>
      <c r="V3955" s="23" t="n">
        <f aca="false">IF(T3955&lt;=Parametros!$B$7,M3955,IF(T3955&lt;=Parametros!$B$8,Q3955,P3955))</f>
        <v>520647.16</v>
      </c>
      <c r="W3955" s="26" t="n">
        <f aca="false">ROUND(V3955,0)</f>
        <v>520647</v>
      </c>
      <c r="X3955" s="27" t="n">
        <f aca="false">K3955/G3955</f>
        <v>0.95947066194899</v>
      </c>
      <c r="Y3955" s="27" t="n">
        <f aca="false">L3955/G3955</f>
        <v>1.25635964912281</v>
      </c>
    </row>
    <row r="3958" customFormat="false" ht="15" hidden="false" customHeight="true" outlineLevel="0" collapsed="false">
      <c r="A3958" s="20" t="s">
        <v>1170</v>
      </c>
      <c r="B3958" s="20"/>
      <c r="C3958" s="20"/>
      <c r="D3958" s="20"/>
      <c r="E3958" s="20"/>
      <c r="F3958" s="20"/>
      <c r="G3958" s="20"/>
      <c r="H3958" s="20"/>
      <c r="I3958" s="20"/>
      <c r="J3958" s="20"/>
      <c r="K3958" s="20"/>
      <c r="L3958" s="20"/>
      <c r="M3958" s="20"/>
      <c r="N3958" s="20"/>
      <c r="O3958" s="20"/>
      <c r="P3958" s="20"/>
      <c r="Q3958" s="20"/>
      <c r="R3958" s="20"/>
      <c r="S3958" s="20"/>
      <c r="T3958" s="20"/>
      <c r="U3958" s="20"/>
      <c r="V3958" s="20"/>
      <c r="W3958" s="20"/>
    </row>
    <row r="3959" customFormat="false" ht="77.25" hidden="false" customHeight="true" outlineLevel="0" collapsed="false">
      <c r="A3959" s="21" t="s">
        <v>67</v>
      </c>
      <c r="B3959" s="21" t="s">
        <v>68</v>
      </c>
      <c r="C3959" s="21" t="s">
        <v>69</v>
      </c>
      <c r="D3959" s="21" t="s">
        <v>70</v>
      </c>
      <c r="E3959" s="21" t="s">
        <v>71</v>
      </c>
      <c r="F3959" s="21" t="s">
        <v>72</v>
      </c>
      <c r="G3959" s="21" t="s">
        <v>73</v>
      </c>
      <c r="H3959" s="21" t="s">
        <v>74</v>
      </c>
      <c r="I3959" s="21" t="s">
        <v>75</v>
      </c>
      <c r="J3959" s="21" t="s">
        <v>76</v>
      </c>
      <c r="K3959" s="21" t="s">
        <v>77</v>
      </c>
      <c r="L3959" s="21" t="s">
        <v>78</v>
      </c>
      <c r="M3959" s="21" t="s">
        <v>79</v>
      </c>
      <c r="N3959" s="21" t="s">
        <v>80</v>
      </c>
      <c r="O3959" s="21" t="s">
        <v>81</v>
      </c>
      <c r="P3959" s="21" t="s">
        <v>82</v>
      </c>
      <c r="Q3959" s="21" t="s">
        <v>83</v>
      </c>
      <c r="R3959" s="21" t="s">
        <v>84</v>
      </c>
      <c r="S3959" s="21" t="s">
        <v>85</v>
      </c>
      <c r="T3959" s="21" t="s">
        <v>86</v>
      </c>
      <c r="U3959" s="21" t="s">
        <v>87</v>
      </c>
      <c r="V3959" s="21" t="s">
        <v>88</v>
      </c>
      <c r="W3959" s="21" t="s">
        <v>89</v>
      </c>
      <c r="X3959" s="21" t="s">
        <v>90</v>
      </c>
      <c r="Y3959" s="21" t="s">
        <v>91</v>
      </c>
    </row>
    <row r="3960" customFormat="false" ht="15" hidden="false" customHeight="true" outlineLevel="0" collapsed="false">
      <c r="A3960" s="22" t="s">
        <v>92</v>
      </c>
      <c r="B3960" s="22" t="s">
        <v>93</v>
      </c>
      <c r="C3960" s="22"/>
      <c r="D3960" s="22"/>
      <c r="E3960" s="22"/>
      <c r="F3960" s="22"/>
      <c r="G3960" s="22"/>
      <c r="H3960" s="22"/>
      <c r="I3960" s="22"/>
      <c r="J3960" s="22"/>
      <c r="K3960" s="22"/>
      <c r="L3960" s="22"/>
      <c r="M3960" s="22"/>
      <c r="N3960" s="22"/>
      <c r="O3960" s="22"/>
      <c r="P3960" s="22"/>
      <c r="Q3960" s="22"/>
      <c r="R3960" s="22"/>
      <c r="S3960" s="22"/>
      <c r="T3960" s="22"/>
      <c r="U3960" s="22"/>
      <c r="V3960" s="22"/>
      <c r="W3960" s="22"/>
    </row>
    <row r="3961" customFormat="false" ht="26.25" hidden="false" customHeight="true" outlineLevel="0" collapsed="false">
      <c r="A3961" s="4" t="s">
        <v>94</v>
      </c>
      <c r="B3961" s="4" t="s">
        <v>1668</v>
      </c>
      <c r="C3961" s="4" t="s">
        <v>1669</v>
      </c>
      <c r="D3961" s="4" t="s">
        <v>1670</v>
      </c>
      <c r="E3961" s="4" t="s">
        <v>98</v>
      </c>
      <c r="F3961" s="4" t="s">
        <v>99</v>
      </c>
      <c r="G3961" s="23" t="n">
        <v>1094324</v>
      </c>
      <c r="H3961" s="24" t="n">
        <f aca="false">Parametros!$B$3</f>
        <v>160.42</v>
      </c>
      <c r="I3961" s="24" t="n">
        <f aca="false">Parametros!$B$4</f>
        <v>151.76</v>
      </c>
      <c r="J3961" s="23" t="n">
        <f aca="false">G3961*H3961/I3961</f>
        <v>1156770.26937269</v>
      </c>
      <c r="K3961" s="23" t="n">
        <v>1049971.68</v>
      </c>
      <c r="L3961" s="23" t="n">
        <v>1375045</v>
      </c>
      <c r="M3961" s="23" t="n">
        <f aca="false">MIN(J3961:L3961)</f>
        <v>1049971.68</v>
      </c>
      <c r="N3961" s="23" t="n">
        <f aca="false">MAX(J3961:L3961)</f>
        <v>1375045</v>
      </c>
      <c r="O3961" s="23" t="n">
        <f aca="false">MEDIAN(J3961:L3961)</f>
        <v>1156770.26937269</v>
      </c>
      <c r="P3961" s="23" t="n">
        <f aca="false">AVERAGE(J3961:L3961)</f>
        <v>1193928.98312423</v>
      </c>
      <c r="Q3961" s="23" t="n">
        <f aca="false">AVERAGE(M3961,O3961)</f>
        <v>1103370.97468635</v>
      </c>
      <c r="R3961" s="23" t="n">
        <f aca="false">AVERAGE(N3961,O3961)</f>
        <v>1265907.63468635</v>
      </c>
      <c r="S3961" s="23" t="n">
        <f aca="false">STDEV(J3961:L3961)</f>
        <v>165691.711771311</v>
      </c>
      <c r="T3961" s="25" t="n">
        <f aca="false">IF(P3961&gt;0,S3961/P3961,NA())</f>
        <v>0.138778532151665</v>
      </c>
      <c r="U3961" s="4" t="str">
        <f aca="false">IF(T3961&lt;=Parametros!$B$7,"MENOR",IF(T3961&lt;=Parametros!$B$8,"PROMEDIO MENOR-MEDIANA","PROMEDIO"))</f>
        <v>MENOR</v>
      </c>
      <c r="V3961" s="23" t="n">
        <f aca="false">IF(T3961&lt;=Parametros!$B$7,M3961,IF(T3961&lt;=Parametros!$B$8,Q3961,P3961))</f>
        <v>1049971.68</v>
      </c>
      <c r="W3961" s="26" t="n">
        <f aca="false">ROUND(V3961,0)</f>
        <v>1049972</v>
      </c>
      <c r="X3961" s="27" t="n">
        <f aca="false">K3961/G3961</f>
        <v>0.95947057726962</v>
      </c>
      <c r="Y3961" s="27" t="n">
        <f aca="false">L3961/G3961</f>
        <v>1.25652457590257</v>
      </c>
    </row>
    <row r="3962" customFormat="false" ht="26.25" hidden="false" customHeight="true" outlineLevel="0" collapsed="false">
      <c r="A3962" s="4" t="s">
        <v>100</v>
      </c>
      <c r="B3962" s="4" t="s">
        <v>1668</v>
      </c>
      <c r="C3962" s="4" t="s">
        <v>1671</v>
      </c>
      <c r="D3962" s="4" t="s">
        <v>1672</v>
      </c>
      <c r="E3962" s="4" t="s">
        <v>98</v>
      </c>
      <c r="F3962" s="4" t="s">
        <v>99</v>
      </c>
      <c r="G3962" s="23" t="n">
        <v>544901</v>
      </c>
      <c r="H3962" s="24" t="n">
        <f aca="false">Parametros!$B$3</f>
        <v>160.42</v>
      </c>
      <c r="I3962" s="24" t="n">
        <f aca="false">Parametros!$B$4</f>
        <v>151.76</v>
      </c>
      <c r="J3962" s="23" t="n">
        <f aca="false">G3962*H3962/I3962</f>
        <v>575995.113468635</v>
      </c>
      <c r="K3962" s="23" t="n">
        <v>522816.04</v>
      </c>
      <c r="L3962" s="23" t="n">
        <v>684607</v>
      </c>
      <c r="M3962" s="23" t="n">
        <f aca="false">MIN(J3962:L3962)</f>
        <v>522816.04</v>
      </c>
      <c r="N3962" s="23" t="n">
        <f aca="false">MAX(J3962:L3962)</f>
        <v>684607</v>
      </c>
      <c r="O3962" s="23" t="n">
        <f aca="false">MEDIAN(J3962:L3962)</f>
        <v>575995.113468635</v>
      </c>
      <c r="P3962" s="23" t="n">
        <f aca="false">AVERAGE(J3962:L3962)</f>
        <v>594472.717822878</v>
      </c>
      <c r="Q3962" s="23" t="n">
        <f aca="false">AVERAGE(M3962,O3962)</f>
        <v>549405.576734317</v>
      </c>
      <c r="R3962" s="23" t="n">
        <f aca="false">AVERAGE(N3962,O3962)</f>
        <v>630301.056734317</v>
      </c>
      <c r="S3962" s="23" t="n">
        <f aca="false">STDEV(J3962:L3962)</f>
        <v>82462.9921930703</v>
      </c>
      <c r="T3962" s="25" t="n">
        <f aca="false">IF(P3962&gt;0,S3962/P3962,NA())</f>
        <v>0.138716192889511</v>
      </c>
      <c r="U3962" s="4" t="str">
        <f aca="false">IF(T3962&lt;=Parametros!$B$7,"MENOR",IF(T3962&lt;=Parametros!$B$8,"PROMEDIO MENOR-MEDIANA","PROMEDIO"))</f>
        <v>MENOR</v>
      </c>
      <c r="V3962" s="23" t="n">
        <f aca="false">IF(T3962&lt;=Parametros!$B$7,M3962,IF(T3962&lt;=Parametros!$B$8,Q3962,P3962))</f>
        <v>522816.04</v>
      </c>
      <c r="W3962" s="26" t="n">
        <f aca="false">ROUND(V3962,0)</f>
        <v>522816</v>
      </c>
      <c r="X3962" s="27" t="n">
        <f aca="false">K3962/G3962</f>
        <v>0.959469775243576</v>
      </c>
      <c r="Y3962" s="27" t="n">
        <f aca="false">L3962/G3962</f>
        <v>1.25638785761083</v>
      </c>
    </row>
    <row r="3963" customFormat="false" ht="26.25" hidden="false" customHeight="true" outlineLevel="0" collapsed="false">
      <c r="A3963" s="4" t="s">
        <v>103</v>
      </c>
      <c r="B3963" s="4" t="s">
        <v>1668</v>
      </c>
      <c r="C3963" s="4" t="s">
        <v>1673</v>
      </c>
      <c r="D3963" s="4" t="s">
        <v>1674</v>
      </c>
      <c r="E3963" s="4" t="s">
        <v>98</v>
      </c>
      <c r="F3963" s="4" t="s">
        <v>99</v>
      </c>
      <c r="G3963" s="23" t="n">
        <v>544901</v>
      </c>
      <c r="H3963" s="24" t="n">
        <f aca="false">Parametros!$B$3</f>
        <v>160.42</v>
      </c>
      <c r="I3963" s="24" t="n">
        <f aca="false">Parametros!$B$4</f>
        <v>151.76</v>
      </c>
      <c r="J3963" s="23" t="n">
        <f aca="false">G3963*H3963/I3963</f>
        <v>575995.113468635</v>
      </c>
      <c r="K3963" s="23" t="n">
        <v>522816.04</v>
      </c>
      <c r="L3963" s="23" t="n">
        <v>684607</v>
      </c>
      <c r="M3963" s="23" t="n">
        <f aca="false">MIN(J3963:L3963)</f>
        <v>522816.04</v>
      </c>
      <c r="N3963" s="23" t="n">
        <f aca="false">MAX(J3963:L3963)</f>
        <v>684607</v>
      </c>
      <c r="O3963" s="23" t="n">
        <f aca="false">MEDIAN(J3963:L3963)</f>
        <v>575995.113468635</v>
      </c>
      <c r="P3963" s="23" t="n">
        <f aca="false">AVERAGE(J3963:L3963)</f>
        <v>594472.717822878</v>
      </c>
      <c r="Q3963" s="23" t="n">
        <f aca="false">AVERAGE(M3963,O3963)</f>
        <v>549405.576734317</v>
      </c>
      <c r="R3963" s="23" t="n">
        <f aca="false">AVERAGE(N3963,O3963)</f>
        <v>630301.056734317</v>
      </c>
      <c r="S3963" s="23" t="n">
        <f aca="false">STDEV(J3963:L3963)</f>
        <v>82462.9921930703</v>
      </c>
      <c r="T3963" s="25" t="n">
        <f aca="false">IF(P3963&gt;0,S3963/P3963,NA())</f>
        <v>0.138716192889511</v>
      </c>
      <c r="U3963" s="4" t="str">
        <f aca="false">IF(T3963&lt;=Parametros!$B$7,"MENOR",IF(T3963&lt;=Parametros!$B$8,"PROMEDIO MENOR-MEDIANA","PROMEDIO"))</f>
        <v>MENOR</v>
      </c>
      <c r="V3963" s="23" t="n">
        <f aca="false">IF(T3963&lt;=Parametros!$B$7,M3963,IF(T3963&lt;=Parametros!$B$8,Q3963,P3963))</f>
        <v>522816.04</v>
      </c>
      <c r="W3963" s="26" t="n">
        <f aca="false">ROUND(V3963,0)</f>
        <v>522816</v>
      </c>
      <c r="X3963" s="27" t="n">
        <f aca="false">K3963/G3963</f>
        <v>0.959469775243576</v>
      </c>
      <c r="Y3963" s="27" t="n">
        <f aca="false">L3963/G3963</f>
        <v>1.25638785761083</v>
      </c>
    </row>
    <row r="3964" customFormat="false" ht="26.25" hidden="false" customHeight="true" outlineLevel="0" collapsed="false">
      <c r="A3964" s="4" t="s">
        <v>106</v>
      </c>
      <c r="B3964" s="4" t="s">
        <v>1668</v>
      </c>
      <c r="C3964" s="4" t="s">
        <v>1675</v>
      </c>
      <c r="D3964" s="4" t="s">
        <v>1676</v>
      </c>
      <c r="E3964" s="4" t="s">
        <v>98</v>
      </c>
      <c r="F3964" s="4" t="s">
        <v>99</v>
      </c>
      <c r="G3964" s="23" t="n">
        <v>273581</v>
      </c>
      <c r="H3964" s="24" t="n">
        <f aca="false">Parametros!$B$3</f>
        <v>160.42</v>
      </c>
      <c r="I3964" s="24" t="n">
        <f aca="false">Parametros!$B$4</f>
        <v>151.76</v>
      </c>
      <c r="J3964" s="23" t="n">
        <f aca="false">G3964*H3964/I3964</f>
        <v>289192.567343173</v>
      </c>
      <c r="K3964" s="23" t="n">
        <v>262492.46</v>
      </c>
      <c r="L3964" s="23" t="n">
        <v>343672</v>
      </c>
      <c r="M3964" s="23" t="n">
        <f aca="false">MIN(J3964:L3964)</f>
        <v>262492.46</v>
      </c>
      <c r="N3964" s="23" t="n">
        <f aca="false">MAX(J3964:L3964)</f>
        <v>343672</v>
      </c>
      <c r="O3964" s="23" t="n">
        <f aca="false">MEDIAN(J3964:L3964)</f>
        <v>289192.567343173</v>
      </c>
      <c r="P3964" s="23" t="n">
        <f aca="false">AVERAGE(J3964:L3964)</f>
        <v>298452.342447725</v>
      </c>
      <c r="Q3964" s="23" t="n">
        <f aca="false">AVERAGE(M3964,O3964)</f>
        <v>275842.513671587</v>
      </c>
      <c r="R3964" s="23" t="n">
        <f aca="false">AVERAGE(N3964,O3964)</f>
        <v>316432.283671587</v>
      </c>
      <c r="S3964" s="23" t="n">
        <f aca="false">STDEV(J3964:L3964)</f>
        <v>41374.3520178026</v>
      </c>
      <c r="T3964" s="25" t="n">
        <f aca="false">IF(P3964&gt;0,S3964/P3964,NA())</f>
        <v>0.138629677617791</v>
      </c>
      <c r="U3964" s="4" t="str">
        <f aca="false">IF(T3964&lt;=Parametros!$B$7,"MENOR",IF(T3964&lt;=Parametros!$B$8,"PROMEDIO MENOR-MEDIANA","PROMEDIO"))</f>
        <v>MENOR</v>
      </c>
      <c r="V3964" s="23" t="n">
        <f aca="false">IF(T3964&lt;=Parametros!$B$7,M3964,IF(T3964&lt;=Parametros!$B$8,Q3964,P3964))</f>
        <v>262492.46</v>
      </c>
      <c r="W3964" s="26" t="n">
        <f aca="false">ROUND(V3964,0)</f>
        <v>262492</v>
      </c>
      <c r="X3964" s="27" t="n">
        <f aca="false">K3964/G3964</f>
        <v>0.959468895866307</v>
      </c>
      <c r="Y3964" s="27" t="n">
        <f aca="false">L3964/G3964</f>
        <v>1.25619834710744</v>
      </c>
    </row>
    <row r="3965" customFormat="false" ht="26.25" hidden="false" customHeight="true" outlineLevel="0" collapsed="false">
      <c r="A3965" s="4" t="s">
        <v>109</v>
      </c>
      <c r="B3965" s="4" t="s">
        <v>1668</v>
      </c>
      <c r="C3965" s="4" t="s">
        <v>1677</v>
      </c>
      <c r="D3965" s="4" t="s">
        <v>1678</v>
      </c>
      <c r="E3965" s="4" t="s">
        <v>112</v>
      </c>
      <c r="F3965" s="4" t="s">
        <v>99</v>
      </c>
      <c r="G3965" s="23" t="n">
        <v>273581</v>
      </c>
      <c r="H3965" s="24" t="n">
        <f aca="false">Parametros!$B$3</f>
        <v>160.42</v>
      </c>
      <c r="I3965" s="24" t="n">
        <f aca="false">Parametros!$B$4</f>
        <v>151.76</v>
      </c>
      <c r="J3965" s="23" t="n">
        <f aca="false">G3965*H3965/I3965</f>
        <v>289192.567343173</v>
      </c>
      <c r="K3965" s="23" t="n">
        <v>262492.46</v>
      </c>
      <c r="L3965" s="23" t="n">
        <v>343672</v>
      </c>
      <c r="M3965" s="23" t="n">
        <f aca="false">MIN(J3965:L3965)</f>
        <v>262492.46</v>
      </c>
      <c r="N3965" s="23" t="n">
        <f aca="false">MAX(J3965:L3965)</f>
        <v>343672</v>
      </c>
      <c r="O3965" s="23" t="n">
        <f aca="false">MEDIAN(J3965:L3965)</f>
        <v>289192.567343173</v>
      </c>
      <c r="P3965" s="23" t="n">
        <f aca="false">AVERAGE(J3965:L3965)</f>
        <v>298452.342447725</v>
      </c>
      <c r="Q3965" s="23" t="n">
        <f aca="false">AVERAGE(M3965,O3965)</f>
        <v>275842.513671587</v>
      </c>
      <c r="R3965" s="23" t="n">
        <f aca="false">AVERAGE(N3965,O3965)</f>
        <v>316432.283671587</v>
      </c>
      <c r="S3965" s="23" t="n">
        <f aca="false">STDEV(J3965:L3965)</f>
        <v>41374.3520178026</v>
      </c>
      <c r="T3965" s="25" t="n">
        <f aca="false">IF(P3965&gt;0,S3965/P3965,NA())</f>
        <v>0.138629677617791</v>
      </c>
      <c r="U3965" s="4" t="str">
        <f aca="false">IF(T3965&lt;=Parametros!$B$7,"MENOR",IF(T3965&lt;=Parametros!$B$8,"PROMEDIO MENOR-MEDIANA","PROMEDIO"))</f>
        <v>MENOR</v>
      </c>
      <c r="V3965" s="23" t="n">
        <f aca="false">IF(T3965&lt;=Parametros!$B$7,M3965,IF(T3965&lt;=Parametros!$B$8,Q3965,P3965))</f>
        <v>262492.46</v>
      </c>
      <c r="W3965" s="26" t="n">
        <f aca="false">ROUND(V3965,0)</f>
        <v>262492</v>
      </c>
      <c r="X3965" s="27" t="n">
        <f aca="false">K3965/G3965</f>
        <v>0.959468895866307</v>
      </c>
      <c r="Y3965" s="27" t="n">
        <f aca="false">L3965/G3965</f>
        <v>1.25619834710744</v>
      </c>
    </row>
    <row r="3966" customFormat="false" ht="26.25" hidden="false" customHeight="true" outlineLevel="0" collapsed="false">
      <c r="A3966" s="4" t="s">
        <v>113</v>
      </c>
      <c r="B3966" s="4" t="s">
        <v>1668</v>
      </c>
      <c r="C3966" s="4" t="s">
        <v>1679</v>
      </c>
      <c r="D3966" s="4" t="s">
        <v>1680</v>
      </c>
      <c r="E3966" s="4" t="s">
        <v>98</v>
      </c>
      <c r="F3966" s="4" t="s">
        <v>99</v>
      </c>
      <c r="G3966" s="23" t="n">
        <v>683953</v>
      </c>
      <c r="H3966" s="24" t="n">
        <f aca="false">Parametros!$B$3</f>
        <v>160.42</v>
      </c>
      <c r="I3966" s="24" t="n">
        <f aca="false">Parametros!$B$4</f>
        <v>151.76</v>
      </c>
      <c r="J3966" s="23" t="n">
        <f aca="false">G3966*H3966/I3966</f>
        <v>722981.946889826</v>
      </c>
      <c r="K3966" s="23" t="n">
        <v>656232.99</v>
      </c>
      <c r="L3966" s="23" t="n">
        <v>859299</v>
      </c>
      <c r="M3966" s="23" t="n">
        <f aca="false">MIN(J3966:L3966)</f>
        <v>656232.99</v>
      </c>
      <c r="N3966" s="23" t="n">
        <f aca="false">MAX(J3966:L3966)</f>
        <v>859299</v>
      </c>
      <c r="O3966" s="23" t="n">
        <f aca="false">MEDIAN(J3966:L3966)</f>
        <v>722981.946889826</v>
      </c>
      <c r="P3966" s="23" t="n">
        <f aca="false">AVERAGE(J3966:L3966)</f>
        <v>746171.312296609</v>
      </c>
      <c r="Q3966" s="23" t="n">
        <f aca="false">AVERAGE(M3966,O3966)</f>
        <v>689607.468444913</v>
      </c>
      <c r="R3966" s="23" t="n">
        <f aca="false">AVERAGE(N3966,O3966)</f>
        <v>791140.473444913</v>
      </c>
      <c r="S3966" s="23" t="n">
        <f aca="false">STDEV(J3966:L3966)</f>
        <v>103500.053648812</v>
      </c>
      <c r="T3966" s="25" t="n">
        <f aca="false">IF(P3966&gt;0,S3966/P3966,NA())</f>
        <v>0.138708165193666</v>
      </c>
      <c r="U3966" s="4" t="str">
        <f aca="false">IF(T3966&lt;=Parametros!$B$7,"MENOR",IF(T3966&lt;=Parametros!$B$8,"PROMEDIO MENOR-MEDIANA","PROMEDIO"))</f>
        <v>MENOR</v>
      </c>
      <c r="V3966" s="23" t="n">
        <f aca="false">IF(T3966&lt;=Parametros!$B$7,M3966,IF(T3966&lt;=Parametros!$B$8,Q3966,P3966))</f>
        <v>656232.99</v>
      </c>
      <c r="W3966" s="26" t="n">
        <f aca="false">ROUND(V3966,0)</f>
        <v>656233</v>
      </c>
      <c r="X3966" s="27" t="n">
        <f aca="false">K3966/G3966</f>
        <v>0.959470884695293</v>
      </c>
      <c r="Y3966" s="27" t="n">
        <f aca="false">L3966/G3966</f>
        <v>1.25637141733423</v>
      </c>
    </row>
    <row r="3967" customFormat="false" ht="26.25" hidden="false" customHeight="true" outlineLevel="0" collapsed="false">
      <c r="A3967" s="4" t="s">
        <v>116</v>
      </c>
      <c r="B3967" s="4" t="s">
        <v>1668</v>
      </c>
      <c r="C3967" s="4" t="s">
        <v>1681</v>
      </c>
      <c r="D3967" s="4" t="s">
        <v>1682</v>
      </c>
      <c r="E3967" s="4" t="s">
        <v>112</v>
      </c>
      <c r="F3967" s="4" t="s">
        <v>99</v>
      </c>
      <c r="G3967" s="23" t="n">
        <v>410372</v>
      </c>
      <c r="H3967" s="24" t="n">
        <f aca="false">Parametros!$B$3</f>
        <v>160.42</v>
      </c>
      <c r="I3967" s="24" t="n">
        <f aca="false">Parametros!$B$4</f>
        <v>151.76</v>
      </c>
      <c r="J3967" s="23" t="n">
        <f aca="false">G3967*H3967/I3967</f>
        <v>433789.379546653</v>
      </c>
      <c r="K3967" s="23" t="n">
        <v>393739.61</v>
      </c>
      <c r="L3967" s="23" t="n">
        <v>515627</v>
      </c>
      <c r="M3967" s="23" t="n">
        <f aca="false">MIN(J3967:L3967)</f>
        <v>393739.61</v>
      </c>
      <c r="N3967" s="23" t="n">
        <f aca="false">MAX(J3967:L3967)</f>
        <v>515627</v>
      </c>
      <c r="O3967" s="23" t="n">
        <f aca="false">MEDIAN(J3967:L3967)</f>
        <v>433789.379546653</v>
      </c>
      <c r="P3967" s="23" t="n">
        <f aca="false">AVERAGE(J3967:L3967)</f>
        <v>447718.663182218</v>
      </c>
      <c r="Q3967" s="23" t="n">
        <f aca="false">AVERAGE(M3967,O3967)</f>
        <v>413764.494773326</v>
      </c>
      <c r="R3967" s="23" t="n">
        <f aca="false">AVERAGE(N3967,O3967)</f>
        <v>474708.189773326</v>
      </c>
      <c r="S3967" s="23" t="n">
        <f aca="false">STDEV(J3967:L3967)</f>
        <v>62126.1029455658</v>
      </c>
      <c r="T3967" s="25" t="n">
        <f aca="false">IF(P3967&gt;0,S3967/P3967,NA())</f>
        <v>0.138761476914982</v>
      </c>
      <c r="U3967" s="4" t="str">
        <f aca="false">IF(T3967&lt;=Parametros!$B$7,"MENOR",IF(T3967&lt;=Parametros!$B$8,"PROMEDIO MENOR-MEDIANA","PROMEDIO"))</f>
        <v>MENOR</v>
      </c>
      <c r="V3967" s="23" t="n">
        <f aca="false">IF(T3967&lt;=Parametros!$B$7,M3967,IF(T3967&lt;=Parametros!$B$8,Q3967,P3967))</f>
        <v>393739.61</v>
      </c>
      <c r="W3967" s="26" t="n">
        <f aca="false">ROUND(V3967,0)</f>
        <v>393740</v>
      </c>
      <c r="X3967" s="27" t="n">
        <f aca="false">K3967/G3967</f>
        <v>0.959469968711316</v>
      </c>
      <c r="Y3967" s="27" t="n">
        <f aca="false">L3967/G3967</f>
        <v>1.25648679734485</v>
      </c>
    </row>
    <row r="3968" customFormat="false" ht="26.25" hidden="false" customHeight="true" outlineLevel="0" collapsed="false">
      <c r="A3968" s="4" t="s">
        <v>119</v>
      </c>
      <c r="B3968" s="4" t="s">
        <v>1668</v>
      </c>
      <c r="C3968" s="4" t="s">
        <v>1683</v>
      </c>
      <c r="D3968" s="4" t="s">
        <v>1684</v>
      </c>
      <c r="E3968" s="4" t="s">
        <v>112</v>
      </c>
      <c r="F3968" s="4" t="s">
        <v>99</v>
      </c>
      <c r="G3968" s="23" t="n">
        <v>273581</v>
      </c>
      <c r="H3968" s="24" t="n">
        <f aca="false">Parametros!$B$3</f>
        <v>160.42</v>
      </c>
      <c r="I3968" s="24" t="n">
        <f aca="false">Parametros!$B$4</f>
        <v>151.76</v>
      </c>
      <c r="J3968" s="23" t="n">
        <f aca="false">G3968*H3968/I3968</f>
        <v>289192.567343173</v>
      </c>
      <c r="K3968" s="23" t="n">
        <v>262492.46</v>
      </c>
      <c r="L3968" s="23" t="n">
        <v>343672</v>
      </c>
      <c r="M3968" s="23" t="n">
        <f aca="false">MIN(J3968:L3968)</f>
        <v>262492.46</v>
      </c>
      <c r="N3968" s="23" t="n">
        <f aca="false">MAX(J3968:L3968)</f>
        <v>343672</v>
      </c>
      <c r="O3968" s="23" t="n">
        <f aca="false">MEDIAN(J3968:L3968)</f>
        <v>289192.567343173</v>
      </c>
      <c r="P3968" s="23" t="n">
        <f aca="false">AVERAGE(J3968:L3968)</f>
        <v>298452.342447725</v>
      </c>
      <c r="Q3968" s="23" t="n">
        <f aca="false">AVERAGE(M3968,O3968)</f>
        <v>275842.513671587</v>
      </c>
      <c r="R3968" s="23" t="n">
        <f aca="false">AVERAGE(N3968,O3968)</f>
        <v>316432.283671587</v>
      </c>
      <c r="S3968" s="23" t="n">
        <f aca="false">STDEV(J3968:L3968)</f>
        <v>41374.3520178026</v>
      </c>
      <c r="T3968" s="25" t="n">
        <f aca="false">IF(P3968&gt;0,S3968/P3968,NA())</f>
        <v>0.138629677617791</v>
      </c>
      <c r="U3968" s="4" t="str">
        <f aca="false">IF(T3968&lt;=Parametros!$B$7,"MENOR",IF(T3968&lt;=Parametros!$B$8,"PROMEDIO MENOR-MEDIANA","PROMEDIO"))</f>
        <v>MENOR</v>
      </c>
      <c r="V3968" s="23" t="n">
        <f aca="false">IF(T3968&lt;=Parametros!$B$7,M3968,IF(T3968&lt;=Parametros!$B$8,Q3968,P3968))</f>
        <v>262492.46</v>
      </c>
      <c r="W3968" s="26" t="n">
        <f aca="false">ROUND(V3968,0)</f>
        <v>262492</v>
      </c>
      <c r="X3968" s="27" t="n">
        <f aca="false">K3968/G3968</f>
        <v>0.959468895866307</v>
      </c>
      <c r="Y3968" s="27" t="n">
        <f aca="false">L3968/G3968</f>
        <v>1.25619834710744</v>
      </c>
    </row>
    <row r="3969" customFormat="false" ht="26.25" hidden="false" customHeight="true" outlineLevel="0" collapsed="false">
      <c r="A3969" s="4" t="s">
        <v>122</v>
      </c>
      <c r="B3969" s="4" t="s">
        <v>1668</v>
      </c>
      <c r="C3969" s="4" t="s">
        <v>1685</v>
      </c>
      <c r="D3969" s="4" t="s">
        <v>1686</v>
      </c>
      <c r="E3969" s="4" t="s">
        <v>98</v>
      </c>
      <c r="F3969" s="4" t="s">
        <v>99</v>
      </c>
      <c r="G3969" s="23" t="n">
        <v>542640</v>
      </c>
      <c r="H3969" s="24" t="n">
        <f aca="false">Parametros!$B$3</f>
        <v>160.42</v>
      </c>
      <c r="I3969" s="24" t="n">
        <f aca="false">Parametros!$B$4</f>
        <v>151.76</v>
      </c>
      <c r="J3969" s="23" t="n">
        <f aca="false">G3969*H3969/I3969</f>
        <v>573605.092250923</v>
      </c>
      <c r="K3969" s="23" t="n">
        <v>520647.16</v>
      </c>
      <c r="L3969" s="23" t="n">
        <v>681751</v>
      </c>
      <c r="M3969" s="23" t="n">
        <f aca="false">MIN(J3969:L3969)</f>
        <v>520647.16</v>
      </c>
      <c r="N3969" s="23" t="n">
        <f aca="false">MAX(J3969:L3969)</f>
        <v>681751</v>
      </c>
      <c r="O3969" s="23" t="n">
        <f aca="false">MEDIAN(J3969:L3969)</f>
        <v>573605.092250923</v>
      </c>
      <c r="P3969" s="23" t="n">
        <f aca="false">AVERAGE(J3969:L3969)</f>
        <v>592001.084083641</v>
      </c>
      <c r="Q3969" s="23" t="n">
        <f aca="false">AVERAGE(M3969,O3969)</f>
        <v>547126.126125461</v>
      </c>
      <c r="R3969" s="23" t="n">
        <f aca="false">AVERAGE(N3969,O3969)</f>
        <v>627678.046125461</v>
      </c>
      <c r="S3969" s="23" t="n">
        <f aca="false">STDEV(J3969:L3969)</f>
        <v>82112.247578047</v>
      </c>
      <c r="T3969" s="25" t="n">
        <f aca="false">IF(P3969&gt;0,S3969/P3969,NA())</f>
        <v>0.138702866913071</v>
      </c>
      <c r="U3969" s="4" t="str">
        <f aca="false">IF(T3969&lt;=Parametros!$B$7,"MENOR",IF(T3969&lt;=Parametros!$B$8,"PROMEDIO MENOR-MEDIANA","PROMEDIO"))</f>
        <v>MENOR</v>
      </c>
      <c r="V3969" s="23" t="n">
        <f aca="false">IF(T3969&lt;=Parametros!$B$7,M3969,IF(T3969&lt;=Parametros!$B$8,Q3969,P3969))</f>
        <v>520647.16</v>
      </c>
      <c r="W3969" s="26" t="n">
        <f aca="false">ROUND(V3969,0)</f>
        <v>520647</v>
      </c>
      <c r="X3969" s="27" t="n">
        <f aca="false">K3969/G3969</f>
        <v>0.95947066194899</v>
      </c>
      <c r="Y3969" s="27" t="n">
        <f aca="false">L3969/G3969</f>
        <v>1.25635964912281</v>
      </c>
    </row>
    <row r="3970" customFormat="false" ht="26.25" hidden="false" customHeight="true" outlineLevel="0" collapsed="false">
      <c r="A3970" s="4" t="s">
        <v>125</v>
      </c>
      <c r="B3970" s="4" t="s">
        <v>1668</v>
      </c>
      <c r="C3970" s="4" t="s">
        <v>1687</v>
      </c>
      <c r="D3970" s="4" t="s">
        <v>1688</v>
      </c>
      <c r="E3970" s="4" t="s">
        <v>98</v>
      </c>
      <c r="F3970" s="4" t="s">
        <v>99</v>
      </c>
      <c r="G3970" s="23" t="n">
        <v>542640</v>
      </c>
      <c r="H3970" s="24" t="n">
        <f aca="false">Parametros!$B$3</f>
        <v>160.42</v>
      </c>
      <c r="I3970" s="24" t="n">
        <f aca="false">Parametros!$B$4</f>
        <v>151.76</v>
      </c>
      <c r="J3970" s="23" t="n">
        <f aca="false">G3970*H3970/I3970</f>
        <v>573605.092250923</v>
      </c>
      <c r="K3970" s="23" t="n">
        <v>520647.16</v>
      </c>
      <c r="L3970" s="23" t="n">
        <v>681751</v>
      </c>
      <c r="M3970" s="23" t="n">
        <f aca="false">MIN(J3970:L3970)</f>
        <v>520647.16</v>
      </c>
      <c r="N3970" s="23" t="n">
        <f aca="false">MAX(J3970:L3970)</f>
        <v>681751</v>
      </c>
      <c r="O3970" s="23" t="n">
        <f aca="false">MEDIAN(J3970:L3970)</f>
        <v>573605.092250923</v>
      </c>
      <c r="P3970" s="23" t="n">
        <f aca="false">AVERAGE(J3970:L3970)</f>
        <v>592001.084083641</v>
      </c>
      <c r="Q3970" s="23" t="n">
        <f aca="false">AVERAGE(M3970,O3970)</f>
        <v>547126.126125461</v>
      </c>
      <c r="R3970" s="23" t="n">
        <f aca="false">AVERAGE(N3970,O3970)</f>
        <v>627678.046125461</v>
      </c>
      <c r="S3970" s="23" t="n">
        <f aca="false">STDEV(J3970:L3970)</f>
        <v>82112.247578047</v>
      </c>
      <c r="T3970" s="25" t="n">
        <f aca="false">IF(P3970&gt;0,S3970/P3970,NA())</f>
        <v>0.138702866913071</v>
      </c>
      <c r="U3970" s="4" t="str">
        <f aca="false">IF(T3970&lt;=Parametros!$B$7,"MENOR",IF(T3970&lt;=Parametros!$B$8,"PROMEDIO MENOR-MEDIANA","PROMEDIO"))</f>
        <v>MENOR</v>
      </c>
      <c r="V3970" s="23" t="n">
        <f aca="false">IF(T3970&lt;=Parametros!$B$7,M3970,IF(T3970&lt;=Parametros!$B$8,Q3970,P3970))</f>
        <v>520647.16</v>
      </c>
      <c r="W3970" s="26" t="n">
        <f aca="false">ROUND(V3970,0)</f>
        <v>520647</v>
      </c>
      <c r="X3970" s="27" t="n">
        <f aca="false">K3970/G3970</f>
        <v>0.95947066194899</v>
      </c>
      <c r="Y3970" s="27" t="n">
        <f aca="false">L3970/G3970</f>
        <v>1.25635964912281</v>
      </c>
    </row>
    <row r="3971" customFormat="false" ht="26.25" hidden="false" customHeight="true" outlineLevel="0" collapsed="false">
      <c r="A3971" s="4" t="s">
        <v>128</v>
      </c>
      <c r="B3971" s="4" t="s">
        <v>1668</v>
      </c>
      <c r="C3971" s="4" t="s">
        <v>1689</v>
      </c>
      <c r="D3971" s="4" t="s">
        <v>1690</v>
      </c>
      <c r="E3971" s="4" t="s">
        <v>98</v>
      </c>
      <c r="F3971" s="4" t="s">
        <v>99</v>
      </c>
      <c r="G3971" s="23" t="n">
        <v>542640</v>
      </c>
      <c r="H3971" s="24" t="n">
        <f aca="false">Parametros!$B$3</f>
        <v>160.42</v>
      </c>
      <c r="I3971" s="24" t="n">
        <f aca="false">Parametros!$B$4</f>
        <v>151.76</v>
      </c>
      <c r="J3971" s="23" t="n">
        <f aca="false">G3971*H3971/I3971</f>
        <v>573605.092250923</v>
      </c>
      <c r="K3971" s="23" t="n">
        <v>520647.16</v>
      </c>
      <c r="L3971" s="23" t="n">
        <v>681751</v>
      </c>
      <c r="M3971" s="23" t="n">
        <f aca="false">MIN(J3971:L3971)</f>
        <v>520647.16</v>
      </c>
      <c r="N3971" s="23" t="n">
        <f aca="false">MAX(J3971:L3971)</f>
        <v>681751</v>
      </c>
      <c r="O3971" s="23" t="n">
        <f aca="false">MEDIAN(J3971:L3971)</f>
        <v>573605.092250923</v>
      </c>
      <c r="P3971" s="23" t="n">
        <f aca="false">AVERAGE(J3971:L3971)</f>
        <v>592001.084083641</v>
      </c>
      <c r="Q3971" s="23" t="n">
        <f aca="false">AVERAGE(M3971,O3971)</f>
        <v>547126.126125461</v>
      </c>
      <c r="R3971" s="23" t="n">
        <f aca="false">AVERAGE(N3971,O3971)</f>
        <v>627678.046125461</v>
      </c>
      <c r="S3971" s="23" t="n">
        <f aca="false">STDEV(J3971:L3971)</f>
        <v>82112.247578047</v>
      </c>
      <c r="T3971" s="25" t="n">
        <f aca="false">IF(P3971&gt;0,S3971/P3971,NA())</f>
        <v>0.138702866913071</v>
      </c>
      <c r="U3971" s="4" t="str">
        <f aca="false">IF(T3971&lt;=Parametros!$B$7,"MENOR",IF(T3971&lt;=Parametros!$B$8,"PROMEDIO MENOR-MEDIANA","PROMEDIO"))</f>
        <v>MENOR</v>
      </c>
      <c r="V3971" s="23" t="n">
        <f aca="false">IF(T3971&lt;=Parametros!$B$7,M3971,IF(T3971&lt;=Parametros!$B$8,Q3971,P3971))</f>
        <v>520647.16</v>
      </c>
      <c r="W3971" s="26" t="n">
        <f aca="false">ROUND(V3971,0)</f>
        <v>520647</v>
      </c>
      <c r="X3971" s="27" t="n">
        <f aca="false">K3971/G3971</f>
        <v>0.95947066194899</v>
      </c>
      <c r="Y3971" s="27" t="n">
        <f aca="false">L3971/G3971</f>
        <v>1.25635964912281</v>
      </c>
    </row>
    <row r="3972" customFormat="false" ht="26.25" hidden="false" customHeight="true" outlineLevel="0" collapsed="false">
      <c r="A3972" s="4" t="s">
        <v>131</v>
      </c>
      <c r="B3972" s="4" t="s">
        <v>1668</v>
      </c>
      <c r="C3972" s="4" t="s">
        <v>1691</v>
      </c>
      <c r="D3972" s="4" t="s">
        <v>1692</v>
      </c>
      <c r="E3972" s="4" t="s">
        <v>98</v>
      </c>
      <c r="F3972" s="4" t="s">
        <v>99</v>
      </c>
      <c r="G3972" s="23" t="n">
        <v>542640</v>
      </c>
      <c r="H3972" s="24" t="n">
        <f aca="false">Parametros!$B$3</f>
        <v>160.42</v>
      </c>
      <c r="I3972" s="24" t="n">
        <f aca="false">Parametros!$B$4</f>
        <v>151.76</v>
      </c>
      <c r="J3972" s="23" t="n">
        <f aca="false">G3972*H3972/I3972</f>
        <v>573605.092250923</v>
      </c>
      <c r="K3972" s="23" t="n">
        <v>520647.16</v>
      </c>
      <c r="L3972" s="23" t="n">
        <v>681751</v>
      </c>
      <c r="M3972" s="23" t="n">
        <f aca="false">MIN(J3972:L3972)</f>
        <v>520647.16</v>
      </c>
      <c r="N3972" s="23" t="n">
        <f aca="false">MAX(J3972:L3972)</f>
        <v>681751</v>
      </c>
      <c r="O3972" s="23" t="n">
        <f aca="false">MEDIAN(J3972:L3972)</f>
        <v>573605.092250923</v>
      </c>
      <c r="P3972" s="23" t="n">
        <f aca="false">AVERAGE(J3972:L3972)</f>
        <v>592001.084083641</v>
      </c>
      <c r="Q3972" s="23" t="n">
        <f aca="false">AVERAGE(M3972,O3972)</f>
        <v>547126.126125461</v>
      </c>
      <c r="R3972" s="23" t="n">
        <f aca="false">AVERAGE(N3972,O3972)</f>
        <v>627678.046125461</v>
      </c>
      <c r="S3972" s="23" t="n">
        <f aca="false">STDEV(J3972:L3972)</f>
        <v>82112.247578047</v>
      </c>
      <c r="T3972" s="25" t="n">
        <f aca="false">IF(P3972&gt;0,S3972/P3972,NA())</f>
        <v>0.138702866913071</v>
      </c>
      <c r="U3972" s="4" t="str">
        <f aca="false">IF(T3972&lt;=Parametros!$B$7,"MENOR",IF(T3972&lt;=Parametros!$B$8,"PROMEDIO MENOR-MEDIANA","PROMEDIO"))</f>
        <v>MENOR</v>
      </c>
      <c r="V3972" s="23" t="n">
        <f aca="false">IF(T3972&lt;=Parametros!$B$7,M3972,IF(T3972&lt;=Parametros!$B$8,Q3972,P3972))</f>
        <v>520647.16</v>
      </c>
      <c r="W3972" s="26" t="n">
        <f aca="false">ROUND(V3972,0)</f>
        <v>520647</v>
      </c>
      <c r="X3972" s="27" t="n">
        <f aca="false">K3972/G3972</f>
        <v>0.95947066194899</v>
      </c>
      <c r="Y3972" s="27" t="n">
        <f aca="false">L3972/G3972</f>
        <v>1.25635964912281</v>
      </c>
    </row>
    <row r="3973" customFormat="false" ht="26.25" hidden="false" customHeight="true" outlineLevel="0" collapsed="false">
      <c r="A3973" s="4" t="s">
        <v>134</v>
      </c>
      <c r="B3973" s="4" t="s">
        <v>1668</v>
      </c>
      <c r="C3973" s="4" t="s">
        <v>1693</v>
      </c>
      <c r="D3973" s="4" t="s">
        <v>1694</v>
      </c>
      <c r="E3973" s="4" t="s">
        <v>98</v>
      </c>
      <c r="F3973" s="4" t="s">
        <v>99</v>
      </c>
      <c r="G3973" s="23" t="n">
        <v>542640</v>
      </c>
      <c r="H3973" s="24" t="n">
        <f aca="false">Parametros!$B$3</f>
        <v>160.42</v>
      </c>
      <c r="I3973" s="24" t="n">
        <f aca="false">Parametros!$B$4</f>
        <v>151.76</v>
      </c>
      <c r="J3973" s="23" t="n">
        <f aca="false">G3973*H3973/I3973</f>
        <v>573605.092250923</v>
      </c>
      <c r="K3973" s="23" t="n">
        <v>520647.16</v>
      </c>
      <c r="L3973" s="23" t="n">
        <v>681751</v>
      </c>
      <c r="M3973" s="23" t="n">
        <f aca="false">MIN(J3973:L3973)</f>
        <v>520647.16</v>
      </c>
      <c r="N3973" s="23" t="n">
        <f aca="false">MAX(J3973:L3973)</f>
        <v>681751</v>
      </c>
      <c r="O3973" s="23" t="n">
        <f aca="false">MEDIAN(J3973:L3973)</f>
        <v>573605.092250923</v>
      </c>
      <c r="P3973" s="23" t="n">
        <f aca="false">AVERAGE(J3973:L3973)</f>
        <v>592001.084083641</v>
      </c>
      <c r="Q3973" s="23" t="n">
        <f aca="false">AVERAGE(M3973,O3973)</f>
        <v>547126.126125461</v>
      </c>
      <c r="R3973" s="23" t="n">
        <f aca="false">AVERAGE(N3973,O3973)</f>
        <v>627678.046125461</v>
      </c>
      <c r="S3973" s="23" t="n">
        <f aca="false">STDEV(J3973:L3973)</f>
        <v>82112.247578047</v>
      </c>
      <c r="T3973" s="25" t="n">
        <f aca="false">IF(P3973&gt;0,S3973/P3973,NA())</f>
        <v>0.138702866913071</v>
      </c>
      <c r="U3973" s="4" t="str">
        <f aca="false">IF(T3973&lt;=Parametros!$B$7,"MENOR",IF(T3973&lt;=Parametros!$B$8,"PROMEDIO MENOR-MEDIANA","PROMEDIO"))</f>
        <v>MENOR</v>
      </c>
      <c r="V3973" s="23" t="n">
        <f aca="false">IF(T3973&lt;=Parametros!$B$7,M3973,IF(T3973&lt;=Parametros!$B$8,Q3973,P3973))</f>
        <v>520647.16</v>
      </c>
      <c r="W3973" s="26" t="n">
        <f aca="false">ROUND(V3973,0)</f>
        <v>520647</v>
      </c>
      <c r="X3973" s="27" t="n">
        <f aca="false">K3973/G3973</f>
        <v>0.95947066194899</v>
      </c>
      <c r="Y3973" s="27" t="n">
        <f aca="false">L3973/G3973</f>
        <v>1.25635964912281</v>
      </c>
    </row>
    <row r="3974" customFormat="false" ht="26.25" hidden="false" customHeight="true" outlineLevel="0" collapsed="false">
      <c r="A3974" s="4" t="s">
        <v>136</v>
      </c>
      <c r="B3974" s="4" t="s">
        <v>1668</v>
      </c>
      <c r="C3974" s="4" t="s">
        <v>1695</v>
      </c>
      <c r="D3974" s="4" t="s">
        <v>1696</v>
      </c>
      <c r="E3974" s="4" t="s">
        <v>98</v>
      </c>
      <c r="F3974" s="4" t="s">
        <v>99</v>
      </c>
      <c r="G3974" s="23" t="n">
        <v>1094324</v>
      </c>
      <c r="H3974" s="24" t="n">
        <f aca="false">Parametros!$B$3</f>
        <v>160.42</v>
      </c>
      <c r="I3974" s="24" t="n">
        <f aca="false">Parametros!$B$4</f>
        <v>151.76</v>
      </c>
      <c r="J3974" s="23" t="n">
        <f aca="false">G3974*H3974/I3974</f>
        <v>1156770.26937269</v>
      </c>
      <c r="K3974" s="23" t="n">
        <v>1049971.68</v>
      </c>
      <c r="L3974" s="23" t="n">
        <v>1375045</v>
      </c>
      <c r="M3974" s="23" t="n">
        <f aca="false">MIN(J3974:L3974)</f>
        <v>1049971.68</v>
      </c>
      <c r="N3974" s="23" t="n">
        <f aca="false">MAX(J3974:L3974)</f>
        <v>1375045</v>
      </c>
      <c r="O3974" s="23" t="n">
        <f aca="false">MEDIAN(J3974:L3974)</f>
        <v>1156770.26937269</v>
      </c>
      <c r="P3974" s="23" t="n">
        <f aca="false">AVERAGE(J3974:L3974)</f>
        <v>1193928.98312423</v>
      </c>
      <c r="Q3974" s="23" t="n">
        <f aca="false">AVERAGE(M3974,O3974)</f>
        <v>1103370.97468635</v>
      </c>
      <c r="R3974" s="23" t="n">
        <f aca="false">AVERAGE(N3974,O3974)</f>
        <v>1265907.63468635</v>
      </c>
      <c r="S3974" s="23" t="n">
        <f aca="false">STDEV(J3974:L3974)</f>
        <v>165691.711771311</v>
      </c>
      <c r="T3974" s="25" t="n">
        <f aca="false">IF(P3974&gt;0,S3974/P3974,NA())</f>
        <v>0.138778532151665</v>
      </c>
      <c r="U3974" s="4" t="str">
        <f aca="false">IF(T3974&lt;=Parametros!$B$7,"MENOR",IF(T3974&lt;=Parametros!$B$8,"PROMEDIO MENOR-MEDIANA","PROMEDIO"))</f>
        <v>MENOR</v>
      </c>
      <c r="V3974" s="23" t="n">
        <f aca="false">IF(T3974&lt;=Parametros!$B$7,M3974,IF(T3974&lt;=Parametros!$B$8,Q3974,P3974))</f>
        <v>1049971.68</v>
      </c>
      <c r="W3974" s="26" t="n">
        <f aca="false">ROUND(V3974,0)</f>
        <v>1049972</v>
      </c>
      <c r="X3974" s="27" t="n">
        <f aca="false">K3974/G3974</f>
        <v>0.95947057726962</v>
      </c>
      <c r="Y3974" s="27" t="n">
        <f aca="false">L3974/G3974</f>
        <v>1.25652457590257</v>
      </c>
    </row>
    <row r="3975" customFormat="false" ht="26.25" hidden="false" customHeight="true" outlineLevel="0" collapsed="false">
      <c r="A3975" s="4" t="s">
        <v>139</v>
      </c>
      <c r="B3975" s="4" t="s">
        <v>1668</v>
      </c>
      <c r="C3975" s="4" t="s">
        <v>1697</v>
      </c>
      <c r="D3975" s="4" t="s">
        <v>1698</v>
      </c>
      <c r="E3975" s="4" t="s">
        <v>98</v>
      </c>
      <c r="F3975" s="4" t="s">
        <v>99</v>
      </c>
      <c r="G3975" s="23" t="n">
        <v>544901</v>
      </c>
      <c r="H3975" s="24" t="n">
        <f aca="false">Parametros!$B$3</f>
        <v>160.42</v>
      </c>
      <c r="I3975" s="24" t="n">
        <f aca="false">Parametros!$B$4</f>
        <v>151.76</v>
      </c>
      <c r="J3975" s="23" t="n">
        <f aca="false">G3975*H3975/I3975</f>
        <v>575995.113468635</v>
      </c>
      <c r="K3975" s="23" t="n">
        <v>522816.04</v>
      </c>
      <c r="L3975" s="23" t="n">
        <v>684607</v>
      </c>
      <c r="M3975" s="23" t="n">
        <f aca="false">MIN(J3975:L3975)</f>
        <v>522816.04</v>
      </c>
      <c r="N3975" s="23" t="n">
        <f aca="false">MAX(J3975:L3975)</f>
        <v>684607</v>
      </c>
      <c r="O3975" s="23" t="n">
        <f aca="false">MEDIAN(J3975:L3975)</f>
        <v>575995.113468635</v>
      </c>
      <c r="P3975" s="23" t="n">
        <f aca="false">AVERAGE(J3975:L3975)</f>
        <v>594472.717822878</v>
      </c>
      <c r="Q3975" s="23" t="n">
        <f aca="false">AVERAGE(M3975,O3975)</f>
        <v>549405.576734317</v>
      </c>
      <c r="R3975" s="23" t="n">
        <f aca="false">AVERAGE(N3975,O3975)</f>
        <v>630301.056734317</v>
      </c>
      <c r="S3975" s="23" t="n">
        <f aca="false">STDEV(J3975:L3975)</f>
        <v>82462.9921930703</v>
      </c>
      <c r="T3975" s="25" t="n">
        <f aca="false">IF(P3975&gt;0,S3975/P3975,NA())</f>
        <v>0.138716192889511</v>
      </c>
      <c r="U3975" s="4" t="str">
        <f aca="false">IF(T3975&lt;=Parametros!$B$7,"MENOR",IF(T3975&lt;=Parametros!$B$8,"PROMEDIO MENOR-MEDIANA","PROMEDIO"))</f>
        <v>MENOR</v>
      </c>
      <c r="V3975" s="23" t="n">
        <f aca="false">IF(T3975&lt;=Parametros!$B$7,M3975,IF(T3975&lt;=Parametros!$B$8,Q3975,P3975))</f>
        <v>522816.04</v>
      </c>
      <c r="W3975" s="26" t="n">
        <f aca="false">ROUND(V3975,0)</f>
        <v>522816</v>
      </c>
      <c r="X3975" s="27" t="n">
        <f aca="false">K3975/G3975</f>
        <v>0.959469775243576</v>
      </c>
      <c r="Y3975" s="27" t="n">
        <f aca="false">L3975/G3975</f>
        <v>1.25638785761083</v>
      </c>
    </row>
    <row r="3976" customFormat="false" ht="39" hidden="false" customHeight="true" outlineLevel="0" collapsed="false">
      <c r="A3976" s="4" t="s">
        <v>142</v>
      </c>
      <c r="B3976" s="4" t="s">
        <v>1668</v>
      </c>
      <c r="C3976" s="4" t="s">
        <v>1699</v>
      </c>
      <c r="D3976" s="4" t="s">
        <v>1700</v>
      </c>
      <c r="E3976" s="4" t="s">
        <v>98</v>
      </c>
      <c r="F3976" s="4" t="s">
        <v>99</v>
      </c>
      <c r="G3976" s="23" t="n">
        <v>820743</v>
      </c>
      <c r="H3976" s="24" t="n">
        <f aca="false">Parametros!$B$3</f>
        <v>160.42</v>
      </c>
      <c r="I3976" s="24" t="n">
        <f aca="false">Parametros!$B$4</f>
        <v>151.76</v>
      </c>
      <c r="J3976" s="23" t="n">
        <f aca="false">G3976*H3976/I3976</f>
        <v>867577.70202952</v>
      </c>
      <c r="K3976" s="23" t="n">
        <v>787478.3</v>
      </c>
      <c r="L3976" s="23" t="n">
        <v>1031254</v>
      </c>
      <c r="M3976" s="23" t="n">
        <f aca="false">MIN(J3976:L3976)</f>
        <v>787478.3</v>
      </c>
      <c r="N3976" s="23" t="n">
        <f aca="false">MAX(J3976:L3976)</f>
        <v>1031254</v>
      </c>
      <c r="O3976" s="23" t="n">
        <f aca="false">MEDIAN(J3976:L3976)</f>
        <v>867577.70202952</v>
      </c>
      <c r="P3976" s="23" t="n">
        <f aca="false">AVERAGE(J3976:L3976)</f>
        <v>895436.667343174</v>
      </c>
      <c r="Q3976" s="23" t="n">
        <f aca="false">AVERAGE(M3976,O3976)</f>
        <v>827528.00101476</v>
      </c>
      <c r="R3976" s="23" t="n">
        <f aca="false">AVERAGE(N3976,O3976)</f>
        <v>949415.85101476</v>
      </c>
      <c r="S3976" s="23" t="n">
        <f aca="false">STDEV(J3976:L3976)</f>
        <v>124252.724070271</v>
      </c>
      <c r="T3976" s="25" t="n">
        <f aca="false">IF(P3976&gt;0,S3976/P3976,NA())</f>
        <v>0.138762157729076</v>
      </c>
      <c r="U3976" s="4" t="str">
        <f aca="false">IF(T3976&lt;=Parametros!$B$7,"MENOR",IF(T3976&lt;=Parametros!$B$8,"PROMEDIO MENOR-MEDIANA","PROMEDIO"))</f>
        <v>MENOR</v>
      </c>
      <c r="V3976" s="23" t="n">
        <f aca="false">IF(T3976&lt;=Parametros!$B$7,M3976,IF(T3976&lt;=Parametros!$B$8,Q3976,P3976))</f>
        <v>787478.3</v>
      </c>
      <c r="W3976" s="26" t="n">
        <f aca="false">ROUND(V3976,0)</f>
        <v>787478</v>
      </c>
      <c r="X3976" s="27" t="n">
        <f aca="false">K3976/G3976</f>
        <v>0.959470016801849</v>
      </c>
      <c r="Y3976" s="27" t="n">
        <f aca="false">L3976/G3976</f>
        <v>1.25648832825866</v>
      </c>
    </row>
    <row r="3977" customFormat="false" ht="39" hidden="false" customHeight="true" outlineLevel="0" collapsed="false">
      <c r="A3977" s="4" t="s">
        <v>145</v>
      </c>
      <c r="B3977" s="4" t="s">
        <v>1668</v>
      </c>
      <c r="C3977" s="4" t="s">
        <v>1701</v>
      </c>
      <c r="D3977" s="4" t="s">
        <v>1702</v>
      </c>
      <c r="E3977" s="4" t="s">
        <v>98</v>
      </c>
      <c r="F3977" s="4" t="s">
        <v>99</v>
      </c>
      <c r="G3977" s="23" t="n">
        <v>544901</v>
      </c>
      <c r="H3977" s="24" t="n">
        <f aca="false">Parametros!$B$3</f>
        <v>160.42</v>
      </c>
      <c r="I3977" s="24" t="n">
        <f aca="false">Parametros!$B$4</f>
        <v>151.76</v>
      </c>
      <c r="J3977" s="23" t="n">
        <f aca="false">G3977*H3977/I3977</f>
        <v>575995.113468635</v>
      </c>
      <c r="K3977" s="23" t="n">
        <v>522816.04</v>
      </c>
      <c r="L3977" s="23" t="n">
        <v>684607</v>
      </c>
      <c r="M3977" s="23" t="n">
        <f aca="false">MIN(J3977:L3977)</f>
        <v>522816.04</v>
      </c>
      <c r="N3977" s="23" t="n">
        <f aca="false">MAX(J3977:L3977)</f>
        <v>684607</v>
      </c>
      <c r="O3977" s="23" t="n">
        <f aca="false">MEDIAN(J3977:L3977)</f>
        <v>575995.113468635</v>
      </c>
      <c r="P3977" s="23" t="n">
        <f aca="false">AVERAGE(J3977:L3977)</f>
        <v>594472.717822878</v>
      </c>
      <c r="Q3977" s="23" t="n">
        <f aca="false">AVERAGE(M3977,O3977)</f>
        <v>549405.576734317</v>
      </c>
      <c r="R3977" s="23" t="n">
        <f aca="false">AVERAGE(N3977,O3977)</f>
        <v>630301.056734317</v>
      </c>
      <c r="S3977" s="23" t="n">
        <f aca="false">STDEV(J3977:L3977)</f>
        <v>82462.9921930703</v>
      </c>
      <c r="T3977" s="25" t="n">
        <f aca="false">IF(P3977&gt;0,S3977/P3977,NA())</f>
        <v>0.138716192889511</v>
      </c>
      <c r="U3977" s="4" t="str">
        <f aca="false">IF(T3977&lt;=Parametros!$B$7,"MENOR",IF(T3977&lt;=Parametros!$B$8,"PROMEDIO MENOR-MEDIANA","PROMEDIO"))</f>
        <v>MENOR</v>
      </c>
      <c r="V3977" s="23" t="n">
        <f aca="false">IF(T3977&lt;=Parametros!$B$7,M3977,IF(T3977&lt;=Parametros!$B$8,Q3977,P3977))</f>
        <v>522816.04</v>
      </c>
      <c r="W3977" s="26" t="n">
        <f aca="false">ROUND(V3977,0)</f>
        <v>522816</v>
      </c>
      <c r="X3977" s="27" t="n">
        <f aca="false">K3977/G3977</f>
        <v>0.959469775243576</v>
      </c>
      <c r="Y3977" s="27" t="n">
        <f aca="false">L3977/G3977</f>
        <v>1.25638785761083</v>
      </c>
    </row>
    <row r="3978" customFormat="false" ht="39" hidden="false" customHeight="true" outlineLevel="0" collapsed="false">
      <c r="A3978" s="4" t="s">
        <v>148</v>
      </c>
      <c r="B3978" s="4" t="s">
        <v>1668</v>
      </c>
      <c r="C3978" s="4" t="s">
        <v>1703</v>
      </c>
      <c r="D3978" s="4" t="s">
        <v>1704</v>
      </c>
      <c r="E3978" s="4" t="s">
        <v>98</v>
      </c>
      <c r="F3978" s="4" t="s">
        <v>99</v>
      </c>
      <c r="G3978" s="23" t="n">
        <v>273581</v>
      </c>
      <c r="H3978" s="24" t="n">
        <f aca="false">Parametros!$B$3</f>
        <v>160.42</v>
      </c>
      <c r="I3978" s="24" t="n">
        <f aca="false">Parametros!$B$4</f>
        <v>151.76</v>
      </c>
      <c r="J3978" s="23" t="n">
        <f aca="false">G3978*H3978/I3978</f>
        <v>289192.567343173</v>
      </c>
      <c r="K3978" s="23" t="n">
        <v>262492.46</v>
      </c>
      <c r="L3978" s="23" t="n">
        <v>343672</v>
      </c>
      <c r="M3978" s="23" t="n">
        <f aca="false">MIN(J3978:L3978)</f>
        <v>262492.46</v>
      </c>
      <c r="N3978" s="23" t="n">
        <f aca="false">MAX(J3978:L3978)</f>
        <v>343672</v>
      </c>
      <c r="O3978" s="23" t="n">
        <f aca="false">MEDIAN(J3978:L3978)</f>
        <v>289192.567343173</v>
      </c>
      <c r="P3978" s="23" t="n">
        <f aca="false">AVERAGE(J3978:L3978)</f>
        <v>298452.342447725</v>
      </c>
      <c r="Q3978" s="23" t="n">
        <f aca="false">AVERAGE(M3978,O3978)</f>
        <v>275842.513671587</v>
      </c>
      <c r="R3978" s="23" t="n">
        <f aca="false">AVERAGE(N3978,O3978)</f>
        <v>316432.283671587</v>
      </c>
      <c r="S3978" s="23" t="n">
        <f aca="false">STDEV(J3978:L3978)</f>
        <v>41374.3520178026</v>
      </c>
      <c r="T3978" s="25" t="n">
        <f aca="false">IF(P3978&gt;0,S3978/P3978,NA())</f>
        <v>0.138629677617791</v>
      </c>
      <c r="U3978" s="4" t="str">
        <f aca="false">IF(T3978&lt;=Parametros!$B$7,"MENOR",IF(T3978&lt;=Parametros!$B$8,"PROMEDIO MENOR-MEDIANA","PROMEDIO"))</f>
        <v>MENOR</v>
      </c>
      <c r="V3978" s="23" t="n">
        <f aca="false">IF(T3978&lt;=Parametros!$B$7,M3978,IF(T3978&lt;=Parametros!$B$8,Q3978,P3978))</f>
        <v>262492.46</v>
      </c>
      <c r="W3978" s="26" t="n">
        <f aca="false">ROUND(V3978,0)</f>
        <v>262492</v>
      </c>
      <c r="X3978" s="27" t="n">
        <f aca="false">K3978/G3978</f>
        <v>0.959468895866307</v>
      </c>
      <c r="Y3978" s="27" t="n">
        <f aca="false">L3978/G3978</f>
        <v>1.25619834710744</v>
      </c>
    </row>
    <row r="3979" customFormat="false" ht="39" hidden="false" customHeight="true" outlineLevel="0" collapsed="false">
      <c r="A3979" s="4" t="s">
        <v>151</v>
      </c>
      <c r="B3979" s="4" t="s">
        <v>1668</v>
      </c>
      <c r="C3979" s="4" t="s">
        <v>1705</v>
      </c>
      <c r="D3979" s="4" t="s">
        <v>1706</v>
      </c>
      <c r="E3979" s="4" t="s">
        <v>98</v>
      </c>
      <c r="F3979" s="4" t="s">
        <v>99</v>
      </c>
      <c r="G3979" s="23" t="n">
        <v>544901</v>
      </c>
      <c r="H3979" s="24" t="n">
        <f aca="false">Parametros!$B$3</f>
        <v>160.42</v>
      </c>
      <c r="I3979" s="24" t="n">
        <f aca="false">Parametros!$B$4</f>
        <v>151.76</v>
      </c>
      <c r="J3979" s="23" t="n">
        <f aca="false">G3979*H3979/I3979</f>
        <v>575995.113468635</v>
      </c>
      <c r="K3979" s="23" t="n">
        <v>522816.04</v>
      </c>
      <c r="L3979" s="23" t="n">
        <v>684607</v>
      </c>
      <c r="M3979" s="23" t="n">
        <f aca="false">MIN(J3979:L3979)</f>
        <v>522816.04</v>
      </c>
      <c r="N3979" s="23" t="n">
        <f aca="false">MAX(J3979:L3979)</f>
        <v>684607</v>
      </c>
      <c r="O3979" s="23" t="n">
        <f aca="false">MEDIAN(J3979:L3979)</f>
        <v>575995.113468635</v>
      </c>
      <c r="P3979" s="23" t="n">
        <f aca="false">AVERAGE(J3979:L3979)</f>
        <v>594472.717822878</v>
      </c>
      <c r="Q3979" s="23" t="n">
        <f aca="false">AVERAGE(M3979,O3979)</f>
        <v>549405.576734317</v>
      </c>
      <c r="R3979" s="23" t="n">
        <f aca="false">AVERAGE(N3979,O3979)</f>
        <v>630301.056734317</v>
      </c>
      <c r="S3979" s="23" t="n">
        <f aca="false">STDEV(J3979:L3979)</f>
        <v>82462.9921930703</v>
      </c>
      <c r="T3979" s="25" t="n">
        <f aca="false">IF(P3979&gt;0,S3979/P3979,NA())</f>
        <v>0.138716192889511</v>
      </c>
      <c r="U3979" s="4" t="str">
        <f aca="false">IF(T3979&lt;=Parametros!$B$7,"MENOR",IF(T3979&lt;=Parametros!$B$8,"PROMEDIO MENOR-MEDIANA","PROMEDIO"))</f>
        <v>MENOR</v>
      </c>
      <c r="V3979" s="23" t="n">
        <f aca="false">IF(T3979&lt;=Parametros!$B$7,M3979,IF(T3979&lt;=Parametros!$B$8,Q3979,P3979))</f>
        <v>522816.04</v>
      </c>
      <c r="W3979" s="26" t="n">
        <f aca="false">ROUND(V3979,0)</f>
        <v>522816</v>
      </c>
      <c r="X3979" s="27" t="n">
        <f aca="false">K3979/G3979</f>
        <v>0.959469775243576</v>
      </c>
      <c r="Y3979" s="27" t="n">
        <f aca="false">L3979/G3979</f>
        <v>1.25638785761083</v>
      </c>
    </row>
    <row r="3980" customFormat="false" ht="26.25" hidden="false" customHeight="true" outlineLevel="0" collapsed="false">
      <c r="A3980" s="4" t="s">
        <v>154</v>
      </c>
      <c r="B3980" s="4" t="s">
        <v>1668</v>
      </c>
      <c r="C3980" s="4" t="s">
        <v>1707</v>
      </c>
      <c r="D3980" s="4" t="s">
        <v>1708</v>
      </c>
      <c r="E3980" s="4" t="s">
        <v>98</v>
      </c>
      <c r="F3980" s="4" t="s">
        <v>99</v>
      </c>
      <c r="G3980" s="23" t="n">
        <v>820743</v>
      </c>
      <c r="H3980" s="24" t="n">
        <f aca="false">Parametros!$B$3</f>
        <v>160.42</v>
      </c>
      <c r="I3980" s="24" t="n">
        <f aca="false">Parametros!$B$4</f>
        <v>151.76</v>
      </c>
      <c r="J3980" s="23" t="n">
        <f aca="false">G3980*H3980/I3980</f>
        <v>867577.70202952</v>
      </c>
      <c r="K3980" s="23" t="n">
        <v>787478.3</v>
      </c>
      <c r="L3980" s="23" t="n">
        <v>1031254</v>
      </c>
      <c r="M3980" s="23" t="n">
        <f aca="false">MIN(J3980:L3980)</f>
        <v>787478.3</v>
      </c>
      <c r="N3980" s="23" t="n">
        <f aca="false">MAX(J3980:L3980)</f>
        <v>1031254</v>
      </c>
      <c r="O3980" s="23" t="n">
        <f aca="false">MEDIAN(J3980:L3980)</f>
        <v>867577.70202952</v>
      </c>
      <c r="P3980" s="23" t="n">
        <f aca="false">AVERAGE(J3980:L3980)</f>
        <v>895436.667343174</v>
      </c>
      <c r="Q3980" s="23" t="n">
        <f aca="false">AVERAGE(M3980,O3980)</f>
        <v>827528.00101476</v>
      </c>
      <c r="R3980" s="23" t="n">
        <f aca="false">AVERAGE(N3980,O3980)</f>
        <v>949415.85101476</v>
      </c>
      <c r="S3980" s="23" t="n">
        <f aca="false">STDEV(J3980:L3980)</f>
        <v>124252.724070271</v>
      </c>
      <c r="T3980" s="25" t="n">
        <f aca="false">IF(P3980&gt;0,S3980/P3980,NA())</f>
        <v>0.138762157729076</v>
      </c>
      <c r="U3980" s="4" t="str">
        <f aca="false">IF(T3980&lt;=Parametros!$B$7,"MENOR",IF(T3980&lt;=Parametros!$B$8,"PROMEDIO MENOR-MEDIANA","PROMEDIO"))</f>
        <v>MENOR</v>
      </c>
      <c r="V3980" s="23" t="n">
        <f aca="false">IF(T3980&lt;=Parametros!$B$7,M3980,IF(T3980&lt;=Parametros!$B$8,Q3980,P3980))</f>
        <v>787478.3</v>
      </c>
      <c r="W3980" s="26" t="n">
        <f aca="false">ROUND(V3980,0)</f>
        <v>787478</v>
      </c>
      <c r="X3980" s="27" t="n">
        <f aca="false">K3980/G3980</f>
        <v>0.959470016801849</v>
      </c>
      <c r="Y3980" s="27" t="n">
        <f aca="false">L3980/G3980</f>
        <v>1.25648832825866</v>
      </c>
    </row>
    <row r="3981" customFormat="false" ht="26.25" hidden="false" customHeight="true" outlineLevel="0" collapsed="false">
      <c r="A3981" s="4" t="s">
        <v>157</v>
      </c>
      <c r="B3981" s="4" t="s">
        <v>1668</v>
      </c>
      <c r="C3981" s="4" t="s">
        <v>1709</v>
      </c>
      <c r="D3981" s="4" t="s">
        <v>1710</v>
      </c>
      <c r="E3981" s="4" t="s">
        <v>98</v>
      </c>
      <c r="F3981" s="4" t="s">
        <v>99</v>
      </c>
      <c r="G3981" s="23" t="n">
        <v>1094324</v>
      </c>
      <c r="H3981" s="24" t="n">
        <f aca="false">Parametros!$B$3</f>
        <v>160.42</v>
      </c>
      <c r="I3981" s="24" t="n">
        <f aca="false">Parametros!$B$4</f>
        <v>151.76</v>
      </c>
      <c r="J3981" s="23" t="n">
        <f aca="false">G3981*H3981/I3981</f>
        <v>1156770.26937269</v>
      </c>
      <c r="K3981" s="23" t="n">
        <v>1049971.68</v>
      </c>
      <c r="L3981" s="23" t="n">
        <v>1375045</v>
      </c>
      <c r="M3981" s="23" t="n">
        <f aca="false">MIN(J3981:L3981)</f>
        <v>1049971.68</v>
      </c>
      <c r="N3981" s="23" t="n">
        <f aca="false">MAX(J3981:L3981)</f>
        <v>1375045</v>
      </c>
      <c r="O3981" s="23" t="n">
        <f aca="false">MEDIAN(J3981:L3981)</f>
        <v>1156770.26937269</v>
      </c>
      <c r="P3981" s="23" t="n">
        <f aca="false">AVERAGE(J3981:L3981)</f>
        <v>1193928.98312423</v>
      </c>
      <c r="Q3981" s="23" t="n">
        <f aca="false">AVERAGE(M3981,O3981)</f>
        <v>1103370.97468635</v>
      </c>
      <c r="R3981" s="23" t="n">
        <f aca="false">AVERAGE(N3981,O3981)</f>
        <v>1265907.63468635</v>
      </c>
      <c r="S3981" s="23" t="n">
        <f aca="false">STDEV(J3981:L3981)</f>
        <v>165691.711771311</v>
      </c>
      <c r="T3981" s="25" t="n">
        <f aca="false">IF(P3981&gt;0,S3981/P3981,NA())</f>
        <v>0.138778532151665</v>
      </c>
      <c r="U3981" s="4" t="str">
        <f aca="false">IF(T3981&lt;=Parametros!$B$7,"MENOR",IF(T3981&lt;=Parametros!$B$8,"PROMEDIO MENOR-MEDIANA","PROMEDIO"))</f>
        <v>MENOR</v>
      </c>
      <c r="V3981" s="23" t="n">
        <f aca="false">IF(T3981&lt;=Parametros!$B$7,M3981,IF(T3981&lt;=Parametros!$B$8,Q3981,P3981))</f>
        <v>1049971.68</v>
      </c>
      <c r="W3981" s="26" t="n">
        <f aca="false">ROUND(V3981,0)</f>
        <v>1049972</v>
      </c>
      <c r="X3981" s="27" t="n">
        <f aca="false">K3981/G3981</f>
        <v>0.95947057726962</v>
      </c>
      <c r="Y3981" s="27" t="n">
        <f aca="false">L3981/G3981</f>
        <v>1.25652457590257</v>
      </c>
    </row>
    <row r="3982" customFormat="false" ht="26.25" hidden="false" customHeight="true" outlineLevel="0" collapsed="false">
      <c r="A3982" s="4" t="s">
        <v>160</v>
      </c>
      <c r="B3982" s="4" t="s">
        <v>1668</v>
      </c>
      <c r="C3982" s="4" t="s">
        <v>1711</v>
      </c>
      <c r="D3982" s="4" t="s">
        <v>1712</v>
      </c>
      <c r="E3982" s="4" t="s">
        <v>98</v>
      </c>
      <c r="F3982" s="4" t="s">
        <v>99</v>
      </c>
      <c r="G3982" s="23" t="n">
        <v>683953</v>
      </c>
      <c r="H3982" s="24" t="n">
        <f aca="false">Parametros!$B$3</f>
        <v>160.42</v>
      </c>
      <c r="I3982" s="24" t="n">
        <f aca="false">Parametros!$B$4</f>
        <v>151.76</v>
      </c>
      <c r="J3982" s="23" t="n">
        <f aca="false">G3982*H3982/I3982</f>
        <v>722981.946889826</v>
      </c>
      <c r="K3982" s="23" t="n">
        <v>656232.99</v>
      </c>
      <c r="L3982" s="23" t="n">
        <v>859299</v>
      </c>
      <c r="M3982" s="23" t="n">
        <f aca="false">MIN(J3982:L3982)</f>
        <v>656232.99</v>
      </c>
      <c r="N3982" s="23" t="n">
        <f aca="false">MAX(J3982:L3982)</f>
        <v>859299</v>
      </c>
      <c r="O3982" s="23" t="n">
        <f aca="false">MEDIAN(J3982:L3982)</f>
        <v>722981.946889826</v>
      </c>
      <c r="P3982" s="23" t="n">
        <f aca="false">AVERAGE(J3982:L3982)</f>
        <v>746171.312296609</v>
      </c>
      <c r="Q3982" s="23" t="n">
        <f aca="false">AVERAGE(M3982,O3982)</f>
        <v>689607.468444913</v>
      </c>
      <c r="R3982" s="23" t="n">
        <f aca="false">AVERAGE(N3982,O3982)</f>
        <v>791140.473444913</v>
      </c>
      <c r="S3982" s="23" t="n">
        <f aca="false">STDEV(J3982:L3982)</f>
        <v>103500.053648812</v>
      </c>
      <c r="T3982" s="25" t="n">
        <f aca="false">IF(P3982&gt;0,S3982/P3982,NA())</f>
        <v>0.138708165193666</v>
      </c>
      <c r="U3982" s="4" t="str">
        <f aca="false">IF(T3982&lt;=Parametros!$B$7,"MENOR",IF(T3982&lt;=Parametros!$B$8,"PROMEDIO MENOR-MEDIANA","PROMEDIO"))</f>
        <v>MENOR</v>
      </c>
      <c r="V3982" s="23" t="n">
        <f aca="false">IF(T3982&lt;=Parametros!$B$7,M3982,IF(T3982&lt;=Parametros!$B$8,Q3982,P3982))</f>
        <v>656232.99</v>
      </c>
      <c r="W3982" s="26" t="n">
        <f aca="false">ROUND(V3982,0)</f>
        <v>656233</v>
      </c>
      <c r="X3982" s="27" t="n">
        <f aca="false">K3982/G3982</f>
        <v>0.959470884695293</v>
      </c>
      <c r="Y3982" s="27" t="n">
        <f aca="false">L3982/G3982</f>
        <v>1.25637141733423</v>
      </c>
    </row>
    <row r="3983" customFormat="false" ht="26.25" hidden="false" customHeight="true" outlineLevel="0" collapsed="false">
      <c r="A3983" s="4" t="s">
        <v>163</v>
      </c>
      <c r="B3983" s="4" t="s">
        <v>1668</v>
      </c>
      <c r="C3983" s="4" t="s">
        <v>1713</v>
      </c>
      <c r="D3983" s="4" t="s">
        <v>1714</v>
      </c>
      <c r="E3983" s="4" t="s">
        <v>98</v>
      </c>
      <c r="F3983" s="4" t="s">
        <v>99</v>
      </c>
      <c r="G3983" s="23" t="n">
        <v>683953</v>
      </c>
      <c r="H3983" s="24" t="n">
        <f aca="false">Parametros!$B$3</f>
        <v>160.42</v>
      </c>
      <c r="I3983" s="24" t="n">
        <f aca="false">Parametros!$B$4</f>
        <v>151.76</v>
      </c>
      <c r="J3983" s="23" t="n">
        <f aca="false">G3983*H3983/I3983</f>
        <v>722981.946889826</v>
      </c>
      <c r="K3983" s="23" t="n">
        <v>656232.99</v>
      </c>
      <c r="L3983" s="23" t="n">
        <v>859299</v>
      </c>
      <c r="M3983" s="23" t="n">
        <f aca="false">MIN(J3983:L3983)</f>
        <v>656232.99</v>
      </c>
      <c r="N3983" s="23" t="n">
        <f aca="false">MAX(J3983:L3983)</f>
        <v>859299</v>
      </c>
      <c r="O3983" s="23" t="n">
        <f aca="false">MEDIAN(J3983:L3983)</f>
        <v>722981.946889826</v>
      </c>
      <c r="P3983" s="23" t="n">
        <f aca="false">AVERAGE(J3983:L3983)</f>
        <v>746171.312296609</v>
      </c>
      <c r="Q3983" s="23" t="n">
        <f aca="false">AVERAGE(M3983,O3983)</f>
        <v>689607.468444913</v>
      </c>
      <c r="R3983" s="23" t="n">
        <f aca="false">AVERAGE(N3983,O3983)</f>
        <v>791140.473444913</v>
      </c>
      <c r="S3983" s="23" t="n">
        <f aca="false">STDEV(J3983:L3983)</f>
        <v>103500.053648812</v>
      </c>
      <c r="T3983" s="25" t="n">
        <f aca="false">IF(P3983&gt;0,S3983/P3983,NA())</f>
        <v>0.138708165193666</v>
      </c>
      <c r="U3983" s="4" t="str">
        <f aca="false">IF(T3983&lt;=Parametros!$B$7,"MENOR",IF(T3983&lt;=Parametros!$B$8,"PROMEDIO MENOR-MEDIANA","PROMEDIO"))</f>
        <v>MENOR</v>
      </c>
      <c r="V3983" s="23" t="n">
        <f aca="false">IF(T3983&lt;=Parametros!$B$7,M3983,IF(T3983&lt;=Parametros!$B$8,Q3983,P3983))</f>
        <v>656232.99</v>
      </c>
      <c r="W3983" s="26" t="n">
        <f aca="false">ROUND(V3983,0)</f>
        <v>656233</v>
      </c>
      <c r="X3983" s="27" t="n">
        <f aca="false">K3983/G3983</f>
        <v>0.959470884695293</v>
      </c>
      <c r="Y3983" s="27" t="n">
        <f aca="false">L3983/G3983</f>
        <v>1.25637141733423</v>
      </c>
    </row>
    <row r="3984" customFormat="false" ht="26.25" hidden="false" customHeight="true" outlineLevel="0" collapsed="false">
      <c r="A3984" s="4" t="s">
        <v>166</v>
      </c>
      <c r="B3984" s="4" t="s">
        <v>1668</v>
      </c>
      <c r="C3984" s="4" t="s">
        <v>1715</v>
      </c>
      <c r="D3984" s="4" t="s">
        <v>1716</v>
      </c>
      <c r="E3984" s="4" t="s">
        <v>98</v>
      </c>
      <c r="F3984" s="4" t="s">
        <v>99</v>
      </c>
      <c r="G3984" s="23" t="n">
        <v>1094324</v>
      </c>
      <c r="H3984" s="24" t="n">
        <f aca="false">Parametros!$B$3</f>
        <v>160.42</v>
      </c>
      <c r="I3984" s="24" t="n">
        <f aca="false">Parametros!$B$4</f>
        <v>151.76</v>
      </c>
      <c r="J3984" s="23" t="n">
        <f aca="false">G3984*H3984/I3984</f>
        <v>1156770.26937269</v>
      </c>
      <c r="K3984" s="23" t="n">
        <v>1049971.68</v>
      </c>
      <c r="L3984" s="23" t="n">
        <v>1375045</v>
      </c>
      <c r="M3984" s="23" t="n">
        <f aca="false">MIN(J3984:L3984)</f>
        <v>1049971.68</v>
      </c>
      <c r="N3984" s="23" t="n">
        <f aca="false">MAX(J3984:L3984)</f>
        <v>1375045</v>
      </c>
      <c r="O3984" s="23" t="n">
        <f aca="false">MEDIAN(J3984:L3984)</f>
        <v>1156770.26937269</v>
      </c>
      <c r="P3984" s="23" t="n">
        <f aca="false">AVERAGE(J3984:L3984)</f>
        <v>1193928.98312423</v>
      </c>
      <c r="Q3984" s="23" t="n">
        <f aca="false">AVERAGE(M3984,O3984)</f>
        <v>1103370.97468635</v>
      </c>
      <c r="R3984" s="23" t="n">
        <f aca="false">AVERAGE(N3984,O3984)</f>
        <v>1265907.63468635</v>
      </c>
      <c r="S3984" s="23" t="n">
        <f aca="false">STDEV(J3984:L3984)</f>
        <v>165691.711771311</v>
      </c>
      <c r="T3984" s="25" t="n">
        <f aca="false">IF(P3984&gt;0,S3984/P3984,NA())</f>
        <v>0.138778532151665</v>
      </c>
      <c r="U3984" s="4" t="str">
        <f aca="false">IF(T3984&lt;=Parametros!$B$7,"MENOR",IF(T3984&lt;=Parametros!$B$8,"PROMEDIO MENOR-MEDIANA","PROMEDIO"))</f>
        <v>MENOR</v>
      </c>
      <c r="V3984" s="23" t="n">
        <f aca="false">IF(T3984&lt;=Parametros!$B$7,M3984,IF(T3984&lt;=Parametros!$B$8,Q3984,P3984))</f>
        <v>1049971.68</v>
      </c>
      <c r="W3984" s="26" t="n">
        <f aca="false">ROUND(V3984,0)</f>
        <v>1049972</v>
      </c>
      <c r="X3984" s="27" t="n">
        <f aca="false">K3984/G3984</f>
        <v>0.95947057726962</v>
      </c>
      <c r="Y3984" s="27" t="n">
        <f aca="false">L3984/G3984</f>
        <v>1.25652457590257</v>
      </c>
    </row>
    <row r="3985" customFormat="false" ht="26.25" hidden="false" customHeight="true" outlineLevel="0" collapsed="false">
      <c r="A3985" s="4" t="s">
        <v>169</v>
      </c>
      <c r="B3985" s="4" t="s">
        <v>1668</v>
      </c>
      <c r="C3985" s="4" t="s">
        <v>1717</v>
      </c>
      <c r="D3985" s="4" t="s">
        <v>1718</v>
      </c>
      <c r="E3985" s="4" t="s">
        <v>98</v>
      </c>
      <c r="F3985" s="4" t="s">
        <v>99</v>
      </c>
      <c r="G3985" s="23" t="n">
        <v>683953</v>
      </c>
      <c r="H3985" s="24" t="n">
        <f aca="false">Parametros!$B$3</f>
        <v>160.42</v>
      </c>
      <c r="I3985" s="24" t="n">
        <f aca="false">Parametros!$B$4</f>
        <v>151.76</v>
      </c>
      <c r="J3985" s="23" t="n">
        <f aca="false">G3985*H3985/I3985</f>
        <v>722981.946889826</v>
      </c>
      <c r="K3985" s="23" t="n">
        <v>656232.99</v>
      </c>
      <c r="L3985" s="23" t="n">
        <v>859299</v>
      </c>
      <c r="M3985" s="23" t="n">
        <f aca="false">MIN(J3985:L3985)</f>
        <v>656232.99</v>
      </c>
      <c r="N3985" s="23" t="n">
        <f aca="false">MAX(J3985:L3985)</f>
        <v>859299</v>
      </c>
      <c r="O3985" s="23" t="n">
        <f aca="false">MEDIAN(J3985:L3985)</f>
        <v>722981.946889826</v>
      </c>
      <c r="P3985" s="23" t="n">
        <f aca="false">AVERAGE(J3985:L3985)</f>
        <v>746171.312296609</v>
      </c>
      <c r="Q3985" s="23" t="n">
        <f aca="false">AVERAGE(M3985,O3985)</f>
        <v>689607.468444913</v>
      </c>
      <c r="R3985" s="23" t="n">
        <f aca="false">AVERAGE(N3985,O3985)</f>
        <v>791140.473444913</v>
      </c>
      <c r="S3985" s="23" t="n">
        <f aca="false">STDEV(J3985:L3985)</f>
        <v>103500.053648812</v>
      </c>
      <c r="T3985" s="25" t="n">
        <f aca="false">IF(P3985&gt;0,S3985/P3985,NA())</f>
        <v>0.138708165193666</v>
      </c>
      <c r="U3985" s="4" t="str">
        <f aca="false">IF(T3985&lt;=Parametros!$B$7,"MENOR",IF(T3985&lt;=Parametros!$B$8,"PROMEDIO MENOR-MEDIANA","PROMEDIO"))</f>
        <v>MENOR</v>
      </c>
      <c r="V3985" s="23" t="n">
        <f aca="false">IF(T3985&lt;=Parametros!$B$7,M3985,IF(T3985&lt;=Parametros!$B$8,Q3985,P3985))</f>
        <v>656232.99</v>
      </c>
      <c r="W3985" s="26" t="n">
        <f aca="false">ROUND(V3985,0)</f>
        <v>656233</v>
      </c>
      <c r="X3985" s="27" t="n">
        <f aca="false">K3985/G3985</f>
        <v>0.959470884695293</v>
      </c>
      <c r="Y3985" s="27" t="n">
        <f aca="false">L3985/G3985</f>
        <v>1.25637141733423</v>
      </c>
    </row>
    <row r="3986" customFormat="false" ht="26.25" hidden="false" customHeight="true" outlineLevel="0" collapsed="false">
      <c r="A3986" s="4" t="s">
        <v>172</v>
      </c>
      <c r="B3986" s="4" t="s">
        <v>1668</v>
      </c>
      <c r="C3986" s="4" t="s">
        <v>1719</v>
      </c>
      <c r="D3986" s="4" t="s">
        <v>1720</v>
      </c>
      <c r="E3986" s="4" t="s">
        <v>98</v>
      </c>
      <c r="F3986" s="4" t="s">
        <v>99</v>
      </c>
      <c r="G3986" s="23" t="n">
        <v>1094324</v>
      </c>
      <c r="H3986" s="24" t="n">
        <f aca="false">Parametros!$B$3</f>
        <v>160.42</v>
      </c>
      <c r="I3986" s="24" t="n">
        <f aca="false">Parametros!$B$4</f>
        <v>151.76</v>
      </c>
      <c r="J3986" s="23" t="n">
        <f aca="false">G3986*H3986/I3986</f>
        <v>1156770.26937269</v>
      </c>
      <c r="K3986" s="23" t="n">
        <v>1049971.68</v>
      </c>
      <c r="L3986" s="23" t="n">
        <v>1375045</v>
      </c>
      <c r="M3986" s="23" t="n">
        <f aca="false">MIN(J3986:L3986)</f>
        <v>1049971.68</v>
      </c>
      <c r="N3986" s="23" t="n">
        <f aca="false">MAX(J3986:L3986)</f>
        <v>1375045</v>
      </c>
      <c r="O3986" s="23" t="n">
        <f aca="false">MEDIAN(J3986:L3986)</f>
        <v>1156770.26937269</v>
      </c>
      <c r="P3986" s="23" t="n">
        <f aca="false">AVERAGE(J3986:L3986)</f>
        <v>1193928.98312423</v>
      </c>
      <c r="Q3986" s="23" t="n">
        <f aca="false">AVERAGE(M3986,O3986)</f>
        <v>1103370.97468635</v>
      </c>
      <c r="R3986" s="23" t="n">
        <f aca="false">AVERAGE(N3986,O3986)</f>
        <v>1265907.63468635</v>
      </c>
      <c r="S3986" s="23" t="n">
        <f aca="false">STDEV(J3986:L3986)</f>
        <v>165691.711771311</v>
      </c>
      <c r="T3986" s="25" t="n">
        <f aca="false">IF(P3986&gt;0,S3986/P3986,NA())</f>
        <v>0.138778532151665</v>
      </c>
      <c r="U3986" s="4" t="str">
        <f aca="false">IF(T3986&lt;=Parametros!$B$7,"MENOR",IF(T3986&lt;=Parametros!$B$8,"PROMEDIO MENOR-MEDIANA","PROMEDIO"))</f>
        <v>MENOR</v>
      </c>
      <c r="V3986" s="23" t="n">
        <f aca="false">IF(T3986&lt;=Parametros!$B$7,M3986,IF(T3986&lt;=Parametros!$B$8,Q3986,P3986))</f>
        <v>1049971.68</v>
      </c>
      <c r="W3986" s="26" t="n">
        <f aca="false">ROUND(V3986,0)</f>
        <v>1049972</v>
      </c>
      <c r="X3986" s="27" t="n">
        <f aca="false">K3986/G3986</f>
        <v>0.95947057726962</v>
      </c>
      <c r="Y3986" s="27" t="n">
        <f aca="false">L3986/G3986</f>
        <v>1.25652457590257</v>
      </c>
    </row>
    <row r="3987" customFormat="false" ht="39" hidden="false" customHeight="true" outlineLevel="0" collapsed="false">
      <c r="A3987" s="4" t="s">
        <v>175</v>
      </c>
      <c r="B3987" s="4" t="s">
        <v>1668</v>
      </c>
      <c r="C3987" s="4" t="s">
        <v>1721</v>
      </c>
      <c r="D3987" s="4" t="s">
        <v>1722</v>
      </c>
      <c r="E3987" s="4" t="s">
        <v>98</v>
      </c>
      <c r="F3987" s="4" t="s">
        <v>99</v>
      </c>
      <c r="G3987" s="23" t="n">
        <v>1094324</v>
      </c>
      <c r="H3987" s="24" t="n">
        <f aca="false">Parametros!$B$3</f>
        <v>160.42</v>
      </c>
      <c r="I3987" s="24" t="n">
        <f aca="false">Parametros!$B$4</f>
        <v>151.76</v>
      </c>
      <c r="J3987" s="23" t="n">
        <f aca="false">G3987*H3987/I3987</f>
        <v>1156770.26937269</v>
      </c>
      <c r="K3987" s="23" t="n">
        <v>1049971.68</v>
      </c>
      <c r="L3987" s="23" t="n">
        <v>1375045</v>
      </c>
      <c r="M3987" s="23" t="n">
        <f aca="false">MIN(J3987:L3987)</f>
        <v>1049971.68</v>
      </c>
      <c r="N3987" s="23" t="n">
        <f aca="false">MAX(J3987:L3987)</f>
        <v>1375045</v>
      </c>
      <c r="O3987" s="23" t="n">
        <f aca="false">MEDIAN(J3987:L3987)</f>
        <v>1156770.26937269</v>
      </c>
      <c r="P3987" s="23" t="n">
        <f aca="false">AVERAGE(J3987:L3987)</f>
        <v>1193928.98312423</v>
      </c>
      <c r="Q3987" s="23" t="n">
        <f aca="false">AVERAGE(M3987,O3987)</f>
        <v>1103370.97468635</v>
      </c>
      <c r="R3987" s="23" t="n">
        <f aca="false">AVERAGE(N3987,O3987)</f>
        <v>1265907.63468635</v>
      </c>
      <c r="S3987" s="23" t="n">
        <f aca="false">STDEV(J3987:L3987)</f>
        <v>165691.711771311</v>
      </c>
      <c r="T3987" s="25" t="n">
        <f aca="false">IF(P3987&gt;0,S3987/P3987,NA())</f>
        <v>0.138778532151665</v>
      </c>
      <c r="U3987" s="4" t="str">
        <f aca="false">IF(T3987&lt;=Parametros!$B$7,"MENOR",IF(T3987&lt;=Parametros!$B$8,"PROMEDIO MENOR-MEDIANA","PROMEDIO"))</f>
        <v>MENOR</v>
      </c>
      <c r="V3987" s="23" t="n">
        <f aca="false">IF(T3987&lt;=Parametros!$B$7,M3987,IF(T3987&lt;=Parametros!$B$8,Q3987,P3987))</f>
        <v>1049971.68</v>
      </c>
      <c r="W3987" s="26" t="n">
        <f aca="false">ROUND(V3987,0)</f>
        <v>1049972</v>
      </c>
      <c r="X3987" s="27" t="n">
        <f aca="false">K3987/G3987</f>
        <v>0.95947057726962</v>
      </c>
      <c r="Y3987" s="27" t="n">
        <f aca="false">L3987/G3987</f>
        <v>1.25652457590257</v>
      </c>
    </row>
    <row r="3988" customFormat="false" ht="39" hidden="false" customHeight="true" outlineLevel="0" collapsed="false">
      <c r="A3988" s="4" t="s">
        <v>178</v>
      </c>
      <c r="B3988" s="4" t="s">
        <v>1668</v>
      </c>
      <c r="C3988" s="4" t="s">
        <v>1723</v>
      </c>
      <c r="D3988" s="4" t="s">
        <v>1724</v>
      </c>
      <c r="E3988" s="4" t="s">
        <v>98</v>
      </c>
      <c r="F3988" s="4" t="s">
        <v>99</v>
      </c>
      <c r="G3988" s="23" t="n">
        <v>1094324</v>
      </c>
      <c r="H3988" s="24" t="n">
        <f aca="false">Parametros!$B$3</f>
        <v>160.42</v>
      </c>
      <c r="I3988" s="24" t="n">
        <f aca="false">Parametros!$B$4</f>
        <v>151.76</v>
      </c>
      <c r="J3988" s="23" t="n">
        <f aca="false">G3988*H3988/I3988</f>
        <v>1156770.26937269</v>
      </c>
      <c r="K3988" s="23" t="n">
        <v>1049971.68</v>
      </c>
      <c r="L3988" s="23" t="n">
        <v>1375045</v>
      </c>
      <c r="M3988" s="23" t="n">
        <f aca="false">MIN(J3988:L3988)</f>
        <v>1049971.68</v>
      </c>
      <c r="N3988" s="23" t="n">
        <f aca="false">MAX(J3988:L3988)</f>
        <v>1375045</v>
      </c>
      <c r="O3988" s="23" t="n">
        <f aca="false">MEDIAN(J3988:L3988)</f>
        <v>1156770.26937269</v>
      </c>
      <c r="P3988" s="23" t="n">
        <f aca="false">AVERAGE(J3988:L3988)</f>
        <v>1193928.98312423</v>
      </c>
      <c r="Q3988" s="23" t="n">
        <f aca="false">AVERAGE(M3988,O3988)</f>
        <v>1103370.97468635</v>
      </c>
      <c r="R3988" s="23" t="n">
        <f aca="false">AVERAGE(N3988,O3988)</f>
        <v>1265907.63468635</v>
      </c>
      <c r="S3988" s="23" t="n">
        <f aca="false">STDEV(J3988:L3988)</f>
        <v>165691.711771311</v>
      </c>
      <c r="T3988" s="25" t="n">
        <f aca="false">IF(P3988&gt;0,S3988/P3988,NA())</f>
        <v>0.138778532151665</v>
      </c>
      <c r="U3988" s="4" t="str">
        <f aca="false">IF(T3988&lt;=Parametros!$B$7,"MENOR",IF(T3988&lt;=Parametros!$B$8,"PROMEDIO MENOR-MEDIANA","PROMEDIO"))</f>
        <v>MENOR</v>
      </c>
      <c r="V3988" s="23" t="n">
        <f aca="false">IF(T3988&lt;=Parametros!$B$7,M3988,IF(T3988&lt;=Parametros!$B$8,Q3988,P3988))</f>
        <v>1049971.68</v>
      </c>
      <c r="W3988" s="26" t="n">
        <f aca="false">ROUND(V3988,0)</f>
        <v>1049972</v>
      </c>
      <c r="X3988" s="27" t="n">
        <f aca="false">K3988/G3988</f>
        <v>0.95947057726962</v>
      </c>
      <c r="Y3988" s="27" t="n">
        <f aca="false">L3988/G3988</f>
        <v>1.25652457590257</v>
      </c>
    </row>
    <row r="3989" customFormat="false" ht="39" hidden="false" customHeight="true" outlineLevel="0" collapsed="false">
      <c r="A3989" s="4" t="s">
        <v>181</v>
      </c>
      <c r="B3989" s="4" t="s">
        <v>1668</v>
      </c>
      <c r="C3989" s="4" t="s">
        <v>1725</v>
      </c>
      <c r="D3989" s="4" t="s">
        <v>1726</v>
      </c>
      <c r="E3989" s="4" t="s">
        <v>98</v>
      </c>
      <c r="F3989" s="4" t="s">
        <v>99</v>
      </c>
      <c r="G3989" s="23" t="n">
        <v>1094324</v>
      </c>
      <c r="H3989" s="24" t="n">
        <f aca="false">Parametros!$B$3</f>
        <v>160.42</v>
      </c>
      <c r="I3989" s="24" t="n">
        <f aca="false">Parametros!$B$4</f>
        <v>151.76</v>
      </c>
      <c r="J3989" s="23" t="n">
        <f aca="false">G3989*H3989/I3989</f>
        <v>1156770.26937269</v>
      </c>
      <c r="K3989" s="23" t="n">
        <v>1049971.68</v>
      </c>
      <c r="L3989" s="23" t="n">
        <v>1375045</v>
      </c>
      <c r="M3989" s="23" t="n">
        <f aca="false">MIN(J3989:L3989)</f>
        <v>1049971.68</v>
      </c>
      <c r="N3989" s="23" t="n">
        <f aca="false">MAX(J3989:L3989)</f>
        <v>1375045</v>
      </c>
      <c r="O3989" s="23" t="n">
        <f aca="false">MEDIAN(J3989:L3989)</f>
        <v>1156770.26937269</v>
      </c>
      <c r="P3989" s="23" t="n">
        <f aca="false">AVERAGE(J3989:L3989)</f>
        <v>1193928.98312423</v>
      </c>
      <c r="Q3989" s="23" t="n">
        <f aca="false">AVERAGE(M3989,O3989)</f>
        <v>1103370.97468635</v>
      </c>
      <c r="R3989" s="23" t="n">
        <f aca="false">AVERAGE(N3989,O3989)</f>
        <v>1265907.63468635</v>
      </c>
      <c r="S3989" s="23" t="n">
        <f aca="false">STDEV(J3989:L3989)</f>
        <v>165691.711771311</v>
      </c>
      <c r="T3989" s="25" t="n">
        <f aca="false">IF(P3989&gt;0,S3989/P3989,NA())</f>
        <v>0.138778532151665</v>
      </c>
      <c r="U3989" s="4" t="str">
        <f aca="false">IF(T3989&lt;=Parametros!$B$7,"MENOR",IF(T3989&lt;=Parametros!$B$8,"PROMEDIO MENOR-MEDIANA","PROMEDIO"))</f>
        <v>MENOR</v>
      </c>
      <c r="V3989" s="23" t="n">
        <f aca="false">IF(T3989&lt;=Parametros!$B$7,M3989,IF(T3989&lt;=Parametros!$B$8,Q3989,P3989))</f>
        <v>1049971.68</v>
      </c>
      <c r="W3989" s="26" t="n">
        <f aca="false">ROUND(V3989,0)</f>
        <v>1049972</v>
      </c>
      <c r="X3989" s="27" t="n">
        <f aca="false">K3989/G3989</f>
        <v>0.95947057726962</v>
      </c>
      <c r="Y3989" s="27" t="n">
        <f aca="false">L3989/G3989</f>
        <v>1.25652457590257</v>
      </c>
    </row>
    <row r="3990" customFormat="false" ht="39" hidden="false" customHeight="true" outlineLevel="0" collapsed="false">
      <c r="A3990" s="4" t="s">
        <v>184</v>
      </c>
      <c r="B3990" s="4" t="s">
        <v>1668</v>
      </c>
      <c r="C3990" s="4" t="s">
        <v>1727</v>
      </c>
      <c r="D3990" s="4" t="s">
        <v>1728</v>
      </c>
      <c r="E3990" s="4" t="s">
        <v>98</v>
      </c>
      <c r="F3990" s="4" t="s">
        <v>99</v>
      </c>
      <c r="G3990" s="23" t="n">
        <v>683953</v>
      </c>
      <c r="H3990" s="24" t="n">
        <f aca="false">Parametros!$B$3</f>
        <v>160.42</v>
      </c>
      <c r="I3990" s="24" t="n">
        <f aca="false">Parametros!$B$4</f>
        <v>151.76</v>
      </c>
      <c r="J3990" s="23" t="n">
        <f aca="false">G3990*H3990/I3990</f>
        <v>722981.946889826</v>
      </c>
      <c r="K3990" s="23" t="n">
        <v>656232.99</v>
      </c>
      <c r="L3990" s="23" t="n">
        <v>859299</v>
      </c>
      <c r="M3990" s="23" t="n">
        <f aca="false">MIN(J3990:L3990)</f>
        <v>656232.99</v>
      </c>
      <c r="N3990" s="23" t="n">
        <f aca="false">MAX(J3990:L3990)</f>
        <v>859299</v>
      </c>
      <c r="O3990" s="23" t="n">
        <f aca="false">MEDIAN(J3990:L3990)</f>
        <v>722981.946889826</v>
      </c>
      <c r="P3990" s="23" t="n">
        <f aca="false">AVERAGE(J3990:L3990)</f>
        <v>746171.312296609</v>
      </c>
      <c r="Q3990" s="23" t="n">
        <f aca="false">AVERAGE(M3990,O3990)</f>
        <v>689607.468444913</v>
      </c>
      <c r="R3990" s="23" t="n">
        <f aca="false">AVERAGE(N3990,O3990)</f>
        <v>791140.473444913</v>
      </c>
      <c r="S3990" s="23" t="n">
        <f aca="false">STDEV(J3990:L3990)</f>
        <v>103500.053648812</v>
      </c>
      <c r="T3990" s="25" t="n">
        <f aca="false">IF(P3990&gt;0,S3990/P3990,NA())</f>
        <v>0.138708165193666</v>
      </c>
      <c r="U3990" s="4" t="str">
        <f aca="false">IF(T3990&lt;=Parametros!$B$7,"MENOR",IF(T3990&lt;=Parametros!$B$8,"PROMEDIO MENOR-MEDIANA","PROMEDIO"))</f>
        <v>MENOR</v>
      </c>
      <c r="V3990" s="23" t="n">
        <f aca="false">IF(T3990&lt;=Parametros!$B$7,M3990,IF(T3990&lt;=Parametros!$B$8,Q3990,P3990))</f>
        <v>656232.99</v>
      </c>
      <c r="W3990" s="26" t="n">
        <f aca="false">ROUND(V3990,0)</f>
        <v>656233</v>
      </c>
      <c r="X3990" s="27" t="n">
        <f aca="false">K3990/G3990</f>
        <v>0.959470884695293</v>
      </c>
      <c r="Y3990" s="27" t="n">
        <f aca="false">L3990/G3990</f>
        <v>1.25637141733423</v>
      </c>
    </row>
    <row r="3991" customFormat="false" ht="39" hidden="false" customHeight="true" outlineLevel="0" collapsed="false">
      <c r="A3991" s="4" t="s">
        <v>187</v>
      </c>
      <c r="B3991" s="4" t="s">
        <v>1668</v>
      </c>
      <c r="C3991" s="4" t="s">
        <v>1729</v>
      </c>
      <c r="D3991" s="4" t="s">
        <v>1730</v>
      </c>
      <c r="E3991" s="4" t="s">
        <v>98</v>
      </c>
      <c r="F3991" s="4" t="s">
        <v>99</v>
      </c>
      <c r="G3991" s="23" t="n">
        <v>683953</v>
      </c>
      <c r="H3991" s="24" t="n">
        <f aca="false">Parametros!$B$3</f>
        <v>160.42</v>
      </c>
      <c r="I3991" s="24" t="n">
        <f aca="false">Parametros!$B$4</f>
        <v>151.76</v>
      </c>
      <c r="J3991" s="23" t="n">
        <f aca="false">G3991*H3991/I3991</f>
        <v>722981.946889826</v>
      </c>
      <c r="K3991" s="23" t="n">
        <v>656232.99</v>
      </c>
      <c r="L3991" s="23" t="n">
        <v>859299</v>
      </c>
      <c r="M3991" s="23" t="n">
        <f aca="false">MIN(J3991:L3991)</f>
        <v>656232.99</v>
      </c>
      <c r="N3991" s="23" t="n">
        <f aca="false">MAX(J3991:L3991)</f>
        <v>859299</v>
      </c>
      <c r="O3991" s="23" t="n">
        <f aca="false">MEDIAN(J3991:L3991)</f>
        <v>722981.946889826</v>
      </c>
      <c r="P3991" s="23" t="n">
        <f aca="false">AVERAGE(J3991:L3991)</f>
        <v>746171.312296609</v>
      </c>
      <c r="Q3991" s="23" t="n">
        <f aca="false">AVERAGE(M3991,O3991)</f>
        <v>689607.468444913</v>
      </c>
      <c r="R3991" s="23" t="n">
        <f aca="false">AVERAGE(N3991,O3991)</f>
        <v>791140.473444913</v>
      </c>
      <c r="S3991" s="23" t="n">
        <f aca="false">STDEV(J3991:L3991)</f>
        <v>103500.053648812</v>
      </c>
      <c r="T3991" s="25" t="n">
        <f aca="false">IF(P3991&gt;0,S3991/P3991,NA())</f>
        <v>0.138708165193666</v>
      </c>
      <c r="U3991" s="4" t="str">
        <f aca="false">IF(T3991&lt;=Parametros!$B$7,"MENOR",IF(T3991&lt;=Parametros!$B$8,"PROMEDIO MENOR-MEDIANA","PROMEDIO"))</f>
        <v>MENOR</v>
      </c>
      <c r="V3991" s="23" t="n">
        <f aca="false">IF(T3991&lt;=Parametros!$B$7,M3991,IF(T3991&lt;=Parametros!$B$8,Q3991,P3991))</f>
        <v>656232.99</v>
      </c>
      <c r="W3991" s="26" t="n">
        <f aca="false">ROUND(V3991,0)</f>
        <v>656233</v>
      </c>
      <c r="X3991" s="27" t="n">
        <f aca="false">K3991/G3991</f>
        <v>0.959470884695293</v>
      </c>
      <c r="Y3991" s="27" t="n">
        <f aca="false">L3991/G3991</f>
        <v>1.25637141733423</v>
      </c>
    </row>
    <row r="3992" customFormat="false" ht="39" hidden="false" customHeight="true" outlineLevel="0" collapsed="false">
      <c r="A3992" s="4" t="s">
        <v>190</v>
      </c>
      <c r="B3992" s="4" t="s">
        <v>1668</v>
      </c>
      <c r="C3992" s="4" t="s">
        <v>1731</v>
      </c>
      <c r="D3992" s="4" t="s">
        <v>1732</v>
      </c>
      <c r="E3992" s="4" t="s">
        <v>98</v>
      </c>
      <c r="F3992" s="4" t="s">
        <v>99</v>
      </c>
      <c r="G3992" s="23" t="n">
        <v>543771</v>
      </c>
      <c r="H3992" s="24" t="n">
        <f aca="false">Parametros!$B$3</f>
        <v>160.42</v>
      </c>
      <c r="I3992" s="24" t="n">
        <f aca="false">Parametros!$B$4</f>
        <v>151.76</v>
      </c>
      <c r="J3992" s="23" t="n">
        <f aca="false">G3992*H3992/I3992</f>
        <v>574800.631391671</v>
      </c>
      <c r="K3992" s="23" t="n">
        <v>521732.06</v>
      </c>
      <c r="L3992" s="23" t="n">
        <v>683179</v>
      </c>
      <c r="M3992" s="23" t="n">
        <f aca="false">MIN(J3992:L3992)</f>
        <v>521732.06</v>
      </c>
      <c r="N3992" s="23" t="n">
        <f aca="false">MAX(J3992:L3992)</f>
        <v>683179</v>
      </c>
      <c r="O3992" s="23" t="n">
        <f aca="false">MEDIAN(J3992:L3992)</f>
        <v>574800.631391671</v>
      </c>
      <c r="P3992" s="23" t="n">
        <f aca="false">AVERAGE(J3992:L3992)</f>
        <v>593237.23046389</v>
      </c>
      <c r="Q3992" s="23" t="n">
        <f aca="false">AVERAGE(M3992,O3992)</f>
        <v>548266.345695836</v>
      </c>
      <c r="R3992" s="23" t="n">
        <f aca="false">AVERAGE(N3992,O3992)</f>
        <v>628989.815695836</v>
      </c>
      <c r="S3992" s="23" t="n">
        <f aca="false">STDEV(J3992:L3992)</f>
        <v>82287.3608025754</v>
      </c>
      <c r="T3992" s="25" t="n">
        <f aca="false">IF(P3992&gt;0,S3992/P3992,NA())</f>
        <v>0.1387090300085</v>
      </c>
      <c r="U3992" s="4" t="str">
        <f aca="false">IF(T3992&lt;=Parametros!$B$7,"MENOR",IF(T3992&lt;=Parametros!$B$8,"PROMEDIO MENOR-MEDIANA","PROMEDIO"))</f>
        <v>MENOR</v>
      </c>
      <c r="V3992" s="23" t="n">
        <f aca="false">IF(T3992&lt;=Parametros!$B$7,M3992,IF(T3992&lt;=Parametros!$B$8,Q3992,P3992))</f>
        <v>521732.06</v>
      </c>
      <c r="W3992" s="26" t="n">
        <f aca="false">ROUND(V3992,0)</f>
        <v>521732</v>
      </c>
      <c r="X3992" s="27" t="n">
        <f aca="false">K3992/G3992</f>
        <v>0.959470181381501</v>
      </c>
      <c r="Y3992" s="27" t="n">
        <f aca="false">L3992/G3992</f>
        <v>1.25637262744795</v>
      </c>
    </row>
    <row r="3993" customFormat="false" ht="39" hidden="false" customHeight="true" outlineLevel="0" collapsed="false">
      <c r="A3993" s="4" t="s">
        <v>193</v>
      </c>
      <c r="B3993" s="4" t="s">
        <v>1668</v>
      </c>
      <c r="C3993" s="4" t="s">
        <v>1733</v>
      </c>
      <c r="D3993" s="4" t="s">
        <v>1734</v>
      </c>
      <c r="E3993" s="4" t="s">
        <v>98</v>
      </c>
      <c r="F3993" s="4" t="s">
        <v>99</v>
      </c>
      <c r="G3993" s="23" t="n">
        <v>543771</v>
      </c>
      <c r="H3993" s="24" t="n">
        <f aca="false">Parametros!$B$3</f>
        <v>160.42</v>
      </c>
      <c r="I3993" s="24" t="n">
        <f aca="false">Parametros!$B$4</f>
        <v>151.76</v>
      </c>
      <c r="J3993" s="23" t="n">
        <f aca="false">G3993*H3993/I3993</f>
        <v>574800.631391671</v>
      </c>
      <c r="K3993" s="23" t="n">
        <v>521732.06</v>
      </c>
      <c r="L3993" s="23" t="n">
        <v>683179</v>
      </c>
      <c r="M3993" s="23" t="n">
        <f aca="false">MIN(J3993:L3993)</f>
        <v>521732.06</v>
      </c>
      <c r="N3993" s="23" t="n">
        <f aca="false">MAX(J3993:L3993)</f>
        <v>683179</v>
      </c>
      <c r="O3993" s="23" t="n">
        <f aca="false">MEDIAN(J3993:L3993)</f>
        <v>574800.631391671</v>
      </c>
      <c r="P3993" s="23" t="n">
        <f aca="false">AVERAGE(J3993:L3993)</f>
        <v>593237.23046389</v>
      </c>
      <c r="Q3993" s="23" t="n">
        <f aca="false">AVERAGE(M3993,O3993)</f>
        <v>548266.345695836</v>
      </c>
      <c r="R3993" s="23" t="n">
        <f aca="false">AVERAGE(N3993,O3993)</f>
        <v>628989.815695836</v>
      </c>
      <c r="S3993" s="23" t="n">
        <f aca="false">STDEV(J3993:L3993)</f>
        <v>82287.3608025754</v>
      </c>
      <c r="T3993" s="25" t="n">
        <f aca="false">IF(P3993&gt;0,S3993/P3993,NA())</f>
        <v>0.1387090300085</v>
      </c>
      <c r="U3993" s="4" t="str">
        <f aca="false">IF(T3993&lt;=Parametros!$B$7,"MENOR",IF(T3993&lt;=Parametros!$B$8,"PROMEDIO MENOR-MEDIANA","PROMEDIO"))</f>
        <v>MENOR</v>
      </c>
      <c r="V3993" s="23" t="n">
        <f aca="false">IF(T3993&lt;=Parametros!$B$7,M3993,IF(T3993&lt;=Parametros!$B$8,Q3993,P3993))</f>
        <v>521732.06</v>
      </c>
      <c r="W3993" s="26" t="n">
        <f aca="false">ROUND(V3993,0)</f>
        <v>521732</v>
      </c>
      <c r="X3993" s="27" t="n">
        <f aca="false">K3993/G3993</f>
        <v>0.959470181381501</v>
      </c>
      <c r="Y3993" s="27" t="n">
        <f aca="false">L3993/G3993</f>
        <v>1.25637262744795</v>
      </c>
    </row>
    <row r="3994" customFormat="false" ht="39" hidden="false" customHeight="true" outlineLevel="0" collapsed="false">
      <c r="A3994" s="4" t="s">
        <v>196</v>
      </c>
      <c r="B3994" s="4" t="s">
        <v>1668</v>
      </c>
      <c r="C3994" s="4" t="s">
        <v>1735</v>
      </c>
      <c r="D3994" s="4" t="s">
        <v>1736</v>
      </c>
      <c r="E3994" s="4" t="s">
        <v>98</v>
      </c>
      <c r="F3994" s="4" t="s">
        <v>99</v>
      </c>
      <c r="G3994" s="23" t="n">
        <v>136791</v>
      </c>
      <c r="H3994" s="24" t="n">
        <f aca="false">Parametros!$B$3</f>
        <v>160.42</v>
      </c>
      <c r="I3994" s="24" t="n">
        <f aca="false">Parametros!$B$4</f>
        <v>151.76</v>
      </c>
      <c r="J3994" s="23" t="n">
        <f aca="false">G3994*H3994/I3994</f>
        <v>144596.812203479</v>
      </c>
      <c r="K3994" s="23" t="n">
        <v>131247.15</v>
      </c>
      <c r="L3994" s="23" t="n">
        <v>171836</v>
      </c>
      <c r="M3994" s="23" t="n">
        <f aca="false">MIN(J3994:L3994)</f>
        <v>131247.15</v>
      </c>
      <c r="N3994" s="23" t="n">
        <f aca="false">MAX(J3994:L3994)</f>
        <v>171836</v>
      </c>
      <c r="O3994" s="23" t="n">
        <f aca="false">MEDIAN(J3994:L3994)</f>
        <v>144596.812203479</v>
      </c>
      <c r="P3994" s="23" t="n">
        <f aca="false">AVERAGE(J3994:L3994)</f>
        <v>149226.654067826</v>
      </c>
      <c r="Q3994" s="23" t="n">
        <f aca="false">AVERAGE(M3994,O3994)</f>
        <v>137921.98110174</v>
      </c>
      <c r="R3994" s="23" t="n">
        <f aca="false">AVERAGE(N3994,O3994)</f>
        <v>158216.40610174</v>
      </c>
      <c r="S3994" s="23" t="n">
        <f aca="false">STDEV(J3994:L3994)</f>
        <v>20686.7170630642</v>
      </c>
      <c r="T3994" s="25" t="n">
        <f aca="false">IF(P3994&gt;0,S3994/P3994,NA())</f>
        <v>0.138626153566786</v>
      </c>
      <c r="U3994" s="4" t="str">
        <f aca="false">IF(T3994&lt;=Parametros!$B$7,"MENOR",IF(T3994&lt;=Parametros!$B$8,"PROMEDIO MENOR-MEDIANA","PROMEDIO"))</f>
        <v>MENOR</v>
      </c>
      <c r="V3994" s="23" t="n">
        <f aca="false">IF(T3994&lt;=Parametros!$B$7,M3994,IF(T3994&lt;=Parametros!$B$8,Q3994,P3994))</f>
        <v>131247.15</v>
      </c>
      <c r="W3994" s="26" t="n">
        <f aca="false">ROUND(V3994,0)</f>
        <v>131247</v>
      </c>
      <c r="X3994" s="27" t="n">
        <f aca="false">K3994/G3994</f>
        <v>0.959472114393491</v>
      </c>
      <c r="Y3994" s="27" t="n">
        <f aca="false">L3994/G3994</f>
        <v>1.25619375543713</v>
      </c>
    </row>
    <row r="3995" customFormat="false" ht="51.75" hidden="false" customHeight="true" outlineLevel="0" collapsed="false">
      <c r="A3995" s="4" t="s">
        <v>199</v>
      </c>
      <c r="B3995" s="4" t="s">
        <v>1668</v>
      </c>
      <c r="C3995" s="4" t="s">
        <v>1737</v>
      </c>
      <c r="D3995" s="4" t="s">
        <v>1738</v>
      </c>
      <c r="E3995" s="4" t="s">
        <v>98</v>
      </c>
      <c r="F3995" s="4" t="s">
        <v>99</v>
      </c>
      <c r="G3995" s="23" t="n">
        <v>273581</v>
      </c>
      <c r="H3995" s="24" t="n">
        <f aca="false">Parametros!$B$3</f>
        <v>160.42</v>
      </c>
      <c r="I3995" s="24" t="n">
        <f aca="false">Parametros!$B$4</f>
        <v>151.76</v>
      </c>
      <c r="J3995" s="23" t="n">
        <f aca="false">G3995*H3995/I3995</f>
        <v>289192.567343173</v>
      </c>
      <c r="K3995" s="23" t="n">
        <v>262492.46</v>
      </c>
      <c r="L3995" s="23" t="n">
        <v>343672</v>
      </c>
      <c r="M3995" s="23" t="n">
        <f aca="false">MIN(J3995:L3995)</f>
        <v>262492.46</v>
      </c>
      <c r="N3995" s="23" t="n">
        <f aca="false">MAX(J3995:L3995)</f>
        <v>343672</v>
      </c>
      <c r="O3995" s="23" t="n">
        <f aca="false">MEDIAN(J3995:L3995)</f>
        <v>289192.567343173</v>
      </c>
      <c r="P3995" s="23" t="n">
        <f aca="false">AVERAGE(J3995:L3995)</f>
        <v>298452.342447725</v>
      </c>
      <c r="Q3995" s="23" t="n">
        <f aca="false">AVERAGE(M3995,O3995)</f>
        <v>275842.513671587</v>
      </c>
      <c r="R3995" s="23" t="n">
        <f aca="false">AVERAGE(N3995,O3995)</f>
        <v>316432.283671587</v>
      </c>
      <c r="S3995" s="23" t="n">
        <f aca="false">STDEV(J3995:L3995)</f>
        <v>41374.3520178026</v>
      </c>
      <c r="T3995" s="25" t="n">
        <f aca="false">IF(P3995&gt;0,S3995/P3995,NA())</f>
        <v>0.138629677617791</v>
      </c>
      <c r="U3995" s="4" t="str">
        <f aca="false">IF(T3995&lt;=Parametros!$B$7,"MENOR",IF(T3995&lt;=Parametros!$B$8,"PROMEDIO MENOR-MEDIANA","PROMEDIO"))</f>
        <v>MENOR</v>
      </c>
      <c r="V3995" s="23" t="n">
        <f aca="false">IF(T3995&lt;=Parametros!$B$7,M3995,IF(T3995&lt;=Parametros!$B$8,Q3995,P3995))</f>
        <v>262492.46</v>
      </c>
      <c r="W3995" s="26" t="n">
        <f aca="false">ROUND(V3995,0)</f>
        <v>262492</v>
      </c>
      <c r="X3995" s="27" t="n">
        <f aca="false">K3995/G3995</f>
        <v>0.959468895866307</v>
      </c>
      <c r="Y3995" s="27" t="n">
        <f aca="false">L3995/G3995</f>
        <v>1.25619834710744</v>
      </c>
    </row>
    <row r="3996" customFormat="false" ht="51.75" hidden="false" customHeight="true" outlineLevel="0" collapsed="false">
      <c r="A3996" s="4" t="s">
        <v>202</v>
      </c>
      <c r="B3996" s="4" t="s">
        <v>1668</v>
      </c>
      <c r="C3996" s="4" t="s">
        <v>1739</v>
      </c>
      <c r="D3996" s="4" t="s">
        <v>1740</v>
      </c>
      <c r="E3996" s="4" t="s">
        <v>98</v>
      </c>
      <c r="F3996" s="4" t="s">
        <v>99</v>
      </c>
      <c r="G3996" s="23" t="n">
        <v>410372</v>
      </c>
      <c r="H3996" s="24" t="n">
        <f aca="false">Parametros!$B$3</f>
        <v>160.42</v>
      </c>
      <c r="I3996" s="24" t="n">
        <f aca="false">Parametros!$B$4</f>
        <v>151.76</v>
      </c>
      <c r="J3996" s="23" t="n">
        <f aca="false">G3996*H3996/I3996</f>
        <v>433789.379546653</v>
      </c>
      <c r="K3996" s="23" t="n">
        <v>393739.61</v>
      </c>
      <c r="L3996" s="23" t="n">
        <v>515627</v>
      </c>
      <c r="M3996" s="23" t="n">
        <f aca="false">MIN(J3996:L3996)</f>
        <v>393739.61</v>
      </c>
      <c r="N3996" s="23" t="n">
        <f aca="false">MAX(J3996:L3996)</f>
        <v>515627</v>
      </c>
      <c r="O3996" s="23" t="n">
        <f aca="false">MEDIAN(J3996:L3996)</f>
        <v>433789.379546653</v>
      </c>
      <c r="P3996" s="23" t="n">
        <f aca="false">AVERAGE(J3996:L3996)</f>
        <v>447718.663182218</v>
      </c>
      <c r="Q3996" s="23" t="n">
        <f aca="false">AVERAGE(M3996,O3996)</f>
        <v>413764.494773326</v>
      </c>
      <c r="R3996" s="23" t="n">
        <f aca="false">AVERAGE(N3996,O3996)</f>
        <v>474708.189773326</v>
      </c>
      <c r="S3996" s="23" t="n">
        <f aca="false">STDEV(J3996:L3996)</f>
        <v>62126.1029455658</v>
      </c>
      <c r="T3996" s="25" t="n">
        <f aca="false">IF(P3996&gt;0,S3996/P3996,NA())</f>
        <v>0.138761476914982</v>
      </c>
      <c r="U3996" s="4" t="str">
        <f aca="false">IF(T3996&lt;=Parametros!$B$7,"MENOR",IF(T3996&lt;=Parametros!$B$8,"PROMEDIO MENOR-MEDIANA","PROMEDIO"))</f>
        <v>MENOR</v>
      </c>
      <c r="V3996" s="23" t="n">
        <f aca="false">IF(T3996&lt;=Parametros!$B$7,M3996,IF(T3996&lt;=Parametros!$B$8,Q3996,P3996))</f>
        <v>393739.61</v>
      </c>
      <c r="W3996" s="26" t="n">
        <f aca="false">ROUND(V3996,0)</f>
        <v>393740</v>
      </c>
      <c r="X3996" s="27" t="n">
        <f aca="false">K3996/G3996</f>
        <v>0.959469968711316</v>
      </c>
      <c r="Y3996" s="27" t="n">
        <f aca="false">L3996/G3996</f>
        <v>1.25648679734485</v>
      </c>
    </row>
    <row r="3997" customFormat="false" ht="51.75" hidden="false" customHeight="true" outlineLevel="0" collapsed="false">
      <c r="A3997" s="4" t="s">
        <v>205</v>
      </c>
      <c r="B3997" s="4" t="s">
        <v>1668</v>
      </c>
      <c r="C3997" s="4" t="s">
        <v>1741</v>
      </c>
      <c r="D3997" s="4" t="s">
        <v>1742</v>
      </c>
      <c r="E3997" s="4" t="s">
        <v>98</v>
      </c>
      <c r="F3997" s="4" t="s">
        <v>99</v>
      </c>
      <c r="G3997" s="23" t="n">
        <v>410372</v>
      </c>
      <c r="H3997" s="24" t="n">
        <f aca="false">Parametros!$B$3</f>
        <v>160.42</v>
      </c>
      <c r="I3997" s="24" t="n">
        <f aca="false">Parametros!$B$4</f>
        <v>151.76</v>
      </c>
      <c r="J3997" s="23" t="n">
        <f aca="false">G3997*H3997/I3997</f>
        <v>433789.379546653</v>
      </c>
      <c r="K3997" s="23" t="n">
        <v>393739.61</v>
      </c>
      <c r="L3997" s="23" t="n">
        <v>515627</v>
      </c>
      <c r="M3997" s="23" t="n">
        <f aca="false">MIN(J3997:L3997)</f>
        <v>393739.61</v>
      </c>
      <c r="N3997" s="23" t="n">
        <f aca="false">MAX(J3997:L3997)</f>
        <v>515627</v>
      </c>
      <c r="O3997" s="23" t="n">
        <f aca="false">MEDIAN(J3997:L3997)</f>
        <v>433789.379546653</v>
      </c>
      <c r="P3997" s="23" t="n">
        <f aca="false">AVERAGE(J3997:L3997)</f>
        <v>447718.663182218</v>
      </c>
      <c r="Q3997" s="23" t="n">
        <f aca="false">AVERAGE(M3997,O3997)</f>
        <v>413764.494773326</v>
      </c>
      <c r="R3997" s="23" t="n">
        <f aca="false">AVERAGE(N3997,O3997)</f>
        <v>474708.189773326</v>
      </c>
      <c r="S3997" s="23" t="n">
        <f aca="false">STDEV(J3997:L3997)</f>
        <v>62126.1029455658</v>
      </c>
      <c r="T3997" s="25" t="n">
        <f aca="false">IF(P3997&gt;0,S3997/P3997,NA())</f>
        <v>0.138761476914982</v>
      </c>
      <c r="U3997" s="4" t="str">
        <f aca="false">IF(T3997&lt;=Parametros!$B$7,"MENOR",IF(T3997&lt;=Parametros!$B$8,"PROMEDIO MENOR-MEDIANA","PROMEDIO"))</f>
        <v>MENOR</v>
      </c>
      <c r="V3997" s="23" t="n">
        <f aca="false">IF(T3997&lt;=Parametros!$B$7,M3997,IF(T3997&lt;=Parametros!$B$8,Q3997,P3997))</f>
        <v>393739.61</v>
      </c>
      <c r="W3997" s="26" t="n">
        <f aca="false">ROUND(V3997,0)</f>
        <v>393740</v>
      </c>
      <c r="X3997" s="27" t="n">
        <f aca="false">K3997/G3997</f>
        <v>0.959469968711316</v>
      </c>
      <c r="Y3997" s="27" t="n">
        <f aca="false">L3997/G3997</f>
        <v>1.25648679734485</v>
      </c>
    </row>
    <row r="3998" customFormat="false" ht="51.75" hidden="false" customHeight="true" outlineLevel="0" collapsed="false">
      <c r="A3998" s="4" t="s">
        <v>208</v>
      </c>
      <c r="B3998" s="4" t="s">
        <v>1668</v>
      </c>
      <c r="C3998" s="4" t="s">
        <v>1743</v>
      </c>
      <c r="D3998" s="4" t="s">
        <v>1744</v>
      </c>
      <c r="E3998" s="4" t="s">
        <v>98</v>
      </c>
      <c r="F3998" s="4" t="s">
        <v>99</v>
      </c>
      <c r="G3998" s="23" t="n">
        <v>410372</v>
      </c>
      <c r="H3998" s="24" t="n">
        <f aca="false">Parametros!$B$3</f>
        <v>160.42</v>
      </c>
      <c r="I3998" s="24" t="n">
        <f aca="false">Parametros!$B$4</f>
        <v>151.76</v>
      </c>
      <c r="J3998" s="23" t="n">
        <f aca="false">G3998*H3998/I3998</f>
        <v>433789.379546653</v>
      </c>
      <c r="K3998" s="23" t="n">
        <v>393739.61</v>
      </c>
      <c r="L3998" s="23" t="n">
        <v>515627</v>
      </c>
      <c r="M3998" s="23" t="n">
        <f aca="false">MIN(J3998:L3998)</f>
        <v>393739.61</v>
      </c>
      <c r="N3998" s="23" t="n">
        <f aca="false">MAX(J3998:L3998)</f>
        <v>515627</v>
      </c>
      <c r="O3998" s="23" t="n">
        <f aca="false">MEDIAN(J3998:L3998)</f>
        <v>433789.379546653</v>
      </c>
      <c r="P3998" s="23" t="n">
        <f aca="false">AVERAGE(J3998:L3998)</f>
        <v>447718.663182218</v>
      </c>
      <c r="Q3998" s="23" t="n">
        <f aca="false">AVERAGE(M3998,O3998)</f>
        <v>413764.494773326</v>
      </c>
      <c r="R3998" s="23" t="n">
        <f aca="false">AVERAGE(N3998,O3998)</f>
        <v>474708.189773326</v>
      </c>
      <c r="S3998" s="23" t="n">
        <f aca="false">STDEV(J3998:L3998)</f>
        <v>62126.1029455658</v>
      </c>
      <c r="T3998" s="25" t="n">
        <f aca="false">IF(P3998&gt;0,S3998/P3998,NA())</f>
        <v>0.138761476914982</v>
      </c>
      <c r="U3998" s="4" t="str">
        <f aca="false">IF(T3998&lt;=Parametros!$B$7,"MENOR",IF(T3998&lt;=Parametros!$B$8,"PROMEDIO MENOR-MEDIANA","PROMEDIO"))</f>
        <v>MENOR</v>
      </c>
      <c r="V3998" s="23" t="n">
        <f aca="false">IF(T3998&lt;=Parametros!$B$7,M3998,IF(T3998&lt;=Parametros!$B$8,Q3998,P3998))</f>
        <v>393739.61</v>
      </c>
      <c r="W3998" s="26" t="n">
        <f aca="false">ROUND(V3998,0)</f>
        <v>393740</v>
      </c>
      <c r="X3998" s="27" t="n">
        <f aca="false">K3998/G3998</f>
        <v>0.959469968711316</v>
      </c>
      <c r="Y3998" s="27" t="n">
        <f aca="false">L3998/G3998</f>
        <v>1.25648679734485</v>
      </c>
    </row>
    <row r="3999" customFormat="false" ht="51.75" hidden="false" customHeight="true" outlineLevel="0" collapsed="false">
      <c r="A3999" s="4" t="s">
        <v>211</v>
      </c>
      <c r="B3999" s="4" t="s">
        <v>1668</v>
      </c>
      <c r="C3999" s="4" t="s">
        <v>1745</v>
      </c>
      <c r="D3999" s="4" t="s">
        <v>1746</v>
      </c>
      <c r="E3999" s="4" t="s">
        <v>98</v>
      </c>
      <c r="F3999" s="4" t="s">
        <v>99</v>
      </c>
      <c r="G3999" s="23" t="n">
        <v>410372</v>
      </c>
      <c r="H3999" s="24" t="n">
        <f aca="false">Parametros!$B$3</f>
        <v>160.42</v>
      </c>
      <c r="I3999" s="24" t="n">
        <f aca="false">Parametros!$B$4</f>
        <v>151.76</v>
      </c>
      <c r="J3999" s="23" t="n">
        <f aca="false">G3999*H3999/I3999</f>
        <v>433789.379546653</v>
      </c>
      <c r="K3999" s="23" t="n">
        <v>393739.61</v>
      </c>
      <c r="L3999" s="23" t="n">
        <v>515627</v>
      </c>
      <c r="M3999" s="23" t="n">
        <f aca="false">MIN(J3999:L3999)</f>
        <v>393739.61</v>
      </c>
      <c r="N3999" s="23" t="n">
        <f aca="false">MAX(J3999:L3999)</f>
        <v>515627</v>
      </c>
      <c r="O3999" s="23" t="n">
        <f aca="false">MEDIAN(J3999:L3999)</f>
        <v>433789.379546653</v>
      </c>
      <c r="P3999" s="23" t="n">
        <f aca="false">AVERAGE(J3999:L3999)</f>
        <v>447718.663182218</v>
      </c>
      <c r="Q3999" s="23" t="n">
        <f aca="false">AVERAGE(M3999,O3999)</f>
        <v>413764.494773326</v>
      </c>
      <c r="R3999" s="23" t="n">
        <f aca="false">AVERAGE(N3999,O3999)</f>
        <v>474708.189773326</v>
      </c>
      <c r="S3999" s="23" t="n">
        <f aca="false">STDEV(J3999:L3999)</f>
        <v>62126.1029455658</v>
      </c>
      <c r="T3999" s="25" t="n">
        <f aca="false">IF(P3999&gt;0,S3999/P3999,NA())</f>
        <v>0.138761476914982</v>
      </c>
      <c r="U3999" s="4" t="str">
        <f aca="false">IF(T3999&lt;=Parametros!$B$7,"MENOR",IF(T3999&lt;=Parametros!$B$8,"PROMEDIO MENOR-MEDIANA","PROMEDIO"))</f>
        <v>MENOR</v>
      </c>
      <c r="V3999" s="23" t="n">
        <f aca="false">IF(T3999&lt;=Parametros!$B$7,M3999,IF(T3999&lt;=Parametros!$B$8,Q3999,P3999))</f>
        <v>393739.61</v>
      </c>
      <c r="W3999" s="26" t="n">
        <f aca="false">ROUND(V3999,0)</f>
        <v>393740</v>
      </c>
      <c r="X3999" s="27" t="n">
        <f aca="false">K3999/G3999</f>
        <v>0.959469968711316</v>
      </c>
      <c r="Y3999" s="27" t="n">
        <f aca="false">L3999/G3999</f>
        <v>1.25648679734485</v>
      </c>
    </row>
    <row r="4000" customFormat="false" ht="15" hidden="false" customHeight="true" outlineLevel="0" collapsed="false">
      <c r="A4000" s="22" t="s">
        <v>213</v>
      </c>
      <c r="B4000" s="22" t="s">
        <v>214</v>
      </c>
      <c r="C4000" s="22"/>
      <c r="D4000" s="22"/>
      <c r="E4000" s="22"/>
      <c r="F4000" s="22"/>
      <c r="G4000" s="22"/>
      <c r="H4000" s="22"/>
      <c r="I4000" s="22"/>
      <c r="J4000" s="22"/>
      <c r="K4000" s="22"/>
      <c r="L4000" s="22"/>
      <c r="M4000" s="22"/>
      <c r="N4000" s="22"/>
      <c r="O4000" s="22"/>
      <c r="P4000" s="22"/>
      <c r="Q4000" s="22"/>
      <c r="R4000" s="22"/>
      <c r="S4000" s="22"/>
      <c r="T4000" s="22"/>
      <c r="U4000" s="22"/>
      <c r="V4000" s="22"/>
      <c r="W4000" s="22"/>
    </row>
    <row r="4001" customFormat="false" ht="39" hidden="false" customHeight="true" outlineLevel="0" collapsed="false">
      <c r="A4001" s="4" t="s">
        <v>215</v>
      </c>
      <c r="B4001" s="4" t="s">
        <v>1668</v>
      </c>
      <c r="C4001" s="4" t="s">
        <v>1747</v>
      </c>
      <c r="D4001" s="4" t="s">
        <v>1748</v>
      </c>
      <c r="E4001" s="4" t="s">
        <v>98</v>
      </c>
      <c r="F4001" s="4" t="s">
        <v>99</v>
      </c>
      <c r="G4001" s="23" t="n">
        <v>820743</v>
      </c>
      <c r="H4001" s="24" t="n">
        <f aca="false">Parametros!$B$3</f>
        <v>160.42</v>
      </c>
      <c r="I4001" s="24" t="n">
        <f aca="false">Parametros!$B$4</f>
        <v>151.76</v>
      </c>
      <c r="J4001" s="23" t="n">
        <f aca="false">G4001*H4001/I4001</f>
        <v>867577.70202952</v>
      </c>
      <c r="K4001" s="23" t="n">
        <v>787478.3</v>
      </c>
      <c r="L4001" s="23" t="n">
        <v>1031254</v>
      </c>
      <c r="M4001" s="23" t="n">
        <f aca="false">MIN(J4001:L4001)</f>
        <v>787478.3</v>
      </c>
      <c r="N4001" s="23" t="n">
        <f aca="false">MAX(J4001:L4001)</f>
        <v>1031254</v>
      </c>
      <c r="O4001" s="23" t="n">
        <f aca="false">MEDIAN(J4001:L4001)</f>
        <v>867577.70202952</v>
      </c>
      <c r="P4001" s="23" t="n">
        <f aca="false">AVERAGE(J4001:L4001)</f>
        <v>895436.667343174</v>
      </c>
      <c r="Q4001" s="23" t="n">
        <f aca="false">AVERAGE(M4001,O4001)</f>
        <v>827528.00101476</v>
      </c>
      <c r="R4001" s="23" t="n">
        <f aca="false">AVERAGE(N4001,O4001)</f>
        <v>949415.85101476</v>
      </c>
      <c r="S4001" s="23" t="n">
        <f aca="false">STDEV(J4001:L4001)</f>
        <v>124252.724070271</v>
      </c>
      <c r="T4001" s="25" t="n">
        <f aca="false">IF(P4001&gt;0,S4001/P4001,NA())</f>
        <v>0.138762157729076</v>
      </c>
      <c r="U4001" s="4" t="str">
        <f aca="false">IF(T4001&lt;=Parametros!$B$7,"MENOR",IF(T4001&lt;=Parametros!$B$8,"PROMEDIO MENOR-MEDIANA","PROMEDIO"))</f>
        <v>MENOR</v>
      </c>
      <c r="V4001" s="23" t="n">
        <f aca="false">IF(T4001&lt;=Parametros!$B$7,M4001,IF(T4001&lt;=Parametros!$B$8,Q4001,P4001))</f>
        <v>787478.3</v>
      </c>
      <c r="W4001" s="26" t="n">
        <f aca="false">ROUND(V4001,0)</f>
        <v>787478</v>
      </c>
      <c r="X4001" s="27" t="n">
        <f aca="false">K4001/G4001</f>
        <v>0.959470016801849</v>
      </c>
      <c r="Y4001" s="27" t="n">
        <f aca="false">L4001/G4001</f>
        <v>1.25648832825866</v>
      </c>
    </row>
    <row r="4002" customFormat="false" ht="39" hidden="false" customHeight="true" outlineLevel="0" collapsed="false">
      <c r="A4002" s="4" t="s">
        <v>218</v>
      </c>
      <c r="B4002" s="4" t="s">
        <v>1668</v>
      </c>
      <c r="C4002" s="4" t="s">
        <v>1749</v>
      </c>
      <c r="D4002" s="4" t="s">
        <v>1750</v>
      </c>
      <c r="E4002" s="4" t="s">
        <v>98</v>
      </c>
      <c r="F4002" s="4" t="s">
        <v>99</v>
      </c>
      <c r="G4002" s="23" t="n">
        <v>544901</v>
      </c>
      <c r="H4002" s="24" t="n">
        <f aca="false">Parametros!$B$3</f>
        <v>160.42</v>
      </c>
      <c r="I4002" s="24" t="n">
        <f aca="false">Parametros!$B$4</f>
        <v>151.76</v>
      </c>
      <c r="J4002" s="23" t="n">
        <f aca="false">G4002*H4002/I4002</f>
        <v>575995.113468635</v>
      </c>
      <c r="K4002" s="23" t="n">
        <v>522816.04</v>
      </c>
      <c r="L4002" s="23" t="n">
        <v>684607</v>
      </c>
      <c r="M4002" s="23" t="n">
        <f aca="false">MIN(J4002:L4002)</f>
        <v>522816.04</v>
      </c>
      <c r="N4002" s="23" t="n">
        <f aca="false">MAX(J4002:L4002)</f>
        <v>684607</v>
      </c>
      <c r="O4002" s="23" t="n">
        <f aca="false">MEDIAN(J4002:L4002)</f>
        <v>575995.113468635</v>
      </c>
      <c r="P4002" s="23" t="n">
        <f aca="false">AVERAGE(J4002:L4002)</f>
        <v>594472.717822878</v>
      </c>
      <c r="Q4002" s="23" t="n">
        <f aca="false">AVERAGE(M4002,O4002)</f>
        <v>549405.576734317</v>
      </c>
      <c r="R4002" s="23" t="n">
        <f aca="false">AVERAGE(N4002,O4002)</f>
        <v>630301.056734317</v>
      </c>
      <c r="S4002" s="23" t="n">
        <f aca="false">STDEV(J4002:L4002)</f>
        <v>82462.9921930703</v>
      </c>
      <c r="T4002" s="25" t="n">
        <f aca="false">IF(P4002&gt;0,S4002/P4002,NA())</f>
        <v>0.138716192889511</v>
      </c>
      <c r="U4002" s="4" t="str">
        <f aca="false">IF(T4002&lt;=Parametros!$B$7,"MENOR",IF(T4002&lt;=Parametros!$B$8,"PROMEDIO MENOR-MEDIANA","PROMEDIO"))</f>
        <v>MENOR</v>
      </c>
      <c r="V4002" s="23" t="n">
        <f aca="false">IF(T4002&lt;=Parametros!$B$7,M4002,IF(T4002&lt;=Parametros!$B$8,Q4002,P4002))</f>
        <v>522816.04</v>
      </c>
      <c r="W4002" s="26" t="n">
        <f aca="false">ROUND(V4002,0)</f>
        <v>522816</v>
      </c>
      <c r="X4002" s="27" t="n">
        <f aca="false">K4002/G4002</f>
        <v>0.959469775243576</v>
      </c>
      <c r="Y4002" s="27" t="n">
        <f aca="false">L4002/G4002</f>
        <v>1.25638785761083</v>
      </c>
    </row>
    <row r="4003" customFormat="false" ht="39" hidden="false" customHeight="true" outlineLevel="0" collapsed="false">
      <c r="A4003" s="4" t="s">
        <v>221</v>
      </c>
      <c r="B4003" s="4" t="s">
        <v>1668</v>
      </c>
      <c r="C4003" s="4" t="s">
        <v>1751</v>
      </c>
      <c r="D4003" s="4" t="s">
        <v>1752</v>
      </c>
      <c r="E4003" s="4" t="s">
        <v>112</v>
      </c>
      <c r="F4003" s="4" t="s">
        <v>99</v>
      </c>
      <c r="G4003" s="23" t="n">
        <v>544901</v>
      </c>
      <c r="H4003" s="24" t="n">
        <f aca="false">Parametros!$B$3</f>
        <v>160.42</v>
      </c>
      <c r="I4003" s="24" t="n">
        <f aca="false">Parametros!$B$4</f>
        <v>151.76</v>
      </c>
      <c r="J4003" s="23" t="n">
        <f aca="false">G4003*H4003/I4003</f>
        <v>575995.113468635</v>
      </c>
      <c r="K4003" s="23" t="n">
        <v>522816.04</v>
      </c>
      <c r="L4003" s="23" t="n">
        <v>684607</v>
      </c>
      <c r="M4003" s="23" t="n">
        <f aca="false">MIN(J4003:L4003)</f>
        <v>522816.04</v>
      </c>
      <c r="N4003" s="23" t="n">
        <f aca="false">MAX(J4003:L4003)</f>
        <v>684607</v>
      </c>
      <c r="O4003" s="23" t="n">
        <f aca="false">MEDIAN(J4003:L4003)</f>
        <v>575995.113468635</v>
      </c>
      <c r="P4003" s="23" t="n">
        <f aca="false">AVERAGE(J4003:L4003)</f>
        <v>594472.717822878</v>
      </c>
      <c r="Q4003" s="23" t="n">
        <f aca="false">AVERAGE(M4003,O4003)</f>
        <v>549405.576734317</v>
      </c>
      <c r="R4003" s="23" t="n">
        <f aca="false">AVERAGE(N4003,O4003)</f>
        <v>630301.056734317</v>
      </c>
      <c r="S4003" s="23" t="n">
        <f aca="false">STDEV(J4003:L4003)</f>
        <v>82462.9921930703</v>
      </c>
      <c r="T4003" s="25" t="n">
        <f aca="false">IF(P4003&gt;0,S4003/P4003,NA())</f>
        <v>0.138716192889511</v>
      </c>
      <c r="U4003" s="4" t="str">
        <f aca="false">IF(T4003&lt;=Parametros!$B$7,"MENOR",IF(T4003&lt;=Parametros!$B$8,"PROMEDIO MENOR-MEDIANA","PROMEDIO"))</f>
        <v>MENOR</v>
      </c>
      <c r="V4003" s="23" t="n">
        <f aca="false">IF(T4003&lt;=Parametros!$B$7,M4003,IF(T4003&lt;=Parametros!$B$8,Q4003,P4003))</f>
        <v>522816.04</v>
      </c>
      <c r="W4003" s="26" t="n">
        <f aca="false">ROUND(V4003,0)</f>
        <v>522816</v>
      </c>
      <c r="X4003" s="27" t="n">
        <f aca="false">K4003/G4003</f>
        <v>0.959469775243576</v>
      </c>
      <c r="Y4003" s="27" t="n">
        <f aca="false">L4003/G4003</f>
        <v>1.25638785761083</v>
      </c>
    </row>
    <row r="4004" customFormat="false" ht="51.75" hidden="false" customHeight="true" outlineLevel="0" collapsed="false">
      <c r="A4004" s="4" t="s">
        <v>223</v>
      </c>
      <c r="B4004" s="4" t="s">
        <v>1668</v>
      </c>
      <c r="C4004" s="4" t="s">
        <v>1753</v>
      </c>
      <c r="D4004" s="4" t="s">
        <v>1754</v>
      </c>
      <c r="E4004" s="4" t="s">
        <v>112</v>
      </c>
      <c r="F4004" s="4" t="s">
        <v>99</v>
      </c>
      <c r="G4004" s="23" t="n">
        <v>544901</v>
      </c>
      <c r="H4004" s="24" t="n">
        <f aca="false">Parametros!$B$3</f>
        <v>160.42</v>
      </c>
      <c r="I4004" s="24" t="n">
        <f aca="false">Parametros!$B$4</f>
        <v>151.76</v>
      </c>
      <c r="J4004" s="23" t="n">
        <f aca="false">G4004*H4004/I4004</f>
        <v>575995.113468635</v>
      </c>
      <c r="K4004" s="23" t="n">
        <v>522816.04</v>
      </c>
      <c r="L4004" s="23" t="n">
        <v>684607</v>
      </c>
      <c r="M4004" s="23" t="n">
        <f aca="false">MIN(J4004:L4004)</f>
        <v>522816.04</v>
      </c>
      <c r="N4004" s="23" t="n">
        <f aca="false">MAX(J4004:L4004)</f>
        <v>684607</v>
      </c>
      <c r="O4004" s="23" t="n">
        <f aca="false">MEDIAN(J4004:L4004)</f>
        <v>575995.113468635</v>
      </c>
      <c r="P4004" s="23" t="n">
        <f aca="false">AVERAGE(J4004:L4004)</f>
        <v>594472.717822878</v>
      </c>
      <c r="Q4004" s="23" t="n">
        <f aca="false">AVERAGE(M4004,O4004)</f>
        <v>549405.576734317</v>
      </c>
      <c r="R4004" s="23" t="n">
        <f aca="false">AVERAGE(N4004,O4004)</f>
        <v>630301.056734317</v>
      </c>
      <c r="S4004" s="23" t="n">
        <f aca="false">STDEV(J4004:L4004)</f>
        <v>82462.9921930703</v>
      </c>
      <c r="T4004" s="25" t="n">
        <f aca="false">IF(P4004&gt;0,S4004/P4004,NA())</f>
        <v>0.138716192889511</v>
      </c>
      <c r="U4004" s="4" t="str">
        <f aca="false">IF(T4004&lt;=Parametros!$B$7,"MENOR",IF(T4004&lt;=Parametros!$B$8,"PROMEDIO MENOR-MEDIANA","PROMEDIO"))</f>
        <v>MENOR</v>
      </c>
      <c r="V4004" s="23" t="n">
        <f aca="false">IF(T4004&lt;=Parametros!$B$7,M4004,IF(T4004&lt;=Parametros!$B$8,Q4004,P4004))</f>
        <v>522816.04</v>
      </c>
      <c r="W4004" s="26" t="n">
        <f aca="false">ROUND(V4004,0)</f>
        <v>522816</v>
      </c>
      <c r="X4004" s="27" t="n">
        <f aca="false">K4004/G4004</f>
        <v>0.959469775243576</v>
      </c>
      <c r="Y4004" s="27" t="n">
        <f aca="false">L4004/G4004</f>
        <v>1.25638785761083</v>
      </c>
    </row>
    <row r="4005" customFormat="false" ht="51.75" hidden="false" customHeight="true" outlineLevel="0" collapsed="false">
      <c r="A4005" s="4" t="s">
        <v>226</v>
      </c>
      <c r="B4005" s="4" t="s">
        <v>1668</v>
      </c>
      <c r="C4005" s="4" t="s">
        <v>1755</v>
      </c>
      <c r="D4005" s="4" t="s">
        <v>1756</v>
      </c>
      <c r="E4005" s="4" t="s">
        <v>112</v>
      </c>
      <c r="F4005" s="4" t="s">
        <v>99</v>
      </c>
      <c r="G4005" s="23" t="n">
        <v>410372</v>
      </c>
      <c r="H4005" s="24" t="n">
        <f aca="false">Parametros!$B$3</f>
        <v>160.42</v>
      </c>
      <c r="I4005" s="24" t="n">
        <f aca="false">Parametros!$B$4</f>
        <v>151.76</v>
      </c>
      <c r="J4005" s="23" t="n">
        <f aca="false">G4005*H4005/I4005</f>
        <v>433789.379546653</v>
      </c>
      <c r="K4005" s="23" t="n">
        <v>393739.61</v>
      </c>
      <c r="L4005" s="23" t="n">
        <v>515627</v>
      </c>
      <c r="M4005" s="23" t="n">
        <f aca="false">MIN(J4005:L4005)</f>
        <v>393739.61</v>
      </c>
      <c r="N4005" s="23" t="n">
        <f aca="false">MAX(J4005:L4005)</f>
        <v>515627</v>
      </c>
      <c r="O4005" s="23" t="n">
        <f aca="false">MEDIAN(J4005:L4005)</f>
        <v>433789.379546653</v>
      </c>
      <c r="P4005" s="23" t="n">
        <f aca="false">AVERAGE(J4005:L4005)</f>
        <v>447718.663182218</v>
      </c>
      <c r="Q4005" s="23" t="n">
        <f aca="false">AVERAGE(M4005,O4005)</f>
        <v>413764.494773326</v>
      </c>
      <c r="R4005" s="23" t="n">
        <f aca="false">AVERAGE(N4005,O4005)</f>
        <v>474708.189773326</v>
      </c>
      <c r="S4005" s="23" t="n">
        <f aca="false">STDEV(J4005:L4005)</f>
        <v>62126.1029455658</v>
      </c>
      <c r="T4005" s="25" t="n">
        <f aca="false">IF(P4005&gt;0,S4005/P4005,NA())</f>
        <v>0.138761476914982</v>
      </c>
      <c r="U4005" s="4" t="str">
        <f aca="false">IF(T4005&lt;=Parametros!$B$7,"MENOR",IF(T4005&lt;=Parametros!$B$8,"PROMEDIO MENOR-MEDIANA","PROMEDIO"))</f>
        <v>MENOR</v>
      </c>
      <c r="V4005" s="23" t="n">
        <f aca="false">IF(T4005&lt;=Parametros!$B$7,M4005,IF(T4005&lt;=Parametros!$B$8,Q4005,P4005))</f>
        <v>393739.61</v>
      </c>
      <c r="W4005" s="26" t="n">
        <f aca="false">ROUND(V4005,0)</f>
        <v>393740</v>
      </c>
      <c r="X4005" s="27" t="n">
        <f aca="false">K4005/G4005</f>
        <v>0.959469968711316</v>
      </c>
      <c r="Y4005" s="27" t="n">
        <f aca="false">L4005/G4005</f>
        <v>1.25648679734485</v>
      </c>
    </row>
    <row r="4006" customFormat="false" ht="51.75" hidden="false" customHeight="true" outlineLevel="0" collapsed="false">
      <c r="A4006" s="4" t="s">
        <v>229</v>
      </c>
      <c r="B4006" s="4" t="s">
        <v>1668</v>
      </c>
      <c r="C4006" s="4" t="s">
        <v>1757</v>
      </c>
      <c r="D4006" s="4" t="s">
        <v>1758</v>
      </c>
      <c r="E4006" s="4" t="s">
        <v>112</v>
      </c>
      <c r="F4006" s="4" t="s">
        <v>99</v>
      </c>
      <c r="G4006" s="23" t="n">
        <v>410372</v>
      </c>
      <c r="H4006" s="24" t="n">
        <f aca="false">Parametros!$B$3</f>
        <v>160.42</v>
      </c>
      <c r="I4006" s="24" t="n">
        <f aca="false">Parametros!$B$4</f>
        <v>151.76</v>
      </c>
      <c r="J4006" s="23" t="n">
        <f aca="false">G4006*H4006/I4006</f>
        <v>433789.379546653</v>
      </c>
      <c r="K4006" s="23" t="n">
        <v>393739.61</v>
      </c>
      <c r="L4006" s="23" t="n">
        <v>515627</v>
      </c>
      <c r="M4006" s="23" t="n">
        <f aca="false">MIN(J4006:L4006)</f>
        <v>393739.61</v>
      </c>
      <c r="N4006" s="23" t="n">
        <f aca="false">MAX(J4006:L4006)</f>
        <v>515627</v>
      </c>
      <c r="O4006" s="23" t="n">
        <f aca="false">MEDIAN(J4006:L4006)</f>
        <v>433789.379546653</v>
      </c>
      <c r="P4006" s="23" t="n">
        <f aca="false">AVERAGE(J4006:L4006)</f>
        <v>447718.663182218</v>
      </c>
      <c r="Q4006" s="23" t="n">
        <f aca="false">AVERAGE(M4006,O4006)</f>
        <v>413764.494773326</v>
      </c>
      <c r="R4006" s="23" t="n">
        <f aca="false">AVERAGE(N4006,O4006)</f>
        <v>474708.189773326</v>
      </c>
      <c r="S4006" s="23" t="n">
        <f aca="false">STDEV(J4006:L4006)</f>
        <v>62126.1029455658</v>
      </c>
      <c r="T4006" s="25" t="n">
        <f aca="false">IF(P4006&gt;0,S4006/P4006,NA())</f>
        <v>0.138761476914982</v>
      </c>
      <c r="U4006" s="4" t="str">
        <f aca="false">IF(T4006&lt;=Parametros!$B$7,"MENOR",IF(T4006&lt;=Parametros!$B$8,"PROMEDIO MENOR-MEDIANA","PROMEDIO"))</f>
        <v>MENOR</v>
      </c>
      <c r="V4006" s="23" t="n">
        <f aca="false">IF(T4006&lt;=Parametros!$B$7,M4006,IF(T4006&lt;=Parametros!$B$8,Q4006,P4006))</f>
        <v>393739.61</v>
      </c>
      <c r="W4006" s="26" t="n">
        <f aca="false">ROUND(V4006,0)</f>
        <v>393740</v>
      </c>
      <c r="X4006" s="27" t="n">
        <f aca="false">K4006/G4006</f>
        <v>0.959469968711316</v>
      </c>
      <c r="Y4006" s="27" t="n">
        <f aca="false">L4006/G4006</f>
        <v>1.25648679734485</v>
      </c>
    </row>
    <row r="4007" customFormat="false" ht="51.75" hidden="false" customHeight="true" outlineLevel="0" collapsed="false">
      <c r="A4007" s="4" t="s">
        <v>231</v>
      </c>
      <c r="B4007" s="4" t="s">
        <v>1668</v>
      </c>
      <c r="C4007" s="4" t="s">
        <v>1759</v>
      </c>
      <c r="D4007" s="4" t="s">
        <v>1760</v>
      </c>
      <c r="E4007" s="4" t="s">
        <v>112</v>
      </c>
      <c r="F4007" s="4" t="s">
        <v>99</v>
      </c>
      <c r="G4007" s="23" t="n">
        <v>410372</v>
      </c>
      <c r="H4007" s="24" t="n">
        <f aca="false">Parametros!$B$3</f>
        <v>160.42</v>
      </c>
      <c r="I4007" s="24" t="n">
        <f aca="false">Parametros!$B$4</f>
        <v>151.76</v>
      </c>
      <c r="J4007" s="23" t="n">
        <f aca="false">G4007*H4007/I4007</f>
        <v>433789.379546653</v>
      </c>
      <c r="K4007" s="23" t="n">
        <v>393739.61</v>
      </c>
      <c r="L4007" s="23" t="n">
        <v>515627</v>
      </c>
      <c r="M4007" s="23" t="n">
        <f aca="false">MIN(J4007:L4007)</f>
        <v>393739.61</v>
      </c>
      <c r="N4007" s="23" t="n">
        <f aca="false">MAX(J4007:L4007)</f>
        <v>515627</v>
      </c>
      <c r="O4007" s="23" t="n">
        <f aca="false">MEDIAN(J4007:L4007)</f>
        <v>433789.379546653</v>
      </c>
      <c r="P4007" s="23" t="n">
        <f aca="false">AVERAGE(J4007:L4007)</f>
        <v>447718.663182218</v>
      </c>
      <c r="Q4007" s="23" t="n">
        <f aca="false">AVERAGE(M4007,O4007)</f>
        <v>413764.494773326</v>
      </c>
      <c r="R4007" s="23" t="n">
        <f aca="false">AVERAGE(N4007,O4007)</f>
        <v>474708.189773326</v>
      </c>
      <c r="S4007" s="23" t="n">
        <f aca="false">STDEV(J4007:L4007)</f>
        <v>62126.1029455658</v>
      </c>
      <c r="T4007" s="25" t="n">
        <f aca="false">IF(P4007&gt;0,S4007/P4007,NA())</f>
        <v>0.138761476914982</v>
      </c>
      <c r="U4007" s="4" t="str">
        <f aca="false">IF(T4007&lt;=Parametros!$B$7,"MENOR",IF(T4007&lt;=Parametros!$B$8,"PROMEDIO MENOR-MEDIANA","PROMEDIO"))</f>
        <v>MENOR</v>
      </c>
      <c r="V4007" s="23" t="n">
        <f aca="false">IF(T4007&lt;=Parametros!$B$7,M4007,IF(T4007&lt;=Parametros!$B$8,Q4007,P4007))</f>
        <v>393739.61</v>
      </c>
      <c r="W4007" s="26" t="n">
        <f aca="false">ROUND(V4007,0)</f>
        <v>393740</v>
      </c>
      <c r="X4007" s="27" t="n">
        <f aca="false">K4007/G4007</f>
        <v>0.959469968711316</v>
      </c>
      <c r="Y4007" s="27" t="n">
        <f aca="false">L4007/G4007</f>
        <v>1.25648679734485</v>
      </c>
    </row>
    <row r="4008" customFormat="false" ht="51.75" hidden="false" customHeight="true" outlineLevel="0" collapsed="false">
      <c r="A4008" s="4" t="s">
        <v>234</v>
      </c>
      <c r="B4008" s="4" t="s">
        <v>1668</v>
      </c>
      <c r="C4008" s="4" t="s">
        <v>1753</v>
      </c>
      <c r="D4008" s="4" t="s">
        <v>1754</v>
      </c>
      <c r="E4008" s="4" t="s">
        <v>112</v>
      </c>
      <c r="F4008" s="4" t="s">
        <v>99</v>
      </c>
      <c r="G4008" s="23" t="n">
        <v>410372</v>
      </c>
      <c r="H4008" s="24" t="n">
        <f aca="false">Parametros!$B$3</f>
        <v>160.42</v>
      </c>
      <c r="I4008" s="24" t="n">
        <f aca="false">Parametros!$B$4</f>
        <v>151.76</v>
      </c>
      <c r="J4008" s="23" t="n">
        <f aca="false">G4008*H4008/I4008</f>
        <v>433789.379546653</v>
      </c>
      <c r="K4008" s="23" t="n">
        <v>393739.61</v>
      </c>
      <c r="L4008" s="23" t="n">
        <v>515627</v>
      </c>
      <c r="M4008" s="23" t="n">
        <f aca="false">MIN(J4008:L4008)</f>
        <v>393739.61</v>
      </c>
      <c r="N4008" s="23" t="n">
        <f aca="false">MAX(J4008:L4008)</f>
        <v>515627</v>
      </c>
      <c r="O4008" s="23" t="n">
        <f aca="false">MEDIAN(J4008:L4008)</f>
        <v>433789.379546653</v>
      </c>
      <c r="P4008" s="23" t="n">
        <f aca="false">AVERAGE(J4008:L4008)</f>
        <v>447718.663182218</v>
      </c>
      <c r="Q4008" s="23" t="n">
        <f aca="false">AVERAGE(M4008,O4008)</f>
        <v>413764.494773326</v>
      </c>
      <c r="R4008" s="23" t="n">
        <f aca="false">AVERAGE(N4008,O4008)</f>
        <v>474708.189773326</v>
      </c>
      <c r="S4008" s="23" t="n">
        <f aca="false">STDEV(J4008:L4008)</f>
        <v>62126.1029455658</v>
      </c>
      <c r="T4008" s="25" t="n">
        <f aca="false">IF(P4008&gt;0,S4008/P4008,NA())</f>
        <v>0.138761476914982</v>
      </c>
      <c r="U4008" s="4" t="str">
        <f aca="false">IF(T4008&lt;=Parametros!$B$7,"MENOR",IF(T4008&lt;=Parametros!$B$8,"PROMEDIO MENOR-MEDIANA","PROMEDIO"))</f>
        <v>MENOR</v>
      </c>
      <c r="V4008" s="23" t="n">
        <f aca="false">IF(T4008&lt;=Parametros!$B$7,M4008,IF(T4008&lt;=Parametros!$B$8,Q4008,P4008))</f>
        <v>393739.61</v>
      </c>
      <c r="W4008" s="26" t="n">
        <f aca="false">ROUND(V4008,0)</f>
        <v>393740</v>
      </c>
      <c r="X4008" s="27" t="n">
        <f aca="false">K4008/G4008</f>
        <v>0.959469968711316</v>
      </c>
      <c r="Y4008" s="27" t="n">
        <f aca="false">L4008/G4008</f>
        <v>1.25648679734485</v>
      </c>
    </row>
    <row r="4009" customFormat="false" ht="26.25" hidden="false" customHeight="true" outlineLevel="0" collapsed="false">
      <c r="A4009" s="4" t="s">
        <v>236</v>
      </c>
      <c r="B4009" s="4" t="s">
        <v>1668</v>
      </c>
      <c r="C4009" s="4" t="s">
        <v>1761</v>
      </c>
      <c r="D4009" s="4" t="s">
        <v>1762</v>
      </c>
      <c r="E4009" s="4" t="s">
        <v>112</v>
      </c>
      <c r="F4009" s="4" t="s">
        <v>99</v>
      </c>
      <c r="G4009" s="23" t="n">
        <v>410372</v>
      </c>
      <c r="H4009" s="24" t="n">
        <f aca="false">Parametros!$B$3</f>
        <v>160.42</v>
      </c>
      <c r="I4009" s="24" t="n">
        <f aca="false">Parametros!$B$4</f>
        <v>151.76</v>
      </c>
      <c r="J4009" s="23" t="n">
        <f aca="false">G4009*H4009/I4009</f>
        <v>433789.379546653</v>
      </c>
      <c r="K4009" s="23" t="n">
        <v>393739.61</v>
      </c>
      <c r="L4009" s="23" t="n">
        <v>515627</v>
      </c>
      <c r="M4009" s="23" t="n">
        <f aca="false">MIN(J4009:L4009)</f>
        <v>393739.61</v>
      </c>
      <c r="N4009" s="23" t="n">
        <f aca="false">MAX(J4009:L4009)</f>
        <v>515627</v>
      </c>
      <c r="O4009" s="23" t="n">
        <f aca="false">MEDIAN(J4009:L4009)</f>
        <v>433789.379546653</v>
      </c>
      <c r="P4009" s="23" t="n">
        <f aca="false">AVERAGE(J4009:L4009)</f>
        <v>447718.663182218</v>
      </c>
      <c r="Q4009" s="23" t="n">
        <f aca="false">AVERAGE(M4009,O4009)</f>
        <v>413764.494773326</v>
      </c>
      <c r="R4009" s="23" t="n">
        <f aca="false">AVERAGE(N4009,O4009)</f>
        <v>474708.189773326</v>
      </c>
      <c r="S4009" s="23" t="n">
        <f aca="false">STDEV(J4009:L4009)</f>
        <v>62126.1029455658</v>
      </c>
      <c r="T4009" s="25" t="n">
        <f aca="false">IF(P4009&gt;0,S4009/P4009,NA())</f>
        <v>0.138761476914982</v>
      </c>
      <c r="U4009" s="4" t="str">
        <f aca="false">IF(T4009&lt;=Parametros!$B$7,"MENOR",IF(T4009&lt;=Parametros!$B$8,"PROMEDIO MENOR-MEDIANA","PROMEDIO"))</f>
        <v>MENOR</v>
      </c>
      <c r="V4009" s="23" t="n">
        <f aca="false">IF(T4009&lt;=Parametros!$B$7,M4009,IF(T4009&lt;=Parametros!$B$8,Q4009,P4009))</f>
        <v>393739.61</v>
      </c>
      <c r="W4009" s="26" t="n">
        <f aca="false">ROUND(V4009,0)</f>
        <v>393740</v>
      </c>
      <c r="X4009" s="27" t="n">
        <f aca="false">K4009/G4009</f>
        <v>0.959469968711316</v>
      </c>
      <c r="Y4009" s="27" t="n">
        <f aca="false">L4009/G4009</f>
        <v>1.25648679734485</v>
      </c>
    </row>
    <row r="4010" customFormat="false" ht="51.75" hidden="false" customHeight="true" outlineLevel="0" collapsed="false">
      <c r="A4010" s="4" t="s">
        <v>239</v>
      </c>
      <c r="B4010" s="4" t="s">
        <v>1668</v>
      </c>
      <c r="C4010" s="4" t="s">
        <v>1763</v>
      </c>
      <c r="D4010" s="4" t="s">
        <v>1764</v>
      </c>
      <c r="E4010" s="4" t="s">
        <v>112</v>
      </c>
      <c r="F4010" s="4" t="s">
        <v>99</v>
      </c>
      <c r="G4010" s="23" t="n">
        <v>410372</v>
      </c>
      <c r="H4010" s="24" t="n">
        <f aca="false">Parametros!$B$3</f>
        <v>160.42</v>
      </c>
      <c r="I4010" s="24" t="n">
        <f aca="false">Parametros!$B$4</f>
        <v>151.76</v>
      </c>
      <c r="J4010" s="23" t="n">
        <f aca="false">G4010*H4010/I4010</f>
        <v>433789.379546653</v>
      </c>
      <c r="K4010" s="23" t="n">
        <v>393739.61</v>
      </c>
      <c r="L4010" s="23" t="n">
        <v>515627</v>
      </c>
      <c r="M4010" s="23" t="n">
        <f aca="false">MIN(J4010:L4010)</f>
        <v>393739.61</v>
      </c>
      <c r="N4010" s="23" t="n">
        <f aca="false">MAX(J4010:L4010)</f>
        <v>515627</v>
      </c>
      <c r="O4010" s="23" t="n">
        <f aca="false">MEDIAN(J4010:L4010)</f>
        <v>433789.379546653</v>
      </c>
      <c r="P4010" s="23" t="n">
        <f aca="false">AVERAGE(J4010:L4010)</f>
        <v>447718.663182218</v>
      </c>
      <c r="Q4010" s="23" t="n">
        <f aca="false">AVERAGE(M4010,O4010)</f>
        <v>413764.494773326</v>
      </c>
      <c r="R4010" s="23" t="n">
        <f aca="false">AVERAGE(N4010,O4010)</f>
        <v>474708.189773326</v>
      </c>
      <c r="S4010" s="23" t="n">
        <f aca="false">STDEV(J4010:L4010)</f>
        <v>62126.1029455658</v>
      </c>
      <c r="T4010" s="25" t="n">
        <f aca="false">IF(P4010&gt;0,S4010/P4010,NA())</f>
        <v>0.138761476914982</v>
      </c>
      <c r="U4010" s="4" t="str">
        <f aca="false">IF(T4010&lt;=Parametros!$B$7,"MENOR",IF(T4010&lt;=Parametros!$B$8,"PROMEDIO MENOR-MEDIANA","PROMEDIO"))</f>
        <v>MENOR</v>
      </c>
      <c r="V4010" s="23" t="n">
        <f aca="false">IF(T4010&lt;=Parametros!$B$7,M4010,IF(T4010&lt;=Parametros!$B$8,Q4010,P4010))</f>
        <v>393739.61</v>
      </c>
      <c r="W4010" s="26" t="n">
        <f aca="false">ROUND(V4010,0)</f>
        <v>393740</v>
      </c>
      <c r="X4010" s="27" t="n">
        <f aca="false">K4010/G4010</f>
        <v>0.959469968711316</v>
      </c>
      <c r="Y4010" s="27" t="n">
        <f aca="false">L4010/G4010</f>
        <v>1.25648679734485</v>
      </c>
    </row>
    <row r="4011" customFormat="false" ht="51.75" hidden="false" customHeight="true" outlineLevel="0" collapsed="false">
      <c r="A4011" s="4" t="s">
        <v>242</v>
      </c>
      <c r="B4011" s="4" t="s">
        <v>1668</v>
      </c>
      <c r="C4011" s="4" t="s">
        <v>1765</v>
      </c>
      <c r="D4011" s="4" t="s">
        <v>1766</v>
      </c>
      <c r="E4011" s="4" t="s">
        <v>98</v>
      </c>
      <c r="F4011" s="4" t="s">
        <v>99</v>
      </c>
      <c r="G4011" s="23" t="n">
        <v>410372</v>
      </c>
      <c r="H4011" s="24" t="n">
        <f aca="false">Parametros!$B$3</f>
        <v>160.42</v>
      </c>
      <c r="I4011" s="24" t="n">
        <f aca="false">Parametros!$B$4</f>
        <v>151.76</v>
      </c>
      <c r="J4011" s="23" t="n">
        <f aca="false">G4011*H4011/I4011</f>
        <v>433789.379546653</v>
      </c>
      <c r="K4011" s="23" t="n">
        <v>393739.61</v>
      </c>
      <c r="L4011" s="23" t="n">
        <v>515627</v>
      </c>
      <c r="M4011" s="23" t="n">
        <f aca="false">MIN(J4011:L4011)</f>
        <v>393739.61</v>
      </c>
      <c r="N4011" s="23" t="n">
        <f aca="false">MAX(J4011:L4011)</f>
        <v>515627</v>
      </c>
      <c r="O4011" s="23" t="n">
        <f aca="false">MEDIAN(J4011:L4011)</f>
        <v>433789.379546653</v>
      </c>
      <c r="P4011" s="23" t="n">
        <f aca="false">AVERAGE(J4011:L4011)</f>
        <v>447718.663182218</v>
      </c>
      <c r="Q4011" s="23" t="n">
        <f aca="false">AVERAGE(M4011,O4011)</f>
        <v>413764.494773326</v>
      </c>
      <c r="R4011" s="23" t="n">
        <f aca="false">AVERAGE(N4011,O4011)</f>
        <v>474708.189773326</v>
      </c>
      <c r="S4011" s="23" t="n">
        <f aca="false">STDEV(J4011:L4011)</f>
        <v>62126.1029455658</v>
      </c>
      <c r="T4011" s="25" t="n">
        <f aca="false">IF(P4011&gt;0,S4011/P4011,NA())</f>
        <v>0.138761476914982</v>
      </c>
      <c r="U4011" s="4" t="str">
        <f aca="false">IF(T4011&lt;=Parametros!$B$7,"MENOR",IF(T4011&lt;=Parametros!$B$8,"PROMEDIO MENOR-MEDIANA","PROMEDIO"))</f>
        <v>MENOR</v>
      </c>
      <c r="V4011" s="23" t="n">
        <f aca="false">IF(T4011&lt;=Parametros!$B$7,M4011,IF(T4011&lt;=Parametros!$B$8,Q4011,P4011))</f>
        <v>393739.61</v>
      </c>
      <c r="W4011" s="26" t="n">
        <f aca="false">ROUND(V4011,0)</f>
        <v>393740</v>
      </c>
      <c r="X4011" s="27" t="n">
        <f aca="false">K4011/G4011</f>
        <v>0.959469968711316</v>
      </c>
      <c r="Y4011" s="27" t="n">
        <f aca="false">L4011/G4011</f>
        <v>1.25648679734485</v>
      </c>
    </row>
    <row r="4012" customFormat="false" ht="51.75" hidden="false" customHeight="true" outlineLevel="0" collapsed="false">
      <c r="A4012" s="4" t="s">
        <v>244</v>
      </c>
      <c r="B4012" s="4" t="s">
        <v>1668</v>
      </c>
      <c r="C4012" s="4" t="s">
        <v>1767</v>
      </c>
      <c r="D4012" s="4" t="s">
        <v>1768</v>
      </c>
      <c r="E4012" s="4" t="s">
        <v>98</v>
      </c>
      <c r="F4012" s="4" t="s">
        <v>99</v>
      </c>
      <c r="G4012" s="23" t="n">
        <v>820743</v>
      </c>
      <c r="H4012" s="24" t="n">
        <f aca="false">Parametros!$B$3</f>
        <v>160.42</v>
      </c>
      <c r="I4012" s="24" t="n">
        <f aca="false">Parametros!$B$4</f>
        <v>151.76</v>
      </c>
      <c r="J4012" s="23" t="n">
        <f aca="false">G4012*H4012/I4012</f>
        <v>867577.70202952</v>
      </c>
      <c r="K4012" s="23" t="n">
        <v>787478.3</v>
      </c>
      <c r="L4012" s="23" t="n">
        <v>1031254</v>
      </c>
      <c r="M4012" s="23" t="n">
        <f aca="false">MIN(J4012:L4012)</f>
        <v>787478.3</v>
      </c>
      <c r="N4012" s="23" t="n">
        <f aca="false">MAX(J4012:L4012)</f>
        <v>1031254</v>
      </c>
      <c r="O4012" s="23" t="n">
        <f aca="false">MEDIAN(J4012:L4012)</f>
        <v>867577.70202952</v>
      </c>
      <c r="P4012" s="23" t="n">
        <f aca="false">AVERAGE(J4012:L4012)</f>
        <v>895436.667343174</v>
      </c>
      <c r="Q4012" s="23" t="n">
        <f aca="false">AVERAGE(M4012,O4012)</f>
        <v>827528.00101476</v>
      </c>
      <c r="R4012" s="23" t="n">
        <f aca="false">AVERAGE(N4012,O4012)</f>
        <v>949415.85101476</v>
      </c>
      <c r="S4012" s="23" t="n">
        <f aca="false">STDEV(J4012:L4012)</f>
        <v>124252.724070271</v>
      </c>
      <c r="T4012" s="25" t="n">
        <f aca="false">IF(P4012&gt;0,S4012/P4012,NA())</f>
        <v>0.138762157729076</v>
      </c>
      <c r="U4012" s="4" t="str">
        <f aca="false">IF(T4012&lt;=Parametros!$B$7,"MENOR",IF(T4012&lt;=Parametros!$B$8,"PROMEDIO MENOR-MEDIANA","PROMEDIO"))</f>
        <v>MENOR</v>
      </c>
      <c r="V4012" s="23" t="n">
        <f aca="false">IF(T4012&lt;=Parametros!$B$7,M4012,IF(T4012&lt;=Parametros!$B$8,Q4012,P4012))</f>
        <v>787478.3</v>
      </c>
      <c r="W4012" s="26" t="n">
        <f aca="false">ROUND(V4012,0)</f>
        <v>787478</v>
      </c>
      <c r="X4012" s="27" t="n">
        <f aca="false">K4012/G4012</f>
        <v>0.959470016801849</v>
      </c>
      <c r="Y4012" s="27" t="n">
        <f aca="false">L4012/G4012</f>
        <v>1.25648832825866</v>
      </c>
    </row>
    <row r="4013" customFormat="false" ht="51.75" hidden="false" customHeight="true" outlineLevel="0" collapsed="false">
      <c r="A4013" s="4" t="s">
        <v>247</v>
      </c>
      <c r="B4013" s="4" t="s">
        <v>1668</v>
      </c>
      <c r="C4013" s="4" t="s">
        <v>1769</v>
      </c>
      <c r="D4013" s="4" t="s">
        <v>1770</v>
      </c>
      <c r="E4013" s="4" t="s">
        <v>98</v>
      </c>
      <c r="F4013" s="4" t="s">
        <v>99</v>
      </c>
      <c r="G4013" s="23" t="n">
        <v>820743</v>
      </c>
      <c r="H4013" s="24" t="n">
        <f aca="false">Parametros!$B$3</f>
        <v>160.42</v>
      </c>
      <c r="I4013" s="24" t="n">
        <f aca="false">Parametros!$B$4</f>
        <v>151.76</v>
      </c>
      <c r="J4013" s="23" t="n">
        <f aca="false">G4013*H4013/I4013</f>
        <v>867577.70202952</v>
      </c>
      <c r="K4013" s="23" t="n">
        <v>787478.3</v>
      </c>
      <c r="L4013" s="23" t="n">
        <v>1031254</v>
      </c>
      <c r="M4013" s="23" t="n">
        <f aca="false">MIN(J4013:L4013)</f>
        <v>787478.3</v>
      </c>
      <c r="N4013" s="23" t="n">
        <f aca="false">MAX(J4013:L4013)</f>
        <v>1031254</v>
      </c>
      <c r="O4013" s="23" t="n">
        <f aca="false">MEDIAN(J4013:L4013)</f>
        <v>867577.70202952</v>
      </c>
      <c r="P4013" s="23" t="n">
        <f aca="false">AVERAGE(J4013:L4013)</f>
        <v>895436.667343174</v>
      </c>
      <c r="Q4013" s="23" t="n">
        <f aca="false">AVERAGE(M4013,O4013)</f>
        <v>827528.00101476</v>
      </c>
      <c r="R4013" s="23" t="n">
        <f aca="false">AVERAGE(N4013,O4013)</f>
        <v>949415.85101476</v>
      </c>
      <c r="S4013" s="23" t="n">
        <f aca="false">STDEV(J4013:L4013)</f>
        <v>124252.724070271</v>
      </c>
      <c r="T4013" s="25" t="n">
        <f aca="false">IF(P4013&gt;0,S4013/P4013,NA())</f>
        <v>0.138762157729076</v>
      </c>
      <c r="U4013" s="4" t="str">
        <f aca="false">IF(T4013&lt;=Parametros!$B$7,"MENOR",IF(T4013&lt;=Parametros!$B$8,"PROMEDIO MENOR-MEDIANA","PROMEDIO"))</f>
        <v>MENOR</v>
      </c>
      <c r="V4013" s="23" t="n">
        <f aca="false">IF(T4013&lt;=Parametros!$B$7,M4013,IF(T4013&lt;=Parametros!$B$8,Q4013,P4013))</f>
        <v>787478.3</v>
      </c>
      <c r="W4013" s="26" t="n">
        <f aca="false">ROUND(V4013,0)</f>
        <v>787478</v>
      </c>
      <c r="X4013" s="27" t="n">
        <f aca="false">K4013/G4013</f>
        <v>0.959470016801849</v>
      </c>
      <c r="Y4013" s="27" t="n">
        <f aca="false">L4013/G4013</f>
        <v>1.25648832825866</v>
      </c>
    </row>
    <row r="4014" customFormat="false" ht="26.25" hidden="false" customHeight="true" outlineLevel="0" collapsed="false">
      <c r="A4014" s="4" t="s">
        <v>249</v>
      </c>
      <c r="B4014" s="4" t="s">
        <v>1668</v>
      </c>
      <c r="C4014" s="4" t="s">
        <v>1771</v>
      </c>
      <c r="D4014" s="4" t="s">
        <v>1772</v>
      </c>
      <c r="E4014" s="4" t="s">
        <v>98</v>
      </c>
      <c r="F4014" s="4" t="s">
        <v>99</v>
      </c>
      <c r="G4014" s="23" t="n">
        <v>683953</v>
      </c>
      <c r="H4014" s="24" t="n">
        <f aca="false">Parametros!$B$3</f>
        <v>160.42</v>
      </c>
      <c r="I4014" s="24" t="n">
        <f aca="false">Parametros!$B$4</f>
        <v>151.76</v>
      </c>
      <c r="J4014" s="23" t="n">
        <f aca="false">G4014*H4014/I4014</f>
        <v>722981.946889826</v>
      </c>
      <c r="K4014" s="23" t="n">
        <v>656232.99</v>
      </c>
      <c r="L4014" s="23" t="n">
        <v>859299</v>
      </c>
      <c r="M4014" s="23" t="n">
        <f aca="false">MIN(J4014:L4014)</f>
        <v>656232.99</v>
      </c>
      <c r="N4014" s="23" t="n">
        <f aca="false">MAX(J4014:L4014)</f>
        <v>859299</v>
      </c>
      <c r="O4014" s="23" t="n">
        <f aca="false">MEDIAN(J4014:L4014)</f>
        <v>722981.946889826</v>
      </c>
      <c r="P4014" s="23" t="n">
        <f aca="false">AVERAGE(J4014:L4014)</f>
        <v>746171.312296609</v>
      </c>
      <c r="Q4014" s="23" t="n">
        <f aca="false">AVERAGE(M4014,O4014)</f>
        <v>689607.468444913</v>
      </c>
      <c r="R4014" s="23" t="n">
        <f aca="false">AVERAGE(N4014,O4014)</f>
        <v>791140.473444913</v>
      </c>
      <c r="S4014" s="23" t="n">
        <f aca="false">STDEV(J4014:L4014)</f>
        <v>103500.053648812</v>
      </c>
      <c r="T4014" s="25" t="n">
        <f aca="false">IF(P4014&gt;0,S4014/P4014,NA())</f>
        <v>0.138708165193666</v>
      </c>
      <c r="U4014" s="4" t="str">
        <f aca="false">IF(T4014&lt;=Parametros!$B$7,"MENOR",IF(T4014&lt;=Parametros!$B$8,"PROMEDIO MENOR-MEDIANA","PROMEDIO"))</f>
        <v>MENOR</v>
      </c>
      <c r="V4014" s="23" t="n">
        <f aca="false">IF(T4014&lt;=Parametros!$B$7,M4014,IF(T4014&lt;=Parametros!$B$8,Q4014,P4014))</f>
        <v>656232.99</v>
      </c>
      <c r="W4014" s="26" t="n">
        <f aca="false">ROUND(V4014,0)</f>
        <v>656233</v>
      </c>
      <c r="X4014" s="27" t="n">
        <f aca="false">K4014/G4014</f>
        <v>0.959470884695293</v>
      </c>
      <c r="Y4014" s="27" t="n">
        <f aca="false">L4014/G4014</f>
        <v>1.25637141733423</v>
      </c>
    </row>
    <row r="4015" customFormat="false" ht="51.75" hidden="false" customHeight="true" outlineLevel="0" collapsed="false">
      <c r="A4015" s="4" t="s">
        <v>252</v>
      </c>
      <c r="B4015" s="4" t="s">
        <v>1668</v>
      </c>
      <c r="C4015" s="4" t="s">
        <v>1773</v>
      </c>
      <c r="D4015" s="4" t="s">
        <v>1774</v>
      </c>
      <c r="E4015" s="4" t="s">
        <v>98</v>
      </c>
      <c r="F4015" s="4" t="s">
        <v>99</v>
      </c>
      <c r="G4015" s="23" t="n">
        <v>683953</v>
      </c>
      <c r="H4015" s="24" t="n">
        <f aca="false">Parametros!$B$3</f>
        <v>160.42</v>
      </c>
      <c r="I4015" s="24" t="n">
        <f aca="false">Parametros!$B$4</f>
        <v>151.76</v>
      </c>
      <c r="J4015" s="23" t="n">
        <f aca="false">G4015*H4015/I4015</f>
        <v>722981.946889826</v>
      </c>
      <c r="K4015" s="23" t="n">
        <v>656232.99</v>
      </c>
      <c r="L4015" s="23" t="n">
        <v>859299</v>
      </c>
      <c r="M4015" s="23" t="n">
        <f aca="false">MIN(J4015:L4015)</f>
        <v>656232.99</v>
      </c>
      <c r="N4015" s="23" t="n">
        <f aca="false">MAX(J4015:L4015)</f>
        <v>859299</v>
      </c>
      <c r="O4015" s="23" t="n">
        <f aca="false">MEDIAN(J4015:L4015)</f>
        <v>722981.946889826</v>
      </c>
      <c r="P4015" s="23" t="n">
        <f aca="false">AVERAGE(J4015:L4015)</f>
        <v>746171.312296609</v>
      </c>
      <c r="Q4015" s="23" t="n">
        <f aca="false">AVERAGE(M4015,O4015)</f>
        <v>689607.468444913</v>
      </c>
      <c r="R4015" s="23" t="n">
        <f aca="false">AVERAGE(N4015,O4015)</f>
        <v>791140.473444913</v>
      </c>
      <c r="S4015" s="23" t="n">
        <f aca="false">STDEV(J4015:L4015)</f>
        <v>103500.053648812</v>
      </c>
      <c r="T4015" s="25" t="n">
        <f aca="false">IF(P4015&gt;0,S4015/P4015,NA())</f>
        <v>0.138708165193666</v>
      </c>
      <c r="U4015" s="4" t="str">
        <f aca="false">IF(T4015&lt;=Parametros!$B$7,"MENOR",IF(T4015&lt;=Parametros!$B$8,"PROMEDIO MENOR-MEDIANA","PROMEDIO"))</f>
        <v>MENOR</v>
      </c>
      <c r="V4015" s="23" t="n">
        <f aca="false">IF(T4015&lt;=Parametros!$B$7,M4015,IF(T4015&lt;=Parametros!$B$8,Q4015,P4015))</f>
        <v>656232.99</v>
      </c>
      <c r="W4015" s="26" t="n">
        <f aca="false">ROUND(V4015,0)</f>
        <v>656233</v>
      </c>
      <c r="X4015" s="27" t="n">
        <f aca="false">K4015/G4015</f>
        <v>0.959470884695293</v>
      </c>
      <c r="Y4015" s="27" t="n">
        <f aca="false">L4015/G4015</f>
        <v>1.25637141733423</v>
      </c>
    </row>
    <row r="4016" customFormat="false" ht="51.75" hidden="false" customHeight="true" outlineLevel="0" collapsed="false">
      <c r="A4016" s="4" t="s">
        <v>255</v>
      </c>
      <c r="B4016" s="4" t="s">
        <v>1668</v>
      </c>
      <c r="C4016" s="4" t="s">
        <v>1775</v>
      </c>
      <c r="D4016" s="4" t="s">
        <v>1776</v>
      </c>
      <c r="E4016" s="4" t="s">
        <v>98</v>
      </c>
      <c r="F4016" s="4" t="s">
        <v>99</v>
      </c>
      <c r="G4016" s="23" t="n">
        <v>683953</v>
      </c>
      <c r="H4016" s="24" t="n">
        <f aca="false">Parametros!$B$3</f>
        <v>160.42</v>
      </c>
      <c r="I4016" s="24" t="n">
        <f aca="false">Parametros!$B$4</f>
        <v>151.76</v>
      </c>
      <c r="J4016" s="23" t="n">
        <f aca="false">G4016*H4016/I4016</f>
        <v>722981.946889826</v>
      </c>
      <c r="K4016" s="23" t="n">
        <v>656232.99</v>
      </c>
      <c r="L4016" s="23" t="n">
        <v>859299</v>
      </c>
      <c r="M4016" s="23" t="n">
        <f aca="false">MIN(J4016:L4016)</f>
        <v>656232.99</v>
      </c>
      <c r="N4016" s="23" t="n">
        <f aca="false">MAX(J4016:L4016)</f>
        <v>859299</v>
      </c>
      <c r="O4016" s="23" t="n">
        <f aca="false">MEDIAN(J4016:L4016)</f>
        <v>722981.946889826</v>
      </c>
      <c r="P4016" s="23" t="n">
        <f aca="false">AVERAGE(J4016:L4016)</f>
        <v>746171.312296609</v>
      </c>
      <c r="Q4016" s="23" t="n">
        <f aca="false">AVERAGE(M4016,O4016)</f>
        <v>689607.468444913</v>
      </c>
      <c r="R4016" s="23" t="n">
        <f aca="false">AVERAGE(N4016,O4016)</f>
        <v>791140.473444913</v>
      </c>
      <c r="S4016" s="23" t="n">
        <f aca="false">STDEV(J4016:L4016)</f>
        <v>103500.053648812</v>
      </c>
      <c r="T4016" s="25" t="n">
        <f aca="false">IF(P4016&gt;0,S4016/P4016,NA())</f>
        <v>0.138708165193666</v>
      </c>
      <c r="U4016" s="4" t="str">
        <f aca="false">IF(T4016&lt;=Parametros!$B$7,"MENOR",IF(T4016&lt;=Parametros!$B$8,"PROMEDIO MENOR-MEDIANA","PROMEDIO"))</f>
        <v>MENOR</v>
      </c>
      <c r="V4016" s="23" t="n">
        <f aca="false">IF(T4016&lt;=Parametros!$B$7,M4016,IF(T4016&lt;=Parametros!$B$8,Q4016,P4016))</f>
        <v>656232.99</v>
      </c>
      <c r="W4016" s="26" t="n">
        <f aca="false">ROUND(V4016,0)</f>
        <v>656233</v>
      </c>
      <c r="X4016" s="27" t="n">
        <f aca="false">K4016/G4016</f>
        <v>0.959470884695293</v>
      </c>
      <c r="Y4016" s="27" t="n">
        <f aca="false">L4016/G4016</f>
        <v>1.25637141733423</v>
      </c>
    </row>
    <row r="4017" customFormat="false" ht="39" hidden="false" customHeight="true" outlineLevel="0" collapsed="false">
      <c r="A4017" s="4" t="s">
        <v>257</v>
      </c>
      <c r="B4017" s="4" t="s">
        <v>1668</v>
      </c>
      <c r="C4017" s="4" t="s">
        <v>1777</v>
      </c>
      <c r="D4017" s="4" t="s">
        <v>1778</v>
      </c>
      <c r="E4017" s="4" t="s">
        <v>98</v>
      </c>
      <c r="F4017" s="4" t="s">
        <v>99</v>
      </c>
      <c r="G4017" s="23" t="n">
        <v>410372</v>
      </c>
      <c r="H4017" s="24" t="n">
        <f aca="false">Parametros!$B$3</f>
        <v>160.42</v>
      </c>
      <c r="I4017" s="24" t="n">
        <f aca="false">Parametros!$B$4</f>
        <v>151.76</v>
      </c>
      <c r="J4017" s="23" t="n">
        <f aca="false">G4017*H4017/I4017</f>
        <v>433789.379546653</v>
      </c>
      <c r="K4017" s="23" t="n">
        <v>393739.61</v>
      </c>
      <c r="L4017" s="23" t="n">
        <v>515627</v>
      </c>
      <c r="M4017" s="23" t="n">
        <f aca="false">MIN(J4017:L4017)</f>
        <v>393739.61</v>
      </c>
      <c r="N4017" s="23" t="n">
        <f aca="false">MAX(J4017:L4017)</f>
        <v>515627</v>
      </c>
      <c r="O4017" s="23" t="n">
        <f aca="false">MEDIAN(J4017:L4017)</f>
        <v>433789.379546653</v>
      </c>
      <c r="P4017" s="23" t="n">
        <f aca="false">AVERAGE(J4017:L4017)</f>
        <v>447718.663182218</v>
      </c>
      <c r="Q4017" s="23" t="n">
        <f aca="false">AVERAGE(M4017,O4017)</f>
        <v>413764.494773326</v>
      </c>
      <c r="R4017" s="23" t="n">
        <f aca="false">AVERAGE(N4017,O4017)</f>
        <v>474708.189773326</v>
      </c>
      <c r="S4017" s="23" t="n">
        <f aca="false">STDEV(J4017:L4017)</f>
        <v>62126.1029455658</v>
      </c>
      <c r="T4017" s="25" t="n">
        <f aca="false">IF(P4017&gt;0,S4017/P4017,NA())</f>
        <v>0.138761476914982</v>
      </c>
      <c r="U4017" s="4" t="str">
        <f aca="false">IF(T4017&lt;=Parametros!$B$7,"MENOR",IF(T4017&lt;=Parametros!$B$8,"PROMEDIO MENOR-MEDIANA","PROMEDIO"))</f>
        <v>MENOR</v>
      </c>
      <c r="V4017" s="23" t="n">
        <f aca="false">IF(T4017&lt;=Parametros!$B$7,M4017,IF(T4017&lt;=Parametros!$B$8,Q4017,P4017))</f>
        <v>393739.61</v>
      </c>
      <c r="W4017" s="26" t="n">
        <f aca="false">ROUND(V4017,0)</f>
        <v>393740</v>
      </c>
      <c r="X4017" s="27" t="n">
        <f aca="false">K4017/G4017</f>
        <v>0.959469968711316</v>
      </c>
      <c r="Y4017" s="27" t="n">
        <f aca="false">L4017/G4017</f>
        <v>1.25648679734485</v>
      </c>
    </row>
    <row r="4018" customFormat="false" ht="51.75" hidden="false" customHeight="true" outlineLevel="0" collapsed="false">
      <c r="A4018" s="4" t="s">
        <v>260</v>
      </c>
      <c r="B4018" s="4" t="s">
        <v>1668</v>
      </c>
      <c r="C4018" s="4" t="s">
        <v>1779</v>
      </c>
      <c r="D4018" s="4" t="s">
        <v>1780</v>
      </c>
      <c r="E4018" s="4" t="s">
        <v>98</v>
      </c>
      <c r="F4018" s="4" t="s">
        <v>99</v>
      </c>
      <c r="G4018" s="23" t="n">
        <v>820743</v>
      </c>
      <c r="H4018" s="24" t="n">
        <f aca="false">Parametros!$B$3</f>
        <v>160.42</v>
      </c>
      <c r="I4018" s="24" t="n">
        <f aca="false">Parametros!$B$4</f>
        <v>151.76</v>
      </c>
      <c r="J4018" s="23" t="n">
        <f aca="false">G4018*H4018/I4018</f>
        <v>867577.70202952</v>
      </c>
      <c r="K4018" s="23" t="n">
        <v>787478.3</v>
      </c>
      <c r="L4018" s="23" t="n">
        <v>1031254</v>
      </c>
      <c r="M4018" s="23" t="n">
        <f aca="false">MIN(J4018:L4018)</f>
        <v>787478.3</v>
      </c>
      <c r="N4018" s="23" t="n">
        <f aca="false">MAX(J4018:L4018)</f>
        <v>1031254</v>
      </c>
      <c r="O4018" s="23" t="n">
        <f aca="false">MEDIAN(J4018:L4018)</f>
        <v>867577.70202952</v>
      </c>
      <c r="P4018" s="23" t="n">
        <f aca="false">AVERAGE(J4018:L4018)</f>
        <v>895436.667343174</v>
      </c>
      <c r="Q4018" s="23" t="n">
        <f aca="false">AVERAGE(M4018,O4018)</f>
        <v>827528.00101476</v>
      </c>
      <c r="R4018" s="23" t="n">
        <f aca="false">AVERAGE(N4018,O4018)</f>
        <v>949415.85101476</v>
      </c>
      <c r="S4018" s="23" t="n">
        <f aca="false">STDEV(J4018:L4018)</f>
        <v>124252.724070271</v>
      </c>
      <c r="T4018" s="25" t="n">
        <f aca="false">IF(P4018&gt;0,S4018/P4018,NA())</f>
        <v>0.138762157729076</v>
      </c>
      <c r="U4018" s="4" t="str">
        <f aca="false">IF(T4018&lt;=Parametros!$B$7,"MENOR",IF(T4018&lt;=Parametros!$B$8,"PROMEDIO MENOR-MEDIANA","PROMEDIO"))</f>
        <v>MENOR</v>
      </c>
      <c r="V4018" s="23" t="n">
        <f aca="false">IF(T4018&lt;=Parametros!$B$7,M4018,IF(T4018&lt;=Parametros!$B$8,Q4018,P4018))</f>
        <v>787478.3</v>
      </c>
      <c r="W4018" s="26" t="n">
        <f aca="false">ROUND(V4018,0)</f>
        <v>787478</v>
      </c>
      <c r="X4018" s="27" t="n">
        <f aca="false">K4018/G4018</f>
        <v>0.959470016801849</v>
      </c>
      <c r="Y4018" s="27" t="n">
        <f aca="false">L4018/G4018</f>
        <v>1.25648832825866</v>
      </c>
    </row>
    <row r="4019" customFormat="false" ht="51.75" hidden="false" customHeight="true" outlineLevel="0" collapsed="false">
      <c r="A4019" s="4" t="s">
        <v>263</v>
      </c>
      <c r="B4019" s="4" t="s">
        <v>1668</v>
      </c>
      <c r="C4019" s="4" t="s">
        <v>1781</v>
      </c>
      <c r="D4019" s="4" t="s">
        <v>1782</v>
      </c>
      <c r="E4019" s="4" t="s">
        <v>98</v>
      </c>
      <c r="F4019" s="4" t="s">
        <v>99</v>
      </c>
      <c r="G4019" s="23" t="n">
        <v>820743</v>
      </c>
      <c r="H4019" s="24" t="n">
        <f aca="false">Parametros!$B$3</f>
        <v>160.42</v>
      </c>
      <c r="I4019" s="24" t="n">
        <f aca="false">Parametros!$B$4</f>
        <v>151.76</v>
      </c>
      <c r="J4019" s="23" t="n">
        <f aca="false">G4019*H4019/I4019</f>
        <v>867577.70202952</v>
      </c>
      <c r="K4019" s="23" t="n">
        <v>787478.3</v>
      </c>
      <c r="L4019" s="23" t="n">
        <v>1031254</v>
      </c>
      <c r="M4019" s="23" t="n">
        <f aca="false">MIN(J4019:L4019)</f>
        <v>787478.3</v>
      </c>
      <c r="N4019" s="23" t="n">
        <f aca="false">MAX(J4019:L4019)</f>
        <v>1031254</v>
      </c>
      <c r="O4019" s="23" t="n">
        <f aca="false">MEDIAN(J4019:L4019)</f>
        <v>867577.70202952</v>
      </c>
      <c r="P4019" s="23" t="n">
        <f aca="false">AVERAGE(J4019:L4019)</f>
        <v>895436.667343174</v>
      </c>
      <c r="Q4019" s="23" t="n">
        <f aca="false">AVERAGE(M4019,O4019)</f>
        <v>827528.00101476</v>
      </c>
      <c r="R4019" s="23" t="n">
        <f aca="false">AVERAGE(N4019,O4019)</f>
        <v>949415.85101476</v>
      </c>
      <c r="S4019" s="23" t="n">
        <f aca="false">STDEV(J4019:L4019)</f>
        <v>124252.724070271</v>
      </c>
      <c r="T4019" s="25" t="n">
        <f aca="false">IF(P4019&gt;0,S4019/P4019,NA())</f>
        <v>0.138762157729076</v>
      </c>
      <c r="U4019" s="4" t="str">
        <f aca="false">IF(T4019&lt;=Parametros!$B$7,"MENOR",IF(T4019&lt;=Parametros!$B$8,"PROMEDIO MENOR-MEDIANA","PROMEDIO"))</f>
        <v>MENOR</v>
      </c>
      <c r="V4019" s="23" t="n">
        <f aca="false">IF(T4019&lt;=Parametros!$B$7,M4019,IF(T4019&lt;=Parametros!$B$8,Q4019,P4019))</f>
        <v>787478.3</v>
      </c>
      <c r="W4019" s="26" t="n">
        <f aca="false">ROUND(V4019,0)</f>
        <v>787478</v>
      </c>
      <c r="X4019" s="27" t="n">
        <f aca="false">K4019/G4019</f>
        <v>0.959470016801849</v>
      </c>
      <c r="Y4019" s="27" t="n">
        <f aca="false">L4019/G4019</f>
        <v>1.25648832825866</v>
      </c>
    </row>
    <row r="4020" customFormat="false" ht="39" hidden="false" customHeight="true" outlineLevel="0" collapsed="false">
      <c r="A4020" s="4" t="s">
        <v>265</v>
      </c>
      <c r="B4020" s="4" t="s">
        <v>1668</v>
      </c>
      <c r="C4020" s="4" t="s">
        <v>1783</v>
      </c>
      <c r="D4020" s="4" t="s">
        <v>1784</v>
      </c>
      <c r="E4020" s="4" t="s">
        <v>98</v>
      </c>
      <c r="F4020" s="4" t="s">
        <v>99</v>
      </c>
      <c r="G4020" s="23" t="n">
        <v>683953</v>
      </c>
      <c r="H4020" s="24" t="n">
        <f aca="false">Parametros!$B$3</f>
        <v>160.42</v>
      </c>
      <c r="I4020" s="24" t="n">
        <f aca="false">Parametros!$B$4</f>
        <v>151.76</v>
      </c>
      <c r="J4020" s="23" t="n">
        <f aca="false">G4020*H4020/I4020</f>
        <v>722981.946889826</v>
      </c>
      <c r="K4020" s="23" t="n">
        <v>656232.99</v>
      </c>
      <c r="L4020" s="23" t="n">
        <v>859299</v>
      </c>
      <c r="M4020" s="23" t="n">
        <f aca="false">MIN(J4020:L4020)</f>
        <v>656232.99</v>
      </c>
      <c r="N4020" s="23" t="n">
        <f aca="false">MAX(J4020:L4020)</f>
        <v>859299</v>
      </c>
      <c r="O4020" s="23" t="n">
        <f aca="false">MEDIAN(J4020:L4020)</f>
        <v>722981.946889826</v>
      </c>
      <c r="P4020" s="23" t="n">
        <f aca="false">AVERAGE(J4020:L4020)</f>
        <v>746171.312296609</v>
      </c>
      <c r="Q4020" s="23" t="n">
        <f aca="false">AVERAGE(M4020,O4020)</f>
        <v>689607.468444913</v>
      </c>
      <c r="R4020" s="23" t="n">
        <f aca="false">AVERAGE(N4020,O4020)</f>
        <v>791140.473444913</v>
      </c>
      <c r="S4020" s="23" t="n">
        <f aca="false">STDEV(J4020:L4020)</f>
        <v>103500.053648812</v>
      </c>
      <c r="T4020" s="25" t="n">
        <f aca="false">IF(P4020&gt;0,S4020/P4020,NA())</f>
        <v>0.138708165193666</v>
      </c>
      <c r="U4020" s="4" t="str">
        <f aca="false">IF(T4020&lt;=Parametros!$B$7,"MENOR",IF(T4020&lt;=Parametros!$B$8,"PROMEDIO MENOR-MEDIANA","PROMEDIO"))</f>
        <v>MENOR</v>
      </c>
      <c r="V4020" s="23" t="n">
        <f aca="false">IF(T4020&lt;=Parametros!$B$7,M4020,IF(T4020&lt;=Parametros!$B$8,Q4020,P4020))</f>
        <v>656232.99</v>
      </c>
      <c r="W4020" s="26" t="n">
        <f aca="false">ROUND(V4020,0)</f>
        <v>656233</v>
      </c>
      <c r="X4020" s="27" t="n">
        <f aca="false">K4020/G4020</f>
        <v>0.959470884695293</v>
      </c>
      <c r="Y4020" s="27" t="n">
        <f aca="false">L4020/G4020</f>
        <v>1.25637141733423</v>
      </c>
    </row>
    <row r="4021" customFormat="false" ht="39" hidden="false" customHeight="true" outlineLevel="0" collapsed="false">
      <c r="A4021" s="4" t="s">
        <v>268</v>
      </c>
      <c r="B4021" s="4" t="s">
        <v>1668</v>
      </c>
      <c r="C4021" s="4" t="s">
        <v>1785</v>
      </c>
      <c r="D4021" s="4" t="s">
        <v>1786</v>
      </c>
      <c r="E4021" s="4" t="s">
        <v>98</v>
      </c>
      <c r="F4021" s="4" t="s">
        <v>99</v>
      </c>
      <c r="G4021" s="23" t="n">
        <v>410372</v>
      </c>
      <c r="H4021" s="24" t="n">
        <f aca="false">Parametros!$B$3</f>
        <v>160.42</v>
      </c>
      <c r="I4021" s="24" t="n">
        <f aca="false">Parametros!$B$4</f>
        <v>151.76</v>
      </c>
      <c r="J4021" s="23" t="n">
        <f aca="false">G4021*H4021/I4021</f>
        <v>433789.379546653</v>
      </c>
      <c r="K4021" s="23" t="n">
        <v>393739.61</v>
      </c>
      <c r="L4021" s="23" t="n">
        <v>515627</v>
      </c>
      <c r="M4021" s="23" t="n">
        <f aca="false">MIN(J4021:L4021)</f>
        <v>393739.61</v>
      </c>
      <c r="N4021" s="23" t="n">
        <f aca="false">MAX(J4021:L4021)</f>
        <v>515627</v>
      </c>
      <c r="O4021" s="23" t="n">
        <f aca="false">MEDIAN(J4021:L4021)</f>
        <v>433789.379546653</v>
      </c>
      <c r="P4021" s="23" t="n">
        <f aca="false">AVERAGE(J4021:L4021)</f>
        <v>447718.663182218</v>
      </c>
      <c r="Q4021" s="23" t="n">
        <f aca="false">AVERAGE(M4021,O4021)</f>
        <v>413764.494773326</v>
      </c>
      <c r="R4021" s="23" t="n">
        <f aca="false">AVERAGE(N4021,O4021)</f>
        <v>474708.189773326</v>
      </c>
      <c r="S4021" s="23" t="n">
        <f aca="false">STDEV(J4021:L4021)</f>
        <v>62126.1029455658</v>
      </c>
      <c r="T4021" s="25" t="n">
        <f aca="false">IF(P4021&gt;0,S4021/P4021,NA())</f>
        <v>0.138761476914982</v>
      </c>
      <c r="U4021" s="4" t="str">
        <f aca="false">IF(T4021&lt;=Parametros!$B$7,"MENOR",IF(T4021&lt;=Parametros!$B$8,"PROMEDIO MENOR-MEDIANA","PROMEDIO"))</f>
        <v>MENOR</v>
      </c>
      <c r="V4021" s="23" t="n">
        <f aca="false">IF(T4021&lt;=Parametros!$B$7,M4021,IF(T4021&lt;=Parametros!$B$8,Q4021,P4021))</f>
        <v>393739.61</v>
      </c>
      <c r="W4021" s="26" t="n">
        <f aca="false">ROUND(V4021,0)</f>
        <v>393740</v>
      </c>
      <c r="X4021" s="27" t="n">
        <f aca="false">K4021/G4021</f>
        <v>0.959469968711316</v>
      </c>
      <c r="Y4021" s="27" t="n">
        <f aca="false">L4021/G4021</f>
        <v>1.25648679734485</v>
      </c>
    </row>
    <row r="4022" customFormat="false" ht="39" hidden="false" customHeight="true" outlineLevel="0" collapsed="false">
      <c r="A4022" s="4" t="s">
        <v>271</v>
      </c>
      <c r="B4022" s="4" t="s">
        <v>1668</v>
      </c>
      <c r="C4022" s="4" t="s">
        <v>1787</v>
      </c>
      <c r="D4022" s="4" t="s">
        <v>1788</v>
      </c>
      <c r="E4022" s="4" t="s">
        <v>98</v>
      </c>
      <c r="F4022" s="4" t="s">
        <v>99</v>
      </c>
      <c r="G4022" s="23" t="n">
        <v>410372</v>
      </c>
      <c r="H4022" s="24" t="n">
        <f aca="false">Parametros!$B$3</f>
        <v>160.42</v>
      </c>
      <c r="I4022" s="24" t="n">
        <f aca="false">Parametros!$B$4</f>
        <v>151.76</v>
      </c>
      <c r="J4022" s="23" t="n">
        <f aca="false">G4022*H4022/I4022</f>
        <v>433789.379546653</v>
      </c>
      <c r="K4022" s="23" t="n">
        <v>393739.61</v>
      </c>
      <c r="L4022" s="23" t="n">
        <v>515627</v>
      </c>
      <c r="M4022" s="23" t="n">
        <f aca="false">MIN(J4022:L4022)</f>
        <v>393739.61</v>
      </c>
      <c r="N4022" s="23" t="n">
        <f aca="false">MAX(J4022:L4022)</f>
        <v>515627</v>
      </c>
      <c r="O4022" s="23" t="n">
        <f aca="false">MEDIAN(J4022:L4022)</f>
        <v>433789.379546653</v>
      </c>
      <c r="P4022" s="23" t="n">
        <f aca="false">AVERAGE(J4022:L4022)</f>
        <v>447718.663182218</v>
      </c>
      <c r="Q4022" s="23" t="n">
        <f aca="false">AVERAGE(M4022,O4022)</f>
        <v>413764.494773326</v>
      </c>
      <c r="R4022" s="23" t="n">
        <f aca="false">AVERAGE(N4022,O4022)</f>
        <v>474708.189773326</v>
      </c>
      <c r="S4022" s="23" t="n">
        <f aca="false">STDEV(J4022:L4022)</f>
        <v>62126.1029455658</v>
      </c>
      <c r="T4022" s="25" t="n">
        <f aca="false">IF(P4022&gt;0,S4022/P4022,NA())</f>
        <v>0.138761476914982</v>
      </c>
      <c r="U4022" s="4" t="str">
        <f aca="false">IF(T4022&lt;=Parametros!$B$7,"MENOR",IF(T4022&lt;=Parametros!$B$8,"PROMEDIO MENOR-MEDIANA","PROMEDIO"))</f>
        <v>MENOR</v>
      </c>
      <c r="V4022" s="23" t="n">
        <f aca="false">IF(T4022&lt;=Parametros!$B$7,M4022,IF(T4022&lt;=Parametros!$B$8,Q4022,P4022))</f>
        <v>393739.61</v>
      </c>
      <c r="W4022" s="26" t="n">
        <f aca="false">ROUND(V4022,0)</f>
        <v>393740</v>
      </c>
      <c r="X4022" s="27" t="n">
        <f aca="false">K4022/G4022</f>
        <v>0.959469968711316</v>
      </c>
      <c r="Y4022" s="27" t="n">
        <f aca="false">L4022/G4022</f>
        <v>1.25648679734485</v>
      </c>
    </row>
    <row r="4023" customFormat="false" ht="39" hidden="false" customHeight="true" outlineLevel="0" collapsed="false">
      <c r="A4023" s="4" t="s">
        <v>274</v>
      </c>
      <c r="B4023" s="4" t="s">
        <v>1668</v>
      </c>
      <c r="C4023" s="4" t="s">
        <v>1789</v>
      </c>
      <c r="D4023" s="4" t="s">
        <v>1790</v>
      </c>
      <c r="E4023" s="4" t="s">
        <v>98</v>
      </c>
      <c r="F4023" s="4" t="s">
        <v>99</v>
      </c>
      <c r="G4023" s="23" t="n">
        <v>683953</v>
      </c>
      <c r="H4023" s="24" t="n">
        <f aca="false">Parametros!$B$3</f>
        <v>160.42</v>
      </c>
      <c r="I4023" s="24" t="n">
        <f aca="false">Parametros!$B$4</f>
        <v>151.76</v>
      </c>
      <c r="J4023" s="23" t="n">
        <f aca="false">G4023*H4023/I4023</f>
        <v>722981.946889826</v>
      </c>
      <c r="K4023" s="23" t="n">
        <v>656232.99</v>
      </c>
      <c r="L4023" s="23" t="n">
        <v>859299</v>
      </c>
      <c r="M4023" s="23" t="n">
        <f aca="false">MIN(J4023:L4023)</f>
        <v>656232.99</v>
      </c>
      <c r="N4023" s="23" t="n">
        <f aca="false">MAX(J4023:L4023)</f>
        <v>859299</v>
      </c>
      <c r="O4023" s="23" t="n">
        <f aca="false">MEDIAN(J4023:L4023)</f>
        <v>722981.946889826</v>
      </c>
      <c r="P4023" s="23" t="n">
        <f aca="false">AVERAGE(J4023:L4023)</f>
        <v>746171.312296609</v>
      </c>
      <c r="Q4023" s="23" t="n">
        <f aca="false">AVERAGE(M4023,O4023)</f>
        <v>689607.468444913</v>
      </c>
      <c r="R4023" s="23" t="n">
        <f aca="false">AVERAGE(N4023,O4023)</f>
        <v>791140.473444913</v>
      </c>
      <c r="S4023" s="23" t="n">
        <f aca="false">STDEV(J4023:L4023)</f>
        <v>103500.053648812</v>
      </c>
      <c r="T4023" s="25" t="n">
        <f aca="false">IF(P4023&gt;0,S4023/P4023,NA())</f>
        <v>0.138708165193666</v>
      </c>
      <c r="U4023" s="4" t="str">
        <f aca="false">IF(T4023&lt;=Parametros!$B$7,"MENOR",IF(T4023&lt;=Parametros!$B$8,"PROMEDIO MENOR-MEDIANA","PROMEDIO"))</f>
        <v>MENOR</v>
      </c>
      <c r="V4023" s="23" t="n">
        <f aca="false">IF(T4023&lt;=Parametros!$B$7,M4023,IF(T4023&lt;=Parametros!$B$8,Q4023,P4023))</f>
        <v>656232.99</v>
      </c>
      <c r="W4023" s="26" t="n">
        <f aca="false">ROUND(V4023,0)</f>
        <v>656233</v>
      </c>
      <c r="X4023" s="27" t="n">
        <f aca="false">K4023/G4023</f>
        <v>0.959470884695293</v>
      </c>
      <c r="Y4023" s="27" t="n">
        <f aca="false">L4023/G4023</f>
        <v>1.25637141733423</v>
      </c>
    </row>
    <row r="4024" customFormat="false" ht="39" hidden="false" customHeight="true" outlineLevel="0" collapsed="false">
      <c r="A4024" s="4" t="s">
        <v>277</v>
      </c>
      <c r="B4024" s="4" t="s">
        <v>1668</v>
      </c>
      <c r="C4024" s="4" t="s">
        <v>1791</v>
      </c>
      <c r="D4024" s="4" t="s">
        <v>1792</v>
      </c>
      <c r="E4024" s="4" t="s">
        <v>98</v>
      </c>
      <c r="F4024" s="4" t="s">
        <v>99</v>
      </c>
      <c r="G4024" s="23" t="n">
        <v>683953</v>
      </c>
      <c r="H4024" s="24" t="n">
        <f aca="false">Parametros!$B$3</f>
        <v>160.42</v>
      </c>
      <c r="I4024" s="24" t="n">
        <f aca="false">Parametros!$B$4</f>
        <v>151.76</v>
      </c>
      <c r="J4024" s="23" t="n">
        <f aca="false">G4024*H4024/I4024</f>
        <v>722981.946889826</v>
      </c>
      <c r="K4024" s="23" t="n">
        <v>656232.99</v>
      </c>
      <c r="L4024" s="23" t="n">
        <v>859299</v>
      </c>
      <c r="M4024" s="23" t="n">
        <f aca="false">MIN(J4024:L4024)</f>
        <v>656232.99</v>
      </c>
      <c r="N4024" s="23" t="n">
        <f aca="false">MAX(J4024:L4024)</f>
        <v>859299</v>
      </c>
      <c r="O4024" s="23" t="n">
        <f aca="false">MEDIAN(J4024:L4024)</f>
        <v>722981.946889826</v>
      </c>
      <c r="P4024" s="23" t="n">
        <f aca="false">AVERAGE(J4024:L4024)</f>
        <v>746171.312296609</v>
      </c>
      <c r="Q4024" s="23" t="n">
        <f aca="false">AVERAGE(M4024,O4024)</f>
        <v>689607.468444913</v>
      </c>
      <c r="R4024" s="23" t="n">
        <f aca="false">AVERAGE(N4024,O4024)</f>
        <v>791140.473444913</v>
      </c>
      <c r="S4024" s="23" t="n">
        <f aca="false">STDEV(J4024:L4024)</f>
        <v>103500.053648812</v>
      </c>
      <c r="T4024" s="25" t="n">
        <f aca="false">IF(P4024&gt;0,S4024/P4024,NA())</f>
        <v>0.138708165193666</v>
      </c>
      <c r="U4024" s="4" t="str">
        <f aca="false">IF(T4024&lt;=Parametros!$B$7,"MENOR",IF(T4024&lt;=Parametros!$B$8,"PROMEDIO MENOR-MEDIANA","PROMEDIO"))</f>
        <v>MENOR</v>
      </c>
      <c r="V4024" s="23" t="n">
        <f aca="false">IF(T4024&lt;=Parametros!$B$7,M4024,IF(T4024&lt;=Parametros!$B$8,Q4024,P4024))</f>
        <v>656232.99</v>
      </c>
      <c r="W4024" s="26" t="n">
        <f aca="false">ROUND(V4024,0)</f>
        <v>656233</v>
      </c>
      <c r="X4024" s="27" t="n">
        <f aca="false">K4024/G4024</f>
        <v>0.959470884695293</v>
      </c>
      <c r="Y4024" s="27" t="n">
        <f aca="false">L4024/G4024</f>
        <v>1.25637141733423</v>
      </c>
    </row>
    <row r="4025" customFormat="false" ht="39" hidden="false" customHeight="true" outlineLevel="0" collapsed="false">
      <c r="A4025" s="4" t="s">
        <v>279</v>
      </c>
      <c r="B4025" s="4" t="s">
        <v>1668</v>
      </c>
      <c r="C4025" s="4" t="s">
        <v>1793</v>
      </c>
      <c r="D4025" s="4" t="s">
        <v>1794</v>
      </c>
      <c r="E4025" s="4" t="s">
        <v>98</v>
      </c>
      <c r="F4025" s="4" t="s">
        <v>99</v>
      </c>
      <c r="G4025" s="23" t="n">
        <v>683953</v>
      </c>
      <c r="H4025" s="24" t="n">
        <f aca="false">Parametros!$B$3</f>
        <v>160.42</v>
      </c>
      <c r="I4025" s="24" t="n">
        <f aca="false">Parametros!$B$4</f>
        <v>151.76</v>
      </c>
      <c r="J4025" s="23" t="n">
        <f aca="false">G4025*H4025/I4025</f>
        <v>722981.946889826</v>
      </c>
      <c r="K4025" s="23" t="n">
        <v>656232.99</v>
      </c>
      <c r="L4025" s="23" t="n">
        <v>859299</v>
      </c>
      <c r="M4025" s="23" t="n">
        <f aca="false">MIN(J4025:L4025)</f>
        <v>656232.99</v>
      </c>
      <c r="N4025" s="23" t="n">
        <f aca="false">MAX(J4025:L4025)</f>
        <v>859299</v>
      </c>
      <c r="O4025" s="23" t="n">
        <f aca="false">MEDIAN(J4025:L4025)</f>
        <v>722981.946889826</v>
      </c>
      <c r="P4025" s="23" t="n">
        <f aca="false">AVERAGE(J4025:L4025)</f>
        <v>746171.312296609</v>
      </c>
      <c r="Q4025" s="23" t="n">
        <f aca="false">AVERAGE(M4025,O4025)</f>
        <v>689607.468444913</v>
      </c>
      <c r="R4025" s="23" t="n">
        <f aca="false">AVERAGE(N4025,O4025)</f>
        <v>791140.473444913</v>
      </c>
      <c r="S4025" s="23" t="n">
        <f aca="false">STDEV(J4025:L4025)</f>
        <v>103500.053648812</v>
      </c>
      <c r="T4025" s="25" t="n">
        <f aca="false">IF(P4025&gt;0,S4025/P4025,NA())</f>
        <v>0.138708165193666</v>
      </c>
      <c r="U4025" s="4" t="str">
        <f aca="false">IF(T4025&lt;=Parametros!$B$7,"MENOR",IF(T4025&lt;=Parametros!$B$8,"PROMEDIO MENOR-MEDIANA","PROMEDIO"))</f>
        <v>MENOR</v>
      </c>
      <c r="V4025" s="23" t="n">
        <f aca="false">IF(T4025&lt;=Parametros!$B$7,M4025,IF(T4025&lt;=Parametros!$B$8,Q4025,P4025))</f>
        <v>656232.99</v>
      </c>
      <c r="W4025" s="26" t="n">
        <f aca="false">ROUND(V4025,0)</f>
        <v>656233</v>
      </c>
      <c r="X4025" s="27" t="n">
        <f aca="false">K4025/G4025</f>
        <v>0.959470884695293</v>
      </c>
      <c r="Y4025" s="27" t="n">
        <f aca="false">L4025/G4025</f>
        <v>1.25637141733423</v>
      </c>
    </row>
    <row r="4026" customFormat="false" ht="39" hidden="false" customHeight="true" outlineLevel="0" collapsed="false">
      <c r="A4026" s="4" t="s">
        <v>282</v>
      </c>
      <c r="B4026" s="4" t="s">
        <v>1668</v>
      </c>
      <c r="C4026" s="4" t="s">
        <v>1795</v>
      </c>
      <c r="D4026" s="4" t="s">
        <v>1796</v>
      </c>
      <c r="E4026" s="4" t="s">
        <v>98</v>
      </c>
      <c r="F4026" s="4" t="s">
        <v>99</v>
      </c>
      <c r="G4026" s="23" t="n">
        <v>683953</v>
      </c>
      <c r="H4026" s="24" t="n">
        <f aca="false">Parametros!$B$3</f>
        <v>160.42</v>
      </c>
      <c r="I4026" s="24" t="n">
        <f aca="false">Parametros!$B$4</f>
        <v>151.76</v>
      </c>
      <c r="J4026" s="23" t="n">
        <f aca="false">G4026*H4026/I4026</f>
        <v>722981.946889826</v>
      </c>
      <c r="K4026" s="23" t="n">
        <v>656232.99</v>
      </c>
      <c r="L4026" s="23" t="n">
        <v>859299</v>
      </c>
      <c r="M4026" s="23" t="n">
        <f aca="false">MIN(J4026:L4026)</f>
        <v>656232.99</v>
      </c>
      <c r="N4026" s="23" t="n">
        <f aca="false">MAX(J4026:L4026)</f>
        <v>859299</v>
      </c>
      <c r="O4026" s="23" t="n">
        <f aca="false">MEDIAN(J4026:L4026)</f>
        <v>722981.946889826</v>
      </c>
      <c r="P4026" s="23" t="n">
        <f aca="false">AVERAGE(J4026:L4026)</f>
        <v>746171.312296609</v>
      </c>
      <c r="Q4026" s="23" t="n">
        <f aca="false">AVERAGE(M4026,O4026)</f>
        <v>689607.468444913</v>
      </c>
      <c r="R4026" s="23" t="n">
        <f aca="false">AVERAGE(N4026,O4026)</f>
        <v>791140.473444913</v>
      </c>
      <c r="S4026" s="23" t="n">
        <f aca="false">STDEV(J4026:L4026)</f>
        <v>103500.053648812</v>
      </c>
      <c r="T4026" s="25" t="n">
        <f aca="false">IF(P4026&gt;0,S4026/P4026,NA())</f>
        <v>0.138708165193666</v>
      </c>
      <c r="U4026" s="4" t="str">
        <f aca="false">IF(T4026&lt;=Parametros!$B$7,"MENOR",IF(T4026&lt;=Parametros!$B$8,"PROMEDIO MENOR-MEDIANA","PROMEDIO"))</f>
        <v>MENOR</v>
      </c>
      <c r="V4026" s="23" t="n">
        <f aca="false">IF(T4026&lt;=Parametros!$B$7,M4026,IF(T4026&lt;=Parametros!$B$8,Q4026,P4026))</f>
        <v>656232.99</v>
      </c>
      <c r="W4026" s="26" t="n">
        <f aca="false">ROUND(V4026,0)</f>
        <v>656233</v>
      </c>
      <c r="X4026" s="27" t="n">
        <f aca="false">K4026/G4026</f>
        <v>0.959470884695293</v>
      </c>
      <c r="Y4026" s="27" t="n">
        <f aca="false">L4026/G4026</f>
        <v>1.25637141733423</v>
      </c>
    </row>
    <row r="4027" customFormat="false" ht="39" hidden="false" customHeight="true" outlineLevel="0" collapsed="false">
      <c r="A4027" s="4" t="s">
        <v>284</v>
      </c>
      <c r="B4027" s="4" t="s">
        <v>1668</v>
      </c>
      <c r="C4027" s="4" t="s">
        <v>1797</v>
      </c>
      <c r="D4027" s="4" t="s">
        <v>1798</v>
      </c>
      <c r="E4027" s="4" t="s">
        <v>98</v>
      </c>
      <c r="F4027" s="4" t="s">
        <v>99</v>
      </c>
      <c r="G4027" s="23" t="n">
        <v>410372</v>
      </c>
      <c r="H4027" s="24" t="n">
        <f aca="false">Parametros!$B$3</f>
        <v>160.42</v>
      </c>
      <c r="I4027" s="24" t="n">
        <f aca="false">Parametros!$B$4</f>
        <v>151.76</v>
      </c>
      <c r="J4027" s="23" t="n">
        <f aca="false">G4027*H4027/I4027</f>
        <v>433789.379546653</v>
      </c>
      <c r="K4027" s="23" t="n">
        <v>393739.61</v>
      </c>
      <c r="L4027" s="23" t="n">
        <v>515627</v>
      </c>
      <c r="M4027" s="23" t="n">
        <f aca="false">MIN(J4027:L4027)</f>
        <v>393739.61</v>
      </c>
      <c r="N4027" s="23" t="n">
        <f aca="false">MAX(J4027:L4027)</f>
        <v>515627</v>
      </c>
      <c r="O4027" s="23" t="n">
        <f aca="false">MEDIAN(J4027:L4027)</f>
        <v>433789.379546653</v>
      </c>
      <c r="P4027" s="23" t="n">
        <f aca="false">AVERAGE(J4027:L4027)</f>
        <v>447718.663182218</v>
      </c>
      <c r="Q4027" s="23" t="n">
        <f aca="false">AVERAGE(M4027,O4027)</f>
        <v>413764.494773326</v>
      </c>
      <c r="R4027" s="23" t="n">
        <f aca="false">AVERAGE(N4027,O4027)</f>
        <v>474708.189773326</v>
      </c>
      <c r="S4027" s="23" t="n">
        <f aca="false">STDEV(J4027:L4027)</f>
        <v>62126.1029455658</v>
      </c>
      <c r="T4027" s="25" t="n">
        <f aca="false">IF(P4027&gt;0,S4027/P4027,NA())</f>
        <v>0.138761476914982</v>
      </c>
      <c r="U4027" s="4" t="str">
        <f aca="false">IF(T4027&lt;=Parametros!$B$7,"MENOR",IF(T4027&lt;=Parametros!$B$8,"PROMEDIO MENOR-MEDIANA","PROMEDIO"))</f>
        <v>MENOR</v>
      </c>
      <c r="V4027" s="23" t="n">
        <f aca="false">IF(T4027&lt;=Parametros!$B$7,M4027,IF(T4027&lt;=Parametros!$B$8,Q4027,P4027))</f>
        <v>393739.61</v>
      </c>
      <c r="W4027" s="26" t="n">
        <f aca="false">ROUND(V4027,0)</f>
        <v>393740</v>
      </c>
      <c r="X4027" s="27" t="n">
        <f aca="false">K4027/G4027</f>
        <v>0.959469968711316</v>
      </c>
      <c r="Y4027" s="27" t="n">
        <f aca="false">L4027/G4027</f>
        <v>1.25648679734485</v>
      </c>
    </row>
    <row r="4028" customFormat="false" ht="39" hidden="false" customHeight="true" outlineLevel="0" collapsed="false">
      <c r="A4028" s="4" t="s">
        <v>287</v>
      </c>
      <c r="B4028" s="4" t="s">
        <v>1668</v>
      </c>
      <c r="C4028" s="4" t="s">
        <v>1799</v>
      </c>
      <c r="D4028" s="4" t="s">
        <v>1800</v>
      </c>
      <c r="E4028" s="4" t="s">
        <v>98</v>
      </c>
      <c r="F4028" s="4" t="s">
        <v>99</v>
      </c>
      <c r="G4028" s="23" t="n">
        <v>410372</v>
      </c>
      <c r="H4028" s="24" t="n">
        <f aca="false">Parametros!$B$3</f>
        <v>160.42</v>
      </c>
      <c r="I4028" s="24" t="n">
        <f aca="false">Parametros!$B$4</f>
        <v>151.76</v>
      </c>
      <c r="J4028" s="23" t="n">
        <f aca="false">G4028*H4028/I4028</f>
        <v>433789.379546653</v>
      </c>
      <c r="K4028" s="23" t="n">
        <v>393739.61</v>
      </c>
      <c r="L4028" s="23" t="n">
        <v>515627</v>
      </c>
      <c r="M4028" s="23" t="n">
        <f aca="false">MIN(J4028:L4028)</f>
        <v>393739.61</v>
      </c>
      <c r="N4028" s="23" t="n">
        <f aca="false">MAX(J4028:L4028)</f>
        <v>515627</v>
      </c>
      <c r="O4028" s="23" t="n">
        <f aca="false">MEDIAN(J4028:L4028)</f>
        <v>433789.379546653</v>
      </c>
      <c r="P4028" s="23" t="n">
        <f aca="false">AVERAGE(J4028:L4028)</f>
        <v>447718.663182218</v>
      </c>
      <c r="Q4028" s="23" t="n">
        <f aca="false">AVERAGE(M4028,O4028)</f>
        <v>413764.494773326</v>
      </c>
      <c r="R4028" s="23" t="n">
        <f aca="false">AVERAGE(N4028,O4028)</f>
        <v>474708.189773326</v>
      </c>
      <c r="S4028" s="23" t="n">
        <f aca="false">STDEV(J4028:L4028)</f>
        <v>62126.1029455658</v>
      </c>
      <c r="T4028" s="25" t="n">
        <f aca="false">IF(P4028&gt;0,S4028/P4028,NA())</f>
        <v>0.138761476914982</v>
      </c>
      <c r="U4028" s="4" t="str">
        <f aca="false">IF(T4028&lt;=Parametros!$B$7,"MENOR",IF(T4028&lt;=Parametros!$B$8,"PROMEDIO MENOR-MEDIANA","PROMEDIO"))</f>
        <v>MENOR</v>
      </c>
      <c r="V4028" s="23" t="n">
        <f aca="false">IF(T4028&lt;=Parametros!$B$7,M4028,IF(T4028&lt;=Parametros!$B$8,Q4028,P4028))</f>
        <v>393739.61</v>
      </c>
      <c r="W4028" s="26" t="n">
        <f aca="false">ROUND(V4028,0)</f>
        <v>393740</v>
      </c>
      <c r="X4028" s="27" t="n">
        <f aca="false">K4028/G4028</f>
        <v>0.959469968711316</v>
      </c>
      <c r="Y4028" s="27" t="n">
        <f aca="false">L4028/G4028</f>
        <v>1.25648679734485</v>
      </c>
    </row>
    <row r="4029" customFormat="false" ht="26.25" hidden="false" customHeight="true" outlineLevel="0" collapsed="false">
      <c r="A4029" s="4" t="s">
        <v>290</v>
      </c>
      <c r="B4029" s="4" t="s">
        <v>1668</v>
      </c>
      <c r="C4029" s="4" t="s">
        <v>1801</v>
      </c>
      <c r="D4029" s="4" t="s">
        <v>1802</v>
      </c>
      <c r="E4029" s="4" t="s">
        <v>98</v>
      </c>
      <c r="F4029" s="4" t="s">
        <v>99</v>
      </c>
      <c r="G4029" s="23" t="n">
        <v>543771</v>
      </c>
      <c r="H4029" s="24" t="n">
        <f aca="false">Parametros!$B$3</f>
        <v>160.42</v>
      </c>
      <c r="I4029" s="24" t="n">
        <f aca="false">Parametros!$B$4</f>
        <v>151.76</v>
      </c>
      <c r="J4029" s="23" t="n">
        <f aca="false">G4029*H4029/I4029</f>
        <v>574800.631391671</v>
      </c>
      <c r="K4029" s="23" t="n">
        <v>521732.06</v>
      </c>
      <c r="L4029" s="23" t="n">
        <v>683179</v>
      </c>
      <c r="M4029" s="23" t="n">
        <f aca="false">MIN(J4029:L4029)</f>
        <v>521732.06</v>
      </c>
      <c r="N4029" s="23" t="n">
        <f aca="false">MAX(J4029:L4029)</f>
        <v>683179</v>
      </c>
      <c r="O4029" s="23" t="n">
        <f aca="false">MEDIAN(J4029:L4029)</f>
        <v>574800.631391671</v>
      </c>
      <c r="P4029" s="23" t="n">
        <f aca="false">AVERAGE(J4029:L4029)</f>
        <v>593237.23046389</v>
      </c>
      <c r="Q4029" s="23" t="n">
        <f aca="false">AVERAGE(M4029,O4029)</f>
        <v>548266.345695836</v>
      </c>
      <c r="R4029" s="23" t="n">
        <f aca="false">AVERAGE(N4029,O4029)</f>
        <v>628989.815695836</v>
      </c>
      <c r="S4029" s="23" t="n">
        <f aca="false">STDEV(J4029:L4029)</f>
        <v>82287.3608025754</v>
      </c>
      <c r="T4029" s="25" t="n">
        <f aca="false">IF(P4029&gt;0,S4029/P4029,NA())</f>
        <v>0.1387090300085</v>
      </c>
      <c r="U4029" s="4" t="str">
        <f aca="false">IF(T4029&lt;=Parametros!$B$7,"MENOR",IF(T4029&lt;=Parametros!$B$8,"PROMEDIO MENOR-MEDIANA","PROMEDIO"))</f>
        <v>MENOR</v>
      </c>
      <c r="V4029" s="23" t="n">
        <f aca="false">IF(T4029&lt;=Parametros!$B$7,M4029,IF(T4029&lt;=Parametros!$B$8,Q4029,P4029))</f>
        <v>521732.06</v>
      </c>
      <c r="W4029" s="26" t="n">
        <f aca="false">ROUND(V4029,0)</f>
        <v>521732</v>
      </c>
      <c r="X4029" s="27" t="n">
        <f aca="false">K4029/G4029</f>
        <v>0.959470181381501</v>
      </c>
      <c r="Y4029" s="27" t="n">
        <f aca="false">L4029/G4029</f>
        <v>1.25637262744795</v>
      </c>
    </row>
    <row r="4030" customFormat="false" ht="39" hidden="false" customHeight="true" outlineLevel="0" collapsed="false">
      <c r="A4030" s="4" t="s">
        <v>293</v>
      </c>
      <c r="B4030" s="4" t="s">
        <v>1668</v>
      </c>
      <c r="C4030" s="4" t="s">
        <v>1803</v>
      </c>
      <c r="D4030" s="4" t="s">
        <v>1804</v>
      </c>
      <c r="E4030" s="4" t="s">
        <v>98</v>
      </c>
      <c r="F4030" s="4" t="s">
        <v>99</v>
      </c>
      <c r="G4030" s="23" t="n">
        <v>410372</v>
      </c>
      <c r="H4030" s="24" t="n">
        <f aca="false">Parametros!$B$3</f>
        <v>160.42</v>
      </c>
      <c r="I4030" s="24" t="n">
        <f aca="false">Parametros!$B$4</f>
        <v>151.76</v>
      </c>
      <c r="J4030" s="23" t="n">
        <f aca="false">G4030*H4030/I4030</f>
        <v>433789.379546653</v>
      </c>
      <c r="K4030" s="23" t="n">
        <v>393739.61</v>
      </c>
      <c r="L4030" s="23" t="n">
        <v>515627</v>
      </c>
      <c r="M4030" s="23" t="n">
        <f aca="false">MIN(J4030:L4030)</f>
        <v>393739.61</v>
      </c>
      <c r="N4030" s="23" t="n">
        <f aca="false">MAX(J4030:L4030)</f>
        <v>515627</v>
      </c>
      <c r="O4030" s="23" t="n">
        <f aca="false">MEDIAN(J4030:L4030)</f>
        <v>433789.379546653</v>
      </c>
      <c r="P4030" s="23" t="n">
        <f aca="false">AVERAGE(J4030:L4030)</f>
        <v>447718.663182218</v>
      </c>
      <c r="Q4030" s="23" t="n">
        <f aca="false">AVERAGE(M4030,O4030)</f>
        <v>413764.494773326</v>
      </c>
      <c r="R4030" s="23" t="n">
        <f aca="false">AVERAGE(N4030,O4030)</f>
        <v>474708.189773326</v>
      </c>
      <c r="S4030" s="23" t="n">
        <f aca="false">STDEV(J4030:L4030)</f>
        <v>62126.1029455658</v>
      </c>
      <c r="T4030" s="25" t="n">
        <f aca="false">IF(P4030&gt;0,S4030/P4030,NA())</f>
        <v>0.138761476914982</v>
      </c>
      <c r="U4030" s="4" t="str">
        <f aca="false">IF(T4030&lt;=Parametros!$B$7,"MENOR",IF(T4030&lt;=Parametros!$B$8,"PROMEDIO MENOR-MEDIANA","PROMEDIO"))</f>
        <v>MENOR</v>
      </c>
      <c r="V4030" s="23" t="n">
        <f aca="false">IF(T4030&lt;=Parametros!$B$7,M4030,IF(T4030&lt;=Parametros!$B$8,Q4030,P4030))</f>
        <v>393739.61</v>
      </c>
      <c r="W4030" s="26" t="n">
        <f aca="false">ROUND(V4030,0)</f>
        <v>393740</v>
      </c>
      <c r="X4030" s="27" t="n">
        <f aca="false">K4030/G4030</f>
        <v>0.959469968711316</v>
      </c>
      <c r="Y4030" s="27" t="n">
        <f aca="false">L4030/G4030</f>
        <v>1.25648679734485</v>
      </c>
    </row>
    <row r="4031" customFormat="false" ht="51.75" hidden="false" customHeight="true" outlineLevel="0" collapsed="false">
      <c r="A4031" s="4" t="s">
        <v>296</v>
      </c>
      <c r="B4031" s="4" t="s">
        <v>1668</v>
      </c>
      <c r="C4031" s="4" t="s">
        <v>1805</v>
      </c>
      <c r="D4031" s="4" t="s">
        <v>1806</v>
      </c>
      <c r="E4031" s="4" t="s">
        <v>98</v>
      </c>
      <c r="F4031" s="4" t="s">
        <v>99</v>
      </c>
      <c r="G4031" s="23" t="n">
        <v>410372</v>
      </c>
      <c r="H4031" s="24" t="n">
        <f aca="false">Parametros!$B$3</f>
        <v>160.42</v>
      </c>
      <c r="I4031" s="24" t="n">
        <f aca="false">Parametros!$B$4</f>
        <v>151.76</v>
      </c>
      <c r="J4031" s="23" t="n">
        <f aca="false">G4031*H4031/I4031</f>
        <v>433789.379546653</v>
      </c>
      <c r="K4031" s="23" t="n">
        <v>393739.61</v>
      </c>
      <c r="L4031" s="23" t="n">
        <v>515627</v>
      </c>
      <c r="M4031" s="23" t="n">
        <f aca="false">MIN(J4031:L4031)</f>
        <v>393739.61</v>
      </c>
      <c r="N4031" s="23" t="n">
        <f aca="false">MAX(J4031:L4031)</f>
        <v>515627</v>
      </c>
      <c r="O4031" s="23" t="n">
        <f aca="false">MEDIAN(J4031:L4031)</f>
        <v>433789.379546653</v>
      </c>
      <c r="P4031" s="23" t="n">
        <f aca="false">AVERAGE(J4031:L4031)</f>
        <v>447718.663182218</v>
      </c>
      <c r="Q4031" s="23" t="n">
        <f aca="false">AVERAGE(M4031,O4031)</f>
        <v>413764.494773326</v>
      </c>
      <c r="R4031" s="23" t="n">
        <f aca="false">AVERAGE(N4031,O4031)</f>
        <v>474708.189773326</v>
      </c>
      <c r="S4031" s="23" t="n">
        <f aca="false">STDEV(J4031:L4031)</f>
        <v>62126.1029455658</v>
      </c>
      <c r="T4031" s="25" t="n">
        <f aca="false">IF(P4031&gt;0,S4031/P4031,NA())</f>
        <v>0.138761476914982</v>
      </c>
      <c r="U4031" s="4" t="str">
        <f aca="false">IF(T4031&lt;=Parametros!$B$7,"MENOR",IF(T4031&lt;=Parametros!$B$8,"PROMEDIO MENOR-MEDIANA","PROMEDIO"))</f>
        <v>MENOR</v>
      </c>
      <c r="V4031" s="23" t="n">
        <f aca="false">IF(T4031&lt;=Parametros!$B$7,M4031,IF(T4031&lt;=Parametros!$B$8,Q4031,P4031))</f>
        <v>393739.61</v>
      </c>
      <c r="W4031" s="26" t="n">
        <f aca="false">ROUND(V4031,0)</f>
        <v>393740</v>
      </c>
      <c r="X4031" s="27" t="n">
        <f aca="false">K4031/G4031</f>
        <v>0.959469968711316</v>
      </c>
      <c r="Y4031" s="27" t="n">
        <f aca="false">L4031/G4031</f>
        <v>1.25648679734485</v>
      </c>
    </row>
    <row r="4032" customFormat="false" ht="51.75" hidden="false" customHeight="true" outlineLevel="0" collapsed="false">
      <c r="A4032" s="4" t="s">
        <v>299</v>
      </c>
      <c r="B4032" s="4" t="s">
        <v>1668</v>
      </c>
      <c r="C4032" s="4" t="s">
        <v>1807</v>
      </c>
      <c r="D4032" s="4" t="s">
        <v>1808</v>
      </c>
      <c r="E4032" s="4" t="s">
        <v>98</v>
      </c>
      <c r="F4032" s="4" t="s">
        <v>99</v>
      </c>
      <c r="G4032" s="23" t="n">
        <v>410372</v>
      </c>
      <c r="H4032" s="24" t="n">
        <f aca="false">Parametros!$B$3</f>
        <v>160.42</v>
      </c>
      <c r="I4032" s="24" t="n">
        <f aca="false">Parametros!$B$4</f>
        <v>151.76</v>
      </c>
      <c r="J4032" s="23" t="n">
        <f aca="false">G4032*H4032/I4032</f>
        <v>433789.379546653</v>
      </c>
      <c r="K4032" s="23" t="n">
        <v>393739.61</v>
      </c>
      <c r="L4032" s="23" t="n">
        <v>515627</v>
      </c>
      <c r="M4032" s="23" t="n">
        <f aca="false">MIN(J4032:L4032)</f>
        <v>393739.61</v>
      </c>
      <c r="N4032" s="23" t="n">
        <f aca="false">MAX(J4032:L4032)</f>
        <v>515627</v>
      </c>
      <c r="O4032" s="23" t="n">
        <f aca="false">MEDIAN(J4032:L4032)</f>
        <v>433789.379546653</v>
      </c>
      <c r="P4032" s="23" t="n">
        <f aca="false">AVERAGE(J4032:L4032)</f>
        <v>447718.663182218</v>
      </c>
      <c r="Q4032" s="23" t="n">
        <f aca="false">AVERAGE(M4032,O4032)</f>
        <v>413764.494773326</v>
      </c>
      <c r="R4032" s="23" t="n">
        <f aca="false">AVERAGE(N4032,O4032)</f>
        <v>474708.189773326</v>
      </c>
      <c r="S4032" s="23" t="n">
        <f aca="false">STDEV(J4032:L4032)</f>
        <v>62126.1029455658</v>
      </c>
      <c r="T4032" s="25" t="n">
        <f aca="false">IF(P4032&gt;0,S4032/P4032,NA())</f>
        <v>0.138761476914982</v>
      </c>
      <c r="U4032" s="4" t="str">
        <f aca="false">IF(T4032&lt;=Parametros!$B$7,"MENOR",IF(T4032&lt;=Parametros!$B$8,"PROMEDIO MENOR-MEDIANA","PROMEDIO"))</f>
        <v>MENOR</v>
      </c>
      <c r="V4032" s="23" t="n">
        <f aca="false">IF(T4032&lt;=Parametros!$B$7,M4032,IF(T4032&lt;=Parametros!$B$8,Q4032,P4032))</f>
        <v>393739.61</v>
      </c>
      <c r="W4032" s="26" t="n">
        <f aca="false">ROUND(V4032,0)</f>
        <v>393740</v>
      </c>
      <c r="X4032" s="27" t="n">
        <f aca="false">K4032/G4032</f>
        <v>0.959469968711316</v>
      </c>
      <c r="Y4032" s="27" t="n">
        <f aca="false">L4032/G4032</f>
        <v>1.25648679734485</v>
      </c>
    </row>
    <row r="4033" customFormat="false" ht="51.75" hidden="false" customHeight="true" outlineLevel="0" collapsed="false">
      <c r="A4033" s="4" t="s">
        <v>301</v>
      </c>
      <c r="B4033" s="4" t="s">
        <v>1668</v>
      </c>
      <c r="C4033" s="4" t="s">
        <v>1809</v>
      </c>
      <c r="D4033" s="4" t="s">
        <v>1810</v>
      </c>
      <c r="E4033" s="4" t="s">
        <v>98</v>
      </c>
      <c r="F4033" s="4" t="s">
        <v>99</v>
      </c>
      <c r="G4033" s="23" t="n">
        <v>820743</v>
      </c>
      <c r="H4033" s="24" t="n">
        <f aca="false">Parametros!$B$3</f>
        <v>160.42</v>
      </c>
      <c r="I4033" s="24" t="n">
        <f aca="false">Parametros!$B$4</f>
        <v>151.76</v>
      </c>
      <c r="J4033" s="23" t="n">
        <f aca="false">G4033*H4033/I4033</f>
        <v>867577.70202952</v>
      </c>
      <c r="K4033" s="23" t="n">
        <v>787478.3</v>
      </c>
      <c r="L4033" s="23" t="n">
        <v>1031254</v>
      </c>
      <c r="M4033" s="23" t="n">
        <f aca="false">MIN(J4033:L4033)</f>
        <v>787478.3</v>
      </c>
      <c r="N4033" s="23" t="n">
        <f aca="false">MAX(J4033:L4033)</f>
        <v>1031254</v>
      </c>
      <c r="O4033" s="23" t="n">
        <f aca="false">MEDIAN(J4033:L4033)</f>
        <v>867577.70202952</v>
      </c>
      <c r="P4033" s="23" t="n">
        <f aca="false">AVERAGE(J4033:L4033)</f>
        <v>895436.667343174</v>
      </c>
      <c r="Q4033" s="23" t="n">
        <f aca="false">AVERAGE(M4033,O4033)</f>
        <v>827528.00101476</v>
      </c>
      <c r="R4033" s="23" t="n">
        <f aca="false">AVERAGE(N4033,O4033)</f>
        <v>949415.85101476</v>
      </c>
      <c r="S4033" s="23" t="n">
        <f aca="false">STDEV(J4033:L4033)</f>
        <v>124252.724070271</v>
      </c>
      <c r="T4033" s="25" t="n">
        <f aca="false">IF(P4033&gt;0,S4033/P4033,NA())</f>
        <v>0.138762157729076</v>
      </c>
      <c r="U4033" s="4" t="str">
        <f aca="false">IF(T4033&lt;=Parametros!$B$7,"MENOR",IF(T4033&lt;=Parametros!$B$8,"PROMEDIO MENOR-MEDIANA","PROMEDIO"))</f>
        <v>MENOR</v>
      </c>
      <c r="V4033" s="23" t="n">
        <f aca="false">IF(T4033&lt;=Parametros!$B$7,M4033,IF(T4033&lt;=Parametros!$B$8,Q4033,P4033))</f>
        <v>787478.3</v>
      </c>
      <c r="W4033" s="26" t="n">
        <f aca="false">ROUND(V4033,0)</f>
        <v>787478</v>
      </c>
      <c r="X4033" s="27" t="n">
        <f aca="false">K4033/G4033</f>
        <v>0.959470016801849</v>
      </c>
      <c r="Y4033" s="27" t="n">
        <f aca="false">L4033/G4033</f>
        <v>1.25648832825866</v>
      </c>
    </row>
    <row r="4034" customFormat="false" ht="51.75" hidden="false" customHeight="true" outlineLevel="0" collapsed="false">
      <c r="A4034" s="4" t="s">
        <v>304</v>
      </c>
      <c r="B4034" s="4" t="s">
        <v>1668</v>
      </c>
      <c r="C4034" s="4" t="s">
        <v>1811</v>
      </c>
      <c r="D4034" s="4" t="s">
        <v>1812</v>
      </c>
      <c r="E4034" s="4" t="s">
        <v>98</v>
      </c>
      <c r="F4034" s="4" t="s">
        <v>99</v>
      </c>
      <c r="G4034" s="23" t="n">
        <v>820743</v>
      </c>
      <c r="H4034" s="24" t="n">
        <f aca="false">Parametros!$B$3</f>
        <v>160.42</v>
      </c>
      <c r="I4034" s="24" t="n">
        <f aca="false">Parametros!$B$4</f>
        <v>151.76</v>
      </c>
      <c r="J4034" s="23" t="n">
        <f aca="false">G4034*H4034/I4034</f>
        <v>867577.70202952</v>
      </c>
      <c r="K4034" s="23" t="n">
        <v>787478.3</v>
      </c>
      <c r="L4034" s="23" t="n">
        <v>1031254</v>
      </c>
      <c r="M4034" s="23" t="n">
        <f aca="false">MIN(J4034:L4034)</f>
        <v>787478.3</v>
      </c>
      <c r="N4034" s="23" t="n">
        <f aca="false">MAX(J4034:L4034)</f>
        <v>1031254</v>
      </c>
      <c r="O4034" s="23" t="n">
        <f aca="false">MEDIAN(J4034:L4034)</f>
        <v>867577.70202952</v>
      </c>
      <c r="P4034" s="23" t="n">
        <f aca="false">AVERAGE(J4034:L4034)</f>
        <v>895436.667343174</v>
      </c>
      <c r="Q4034" s="23" t="n">
        <f aca="false">AVERAGE(M4034,O4034)</f>
        <v>827528.00101476</v>
      </c>
      <c r="R4034" s="23" t="n">
        <f aca="false">AVERAGE(N4034,O4034)</f>
        <v>949415.85101476</v>
      </c>
      <c r="S4034" s="23" t="n">
        <f aca="false">STDEV(J4034:L4034)</f>
        <v>124252.724070271</v>
      </c>
      <c r="T4034" s="25" t="n">
        <f aca="false">IF(P4034&gt;0,S4034/P4034,NA())</f>
        <v>0.138762157729076</v>
      </c>
      <c r="U4034" s="4" t="str">
        <f aca="false">IF(T4034&lt;=Parametros!$B$7,"MENOR",IF(T4034&lt;=Parametros!$B$8,"PROMEDIO MENOR-MEDIANA","PROMEDIO"))</f>
        <v>MENOR</v>
      </c>
      <c r="V4034" s="23" t="n">
        <f aca="false">IF(T4034&lt;=Parametros!$B$7,M4034,IF(T4034&lt;=Parametros!$B$8,Q4034,P4034))</f>
        <v>787478.3</v>
      </c>
      <c r="W4034" s="26" t="n">
        <f aca="false">ROUND(V4034,0)</f>
        <v>787478</v>
      </c>
      <c r="X4034" s="27" t="n">
        <f aca="false">K4034/G4034</f>
        <v>0.959470016801849</v>
      </c>
      <c r="Y4034" s="27" t="n">
        <f aca="false">L4034/G4034</f>
        <v>1.25648832825866</v>
      </c>
    </row>
    <row r="4035" customFormat="false" ht="39" hidden="false" customHeight="true" outlineLevel="0" collapsed="false">
      <c r="A4035" s="4" t="s">
        <v>307</v>
      </c>
      <c r="B4035" s="4" t="s">
        <v>1668</v>
      </c>
      <c r="C4035" s="4" t="s">
        <v>1813</v>
      </c>
      <c r="D4035" s="4" t="s">
        <v>1814</v>
      </c>
      <c r="E4035" s="4" t="s">
        <v>98</v>
      </c>
      <c r="F4035" s="4" t="s">
        <v>99</v>
      </c>
      <c r="G4035" s="23" t="n">
        <v>547162</v>
      </c>
      <c r="H4035" s="24" t="n">
        <f aca="false">Parametros!$B$3</f>
        <v>160.42</v>
      </c>
      <c r="I4035" s="24" t="n">
        <f aca="false">Parametros!$B$4</f>
        <v>151.76</v>
      </c>
      <c r="J4035" s="23" t="n">
        <f aca="false">G4035*H4035/I4035</f>
        <v>578385.134686347</v>
      </c>
      <c r="K4035" s="23" t="n">
        <v>524985.84</v>
      </c>
      <c r="L4035" s="23" t="n">
        <v>687463</v>
      </c>
      <c r="M4035" s="23" t="n">
        <f aca="false">MIN(J4035:L4035)</f>
        <v>524985.84</v>
      </c>
      <c r="N4035" s="23" t="n">
        <f aca="false">MAX(J4035:L4035)</f>
        <v>687463</v>
      </c>
      <c r="O4035" s="23" t="n">
        <f aca="false">MEDIAN(J4035:L4035)</f>
        <v>578385.134686347</v>
      </c>
      <c r="P4035" s="23" t="n">
        <f aca="false">AVERAGE(J4035:L4035)</f>
        <v>596944.658228782</v>
      </c>
      <c r="Q4035" s="23" t="n">
        <f aca="false">AVERAGE(M4035,O4035)</f>
        <v>551685.487343174</v>
      </c>
      <c r="R4035" s="23" t="n">
        <f aca="false">AVERAGE(N4035,O4035)</f>
        <v>632924.067343173</v>
      </c>
      <c r="S4035" s="23" t="n">
        <f aca="false">STDEV(J4035:L4035)</f>
        <v>82813.3371867603</v>
      </c>
      <c r="T4035" s="25" t="n">
        <f aca="false">IF(P4035&gt;0,S4035/P4035,NA())</f>
        <v>0.138728667800595</v>
      </c>
      <c r="U4035" s="4" t="str">
        <f aca="false">IF(T4035&lt;=Parametros!$B$7,"MENOR",IF(T4035&lt;=Parametros!$B$8,"PROMEDIO MENOR-MEDIANA","PROMEDIO"))</f>
        <v>MENOR</v>
      </c>
      <c r="V4035" s="23" t="n">
        <f aca="false">IF(T4035&lt;=Parametros!$B$7,M4035,IF(T4035&lt;=Parametros!$B$8,Q4035,P4035))</f>
        <v>524985.84</v>
      </c>
      <c r="W4035" s="26" t="n">
        <f aca="false">ROUND(V4035,0)</f>
        <v>524986</v>
      </c>
      <c r="X4035" s="27" t="n">
        <f aca="false">K4035/G4035</f>
        <v>0.95947057726962</v>
      </c>
      <c r="Y4035" s="27" t="n">
        <f aca="false">L4035/G4035</f>
        <v>1.25641583297086</v>
      </c>
    </row>
    <row r="4036" customFormat="false" ht="51.75" hidden="false" customHeight="true" outlineLevel="0" collapsed="false">
      <c r="A4036" s="4" t="s">
        <v>310</v>
      </c>
      <c r="B4036" s="4" t="s">
        <v>1668</v>
      </c>
      <c r="C4036" s="4" t="s">
        <v>1815</v>
      </c>
      <c r="D4036" s="4" t="s">
        <v>1816</v>
      </c>
      <c r="E4036" s="4" t="s">
        <v>98</v>
      </c>
      <c r="F4036" s="4" t="s">
        <v>99</v>
      </c>
      <c r="G4036" s="23" t="n">
        <v>547162</v>
      </c>
      <c r="H4036" s="24" t="n">
        <f aca="false">Parametros!$B$3</f>
        <v>160.42</v>
      </c>
      <c r="I4036" s="24" t="n">
        <f aca="false">Parametros!$B$4</f>
        <v>151.76</v>
      </c>
      <c r="J4036" s="23" t="n">
        <f aca="false">G4036*H4036/I4036</f>
        <v>578385.134686347</v>
      </c>
      <c r="K4036" s="23" t="n">
        <v>524985.84</v>
      </c>
      <c r="L4036" s="23" t="n">
        <v>687463</v>
      </c>
      <c r="M4036" s="23" t="n">
        <f aca="false">MIN(J4036:L4036)</f>
        <v>524985.84</v>
      </c>
      <c r="N4036" s="23" t="n">
        <f aca="false">MAX(J4036:L4036)</f>
        <v>687463</v>
      </c>
      <c r="O4036" s="23" t="n">
        <f aca="false">MEDIAN(J4036:L4036)</f>
        <v>578385.134686347</v>
      </c>
      <c r="P4036" s="23" t="n">
        <f aca="false">AVERAGE(J4036:L4036)</f>
        <v>596944.658228782</v>
      </c>
      <c r="Q4036" s="23" t="n">
        <f aca="false">AVERAGE(M4036,O4036)</f>
        <v>551685.487343174</v>
      </c>
      <c r="R4036" s="23" t="n">
        <f aca="false">AVERAGE(N4036,O4036)</f>
        <v>632924.067343173</v>
      </c>
      <c r="S4036" s="23" t="n">
        <f aca="false">STDEV(J4036:L4036)</f>
        <v>82813.3371867603</v>
      </c>
      <c r="T4036" s="25" t="n">
        <f aca="false">IF(P4036&gt;0,S4036/P4036,NA())</f>
        <v>0.138728667800595</v>
      </c>
      <c r="U4036" s="4" t="str">
        <f aca="false">IF(T4036&lt;=Parametros!$B$7,"MENOR",IF(T4036&lt;=Parametros!$B$8,"PROMEDIO MENOR-MEDIANA","PROMEDIO"))</f>
        <v>MENOR</v>
      </c>
      <c r="V4036" s="23" t="n">
        <f aca="false">IF(T4036&lt;=Parametros!$B$7,M4036,IF(T4036&lt;=Parametros!$B$8,Q4036,P4036))</f>
        <v>524985.84</v>
      </c>
      <c r="W4036" s="26" t="n">
        <f aca="false">ROUND(V4036,0)</f>
        <v>524986</v>
      </c>
      <c r="X4036" s="27" t="n">
        <f aca="false">K4036/G4036</f>
        <v>0.95947057726962</v>
      </c>
      <c r="Y4036" s="27" t="n">
        <f aca="false">L4036/G4036</f>
        <v>1.25641583297086</v>
      </c>
    </row>
    <row r="4037" customFormat="false" ht="51.75" hidden="false" customHeight="true" outlineLevel="0" collapsed="false">
      <c r="A4037" s="4" t="s">
        <v>313</v>
      </c>
      <c r="B4037" s="4" t="s">
        <v>1668</v>
      </c>
      <c r="C4037" s="4" t="s">
        <v>1817</v>
      </c>
      <c r="D4037" s="4" t="s">
        <v>1818</v>
      </c>
      <c r="E4037" s="4" t="s">
        <v>98</v>
      </c>
      <c r="F4037" s="4" t="s">
        <v>99</v>
      </c>
      <c r="G4037" s="23" t="n">
        <v>547162</v>
      </c>
      <c r="H4037" s="24" t="n">
        <f aca="false">Parametros!$B$3</f>
        <v>160.42</v>
      </c>
      <c r="I4037" s="24" t="n">
        <f aca="false">Parametros!$B$4</f>
        <v>151.76</v>
      </c>
      <c r="J4037" s="23" t="n">
        <f aca="false">G4037*H4037/I4037</f>
        <v>578385.134686347</v>
      </c>
      <c r="K4037" s="23" t="n">
        <v>524985.84</v>
      </c>
      <c r="L4037" s="23" t="n">
        <v>687463</v>
      </c>
      <c r="M4037" s="23" t="n">
        <f aca="false">MIN(J4037:L4037)</f>
        <v>524985.84</v>
      </c>
      <c r="N4037" s="23" t="n">
        <f aca="false">MAX(J4037:L4037)</f>
        <v>687463</v>
      </c>
      <c r="O4037" s="23" t="n">
        <f aca="false">MEDIAN(J4037:L4037)</f>
        <v>578385.134686347</v>
      </c>
      <c r="P4037" s="23" t="n">
        <f aca="false">AVERAGE(J4037:L4037)</f>
        <v>596944.658228782</v>
      </c>
      <c r="Q4037" s="23" t="n">
        <f aca="false">AVERAGE(M4037,O4037)</f>
        <v>551685.487343174</v>
      </c>
      <c r="R4037" s="23" t="n">
        <f aca="false">AVERAGE(N4037,O4037)</f>
        <v>632924.067343173</v>
      </c>
      <c r="S4037" s="23" t="n">
        <f aca="false">STDEV(J4037:L4037)</f>
        <v>82813.3371867603</v>
      </c>
      <c r="T4037" s="25" t="n">
        <f aca="false">IF(P4037&gt;0,S4037/P4037,NA())</f>
        <v>0.138728667800595</v>
      </c>
      <c r="U4037" s="4" t="str">
        <f aca="false">IF(T4037&lt;=Parametros!$B$7,"MENOR",IF(T4037&lt;=Parametros!$B$8,"PROMEDIO MENOR-MEDIANA","PROMEDIO"))</f>
        <v>MENOR</v>
      </c>
      <c r="V4037" s="23" t="n">
        <f aca="false">IF(T4037&lt;=Parametros!$B$7,M4037,IF(T4037&lt;=Parametros!$B$8,Q4037,P4037))</f>
        <v>524985.84</v>
      </c>
      <c r="W4037" s="26" t="n">
        <f aca="false">ROUND(V4037,0)</f>
        <v>524986</v>
      </c>
      <c r="X4037" s="27" t="n">
        <f aca="false">K4037/G4037</f>
        <v>0.95947057726962</v>
      </c>
      <c r="Y4037" s="27" t="n">
        <f aca="false">L4037/G4037</f>
        <v>1.25641583297086</v>
      </c>
    </row>
    <row r="4038" customFormat="false" ht="26.25" hidden="false" customHeight="true" outlineLevel="0" collapsed="false">
      <c r="A4038" s="4" t="s">
        <v>315</v>
      </c>
      <c r="B4038" s="4" t="s">
        <v>1668</v>
      </c>
      <c r="C4038" s="4" t="s">
        <v>1819</v>
      </c>
      <c r="D4038" s="4" t="s">
        <v>1820</v>
      </c>
      <c r="E4038" s="4" t="s">
        <v>98</v>
      </c>
      <c r="F4038" s="4" t="s">
        <v>99</v>
      </c>
      <c r="G4038" s="23" t="n">
        <v>547162</v>
      </c>
      <c r="H4038" s="24" t="n">
        <f aca="false">Parametros!$B$3</f>
        <v>160.42</v>
      </c>
      <c r="I4038" s="24" t="n">
        <f aca="false">Parametros!$B$4</f>
        <v>151.76</v>
      </c>
      <c r="J4038" s="23" t="n">
        <f aca="false">G4038*H4038/I4038</f>
        <v>578385.134686347</v>
      </c>
      <c r="K4038" s="23" t="n">
        <v>524985.84</v>
      </c>
      <c r="L4038" s="23" t="n">
        <v>687463</v>
      </c>
      <c r="M4038" s="23" t="n">
        <f aca="false">MIN(J4038:L4038)</f>
        <v>524985.84</v>
      </c>
      <c r="N4038" s="23" t="n">
        <f aca="false">MAX(J4038:L4038)</f>
        <v>687463</v>
      </c>
      <c r="O4038" s="23" t="n">
        <f aca="false">MEDIAN(J4038:L4038)</f>
        <v>578385.134686347</v>
      </c>
      <c r="P4038" s="23" t="n">
        <f aca="false">AVERAGE(J4038:L4038)</f>
        <v>596944.658228782</v>
      </c>
      <c r="Q4038" s="23" t="n">
        <f aca="false">AVERAGE(M4038,O4038)</f>
        <v>551685.487343174</v>
      </c>
      <c r="R4038" s="23" t="n">
        <f aca="false">AVERAGE(N4038,O4038)</f>
        <v>632924.067343173</v>
      </c>
      <c r="S4038" s="23" t="n">
        <f aca="false">STDEV(J4038:L4038)</f>
        <v>82813.3371867603</v>
      </c>
      <c r="T4038" s="25" t="n">
        <f aca="false">IF(P4038&gt;0,S4038/P4038,NA())</f>
        <v>0.138728667800595</v>
      </c>
      <c r="U4038" s="4" t="str">
        <f aca="false">IF(T4038&lt;=Parametros!$B$7,"MENOR",IF(T4038&lt;=Parametros!$B$8,"PROMEDIO MENOR-MEDIANA","PROMEDIO"))</f>
        <v>MENOR</v>
      </c>
      <c r="V4038" s="23" t="n">
        <f aca="false">IF(T4038&lt;=Parametros!$B$7,M4038,IF(T4038&lt;=Parametros!$B$8,Q4038,P4038))</f>
        <v>524985.84</v>
      </c>
      <c r="W4038" s="26" t="n">
        <f aca="false">ROUND(V4038,0)</f>
        <v>524986</v>
      </c>
      <c r="X4038" s="27" t="n">
        <f aca="false">K4038/G4038</f>
        <v>0.95947057726962</v>
      </c>
      <c r="Y4038" s="27" t="n">
        <f aca="false">L4038/G4038</f>
        <v>1.25641583297086</v>
      </c>
    </row>
    <row r="4039" customFormat="false" ht="26.25" hidden="false" customHeight="true" outlineLevel="0" collapsed="false">
      <c r="A4039" s="4" t="s">
        <v>318</v>
      </c>
      <c r="B4039" s="4" t="s">
        <v>1668</v>
      </c>
      <c r="C4039" s="4" t="s">
        <v>1821</v>
      </c>
      <c r="D4039" s="4" t="s">
        <v>1822</v>
      </c>
      <c r="E4039" s="4" t="s">
        <v>98</v>
      </c>
      <c r="F4039" s="4" t="s">
        <v>99</v>
      </c>
      <c r="G4039" s="23" t="n">
        <v>410372</v>
      </c>
      <c r="H4039" s="24" t="n">
        <f aca="false">Parametros!$B$3</f>
        <v>160.42</v>
      </c>
      <c r="I4039" s="24" t="n">
        <f aca="false">Parametros!$B$4</f>
        <v>151.76</v>
      </c>
      <c r="J4039" s="23" t="n">
        <f aca="false">G4039*H4039/I4039</f>
        <v>433789.379546653</v>
      </c>
      <c r="K4039" s="23" t="n">
        <v>393739.61</v>
      </c>
      <c r="L4039" s="23" t="n">
        <v>515627</v>
      </c>
      <c r="M4039" s="23" t="n">
        <f aca="false">MIN(J4039:L4039)</f>
        <v>393739.61</v>
      </c>
      <c r="N4039" s="23" t="n">
        <f aca="false">MAX(J4039:L4039)</f>
        <v>515627</v>
      </c>
      <c r="O4039" s="23" t="n">
        <f aca="false">MEDIAN(J4039:L4039)</f>
        <v>433789.379546653</v>
      </c>
      <c r="P4039" s="23" t="n">
        <f aca="false">AVERAGE(J4039:L4039)</f>
        <v>447718.663182218</v>
      </c>
      <c r="Q4039" s="23" t="n">
        <f aca="false">AVERAGE(M4039,O4039)</f>
        <v>413764.494773326</v>
      </c>
      <c r="R4039" s="23" t="n">
        <f aca="false">AVERAGE(N4039,O4039)</f>
        <v>474708.189773326</v>
      </c>
      <c r="S4039" s="23" t="n">
        <f aca="false">STDEV(J4039:L4039)</f>
        <v>62126.1029455658</v>
      </c>
      <c r="T4039" s="25" t="n">
        <f aca="false">IF(P4039&gt;0,S4039/P4039,NA())</f>
        <v>0.138761476914982</v>
      </c>
      <c r="U4039" s="4" t="str">
        <f aca="false">IF(T4039&lt;=Parametros!$B$7,"MENOR",IF(T4039&lt;=Parametros!$B$8,"PROMEDIO MENOR-MEDIANA","PROMEDIO"))</f>
        <v>MENOR</v>
      </c>
      <c r="V4039" s="23" t="n">
        <f aca="false">IF(T4039&lt;=Parametros!$B$7,M4039,IF(T4039&lt;=Parametros!$B$8,Q4039,P4039))</f>
        <v>393739.61</v>
      </c>
      <c r="W4039" s="26" t="n">
        <f aca="false">ROUND(V4039,0)</f>
        <v>393740</v>
      </c>
      <c r="X4039" s="27" t="n">
        <f aca="false">K4039/G4039</f>
        <v>0.959469968711316</v>
      </c>
      <c r="Y4039" s="27" t="n">
        <f aca="false">L4039/G4039</f>
        <v>1.25648679734485</v>
      </c>
    </row>
    <row r="4040" customFormat="false" ht="26.25" hidden="false" customHeight="true" outlineLevel="0" collapsed="false">
      <c r="A4040" s="4" t="s">
        <v>321</v>
      </c>
      <c r="B4040" s="4" t="s">
        <v>1668</v>
      </c>
      <c r="C4040" s="4" t="s">
        <v>1823</v>
      </c>
      <c r="D4040" s="4" t="s">
        <v>1824</v>
      </c>
      <c r="E4040" s="4" t="s">
        <v>98</v>
      </c>
      <c r="F4040" s="4" t="s">
        <v>99</v>
      </c>
      <c r="G4040" s="23" t="n">
        <v>410372</v>
      </c>
      <c r="H4040" s="24" t="n">
        <f aca="false">Parametros!$B$3</f>
        <v>160.42</v>
      </c>
      <c r="I4040" s="24" t="n">
        <f aca="false">Parametros!$B$4</f>
        <v>151.76</v>
      </c>
      <c r="J4040" s="23" t="n">
        <f aca="false">G4040*H4040/I4040</f>
        <v>433789.379546653</v>
      </c>
      <c r="K4040" s="23" t="n">
        <v>393739.61</v>
      </c>
      <c r="L4040" s="23" t="n">
        <v>515627</v>
      </c>
      <c r="M4040" s="23" t="n">
        <f aca="false">MIN(J4040:L4040)</f>
        <v>393739.61</v>
      </c>
      <c r="N4040" s="23" t="n">
        <f aca="false">MAX(J4040:L4040)</f>
        <v>515627</v>
      </c>
      <c r="O4040" s="23" t="n">
        <f aca="false">MEDIAN(J4040:L4040)</f>
        <v>433789.379546653</v>
      </c>
      <c r="P4040" s="23" t="n">
        <f aca="false">AVERAGE(J4040:L4040)</f>
        <v>447718.663182218</v>
      </c>
      <c r="Q4040" s="23" t="n">
        <f aca="false">AVERAGE(M4040,O4040)</f>
        <v>413764.494773326</v>
      </c>
      <c r="R4040" s="23" t="n">
        <f aca="false">AVERAGE(N4040,O4040)</f>
        <v>474708.189773326</v>
      </c>
      <c r="S4040" s="23" t="n">
        <f aca="false">STDEV(J4040:L4040)</f>
        <v>62126.1029455658</v>
      </c>
      <c r="T4040" s="25" t="n">
        <f aca="false">IF(P4040&gt;0,S4040/P4040,NA())</f>
        <v>0.138761476914982</v>
      </c>
      <c r="U4040" s="4" t="str">
        <f aca="false">IF(T4040&lt;=Parametros!$B$7,"MENOR",IF(T4040&lt;=Parametros!$B$8,"PROMEDIO MENOR-MEDIANA","PROMEDIO"))</f>
        <v>MENOR</v>
      </c>
      <c r="V4040" s="23" t="n">
        <f aca="false">IF(T4040&lt;=Parametros!$B$7,M4040,IF(T4040&lt;=Parametros!$B$8,Q4040,P4040))</f>
        <v>393739.61</v>
      </c>
      <c r="W4040" s="26" t="n">
        <f aca="false">ROUND(V4040,0)</f>
        <v>393740</v>
      </c>
      <c r="X4040" s="27" t="n">
        <f aca="false">K4040/G4040</f>
        <v>0.959469968711316</v>
      </c>
      <c r="Y4040" s="27" t="n">
        <f aca="false">L4040/G4040</f>
        <v>1.25648679734485</v>
      </c>
    </row>
    <row r="4041" customFormat="false" ht="39" hidden="false" customHeight="true" outlineLevel="0" collapsed="false">
      <c r="A4041" s="4" t="s">
        <v>323</v>
      </c>
      <c r="B4041" s="4" t="s">
        <v>1668</v>
      </c>
      <c r="C4041" s="4" t="s">
        <v>1825</v>
      </c>
      <c r="D4041" s="4" t="s">
        <v>1826</v>
      </c>
      <c r="E4041" s="4" t="s">
        <v>98</v>
      </c>
      <c r="F4041" s="4" t="s">
        <v>99</v>
      </c>
      <c r="G4041" s="23" t="n">
        <v>410372</v>
      </c>
      <c r="H4041" s="24" t="n">
        <f aca="false">Parametros!$B$3</f>
        <v>160.42</v>
      </c>
      <c r="I4041" s="24" t="n">
        <f aca="false">Parametros!$B$4</f>
        <v>151.76</v>
      </c>
      <c r="J4041" s="23" t="n">
        <f aca="false">G4041*H4041/I4041</f>
        <v>433789.379546653</v>
      </c>
      <c r="K4041" s="23" t="n">
        <v>393739.61</v>
      </c>
      <c r="L4041" s="23" t="n">
        <v>515627</v>
      </c>
      <c r="M4041" s="23" t="n">
        <f aca="false">MIN(J4041:L4041)</f>
        <v>393739.61</v>
      </c>
      <c r="N4041" s="23" t="n">
        <f aca="false">MAX(J4041:L4041)</f>
        <v>515627</v>
      </c>
      <c r="O4041" s="23" t="n">
        <f aca="false">MEDIAN(J4041:L4041)</f>
        <v>433789.379546653</v>
      </c>
      <c r="P4041" s="23" t="n">
        <f aca="false">AVERAGE(J4041:L4041)</f>
        <v>447718.663182218</v>
      </c>
      <c r="Q4041" s="23" t="n">
        <f aca="false">AVERAGE(M4041,O4041)</f>
        <v>413764.494773326</v>
      </c>
      <c r="R4041" s="23" t="n">
        <f aca="false">AVERAGE(N4041,O4041)</f>
        <v>474708.189773326</v>
      </c>
      <c r="S4041" s="23" t="n">
        <f aca="false">STDEV(J4041:L4041)</f>
        <v>62126.1029455658</v>
      </c>
      <c r="T4041" s="25" t="n">
        <f aca="false">IF(P4041&gt;0,S4041/P4041,NA())</f>
        <v>0.138761476914982</v>
      </c>
      <c r="U4041" s="4" t="str">
        <f aca="false">IF(T4041&lt;=Parametros!$B$7,"MENOR",IF(T4041&lt;=Parametros!$B$8,"PROMEDIO MENOR-MEDIANA","PROMEDIO"))</f>
        <v>MENOR</v>
      </c>
      <c r="V4041" s="23" t="n">
        <f aca="false">IF(T4041&lt;=Parametros!$B$7,M4041,IF(T4041&lt;=Parametros!$B$8,Q4041,P4041))</f>
        <v>393739.61</v>
      </c>
      <c r="W4041" s="26" t="n">
        <f aca="false">ROUND(V4041,0)</f>
        <v>393740</v>
      </c>
      <c r="X4041" s="27" t="n">
        <f aca="false">K4041/G4041</f>
        <v>0.959469968711316</v>
      </c>
      <c r="Y4041" s="27" t="n">
        <f aca="false">L4041/G4041</f>
        <v>1.25648679734485</v>
      </c>
    </row>
    <row r="4042" customFormat="false" ht="39" hidden="false" customHeight="true" outlineLevel="0" collapsed="false">
      <c r="A4042" s="4" t="s">
        <v>326</v>
      </c>
      <c r="B4042" s="4" t="s">
        <v>1668</v>
      </c>
      <c r="C4042" s="4" t="s">
        <v>1827</v>
      </c>
      <c r="D4042" s="4" t="s">
        <v>1828</v>
      </c>
      <c r="E4042" s="4" t="s">
        <v>98</v>
      </c>
      <c r="F4042" s="4" t="s">
        <v>99</v>
      </c>
      <c r="G4042" s="23" t="n">
        <v>410372</v>
      </c>
      <c r="H4042" s="24" t="n">
        <f aca="false">Parametros!$B$3</f>
        <v>160.42</v>
      </c>
      <c r="I4042" s="24" t="n">
        <f aca="false">Parametros!$B$4</f>
        <v>151.76</v>
      </c>
      <c r="J4042" s="23" t="n">
        <f aca="false">G4042*H4042/I4042</f>
        <v>433789.379546653</v>
      </c>
      <c r="K4042" s="23" t="n">
        <v>393739.61</v>
      </c>
      <c r="L4042" s="23" t="n">
        <v>515627</v>
      </c>
      <c r="M4042" s="23" t="n">
        <f aca="false">MIN(J4042:L4042)</f>
        <v>393739.61</v>
      </c>
      <c r="N4042" s="23" t="n">
        <f aca="false">MAX(J4042:L4042)</f>
        <v>515627</v>
      </c>
      <c r="O4042" s="23" t="n">
        <f aca="false">MEDIAN(J4042:L4042)</f>
        <v>433789.379546653</v>
      </c>
      <c r="P4042" s="23" t="n">
        <f aca="false">AVERAGE(J4042:L4042)</f>
        <v>447718.663182218</v>
      </c>
      <c r="Q4042" s="23" t="n">
        <f aca="false">AVERAGE(M4042,O4042)</f>
        <v>413764.494773326</v>
      </c>
      <c r="R4042" s="23" t="n">
        <f aca="false">AVERAGE(N4042,O4042)</f>
        <v>474708.189773326</v>
      </c>
      <c r="S4042" s="23" t="n">
        <f aca="false">STDEV(J4042:L4042)</f>
        <v>62126.1029455658</v>
      </c>
      <c r="T4042" s="25" t="n">
        <f aca="false">IF(P4042&gt;0,S4042/P4042,NA())</f>
        <v>0.138761476914982</v>
      </c>
      <c r="U4042" s="4" t="str">
        <f aca="false">IF(T4042&lt;=Parametros!$B$7,"MENOR",IF(T4042&lt;=Parametros!$B$8,"PROMEDIO MENOR-MEDIANA","PROMEDIO"))</f>
        <v>MENOR</v>
      </c>
      <c r="V4042" s="23" t="n">
        <f aca="false">IF(T4042&lt;=Parametros!$B$7,M4042,IF(T4042&lt;=Parametros!$B$8,Q4042,P4042))</f>
        <v>393739.61</v>
      </c>
      <c r="W4042" s="26" t="n">
        <f aca="false">ROUND(V4042,0)</f>
        <v>393740</v>
      </c>
      <c r="X4042" s="27" t="n">
        <f aca="false">K4042/G4042</f>
        <v>0.959469968711316</v>
      </c>
      <c r="Y4042" s="27" t="n">
        <f aca="false">L4042/G4042</f>
        <v>1.25648679734485</v>
      </c>
    </row>
    <row r="4043" customFormat="false" ht="39" hidden="false" customHeight="true" outlineLevel="0" collapsed="false">
      <c r="A4043" s="4" t="s">
        <v>328</v>
      </c>
      <c r="B4043" s="4" t="s">
        <v>1668</v>
      </c>
      <c r="C4043" s="4" t="s">
        <v>1829</v>
      </c>
      <c r="D4043" s="4" t="s">
        <v>1830</v>
      </c>
      <c r="E4043" s="4" t="s">
        <v>98</v>
      </c>
      <c r="F4043" s="4" t="s">
        <v>99</v>
      </c>
      <c r="G4043" s="23" t="n">
        <v>410372</v>
      </c>
      <c r="H4043" s="24" t="n">
        <f aca="false">Parametros!$B$3</f>
        <v>160.42</v>
      </c>
      <c r="I4043" s="24" t="n">
        <f aca="false">Parametros!$B$4</f>
        <v>151.76</v>
      </c>
      <c r="J4043" s="23" t="n">
        <f aca="false">G4043*H4043/I4043</f>
        <v>433789.379546653</v>
      </c>
      <c r="K4043" s="23" t="n">
        <v>393739.61</v>
      </c>
      <c r="L4043" s="23" t="n">
        <v>515627</v>
      </c>
      <c r="M4043" s="23" t="n">
        <f aca="false">MIN(J4043:L4043)</f>
        <v>393739.61</v>
      </c>
      <c r="N4043" s="23" t="n">
        <f aca="false">MAX(J4043:L4043)</f>
        <v>515627</v>
      </c>
      <c r="O4043" s="23" t="n">
        <f aca="false">MEDIAN(J4043:L4043)</f>
        <v>433789.379546653</v>
      </c>
      <c r="P4043" s="23" t="n">
        <f aca="false">AVERAGE(J4043:L4043)</f>
        <v>447718.663182218</v>
      </c>
      <c r="Q4043" s="23" t="n">
        <f aca="false">AVERAGE(M4043,O4043)</f>
        <v>413764.494773326</v>
      </c>
      <c r="R4043" s="23" t="n">
        <f aca="false">AVERAGE(N4043,O4043)</f>
        <v>474708.189773326</v>
      </c>
      <c r="S4043" s="23" t="n">
        <f aca="false">STDEV(J4043:L4043)</f>
        <v>62126.1029455658</v>
      </c>
      <c r="T4043" s="25" t="n">
        <f aca="false">IF(P4043&gt;0,S4043/P4043,NA())</f>
        <v>0.138761476914982</v>
      </c>
      <c r="U4043" s="4" t="str">
        <f aca="false">IF(T4043&lt;=Parametros!$B$7,"MENOR",IF(T4043&lt;=Parametros!$B$8,"PROMEDIO MENOR-MEDIANA","PROMEDIO"))</f>
        <v>MENOR</v>
      </c>
      <c r="V4043" s="23" t="n">
        <f aca="false">IF(T4043&lt;=Parametros!$B$7,M4043,IF(T4043&lt;=Parametros!$B$8,Q4043,P4043))</f>
        <v>393739.61</v>
      </c>
      <c r="W4043" s="26" t="n">
        <f aca="false">ROUND(V4043,0)</f>
        <v>393740</v>
      </c>
      <c r="X4043" s="27" t="n">
        <f aca="false">K4043/G4043</f>
        <v>0.959469968711316</v>
      </c>
      <c r="Y4043" s="27" t="n">
        <f aca="false">L4043/G4043</f>
        <v>1.25648679734485</v>
      </c>
    </row>
    <row r="4044" customFormat="false" ht="26.25" hidden="false" customHeight="true" outlineLevel="0" collapsed="false">
      <c r="A4044" s="4" t="s">
        <v>331</v>
      </c>
      <c r="B4044" s="4" t="s">
        <v>1668</v>
      </c>
      <c r="C4044" s="4" t="s">
        <v>1831</v>
      </c>
      <c r="D4044" s="4" t="s">
        <v>1832</v>
      </c>
      <c r="E4044" s="4" t="s">
        <v>98</v>
      </c>
      <c r="F4044" s="4" t="s">
        <v>99</v>
      </c>
      <c r="G4044" s="23" t="n">
        <v>820743</v>
      </c>
      <c r="H4044" s="24" t="n">
        <f aca="false">Parametros!$B$3</f>
        <v>160.42</v>
      </c>
      <c r="I4044" s="24" t="n">
        <f aca="false">Parametros!$B$4</f>
        <v>151.76</v>
      </c>
      <c r="J4044" s="23" t="n">
        <f aca="false">G4044*H4044/I4044</f>
        <v>867577.70202952</v>
      </c>
      <c r="K4044" s="23" t="n">
        <v>787478.3</v>
      </c>
      <c r="L4044" s="23" t="n">
        <v>1031254</v>
      </c>
      <c r="M4044" s="23" t="n">
        <f aca="false">MIN(J4044:L4044)</f>
        <v>787478.3</v>
      </c>
      <c r="N4044" s="23" t="n">
        <f aca="false">MAX(J4044:L4044)</f>
        <v>1031254</v>
      </c>
      <c r="O4044" s="23" t="n">
        <f aca="false">MEDIAN(J4044:L4044)</f>
        <v>867577.70202952</v>
      </c>
      <c r="P4044" s="23" t="n">
        <f aca="false">AVERAGE(J4044:L4044)</f>
        <v>895436.667343174</v>
      </c>
      <c r="Q4044" s="23" t="n">
        <f aca="false">AVERAGE(M4044,O4044)</f>
        <v>827528.00101476</v>
      </c>
      <c r="R4044" s="23" t="n">
        <f aca="false">AVERAGE(N4044,O4044)</f>
        <v>949415.85101476</v>
      </c>
      <c r="S4044" s="23" t="n">
        <f aca="false">STDEV(J4044:L4044)</f>
        <v>124252.724070271</v>
      </c>
      <c r="T4044" s="25" t="n">
        <f aca="false">IF(P4044&gt;0,S4044/P4044,NA())</f>
        <v>0.138762157729076</v>
      </c>
      <c r="U4044" s="4" t="str">
        <f aca="false">IF(T4044&lt;=Parametros!$B$7,"MENOR",IF(T4044&lt;=Parametros!$B$8,"PROMEDIO MENOR-MEDIANA","PROMEDIO"))</f>
        <v>MENOR</v>
      </c>
      <c r="V4044" s="23" t="n">
        <f aca="false">IF(T4044&lt;=Parametros!$B$7,M4044,IF(T4044&lt;=Parametros!$B$8,Q4044,P4044))</f>
        <v>787478.3</v>
      </c>
      <c r="W4044" s="26" t="n">
        <f aca="false">ROUND(V4044,0)</f>
        <v>787478</v>
      </c>
      <c r="X4044" s="27" t="n">
        <f aca="false">K4044/G4044</f>
        <v>0.959470016801849</v>
      </c>
      <c r="Y4044" s="27" t="n">
        <f aca="false">L4044/G4044</f>
        <v>1.25648832825866</v>
      </c>
    </row>
    <row r="4045" customFormat="false" ht="39" hidden="false" customHeight="true" outlineLevel="0" collapsed="false">
      <c r="A4045" s="4" t="s">
        <v>334</v>
      </c>
      <c r="B4045" s="4" t="s">
        <v>1668</v>
      </c>
      <c r="C4045" s="4" t="s">
        <v>1833</v>
      </c>
      <c r="D4045" s="4" t="s">
        <v>1834</v>
      </c>
      <c r="E4045" s="4" t="s">
        <v>98</v>
      </c>
      <c r="F4045" s="4" t="s">
        <v>99</v>
      </c>
      <c r="G4045" s="23" t="n">
        <v>410372</v>
      </c>
      <c r="H4045" s="24" t="n">
        <f aca="false">Parametros!$B$3</f>
        <v>160.42</v>
      </c>
      <c r="I4045" s="24" t="n">
        <f aca="false">Parametros!$B$4</f>
        <v>151.76</v>
      </c>
      <c r="J4045" s="23" t="n">
        <f aca="false">G4045*H4045/I4045</f>
        <v>433789.379546653</v>
      </c>
      <c r="K4045" s="23" t="n">
        <v>393739.61</v>
      </c>
      <c r="L4045" s="23" t="n">
        <v>515627</v>
      </c>
      <c r="M4045" s="23" t="n">
        <f aca="false">MIN(J4045:L4045)</f>
        <v>393739.61</v>
      </c>
      <c r="N4045" s="23" t="n">
        <f aca="false">MAX(J4045:L4045)</f>
        <v>515627</v>
      </c>
      <c r="O4045" s="23" t="n">
        <f aca="false">MEDIAN(J4045:L4045)</f>
        <v>433789.379546653</v>
      </c>
      <c r="P4045" s="23" t="n">
        <f aca="false">AVERAGE(J4045:L4045)</f>
        <v>447718.663182218</v>
      </c>
      <c r="Q4045" s="23" t="n">
        <f aca="false">AVERAGE(M4045,O4045)</f>
        <v>413764.494773326</v>
      </c>
      <c r="R4045" s="23" t="n">
        <f aca="false">AVERAGE(N4045,O4045)</f>
        <v>474708.189773326</v>
      </c>
      <c r="S4045" s="23" t="n">
        <f aca="false">STDEV(J4045:L4045)</f>
        <v>62126.1029455658</v>
      </c>
      <c r="T4045" s="25" t="n">
        <f aca="false">IF(P4045&gt;0,S4045/P4045,NA())</f>
        <v>0.138761476914982</v>
      </c>
      <c r="U4045" s="4" t="str">
        <f aca="false">IF(T4045&lt;=Parametros!$B$7,"MENOR",IF(T4045&lt;=Parametros!$B$8,"PROMEDIO MENOR-MEDIANA","PROMEDIO"))</f>
        <v>MENOR</v>
      </c>
      <c r="V4045" s="23" t="n">
        <f aca="false">IF(T4045&lt;=Parametros!$B$7,M4045,IF(T4045&lt;=Parametros!$B$8,Q4045,P4045))</f>
        <v>393739.61</v>
      </c>
      <c r="W4045" s="26" t="n">
        <f aca="false">ROUND(V4045,0)</f>
        <v>393740</v>
      </c>
      <c r="X4045" s="27" t="n">
        <f aca="false">K4045/G4045</f>
        <v>0.959469968711316</v>
      </c>
      <c r="Y4045" s="27" t="n">
        <f aca="false">L4045/G4045</f>
        <v>1.25648679734485</v>
      </c>
    </row>
    <row r="4046" customFormat="false" ht="39" hidden="false" customHeight="true" outlineLevel="0" collapsed="false">
      <c r="A4046" s="4" t="s">
        <v>337</v>
      </c>
      <c r="B4046" s="4" t="s">
        <v>1668</v>
      </c>
      <c r="C4046" s="4" t="s">
        <v>1835</v>
      </c>
      <c r="D4046" s="4" t="s">
        <v>1836</v>
      </c>
      <c r="E4046" s="4" t="s">
        <v>98</v>
      </c>
      <c r="F4046" s="4" t="s">
        <v>99</v>
      </c>
      <c r="G4046" s="23" t="n">
        <v>410372</v>
      </c>
      <c r="H4046" s="24" t="n">
        <f aca="false">Parametros!$B$3</f>
        <v>160.42</v>
      </c>
      <c r="I4046" s="24" t="n">
        <f aca="false">Parametros!$B$4</f>
        <v>151.76</v>
      </c>
      <c r="J4046" s="23" t="n">
        <f aca="false">G4046*H4046/I4046</f>
        <v>433789.379546653</v>
      </c>
      <c r="K4046" s="23" t="n">
        <v>393739.61</v>
      </c>
      <c r="L4046" s="23" t="n">
        <v>515627</v>
      </c>
      <c r="M4046" s="23" t="n">
        <f aca="false">MIN(J4046:L4046)</f>
        <v>393739.61</v>
      </c>
      <c r="N4046" s="23" t="n">
        <f aca="false">MAX(J4046:L4046)</f>
        <v>515627</v>
      </c>
      <c r="O4046" s="23" t="n">
        <f aca="false">MEDIAN(J4046:L4046)</f>
        <v>433789.379546653</v>
      </c>
      <c r="P4046" s="23" t="n">
        <f aca="false">AVERAGE(J4046:L4046)</f>
        <v>447718.663182218</v>
      </c>
      <c r="Q4046" s="23" t="n">
        <f aca="false">AVERAGE(M4046,O4046)</f>
        <v>413764.494773326</v>
      </c>
      <c r="R4046" s="23" t="n">
        <f aca="false">AVERAGE(N4046,O4046)</f>
        <v>474708.189773326</v>
      </c>
      <c r="S4046" s="23" t="n">
        <f aca="false">STDEV(J4046:L4046)</f>
        <v>62126.1029455658</v>
      </c>
      <c r="T4046" s="25" t="n">
        <f aca="false">IF(P4046&gt;0,S4046/P4046,NA())</f>
        <v>0.138761476914982</v>
      </c>
      <c r="U4046" s="4" t="str">
        <f aca="false">IF(T4046&lt;=Parametros!$B$7,"MENOR",IF(T4046&lt;=Parametros!$B$8,"PROMEDIO MENOR-MEDIANA","PROMEDIO"))</f>
        <v>MENOR</v>
      </c>
      <c r="V4046" s="23" t="n">
        <f aca="false">IF(T4046&lt;=Parametros!$B$7,M4046,IF(T4046&lt;=Parametros!$B$8,Q4046,P4046))</f>
        <v>393739.61</v>
      </c>
      <c r="W4046" s="26" t="n">
        <f aca="false">ROUND(V4046,0)</f>
        <v>393740</v>
      </c>
      <c r="X4046" s="27" t="n">
        <f aca="false">K4046/G4046</f>
        <v>0.959469968711316</v>
      </c>
      <c r="Y4046" s="27" t="n">
        <f aca="false">L4046/G4046</f>
        <v>1.25648679734485</v>
      </c>
    </row>
    <row r="4047" customFormat="false" ht="26.25" hidden="false" customHeight="true" outlineLevel="0" collapsed="false">
      <c r="A4047" s="4" t="s">
        <v>340</v>
      </c>
      <c r="B4047" s="4" t="s">
        <v>1668</v>
      </c>
      <c r="C4047" s="4" t="s">
        <v>1837</v>
      </c>
      <c r="D4047" s="4" t="s">
        <v>1838</v>
      </c>
      <c r="E4047" s="4" t="s">
        <v>98</v>
      </c>
      <c r="F4047" s="4" t="s">
        <v>99</v>
      </c>
      <c r="G4047" s="23" t="n">
        <v>410372</v>
      </c>
      <c r="H4047" s="24" t="n">
        <f aca="false">Parametros!$B$3</f>
        <v>160.42</v>
      </c>
      <c r="I4047" s="24" t="n">
        <f aca="false">Parametros!$B$4</f>
        <v>151.76</v>
      </c>
      <c r="J4047" s="23" t="n">
        <f aca="false">G4047*H4047/I4047</f>
        <v>433789.379546653</v>
      </c>
      <c r="K4047" s="23" t="n">
        <v>393739.61</v>
      </c>
      <c r="L4047" s="23" t="n">
        <v>515627</v>
      </c>
      <c r="M4047" s="23" t="n">
        <f aca="false">MIN(J4047:L4047)</f>
        <v>393739.61</v>
      </c>
      <c r="N4047" s="23" t="n">
        <f aca="false">MAX(J4047:L4047)</f>
        <v>515627</v>
      </c>
      <c r="O4047" s="23" t="n">
        <f aca="false">MEDIAN(J4047:L4047)</f>
        <v>433789.379546653</v>
      </c>
      <c r="P4047" s="23" t="n">
        <f aca="false">AVERAGE(J4047:L4047)</f>
        <v>447718.663182218</v>
      </c>
      <c r="Q4047" s="23" t="n">
        <f aca="false">AVERAGE(M4047,O4047)</f>
        <v>413764.494773326</v>
      </c>
      <c r="R4047" s="23" t="n">
        <f aca="false">AVERAGE(N4047,O4047)</f>
        <v>474708.189773326</v>
      </c>
      <c r="S4047" s="23" t="n">
        <f aca="false">STDEV(J4047:L4047)</f>
        <v>62126.1029455658</v>
      </c>
      <c r="T4047" s="25" t="n">
        <f aca="false">IF(P4047&gt;0,S4047/P4047,NA())</f>
        <v>0.138761476914982</v>
      </c>
      <c r="U4047" s="4" t="str">
        <f aca="false">IF(T4047&lt;=Parametros!$B$7,"MENOR",IF(T4047&lt;=Parametros!$B$8,"PROMEDIO MENOR-MEDIANA","PROMEDIO"))</f>
        <v>MENOR</v>
      </c>
      <c r="V4047" s="23" t="n">
        <f aca="false">IF(T4047&lt;=Parametros!$B$7,M4047,IF(T4047&lt;=Parametros!$B$8,Q4047,P4047))</f>
        <v>393739.61</v>
      </c>
      <c r="W4047" s="26" t="n">
        <f aca="false">ROUND(V4047,0)</f>
        <v>393740</v>
      </c>
      <c r="X4047" s="27" t="n">
        <f aca="false">K4047/G4047</f>
        <v>0.959469968711316</v>
      </c>
      <c r="Y4047" s="27" t="n">
        <f aca="false">L4047/G4047</f>
        <v>1.25648679734485</v>
      </c>
    </row>
    <row r="4048" customFormat="false" ht="26.25" hidden="false" customHeight="true" outlineLevel="0" collapsed="false">
      <c r="A4048" s="4" t="s">
        <v>343</v>
      </c>
      <c r="B4048" s="4" t="s">
        <v>1668</v>
      </c>
      <c r="C4048" s="4" t="s">
        <v>1839</v>
      </c>
      <c r="D4048" s="4" t="s">
        <v>1840</v>
      </c>
      <c r="E4048" s="4" t="s">
        <v>98</v>
      </c>
      <c r="F4048" s="4" t="s">
        <v>99</v>
      </c>
      <c r="G4048" s="23" t="n">
        <v>410372</v>
      </c>
      <c r="H4048" s="24" t="n">
        <f aca="false">Parametros!$B$3</f>
        <v>160.42</v>
      </c>
      <c r="I4048" s="24" t="n">
        <f aca="false">Parametros!$B$4</f>
        <v>151.76</v>
      </c>
      <c r="J4048" s="23" t="n">
        <f aca="false">G4048*H4048/I4048</f>
        <v>433789.379546653</v>
      </c>
      <c r="K4048" s="23" t="n">
        <v>393739.61</v>
      </c>
      <c r="L4048" s="23" t="n">
        <v>515627</v>
      </c>
      <c r="M4048" s="23" t="n">
        <f aca="false">MIN(J4048:L4048)</f>
        <v>393739.61</v>
      </c>
      <c r="N4048" s="23" t="n">
        <f aca="false">MAX(J4048:L4048)</f>
        <v>515627</v>
      </c>
      <c r="O4048" s="23" t="n">
        <f aca="false">MEDIAN(J4048:L4048)</f>
        <v>433789.379546653</v>
      </c>
      <c r="P4048" s="23" t="n">
        <f aca="false">AVERAGE(J4048:L4048)</f>
        <v>447718.663182218</v>
      </c>
      <c r="Q4048" s="23" t="n">
        <f aca="false">AVERAGE(M4048,O4048)</f>
        <v>413764.494773326</v>
      </c>
      <c r="R4048" s="23" t="n">
        <f aca="false">AVERAGE(N4048,O4048)</f>
        <v>474708.189773326</v>
      </c>
      <c r="S4048" s="23" t="n">
        <f aca="false">STDEV(J4048:L4048)</f>
        <v>62126.1029455658</v>
      </c>
      <c r="T4048" s="25" t="n">
        <f aca="false">IF(P4048&gt;0,S4048/P4048,NA())</f>
        <v>0.138761476914982</v>
      </c>
      <c r="U4048" s="4" t="str">
        <f aca="false">IF(T4048&lt;=Parametros!$B$7,"MENOR",IF(T4048&lt;=Parametros!$B$8,"PROMEDIO MENOR-MEDIANA","PROMEDIO"))</f>
        <v>MENOR</v>
      </c>
      <c r="V4048" s="23" t="n">
        <f aca="false">IF(T4048&lt;=Parametros!$B$7,M4048,IF(T4048&lt;=Parametros!$B$8,Q4048,P4048))</f>
        <v>393739.61</v>
      </c>
      <c r="W4048" s="26" t="n">
        <f aca="false">ROUND(V4048,0)</f>
        <v>393740</v>
      </c>
      <c r="X4048" s="27" t="n">
        <f aca="false">K4048/G4048</f>
        <v>0.959469968711316</v>
      </c>
      <c r="Y4048" s="27" t="n">
        <f aca="false">L4048/G4048</f>
        <v>1.25648679734485</v>
      </c>
    </row>
    <row r="4049" customFormat="false" ht="15" hidden="false" customHeight="true" outlineLevel="0" collapsed="false">
      <c r="A4049" s="22" t="s">
        <v>346</v>
      </c>
      <c r="B4049" s="22" t="s">
        <v>347</v>
      </c>
      <c r="C4049" s="22"/>
      <c r="D4049" s="22"/>
      <c r="E4049" s="22"/>
      <c r="F4049" s="22"/>
      <c r="G4049" s="22"/>
      <c r="H4049" s="22"/>
      <c r="I4049" s="22"/>
      <c r="J4049" s="22"/>
      <c r="K4049" s="22"/>
      <c r="L4049" s="22"/>
      <c r="M4049" s="22"/>
      <c r="N4049" s="22"/>
      <c r="O4049" s="22"/>
      <c r="P4049" s="22"/>
      <c r="Q4049" s="22"/>
      <c r="R4049" s="22"/>
      <c r="S4049" s="22"/>
      <c r="T4049" s="22"/>
      <c r="U4049" s="22"/>
      <c r="V4049" s="22"/>
      <c r="W4049" s="22"/>
    </row>
    <row r="4050" customFormat="false" ht="26.25" hidden="false" customHeight="true" outlineLevel="0" collapsed="false">
      <c r="A4050" s="4" t="s">
        <v>348</v>
      </c>
      <c r="B4050" s="4" t="s">
        <v>1668</v>
      </c>
      <c r="C4050" s="4" t="s">
        <v>1841</v>
      </c>
      <c r="D4050" s="4" t="s">
        <v>1842</v>
      </c>
      <c r="E4050" s="4" t="s">
        <v>98</v>
      </c>
      <c r="F4050" s="4" t="s">
        <v>99</v>
      </c>
      <c r="G4050" s="23" t="n">
        <v>1094324</v>
      </c>
      <c r="H4050" s="24" t="n">
        <f aca="false">Parametros!$B$3</f>
        <v>160.42</v>
      </c>
      <c r="I4050" s="24" t="n">
        <f aca="false">Parametros!$B$4</f>
        <v>151.76</v>
      </c>
      <c r="J4050" s="23" t="n">
        <f aca="false">G4050*H4050/I4050</f>
        <v>1156770.26937269</v>
      </c>
      <c r="K4050" s="23" t="n">
        <v>1049971.68</v>
      </c>
      <c r="L4050" s="23" t="n">
        <v>1375045</v>
      </c>
      <c r="M4050" s="23" t="n">
        <f aca="false">MIN(J4050:L4050)</f>
        <v>1049971.68</v>
      </c>
      <c r="N4050" s="23" t="n">
        <f aca="false">MAX(J4050:L4050)</f>
        <v>1375045</v>
      </c>
      <c r="O4050" s="23" t="n">
        <f aca="false">MEDIAN(J4050:L4050)</f>
        <v>1156770.26937269</v>
      </c>
      <c r="P4050" s="23" t="n">
        <f aca="false">AVERAGE(J4050:L4050)</f>
        <v>1193928.98312423</v>
      </c>
      <c r="Q4050" s="23" t="n">
        <f aca="false">AVERAGE(M4050,O4050)</f>
        <v>1103370.97468635</v>
      </c>
      <c r="R4050" s="23" t="n">
        <f aca="false">AVERAGE(N4050,O4050)</f>
        <v>1265907.63468635</v>
      </c>
      <c r="S4050" s="23" t="n">
        <f aca="false">STDEV(J4050:L4050)</f>
        <v>165691.711771311</v>
      </c>
      <c r="T4050" s="25" t="n">
        <f aca="false">IF(P4050&gt;0,S4050/P4050,NA())</f>
        <v>0.138778532151665</v>
      </c>
      <c r="U4050" s="4" t="str">
        <f aca="false">IF(T4050&lt;=Parametros!$B$7,"MENOR",IF(T4050&lt;=Parametros!$B$8,"PROMEDIO MENOR-MEDIANA","PROMEDIO"))</f>
        <v>MENOR</v>
      </c>
      <c r="V4050" s="23" t="n">
        <f aca="false">IF(T4050&lt;=Parametros!$B$7,M4050,IF(T4050&lt;=Parametros!$B$8,Q4050,P4050))</f>
        <v>1049971.68</v>
      </c>
      <c r="W4050" s="26" t="n">
        <f aca="false">ROUND(V4050,0)</f>
        <v>1049972</v>
      </c>
      <c r="X4050" s="27" t="n">
        <f aca="false">K4050/G4050</f>
        <v>0.95947057726962</v>
      </c>
      <c r="Y4050" s="27" t="n">
        <f aca="false">L4050/G4050</f>
        <v>1.25652457590257</v>
      </c>
    </row>
    <row r="4051" customFormat="false" ht="39" hidden="false" customHeight="true" outlineLevel="0" collapsed="false">
      <c r="A4051" s="4" t="s">
        <v>351</v>
      </c>
      <c r="B4051" s="4" t="s">
        <v>1668</v>
      </c>
      <c r="C4051" s="4" t="s">
        <v>1843</v>
      </c>
      <c r="D4051" s="4" t="s">
        <v>1844</v>
      </c>
      <c r="E4051" s="4" t="s">
        <v>112</v>
      </c>
      <c r="F4051" s="4" t="s">
        <v>99</v>
      </c>
      <c r="G4051" s="23" t="n">
        <v>683953</v>
      </c>
      <c r="H4051" s="24" t="n">
        <f aca="false">Parametros!$B$3</f>
        <v>160.42</v>
      </c>
      <c r="I4051" s="24" t="n">
        <f aca="false">Parametros!$B$4</f>
        <v>151.76</v>
      </c>
      <c r="J4051" s="23" t="n">
        <f aca="false">G4051*H4051/I4051</f>
        <v>722981.946889826</v>
      </c>
      <c r="K4051" s="23" t="n">
        <v>656232.99</v>
      </c>
      <c r="L4051" s="23" t="n">
        <v>859299</v>
      </c>
      <c r="M4051" s="23" t="n">
        <f aca="false">MIN(J4051:L4051)</f>
        <v>656232.99</v>
      </c>
      <c r="N4051" s="23" t="n">
        <f aca="false">MAX(J4051:L4051)</f>
        <v>859299</v>
      </c>
      <c r="O4051" s="23" t="n">
        <f aca="false">MEDIAN(J4051:L4051)</f>
        <v>722981.946889826</v>
      </c>
      <c r="P4051" s="23" t="n">
        <f aca="false">AVERAGE(J4051:L4051)</f>
        <v>746171.312296609</v>
      </c>
      <c r="Q4051" s="23" t="n">
        <f aca="false">AVERAGE(M4051,O4051)</f>
        <v>689607.468444913</v>
      </c>
      <c r="R4051" s="23" t="n">
        <f aca="false">AVERAGE(N4051,O4051)</f>
        <v>791140.473444913</v>
      </c>
      <c r="S4051" s="23" t="n">
        <f aca="false">STDEV(J4051:L4051)</f>
        <v>103500.053648812</v>
      </c>
      <c r="T4051" s="25" t="n">
        <f aca="false">IF(P4051&gt;0,S4051/P4051,NA())</f>
        <v>0.138708165193666</v>
      </c>
      <c r="U4051" s="4" t="str">
        <f aca="false">IF(T4051&lt;=Parametros!$B$7,"MENOR",IF(T4051&lt;=Parametros!$B$8,"PROMEDIO MENOR-MEDIANA","PROMEDIO"))</f>
        <v>MENOR</v>
      </c>
      <c r="V4051" s="23" t="n">
        <f aca="false">IF(T4051&lt;=Parametros!$B$7,M4051,IF(T4051&lt;=Parametros!$B$8,Q4051,P4051))</f>
        <v>656232.99</v>
      </c>
      <c r="W4051" s="26" t="n">
        <f aca="false">ROUND(V4051,0)</f>
        <v>656233</v>
      </c>
      <c r="X4051" s="27" t="n">
        <f aca="false">K4051/G4051</f>
        <v>0.959470884695293</v>
      </c>
      <c r="Y4051" s="27" t="n">
        <f aca="false">L4051/G4051</f>
        <v>1.25637141733423</v>
      </c>
    </row>
    <row r="4052" customFormat="false" ht="39" hidden="false" customHeight="true" outlineLevel="0" collapsed="false">
      <c r="A4052" s="4" t="s">
        <v>354</v>
      </c>
      <c r="B4052" s="4" t="s">
        <v>1668</v>
      </c>
      <c r="C4052" s="4" t="s">
        <v>1845</v>
      </c>
      <c r="D4052" s="4" t="s">
        <v>1846</v>
      </c>
      <c r="E4052" s="4" t="s">
        <v>98</v>
      </c>
      <c r="F4052" s="4" t="s">
        <v>99</v>
      </c>
      <c r="G4052" s="23" t="n">
        <v>273581</v>
      </c>
      <c r="H4052" s="24" t="n">
        <f aca="false">Parametros!$B$3</f>
        <v>160.42</v>
      </c>
      <c r="I4052" s="24" t="n">
        <f aca="false">Parametros!$B$4</f>
        <v>151.76</v>
      </c>
      <c r="J4052" s="23" t="n">
        <f aca="false">G4052*H4052/I4052</f>
        <v>289192.567343173</v>
      </c>
      <c r="K4052" s="23" t="n">
        <v>262492.46</v>
      </c>
      <c r="L4052" s="23" t="n">
        <v>343672</v>
      </c>
      <c r="M4052" s="23" t="n">
        <f aca="false">MIN(J4052:L4052)</f>
        <v>262492.46</v>
      </c>
      <c r="N4052" s="23" t="n">
        <f aca="false">MAX(J4052:L4052)</f>
        <v>343672</v>
      </c>
      <c r="O4052" s="23" t="n">
        <f aca="false">MEDIAN(J4052:L4052)</f>
        <v>289192.567343173</v>
      </c>
      <c r="P4052" s="23" t="n">
        <f aca="false">AVERAGE(J4052:L4052)</f>
        <v>298452.342447725</v>
      </c>
      <c r="Q4052" s="23" t="n">
        <f aca="false">AVERAGE(M4052,O4052)</f>
        <v>275842.513671587</v>
      </c>
      <c r="R4052" s="23" t="n">
        <f aca="false">AVERAGE(N4052,O4052)</f>
        <v>316432.283671587</v>
      </c>
      <c r="S4052" s="23" t="n">
        <f aca="false">STDEV(J4052:L4052)</f>
        <v>41374.3520178026</v>
      </c>
      <c r="T4052" s="25" t="n">
        <f aca="false">IF(P4052&gt;0,S4052/P4052,NA())</f>
        <v>0.138629677617791</v>
      </c>
      <c r="U4052" s="4" t="str">
        <f aca="false">IF(T4052&lt;=Parametros!$B$7,"MENOR",IF(T4052&lt;=Parametros!$B$8,"PROMEDIO MENOR-MEDIANA","PROMEDIO"))</f>
        <v>MENOR</v>
      </c>
      <c r="V4052" s="23" t="n">
        <f aca="false">IF(T4052&lt;=Parametros!$B$7,M4052,IF(T4052&lt;=Parametros!$B$8,Q4052,P4052))</f>
        <v>262492.46</v>
      </c>
      <c r="W4052" s="26" t="n">
        <f aca="false">ROUND(V4052,0)</f>
        <v>262492</v>
      </c>
      <c r="X4052" s="27" t="n">
        <f aca="false">K4052/G4052</f>
        <v>0.959468895866307</v>
      </c>
      <c r="Y4052" s="27" t="n">
        <f aca="false">L4052/G4052</f>
        <v>1.25619834710744</v>
      </c>
    </row>
    <row r="4053" customFormat="false" ht="26.25" hidden="false" customHeight="true" outlineLevel="0" collapsed="false">
      <c r="A4053" s="4" t="s">
        <v>357</v>
      </c>
      <c r="B4053" s="4" t="s">
        <v>1668</v>
      </c>
      <c r="C4053" s="4" t="s">
        <v>1847</v>
      </c>
      <c r="D4053" s="4" t="s">
        <v>1848</v>
      </c>
      <c r="E4053" s="4" t="s">
        <v>98</v>
      </c>
      <c r="F4053" s="4" t="s">
        <v>99</v>
      </c>
      <c r="G4053" s="23" t="n">
        <v>957534</v>
      </c>
      <c r="H4053" s="24" t="n">
        <f aca="false">Parametros!$B$3</f>
        <v>160.42</v>
      </c>
      <c r="I4053" s="24" t="n">
        <f aca="false">Parametros!$B$4</f>
        <v>151.76</v>
      </c>
      <c r="J4053" s="23" t="n">
        <f aca="false">G4053*H4053/I4053</f>
        <v>1012174.514233</v>
      </c>
      <c r="K4053" s="23" t="n">
        <v>918725.45</v>
      </c>
      <c r="L4053" s="23" t="n">
        <v>1203090</v>
      </c>
      <c r="M4053" s="23" t="n">
        <f aca="false">MIN(J4053:L4053)</f>
        <v>918725.45</v>
      </c>
      <c r="N4053" s="23" t="n">
        <f aca="false">MAX(J4053:L4053)</f>
        <v>1203090</v>
      </c>
      <c r="O4053" s="23" t="n">
        <f aca="false">MEDIAN(J4053:L4053)</f>
        <v>1012174.514233</v>
      </c>
      <c r="P4053" s="23" t="n">
        <f aca="false">AVERAGE(J4053:L4053)</f>
        <v>1044663.321411</v>
      </c>
      <c r="Q4053" s="23" t="n">
        <f aca="false">AVERAGE(M4053,O4053)</f>
        <v>965449.9821165</v>
      </c>
      <c r="R4053" s="23" t="n">
        <f aca="false">AVERAGE(N4053,O4053)</f>
        <v>1107632.2571165</v>
      </c>
      <c r="S4053" s="23" t="n">
        <f aca="false">STDEV(J4053:L4053)</f>
        <v>144939.440001894</v>
      </c>
      <c r="T4053" s="25" t="n">
        <f aca="false">IF(P4053&gt;0,S4053/P4053,NA())</f>
        <v>0.138742728907269</v>
      </c>
      <c r="U4053" s="4" t="str">
        <f aca="false">IF(T4053&lt;=Parametros!$B$7,"MENOR",IF(T4053&lt;=Parametros!$B$8,"PROMEDIO MENOR-MEDIANA","PROMEDIO"))</f>
        <v>MENOR</v>
      </c>
      <c r="V4053" s="23" t="n">
        <f aca="false">IF(T4053&lt;=Parametros!$B$7,M4053,IF(T4053&lt;=Parametros!$B$8,Q4053,P4053))</f>
        <v>918725.45</v>
      </c>
      <c r="W4053" s="26" t="n">
        <f aca="false">ROUND(V4053,0)</f>
        <v>918725</v>
      </c>
      <c r="X4053" s="27" t="n">
        <f aca="false">K4053/G4053</f>
        <v>0.959470316458737</v>
      </c>
      <c r="Y4053" s="27" t="n">
        <f aca="false">L4053/G4053</f>
        <v>1.25644624629517</v>
      </c>
    </row>
    <row r="4054" customFormat="false" ht="51.75" hidden="false" customHeight="true" outlineLevel="0" collapsed="false">
      <c r="A4054" s="4" t="s">
        <v>360</v>
      </c>
      <c r="B4054" s="4" t="s">
        <v>1668</v>
      </c>
      <c r="C4054" s="4" t="s">
        <v>1849</v>
      </c>
      <c r="D4054" s="4" t="s">
        <v>1850</v>
      </c>
      <c r="E4054" s="4" t="s">
        <v>112</v>
      </c>
      <c r="F4054" s="4" t="s">
        <v>99</v>
      </c>
      <c r="G4054" s="23" t="n">
        <v>273581</v>
      </c>
      <c r="H4054" s="24" t="n">
        <f aca="false">Parametros!$B$3</f>
        <v>160.42</v>
      </c>
      <c r="I4054" s="24" t="n">
        <f aca="false">Parametros!$B$4</f>
        <v>151.76</v>
      </c>
      <c r="J4054" s="23" t="n">
        <f aca="false">G4054*H4054/I4054</f>
        <v>289192.567343173</v>
      </c>
      <c r="K4054" s="23" t="n">
        <v>262492.46</v>
      </c>
      <c r="L4054" s="23" t="n">
        <v>343672</v>
      </c>
      <c r="M4054" s="23" t="n">
        <f aca="false">MIN(J4054:L4054)</f>
        <v>262492.46</v>
      </c>
      <c r="N4054" s="23" t="n">
        <f aca="false">MAX(J4054:L4054)</f>
        <v>343672</v>
      </c>
      <c r="O4054" s="23" t="n">
        <f aca="false">MEDIAN(J4054:L4054)</f>
        <v>289192.567343173</v>
      </c>
      <c r="P4054" s="23" t="n">
        <f aca="false">AVERAGE(J4054:L4054)</f>
        <v>298452.342447725</v>
      </c>
      <c r="Q4054" s="23" t="n">
        <f aca="false">AVERAGE(M4054,O4054)</f>
        <v>275842.513671587</v>
      </c>
      <c r="R4054" s="23" t="n">
        <f aca="false">AVERAGE(N4054,O4054)</f>
        <v>316432.283671587</v>
      </c>
      <c r="S4054" s="23" t="n">
        <f aca="false">STDEV(J4054:L4054)</f>
        <v>41374.3520178026</v>
      </c>
      <c r="T4054" s="25" t="n">
        <f aca="false">IF(P4054&gt;0,S4054/P4054,NA())</f>
        <v>0.138629677617791</v>
      </c>
      <c r="U4054" s="4" t="str">
        <f aca="false">IF(T4054&lt;=Parametros!$B$7,"MENOR",IF(T4054&lt;=Parametros!$B$8,"PROMEDIO MENOR-MEDIANA","PROMEDIO"))</f>
        <v>MENOR</v>
      </c>
      <c r="V4054" s="23" t="n">
        <f aca="false">IF(T4054&lt;=Parametros!$B$7,M4054,IF(T4054&lt;=Parametros!$B$8,Q4054,P4054))</f>
        <v>262492.46</v>
      </c>
      <c r="W4054" s="26" t="n">
        <f aca="false">ROUND(V4054,0)</f>
        <v>262492</v>
      </c>
      <c r="X4054" s="27" t="n">
        <f aca="false">K4054/G4054</f>
        <v>0.959468895866307</v>
      </c>
      <c r="Y4054" s="27" t="n">
        <f aca="false">L4054/G4054</f>
        <v>1.25619834710744</v>
      </c>
    </row>
    <row r="4055" customFormat="false" ht="39" hidden="false" customHeight="true" outlineLevel="0" collapsed="false">
      <c r="A4055" s="4" t="s">
        <v>363</v>
      </c>
      <c r="B4055" s="4" t="s">
        <v>1668</v>
      </c>
      <c r="C4055" s="4" t="s">
        <v>1851</v>
      </c>
      <c r="D4055" s="4" t="s">
        <v>1852</v>
      </c>
      <c r="E4055" s="4" t="s">
        <v>98</v>
      </c>
      <c r="F4055" s="4" t="s">
        <v>99</v>
      </c>
      <c r="G4055" s="23" t="n">
        <v>957534</v>
      </c>
      <c r="H4055" s="24" t="n">
        <f aca="false">Parametros!$B$3</f>
        <v>160.42</v>
      </c>
      <c r="I4055" s="24" t="n">
        <f aca="false">Parametros!$B$4</f>
        <v>151.76</v>
      </c>
      <c r="J4055" s="23" t="n">
        <f aca="false">G4055*H4055/I4055</f>
        <v>1012174.514233</v>
      </c>
      <c r="K4055" s="23" t="n">
        <v>918725.45</v>
      </c>
      <c r="L4055" s="23" t="n">
        <v>1203090</v>
      </c>
      <c r="M4055" s="23" t="n">
        <f aca="false">MIN(J4055:L4055)</f>
        <v>918725.45</v>
      </c>
      <c r="N4055" s="23" t="n">
        <f aca="false">MAX(J4055:L4055)</f>
        <v>1203090</v>
      </c>
      <c r="O4055" s="23" t="n">
        <f aca="false">MEDIAN(J4055:L4055)</f>
        <v>1012174.514233</v>
      </c>
      <c r="P4055" s="23" t="n">
        <f aca="false">AVERAGE(J4055:L4055)</f>
        <v>1044663.321411</v>
      </c>
      <c r="Q4055" s="23" t="n">
        <f aca="false">AVERAGE(M4055,O4055)</f>
        <v>965449.9821165</v>
      </c>
      <c r="R4055" s="23" t="n">
        <f aca="false">AVERAGE(N4055,O4055)</f>
        <v>1107632.2571165</v>
      </c>
      <c r="S4055" s="23" t="n">
        <f aca="false">STDEV(J4055:L4055)</f>
        <v>144939.440001894</v>
      </c>
      <c r="T4055" s="25" t="n">
        <f aca="false">IF(P4055&gt;0,S4055/P4055,NA())</f>
        <v>0.138742728907269</v>
      </c>
      <c r="U4055" s="4" t="str">
        <f aca="false">IF(T4055&lt;=Parametros!$B$7,"MENOR",IF(T4055&lt;=Parametros!$B$8,"PROMEDIO MENOR-MEDIANA","PROMEDIO"))</f>
        <v>MENOR</v>
      </c>
      <c r="V4055" s="23" t="n">
        <f aca="false">IF(T4055&lt;=Parametros!$B$7,M4055,IF(T4055&lt;=Parametros!$B$8,Q4055,P4055))</f>
        <v>918725.45</v>
      </c>
      <c r="W4055" s="26" t="n">
        <f aca="false">ROUND(V4055,0)</f>
        <v>918725</v>
      </c>
      <c r="X4055" s="27" t="n">
        <f aca="false">K4055/G4055</f>
        <v>0.959470316458737</v>
      </c>
      <c r="Y4055" s="27" t="n">
        <f aca="false">L4055/G4055</f>
        <v>1.25644624629517</v>
      </c>
    </row>
    <row r="4056" customFormat="false" ht="51.75" hidden="false" customHeight="true" outlineLevel="0" collapsed="false">
      <c r="A4056" s="4" t="s">
        <v>366</v>
      </c>
      <c r="B4056" s="4" t="s">
        <v>1668</v>
      </c>
      <c r="C4056" s="4" t="s">
        <v>1853</v>
      </c>
      <c r="D4056" s="4" t="s">
        <v>1854</v>
      </c>
      <c r="E4056" s="4" t="s">
        <v>98</v>
      </c>
      <c r="F4056" s="4" t="s">
        <v>99</v>
      </c>
      <c r="G4056" s="23" t="n">
        <v>957534</v>
      </c>
      <c r="H4056" s="24" t="n">
        <f aca="false">Parametros!$B$3</f>
        <v>160.42</v>
      </c>
      <c r="I4056" s="24" t="n">
        <f aca="false">Parametros!$B$4</f>
        <v>151.76</v>
      </c>
      <c r="J4056" s="23" t="n">
        <f aca="false">G4056*H4056/I4056</f>
        <v>1012174.514233</v>
      </c>
      <c r="K4056" s="23" t="n">
        <v>918725.45</v>
      </c>
      <c r="L4056" s="23" t="n">
        <v>1203090</v>
      </c>
      <c r="M4056" s="23" t="n">
        <f aca="false">MIN(J4056:L4056)</f>
        <v>918725.45</v>
      </c>
      <c r="N4056" s="23" t="n">
        <f aca="false">MAX(J4056:L4056)</f>
        <v>1203090</v>
      </c>
      <c r="O4056" s="23" t="n">
        <f aca="false">MEDIAN(J4056:L4056)</f>
        <v>1012174.514233</v>
      </c>
      <c r="P4056" s="23" t="n">
        <f aca="false">AVERAGE(J4056:L4056)</f>
        <v>1044663.321411</v>
      </c>
      <c r="Q4056" s="23" t="n">
        <f aca="false">AVERAGE(M4056,O4056)</f>
        <v>965449.9821165</v>
      </c>
      <c r="R4056" s="23" t="n">
        <f aca="false">AVERAGE(N4056,O4056)</f>
        <v>1107632.2571165</v>
      </c>
      <c r="S4056" s="23" t="n">
        <f aca="false">STDEV(J4056:L4056)</f>
        <v>144939.440001894</v>
      </c>
      <c r="T4056" s="25" t="n">
        <f aca="false">IF(P4056&gt;0,S4056/P4056,NA())</f>
        <v>0.138742728907269</v>
      </c>
      <c r="U4056" s="4" t="str">
        <f aca="false">IF(T4056&lt;=Parametros!$B$7,"MENOR",IF(T4056&lt;=Parametros!$B$8,"PROMEDIO MENOR-MEDIANA","PROMEDIO"))</f>
        <v>MENOR</v>
      </c>
      <c r="V4056" s="23" t="n">
        <f aca="false">IF(T4056&lt;=Parametros!$B$7,M4056,IF(T4056&lt;=Parametros!$B$8,Q4056,P4056))</f>
        <v>918725.45</v>
      </c>
      <c r="W4056" s="26" t="n">
        <f aca="false">ROUND(V4056,0)</f>
        <v>918725</v>
      </c>
      <c r="X4056" s="27" t="n">
        <f aca="false">K4056/G4056</f>
        <v>0.959470316458737</v>
      </c>
      <c r="Y4056" s="27" t="n">
        <f aca="false">L4056/G4056</f>
        <v>1.25644624629517</v>
      </c>
    </row>
    <row r="4057" customFormat="false" ht="39" hidden="false" customHeight="true" outlineLevel="0" collapsed="false">
      <c r="A4057" s="4" t="s">
        <v>369</v>
      </c>
      <c r="B4057" s="4" t="s">
        <v>1668</v>
      </c>
      <c r="C4057" s="4" t="s">
        <v>1855</v>
      </c>
      <c r="D4057" s="4" t="s">
        <v>1856</v>
      </c>
      <c r="E4057" s="4" t="s">
        <v>98</v>
      </c>
      <c r="F4057" s="4" t="s">
        <v>99</v>
      </c>
      <c r="G4057" s="23" t="n">
        <v>957534</v>
      </c>
      <c r="H4057" s="24" t="n">
        <f aca="false">Parametros!$B$3</f>
        <v>160.42</v>
      </c>
      <c r="I4057" s="24" t="n">
        <f aca="false">Parametros!$B$4</f>
        <v>151.76</v>
      </c>
      <c r="J4057" s="23" t="n">
        <f aca="false">G4057*H4057/I4057</f>
        <v>1012174.514233</v>
      </c>
      <c r="K4057" s="23" t="n">
        <v>918725.45</v>
      </c>
      <c r="L4057" s="23" t="n">
        <v>1203090</v>
      </c>
      <c r="M4057" s="23" t="n">
        <f aca="false">MIN(J4057:L4057)</f>
        <v>918725.45</v>
      </c>
      <c r="N4057" s="23" t="n">
        <f aca="false">MAX(J4057:L4057)</f>
        <v>1203090</v>
      </c>
      <c r="O4057" s="23" t="n">
        <f aca="false">MEDIAN(J4057:L4057)</f>
        <v>1012174.514233</v>
      </c>
      <c r="P4057" s="23" t="n">
        <f aca="false">AVERAGE(J4057:L4057)</f>
        <v>1044663.321411</v>
      </c>
      <c r="Q4057" s="23" t="n">
        <f aca="false">AVERAGE(M4057,O4057)</f>
        <v>965449.9821165</v>
      </c>
      <c r="R4057" s="23" t="n">
        <f aca="false">AVERAGE(N4057,O4057)</f>
        <v>1107632.2571165</v>
      </c>
      <c r="S4057" s="23" t="n">
        <f aca="false">STDEV(J4057:L4057)</f>
        <v>144939.440001894</v>
      </c>
      <c r="T4057" s="25" t="n">
        <f aca="false">IF(P4057&gt;0,S4057/P4057,NA())</f>
        <v>0.138742728907269</v>
      </c>
      <c r="U4057" s="4" t="str">
        <f aca="false">IF(T4057&lt;=Parametros!$B$7,"MENOR",IF(T4057&lt;=Parametros!$B$8,"PROMEDIO MENOR-MEDIANA","PROMEDIO"))</f>
        <v>MENOR</v>
      </c>
      <c r="V4057" s="23" t="n">
        <f aca="false">IF(T4057&lt;=Parametros!$B$7,M4057,IF(T4057&lt;=Parametros!$B$8,Q4057,P4057))</f>
        <v>918725.45</v>
      </c>
      <c r="W4057" s="26" t="n">
        <f aca="false">ROUND(V4057,0)</f>
        <v>918725</v>
      </c>
      <c r="X4057" s="27" t="n">
        <f aca="false">K4057/G4057</f>
        <v>0.959470316458737</v>
      </c>
      <c r="Y4057" s="27" t="n">
        <f aca="false">L4057/G4057</f>
        <v>1.25644624629517</v>
      </c>
    </row>
    <row r="4058" customFormat="false" ht="26.25" hidden="false" customHeight="true" outlineLevel="0" collapsed="false">
      <c r="A4058" s="4" t="s">
        <v>372</v>
      </c>
      <c r="B4058" s="4" t="s">
        <v>1668</v>
      </c>
      <c r="C4058" s="4" t="s">
        <v>1857</v>
      </c>
      <c r="D4058" s="4" t="s">
        <v>1858</v>
      </c>
      <c r="E4058" s="4" t="s">
        <v>98</v>
      </c>
      <c r="F4058" s="4" t="s">
        <v>99</v>
      </c>
      <c r="G4058" s="23" t="n">
        <v>683953</v>
      </c>
      <c r="H4058" s="24" t="n">
        <f aca="false">Parametros!$B$3</f>
        <v>160.42</v>
      </c>
      <c r="I4058" s="24" t="n">
        <f aca="false">Parametros!$B$4</f>
        <v>151.76</v>
      </c>
      <c r="J4058" s="23" t="n">
        <f aca="false">G4058*H4058/I4058</f>
        <v>722981.946889826</v>
      </c>
      <c r="K4058" s="23" t="n">
        <v>656232.99</v>
      </c>
      <c r="L4058" s="23" t="n">
        <v>859299</v>
      </c>
      <c r="M4058" s="23" t="n">
        <f aca="false">MIN(J4058:L4058)</f>
        <v>656232.99</v>
      </c>
      <c r="N4058" s="23" t="n">
        <f aca="false">MAX(J4058:L4058)</f>
        <v>859299</v>
      </c>
      <c r="O4058" s="23" t="n">
        <f aca="false">MEDIAN(J4058:L4058)</f>
        <v>722981.946889826</v>
      </c>
      <c r="P4058" s="23" t="n">
        <f aca="false">AVERAGE(J4058:L4058)</f>
        <v>746171.312296609</v>
      </c>
      <c r="Q4058" s="23" t="n">
        <f aca="false">AVERAGE(M4058,O4058)</f>
        <v>689607.468444913</v>
      </c>
      <c r="R4058" s="23" t="n">
        <f aca="false">AVERAGE(N4058,O4058)</f>
        <v>791140.473444913</v>
      </c>
      <c r="S4058" s="23" t="n">
        <f aca="false">STDEV(J4058:L4058)</f>
        <v>103500.053648812</v>
      </c>
      <c r="T4058" s="25" t="n">
        <f aca="false">IF(P4058&gt;0,S4058/P4058,NA())</f>
        <v>0.138708165193666</v>
      </c>
      <c r="U4058" s="4" t="str">
        <f aca="false">IF(T4058&lt;=Parametros!$B$7,"MENOR",IF(T4058&lt;=Parametros!$B$8,"PROMEDIO MENOR-MEDIANA","PROMEDIO"))</f>
        <v>MENOR</v>
      </c>
      <c r="V4058" s="23" t="n">
        <f aca="false">IF(T4058&lt;=Parametros!$B$7,M4058,IF(T4058&lt;=Parametros!$B$8,Q4058,P4058))</f>
        <v>656232.99</v>
      </c>
      <c r="W4058" s="26" t="n">
        <f aca="false">ROUND(V4058,0)</f>
        <v>656233</v>
      </c>
      <c r="X4058" s="27" t="n">
        <f aca="false">K4058/G4058</f>
        <v>0.959470884695293</v>
      </c>
      <c r="Y4058" s="27" t="n">
        <f aca="false">L4058/G4058</f>
        <v>1.25637141733423</v>
      </c>
    </row>
    <row r="4059" customFormat="false" ht="39" hidden="false" customHeight="true" outlineLevel="0" collapsed="false">
      <c r="A4059" s="4" t="s">
        <v>375</v>
      </c>
      <c r="B4059" s="4" t="s">
        <v>1668</v>
      </c>
      <c r="C4059" s="4" t="s">
        <v>1859</v>
      </c>
      <c r="D4059" s="4" t="s">
        <v>1860</v>
      </c>
      <c r="E4059" s="4" t="s">
        <v>98</v>
      </c>
      <c r="F4059" s="4" t="s">
        <v>99</v>
      </c>
      <c r="G4059" s="23" t="n">
        <v>683953</v>
      </c>
      <c r="H4059" s="24" t="n">
        <f aca="false">Parametros!$B$3</f>
        <v>160.42</v>
      </c>
      <c r="I4059" s="24" t="n">
        <f aca="false">Parametros!$B$4</f>
        <v>151.76</v>
      </c>
      <c r="J4059" s="23" t="n">
        <f aca="false">G4059*H4059/I4059</f>
        <v>722981.946889826</v>
      </c>
      <c r="K4059" s="23" t="n">
        <v>656232.99</v>
      </c>
      <c r="L4059" s="23" t="n">
        <v>859299</v>
      </c>
      <c r="M4059" s="23" t="n">
        <f aca="false">MIN(J4059:L4059)</f>
        <v>656232.99</v>
      </c>
      <c r="N4059" s="23" t="n">
        <f aca="false">MAX(J4059:L4059)</f>
        <v>859299</v>
      </c>
      <c r="O4059" s="23" t="n">
        <f aca="false">MEDIAN(J4059:L4059)</f>
        <v>722981.946889826</v>
      </c>
      <c r="P4059" s="23" t="n">
        <f aca="false">AVERAGE(J4059:L4059)</f>
        <v>746171.312296609</v>
      </c>
      <c r="Q4059" s="23" t="n">
        <f aca="false">AVERAGE(M4059,O4059)</f>
        <v>689607.468444913</v>
      </c>
      <c r="R4059" s="23" t="n">
        <f aca="false">AVERAGE(N4059,O4059)</f>
        <v>791140.473444913</v>
      </c>
      <c r="S4059" s="23" t="n">
        <f aca="false">STDEV(J4059:L4059)</f>
        <v>103500.053648812</v>
      </c>
      <c r="T4059" s="25" t="n">
        <f aca="false">IF(P4059&gt;0,S4059/P4059,NA())</f>
        <v>0.138708165193666</v>
      </c>
      <c r="U4059" s="4" t="str">
        <f aca="false">IF(T4059&lt;=Parametros!$B$7,"MENOR",IF(T4059&lt;=Parametros!$B$8,"PROMEDIO MENOR-MEDIANA","PROMEDIO"))</f>
        <v>MENOR</v>
      </c>
      <c r="V4059" s="23" t="n">
        <f aca="false">IF(T4059&lt;=Parametros!$B$7,M4059,IF(T4059&lt;=Parametros!$B$8,Q4059,P4059))</f>
        <v>656232.99</v>
      </c>
      <c r="W4059" s="26" t="n">
        <f aca="false">ROUND(V4059,0)</f>
        <v>656233</v>
      </c>
      <c r="X4059" s="27" t="n">
        <f aca="false">K4059/G4059</f>
        <v>0.959470884695293</v>
      </c>
      <c r="Y4059" s="27" t="n">
        <f aca="false">L4059/G4059</f>
        <v>1.25637141733423</v>
      </c>
    </row>
    <row r="4060" customFormat="false" ht="39" hidden="false" customHeight="true" outlineLevel="0" collapsed="false">
      <c r="A4060" s="4" t="s">
        <v>378</v>
      </c>
      <c r="B4060" s="4" t="s">
        <v>1668</v>
      </c>
      <c r="C4060" s="4" t="s">
        <v>1861</v>
      </c>
      <c r="D4060" s="4" t="s">
        <v>1862</v>
      </c>
      <c r="E4060" s="4" t="s">
        <v>98</v>
      </c>
      <c r="F4060" s="4" t="s">
        <v>99</v>
      </c>
      <c r="G4060" s="23" t="n">
        <v>683953</v>
      </c>
      <c r="H4060" s="24" t="n">
        <f aca="false">Parametros!$B$3</f>
        <v>160.42</v>
      </c>
      <c r="I4060" s="24" t="n">
        <f aca="false">Parametros!$B$4</f>
        <v>151.76</v>
      </c>
      <c r="J4060" s="23" t="n">
        <f aca="false">G4060*H4060/I4060</f>
        <v>722981.946889826</v>
      </c>
      <c r="K4060" s="23" t="n">
        <v>656232.99</v>
      </c>
      <c r="L4060" s="23" t="n">
        <v>859299</v>
      </c>
      <c r="M4060" s="23" t="n">
        <f aca="false">MIN(J4060:L4060)</f>
        <v>656232.99</v>
      </c>
      <c r="N4060" s="23" t="n">
        <f aca="false">MAX(J4060:L4060)</f>
        <v>859299</v>
      </c>
      <c r="O4060" s="23" t="n">
        <f aca="false">MEDIAN(J4060:L4060)</f>
        <v>722981.946889826</v>
      </c>
      <c r="P4060" s="23" t="n">
        <f aca="false">AVERAGE(J4060:L4060)</f>
        <v>746171.312296609</v>
      </c>
      <c r="Q4060" s="23" t="n">
        <f aca="false">AVERAGE(M4060,O4060)</f>
        <v>689607.468444913</v>
      </c>
      <c r="R4060" s="23" t="n">
        <f aca="false">AVERAGE(N4060,O4060)</f>
        <v>791140.473444913</v>
      </c>
      <c r="S4060" s="23" t="n">
        <f aca="false">STDEV(J4060:L4060)</f>
        <v>103500.053648812</v>
      </c>
      <c r="T4060" s="25" t="n">
        <f aca="false">IF(P4060&gt;0,S4060/P4060,NA())</f>
        <v>0.138708165193666</v>
      </c>
      <c r="U4060" s="4" t="str">
        <f aca="false">IF(T4060&lt;=Parametros!$B$7,"MENOR",IF(T4060&lt;=Parametros!$B$8,"PROMEDIO MENOR-MEDIANA","PROMEDIO"))</f>
        <v>MENOR</v>
      </c>
      <c r="V4060" s="23" t="n">
        <f aca="false">IF(T4060&lt;=Parametros!$B$7,M4060,IF(T4060&lt;=Parametros!$B$8,Q4060,P4060))</f>
        <v>656232.99</v>
      </c>
      <c r="W4060" s="26" t="n">
        <f aca="false">ROUND(V4060,0)</f>
        <v>656233</v>
      </c>
      <c r="X4060" s="27" t="n">
        <f aca="false">K4060/G4060</f>
        <v>0.959470884695293</v>
      </c>
      <c r="Y4060" s="27" t="n">
        <f aca="false">L4060/G4060</f>
        <v>1.25637141733423</v>
      </c>
    </row>
    <row r="4061" customFormat="false" ht="51.75" hidden="false" customHeight="true" outlineLevel="0" collapsed="false">
      <c r="A4061" s="4" t="s">
        <v>381</v>
      </c>
      <c r="B4061" s="4" t="s">
        <v>1668</v>
      </c>
      <c r="C4061" s="4" t="s">
        <v>1863</v>
      </c>
      <c r="D4061" s="4" t="s">
        <v>1864</v>
      </c>
      <c r="E4061" s="4" t="s">
        <v>98</v>
      </c>
      <c r="F4061" s="4" t="s">
        <v>99</v>
      </c>
      <c r="G4061" s="23" t="n">
        <v>547162</v>
      </c>
      <c r="H4061" s="24" t="n">
        <f aca="false">Parametros!$B$3</f>
        <v>160.42</v>
      </c>
      <c r="I4061" s="24" t="n">
        <f aca="false">Parametros!$B$4</f>
        <v>151.76</v>
      </c>
      <c r="J4061" s="23" t="n">
        <f aca="false">G4061*H4061/I4061</f>
        <v>578385.134686347</v>
      </c>
      <c r="K4061" s="23" t="n">
        <v>524985.84</v>
      </c>
      <c r="L4061" s="23" t="n">
        <v>687463</v>
      </c>
      <c r="M4061" s="23" t="n">
        <f aca="false">MIN(J4061:L4061)</f>
        <v>524985.84</v>
      </c>
      <c r="N4061" s="23" t="n">
        <f aca="false">MAX(J4061:L4061)</f>
        <v>687463</v>
      </c>
      <c r="O4061" s="23" t="n">
        <f aca="false">MEDIAN(J4061:L4061)</f>
        <v>578385.134686347</v>
      </c>
      <c r="P4061" s="23" t="n">
        <f aca="false">AVERAGE(J4061:L4061)</f>
        <v>596944.658228782</v>
      </c>
      <c r="Q4061" s="23" t="n">
        <f aca="false">AVERAGE(M4061,O4061)</f>
        <v>551685.487343174</v>
      </c>
      <c r="R4061" s="23" t="n">
        <f aca="false">AVERAGE(N4061,O4061)</f>
        <v>632924.067343173</v>
      </c>
      <c r="S4061" s="23" t="n">
        <f aca="false">STDEV(J4061:L4061)</f>
        <v>82813.3371867603</v>
      </c>
      <c r="T4061" s="25" t="n">
        <f aca="false">IF(P4061&gt;0,S4061/P4061,NA())</f>
        <v>0.138728667800595</v>
      </c>
      <c r="U4061" s="4" t="str">
        <f aca="false">IF(T4061&lt;=Parametros!$B$7,"MENOR",IF(T4061&lt;=Parametros!$B$8,"PROMEDIO MENOR-MEDIANA","PROMEDIO"))</f>
        <v>MENOR</v>
      </c>
      <c r="V4061" s="23" t="n">
        <f aca="false">IF(T4061&lt;=Parametros!$B$7,M4061,IF(T4061&lt;=Parametros!$B$8,Q4061,P4061))</f>
        <v>524985.84</v>
      </c>
      <c r="W4061" s="26" t="n">
        <f aca="false">ROUND(V4061,0)</f>
        <v>524986</v>
      </c>
      <c r="X4061" s="27" t="n">
        <f aca="false">K4061/G4061</f>
        <v>0.95947057726962</v>
      </c>
      <c r="Y4061" s="27" t="n">
        <f aca="false">L4061/G4061</f>
        <v>1.25641583297086</v>
      </c>
    </row>
    <row r="4062" customFormat="false" ht="39" hidden="false" customHeight="true" outlineLevel="0" collapsed="false">
      <c r="A4062" s="4" t="s">
        <v>384</v>
      </c>
      <c r="B4062" s="4" t="s">
        <v>1668</v>
      </c>
      <c r="C4062" s="4" t="s">
        <v>1865</v>
      </c>
      <c r="D4062" s="4" t="s">
        <v>1866</v>
      </c>
      <c r="E4062" s="4" t="s">
        <v>98</v>
      </c>
      <c r="F4062" s="4" t="s">
        <v>99</v>
      </c>
      <c r="G4062" s="23" t="n">
        <v>957534</v>
      </c>
      <c r="H4062" s="24" t="n">
        <f aca="false">Parametros!$B$3</f>
        <v>160.42</v>
      </c>
      <c r="I4062" s="24" t="n">
        <f aca="false">Parametros!$B$4</f>
        <v>151.76</v>
      </c>
      <c r="J4062" s="23" t="n">
        <f aca="false">G4062*H4062/I4062</f>
        <v>1012174.514233</v>
      </c>
      <c r="K4062" s="23" t="n">
        <v>918725.45</v>
      </c>
      <c r="L4062" s="23" t="n">
        <v>1203090</v>
      </c>
      <c r="M4062" s="23" t="n">
        <f aca="false">MIN(J4062:L4062)</f>
        <v>918725.45</v>
      </c>
      <c r="N4062" s="23" t="n">
        <f aca="false">MAX(J4062:L4062)</f>
        <v>1203090</v>
      </c>
      <c r="O4062" s="23" t="n">
        <f aca="false">MEDIAN(J4062:L4062)</f>
        <v>1012174.514233</v>
      </c>
      <c r="P4062" s="23" t="n">
        <f aca="false">AVERAGE(J4062:L4062)</f>
        <v>1044663.321411</v>
      </c>
      <c r="Q4062" s="23" t="n">
        <f aca="false">AVERAGE(M4062,O4062)</f>
        <v>965449.9821165</v>
      </c>
      <c r="R4062" s="23" t="n">
        <f aca="false">AVERAGE(N4062,O4062)</f>
        <v>1107632.2571165</v>
      </c>
      <c r="S4062" s="23" t="n">
        <f aca="false">STDEV(J4062:L4062)</f>
        <v>144939.440001894</v>
      </c>
      <c r="T4062" s="25" t="n">
        <f aca="false">IF(P4062&gt;0,S4062/P4062,NA())</f>
        <v>0.138742728907269</v>
      </c>
      <c r="U4062" s="4" t="str">
        <f aca="false">IF(T4062&lt;=Parametros!$B$7,"MENOR",IF(T4062&lt;=Parametros!$B$8,"PROMEDIO MENOR-MEDIANA","PROMEDIO"))</f>
        <v>MENOR</v>
      </c>
      <c r="V4062" s="23" t="n">
        <f aca="false">IF(T4062&lt;=Parametros!$B$7,M4062,IF(T4062&lt;=Parametros!$B$8,Q4062,P4062))</f>
        <v>918725.45</v>
      </c>
      <c r="W4062" s="26" t="n">
        <f aca="false">ROUND(V4062,0)</f>
        <v>918725</v>
      </c>
      <c r="X4062" s="27" t="n">
        <f aca="false">K4062/G4062</f>
        <v>0.959470316458737</v>
      </c>
      <c r="Y4062" s="27" t="n">
        <f aca="false">L4062/G4062</f>
        <v>1.25644624629517</v>
      </c>
    </row>
    <row r="4063" customFormat="false" ht="51.75" hidden="false" customHeight="true" outlineLevel="0" collapsed="false">
      <c r="A4063" s="4" t="s">
        <v>387</v>
      </c>
      <c r="B4063" s="4" t="s">
        <v>1668</v>
      </c>
      <c r="C4063" s="4" t="s">
        <v>1867</v>
      </c>
      <c r="D4063" s="4" t="s">
        <v>1868</v>
      </c>
      <c r="E4063" s="4" t="s">
        <v>98</v>
      </c>
      <c r="F4063" s="4" t="s">
        <v>99</v>
      </c>
      <c r="G4063" s="23" t="n">
        <v>410372</v>
      </c>
      <c r="H4063" s="24" t="n">
        <f aca="false">Parametros!$B$3</f>
        <v>160.42</v>
      </c>
      <c r="I4063" s="24" t="n">
        <f aca="false">Parametros!$B$4</f>
        <v>151.76</v>
      </c>
      <c r="J4063" s="23" t="n">
        <f aca="false">G4063*H4063/I4063</f>
        <v>433789.379546653</v>
      </c>
      <c r="K4063" s="23" t="n">
        <v>393739.61</v>
      </c>
      <c r="L4063" s="23" t="n">
        <v>515627</v>
      </c>
      <c r="M4063" s="23" t="n">
        <f aca="false">MIN(J4063:L4063)</f>
        <v>393739.61</v>
      </c>
      <c r="N4063" s="23" t="n">
        <f aca="false">MAX(J4063:L4063)</f>
        <v>515627</v>
      </c>
      <c r="O4063" s="23" t="n">
        <f aca="false">MEDIAN(J4063:L4063)</f>
        <v>433789.379546653</v>
      </c>
      <c r="P4063" s="23" t="n">
        <f aca="false">AVERAGE(J4063:L4063)</f>
        <v>447718.663182218</v>
      </c>
      <c r="Q4063" s="23" t="n">
        <f aca="false">AVERAGE(M4063,O4063)</f>
        <v>413764.494773326</v>
      </c>
      <c r="R4063" s="23" t="n">
        <f aca="false">AVERAGE(N4063,O4063)</f>
        <v>474708.189773326</v>
      </c>
      <c r="S4063" s="23" t="n">
        <f aca="false">STDEV(J4063:L4063)</f>
        <v>62126.1029455658</v>
      </c>
      <c r="T4063" s="25" t="n">
        <f aca="false">IF(P4063&gt;0,S4063/P4063,NA())</f>
        <v>0.138761476914982</v>
      </c>
      <c r="U4063" s="4" t="str">
        <f aca="false">IF(T4063&lt;=Parametros!$B$7,"MENOR",IF(T4063&lt;=Parametros!$B$8,"PROMEDIO MENOR-MEDIANA","PROMEDIO"))</f>
        <v>MENOR</v>
      </c>
      <c r="V4063" s="23" t="n">
        <f aca="false">IF(T4063&lt;=Parametros!$B$7,M4063,IF(T4063&lt;=Parametros!$B$8,Q4063,P4063))</f>
        <v>393739.61</v>
      </c>
      <c r="W4063" s="26" t="n">
        <f aca="false">ROUND(V4063,0)</f>
        <v>393740</v>
      </c>
      <c r="X4063" s="27" t="n">
        <f aca="false">K4063/G4063</f>
        <v>0.959469968711316</v>
      </c>
      <c r="Y4063" s="27" t="n">
        <f aca="false">L4063/G4063</f>
        <v>1.25648679734485</v>
      </c>
    </row>
    <row r="4064" customFormat="false" ht="26.25" hidden="false" customHeight="true" outlineLevel="0" collapsed="false">
      <c r="A4064" s="4" t="s">
        <v>390</v>
      </c>
      <c r="B4064" s="4" t="s">
        <v>1668</v>
      </c>
      <c r="C4064" s="4" t="s">
        <v>1869</v>
      </c>
      <c r="D4064" s="4" t="s">
        <v>1870</v>
      </c>
      <c r="E4064" s="4" t="s">
        <v>98</v>
      </c>
      <c r="F4064" s="4" t="s">
        <v>99</v>
      </c>
      <c r="G4064" s="23" t="n">
        <v>410372</v>
      </c>
      <c r="H4064" s="24" t="n">
        <f aca="false">Parametros!$B$3</f>
        <v>160.42</v>
      </c>
      <c r="I4064" s="24" t="n">
        <f aca="false">Parametros!$B$4</f>
        <v>151.76</v>
      </c>
      <c r="J4064" s="23" t="n">
        <f aca="false">G4064*H4064/I4064</f>
        <v>433789.379546653</v>
      </c>
      <c r="K4064" s="23" t="n">
        <v>393739.61</v>
      </c>
      <c r="L4064" s="23" t="n">
        <v>515627</v>
      </c>
      <c r="M4064" s="23" t="n">
        <f aca="false">MIN(J4064:L4064)</f>
        <v>393739.61</v>
      </c>
      <c r="N4064" s="23" t="n">
        <f aca="false">MAX(J4064:L4064)</f>
        <v>515627</v>
      </c>
      <c r="O4064" s="23" t="n">
        <f aca="false">MEDIAN(J4064:L4064)</f>
        <v>433789.379546653</v>
      </c>
      <c r="P4064" s="23" t="n">
        <f aca="false">AVERAGE(J4064:L4064)</f>
        <v>447718.663182218</v>
      </c>
      <c r="Q4064" s="23" t="n">
        <f aca="false">AVERAGE(M4064,O4064)</f>
        <v>413764.494773326</v>
      </c>
      <c r="R4064" s="23" t="n">
        <f aca="false">AVERAGE(N4064,O4064)</f>
        <v>474708.189773326</v>
      </c>
      <c r="S4064" s="23" t="n">
        <f aca="false">STDEV(J4064:L4064)</f>
        <v>62126.1029455658</v>
      </c>
      <c r="T4064" s="25" t="n">
        <f aca="false">IF(P4064&gt;0,S4064/P4064,NA())</f>
        <v>0.138761476914982</v>
      </c>
      <c r="U4064" s="4" t="str">
        <f aca="false">IF(T4064&lt;=Parametros!$B$7,"MENOR",IF(T4064&lt;=Parametros!$B$8,"PROMEDIO MENOR-MEDIANA","PROMEDIO"))</f>
        <v>MENOR</v>
      </c>
      <c r="V4064" s="23" t="n">
        <f aca="false">IF(T4064&lt;=Parametros!$B$7,M4064,IF(T4064&lt;=Parametros!$B$8,Q4064,P4064))</f>
        <v>393739.61</v>
      </c>
      <c r="W4064" s="26" t="n">
        <f aca="false">ROUND(V4064,0)</f>
        <v>393740</v>
      </c>
      <c r="X4064" s="27" t="n">
        <f aca="false">K4064/G4064</f>
        <v>0.959469968711316</v>
      </c>
      <c r="Y4064" s="27" t="n">
        <f aca="false">L4064/G4064</f>
        <v>1.25648679734485</v>
      </c>
    </row>
    <row r="4065" customFormat="false" ht="39" hidden="false" customHeight="true" outlineLevel="0" collapsed="false">
      <c r="A4065" s="4" t="s">
        <v>393</v>
      </c>
      <c r="B4065" s="4" t="s">
        <v>1668</v>
      </c>
      <c r="C4065" s="4" t="s">
        <v>1871</v>
      </c>
      <c r="D4065" s="4" t="s">
        <v>1872</v>
      </c>
      <c r="E4065" s="4" t="s">
        <v>98</v>
      </c>
      <c r="F4065" s="4" t="s">
        <v>99</v>
      </c>
      <c r="G4065" s="23" t="n">
        <v>547162</v>
      </c>
      <c r="H4065" s="24" t="n">
        <f aca="false">Parametros!$B$3</f>
        <v>160.42</v>
      </c>
      <c r="I4065" s="24" t="n">
        <f aca="false">Parametros!$B$4</f>
        <v>151.76</v>
      </c>
      <c r="J4065" s="23" t="n">
        <f aca="false">G4065*H4065/I4065</f>
        <v>578385.134686347</v>
      </c>
      <c r="K4065" s="23" t="n">
        <v>524985.84</v>
      </c>
      <c r="L4065" s="23" t="n">
        <v>687463</v>
      </c>
      <c r="M4065" s="23" t="n">
        <f aca="false">MIN(J4065:L4065)</f>
        <v>524985.84</v>
      </c>
      <c r="N4065" s="23" t="n">
        <f aca="false">MAX(J4065:L4065)</f>
        <v>687463</v>
      </c>
      <c r="O4065" s="23" t="n">
        <f aca="false">MEDIAN(J4065:L4065)</f>
        <v>578385.134686347</v>
      </c>
      <c r="P4065" s="23" t="n">
        <f aca="false">AVERAGE(J4065:L4065)</f>
        <v>596944.658228782</v>
      </c>
      <c r="Q4065" s="23" t="n">
        <f aca="false">AVERAGE(M4065,O4065)</f>
        <v>551685.487343174</v>
      </c>
      <c r="R4065" s="23" t="n">
        <f aca="false">AVERAGE(N4065,O4065)</f>
        <v>632924.067343173</v>
      </c>
      <c r="S4065" s="23" t="n">
        <f aca="false">STDEV(J4065:L4065)</f>
        <v>82813.3371867603</v>
      </c>
      <c r="T4065" s="25" t="n">
        <f aca="false">IF(P4065&gt;0,S4065/P4065,NA())</f>
        <v>0.138728667800595</v>
      </c>
      <c r="U4065" s="4" t="str">
        <f aca="false">IF(T4065&lt;=Parametros!$B$7,"MENOR",IF(T4065&lt;=Parametros!$B$8,"PROMEDIO MENOR-MEDIANA","PROMEDIO"))</f>
        <v>MENOR</v>
      </c>
      <c r="V4065" s="23" t="n">
        <f aca="false">IF(T4065&lt;=Parametros!$B$7,M4065,IF(T4065&lt;=Parametros!$B$8,Q4065,P4065))</f>
        <v>524985.84</v>
      </c>
      <c r="W4065" s="26" t="n">
        <f aca="false">ROUND(V4065,0)</f>
        <v>524986</v>
      </c>
      <c r="X4065" s="27" t="n">
        <f aca="false">K4065/G4065</f>
        <v>0.95947057726962</v>
      </c>
      <c r="Y4065" s="27" t="n">
        <f aca="false">L4065/G4065</f>
        <v>1.25641583297086</v>
      </c>
    </row>
    <row r="4066" customFormat="false" ht="39" hidden="false" customHeight="true" outlineLevel="0" collapsed="false">
      <c r="A4066" s="4" t="s">
        <v>396</v>
      </c>
      <c r="B4066" s="4" t="s">
        <v>1668</v>
      </c>
      <c r="C4066" s="4" t="s">
        <v>1873</v>
      </c>
      <c r="D4066" s="4" t="s">
        <v>1874</v>
      </c>
      <c r="E4066" s="4" t="s">
        <v>98</v>
      </c>
      <c r="F4066" s="4" t="s">
        <v>99</v>
      </c>
      <c r="G4066" s="23" t="n">
        <v>683953</v>
      </c>
      <c r="H4066" s="24" t="n">
        <f aca="false">Parametros!$B$3</f>
        <v>160.42</v>
      </c>
      <c r="I4066" s="24" t="n">
        <f aca="false">Parametros!$B$4</f>
        <v>151.76</v>
      </c>
      <c r="J4066" s="23" t="n">
        <f aca="false">G4066*H4066/I4066</f>
        <v>722981.946889826</v>
      </c>
      <c r="K4066" s="23" t="n">
        <v>656232.99</v>
      </c>
      <c r="L4066" s="23" t="n">
        <v>859299</v>
      </c>
      <c r="M4066" s="23" t="n">
        <f aca="false">MIN(J4066:L4066)</f>
        <v>656232.99</v>
      </c>
      <c r="N4066" s="23" t="n">
        <f aca="false">MAX(J4066:L4066)</f>
        <v>859299</v>
      </c>
      <c r="O4066" s="23" t="n">
        <f aca="false">MEDIAN(J4066:L4066)</f>
        <v>722981.946889826</v>
      </c>
      <c r="P4066" s="23" t="n">
        <f aca="false">AVERAGE(J4066:L4066)</f>
        <v>746171.312296609</v>
      </c>
      <c r="Q4066" s="23" t="n">
        <f aca="false">AVERAGE(M4066,O4066)</f>
        <v>689607.468444913</v>
      </c>
      <c r="R4066" s="23" t="n">
        <f aca="false">AVERAGE(N4066,O4066)</f>
        <v>791140.473444913</v>
      </c>
      <c r="S4066" s="23" t="n">
        <f aca="false">STDEV(J4066:L4066)</f>
        <v>103500.053648812</v>
      </c>
      <c r="T4066" s="25" t="n">
        <f aca="false">IF(P4066&gt;0,S4066/P4066,NA())</f>
        <v>0.138708165193666</v>
      </c>
      <c r="U4066" s="4" t="str">
        <f aca="false">IF(T4066&lt;=Parametros!$B$7,"MENOR",IF(T4066&lt;=Parametros!$B$8,"PROMEDIO MENOR-MEDIANA","PROMEDIO"))</f>
        <v>MENOR</v>
      </c>
      <c r="V4066" s="23" t="n">
        <f aca="false">IF(T4066&lt;=Parametros!$B$7,M4066,IF(T4066&lt;=Parametros!$B$8,Q4066,P4066))</f>
        <v>656232.99</v>
      </c>
      <c r="W4066" s="26" t="n">
        <f aca="false">ROUND(V4066,0)</f>
        <v>656233</v>
      </c>
      <c r="X4066" s="27" t="n">
        <f aca="false">K4066/G4066</f>
        <v>0.959470884695293</v>
      </c>
      <c r="Y4066" s="27" t="n">
        <f aca="false">L4066/G4066</f>
        <v>1.25637141733423</v>
      </c>
    </row>
    <row r="4067" customFormat="false" ht="26.25" hidden="false" customHeight="true" outlineLevel="0" collapsed="false">
      <c r="A4067" s="4" t="s">
        <v>399</v>
      </c>
      <c r="B4067" s="4" t="s">
        <v>1668</v>
      </c>
      <c r="C4067" s="4" t="s">
        <v>1875</v>
      </c>
      <c r="D4067" s="4" t="s">
        <v>1876</v>
      </c>
      <c r="E4067" s="4" t="s">
        <v>98</v>
      </c>
      <c r="F4067" s="4" t="s">
        <v>99</v>
      </c>
      <c r="G4067" s="23" t="n">
        <v>683953</v>
      </c>
      <c r="H4067" s="24" t="n">
        <f aca="false">Parametros!$B$3</f>
        <v>160.42</v>
      </c>
      <c r="I4067" s="24" t="n">
        <f aca="false">Parametros!$B$4</f>
        <v>151.76</v>
      </c>
      <c r="J4067" s="23" t="n">
        <f aca="false">G4067*H4067/I4067</f>
        <v>722981.946889826</v>
      </c>
      <c r="K4067" s="23" t="n">
        <v>656232.99</v>
      </c>
      <c r="L4067" s="23" t="n">
        <v>859299</v>
      </c>
      <c r="M4067" s="23" t="n">
        <f aca="false">MIN(J4067:L4067)</f>
        <v>656232.99</v>
      </c>
      <c r="N4067" s="23" t="n">
        <f aca="false">MAX(J4067:L4067)</f>
        <v>859299</v>
      </c>
      <c r="O4067" s="23" t="n">
        <f aca="false">MEDIAN(J4067:L4067)</f>
        <v>722981.946889826</v>
      </c>
      <c r="P4067" s="23" t="n">
        <f aca="false">AVERAGE(J4067:L4067)</f>
        <v>746171.312296609</v>
      </c>
      <c r="Q4067" s="23" t="n">
        <f aca="false">AVERAGE(M4067,O4067)</f>
        <v>689607.468444913</v>
      </c>
      <c r="R4067" s="23" t="n">
        <f aca="false">AVERAGE(N4067,O4067)</f>
        <v>791140.473444913</v>
      </c>
      <c r="S4067" s="23" t="n">
        <f aca="false">STDEV(J4067:L4067)</f>
        <v>103500.053648812</v>
      </c>
      <c r="T4067" s="25" t="n">
        <f aca="false">IF(P4067&gt;0,S4067/P4067,NA())</f>
        <v>0.138708165193666</v>
      </c>
      <c r="U4067" s="4" t="str">
        <f aca="false">IF(T4067&lt;=Parametros!$B$7,"MENOR",IF(T4067&lt;=Parametros!$B$8,"PROMEDIO MENOR-MEDIANA","PROMEDIO"))</f>
        <v>MENOR</v>
      </c>
      <c r="V4067" s="23" t="n">
        <f aca="false">IF(T4067&lt;=Parametros!$B$7,M4067,IF(T4067&lt;=Parametros!$B$8,Q4067,P4067))</f>
        <v>656232.99</v>
      </c>
      <c r="W4067" s="26" t="n">
        <f aca="false">ROUND(V4067,0)</f>
        <v>656233</v>
      </c>
      <c r="X4067" s="27" t="n">
        <f aca="false">K4067/G4067</f>
        <v>0.959470884695293</v>
      </c>
      <c r="Y4067" s="27" t="n">
        <f aca="false">L4067/G4067</f>
        <v>1.25637141733423</v>
      </c>
    </row>
    <row r="4068" customFormat="false" ht="51.75" hidden="false" customHeight="true" outlineLevel="0" collapsed="false">
      <c r="A4068" s="4" t="s">
        <v>402</v>
      </c>
      <c r="B4068" s="4" t="s">
        <v>1668</v>
      </c>
      <c r="C4068" s="4" t="s">
        <v>1877</v>
      </c>
      <c r="D4068" s="4" t="s">
        <v>1878</v>
      </c>
      <c r="E4068" s="4" t="s">
        <v>98</v>
      </c>
      <c r="F4068" s="4" t="s">
        <v>99</v>
      </c>
      <c r="G4068" s="23" t="n">
        <v>2453185</v>
      </c>
      <c r="H4068" s="24" t="n">
        <f aca="false">Parametros!$B$3</f>
        <v>160.42</v>
      </c>
      <c r="I4068" s="24" t="n">
        <f aca="false">Parametros!$B$4</f>
        <v>151.76</v>
      </c>
      <c r="J4068" s="23" t="n">
        <f aca="false">G4068*H4068/I4068</f>
        <v>2593173.02121771</v>
      </c>
      <c r="K4068" s="23" t="n">
        <v>2353758.45</v>
      </c>
      <c r="L4068" s="23" t="n">
        <v>3082457</v>
      </c>
      <c r="M4068" s="23" t="n">
        <f aca="false">MIN(J4068:L4068)</f>
        <v>2353758.45</v>
      </c>
      <c r="N4068" s="23" t="n">
        <f aca="false">MAX(J4068:L4068)</f>
        <v>3082457</v>
      </c>
      <c r="O4068" s="23" t="n">
        <f aca="false">MEDIAN(J4068:L4068)</f>
        <v>2593173.02121771</v>
      </c>
      <c r="P4068" s="23" t="n">
        <f aca="false">AVERAGE(J4068:L4068)</f>
        <v>2676462.82373924</v>
      </c>
      <c r="Q4068" s="23" t="n">
        <f aca="false">AVERAGE(M4068,O4068)</f>
        <v>2473465.73560886</v>
      </c>
      <c r="R4068" s="23" t="n">
        <f aca="false">AVERAGE(N4068,O4068)</f>
        <v>2837815.01060886</v>
      </c>
      <c r="S4068" s="23" t="n">
        <f aca="false">STDEV(J4068:L4068)</f>
        <v>371420.634316514</v>
      </c>
      <c r="T4068" s="25" t="n">
        <f aca="false">IF(P4068&gt;0,S4068/P4068,NA())</f>
        <v>0.138772947272852</v>
      </c>
      <c r="U4068" s="4" t="str">
        <f aca="false">IF(T4068&lt;=Parametros!$B$7,"MENOR",IF(T4068&lt;=Parametros!$B$8,"PROMEDIO MENOR-MEDIANA","PROMEDIO"))</f>
        <v>MENOR</v>
      </c>
      <c r="V4068" s="23" t="n">
        <f aca="false">IF(T4068&lt;=Parametros!$B$7,M4068,IF(T4068&lt;=Parametros!$B$8,Q4068,P4068))</f>
        <v>2353758.45</v>
      </c>
      <c r="W4068" s="26" t="n">
        <f aca="false">ROUND(V4068,0)</f>
        <v>2353758</v>
      </c>
      <c r="X4068" s="27" t="n">
        <f aca="false">K4068/G4068</f>
        <v>0.959470423143791</v>
      </c>
      <c r="Y4068" s="27" t="n">
        <f aca="false">L4068/G4068</f>
        <v>1.25651224836284</v>
      </c>
    </row>
    <row r="4069" customFormat="false" ht="39" hidden="false" customHeight="true" outlineLevel="0" collapsed="false">
      <c r="A4069" s="4" t="s">
        <v>405</v>
      </c>
      <c r="B4069" s="4" t="s">
        <v>1668</v>
      </c>
      <c r="C4069" s="4" t="s">
        <v>1879</v>
      </c>
      <c r="D4069" s="4" t="s">
        <v>1880</v>
      </c>
      <c r="E4069" s="4" t="s">
        <v>98</v>
      </c>
      <c r="F4069" s="4" t="s">
        <v>99</v>
      </c>
      <c r="G4069" s="23" t="n">
        <v>820743</v>
      </c>
      <c r="H4069" s="24" t="n">
        <f aca="false">Parametros!$B$3</f>
        <v>160.42</v>
      </c>
      <c r="I4069" s="24" t="n">
        <f aca="false">Parametros!$B$4</f>
        <v>151.76</v>
      </c>
      <c r="J4069" s="23" t="n">
        <f aca="false">G4069*H4069/I4069</f>
        <v>867577.70202952</v>
      </c>
      <c r="K4069" s="23" t="n">
        <v>787478.3</v>
      </c>
      <c r="L4069" s="23" t="n">
        <v>1031254</v>
      </c>
      <c r="M4069" s="23" t="n">
        <f aca="false">MIN(J4069:L4069)</f>
        <v>787478.3</v>
      </c>
      <c r="N4069" s="23" t="n">
        <f aca="false">MAX(J4069:L4069)</f>
        <v>1031254</v>
      </c>
      <c r="O4069" s="23" t="n">
        <f aca="false">MEDIAN(J4069:L4069)</f>
        <v>867577.70202952</v>
      </c>
      <c r="P4069" s="23" t="n">
        <f aca="false">AVERAGE(J4069:L4069)</f>
        <v>895436.667343174</v>
      </c>
      <c r="Q4069" s="23" t="n">
        <f aca="false">AVERAGE(M4069,O4069)</f>
        <v>827528.00101476</v>
      </c>
      <c r="R4069" s="23" t="n">
        <f aca="false">AVERAGE(N4069,O4069)</f>
        <v>949415.85101476</v>
      </c>
      <c r="S4069" s="23" t="n">
        <f aca="false">STDEV(J4069:L4069)</f>
        <v>124252.724070271</v>
      </c>
      <c r="T4069" s="25" t="n">
        <f aca="false">IF(P4069&gt;0,S4069/P4069,NA())</f>
        <v>0.138762157729076</v>
      </c>
      <c r="U4069" s="4" t="str">
        <f aca="false">IF(T4069&lt;=Parametros!$B$7,"MENOR",IF(T4069&lt;=Parametros!$B$8,"PROMEDIO MENOR-MEDIANA","PROMEDIO"))</f>
        <v>MENOR</v>
      </c>
      <c r="V4069" s="23" t="n">
        <f aca="false">IF(T4069&lt;=Parametros!$B$7,M4069,IF(T4069&lt;=Parametros!$B$8,Q4069,P4069))</f>
        <v>787478.3</v>
      </c>
      <c r="W4069" s="26" t="n">
        <f aca="false">ROUND(V4069,0)</f>
        <v>787478</v>
      </c>
      <c r="X4069" s="27" t="n">
        <f aca="false">K4069/G4069</f>
        <v>0.959470016801849</v>
      </c>
      <c r="Y4069" s="27" t="n">
        <f aca="false">L4069/G4069</f>
        <v>1.25648832825866</v>
      </c>
    </row>
    <row r="4070" customFormat="false" ht="39" hidden="false" customHeight="true" outlineLevel="0" collapsed="false">
      <c r="A4070" s="4" t="s">
        <v>408</v>
      </c>
      <c r="B4070" s="4" t="s">
        <v>1668</v>
      </c>
      <c r="C4070" s="4" t="s">
        <v>1881</v>
      </c>
      <c r="D4070" s="4" t="s">
        <v>1882</v>
      </c>
      <c r="E4070" s="4" t="s">
        <v>98</v>
      </c>
      <c r="F4070" s="4" t="s">
        <v>99</v>
      </c>
      <c r="G4070" s="23" t="n">
        <v>820743</v>
      </c>
      <c r="H4070" s="24" t="n">
        <f aca="false">Parametros!$B$3</f>
        <v>160.42</v>
      </c>
      <c r="I4070" s="24" t="n">
        <f aca="false">Parametros!$B$4</f>
        <v>151.76</v>
      </c>
      <c r="J4070" s="23" t="n">
        <f aca="false">G4070*H4070/I4070</f>
        <v>867577.70202952</v>
      </c>
      <c r="K4070" s="23" t="n">
        <v>787478.3</v>
      </c>
      <c r="L4070" s="23" t="n">
        <v>1031254</v>
      </c>
      <c r="M4070" s="23" t="n">
        <f aca="false">MIN(J4070:L4070)</f>
        <v>787478.3</v>
      </c>
      <c r="N4070" s="23" t="n">
        <f aca="false">MAX(J4070:L4070)</f>
        <v>1031254</v>
      </c>
      <c r="O4070" s="23" t="n">
        <f aca="false">MEDIAN(J4070:L4070)</f>
        <v>867577.70202952</v>
      </c>
      <c r="P4070" s="23" t="n">
        <f aca="false">AVERAGE(J4070:L4070)</f>
        <v>895436.667343174</v>
      </c>
      <c r="Q4070" s="23" t="n">
        <f aca="false">AVERAGE(M4070,O4070)</f>
        <v>827528.00101476</v>
      </c>
      <c r="R4070" s="23" t="n">
        <f aca="false">AVERAGE(N4070,O4070)</f>
        <v>949415.85101476</v>
      </c>
      <c r="S4070" s="23" t="n">
        <f aca="false">STDEV(J4070:L4070)</f>
        <v>124252.724070271</v>
      </c>
      <c r="T4070" s="25" t="n">
        <f aca="false">IF(P4070&gt;0,S4070/P4070,NA())</f>
        <v>0.138762157729076</v>
      </c>
      <c r="U4070" s="4" t="str">
        <f aca="false">IF(T4070&lt;=Parametros!$B$7,"MENOR",IF(T4070&lt;=Parametros!$B$8,"PROMEDIO MENOR-MEDIANA","PROMEDIO"))</f>
        <v>MENOR</v>
      </c>
      <c r="V4070" s="23" t="n">
        <f aca="false">IF(T4070&lt;=Parametros!$B$7,M4070,IF(T4070&lt;=Parametros!$B$8,Q4070,P4070))</f>
        <v>787478.3</v>
      </c>
      <c r="W4070" s="26" t="n">
        <f aca="false">ROUND(V4070,0)</f>
        <v>787478</v>
      </c>
      <c r="X4070" s="27" t="n">
        <f aca="false">K4070/G4070</f>
        <v>0.959470016801849</v>
      </c>
      <c r="Y4070" s="27" t="n">
        <f aca="false">L4070/G4070</f>
        <v>1.25648832825866</v>
      </c>
    </row>
    <row r="4071" customFormat="false" ht="39" hidden="false" customHeight="true" outlineLevel="0" collapsed="false">
      <c r="A4071" s="4" t="s">
        <v>411</v>
      </c>
      <c r="B4071" s="4" t="s">
        <v>1668</v>
      </c>
      <c r="C4071" s="4" t="s">
        <v>1883</v>
      </c>
      <c r="D4071" s="4" t="s">
        <v>1884</v>
      </c>
      <c r="E4071" s="4" t="s">
        <v>98</v>
      </c>
      <c r="F4071" s="4" t="s">
        <v>99</v>
      </c>
      <c r="G4071" s="23" t="n">
        <v>2455446</v>
      </c>
      <c r="H4071" s="24" t="n">
        <f aca="false">Parametros!$B$3</f>
        <v>160.42</v>
      </c>
      <c r="I4071" s="24" t="n">
        <f aca="false">Parametros!$B$4</f>
        <v>151.76</v>
      </c>
      <c r="J4071" s="23" t="n">
        <f aca="false">G4071*H4071/I4071</f>
        <v>2595563.04243542</v>
      </c>
      <c r="K4071" s="23" t="n">
        <v>2355928.25</v>
      </c>
      <c r="L4071" s="23" t="n">
        <v>3085313</v>
      </c>
      <c r="M4071" s="23" t="n">
        <f aca="false">MIN(J4071:L4071)</f>
        <v>2355928.25</v>
      </c>
      <c r="N4071" s="23" t="n">
        <f aca="false">MAX(J4071:L4071)</f>
        <v>3085313</v>
      </c>
      <c r="O4071" s="23" t="n">
        <f aca="false">MEDIAN(J4071:L4071)</f>
        <v>2595563.04243542</v>
      </c>
      <c r="P4071" s="23" t="n">
        <f aca="false">AVERAGE(J4071:L4071)</f>
        <v>2678934.76414514</v>
      </c>
      <c r="Q4071" s="23" t="n">
        <f aca="false">AVERAGE(M4071,O4071)</f>
        <v>2475745.64621771</v>
      </c>
      <c r="R4071" s="23" t="n">
        <f aca="false">AVERAGE(N4071,O4071)</f>
        <v>2840438.02121771</v>
      </c>
      <c r="S4071" s="23" t="n">
        <f aca="false">STDEV(J4071:L4071)</f>
        <v>371770.979729151</v>
      </c>
      <c r="T4071" s="25" t="n">
        <f aca="false">IF(P4071&gt;0,S4071/P4071,NA())</f>
        <v>0.138775674833495</v>
      </c>
      <c r="U4071" s="4" t="str">
        <f aca="false">IF(T4071&lt;=Parametros!$B$7,"MENOR",IF(T4071&lt;=Parametros!$B$8,"PROMEDIO MENOR-MEDIANA","PROMEDIO"))</f>
        <v>MENOR</v>
      </c>
      <c r="V4071" s="23" t="n">
        <f aca="false">IF(T4071&lt;=Parametros!$B$7,M4071,IF(T4071&lt;=Parametros!$B$8,Q4071,P4071))</f>
        <v>2355928.25</v>
      </c>
      <c r="W4071" s="26" t="n">
        <f aca="false">ROUND(V4071,0)</f>
        <v>2355928</v>
      </c>
      <c r="X4071" s="27" t="n">
        <f aca="false">K4071/G4071</f>
        <v>0.95947060126755</v>
      </c>
      <c r="Y4071" s="27" t="n">
        <f aca="false">L4071/G4071</f>
        <v>1.25651836774256</v>
      </c>
    </row>
    <row r="4072" customFormat="false" ht="39" hidden="false" customHeight="true" outlineLevel="0" collapsed="false">
      <c r="A4072" s="4" t="s">
        <v>414</v>
      </c>
      <c r="B4072" s="4" t="s">
        <v>1668</v>
      </c>
      <c r="C4072" s="4" t="s">
        <v>1885</v>
      </c>
      <c r="D4072" s="4" t="s">
        <v>1886</v>
      </c>
      <c r="E4072" s="4" t="s">
        <v>98</v>
      </c>
      <c r="F4072" s="4" t="s">
        <v>99</v>
      </c>
      <c r="G4072" s="23" t="n">
        <v>2455446</v>
      </c>
      <c r="H4072" s="24" t="n">
        <f aca="false">Parametros!$B$3</f>
        <v>160.42</v>
      </c>
      <c r="I4072" s="24" t="n">
        <f aca="false">Parametros!$B$4</f>
        <v>151.76</v>
      </c>
      <c r="J4072" s="23" t="n">
        <f aca="false">G4072*H4072/I4072</f>
        <v>2595563.04243542</v>
      </c>
      <c r="K4072" s="23" t="n">
        <v>2355928.25</v>
      </c>
      <c r="L4072" s="23" t="n">
        <v>3085313</v>
      </c>
      <c r="M4072" s="23" t="n">
        <f aca="false">MIN(J4072:L4072)</f>
        <v>2355928.25</v>
      </c>
      <c r="N4072" s="23" t="n">
        <f aca="false">MAX(J4072:L4072)</f>
        <v>3085313</v>
      </c>
      <c r="O4072" s="23" t="n">
        <f aca="false">MEDIAN(J4072:L4072)</f>
        <v>2595563.04243542</v>
      </c>
      <c r="P4072" s="23" t="n">
        <f aca="false">AVERAGE(J4072:L4072)</f>
        <v>2678934.76414514</v>
      </c>
      <c r="Q4072" s="23" t="n">
        <f aca="false">AVERAGE(M4072,O4072)</f>
        <v>2475745.64621771</v>
      </c>
      <c r="R4072" s="23" t="n">
        <f aca="false">AVERAGE(N4072,O4072)</f>
        <v>2840438.02121771</v>
      </c>
      <c r="S4072" s="23" t="n">
        <f aca="false">STDEV(J4072:L4072)</f>
        <v>371770.979729151</v>
      </c>
      <c r="T4072" s="25" t="n">
        <f aca="false">IF(P4072&gt;0,S4072/P4072,NA())</f>
        <v>0.138775674833495</v>
      </c>
      <c r="U4072" s="4" t="str">
        <f aca="false">IF(T4072&lt;=Parametros!$B$7,"MENOR",IF(T4072&lt;=Parametros!$B$8,"PROMEDIO MENOR-MEDIANA","PROMEDIO"))</f>
        <v>MENOR</v>
      </c>
      <c r="V4072" s="23" t="n">
        <f aca="false">IF(T4072&lt;=Parametros!$B$7,M4072,IF(T4072&lt;=Parametros!$B$8,Q4072,P4072))</f>
        <v>2355928.25</v>
      </c>
      <c r="W4072" s="26" t="n">
        <f aca="false">ROUND(V4072,0)</f>
        <v>2355928</v>
      </c>
      <c r="X4072" s="27" t="n">
        <f aca="false">K4072/G4072</f>
        <v>0.95947060126755</v>
      </c>
      <c r="Y4072" s="27" t="n">
        <f aca="false">L4072/G4072</f>
        <v>1.25651836774256</v>
      </c>
    </row>
    <row r="4073" customFormat="false" ht="51.75" hidden="false" customHeight="true" outlineLevel="0" collapsed="false">
      <c r="A4073" s="4" t="s">
        <v>417</v>
      </c>
      <c r="B4073" s="4" t="s">
        <v>1668</v>
      </c>
      <c r="C4073" s="4" t="s">
        <v>1887</v>
      </c>
      <c r="D4073" s="4" t="s">
        <v>1888</v>
      </c>
      <c r="E4073" s="4" t="s">
        <v>98</v>
      </c>
      <c r="F4073" s="4" t="s">
        <v>99</v>
      </c>
      <c r="G4073" s="23" t="n">
        <v>2455446</v>
      </c>
      <c r="H4073" s="24" t="n">
        <f aca="false">Parametros!$B$3</f>
        <v>160.42</v>
      </c>
      <c r="I4073" s="24" t="n">
        <f aca="false">Parametros!$B$4</f>
        <v>151.76</v>
      </c>
      <c r="J4073" s="23" t="n">
        <f aca="false">G4073*H4073/I4073</f>
        <v>2595563.04243542</v>
      </c>
      <c r="K4073" s="23" t="n">
        <v>2355928.25</v>
      </c>
      <c r="L4073" s="23" t="n">
        <v>3085313</v>
      </c>
      <c r="M4073" s="23" t="n">
        <f aca="false">MIN(J4073:L4073)</f>
        <v>2355928.25</v>
      </c>
      <c r="N4073" s="23" t="n">
        <f aca="false">MAX(J4073:L4073)</f>
        <v>3085313</v>
      </c>
      <c r="O4073" s="23" t="n">
        <f aca="false">MEDIAN(J4073:L4073)</f>
        <v>2595563.04243542</v>
      </c>
      <c r="P4073" s="23" t="n">
        <f aca="false">AVERAGE(J4073:L4073)</f>
        <v>2678934.76414514</v>
      </c>
      <c r="Q4073" s="23" t="n">
        <f aca="false">AVERAGE(M4073,O4073)</f>
        <v>2475745.64621771</v>
      </c>
      <c r="R4073" s="23" t="n">
        <f aca="false">AVERAGE(N4073,O4073)</f>
        <v>2840438.02121771</v>
      </c>
      <c r="S4073" s="23" t="n">
        <f aca="false">STDEV(J4073:L4073)</f>
        <v>371770.979729151</v>
      </c>
      <c r="T4073" s="25" t="n">
        <f aca="false">IF(P4073&gt;0,S4073/P4073,NA())</f>
        <v>0.138775674833495</v>
      </c>
      <c r="U4073" s="4" t="str">
        <f aca="false">IF(T4073&lt;=Parametros!$B$7,"MENOR",IF(T4073&lt;=Parametros!$B$8,"PROMEDIO MENOR-MEDIANA","PROMEDIO"))</f>
        <v>MENOR</v>
      </c>
      <c r="V4073" s="23" t="n">
        <f aca="false">IF(T4073&lt;=Parametros!$B$7,M4073,IF(T4073&lt;=Parametros!$B$8,Q4073,P4073))</f>
        <v>2355928.25</v>
      </c>
      <c r="W4073" s="26" t="n">
        <f aca="false">ROUND(V4073,0)</f>
        <v>2355928</v>
      </c>
      <c r="X4073" s="27" t="n">
        <f aca="false">K4073/G4073</f>
        <v>0.95947060126755</v>
      </c>
      <c r="Y4073" s="27" t="n">
        <f aca="false">L4073/G4073</f>
        <v>1.25651836774256</v>
      </c>
    </row>
    <row r="4074" customFormat="false" ht="15" hidden="false" customHeight="true" outlineLevel="0" collapsed="false">
      <c r="A4074" s="22" t="s">
        <v>420</v>
      </c>
      <c r="B4074" s="22" t="s">
        <v>421</v>
      </c>
      <c r="C4074" s="22"/>
      <c r="D4074" s="22"/>
      <c r="E4074" s="22"/>
      <c r="F4074" s="22"/>
      <c r="G4074" s="22"/>
      <c r="H4074" s="22"/>
      <c r="I4074" s="22"/>
      <c r="J4074" s="22"/>
      <c r="K4074" s="22"/>
      <c r="L4074" s="22"/>
      <c r="M4074" s="22"/>
      <c r="N4074" s="22"/>
      <c r="O4074" s="22"/>
      <c r="P4074" s="22"/>
      <c r="Q4074" s="22"/>
      <c r="R4074" s="22"/>
      <c r="S4074" s="22"/>
      <c r="T4074" s="22"/>
      <c r="U4074" s="22"/>
      <c r="V4074" s="22"/>
      <c r="W4074" s="22"/>
    </row>
    <row r="4075" customFormat="false" ht="39" hidden="false" customHeight="true" outlineLevel="0" collapsed="false">
      <c r="A4075" s="4" t="s">
        <v>422</v>
      </c>
      <c r="B4075" s="4" t="s">
        <v>1668</v>
      </c>
      <c r="C4075" s="4" t="s">
        <v>1889</v>
      </c>
      <c r="D4075" s="4" t="s">
        <v>1890</v>
      </c>
      <c r="E4075" s="4" t="s">
        <v>98</v>
      </c>
      <c r="F4075" s="4" t="s">
        <v>99</v>
      </c>
      <c r="G4075" s="23" t="n">
        <v>820743</v>
      </c>
      <c r="H4075" s="24" t="n">
        <f aca="false">Parametros!$B$3</f>
        <v>160.42</v>
      </c>
      <c r="I4075" s="24" t="n">
        <f aca="false">Parametros!$B$4</f>
        <v>151.76</v>
      </c>
      <c r="J4075" s="23" t="n">
        <f aca="false">G4075*H4075/I4075</f>
        <v>867577.70202952</v>
      </c>
      <c r="K4075" s="23" t="n">
        <v>787478.3</v>
      </c>
      <c r="L4075" s="23" t="n">
        <v>1031254</v>
      </c>
      <c r="M4075" s="23" t="n">
        <f aca="false">MIN(J4075:L4075)</f>
        <v>787478.3</v>
      </c>
      <c r="N4075" s="23" t="n">
        <f aca="false">MAX(J4075:L4075)</f>
        <v>1031254</v>
      </c>
      <c r="O4075" s="23" t="n">
        <f aca="false">MEDIAN(J4075:L4075)</f>
        <v>867577.70202952</v>
      </c>
      <c r="P4075" s="23" t="n">
        <f aca="false">AVERAGE(J4075:L4075)</f>
        <v>895436.667343174</v>
      </c>
      <c r="Q4075" s="23" t="n">
        <f aca="false">AVERAGE(M4075,O4075)</f>
        <v>827528.00101476</v>
      </c>
      <c r="R4075" s="23" t="n">
        <f aca="false">AVERAGE(N4075,O4075)</f>
        <v>949415.85101476</v>
      </c>
      <c r="S4075" s="23" t="n">
        <f aca="false">STDEV(J4075:L4075)</f>
        <v>124252.724070271</v>
      </c>
      <c r="T4075" s="25" t="n">
        <f aca="false">IF(P4075&gt;0,S4075/P4075,NA())</f>
        <v>0.138762157729076</v>
      </c>
      <c r="U4075" s="4" t="str">
        <f aca="false">IF(T4075&lt;=Parametros!$B$7,"MENOR",IF(T4075&lt;=Parametros!$B$8,"PROMEDIO MENOR-MEDIANA","PROMEDIO"))</f>
        <v>MENOR</v>
      </c>
      <c r="V4075" s="23" t="n">
        <f aca="false">IF(T4075&lt;=Parametros!$B$7,M4075,IF(T4075&lt;=Parametros!$B$8,Q4075,P4075))</f>
        <v>787478.3</v>
      </c>
      <c r="W4075" s="26" t="n">
        <f aca="false">ROUND(V4075,0)</f>
        <v>787478</v>
      </c>
      <c r="X4075" s="27" t="n">
        <f aca="false">K4075/G4075</f>
        <v>0.959470016801849</v>
      </c>
      <c r="Y4075" s="27" t="n">
        <f aca="false">L4075/G4075</f>
        <v>1.25648832825866</v>
      </c>
    </row>
    <row r="4076" customFormat="false" ht="39" hidden="false" customHeight="true" outlineLevel="0" collapsed="false">
      <c r="A4076" s="4" t="s">
        <v>425</v>
      </c>
      <c r="B4076" s="4" t="s">
        <v>1668</v>
      </c>
      <c r="C4076" s="4" t="s">
        <v>1891</v>
      </c>
      <c r="D4076" s="4" t="s">
        <v>1892</v>
      </c>
      <c r="E4076" s="4" t="s">
        <v>98</v>
      </c>
      <c r="F4076" s="4" t="s">
        <v>99</v>
      </c>
      <c r="G4076" s="23" t="n">
        <v>820743</v>
      </c>
      <c r="H4076" s="24" t="n">
        <f aca="false">Parametros!$B$3</f>
        <v>160.42</v>
      </c>
      <c r="I4076" s="24" t="n">
        <f aca="false">Parametros!$B$4</f>
        <v>151.76</v>
      </c>
      <c r="J4076" s="23" t="n">
        <f aca="false">G4076*H4076/I4076</f>
        <v>867577.70202952</v>
      </c>
      <c r="K4076" s="23" t="n">
        <v>787478.3</v>
      </c>
      <c r="L4076" s="23" t="n">
        <v>1031254</v>
      </c>
      <c r="M4076" s="23" t="n">
        <f aca="false">MIN(J4076:L4076)</f>
        <v>787478.3</v>
      </c>
      <c r="N4076" s="23" t="n">
        <f aca="false">MAX(J4076:L4076)</f>
        <v>1031254</v>
      </c>
      <c r="O4076" s="23" t="n">
        <f aca="false">MEDIAN(J4076:L4076)</f>
        <v>867577.70202952</v>
      </c>
      <c r="P4076" s="23" t="n">
        <f aca="false">AVERAGE(J4076:L4076)</f>
        <v>895436.667343174</v>
      </c>
      <c r="Q4076" s="23" t="n">
        <f aca="false">AVERAGE(M4076,O4076)</f>
        <v>827528.00101476</v>
      </c>
      <c r="R4076" s="23" t="n">
        <f aca="false">AVERAGE(N4076,O4076)</f>
        <v>949415.85101476</v>
      </c>
      <c r="S4076" s="23" t="n">
        <f aca="false">STDEV(J4076:L4076)</f>
        <v>124252.724070271</v>
      </c>
      <c r="T4076" s="25" t="n">
        <f aca="false">IF(P4076&gt;0,S4076/P4076,NA())</f>
        <v>0.138762157729076</v>
      </c>
      <c r="U4076" s="4" t="str">
        <f aca="false">IF(T4076&lt;=Parametros!$B$7,"MENOR",IF(T4076&lt;=Parametros!$B$8,"PROMEDIO MENOR-MEDIANA","PROMEDIO"))</f>
        <v>MENOR</v>
      </c>
      <c r="V4076" s="23" t="n">
        <f aca="false">IF(T4076&lt;=Parametros!$B$7,M4076,IF(T4076&lt;=Parametros!$B$8,Q4076,P4076))</f>
        <v>787478.3</v>
      </c>
      <c r="W4076" s="26" t="n">
        <f aca="false">ROUND(V4076,0)</f>
        <v>787478</v>
      </c>
      <c r="X4076" s="27" t="n">
        <f aca="false">K4076/G4076</f>
        <v>0.959470016801849</v>
      </c>
      <c r="Y4076" s="27" t="n">
        <f aca="false">L4076/G4076</f>
        <v>1.25648832825866</v>
      </c>
    </row>
    <row r="4077" customFormat="false" ht="39" hidden="false" customHeight="true" outlineLevel="0" collapsed="false">
      <c r="A4077" s="4" t="s">
        <v>427</v>
      </c>
      <c r="B4077" s="4" t="s">
        <v>1668</v>
      </c>
      <c r="C4077" s="4" t="s">
        <v>1893</v>
      </c>
      <c r="D4077" s="4" t="s">
        <v>1894</v>
      </c>
      <c r="E4077" s="4" t="s">
        <v>98</v>
      </c>
      <c r="F4077" s="4" t="s">
        <v>99</v>
      </c>
      <c r="G4077" s="23" t="n">
        <v>820743</v>
      </c>
      <c r="H4077" s="24" t="n">
        <f aca="false">Parametros!$B$3</f>
        <v>160.42</v>
      </c>
      <c r="I4077" s="24" t="n">
        <f aca="false">Parametros!$B$4</f>
        <v>151.76</v>
      </c>
      <c r="J4077" s="23" t="n">
        <f aca="false">G4077*H4077/I4077</f>
        <v>867577.70202952</v>
      </c>
      <c r="K4077" s="23" t="n">
        <v>787478.3</v>
      </c>
      <c r="L4077" s="23" t="n">
        <v>1031254</v>
      </c>
      <c r="M4077" s="23" t="n">
        <f aca="false">MIN(J4077:L4077)</f>
        <v>787478.3</v>
      </c>
      <c r="N4077" s="23" t="n">
        <f aca="false">MAX(J4077:L4077)</f>
        <v>1031254</v>
      </c>
      <c r="O4077" s="23" t="n">
        <f aca="false">MEDIAN(J4077:L4077)</f>
        <v>867577.70202952</v>
      </c>
      <c r="P4077" s="23" t="n">
        <f aca="false">AVERAGE(J4077:L4077)</f>
        <v>895436.667343174</v>
      </c>
      <c r="Q4077" s="23" t="n">
        <f aca="false">AVERAGE(M4077,O4077)</f>
        <v>827528.00101476</v>
      </c>
      <c r="R4077" s="23" t="n">
        <f aca="false">AVERAGE(N4077,O4077)</f>
        <v>949415.85101476</v>
      </c>
      <c r="S4077" s="23" t="n">
        <f aca="false">STDEV(J4077:L4077)</f>
        <v>124252.724070271</v>
      </c>
      <c r="T4077" s="25" t="n">
        <f aca="false">IF(P4077&gt;0,S4077/P4077,NA())</f>
        <v>0.138762157729076</v>
      </c>
      <c r="U4077" s="4" t="str">
        <f aca="false">IF(T4077&lt;=Parametros!$B$7,"MENOR",IF(T4077&lt;=Parametros!$B$8,"PROMEDIO MENOR-MEDIANA","PROMEDIO"))</f>
        <v>MENOR</v>
      </c>
      <c r="V4077" s="23" t="n">
        <f aca="false">IF(T4077&lt;=Parametros!$B$7,M4077,IF(T4077&lt;=Parametros!$B$8,Q4077,P4077))</f>
        <v>787478.3</v>
      </c>
      <c r="W4077" s="26" t="n">
        <f aca="false">ROUND(V4077,0)</f>
        <v>787478</v>
      </c>
      <c r="X4077" s="27" t="n">
        <f aca="false">K4077/G4077</f>
        <v>0.959470016801849</v>
      </c>
      <c r="Y4077" s="27" t="n">
        <f aca="false">L4077/G4077</f>
        <v>1.25648832825866</v>
      </c>
    </row>
    <row r="4078" customFormat="false" ht="39" hidden="false" customHeight="true" outlineLevel="0" collapsed="false">
      <c r="A4078" s="4" t="s">
        <v>430</v>
      </c>
      <c r="B4078" s="4" t="s">
        <v>1668</v>
      </c>
      <c r="C4078" s="4" t="s">
        <v>1895</v>
      </c>
      <c r="D4078" s="4" t="s">
        <v>1896</v>
      </c>
      <c r="E4078" s="4" t="s">
        <v>98</v>
      </c>
      <c r="F4078" s="4" t="s">
        <v>99</v>
      </c>
      <c r="G4078" s="23" t="n">
        <v>683953</v>
      </c>
      <c r="H4078" s="24" t="n">
        <f aca="false">Parametros!$B$3</f>
        <v>160.42</v>
      </c>
      <c r="I4078" s="24" t="n">
        <f aca="false">Parametros!$B$4</f>
        <v>151.76</v>
      </c>
      <c r="J4078" s="23" t="n">
        <f aca="false">G4078*H4078/I4078</f>
        <v>722981.946889826</v>
      </c>
      <c r="K4078" s="23" t="n">
        <v>656232.99</v>
      </c>
      <c r="L4078" s="23" t="n">
        <v>859299</v>
      </c>
      <c r="M4078" s="23" t="n">
        <f aca="false">MIN(J4078:L4078)</f>
        <v>656232.99</v>
      </c>
      <c r="N4078" s="23" t="n">
        <f aca="false">MAX(J4078:L4078)</f>
        <v>859299</v>
      </c>
      <c r="O4078" s="23" t="n">
        <f aca="false">MEDIAN(J4078:L4078)</f>
        <v>722981.946889826</v>
      </c>
      <c r="P4078" s="23" t="n">
        <f aca="false">AVERAGE(J4078:L4078)</f>
        <v>746171.312296609</v>
      </c>
      <c r="Q4078" s="23" t="n">
        <f aca="false">AVERAGE(M4078,O4078)</f>
        <v>689607.468444913</v>
      </c>
      <c r="R4078" s="23" t="n">
        <f aca="false">AVERAGE(N4078,O4078)</f>
        <v>791140.473444913</v>
      </c>
      <c r="S4078" s="23" t="n">
        <f aca="false">STDEV(J4078:L4078)</f>
        <v>103500.053648812</v>
      </c>
      <c r="T4078" s="25" t="n">
        <f aca="false">IF(P4078&gt;0,S4078/P4078,NA())</f>
        <v>0.138708165193666</v>
      </c>
      <c r="U4078" s="4" t="str">
        <f aca="false">IF(T4078&lt;=Parametros!$B$7,"MENOR",IF(T4078&lt;=Parametros!$B$8,"PROMEDIO MENOR-MEDIANA","PROMEDIO"))</f>
        <v>MENOR</v>
      </c>
      <c r="V4078" s="23" t="n">
        <f aca="false">IF(T4078&lt;=Parametros!$B$7,M4078,IF(T4078&lt;=Parametros!$B$8,Q4078,P4078))</f>
        <v>656232.99</v>
      </c>
      <c r="W4078" s="26" t="n">
        <f aca="false">ROUND(V4078,0)</f>
        <v>656233</v>
      </c>
      <c r="X4078" s="27" t="n">
        <f aca="false">K4078/G4078</f>
        <v>0.959470884695293</v>
      </c>
      <c r="Y4078" s="27" t="n">
        <f aca="false">L4078/G4078</f>
        <v>1.25637141733423</v>
      </c>
    </row>
    <row r="4079" customFormat="false" ht="26.25" hidden="false" customHeight="true" outlineLevel="0" collapsed="false">
      <c r="A4079" s="4" t="s">
        <v>432</v>
      </c>
      <c r="B4079" s="4" t="s">
        <v>1668</v>
      </c>
      <c r="C4079" s="4" t="s">
        <v>1897</v>
      </c>
      <c r="D4079" s="4" t="s">
        <v>1898</v>
      </c>
      <c r="E4079" s="4" t="s">
        <v>98</v>
      </c>
      <c r="F4079" s="4" t="s">
        <v>99</v>
      </c>
      <c r="G4079" s="23" t="n">
        <v>683953</v>
      </c>
      <c r="H4079" s="24" t="n">
        <f aca="false">Parametros!$B$3</f>
        <v>160.42</v>
      </c>
      <c r="I4079" s="24" t="n">
        <f aca="false">Parametros!$B$4</f>
        <v>151.76</v>
      </c>
      <c r="J4079" s="23" t="n">
        <f aca="false">G4079*H4079/I4079</f>
        <v>722981.946889826</v>
      </c>
      <c r="K4079" s="23" t="n">
        <v>656232.99</v>
      </c>
      <c r="L4079" s="23" t="n">
        <v>859299</v>
      </c>
      <c r="M4079" s="23" t="n">
        <f aca="false">MIN(J4079:L4079)</f>
        <v>656232.99</v>
      </c>
      <c r="N4079" s="23" t="n">
        <f aca="false">MAX(J4079:L4079)</f>
        <v>859299</v>
      </c>
      <c r="O4079" s="23" t="n">
        <f aca="false">MEDIAN(J4079:L4079)</f>
        <v>722981.946889826</v>
      </c>
      <c r="P4079" s="23" t="n">
        <f aca="false">AVERAGE(J4079:L4079)</f>
        <v>746171.312296609</v>
      </c>
      <c r="Q4079" s="23" t="n">
        <f aca="false">AVERAGE(M4079,O4079)</f>
        <v>689607.468444913</v>
      </c>
      <c r="R4079" s="23" t="n">
        <f aca="false">AVERAGE(N4079,O4079)</f>
        <v>791140.473444913</v>
      </c>
      <c r="S4079" s="23" t="n">
        <f aca="false">STDEV(J4079:L4079)</f>
        <v>103500.053648812</v>
      </c>
      <c r="T4079" s="25" t="n">
        <f aca="false">IF(P4079&gt;0,S4079/P4079,NA())</f>
        <v>0.138708165193666</v>
      </c>
      <c r="U4079" s="4" t="str">
        <f aca="false">IF(T4079&lt;=Parametros!$B$7,"MENOR",IF(T4079&lt;=Parametros!$B$8,"PROMEDIO MENOR-MEDIANA","PROMEDIO"))</f>
        <v>MENOR</v>
      </c>
      <c r="V4079" s="23" t="n">
        <f aca="false">IF(T4079&lt;=Parametros!$B$7,M4079,IF(T4079&lt;=Parametros!$B$8,Q4079,P4079))</f>
        <v>656232.99</v>
      </c>
      <c r="W4079" s="26" t="n">
        <f aca="false">ROUND(V4079,0)</f>
        <v>656233</v>
      </c>
      <c r="X4079" s="27" t="n">
        <f aca="false">K4079/G4079</f>
        <v>0.959470884695293</v>
      </c>
      <c r="Y4079" s="27" t="n">
        <f aca="false">L4079/G4079</f>
        <v>1.25637141733423</v>
      </c>
    </row>
    <row r="4080" customFormat="false" ht="26.25" hidden="false" customHeight="true" outlineLevel="0" collapsed="false">
      <c r="A4080" s="4" t="s">
        <v>435</v>
      </c>
      <c r="B4080" s="4" t="s">
        <v>1668</v>
      </c>
      <c r="C4080" s="4" t="s">
        <v>1899</v>
      </c>
      <c r="D4080" s="4" t="s">
        <v>1900</v>
      </c>
      <c r="E4080" s="4" t="s">
        <v>112</v>
      </c>
      <c r="F4080" s="4" t="s">
        <v>99</v>
      </c>
      <c r="G4080" s="23" t="n">
        <v>683953</v>
      </c>
      <c r="H4080" s="24" t="n">
        <f aca="false">Parametros!$B$3</f>
        <v>160.42</v>
      </c>
      <c r="I4080" s="24" t="n">
        <f aca="false">Parametros!$B$4</f>
        <v>151.76</v>
      </c>
      <c r="J4080" s="23" t="n">
        <f aca="false">G4080*H4080/I4080</f>
        <v>722981.946889826</v>
      </c>
      <c r="K4080" s="23" t="n">
        <v>656232.99</v>
      </c>
      <c r="L4080" s="23" t="n">
        <v>859299</v>
      </c>
      <c r="M4080" s="23" t="n">
        <f aca="false">MIN(J4080:L4080)</f>
        <v>656232.99</v>
      </c>
      <c r="N4080" s="23" t="n">
        <f aca="false">MAX(J4080:L4080)</f>
        <v>859299</v>
      </c>
      <c r="O4080" s="23" t="n">
        <f aca="false">MEDIAN(J4080:L4080)</f>
        <v>722981.946889826</v>
      </c>
      <c r="P4080" s="23" t="n">
        <f aca="false">AVERAGE(J4080:L4080)</f>
        <v>746171.312296609</v>
      </c>
      <c r="Q4080" s="23" t="n">
        <f aca="false">AVERAGE(M4080,O4080)</f>
        <v>689607.468444913</v>
      </c>
      <c r="R4080" s="23" t="n">
        <f aca="false">AVERAGE(N4080,O4080)</f>
        <v>791140.473444913</v>
      </c>
      <c r="S4080" s="23" t="n">
        <f aca="false">STDEV(J4080:L4080)</f>
        <v>103500.053648812</v>
      </c>
      <c r="T4080" s="25" t="n">
        <f aca="false">IF(P4080&gt;0,S4080/P4080,NA())</f>
        <v>0.138708165193666</v>
      </c>
      <c r="U4080" s="4" t="str">
        <f aca="false">IF(T4080&lt;=Parametros!$B$7,"MENOR",IF(T4080&lt;=Parametros!$B$8,"PROMEDIO MENOR-MEDIANA","PROMEDIO"))</f>
        <v>MENOR</v>
      </c>
      <c r="V4080" s="23" t="n">
        <f aca="false">IF(T4080&lt;=Parametros!$B$7,M4080,IF(T4080&lt;=Parametros!$B$8,Q4080,P4080))</f>
        <v>656232.99</v>
      </c>
      <c r="W4080" s="26" t="n">
        <f aca="false">ROUND(V4080,0)</f>
        <v>656233</v>
      </c>
      <c r="X4080" s="27" t="n">
        <f aca="false">K4080/G4080</f>
        <v>0.959470884695293</v>
      </c>
      <c r="Y4080" s="27" t="n">
        <f aca="false">L4080/G4080</f>
        <v>1.25637141733423</v>
      </c>
    </row>
    <row r="4081" customFormat="false" ht="39" hidden="false" customHeight="true" outlineLevel="0" collapsed="false">
      <c r="A4081" s="4" t="s">
        <v>437</v>
      </c>
      <c r="B4081" s="4" t="s">
        <v>1668</v>
      </c>
      <c r="C4081" s="4" t="s">
        <v>1901</v>
      </c>
      <c r="D4081" s="4" t="s">
        <v>1902</v>
      </c>
      <c r="E4081" s="4" t="s">
        <v>98</v>
      </c>
      <c r="F4081" s="4" t="s">
        <v>99</v>
      </c>
      <c r="G4081" s="23" t="n">
        <v>820743</v>
      </c>
      <c r="H4081" s="24" t="n">
        <f aca="false">Parametros!$B$3</f>
        <v>160.42</v>
      </c>
      <c r="I4081" s="24" t="n">
        <f aca="false">Parametros!$B$4</f>
        <v>151.76</v>
      </c>
      <c r="J4081" s="23" t="n">
        <f aca="false">G4081*H4081/I4081</f>
        <v>867577.70202952</v>
      </c>
      <c r="K4081" s="23" t="n">
        <v>787478.3</v>
      </c>
      <c r="L4081" s="23" t="n">
        <v>1031254</v>
      </c>
      <c r="M4081" s="23" t="n">
        <f aca="false">MIN(J4081:L4081)</f>
        <v>787478.3</v>
      </c>
      <c r="N4081" s="23" t="n">
        <f aca="false">MAX(J4081:L4081)</f>
        <v>1031254</v>
      </c>
      <c r="O4081" s="23" t="n">
        <f aca="false">MEDIAN(J4081:L4081)</f>
        <v>867577.70202952</v>
      </c>
      <c r="P4081" s="23" t="n">
        <f aca="false">AVERAGE(J4081:L4081)</f>
        <v>895436.667343174</v>
      </c>
      <c r="Q4081" s="23" t="n">
        <f aca="false">AVERAGE(M4081,O4081)</f>
        <v>827528.00101476</v>
      </c>
      <c r="R4081" s="23" t="n">
        <f aca="false">AVERAGE(N4081,O4081)</f>
        <v>949415.85101476</v>
      </c>
      <c r="S4081" s="23" t="n">
        <f aca="false">STDEV(J4081:L4081)</f>
        <v>124252.724070271</v>
      </c>
      <c r="T4081" s="25" t="n">
        <f aca="false">IF(P4081&gt;0,S4081/P4081,NA())</f>
        <v>0.138762157729076</v>
      </c>
      <c r="U4081" s="4" t="str">
        <f aca="false">IF(T4081&lt;=Parametros!$B$7,"MENOR",IF(T4081&lt;=Parametros!$B$8,"PROMEDIO MENOR-MEDIANA","PROMEDIO"))</f>
        <v>MENOR</v>
      </c>
      <c r="V4081" s="23" t="n">
        <f aca="false">IF(T4081&lt;=Parametros!$B$7,M4081,IF(T4081&lt;=Parametros!$B$8,Q4081,P4081))</f>
        <v>787478.3</v>
      </c>
      <c r="W4081" s="26" t="n">
        <f aca="false">ROUND(V4081,0)</f>
        <v>787478</v>
      </c>
      <c r="X4081" s="27" t="n">
        <f aca="false">K4081/G4081</f>
        <v>0.959470016801849</v>
      </c>
      <c r="Y4081" s="27" t="n">
        <f aca="false">L4081/G4081</f>
        <v>1.25648832825866</v>
      </c>
    </row>
    <row r="4082" customFormat="false" ht="26.25" hidden="false" customHeight="true" outlineLevel="0" collapsed="false">
      <c r="A4082" s="4" t="s">
        <v>440</v>
      </c>
      <c r="B4082" s="4" t="s">
        <v>1668</v>
      </c>
      <c r="C4082" s="4" t="s">
        <v>1903</v>
      </c>
      <c r="D4082" s="4" t="s">
        <v>1904</v>
      </c>
      <c r="E4082" s="4" t="s">
        <v>98</v>
      </c>
      <c r="F4082" s="4" t="s">
        <v>99</v>
      </c>
      <c r="G4082" s="23" t="n">
        <v>547162</v>
      </c>
      <c r="H4082" s="24" t="n">
        <f aca="false">Parametros!$B$3</f>
        <v>160.42</v>
      </c>
      <c r="I4082" s="24" t="n">
        <f aca="false">Parametros!$B$4</f>
        <v>151.76</v>
      </c>
      <c r="J4082" s="23" t="n">
        <f aca="false">G4082*H4082/I4082</f>
        <v>578385.134686347</v>
      </c>
      <c r="K4082" s="23" t="n">
        <v>524985.84</v>
      </c>
      <c r="L4082" s="23" t="n">
        <v>687463</v>
      </c>
      <c r="M4082" s="23" t="n">
        <f aca="false">MIN(J4082:L4082)</f>
        <v>524985.84</v>
      </c>
      <c r="N4082" s="23" t="n">
        <f aca="false">MAX(J4082:L4082)</f>
        <v>687463</v>
      </c>
      <c r="O4082" s="23" t="n">
        <f aca="false">MEDIAN(J4082:L4082)</f>
        <v>578385.134686347</v>
      </c>
      <c r="P4082" s="23" t="n">
        <f aca="false">AVERAGE(J4082:L4082)</f>
        <v>596944.658228782</v>
      </c>
      <c r="Q4082" s="23" t="n">
        <f aca="false">AVERAGE(M4082,O4082)</f>
        <v>551685.487343174</v>
      </c>
      <c r="R4082" s="23" t="n">
        <f aca="false">AVERAGE(N4082,O4082)</f>
        <v>632924.067343173</v>
      </c>
      <c r="S4082" s="23" t="n">
        <f aca="false">STDEV(J4082:L4082)</f>
        <v>82813.3371867603</v>
      </c>
      <c r="T4082" s="25" t="n">
        <f aca="false">IF(P4082&gt;0,S4082/P4082,NA())</f>
        <v>0.138728667800595</v>
      </c>
      <c r="U4082" s="4" t="str">
        <f aca="false">IF(T4082&lt;=Parametros!$B$7,"MENOR",IF(T4082&lt;=Parametros!$B$8,"PROMEDIO MENOR-MEDIANA","PROMEDIO"))</f>
        <v>MENOR</v>
      </c>
      <c r="V4082" s="23" t="n">
        <f aca="false">IF(T4082&lt;=Parametros!$B$7,M4082,IF(T4082&lt;=Parametros!$B$8,Q4082,P4082))</f>
        <v>524985.84</v>
      </c>
      <c r="W4082" s="26" t="n">
        <f aca="false">ROUND(V4082,0)</f>
        <v>524986</v>
      </c>
      <c r="X4082" s="27" t="n">
        <f aca="false">K4082/G4082</f>
        <v>0.95947057726962</v>
      </c>
      <c r="Y4082" s="27" t="n">
        <f aca="false">L4082/G4082</f>
        <v>1.25641583297086</v>
      </c>
    </row>
    <row r="4083" customFormat="false" ht="39" hidden="false" customHeight="true" outlineLevel="0" collapsed="false">
      <c r="A4083" s="4" t="s">
        <v>443</v>
      </c>
      <c r="B4083" s="4" t="s">
        <v>1668</v>
      </c>
      <c r="C4083" s="4" t="s">
        <v>1905</v>
      </c>
      <c r="D4083" s="4" t="s">
        <v>1906</v>
      </c>
      <c r="E4083" s="4" t="s">
        <v>98</v>
      </c>
      <c r="F4083" s="4" t="s">
        <v>99</v>
      </c>
      <c r="G4083" s="23" t="n">
        <v>820743</v>
      </c>
      <c r="H4083" s="24" t="n">
        <f aca="false">Parametros!$B$3</f>
        <v>160.42</v>
      </c>
      <c r="I4083" s="24" t="n">
        <f aca="false">Parametros!$B$4</f>
        <v>151.76</v>
      </c>
      <c r="J4083" s="23" t="n">
        <f aca="false">G4083*H4083/I4083</f>
        <v>867577.70202952</v>
      </c>
      <c r="K4083" s="23" t="n">
        <v>787478.3</v>
      </c>
      <c r="L4083" s="23" t="n">
        <v>1031254</v>
      </c>
      <c r="M4083" s="23" t="n">
        <f aca="false">MIN(J4083:L4083)</f>
        <v>787478.3</v>
      </c>
      <c r="N4083" s="23" t="n">
        <f aca="false">MAX(J4083:L4083)</f>
        <v>1031254</v>
      </c>
      <c r="O4083" s="23" t="n">
        <f aca="false">MEDIAN(J4083:L4083)</f>
        <v>867577.70202952</v>
      </c>
      <c r="P4083" s="23" t="n">
        <f aca="false">AVERAGE(J4083:L4083)</f>
        <v>895436.667343174</v>
      </c>
      <c r="Q4083" s="23" t="n">
        <f aca="false">AVERAGE(M4083,O4083)</f>
        <v>827528.00101476</v>
      </c>
      <c r="R4083" s="23" t="n">
        <f aca="false">AVERAGE(N4083,O4083)</f>
        <v>949415.85101476</v>
      </c>
      <c r="S4083" s="23" t="n">
        <f aca="false">STDEV(J4083:L4083)</f>
        <v>124252.724070271</v>
      </c>
      <c r="T4083" s="25" t="n">
        <f aca="false">IF(P4083&gt;0,S4083/P4083,NA())</f>
        <v>0.138762157729076</v>
      </c>
      <c r="U4083" s="4" t="str">
        <f aca="false">IF(T4083&lt;=Parametros!$B$7,"MENOR",IF(T4083&lt;=Parametros!$B$8,"PROMEDIO MENOR-MEDIANA","PROMEDIO"))</f>
        <v>MENOR</v>
      </c>
      <c r="V4083" s="23" t="n">
        <f aca="false">IF(T4083&lt;=Parametros!$B$7,M4083,IF(T4083&lt;=Parametros!$B$8,Q4083,P4083))</f>
        <v>787478.3</v>
      </c>
      <c r="W4083" s="26" t="n">
        <f aca="false">ROUND(V4083,0)</f>
        <v>787478</v>
      </c>
      <c r="X4083" s="27" t="n">
        <f aca="false">K4083/G4083</f>
        <v>0.959470016801849</v>
      </c>
      <c r="Y4083" s="27" t="n">
        <f aca="false">L4083/G4083</f>
        <v>1.25648832825866</v>
      </c>
    </row>
    <row r="4084" customFormat="false" ht="39" hidden="false" customHeight="true" outlineLevel="0" collapsed="false">
      <c r="A4084" s="4" t="s">
        <v>446</v>
      </c>
      <c r="B4084" s="4" t="s">
        <v>1668</v>
      </c>
      <c r="C4084" s="4" t="s">
        <v>1907</v>
      </c>
      <c r="D4084" s="4" t="s">
        <v>1908</v>
      </c>
      <c r="E4084" s="4" t="s">
        <v>98</v>
      </c>
      <c r="F4084" s="4" t="s">
        <v>99</v>
      </c>
      <c r="G4084" s="23" t="n">
        <v>683953</v>
      </c>
      <c r="H4084" s="24" t="n">
        <f aca="false">Parametros!$B$3</f>
        <v>160.42</v>
      </c>
      <c r="I4084" s="24" t="n">
        <f aca="false">Parametros!$B$4</f>
        <v>151.76</v>
      </c>
      <c r="J4084" s="23" t="n">
        <f aca="false">G4084*H4084/I4084</f>
        <v>722981.946889826</v>
      </c>
      <c r="K4084" s="23" t="n">
        <v>656232.99</v>
      </c>
      <c r="L4084" s="23" t="n">
        <v>859299</v>
      </c>
      <c r="M4084" s="23" t="n">
        <f aca="false">MIN(J4084:L4084)</f>
        <v>656232.99</v>
      </c>
      <c r="N4084" s="23" t="n">
        <f aca="false">MAX(J4084:L4084)</f>
        <v>859299</v>
      </c>
      <c r="O4084" s="23" t="n">
        <f aca="false">MEDIAN(J4084:L4084)</f>
        <v>722981.946889826</v>
      </c>
      <c r="P4084" s="23" t="n">
        <f aca="false">AVERAGE(J4084:L4084)</f>
        <v>746171.312296609</v>
      </c>
      <c r="Q4084" s="23" t="n">
        <f aca="false">AVERAGE(M4084,O4084)</f>
        <v>689607.468444913</v>
      </c>
      <c r="R4084" s="23" t="n">
        <f aca="false">AVERAGE(N4084,O4084)</f>
        <v>791140.473444913</v>
      </c>
      <c r="S4084" s="23" t="n">
        <f aca="false">STDEV(J4084:L4084)</f>
        <v>103500.053648812</v>
      </c>
      <c r="T4084" s="25" t="n">
        <f aca="false">IF(P4084&gt;0,S4084/P4084,NA())</f>
        <v>0.138708165193666</v>
      </c>
      <c r="U4084" s="4" t="str">
        <f aca="false">IF(T4084&lt;=Parametros!$B$7,"MENOR",IF(T4084&lt;=Parametros!$B$8,"PROMEDIO MENOR-MEDIANA","PROMEDIO"))</f>
        <v>MENOR</v>
      </c>
      <c r="V4084" s="23" t="n">
        <f aca="false">IF(T4084&lt;=Parametros!$B$7,M4084,IF(T4084&lt;=Parametros!$B$8,Q4084,P4084))</f>
        <v>656232.99</v>
      </c>
      <c r="W4084" s="26" t="n">
        <f aca="false">ROUND(V4084,0)</f>
        <v>656233</v>
      </c>
      <c r="X4084" s="27" t="n">
        <f aca="false">K4084/G4084</f>
        <v>0.959470884695293</v>
      </c>
      <c r="Y4084" s="27" t="n">
        <f aca="false">L4084/G4084</f>
        <v>1.25637141733423</v>
      </c>
    </row>
    <row r="4085" customFormat="false" ht="39" hidden="false" customHeight="true" outlineLevel="0" collapsed="false">
      <c r="A4085" s="4" t="s">
        <v>449</v>
      </c>
      <c r="B4085" s="4" t="s">
        <v>1668</v>
      </c>
      <c r="C4085" s="4" t="s">
        <v>1909</v>
      </c>
      <c r="D4085" s="4" t="s">
        <v>1910</v>
      </c>
      <c r="E4085" s="4" t="s">
        <v>98</v>
      </c>
      <c r="F4085" s="4" t="s">
        <v>99</v>
      </c>
      <c r="G4085" s="23" t="n">
        <v>683953</v>
      </c>
      <c r="H4085" s="24" t="n">
        <f aca="false">Parametros!$B$3</f>
        <v>160.42</v>
      </c>
      <c r="I4085" s="24" t="n">
        <f aca="false">Parametros!$B$4</f>
        <v>151.76</v>
      </c>
      <c r="J4085" s="23" t="n">
        <f aca="false">G4085*H4085/I4085</f>
        <v>722981.946889826</v>
      </c>
      <c r="K4085" s="23" t="n">
        <v>656232.99</v>
      </c>
      <c r="L4085" s="23" t="n">
        <v>859299</v>
      </c>
      <c r="M4085" s="23" t="n">
        <f aca="false">MIN(J4085:L4085)</f>
        <v>656232.99</v>
      </c>
      <c r="N4085" s="23" t="n">
        <f aca="false">MAX(J4085:L4085)</f>
        <v>859299</v>
      </c>
      <c r="O4085" s="23" t="n">
        <f aca="false">MEDIAN(J4085:L4085)</f>
        <v>722981.946889826</v>
      </c>
      <c r="P4085" s="23" t="n">
        <f aca="false">AVERAGE(J4085:L4085)</f>
        <v>746171.312296609</v>
      </c>
      <c r="Q4085" s="23" t="n">
        <f aca="false">AVERAGE(M4085,O4085)</f>
        <v>689607.468444913</v>
      </c>
      <c r="R4085" s="23" t="n">
        <f aca="false">AVERAGE(N4085,O4085)</f>
        <v>791140.473444913</v>
      </c>
      <c r="S4085" s="23" t="n">
        <f aca="false">STDEV(J4085:L4085)</f>
        <v>103500.053648812</v>
      </c>
      <c r="T4085" s="25" t="n">
        <f aca="false">IF(P4085&gt;0,S4085/P4085,NA())</f>
        <v>0.138708165193666</v>
      </c>
      <c r="U4085" s="4" t="str">
        <f aca="false">IF(T4085&lt;=Parametros!$B$7,"MENOR",IF(T4085&lt;=Parametros!$B$8,"PROMEDIO MENOR-MEDIANA","PROMEDIO"))</f>
        <v>MENOR</v>
      </c>
      <c r="V4085" s="23" t="n">
        <f aca="false">IF(T4085&lt;=Parametros!$B$7,M4085,IF(T4085&lt;=Parametros!$B$8,Q4085,P4085))</f>
        <v>656232.99</v>
      </c>
      <c r="W4085" s="26" t="n">
        <f aca="false">ROUND(V4085,0)</f>
        <v>656233</v>
      </c>
      <c r="X4085" s="27" t="n">
        <f aca="false">K4085/G4085</f>
        <v>0.959470884695293</v>
      </c>
      <c r="Y4085" s="27" t="n">
        <f aca="false">L4085/G4085</f>
        <v>1.25637141733423</v>
      </c>
    </row>
    <row r="4086" customFormat="false" ht="39" hidden="false" customHeight="true" outlineLevel="0" collapsed="false">
      <c r="A4086" s="4" t="s">
        <v>451</v>
      </c>
      <c r="B4086" s="4" t="s">
        <v>1668</v>
      </c>
      <c r="C4086" s="4" t="s">
        <v>1911</v>
      </c>
      <c r="D4086" s="4" t="s">
        <v>1912</v>
      </c>
      <c r="E4086" s="4" t="s">
        <v>98</v>
      </c>
      <c r="F4086" s="4" t="s">
        <v>99</v>
      </c>
      <c r="G4086" s="23" t="n">
        <v>943968</v>
      </c>
      <c r="H4086" s="24" t="n">
        <f aca="false">Parametros!$B$3</f>
        <v>160.42</v>
      </c>
      <c r="I4086" s="24" t="n">
        <f aca="false">Parametros!$B$4</f>
        <v>151.76</v>
      </c>
      <c r="J4086" s="23" t="n">
        <f aca="false">G4086*H4086/I4086</f>
        <v>997834.386926726</v>
      </c>
      <c r="K4086" s="23" t="n">
        <v>905709.4</v>
      </c>
      <c r="L4086" s="23" t="n">
        <v>1186073</v>
      </c>
      <c r="M4086" s="23" t="n">
        <f aca="false">MIN(J4086:L4086)</f>
        <v>905709.4</v>
      </c>
      <c r="N4086" s="23" t="n">
        <f aca="false">MAX(J4086:L4086)</f>
        <v>1186073</v>
      </c>
      <c r="O4086" s="23" t="n">
        <f aca="false">MEDIAN(J4086:L4086)</f>
        <v>997834.386926726</v>
      </c>
      <c r="P4086" s="23" t="n">
        <f aca="false">AVERAGE(J4086:L4086)</f>
        <v>1029872.26230891</v>
      </c>
      <c r="Q4086" s="23" t="n">
        <f aca="false">AVERAGE(M4086,O4086)</f>
        <v>951771.893463363</v>
      </c>
      <c r="R4086" s="23" t="n">
        <f aca="false">AVERAGE(N4086,O4086)</f>
        <v>1091953.69346336</v>
      </c>
      <c r="S4086" s="23" t="n">
        <f aca="false">STDEV(J4086:L4086)</f>
        <v>142901.21114075</v>
      </c>
      <c r="T4086" s="25" t="n">
        <f aca="false">IF(P4086&gt;0,S4086/P4086,NA())</f>
        <v>0.138756248100492</v>
      </c>
      <c r="U4086" s="4" t="str">
        <f aca="false">IF(T4086&lt;=Parametros!$B$7,"MENOR",IF(T4086&lt;=Parametros!$B$8,"PROMEDIO MENOR-MEDIANA","PROMEDIO"))</f>
        <v>MENOR</v>
      </c>
      <c r="V4086" s="23" t="n">
        <f aca="false">IF(T4086&lt;=Parametros!$B$7,M4086,IF(T4086&lt;=Parametros!$B$8,Q4086,P4086))</f>
        <v>905709.4</v>
      </c>
      <c r="W4086" s="26" t="n">
        <f aca="false">ROUND(V4086,0)</f>
        <v>905709</v>
      </c>
      <c r="X4086" s="27" t="n">
        <f aca="false">K4086/G4086</f>
        <v>0.959470448150785</v>
      </c>
      <c r="Y4086" s="27" t="n">
        <f aca="false">L4086/G4086</f>
        <v>1.25647585511373</v>
      </c>
    </row>
    <row r="4087" customFormat="false" ht="39" hidden="false" customHeight="true" outlineLevel="0" collapsed="false">
      <c r="A4087" s="4" t="s">
        <v>454</v>
      </c>
      <c r="B4087" s="4" t="s">
        <v>1668</v>
      </c>
      <c r="C4087" s="4" t="s">
        <v>1913</v>
      </c>
      <c r="D4087" s="4" t="s">
        <v>1914</v>
      </c>
      <c r="E4087" s="4" t="s">
        <v>98</v>
      </c>
      <c r="F4087" s="4" t="s">
        <v>99</v>
      </c>
      <c r="G4087" s="23" t="n">
        <v>943968</v>
      </c>
      <c r="H4087" s="24" t="n">
        <f aca="false">Parametros!$B$3</f>
        <v>160.42</v>
      </c>
      <c r="I4087" s="24" t="n">
        <f aca="false">Parametros!$B$4</f>
        <v>151.76</v>
      </c>
      <c r="J4087" s="23" t="n">
        <f aca="false">G4087*H4087/I4087</f>
        <v>997834.386926726</v>
      </c>
      <c r="K4087" s="23" t="n">
        <v>905709.4</v>
      </c>
      <c r="L4087" s="23" t="n">
        <v>1186073</v>
      </c>
      <c r="M4087" s="23" t="n">
        <f aca="false">MIN(J4087:L4087)</f>
        <v>905709.4</v>
      </c>
      <c r="N4087" s="23" t="n">
        <f aca="false">MAX(J4087:L4087)</f>
        <v>1186073</v>
      </c>
      <c r="O4087" s="23" t="n">
        <f aca="false">MEDIAN(J4087:L4087)</f>
        <v>997834.386926726</v>
      </c>
      <c r="P4087" s="23" t="n">
        <f aca="false">AVERAGE(J4087:L4087)</f>
        <v>1029872.26230891</v>
      </c>
      <c r="Q4087" s="23" t="n">
        <f aca="false">AVERAGE(M4087,O4087)</f>
        <v>951771.893463363</v>
      </c>
      <c r="R4087" s="23" t="n">
        <f aca="false">AVERAGE(N4087,O4087)</f>
        <v>1091953.69346336</v>
      </c>
      <c r="S4087" s="23" t="n">
        <f aca="false">STDEV(J4087:L4087)</f>
        <v>142901.21114075</v>
      </c>
      <c r="T4087" s="25" t="n">
        <f aca="false">IF(P4087&gt;0,S4087/P4087,NA())</f>
        <v>0.138756248100492</v>
      </c>
      <c r="U4087" s="4" t="str">
        <f aca="false">IF(T4087&lt;=Parametros!$B$7,"MENOR",IF(T4087&lt;=Parametros!$B$8,"PROMEDIO MENOR-MEDIANA","PROMEDIO"))</f>
        <v>MENOR</v>
      </c>
      <c r="V4087" s="23" t="n">
        <f aca="false">IF(T4087&lt;=Parametros!$B$7,M4087,IF(T4087&lt;=Parametros!$B$8,Q4087,P4087))</f>
        <v>905709.4</v>
      </c>
      <c r="W4087" s="26" t="n">
        <f aca="false">ROUND(V4087,0)</f>
        <v>905709</v>
      </c>
      <c r="X4087" s="27" t="n">
        <f aca="false">K4087/G4087</f>
        <v>0.959470448150785</v>
      </c>
      <c r="Y4087" s="27" t="n">
        <f aca="false">L4087/G4087</f>
        <v>1.25647585511373</v>
      </c>
    </row>
    <row r="4088" customFormat="false" ht="26.25" hidden="false" customHeight="true" outlineLevel="0" collapsed="false">
      <c r="A4088" s="4" t="s">
        <v>456</v>
      </c>
      <c r="B4088" s="4" t="s">
        <v>1668</v>
      </c>
      <c r="C4088" s="4" t="s">
        <v>1915</v>
      </c>
      <c r="D4088" s="4" t="s">
        <v>1916</v>
      </c>
      <c r="E4088" s="4" t="s">
        <v>98</v>
      </c>
      <c r="F4088" s="4" t="s">
        <v>99</v>
      </c>
      <c r="G4088" s="23" t="n">
        <v>273581</v>
      </c>
      <c r="H4088" s="24" t="n">
        <f aca="false">Parametros!$B$3</f>
        <v>160.42</v>
      </c>
      <c r="I4088" s="24" t="n">
        <f aca="false">Parametros!$B$4</f>
        <v>151.76</v>
      </c>
      <c r="J4088" s="23" t="n">
        <f aca="false">G4088*H4088/I4088</f>
        <v>289192.567343173</v>
      </c>
      <c r="K4088" s="23" t="n">
        <v>262492.46</v>
      </c>
      <c r="L4088" s="23" t="n">
        <v>343672</v>
      </c>
      <c r="M4088" s="23" t="n">
        <f aca="false">MIN(J4088:L4088)</f>
        <v>262492.46</v>
      </c>
      <c r="N4088" s="23" t="n">
        <f aca="false">MAX(J4088:L4088)</f>
        <v>343672</v>
      </c>
      <c r="O4088" s="23" t="n">
        <f aca="false">MEDIAN(J4088:L4088)</f>
        <v>289192.567343173</v>
      </c>
      <c r="P4088" s="23" t="n">
        <f aca="false">AVERAGE(J4088:L4088)</f>
        <v>298452.342447725</v>
      </c>
      <c r="Q4088" s="23" t="n">
        <f aca="false">AVERAGE(M4088,O4088)</f>
        <v>275842.513671587</v>
      </c>
      <c r="R4088" s="23" t="n">
        <f aca="false">AVERAGE(N4088,O4088)</f>
        <v>316432.283671587</v>
      </c>
      <c r="S4088" s="23" t="n">
        <f aca="false">STDEV(J4088:L4088)</f>
        <v>41374.3520178026</v>
      </c>
      <c r="T4088" s="25" t="n">
        <f aca="false">IF(P4088&gt;0,S4088/P4088,NA())</f>
        <v>0.138629677617791</v>
      </c>
      <c r="U4088" s="4" t="str">
        <f aca="false">IF(T4088&lt;=Parametros!$B$7,"MENOR",IF(T4088&lt;=Parametros!$B$8,"PROMEDIO MENOR-MEDIANA","PROMEDIO"))</f>
        <v>MENOR</v>
      </c>
      <c r="V4088" s="23" t="n">
        <f aca="false">IF(T4088&lt;=Parametros!$B$7,M4088,IF(T4088&lt;=Parametros!$B$8,Q4088,P4088))</f>
        <v>262492.46</v>
      </c>
      <c r="W4088" s="26" t="n">
        <f aca="false">ROUND(V4088,0)</f>
        <v>262492</v>
      </c>
      <c r="X4088" s="27" t="n">
        <f aca="false">K4088/G4088</f>
        <v>0.959468895866307</v>
      </c>
      <c r="Y4088" s="27" t="n">
        <f aca="false">L4088/G4088</f>
        <v>1.25619834710744</v>
      </c>
    </row>
    <row r="4089" customFormat="false" ht="26.25" hidden="false" customHeight="true" outlineLevel="0" collapsed="false">
      <c r="A4089" s="4" t="s">
        <v>459</v>
      </c>
      <c r="B4089" s="4" t="s">
        <v>1668</v>
      </c>
      <c r="C4089" s="4" t="s">
        <v>1917</v>
      </c>
      <c r="D4089" s="4" t="s">
        <v>1918</v>
      </c>
      <c r="E4089" s="4" t="s">
        <v>98</v>
      </c>
      <c r="F4089" s="4" t="s">
        <v>99</v>
      </c>
      <c r="G4089" s="23" t="n">
        <v>273581</v>
      </c>
      <c r="H4089" s="24" t="n">
        <f aca="false">Parametros!$B$3</f>
        <v>160.42</v>
      </c>
      <c r="I4089" s="24" t="n">
        <f aca="false">Parametros!$B$4</f>
        <v>151.76</v>
      </c>
      <c r="J4089" s="23" t="n">
        <f aca="false">G4089*H4089/I4089</f>
        <v>289192.567343173</v>
      </c>
      <c r="K4089" s="23" t="n">
        <v>262492.46</v>
      </c>
      <c r="L4089" s="23" t="n">
        <v>343672</v>
      </c>
      <c r="M4089" s="23" t="n">
        <f aca="false">MIN(J4089:L4089)</f>
        <v>262492.46</v>
      </c>
      <c r="N4089" s="23" t="n">
        <f aca="false">MAX(J4089:L4089)</f>
        <v>343672</v>
      </c>
      <c r="O4089" s="23" t="n">
        <f aca="false">MEDIAN(J4089:L4089)</f>
        <v>289192.567343173</v>
      </c>
      <c r="P4089" s="23" t="n">
        <f aca="false">AVERAGE(J4089:L4089)</f>
        <v>298452.342447725</v>
      </c>
      <c r="Q4089" s="23" t="n">
        <f aca="false">AVERAGE(M4089,O4089)</f>
        <v>275842.513671587</v>
      </c>
      <c r="R4089" s="23" t="n">
        <f aca="false">AVERAGE(N4089,O4089)</f>
        <v>316432.283671587</v>
      </c>
      <c r="S4089" s="23" t="n">
        <f aca="false">STDEV(J4089:L4089)</f>
        <v>41374.3520178026</v>
      </c>
      <c r="T4089" s="25" t="n">
        <f aca="false">IF(P4089&gt;0,S4089/P4089,NA())</f>
        <v>0.138629677617791</v>
      </c>
      <c r="U4089" s="4" t="str">
        <f aca="false">IF(T4089&lt;=Parametros!$B$7,"MENOR",IF(T4089&lt;=Parametros!$B$8,"PROMEDIO MENOR-MEDIANA","PROMEDIO"))</f>
        <v>MENOR</v>
      </c>
      <c r="V4089" s="23" t="n">
        <f aca="false">IF(T4089&lt;=Parametros!$B$7,M4089,IF(T4089&lt;=Parametros!$B$8,Q4089,P4089))</f>
        <v>262492.46</v>
      </c>
      <c r="W4089" s="26" t="n">
        <f aca="false">ROUND(V4089,0)</f>
        <v>262492</v>
      </c>
      <c r="X4089" s="27" t="n">
        <f aca="false">K4089/G4089</f>
        <v>0.959468895866307</v>
      </c>
      <c r="Y4089" s="27" t="n">
        <f aca="false">L4089/G4089</f>
        <v>1.25619834710744</v>
      </c>
    </row>
    <row r="4090" customFormat="false" ht="51.75" hidden="false" customHeight="true" outlineLevel="0" collapsed="false">
      <c r="A4090" s="4" t="s">
        <v>461</v>
      </c>
      <c r="B4090" s="4" t="s">
        <v>1668</v>
      </c>
      <c r="C4090" s="4" t="s">
        <v>1919</v>
      </c>
      <c r="D4090" s="4" t="s">
        <v>1920</v>
      </c>
      <c r="E4090" s="4" t="s">
        <v>98</v>
      </c>
      <c r="F4090" s="4" t="s">
        <v>99</v>
      </c>
      <c r="G4090" s="23" t="n">
        <v>683953</v>
      </c>
      <c r="H4090" s="24" t="n">
        <f aca="false">Parametros!$B$3</f>
        <v>160.42</v>
      </c>
      <c r="I4090" s="24" t="n">
        <f aca="false">Parametros!$B$4</f>
        <v>151.76</v>
      </c>
      <c r="J4090" s="23" t="n">
        <f aca="false">G4090*H4090/I4090</f>
        <v>722981.946889826</v>
      </c>
      <c r="K4090" s="23" t="n">
        <v>656232.99</v>
      </c>
      <c r="L4090" s="23" t="n">
        <v>859299</v>
      </c>
      <c r="M4090" s="23" t="n">
        <f aca="false">MIN(J4090:L4090)</f>
        <v>656232.99</v>
      </c>
      <c r="N4090" s="23" t="n">
        <f aca="false">MAX(J4090:L4090)</f>
        <v>859299</v>
      </c>
      <c r="O4090" s="23" t="n">
        <f aca="false">MEDIAN(J4090:L4090)</f>
        <v>722981.946889826</v>
      </c>
      <c r="P4090" s="23" t="n">
        <f aca="false">AVERAGE(J4090:L4090)</f>
        <v>746171.312296609</v>
      </c>
      <c r="Q4090" s="23" t="n">
        <f aca="false">AVERAGE(M4090,O4090)</f>
        <v>689607.468444913</v>
      </c>
      <c r="R4090" s="23" t="n">
        <f aca="false">AVERAGE(N4090,O4090)</f>
        <v>791140.473444913</v>
      </c>
      <c r="S4090" s="23" t="n">
        <f aca="false">STDEV(J4090:L4090)</f>
        <v>103500.053648812</v>
      </c>
      <c r="T4090" s="25" t="n">
        <f aca="false">IF(P4090&gt;0,S4090/P4090,NA())</f>
        <v>0.138708165193666</v>
      </c>
      <c r="U4090" s="4" t="str">
        <f aca="false">IF(T4090&lt;=Parametros!$B$7,"MENOR",IF(T4090&lt;=Parametros!$B$8,"PROMEDIO MENOR-MEDIANA","PROMEDIO"))</f>
        <v>MENOR</v>
      </c>
      <c r="V4090" s="23" t="n">
        <f aca="false">IF(T4090&lt;=Parametros!$B$7,M4090,IF(T4090&lt;=Parametros!$B$8,Q4090,P4090))</f>
        <v>656232.99</v>
      </c>
      <c r="W4090" s="26" t="n">
        <f aca="false">ROUND(V4090,0)</f>
        <v>656233</v>
      </c>
      <c r="X4090" s="27" t="n">
        <f aca="false">K4090/G4090</f>
        <v>0.959470884695293</v>
      </c>
      <c r="Y4090" s="27" t="n">
        <f aca="false">L4090/G4090</f>
        <v>1.25637141733423</v>
      </c>
    </row>
    <row r="4091" customFormat="false" ht="51.75" hidden="false" customHeight="true" outlineLevel="0" collapsed="false">
      <c r="A4091" s="4" t="s">
        <v>464</v>
      </c>
      <c r="B4091" s="4" t="s">
        <v>1668</v>
      </c>
      <c r="C4091" s="4" t="s">
        <v>1921</v>
      </c>
      <c r="D4091" s="4" t="s">
        <v>1922</v>
      </c>
      <c r="E4091" s="4" t="s">
        <v>98</v>
      </c>
      <c r="F4091" s="4" t="s">
        <v>99</v>
      </c>
      <c r="G4091" s="23" t="n">
        <v>683953</v>
      </c>
      <c r="H4091" s="24" t="n">
        <f aca="false">Parametros!$B$3</f>
        <v>160.42</v>
      </c>
      <c r="I4091" s="24" t="n">
        <f aca="false">Parametros!$B$4</f>
        <v>151.76</v>
      </c>
      <c r="J4091" s="23" t="n">
        <f aca="false">G4091*H4091/I4091</f>
        <v>722981.946889826</v>
      </c>
      <c r="K4091" s="23" t="n">
        <v>656232.99</v>
      </c>
      <c r="L4091" s="23" t="n">
        <v>859299</v>
      </c>
      <c r="M4091" s="23" t="n">
        <f aca="false">MIN(J4091:L4091)</f>
        <v>656232.99</v>
      </c>
      <c r="N4091" s="23" t="n">
        <f aca="false">MAX(J4091:L4091)</f>
        <v>859299</v>
      </c>
      <c r="O4091" s="23" t="n">
        <f aca="false">MEDIAN(J4091:L4091)</f>
        <v>722981.946889826</v>
      </c>
      <c r="P4091" s="23" t="n">
        <f aca="false">AVERAGE(J4091:L4091)</f>
        <v>746171.312296609</v>
      </c>
      <c r="Q4091" s="23" t="n">
        <f aca="false">AVERAGE(M4091,O4091)</f>
        <v>689607.468444913</v>
      </c>
      <c r="R4091" s="23" t="n">
        <f aca="false">AVERAGE(N4091,O4091)</f>
        <v>791140.473444913</v>
      </c>
      <c r="S4091" s="23" t="n">
        <f aca="false">STDEV(J4091:L4091)</f>
        <v>103500.053648812</v>
      </c>
      <c r="T4091" s="25" t="n">
        <f aca="false">IF(P4091&gt;0,S4091/P4091,NA())</f>
        <v>0.138708165193666</v>
      </c>
      <c r="U4091" s="4" t="str">
        <f aca="false">IF(T4091&lt;=Parametros!$B$7,"MENOR",IF(T4091&lt;=Parametros!$B$8,"PROMEDIO MENOR-MEDIANA","PROMEDIO"))</f>
        <v>MENOR</v>
      </c>
      <c r="V4091" s="23" t="n">
        <f aca="false">IF(T4091&lt;=Parametros!$B$7,M4091,IF(T4091&lt;=Parametros!$B$8,Q4091,P4091))</f>
        <v>656232.99</v>
      </c>
      <c r="W4091" s="26" t="n">
        <f aca="false">ROUND(V4091,0)</f>
        <v>656233</v>
      </c>
      <c r="X4091" s="27" t="n">
        <f aca="false">K4091/G4091</f>
        <v>0.959470884695293</v>
      </c>
      <c r="Y4091" s="27" t="n">
        <f aca="false">L4091/G4091</f>
        <v>1.25637141733423</v>
      </c>
    </row>
    <row r="4092" customFormat="false" ht="39" hidden="false" customHeight="true" outlineLevel="0" collapsed="false">
      <c r="A4092" s="4" t="s">
        <v>466</v>
      </c>
      <c r="B4092" s="4" t="s">
        <v>1668</v>
      </c>
      <c r="C4092" s="4" t="s">
        <v>1923</v>
      </c>
      <c r="D4092" s="4" t="s">
        <v>1924</v>
      </c>
      <c r="E4092" s="4" t="s">
        <v>98</v>
      </c>
      <c r="F4092" s="4" t="s">
        <v>99</v>
      </c>
      <c r="G4092" s="23" t="n">
        <v>683953</v>
      </c>
      <c r="H4092" s="24" t="n">
        <f aca="false">Parametros!$B$3</f>
        <v>160.42</v>
      </c>
      <c r="I4092" s="24" t="n">
        <f aca="false">Parametros!$B$4</f>
        <v>151.76</v>
      </c>
      <c r="J4092" s="23" t="n">
        <f aca="false">G4092*H4092/I4092</f>
        <v>722981.946889826</v>
      </c>
      <c r="K4092" s="23" t="n">
        <v>656232.99</v>
      </c>
      <c r="L4092" s="23" t="n">
        <v>859299</v>
      </c>
      <c r="M4092" s="23" t="n">
        <f aca="false">MIN(J4092:L4092)</f>
        <v>656232.99</v>
      </c>
      <c r="N4092" s="23" t="n">
        <f aca="false">MAX(J4092:L4092)</f>
        <v>859299</v>
      </c>
      <c r="O4092" s="23" t="n">
        <f aca="false">MEDIAN(J4092:L4092)</f>
        <v>722981.946889826</v>
      </c>
      <c r="P4092" s="23" t="n">
        <f aca="false">AVERAGE(J4092:L4092)</f>
        <v>746171.312296609</v>
      </c>
      <c r="Q4092" s="23" t="n">
        <f aca="false">AVERAGE(M4092,O4092)</f>
        <v>689607.468444913</v>
      </c>
      <c r="R4092" s="23" t="n">
        <f aca="false">AVERAGE(N4092,O4092)</f>
        <v>791140.473444913</v>
      </c>
      <c r="S4092" s="23" t="n">
        <f aca="false">STDEV(J4092:L4092)</f>
        <v>103500.053648812</v>
      </c>
      <c r="T4092" s="25" t="n">
        <f aca="false">IF(P4092&gt;0,S4092/P4092,NA())</f>
        <v>0.138708165193666</v>
      </c>
      <c r="U4092" s="4" t="str">
        <f aca="false">IF(T4092&lt;=Parametros!$B$7,"MENOR",IF(T4092&lt;=Parametros!$B$8,"PROMEDIO MENOR-MEDIANA","PROMEDIO"))</f>
        <v>MENOR</v>
      </c>
      <c r="V4092" s="23" t="n">
        <f aca="false">IF(T4092&lt;=Parametros!$B$7,M4092,IF(T4092&lt;=Parametros!$B$8,Q4092,P4092))</f>
        <v>656232.99</v>
      </c>
      <c r="W4092" s="26" t="n">
        <f aca="false">ROUND(V4092,0)</f>
        <v>656233</v>
      </c>
      <c r="X4092" s="27" t="n">
        <f aca="false">K4092/G4092</f>
        <v>0.959470884695293</v>
      </c>
      <c r="Y4092" s="27" t="n">
        <f aca="false">L4092/G4092</f>
        <v>1.25637141733423</v>
      </c>
    </row>
    <row r="4093" customFormat="false" ht="39" hidden="false" customHeight="true" outlineLevel="0" collapsed="false">
      <c r="A4093" s="4" t="s">
        <v>469</v>
      </c>
      <c r="B4093" s="4" t="s">
        <v>1668</v>
      </c>
      <c r="C4093" s="4" t="s">
        <v>1925</v>
      </c>
      <c r="D4093" s="4" t="s">
        <v>1926</v>
      </c>
      <c r="E4093" s="4" t="s">
        <v>98</v>
      </c>
      <c r="F4093" s="4" t="s">
        <v>99</v>
      </c>
      <c r="G4093" s="23" t="n">
        <v>683953</v>
      </c>
      <c r="H4093" s="24" t="n">
        <f aca="false">Parametros!$B$3</f>
        <v>160.42</v>
      </c>
      <c r="I4093" s="24" t="n">
        <f aca="false">Parametros!$B$4</f>
        <v>151.76</v>
      </c>
      <c r="J4093" s="23" t="n">
        <f aca="false">G4093*H4093/I4093</f>
        <v>722981.946889826</v>
      </c>
      <c r="K4093" s="23" t="n">
        <v>656232.99</v>
      </c>
      <c r="L4093" s="23" t="n">
        <v>859299</v>
      </c>
      <c r="M4093" s="23" t="n">
        <f aca="false">MIN(J4093:L4093)</f>
        <v>656232.99</v>
      </c>
      <c r="N4093" s="23" t="n">
        <f aca="false">MAX(J4093:L4093)</f>
        <v>859299</v>
      </c>
      <c r="O4093" s="23" t="n">
        <f aca="false">MEDIAN(J4093:L4093)</f>
        <v>722981.946889826</v>
      </c>
      <c r="P4093" s="23" t="n">
        <f aca="false">AVERAGE(J4093:L4093)</f>
        <v>746171.312296609</v>
      </c>
      <c r="Q4093" s="23" t="n">
        <f aca="false">AVERAGE(M4093,O4093)</f>
        <v>689607.468444913</v>
      </c>
      <c r="R4093" s="23" t="n">
        <f aca="false">AVERAGE(N4093,O4093)</f>
        <v>791140.473444913</v>
      </c>
      <c r="S4093" s="23" t="n">
        <f aca="false">STDEV(J4093:L4093)</f>
        <v>103500.053648812</v>
      </c>
      <c r="T4093" s="25" t="n">
        <f aca="false">IF(P4093&gt;0,S4093/P4093,NA())</f>
        <v>0.138708165193666</v>
      </c>
      <c r="U4093" s="4" t="str">
        <f aca="false">IF(T4093&lt;=Parametros!$B$7,"MENOR",IF(T4093&lt;=Parametros!$B$8,"PROMEDIO MENOR-MEDIANA","PROMEDIO"))</f>
        <v>MENOR</v>
      </c>
      <c r="V4093" s="23" t="n">
        <f aca="false">IF(T4093&lt;=Parametros!$B$7,M4093,IF(T4093&lt;=Parametros!$B$8,Q4093,P4093))</f>
        <v>656232.99</v>
      </c>
      <c r="W4093" s="26" t="n">
        <f aca="false">ROUND(V4093,0)</f>
        <v>656233</v>
      </c>
      <c r="X4093" s="27" t="n">
        <f aca="false">K4093/G4093</f>
        <v>0.959470884695293</v>
      </c>
      <c r="Y4093" s="27" t="n">
        <f aca="false">L4093/G4093</f>
        <v>1.25637141733423</v>
      </c>
    </row>
    <row r="4094" customFormat="false" ht="39" hidden="false" customHeight="true" outlineLevel="0" collapsed="false">
      <c r="A4094" s="4" t="s">
        <v>471</v>
      </c>
      <c r="B4094" s="4" t="s">
        <v>1668</v>
      </c>
      <c r="C4094" s="4" t="s">
        <v>1927</v>
      </c>
      <c r="D4094" s="4" t="s">
        <v>1928</v>
      </c>
      <c r="E4094" s="4" t="s">
        <v>98</v>
      </c>
      <c r="F4094" s="4" t="s">
        <v>99</v>
      </c>
      <c r="G4094" s="23" t="n">
        <v>1892457</v>
      </c>
      <c r="H4094" s="24" t="n">
        <f aca="false">Parametros!$B$3</f>
        <v>160.42</v>
      </c>
      <c r="I4094" s="24" t="n">
        <f aca="false">Parametros!$B$4</f>
        <v>151.76</v>
      </c>
      <c r="J4094" s="23" t="n">
        <f aca="false">G4094*H4094/I4094</f>
        <v>2000447.75922509</v>
      </c>
      <c r="K4094" s="23" t="n">
        <v>1815756.57</v>
      </c>
      <c r="L4094" s="23" t="n">
        <v>2377858</v>
      </c>
      <c r="M4094" s="23" t="n">
        <f aca="false">MIN(J4094:L4094)</f>
        <v>1815756.57</v>
      </c>
      <c r="N4094" s="23" t="n">
        <f aca="false">MAX(J4094:L4094)</f>
        <v>2377858</v>
      </c>
      <c r="O4094" s="23" t="n">
        <f aca="false">MEDIAN(J4094:L4094)</f>
        <v>2000447.75922509</v>
      </c>
      <c r="P4094" s="23" t="n">
        <f aca="false">AVERAGE(J4094:L4094)</f>
        <v>2064687.44307503</v>
      </c>
      <c r="Q4094" s="23" t="n">
        <f aca="false">AVERAGE(M4094,O4094)</f>
        <v>1908102.16461255</v>
      </c>
      <c r="R4094" s="23" t="n">
        <f aca="false">AVERAGE(N4094,O4094)</f>
        <v>2189152.87961255</v>
      </c>
      <c r="S4094" s="23" t="n">
        <f aca="false">STDEV(J4094:L4094)</f>
        <v>286504.026390322</v>
      </c>
      <c r="T4094" s="25" t="n">
        <f aca="false">IF(P4094&gt;0,S4094/P4094,NA())</f>
        <v>0.138763873123391</v>
      </c>
      <c r="U4094" s="4" t="str">
        <f aca="false">IF(T4094&lt;=Parametros!$B$7,"MENOR",IF(T4094&lt;=Parametros!$B$8,"PROMEDIO MENOR-MEDIANA","PROMEDIO"))</f>
        <v>MENOR</v>
      </c>
      <c r="V4094" s="23" t="n">
        <f aca="false">IF(T4094&lt;=Parametros!$B$7,M4094,IF(T4094&lt;=Parametros!$B$8,Q4094,P4094))</f>
        <v>1815756.57</v>
      </c>
      <c r="W4094" s="26" t="n">
        <f aca="false">ROUND(V4094,0)</f>
        <v>1815757</v>
      </c>
      <c r="X4094" s="27" t="n">
        <f aca="false">K4094/G4094</f>
        <v>0.959470450319347</v>
      </c>
      <c r="Y4094" s="27" t="n">
        <f aca="false">L4094/G4094</f>
        <v>1.25649248569452</v>
      </c>
    </row>
    <row r="4095" customFormat="false" ht="39" hidden="false" customHeight="true" outlineLevel="0" collapsed="false">
      <c r="A4095" s="4" t="s">
        <v>474</v>
      </c>
      <c r="B4095" s="4" t="s">
        <v>1668</v>
      </c>
      <c r="C4095" s="4" t="s">
        <v>1929</v>
      </c>
      <c r="D4095" s="4" t="s">
        <v>1930</v>
      </c>
      <c r="E4095" s="4" t="s">
        <v>98</v>
      </c>
      <c r="F4095" s="4" t="s">
        <v>99</v>
      </c>
      <c r="G4095" s="23" t="n">
        <v>410372</v>
      </c>
      <c r="H4095" s="24" t="n">
        <f aca="false">Parametros!$B$3</f>
        <v>160.42</v>
      </c>
      <c r="I4095" s="24" t="n">
        <f aca="false">Parametros!$B$4</f>
        <v>151.76</v>
      </c>
      <c r="J4095" s="23" t="n">
        <f aca="false">G4095*H4095/I4095</f>
        <v>433789.379546653</v>
      </c>
      <c r="K4095" s="23" t="n">
        <v>393739.61</v>
      </c>
      <c r="L4095" s="23" t="n">
        <v>515627</v>
      </c>
      <c r="M4095" s="23" t="n">
        <f aca="false">MIN(J4095:L4095)</f>
        <v>393739.61</v>
      </c>
      <c r="N4095" s="23" t="n">
        <f aca="false">MAX(J4095:L4095)</f>
        <v>515627</v>
      </c>
      <c r="O4095" s="23" t="n">
        <f aca="false">MEDIAN(J4095:L4095)</f>
        <v>433789.379546653</v>
      </c>
      <c r="P4095" s="23" t="n">
        <f aca="false">AVERAGE(J4095:L4095)</f>
        <v>447718.663182218</v>
      </c>
      <c r="Q4095" s="23" t="n">
        <f aca="false">AVERAGE(M4095,O4095)</f>
        <v>413764.494773326</v>
      </c>
      <c r="R4095" s="23" t="n">
        <f aca="false">AVERAGE(N4095,O4095)</f>
        <v>474708.189773326</v>
      </c>
      <c r="S4095" s="23" t="n">
        <f aca="false">STDEV(J4095:L4095)</f>
        <v>62126.1029455658</v>
      </c>
      <c r="T4095" s="25" t="n">
        <f aca="false">IF(P4095&gt;0,S4095/P4095,NA())</f>
        <v>0.138761476914982</v>
      </c>
      <c r="U4095" s="4" t="str">
        <f aca="false">IF(T4095&lt;=Parametros!$B$7,"MENOR",IF(T4095&lt;=Parametros!$B$8,"PROMEDIO MENOR-MEDIANA","PROMEDIO"))</f>
        <v>MENOR</v>
      </c>
      <c r="V4095" s="23" t="n">
        <f aca="false">IF(T4095&lt;=Parametros!$B$7,M4095,IF(T4095&lt;=Parametros!$B$8,Q4095,P4095))</f>
        <v>393739.61</v>
      </c>
      <c r="W4095" s="26" t="n">
        <f aca="false">ROUND(V4095,0)</f>
        <v>393740</v>
      </c>
      <c r="X4095" s="27" t="n">
        <f aca="false">K4095/G4095</f>
        <v>0.959469968711316</v>
      </c>
      <c r="Y4095" s="27" t="n">
        <f aca="false">L4095/G4095</f>
        <v>1.25648679734485</v>
      </c>
    </row>
    <row r="4096" customFormat="false" ht="39" hidden="false" customHeight="true" outlineLevel="0" collapsed="false">
      <c r="A4096" s="4" t="s">
        <v>477</v>
      </c>
      <c r="B4096" s="4" t="s">
        <v>1668</v>
      </c>
      <c r="C4096" s="4" t="s">
        <v>1931</v>
      </c>
      <c r="D4096" s="4" t="s">
        <v>1932</v>
      </c>
      <c r="E4096" s="4" t="s">
        <v>98</v>
      </c>
      <c r="F4096" s="4" t="s">
        <v>99</v>
      </c>
      <c r="G4096" s="23" t="n">
        <v>820743</v>
      </c>
      <c r="H4096" s="24" t="n">
        <f aca="false">Parametros!$B$3</f>
        <v>160.42</v>
      </c>
      <c r="I4096" s="24" t="n">
        <f aca="false">Parametros!$B$4</f>
        <v>151.76</v>
      </c>
      <c r="J4096" s="23" t="n">
        <f aca="false">G4096*H4096/I4096</f>
        <v>867577.70202952</v>
      </c>
      <c r="K4096" s="23" t="n">
        <v>787478.3</v>
      </c>
      <c r="L4096" s="23" t="n">
        <v>1031254</v>
      </c>
      <c r="M4096" s="23" t="n">
        <f aca="false">MIN(J4096:L4096)</f>
        <v>787478.3</v>
      </c>
      <c r="N4096" s="23" t="n">
        <f aca="false">MAX(J4096:L4096)</f>
        <v>1031254</v>
      </c>
      <c r="O4096" s="23" t="n">
        <f aca="false">MEDIAN(J4096:L4096)</f>
        <v>867577.70202952</v>
      </c>
      <c r="P4096" s="23" t="n">
        <f aca="false">AVERAGE(J4096:L4096)</f>
        <v>895436.667343174</v>
      </c>
      <c r="Q4096" s="23" t="n">
        <f aca="false">AVERAGE(M4096,O4096)</f>
        <v>827528.00101476</v>
      </c>
      <c r="R4096" s="23" t="n">
        <f aca="false">AVERAGE(N4096,O4096)</f>
        <v>949415.85101476</v>
      </c>
      <c r="S4096" s="23" t="n">
        <f aca="false">STDEV(J4096:L4096)</f>
        <v>124252.724070271</v>
      </c>
      <c r="T4096" s="25" t="n">
        <f aca="false">IF(P4096&gt;0,S4096/P4096,NA())</f>
        <v>0.138762157729076</v>
      </c>
      <c r="U4096" s="4" t="str">
        <f aca="false">IF(T4096&lt;=Parametros!$B$7,"MENOR",IF(T4096&lt;=Parametros!$B$8,"PROMEDIO MENOR-MEDIANA","PROMEDIO"))</f>
        <v>MENOR</v>
      </c>
      <c r="V4096" s="23" t="n">
        <f aca="false">IF(T4096&lt;=Parametros!$B$7,M4096,IF(T4096&lt;=Parametros!$B$8,Q4096,P4096))</f>
        <v>787478.3</v>
      </c>
      <c r="W4096" s="26" t="n">
        <f aca="false">ROUND(V4096,0)</f>
        <v>787478</v>
      </c>
      <c r="X4096" s="27" t="n">
        <f aca="false">K4096/G4096</f>
        <v>0.959470016801849</v>
      </c>
      <c r="Y4096" s="27" t="n">
        <f aca="false">L4096/G4096</f>
        <v>1.25648832825866</v>
      </c>
    </row>
    <row r="4097" customFormat="false" ht="39" hidden="false" customHeight="true" outlineLevel="0" collapsed="false">
      <c r="A4097" s="4" t="s">
        <v>480</v>
      </c>
      <c r="B4097" s="4" t="s">
        <v>1668</v>
      </c>
      <c r="C4097" s="4" t="s">
        <v>1933</v>
      </c>
      <c r="D4097" s="4" t="s">
        <v>1934</v>
      </c>
      <c r="E4097" s="4" t="s">
        <v>98</v>
      </c>
      <c r="F4097" s="4" t="s">
        <v>99</v>
      </c>
      <c r="G4097" s="23" t="n">
        <v>820743</v>
      </c>
      <c r="H4097" s="24" t="n">
        <f aca="false">Parametros!$B$3</f>
        <v>160.42</v>
      </c>
      <c r="I4097" s="24" t="n">
        <f aca="false">Parametros!$B$4</f>
        <v>151.76</v>
      </c>
      <c r="J4097" s="23" t="n">
        <f aca="false">G4097*H4097/I4097</f>
        <v>867577.70202952</v>
      </c>
      <c r="K4097" s="23" t="n">
        <v>787478.3</v>
      </c>
      <c r="L4097" s="23" t="n">
        <v>1031254</v>
      </c>
      <c r="M4097" s="23" t="n">
        <f aca="false">MIN(J4097:L4097)</f>
        <v>787478.3</v>
      </c>
      <c r="N4097" s="23" t="n">
        <f aca="false">MAX(J4097:L4097)</f>
        <v>1031254</v>
      </c>
      <c r="O4097" s="23" t="n">
        <f aca="false">MEDIAN(J4097:L4097)</f>
        <v>867577.70202952</v>
      </c>
      <c r="P4097" s="23" t="n">
        <f aca="false">AVERAGE(J4097:L4097)</f>
        <v>895436.667343174</v>
      </c>
      <c r="Q4097" s="23" t="n">
        <f aca="false">AVERAGE(M4097,O4097)</f>
        <v>827528.00101476</v>
      </c>
      <c r="R4097" s="23" t="n">
        <f aca="false">AVERAGE(N4097,O4097)</f>
        <v>949415.85101476</v>
      </c>
      <c r="S4097" s="23" t="n">
        <f aca="false">STDEV(J4097:L4097)</f>
        <v>124252.724070271</v>
      </c>
      <c r="T4097" s="25" t="n">
        <f aca="false">IF(P4097&gt;0,S4097/P4097,NA())</f>
        <v>0.138762157729076</v>
      </c>
      <c r="U4097" s="4" t="str">
        <f aca="false">IF(T4097&lt;=Parametros!$B$7,"MENOR",IF(T4097&lt;=Parametros!$B$8,"PROMEDIO MENOR-MEDIANA","PROMEDIO"))</f>
        <v>MENOR</v>
      </c>
      <c r="V4097" s="23" t="n">
        <f aca="false">IF(T4097&lt;=Parametros!$B$7,M4097,IF(T4097&lt;=Parametros!$B$8,Q4097,P4097))</f>
        <v>787478.3</v>
      </c>
      <c r="W4097" s="26" t="n">
        <f aca="false">ROUND(V4097,0)</f>
        <v>787478</v>
      </c>
      <c r="X4097" s="27" t="n">
        <f aca="false">K4097/G4097</f>
        <v>0.959470016801849</v>
      </c>
      <c r="Y4097" s="27" t="n">
        <f aca="false">L4097/G4097</f>
        <v>1.25648832825866</v>
      </c>
    </row>
    <row r="4098" customFormat="false" ht="39" hidden="false" customHeight="true" outlineLevel="0" collapsed="false">
      <c r="A4098" s="4" t="s">
        <v>482</v>
      </c>
      <c r="B4098" s="4" t="s">
        <v>1668</v>
      </c>
      <c r="C4098" s="4" t="s">
        <v>1935</v>
      </c>
      <c r="D4098" s="4" t="s">
        <v>1936</v>
      </c>
      <c r="E4098" s="4" t="s">
        <v>98</v>
      </c>
      <c r="F4098" s="4" t="s">
        <v>99</v>
      </c>
      <c r="G4098" s="23" t="n">
        <v>820743</v>
      </c>
      <c r="H4098" s="24" t="n">
        <f aca="false">Parametros!$B$3</f>
        <v>160.42</v>
      </c>
      <c r="I4098" s="24" t="n">
        <f aca="false">Parametros!$B$4</f>
        <v>151.76</v>
      </c>
      <c r="J4098" s="23" t="n">
        <f aca="false">G4098*H4098/I4098</f>
        <v>867577.70202952</v>
      </c>
      <c r="K4098" s="23" t="n">
        <v>787478.3</v>
      </c>
      <c r="L4098" s="23" t="n">
        <v>1031254</v>
      </c>
      <c r="M4098" s="23" t="n">
        <f aca="false">MIN(J4098:L4098)</f>
        <v>787478.3</v>
      </c>
      <c r="N4098" s="23" t="n">
        <f aca="false">MAX(J4098:L4098)</f>
        <v>1031254</v>
      </c>
      <c r="O4098" s="23" t="n">
        <f aca="false">MEDIAN(J4098:L4098)</f>
        <v>867577.70202952</v>
      </c>
      <c r="P4098" s="23" t="n">
        <f aca="false">AVERAGE(J4098:L4098)</f>
        <v>895436.667343174</v>
      </c>
      <c r="Q4098" s="23" t="n">
        <f aca="false">AVERAGE(M4098,O4098)</f>
        <v>827528.00101476</v>
      </c>
      <c r="R4098" s="23" t="n">
        <f aca="false">AVERAGE(N4098,O4098)</f>
        <v>949415.85101476</v>
      </c>
      <c r="S4098" s="23" t="n">
        <f aca="false">STDEV(J4098:L4098)</f>
        <v>124252.724070271</v>
      </c>
      <c r="T4098" s="25" t="n">
        <f aca="false">IF(P4098&gt;0,S4098/P4098,NA())</f>
        <v>0.138762157729076</v>
      </c>
      <c r="U4098" s="4" t="str">
        <f aca="false">IF(T4098&lt;=Parametros!$B$7,"MENOR",IF(T4098&lt;=Parametros!$B$8,"PROMEDIO MENOR-MEDIANA","PROMEDIO"))</f>
        <v>MENOR</v>
      </c>
      <c r="V4098" s="23" t="n">
        <f aca="false">IF(T4098&lt;=Parametros!$B$7,M4098,IF(T4098&lt;=Parametros!$B$8,Q4098,P4098))</f>
        <v>787478.3</v>
      </c>
      <c r="W4098" s="26" t="n">
        <f aca="false">ROUND(V4098,0)</f>
        <v>787478</v>
      </c>
      <c r="X4098" s="27" t="n">
        <f aca="false">K4098/G4098</f>
        <v>0.959470016801849</v>
      </c>
      <c r="Y4098" s="27" t="n">
        <f aca="false">L4098/G4098</f>
        <v>1.25648832825866</v>
      </c>
    </row>
    <row r="4099" customFormat="false" ht="26.25" hidden="false" customHeight="true" outlineLevel="0" collapsed="false">
      <c r="A4099" s="4" t="s">
        <v>485</v>
      </c>
      <c r="B4099" s="4" t="s">
        <v>1668</v>
      </c>
      <c r="C4099" s="4" t="s">
        <v>1937</v>
      </c>
      <c r="D4099" s="4" t="s">
        <v>1938</v>
      </c>
      <c r="E4099" s="4" t="s">
        <v>98</v>
      </c>
      <c r="F4099" s="4" t="s">
        <v>99</v>
      </c>
      <c r="G4099" s="23" t="n">
        <v>1892457</v>
      </c>
      <c r="H4099" s="24" t="n">
        <f aca="false">Parametros!$B$3</f>
        <v>160.42</v>
      </c>
      <c r="I4099" s="24" t="n">
        <f aca="false">Parametros!$B$4</f>
        <v>151.76</v>
      </c>
      <c r="J4099" s="23" t="n">
        <f aca="false">G4099*H4099/I4099</f>
        <v>2000447.75922509</v>
      </c>
      <c r="K4099" s="23" t="n">
        <v>1815756.57</v>
      </c>
      <c r="L4099" s="23" t="n">
        <v>2377858</v>
      </c>
      <c r="M4099" s="23" t="n">
        <f aca="false">MIN(J4099:L4099)</f>
        <v>1815756.57</v>
      </c>
      <c r="N4099" s="23" t="n">
        <f aca="false">MAX(J4099:L4099)</f>
        <v>2377858</v>
      </c>
      <c r="O4099" s="23" t="n">
        <f aca="false">MEDIAN(J4099:L4099)</f>
        <v>2000447.75922509</v>
      </c>
      <c r="P4099" s="23" t="n">
        <f aca="false">AVERAGE(J4099:L4099)</f>
        <v>2064687.44307503</v>
      </c>
      <c r="Q4099" s="23" t="n">
        <f aca="false">AVERAGE(M4099,O4099)</f>
        <v>1908102.16461255</v>
      </c>
      <c r="R4099" s="23" t="n">
        <f aca="false">AVERAGE(N4099,O4099)</f>
        <v>2189152.87961255</v>
      </c>
      <c r="S4099" s="23" t="n">
        <f aca="false">STDEV(J4099:L4099)</f>
        <v>286504.026390322</v>
      </c>
      <c r="T4099" s="25" t="n">
        <f aca="false">IF(P4099&gt;0,S4099/P4099,NA())</f>
        <v>0.138763873123391</v>
      </c>
      <c r="U4099" s="4" t="str">
        <f aca="false">IF(T4099&lt;=Parametros!$B$7,"MENOR",IF(T4099&lt;=Parametros!$B$8,"PROMEDIO MENOR-MEDIANA","PROMEDIO"))</f>
        <v>MENOR</v>
      </c>
      <c r="V4099" s="23" t="n">
        <f aca="false">IF(T4099&lt;=Parametros!$B$7,M4099,IF(T4099&lt;=Parametros!$B$8,Q4099,P4099))</f>
        <v>1815756.57</v>
      </c>
      <c r="W4099" s="26" t="n">
        <f aca="false">ROUND(V4099,0)</f>
        <v>1815757</v>
      </c>
      <c r="X4099" s="27" t="n">
        <f aca="false">K4099/G4099</f>
        <v>0.959470450319347</v>
      </c>
      <c r="Y4099" s="27" t="n">
        <f aca="false">L4099/G4099</f>
        <v>1.25649248569452</v>
      </c>
    </row>
    <row r="4100" customFormat="false" ht="39" hidden="false" customHeight="true" outlineLevel="0" collapsed="false">
      <c r="A4100" s="4" t="s">
        <v>488</v>
      </c>
      <c r="B4100" s="4" t="s">
        <v>1668</v>
      </c>
      <c r="C4100" s="4" t="s">
        <v>1939</v>
      </c>
      <c r="D4100" s="4" t="s">
        <v>1940</v>
      </c>
      <c r="E4100" s="4" t="s">
        <v>98</v>
      </c>
      <c r="F4100" s="4" t="s">
        <v>99</v>
      </c>
      <c r="G4100" s="23" t="n">
        <v>820743</v>
      </c>
      <c r="H4100" s="24" t="n">
        <f aca="false">Parametros!$B$3</f>
        <v>160.42</v>
      </c>
      <c r="I4100" s="24" t="n">
        <f aca="false">Parametros!$B$4</f>
        <v>151.76</v>
      </c>
      <c r="J4100" s="23" t="n">
        <f aca="false">G4100*H4100/I4100</f>
        <v>867577.70202952</v>
      </c>
      <c r="K4100" s="23" t="n">
        <v>787478.3</v>
      </c>
      <c r="L4100" s="23" t="n">
        <v>1031254</v>
      </c>
      <c r="M4100" s="23" t="n">
        <f aca="false">MIN(J4100:L4100)</f>
        <v>787478.3</v>
      </c>
      <c r="N4100" s="23" t="n">
        <f aca="false">MAX(J4100:L4100)</f>
        <v>1031254</v>
      </c>
      <c r="O4100" s="23" t="n">
        <f aca="false">MEDIAN(J4100:L4100)</f>
        <v>867577.70202952</v>
      </c>
      <c r="P4100" s="23" t="n">
        <f aca="false">AVERAGE(J4100:L4100)</f>
        <v>895436.667343174</v>
      </c>
      <c r="Q4100" s="23" t="n">
        <f aca="false">AVERAGE(M4100,O4100)</f>
        <v>827528.00101476</v>
      </c>
      <c r="R4100" s="23" t="n">
        <f aca="false">AVERAGE(N4100,O4100)</f>
        <v>949415.85101476</v>
      </c>
      <c r="S4100" s="23" t="n">
        <f aca="false">STDEV(J4100:L4100)</f>
        <v>124252.724070271</v>
      </c>
      <c r="T4100" s="25" t="n">
        <f aca="false">IF(P4100&gt;0,S4100/P4100,NA())</f>
        <v>0.138762157729076</v>
      </c>
      <c r="U4100" s="4" t="str">
        <f aca="false">IF(T4100&lt;=Parametros!$B$7,"MENOR",IF(T4100&lt;=Parametros!$B$8,"PROMEDIO MENOR-MEDIANA","PROMEDIO"))</f>
        <v>MENOR</v>
      </c>
      <c r="V4100" s="23" t="n">
        <f aca="false">IF(T4100&lt;=Parametros!$B$7,M4100,IF(T4100&lt;=Parametros!$B$8,Q4100,P4100))</f>
        <v>787478.3</v>
      </c>
      <c r="W4100" s="26" t="n">
        <f aca="false">ROUND(V4100,0)</f>
        <v>787478</v>
      </c>
      <c r="X4100" s="27" t="n">
        <f aca="false">K4100/G4100</f>
        <v>0.959470016801849</v>
      </c>
      <c r="Y4100" s="27" t="n">
        <f aca="false">L4100/G4100</f>
        <v>1.25648832825866</v>
      </c>
    </row>
    <row r="4101" customFormat="false" ht="39" hidden="false" customHeight="true" outlineLevel="0" collapsed="false">
      <c r="A4101" s="4" t="s">
        <v>491</v>
      </c>
      <c r="B4101" s="4" t="s">
        <v>1668</v>
      </c>
      <c r="C4101" s="4" t="s">
        <v>1941</v>
      </c>
      <c r="D4101" s="4" t="s">
        <v>1942</v>
      </c>
      <c r="E4101" s="4" t="s">
        <v>98</v>
      </c>
      <c r="F4101" s="4" t="s">
        <v>99</v>
      </c>
      <c r="G4101" s="23" t="n">
        <v>133399</v>
      </c>
      <c r="H4101" s="24" t="n">
        <f aca="false">Parametros!$B$3</f>
        <v>160.42</v>
      </c>
      <c r="I4101" s="24" t="n">
        <f aca="false">Parametros!$B$4</f>
        <v>151.76</v>
      </c>
      <c r="J4101" s="23" t="n">
        <f aca="false">G4101*H4101/I4101</f>
        <v>141011.251845018</v>
      </c>
      <c r="K4101" s="23" t="n">
        <v>127992.45</v>
      </c>
      <c r="L4101" s="23" t="n">
        <v>167552</v>
      </c>
      <c r="M4101" s="23" t="n">
        <f aca="false">MIN(J4101:L4101)</f>
        <v>127992.45</v>
      </c>
      <c r="N4101" s="23" t="n">
        <f aca="false">MAX(J4101:L4101)</f>
        <v>167552</v>
      </c>
      <c r="O4101" s="23" t="n">
        <f aca="false">MEDIAN(J4101:L4101)</f>
        <v>141011.251845018</v>
      </c>
      <c r="P4101" s="23" t="n">
        <f aca="false">AVERAGE(J4101:L4101)</f>
        <v>145518.567281673</v>
      </c>
      <c r="Q4101" s="23" t="n">
        <f aca="false">AVERAGE(M4101,O4101)</f>
        <v>134501.850922509</v>
      </c>
      <c r="R4101" s="23" t="n">
        <f aca="false">AVERAGE(N4101,O4101)</f>
        <v>154281.625922509</v>
      </c>
      <c r="S4101" s="23" t="n">
        <f aca="false">STDEV(J4101:L4101)</f>
        <v>20161.2603372099</v>
      </c>
      <c r="T4101" s="25" t="n">
        <f aca="false">IF(P4101&gt;0,S4101/P4101,NA())</f>
        <v>0.138547683047104</v>
      </c>
      <c r="U4101" s="4" t="str">
        <f aca="false">IF(T4101&lt;=Parametros!$B$7,"MENOR",IF(T4101&lt;=Parametros!$B$8,"PROMEDIO MENOR-MEDIANA","PROMEDIO"))</f>
        <v>MENOR</v>
      </c>
      <c r="V4101" s="23" t="n">
        <f aca="false">IF(T4101&lt;=Parametros!$B$7,M4101,IF(T4101&lt;=Parametros!$B$8,Q4101,P4101))</f>
        <v>127992.45</v>
      </c>
      <c r="W4101" s="26" t="n">
        <f aca="false">ROUND(V4101,0)</f>
        <v>127992</v>
      </c>
      <c r="X4101" s="27" t="n">
        <f aca="false">K4101/G4101</f>
        <v>0.95947083561346</v>
      </c>
      <c r="Y4101" s="27" t="n">
        <f aca="false">L4101/G4101</f>
        <v>1.25602140945584</v>
      </c>
    </row>
    <row r="4102" customFormat="false" ht="39" hidden="false" customHeight="true" outlineLevel="0" collapsed="false">
      <c r="A4102" s="4" t="s">
        <v>494</v>
      </c>
      <c r="B4102" s="4" t="s">
        <v>1668</v>
      </c>
      <c r="C4102" s="4" t="s">
        <v>1943</v>
      </c>
      <c r="D4102" s="4" t="s">
        <v>1944</v>
      </c>
      <c r="E4102" s="4" t="s">
        <v>98</v>
      </c>
      <c r="F4102" s="4" t="s">
        <v>99</v>
      </c>
      <c r="G4102" s="23" t="n">
        <v>133399</v>
      </c>
      <c r="H4102" s="24" t="n">
        <f aca="false">Parametros!$B$3</f>
        <v>160.42</v>
      </c>
      <c r="I4102" s="24" t="n">
        <f aca="false">Parametros!$B$4</f>
        <v>151.76</v>
      </c>
      <c r="J4102" s="23" t="n">
        <f aca="false">G4102*H4102/I4102</f>
        <v>141011.251845018</v>
      </c>
      <c r="K4102" s="23" t="n">
        <v>127992.45</v>
      </c>
      <c r="L4102" s="23" t="n">
        <v>167552</v>
      </c>
      <c r="M4102" s="23" t="n">
        <f aca="false">MIN(J4102:L4102)</f>
        <v>127992.45</v>
      </c>
      <c r="N4102" s="23" t="n">
        <f aca="false">MAX(J4102:L4102)</f>
        <v>167552</v>
      </c>
      <c r="O4102" s="23" t="n">
        <f aca="false">MEDIAN(J4102:L4102)</f>
        <v>141011.251845018</v>
      </c>
      <c r="P4102" s="23" t="n">
        <f aca="false">AVERAGE(J4102:L4102)</f>
        <v>145518.567281673</v>
      </c>
      <c r="Q4102" s="23" t="n">
        <f aca="false">AVERAGE(M4102,O4102)</f>
        <v>134501.850922509</v>
      </c>
      <c r="R4102" s="23" t="n">
        <f aca="false">AVERAGE(N4102,O4102)</f>
        <v>154281.625922509</v>
      </c>
      <c r="S4102" s="23" t="n">
        <f aca="false">STDEV(J4102:L4102)</f>
        <v>20161.2603372099</v>
      </c>
      <c r="T4102" s="25" t="n">
        <f aca="false">IF(P4102&gt;0,S4102/P4102,NA())</f>
        <v>0.138547683047104</v>
      </c>
      <c r="U4102" s="4" t="str">
        <f aca="false">IF(T4102&lt;=Parametros!$B$7,"MENOR",IF(T4102&lt;=Parametros!$B$8,"PROMEDIO MENOR-MEDIANA","PROMEDIO"))</f>
        <v>MENOR</v>
      </c>
      <c r="V4102" s="23" t="n">
        <f aca="false">IF(T4102&lt;=Parametros!$B$7,M4102,IF(T4102&lt;=Parametros!$B$8,Q4102,P4102))</f>
        <v>127992.45</v>
      </c>
      <c r="W4102" s="26" t="n">
        <f aca="false">ROUND(V4102,0)</f>
        <v>127992</v>
      </c>
      <c r="X4102" s="27" t="n">
        <f aca="false">K4102/G4102</f>
        <v>0.95947083561346</v>
      </c>
      <c r="Y4102" s="27" t="n">
        <f aca="false">L4102/G4102</f>
        <v>1.25602140945584</v>
      </c>
    </row>
    <row r="4103" customFormat="false" ht="39" hidden="false" customHeight="true" outlineLevel="0" collapsed="false">
      <c r="A4103" s="4" t="s">
        <v>497</v>
      </c>
      <c r="B4103" s="4" t="s">
        <v>1668</v>
      </c>
      <c r="C4103" s="4" t="s">
        <v>1945</v>
      </c>
      <c r="D4103" s="4" t="s">
        <v>1946</v>
      </c>
      <c r="E4103" s="4" t="s">
        <v>98</v>
      </c>
      <c r="F4103" s="4" t="s">
        <v>99</v>
      </c>
      <c r="G4103" s="23" t="n">
        <v>1896979</v>
      </c>
      <c r="H4103" s="24" t="n">
        <f aca="false">Parametros!$B$3</f>
        <v>160.42</v>
      </c>
      <c r="I4103" s="24" t="n">
        <f aca="false">Parametros!$B$4</f>
        <v>151.76</v>
      </c>
      <c r="J4103" s="23" t="n">
        <f aca="false">G4103*H4103/I4103</f>
        <v>2005227.80166052</v>
      </c>
      <c r="K4103" s="23" t="n">
        <v>1820095.25</v>
      </c>
      <c r="L4103" s="23" t="n">
        <v>2383570</v>
      </c>
      <c r="M4103" s="23" t="n">
        <f aca="false">MIN(J4103:L4103)</f>
        <v>1820095.25</v>
      </c>
      <c r="N4103" s="23" t="n">
        <f aca="false">MAX(J4103:L4103)</f>
        <v>2383570</v>
      </c>
      <c r="O4103" s="23" t="n">
        <f aca="false">MEDIAN(J4103:L4103)</f>
        <v>2005227.80166052</v>
      </c>
      <c r="P4103" s="23" t="n">
        <f aca="false">AVERAGE(J4103:L4103)</f>
        <v>2069631.01722017</v>
      </c>
      <c r="Q4103" s="23" t="n">
        <f aca="false">AVERAGE(M4103,O4103)</f>
        <v>1912661.52583026</v>
      </c>
      <c r="R4103" s="23" t="n">
        <f aca="false">AVERAGE(N4103,O4103)</f>
        <v>2194398.90083026</v>
      </c>
      <c r="S4103" s="23" t="n">
        <f aca="false">STDEV(J4103:L4103)</f>
        <v>287205.116776683</v>
      </c>
      <c r="T4103" s="25" t="n">
        <f aca="false">IF(P4103&gt;0,S4103/P4103,NA())</f>
        <v>0.138771169540377</v>
      </c>
      <c r="U4103" s="4" t="str">
        <f aca="false">IF(T4103&lt;=Parametros!$B$7,"MENOR",IF(T4103&lt;=Parametros!$B$8,"PROMEDIO MENOR-MEDIANA","PROMEDIO"))</f>
        <v>MENOR</v>
      </c>
      <c r="V4103" s="23" t="n">
        <f aca="false">IF(T4103&lt;=Parametros!$B$7,M4103,IF(T4103&lt;=Parametros!$B$8,Q4103,P4103))</f>
        <v>1820095.25</v>
      </c>
      <c r="W4103" s="26" t="n">
        <f aca="false">ROUND(V4103,0)</f>
        <v>1820095</v>
      </c>
      <c r="X4103" s="27" t="n">
        <f aca="false">K4103/G4103</f>
        <v>0.959470426399027</v>
      </c>
      <c r="Y4103" s="27" t="n">
        <f aca="false">L4103/G4103</f>
        <v>1.25650837463145</v>
      </c>
    </row>
    <row r="4104" customFormat="false" ht="39" hidden="false" customHeight="true" outlineLevel="0" collapsed="false">
      <c r="A4104" s="4" t="s">
        <v>500</v>
      </c>
      <c r="B4104" s="4" t="s">
        <v>1668</v>
      </c>
      <c r="C4104" s="4" t="s">
        <v>1947</v>
      </c>
      <c r="D4104" s="4" t="s">
        <v>1948</v>
      </c>
      <c r="E4104" s="4" t="s">
        <v>98</v>
      </c>
      <c r="F4104" s="4" t="s">
        <v>99</v>
      </c>
      <c r="G4104" s="23" t="n">
        <v>820743</v>
      </c>
      <c r="H4104" s="24" t="n">
        <f aca="false">Parametros!$B$3</f>
        <v>160.42</v>
      </c>
      <c r="I4104" s="24" t="n">
        <f aca="false">Parametros!$B$4</f>
        <v>151.76</v>
      </c>
      <c r="J4104" s="23" t="n">
        <f aca="false">G4104*H4104/I4104</f>
        <v>867577.70202952</v>
      </c>
      <c r="K4104" s="23" t="n">
        <v>787478.3</v>
      </c>
      <c r="L4104" s="23" t="n">
        <v>1031254</v>
      </c>
      <c r="M4104" s="23" t="n">
        <f aca="false">MIN(J4104:L4104)</f>
        <v>787478.3</v>
      </c>
      <c r="N4104" s="23" t="n">
        <f aca="false">MAX(J4104:L4104)</f>
        <v>1031254</v>
      </c>
      <c r="O4104" s="23" t="n">
        <f aca="false">MEDIAN(J4104:L4104)</f>
        <v>867577.70202952</v>
      </c>
      <c r="P4104" s="23" t="n">
        <f aca="false">AVERAGE(J4104:L4104)</f>
        <v>895436.667343174</v>
      </c>
      <c r="Q4104" s="23" t="n">
        <f aca="false">AVERAGE(M4104,O4104)</f>
        <v>827528.00101476</v>
      </c>
      <c r="R4104" s="23" t="n">
        <f aca="false">AVERAGE(N4104,O4104)</f>
        <v>949415.85101476</v>
      </c>
      <c r="S4104" s="23" t="n">
        <f aca="false">STDEV(J4104:L4104)</f>
        <v>124252.724070271</v>
      </c>
      <c r="T4104" s="25" t="n">
        <f aca="false">IF(P4104&gt;0,S4104/P4104,NA())</f>
        <v>0.138762157729076</v>
      </c>
      <c r="U4104" s="4" t="str">
        <f aca="false">IF(T4104&lt;=Parametros!$B$7,"MENOR",IF(T4104&lt;=Parametros!$B$8,"PROMEDIO MENOR-MEDIANA","PROMEDIO"))</f>
        <v>MENOR</v>
      </c>
      <c r="V4104" s="23" t="n">
        <f aca="false">IF(T4104&lt;=Parametros!$B$7,M4104,IF(T4104&lt;=Parametros!$B$8,Q4104,P4104))</f>
        <v>787478.3</v>
      </c>
      <c r="W4104" s="26" t="n">
        <f aca="false">ROUND(V4104,0)</f>
        <v>787478</v>
      </c>
      <c r="X4104" s="27" t="n">
        <f aca="false">K4104/G4104</f>
        <v>0.959470016801849</v>
      </c>
      <c r="Y4104" s="27" t="n">
        <f aca="false">L4104/G4104</f>
        <v>1.25648832825866</v>
      </c>
    </row>
    <row r="4105" customFormat="false" ht="51.75" hidden="false" customHeight="true" outlineLevel="0" collapsed="false">
      <c r="A4105" s="4" t="s">
        <v>503</v>
      </c>
      <c r="B4105" s="4" t="s">
        <v>1668</v>
      </c>
      <c r="C4105" s="4" t="s">
        <v>1949</v>
      </c>
      <c r="D4105" s="4" t="s">
        <v>1950</v>
      </c>
      <c r="E4105" s="4" t="s">
        <v>98</v>
      </c>
      <c r="F4105" s="4" t="s">
        <v>99</v>
      </c>
      <c r="G4105" s="23" t="n">
        <v>1079628</v>
      </c>
      <c r="H4105" s="24" t="n">
        <f aca="false">Parametros!$B$3</f>
        <v>160.42</v>
      </c>
      <c r="I4105" s="24" t="n">
        <f aca="false">Parametros!$B$4</f>
        <v>151.76</v>
      </c>
      <c r="J4105" s="23" t="n">
        <f aca="false">G4105*H4105/I4105</f>
        <v>1141235.65998946</v>
      </c>
      <c r="K4105" s="23" t="n">
        <v>1035870.74</v>
      </c>
      <c r="L4105" s="23" t="n">
        <v>1356481</v>
      </c>
      <c r="M4105" s="23" t="n">
        <f aca="false">MIN(J4105:L4105)</f>
        <v>1035870.74</v>
      </c>
      <c r="N4105" s="23" t="n">
        <f aca="false">MAX(J4105:L4105)</f>
        <v>1356481</v>
      </c>
      <c r="O4105" s="23" t="n">
        <f aca="false">MEDIAN(J4105:L4105)</f>
        <v>1141235.65998946</v>
      </c>
      <c r="P4105" s="23" t="n">
        <f aca="false">AVERAGE(J4105:L4105)</f>
        <v>1177862.46666315</v>
      </c>
      <c r="Q4105" s="23" t="n">
        <f aca="false">AVERAGE(M4105,O4105)</f>
        <v>1088553.19999473</v>
      </c>
      <c r="R4105" s="23" t="n">
        <f aca="false">AVERAGE(N4105,O4105)</f>
        <v>1248858.32999473</v>
      </c>
      <c r="S4105" s="23" t="n">
        <f aca="false">STDEV(J4105:L4105)</f>
        <v>163413.209165144</v>
      </c>
      <c r="T4105" s="25" t="n">
        <f aca="false">IF(P4105&gt;0,S4105/P4105,NA())</f>
        <v>0.138737088403953</v>
      </c>
      <c r="U4105" s="4" t="str">
        <f aca="false">IF(T4105&lt;=Parametros!$B$7,"MENOR",IF(T4105&lt;=Parametros!$B$8,"PROMEDIO MENOR-MEDIANA","PROMEDIO"))</f>
        <v>MENOR</v>
      </c>
      <c r="V4105" s="23" t="n">
        <f aca="false">IF(T4105&lt;=Parametros!$B$7,M4105,IF(T4105&lt;=Parametros!$B$8,Q4105,P4105))</f>
        <v>1035870.74</v>
      </c>
      <c r="W4105" s="26" t="n">
        <f aca="false">ROUND(V4105,0)</f>
        <v>1035871</v>
      </c>
      <c r="X4105" s="27" t="n">
        <f aca="false">K4105/G4105</f>
        <v>0.959470058205234</v>
      </c>
      <c r="Y4105" s="27" t="n">
        <f aca="false">L4105/G4105</f>
        <v>1.25643369753285</v>
      </c>
    </row>
    <row r="4106" customFormat="false" ht="39" hidden="false" customHeight="true" outlineLevel="0" collapsed="false">
      <c r="A4106" s="4" t="s">
        <v>506</v>
      </c>
      <c r="B4106" s="4" t="s">
        <v>1668</v>
      </c>
      <c r="C4106" s="4" t="s">
        <v>1951</v>
      </c>
      <c r="D4106" s="4" t="s">
        <v>1952</v>
      </c>
      <c r="E4106" s="4" t="s">
        <v>98</v>
      </c>
      <c r="F4106" s="4" t="s">
        <v>99</v>
      </c>
      <c r="G4106" s="23" t="n">
        <v>1891327</v>
      </c>
      <c r="H4106" s="24" t="n">
        <f aca="false">Parametros!$B$3</f>
        <v>160.42</v>
      </c>
      <c r="I4106" s="24" t="n">
        <f aca="false">Parametros!$B$4</f>
        <v>151.76</v>
      </c>
      <c r="J4106" s="23" t="n">
        <f aca="false">G4106*H4106/I4106</f>
        <v>1999253.27714813</v>
      </c>
      <c r="K4106" s="23" t="n">
        <v>1814672.59</v>
      </c>
      <c r="L4106" s="23" t="n">
        <v>2376430</v>
      </c>
      <c r="M4106" s="23" t="n">
        <f aca="false">MIN(J4106:L4106)</f>
        <v>1814672.59</v>
      </c>
      <c r="N4106" s="23" t="n">
        <f aca="false">MAX(J4106:L4106)</f>
        <v>2376430</v>
      </c>
      <c r="O4106" s="23" t="n">
        <f aca="false">MEDIAN(J4106:L4106)</f>
        <v>1999253.27714813</v>
      </c>
      <c r="P4106" s="23" t="n">
        <f aca="false">AVERAGE(J4106:L4106)</f>
        <v>2063451.95571604</v>
      </c>
      <c r="Q4106" s="23" t="n">
        <f aca="false">AVERAGE(M4106,O4106)</f>
        <v>1906962.93357406</v>
      </c>
      <c r="R4106" s="23" t="n">
        <f aca="false">AVERAGE(N4106,O4106)</f>
        <v>2187841.63857406</v>
      </c>
      <c r="S4106" s="23" t="n">
        <f aca="false">STDEV(J4106:L4106)</f>
        <v>286328.394801977</v>
      </c>
      <c r="T4106" s="25" t="n">
        <f aca="false">IF(P4106&gt;0,S4106/P4106,NA())</f>
        <v>0.138761842265728</v>
      </c>
      <c r="U4106" s="4" t="str">
        <f aca="false">IF(T4106&lt;=Parametros!$B$7,"MENOR",IF(T4106&lt;=Parametros!$B$8,"PROMEDIO MENOR-MEDIANA","PROMEDIO"))</f>
        <v>MENOR</v>
      </c>
      <c r="V4106" s="23" t="n">
        <f aca="false">IF(T4106&lt;=Parametros!$B$7,M4106,IF(T4106&lt;=Parametros!$B$8,Q4106,P4106))</f>
        <v>1814672.59</v>
      </c>
      <c r="W4106" s="26" t="n">
        <f aca="false">ROUND(V4106,0)</f>
        <v>1814673</v>
      </c>
      <c r="X4106" s="27" t="n">
        <f aca="false">K4106/G4106</f>
        <v>0.959470567490445</v>
      </c>
      <c r="Y4106" s="27" t="n">
        <f aca="false">L4106/G4106</f>
        <v>1.25648816941756</v>
      </c>
    </row>
    <row r="4107" customFormat="false" ht="39" hidden="false" customHeight="true" outlineLevel="0" collapsed="false">
      <c r="A4107" s="4" t="s">
        <v>509</v>
      </c>
      <c r="B4107" s="4" t="s">
        <v>1668</v>
      </c>
      <c r="C4107" s="4" t="s">
        <v>1953</v>
      </c>
      <c r="D4107" s="4" t="s">
        <v>1954</v>
      </c>
      <c r="E4107" s="4" t="s">
        <v>98</v>
      </c>
      <c r="F4107" s="4" t="s">
        <v>99</v>
      </c>
      <c r="G4107" s="23" t="n">
        <v>1891327</v>
      </c>
      <c r="H4107" s="24" t="n">
        <f aca="false">Parametros!$B$3</f>
        <v>160.42</v>
      </c>
      <c r="I4107" s="24" t="n">
        <f aca="false">Parametros!$B$4</f>
        <v>151.76</v>
      </c>
      <c r="J4107" s="23" t="n">
        <f aca="false">G4107*H4107/I4107</f>
        <v>1999253.27714813</v>
      </c>
      <c r="K4107" s="23" t="n">
        <v>1814672.59</v>
      </c>
      <c r="L4107" s="23" t="n">
        <v>2376430</v>
      </c>
      <c r="M4107" s="23" t="n">
        <f aca="false">MIN(J4107:L4107)</f>
        <v>1814672.59</v>
      </c>
      <c r="N4107" s="23" t="n">
        <f aca="false">MAX(J4107:L4107)</f>
        <v>2376430</v>
      </c>
      <c r="O4107" s="23" t="n">
        <f aca="false">MEDIAN(J4107:L4107)</f>
        <v>1999253.27714813</v>
      </c>
      <c r="P4107" s="23" t="n">
        <f aca="false">AVERAGE(J4107:L4107)</f>
        <v>2063451.95571604</v>
      </c>
      <c r="Q4107" s="23" t="n">
        <f aca="false">AVERAGE(M4107,O4107)</f>
        <v>1906962.93357406</v>
      </c>
      <c r="R4107" s="23" t="n">
        <f aca="false">AVERAGE(N4107,O4107)</f>
        <v>2187841.63857406</v>
      </c>
      <c r="S4107" s="23" t="n">
        <f aca="false">STDEV(J4107:L4107)</f>
        <v>286328.394801977</v>
      </c>
      <c r="T4107" s="25" t="n">
        <f aca="false">IF(P4107&gt;0,S4107/P4107,NA())</f>
        <v>0.138761842265728</v>
      </c>
      <c r="U4107" s="4" t="str">
        <f aca="false">IF(T4107&lt;=Parametros!$B$7,"MENOR",IF(T4107&lt;=Parametros!$B$8,"PROMEDIO MENOR-MEDIANA","PROMEDIO"))</f>
        <v>MENOR</v>
      </c>
      <c r="V4107" s="23" t="n">
        <f aca="false">IF(T4107&lt;=Parametros!$B$7,M4107,IF(T4107&lt;=Parametros!$B$8,Q4107,P4107))</f>
        <v>1814672.59</v>
      </c>
      <c r="W4107" s="26" t="n">
        <f aca="false">ROUND(V4107,0)</f>
        <v>1814673</v>
      </c>
      <c r="X4107" s="27" t="n">
        <f aca="false">K4107/G4107</f>
        <v>0.959470567490445</v>
      </c>
      <c r="Y4107" s="27" t="n">
        <f aca="false">L4107/G4107</f>
        <v>1.25648816941756</v>
      </c>
    </row>
    <row r="4108" customFormat="false" ht="39" hidden="false" customHeight="true" outlineLevel="0" collapsed="false">
      <c r="A4108" s="4" t="s">
        <v>512</v>
      </c>
      <c r="B4108" s="4" t="s">
        <v>1668</v>
      </c>
      <c r="C4108" s="4" t="s">
        <v>1955</v>
      </c>
      <c r="D4108" s="4" t="s">
        <v>1956</v>
      </c>
      <c r="E4108" s="4" t="s">
        <v>98</v>
      </c>
      <c r="F4108" s="4" t="s">
        <v>99</v>
      </c>
      <c r="G4108" s="23" t="n">
        <v>1891327</v>
      </c>
      <c r="H4108" s="24" t="n">
        <f aca="false">Parametros!$B$3</f>
        <v>160.42</v>
      </c>
      <c r="I4108" s="24" t="n">
        <f aca="false">Parametros!$B$4</f>
        <v>151.76</v>
      </c>
      <c r="J4108" s="23" t="n">
        <f aca="false">G4108*H4108/I4108</f>
        <v>1999253.27714813</v>
      </c>
      <c r="K4108" s="23" t="n">
        <v>1814672.59</v>
      </c>
      <c r="L4108" s="23" t="n">
        <v>2376430</v>
      </c>
      <c r="M4108" s="23" t="n">
        <f aca="false">MIN(J4108:L4108)</f>
        <v>1814672.59</v>
      </c>
      <c r="N4108" s="23" t="n">
        <f aca="false">MAX(J4108:L4108)</f>
        <v>2376430</v>
      </c>
      <c r="O4108" s="23" t="n">
        <f aca="false">MEDIAN(J4108:L4108)</f>
        <v>1999253.27714813</v>
      </c>
      <c r="P4108" s="23" t="n">
        <f aca="false">AVERAGE(J4108:L4108)</f>
        <v>2063451.95571604</v>
      </c>
      <c r="Q4108" s="23" t="n">
        <f aca="false">AVERAGE(M4108,O4108)</f>
        <v>1906962.93357406</v>
      </c>
      <c r="R4108" s="23" t="n">
        <f aca="false">AVERAGE(N4108,O4108)</f>
        <v>2187841.63857406</v>
      </c>
      <c r="S4108" s="23" t="n">
        <f aca="false">STDEV(J4108:L4108)</f>
        <v>286328.394801977</v>
      </c>
      <c r="T4108" s="25" t="n">
        <f aca="false">IF(P4108&gt;0,S4108/P4108,NA())</f>
        <v>0.138761842265728</v>
      </c>
      <c r="U4108" s="4" t="str">
        <f aca="false">IF(T4108&lt;=Parametros!$B$7,"MENOR",IF(T4108&lt;=Parametros!$B$8,"PROMEDIO MENOR-MEDIANA","PROMEDIO"))</f>
        <v>MENOR</v>
      </c>
      <c r="V4108" s="23" t="n">
        <f aca="false">IF(T4108&lt;=Parametros!$B$7,M4108,IF(T4108&lt;=Parametros!$B$8,Q4108,P4108))</f>
        <v>1814672.59</v>
      </c>
      <c r="W4108" s="26" t="n">
        <f aca="false">ROUND(V4108,0)</f>
        <v>1814673</v>
      </c>
      <c r="X4108" s="27" t="n">
        <f aca="false">K4108/G4108</f>
        <v>0.959470567490445</v>
      </c>
      <c r="Y4108" s="27" t="n">
        <f aca="false">L4108/G4108</f>
        <v>1.25648816941756</v>
      </c>
    </row>
    <row r="4109" customFormat="false" ht="26.25" hidden="false" customHeight="true" outlineLevel="0" collapsed="false">
      <c r="A4109" s="4" t="s">
        <v>515</v>
      </c>
      <c r="B4109" s="4" t="s">
        <v>1668</v>
      </c>
      <c r="C4109" s="4" t="s">
        <v>1957</v>
      </c>
      <c r="D4109" s="4" t="s">
        <v>1958</v>
      </c>
      <c r="E4109" s="4" t="s">
        <v>98</v>
      </c>
      <c r="F4109" s="4" t="s">
        <v>99</v>
      </c>
      <c r="G4109" s="23" t="n">
        <v>1891327</v>
      </c>
      <c r="H4109" s="24" t="n">
        <f aca="false">Parametros!$B$3</f>
        <v>160.42</v>
      </c>
      <c r="I4109" s="24" t="n">
        <f aca="false">Parametros!$B$4</f>
        <v>151.76</v>
      </c>
      <c r="J4109" s="23" t="n">
        <f aca="false">G4109*H4109/I4109</f>
        <v>1999253.27714813</v>
      </c>
      <c r="K4109" s="23" t="n">
        <v>1814672.59</v>
      </c>
      <c r="L4109" s="23" t="n">
        <v>2376430</v>
      </c>
      <c r="M4109" s="23" t="n">
        <f aca="false">MIN(J4109:L4109)</f>
        <v>1814672.59</v>
      </c>
      <c r="N4109" s="23" t="n">
        <f aca="false">MAX(J4109:L4109)</f>
        <v>2376430</v>
      </c>
      <c r="O4109" s="23" t="n">
        <f aca="false">MEDIAN(J4109:L4109)</f>
        <v>1999253.27714813</v>
      </c>
      <c r="P4109" s="23" t="n">
        <f aca="false">AVERAGE(J4109:L4109)</f>
        <v>2063451.95571604</v>
      </c>
      <c r="Q4109" s="23" t="n">
        <f aca="false">AVERAGE(M4109,O4109)</f>
        <v>1906962.93357406</v>
      </c>
      <c r="R4109" s="23" t="n">
        <f aca="false">AVERAGE(N4109,O4109)</f>
        <v>2187841.63857406</v>
      </c>
      <c r="S4109" s="23" t="n">
        <f aca="false">STDEV(J4109:L4109)</f>
        <v>286328.394801977</v>
      </c>
      <c r="T4109" s="25" t="n">
        <f aca="false">IF(P4109&gt;0,S4109/P4109,NA())</f>
        <v>0.138761842265728</v>
      </c>
      <c r="U4109" s="4" t="str">
        <f aca="false">IF(T4109&lt;=Parametros!$B$7,"MENOR",IF(T4109&lt;=Parametros!$B$8,"PROMEDIO MENOR-MEDIANA","PROMEDIO"))</f>
        <v>MENOR</v>
      </c>
      <c r="V4109" s="23" t="n">
        <f aca="false">IF(T4109&lt;=Parametros!$B$7,M4109,IF(T4109&lt;=Parametros!$B$8,Q4109,P4109))</f>
        <v>1814672.59</v>
      </c>
      <c r="W4109" s="26" t="n">
        <f aca="false">ROUND(V4109,0)</f>
        <v>1814673</v>
      </c>
      <c r="X4109" s="27" t="n">
        <f aca="false">K4109/G4109</f>
        <v>0.959470567490445</v>
      </c>
      <c r="Y4109" s="27" t="n">
        <f aca="false">L4109/G4109</f>
        <v>1.25648816941756</v>
      </c>
    </row>
    <row r="4110" customFormat="false" ht="26.25" hidden="false" customHeight="true" outlineLevel="0" collapsed="false">
      <c r="A4110" s="4" t="s">
        <v>518</v>
      </c>
      <c r="B4110" s="4" t="s">
        <v>1668</v>
      </c>
      <c r="C4110" s="4" t="s">
        <v>1959</v>
      </c>
      <c r="D4110" s="4" t="s">
        <v>1960</v>
      </c>
      <c r="E4110" s="4" t="s">
        <v>98</v>
      </c>
      <c r="F4110" s="4" t="s">
        <v>99</v>
      </c>
      <c r="G4110" s="23" t="n">
        <v>1891327</v>
      </c>
      <c r="H4110" s="24" t="n">
        <f aca="false">Parametros!$B$3</f>
        <v>160.42</v>
      </c>
      <c r="I4110" s="24" t="n">
        <f aca="false">Parametros!$B$4</f>
        <v>151.76</v>
      </c>
      <c r="J4110" s="23" t="n">
        <f aca="false">G4110*H4110/I4110</f>
        <v>1999253.27714813</v>
      </c>
      <c r="K4110" s="23" t="n">
        <v>1814672.59</v>
      </c>
      <c r="L4110" s="23" t="n">
        <v>2376430</v>
      </c>
      <c r="M4110" s="23" t="n">
        <f aca="false">MIN(J4110:L4110)</f>
        <v>1814672.59</v>
      </c>
      <c r="N4110" s="23" t="n">
        <f aca="false">MAX(J4110:L4110)</f>
        <v>2376430</v>
      </c>
      <c r="O4110" s="23" t="n">
        <f aca="false">MEDIAN(J4110:L4110)</f>
        <v>1999253.27714813</v>
      </c>
      <c r="P4110" s="23" t="n">
        <f aca="false">AVERAGE(J4110:L4110)</f>
        <v>2063451.95571604</v>
      </c>
      <c r="Q4110" s="23" t="n">
        <f aca="false">AVERAGE(M4110,O4110)</f>
        <v>1906962.93357406</v>
      </c>
      <c r="R4110" s="23" t="n">
        <f aca="false">AVERAGE(N4110,O4110)</f>
        <v>2187841.63857406</v>
      </c>
      <c r="S4110" s="23" t="n">
        <f aca="false">STDEV(J4110:L4110)</f>
        <v>286328.394801977</v>
      </c>
      <c r="T4110" s="25" t="n">
        <f aca="false">IF(P4110&gt;0,S4110/P4110,NA())</f>
        <v>0.138761842265728</v>
      </c>
      <c r="U4110" s="4" t="str">
        <f aca="false">IF(T4110&lt;=Parametros!$B$7,"MENOR",IF(T4110&lt;=Parametros!$B$8,"PROMEDIO MENOR-MEDIANA","PROMEDIO"))</f>
        <v>MENOR</v>
      </c>
      <c r="V4110" s="23" t="n">
        <f aca="false">IF(T4110&lt;=Parametros!$B$7,M4110,IF(T4110&lt;=Parametros!$B$8,Q4110,P4110))</f>
        <v>1814672.59</v>
      </c>
      <c r="W4110" s="26" t="n">
        <f aca="false">ROUND(V4110,0)</f>
        <v>1814673</v>
      </c>
      <c r="X4110" s="27" t="n">
        <f aca="false">K4110/G4110</f>
        <v>0.959470567490445</v>
      </c>
      <c r="Y4110" s="27" t="n">
        <f aca="false">L4110/G4110</f>
        <v>1.25648816941756</v>
      </c>
    </row>
    <row r="4111" customFormat="false" ht="15" hidden="false" customHeight="true" outlineLevel="0" collapsed="false">
      <c r="A4111" s="22" t="s">
        <v>521</v>
      </c>
      <c r="B4111" s="22" t="s">
        <v>522</v>
      </c>
      <c r="C4111" s="22"/>
      <c r="D4111" s="22"/>
      <c r="E4111" s="22"/>
      <c r="F4111" s="22"/>
      <c r="G4111" s="22"/>
      <c r="H4111" s="22"/>
      <c r="I4111" s="22"/>
      <c r="J4111" s="22"/>
      <c r="K4111" s="22"/>
      <c r="L4111" s="22"/>
      <c r="M4111" s="22"/>
      <c r="N4111" s="22"/>
      <c r="O4111" s="22"/>
      <c r="P4111" s="22"/>
      <c r="Q4111" s="22"/>
      <c r="R4111" s="22"/>
      <c r="S4111" s="22"/>
      <c r="T4111" s="22"/>
      <c r="U4111" s="22"/>
      <c r="V4111" s="22"/>
      <c r="W4111" s="22"/>
    </row>
    <row r="4112" customFormat="false" ht="15" hidden="false" customHeight="true" outlineLevel="0" collapsed="false">
      <c r="A4112" s="4" t="s">
        <v>523</v>
      </c>
      <c r="B4112" s="4" t="s">
        <v>1668</v>
      </c>
      <c r="C4112" s="4" t="s">
        <v>1961</v>
      </c>
      <c r="D4112" s="4" t="s">
        <v>1962</v>
      </c>
      <c r="E4112" s="4" t="s">
        <v>98</v>
      </c>
      <c r="F4112" s="4" t="s">
        <v>99</v>
      </c>
      <c r="G4112" s="23" t="n">
        <v>683953</v>
      </c>
      <c r="H4112" s="24" t="n">
        <f aca="false">Parametros!$B$3</f>
        <v>160.42</v>
      </c>
      <c r="I4112" s="24" t="n">
        <f aca="false">Parametros!$B$4</f>
        <v>151.76</v>
      </c>
      <c r="J4112" s="23" t="n">
        <f aca="false">G4112*H4112/I4112</f>
        <v>722981.946889826</v>
      </c>
      <c r="K4112" s="23" t="n">
        <v>656232.99</v>
      </c>
      <c r="L4112" s="23" t="n">
        <v>859299</v>
      </c>
      <c r="M4112" s="23" t="n">
        <f aca="false">MIN(J4112:L4112)</f>
        <v>656232.99</v>
      </c>
      <c r="N4112" s="23" t="n">
        <f aca="false">MAX(J4112:L4112)</f>
        <v>859299</v>
      </c>
      <c r="O4112" s="23" t="n">
        <f aca="false">MEDIAN(J4112:L4112)</f>
        <v>722981.946889826</v>
      </c>
      <c r="P4112" s="23" t="n">
        <f aca="false">AVERAGE(J4112:L4112)</f>
        <v>746171.312296609</v>
      </c>
      <c r="Q4112" s="23" t="n">
        <f aca="false">AVERAGE(M4112,O4112)</f>
        <v>689607.468444913</v>
      </c>
      <c r="R4112" s="23" t="n">
        <f aca="false">AVERAGE(N4112,O4112)</f>
        <v>791140.473444913</v>
      </c>
      <c r="S4112" s="23" t="n">
        <f aca="false">STDEV(J4112:L4112)</f>
        <v>103500.053648812</v>
      </c>
      <c r="T4112" s="25" t="n">
        <f aca="false">IF(P4112&gt;0,S4112/P4112,NA())</f>
        <v>0.138708165193666</v>
      </c>
      <c r="U4112" s="4" t="str">
        <f aca="false">IF(T4112&lt;=Parametros!$B$7,"MENOR",IF(T4112&lt;=Parametros!$B$8,"PROMEDIO MENOR-MEDIANA","PROMEDIO"))</f>
        <v>MENOR</v>
      </c>
      <c r="V4112" s="23" t="n">
        <f aca="false">IF(T4112&lt;=Parametros!$B$7,M4112,IF(T4112&lt;=Parametros!$B$8,Q4112,P4112))</f>
        <v>656232.99</v>
      </c>
      <c r="W4112" s="26" t="n">
        <f aca="false">ROUND(V4112,0)</f>
        <v>656233</v>
      </c>
      <c r="X4112" s="27" t="n">
        <f aca="false">K4112/G4112</f>
        <v>0.959470884695293</v>
      </c>
      <c r="Y4112" s="27" t="n">
        <f aca="false">L4112/G4112</f>
        <v>1.25637141733423</v>
      </c>
    </row>
    <row r="4113" customFormat="false" ht="39" hidden="false" customHeight="true" outlineLevel="0" collapsed="false">
      <c r="A4113" s="4" t="s">
        <v>526</v>
      </c>
      <c r="B4113" s="4" t="s">
        <v>1668</v>
      </c>
      <c r="C4113" s="4" t="s">
        <v>1963</v>
      </c>
      <c r="D4113" s="4" t="s">
        <v>1964</v>
      </c>
      <c r="E4113" s="4" t="s">
        <v>98</v>
      </c>
      <c r="F4113" s="4" t="s">
        <v>99</v>
      </c>
      <c r="G4113" s="23" t="n">
        <v>683953</v>
      </c>
      <c r="H4113" s="24" t="n">
        <f aca="false">Parametros!$B$3</f>
        <v>160.42</v>
      </c>
      <c r="I4113" s="24" t="n">
        <f aca="false">Parametros!$B$4</f>
        <v>151.76</v>
      </c>
      <c r="J4113" s="23" t="n">
        <f aca="false">G4113*H4113/I4113</f>
        <v>722981.946889826</v>
      </c>
      <c r="K4113" s="23" t="n">
        <v>656232.99</v>
      </c>
      <c r="L4113" s="23" t="n">
        <v>859299</v>
      </c>
      <c r="M4113" s="23" t="n">
        <f aca="false">MIN(J4113:L4113)</f>
        <v>656232.99</v>
      </c>
      <c r="N4113" s="23" t="n">
        <f aca="false">MAX(J4113:L4113)</f>
        <v>859299</v>
      </c>
      <c r="O4113" s="23" t="n">
        <f aca="false">MEDIAN(J4113:L4113)</f>
        <v>722981.946889826</v>
      </c>
      <c r="P4113" s="23" t="n">
        <f aca="false">AVERAGE(J4113:L4113)</f>
        <v>746171.312296609</v>
      </c>
      <c r="Q4113" s="23" t="n">
        <f aca="false">AVERAGE(M4113,O4113)</f>
        <v>689607.468444913</v>
      </c>
      <c r="R4113" s="23" t="n">
        <f aca="false">AVERAGE(N4113,O4113)</f>
        <v>791140.473444913</v>
      </c>
      <c r="S4113" s="23" t="n">
        <f aca="false">STDEV(J4113:L4113)</f>
        <v>103500.053648812</v>
      </c>
      <c r="T4113" s="25" t="n">
        <f aca="false">IF(P4113&gt;0,S4113/P4113,NA())</f>
        <v>0.138708165193666</v>
      </c>
      <c r="U4113" s="4" t="str">
        <f aca="false">IF(T4113&lt;=Parametros!$B$7,"MENOR",IF(T4113&lt;=Parametros!$B$8,"PROMEDIO MENOR-MEDIANA","PROMEDIO"))</f>
        <v>MENOR</v>
      </c>
      <c r="V4113" s="23" t="n">
        <f aca="false">IF(T4113&lt;=Parametros!$B$7,M4113,IF(T4113&lt;=Parametros!$B$8,Q4113,P4113))</f>
        <v>656232.99</v>
      </c>
      <c r="W4113" s="26" t="n">
        <f aca="false">ROUND(V4113,0)</f>
        <v>656233</v>
      </c>
      <c r="X4113" s="27" t="n">
        <f aca="false">K4113/G4113</f>
        <v>0.959470884695293</v>
      </c>
      <c r="Y4113" s="27" t="n">
        <f aca="false">L4113/G4113</f>
        <v>1.25637141733423</v>
      </c>
    </row>
    <row r="4114" customFormat="false" ht="26.25" hidden="false" customHeight="true" outlineLevel="0" collapsed="false">
      <c r="A4114" s="4" t="s">
        <v>529</v>
      </c>
      <c r="B4114" s="4" t="s">
        <v>1668</v>
      </c>
      <c r="C4114" s="4" t="s">
        <v>1965</v>
      </c>
      <c r="D4114" s="4" t="s">
        <v>1966</v>
      </c>
      <c r="E4114" s="4" t="s">
        <v>98</v>
      </c>
      <c r="F4114" s="4" t="s">
        <v>99</v>
      </c>
      <c r="G4114" s="23" t="n">
        <v>683953</v>
      </c>
      <c r="H4114" s="24" t="n">
        <f aca="false">Parametros!$B$3</f>
        <v>160.42</v>
      </c>
      <c r="I4114" s="24" t="n">
        <f aca="false">Parametros!$B$4</f>
        <v>151.76</v>
      </c>
      <c r="J4114" s="23" t="n">
        <f aca="false">G4114*H4114/I4114</f>
        <v>722981.946889826</v>
      </c>
      <c r="K4114" s="23" t="n">
        <v>656232.99</v>
      </c>
      <c r="L4114" s="23" t="n">
        <v>859299</v>
      </c>
      <c r="M4114" s="23" t="n">
        <f aca="false">MIN(J4114:L4114)</f>
        <v>656232.99</v>
      </c>
      <c r="N4114" s="23" t="n">
        <f aca="false">MAX(J4114:L4114)</f>
        <v>859299</v>
      </c>
      <c r="O4114" s="23" t="n">
        <f aca="false">MEDIAN(J4114:L4114)</f>
        <v>722981.946889826</v>
      </c>
      <c r="P4114" s="23" t="n">
        <f aca="false">AVERAGE(J4114:L4114)</f>
        <v>746171.312296609</v>
      </c>
      <c r="Q4114" s="23" t="n">
        <f aca="false">AVERAGE(M4114,O4114)</f>
        <v>689607.468444913</v>
      </c>
      <c r="R4114" s="23" t="n">
        <f aca="false">AVERAGE(N4114,O4114)</f>
        <v>791140.473444913</v>
      </c>
      <c r="S4114" s="23" t="n">
        <f aca="false">STDEV(J4114:L4114)</f>
        <v>103500.053648812</v>
      </c>
      <c r="T4114" s="25" t="n">
        <f aca="false">IF(P4114&gt;0,S4114/P4114,NA())</f>
        <v>0.138708165193666</v>
      </c>
      <c r="U4114" s="4" t="str">
        <f aca="false">IF(T4114&lt;=Parametros!$B$7,"MENOR",IF(T4114&lt;=Parametros!$B$8,"PROMEDIO MENOR-MEDIANA","PROMEDIO"))</f>
        <v>MENOR</v>
      </c>
      <c r="V4114" s="23" t="n">
        <f aca="false">IF(T4114&lt;=Parametros!$B$7,M4114,IF(T4114&lt;=Parametros!$B$8,Q4114,P4114))</f>
        <v>656232.99</v>
      </c>
      <c r="W4114" s="26" t="n">
        <f aca="false">ROUND(V4114,0)</f>
        <v>656233</v>
      </c>
      <c r="X4114" s="27" t="n">
        <f aca="false">K4114/G4114</f>
        <v>0.959470884695293</v>
      </c>
      <c r="Y4114" s="27" t="n">
        <f aca="false">L4114/G4114</f>
        <v>1.25637141733423</v>
      </c>
    </row>
    <row r="4115" customFormat="false" ht="26.25" hidden="false" customHeight="true" outlineLevel="0" collapsed="false">
      <c r="A4115" s="4" t="s">
        <v>532</v>
      </c>
      <c r="B4115" s="4" t="s">
        <v>1668</v>
      </c>
      <c r="C4115" s="4" t="s">
        <v>1967</v>
      </c>
      <c r="D4115" s="4" t="s">
        <v>1968</v>
      </c>
      <c r="E4115" s="4" t="s">
        <v>98</v>
      </c>
      <c r="F4115" s="4" t="s">
        <v>99</v>
      </c>
      <c r="G4115" s="23" t="n">
        <v>410372</v>
      </c>
      <c r="H4115" s="24" t="n">
        <f aca="false">Parametros!$B$3</f>
        <v>160.42</v>
      </c>
      <c r="I4115" s="24" t="n">
        <f aca="false">Parametros!$B$4</f>
        <v>151.76</v>
      </c>
      <c r="J4115" s="23" t="n">
        <f aca="false">G4115*H4115/I4115</f>
        <v>433789.379546653</v>
      </c>
      <c r="K4115" s="23" t="n">
        <v>393739.61</v>
      </c>
      <c r="L4115" s="23" t="n">
        <v>515627</v>
      </c>
      <c r="M4115" s="23" t="n">
        <f aca="false">MIN(J4115:L4115)</f>
        <v>393739.61</v>
      </c>
      <c r="N4115" s="23" t="n">
        <f aca="false">MAX(J4115:L4115)</f>
        <v>515627</v>
      </c>
      <c r="O4115" s="23" t="n">
        <f aca="false">MEDIAN(J4115:L4115)</f>
        <v>433789.379546653</v>
      </c>
      <c r="P4115" s="23" t="n">
        <f aca="false">AVERAGE(J4115:L4115)</f>
        <v>447718.663182218</v>
      </c>
      <c r="Q4115" s="23" t="n">
        <f aca="false">AVERAGE(M4115,O4115)</f>
        <v>413764.494773326</v>
      </c>
      <c r="R4115" s="23" t="n">
        <f aca="false">AVERAGE(N4115,O4115)</f>
        <v>474708.189773326</v>
      </c>
      <c r="S4115" s="23" t="n">
        <f aca="false">STDEV(J4115:L4115)</f>
        <v>62126.1029455658</v>
      </c>
      <c r="T4115" s="25" t="n">
        <f aca="false">IF(P4115&gt;0,S4115/P4115,NA())</f>
        <v>0.138761476914982</v>
      </c>
      <c r="U4115" s="4" t="str">
        <f aca="false">IF(T4115&lt;=Parametros!$B$7,"MENOR",IF(T4115&lt;=Parametros!$B$8,"PROMEDIO MENOR-MEDIANA","PROMEDIO"))</f>
        <v>MENOR</v>
      </c>
      <c r="V4115" s="23" t="n">
        <f aca="false">IF(T4115&lt;=Parametros!$B$7,M4115,IF(T4115&lt;=Parametros!$B$8,Q4115,P4115))</f>
        <v>393739.61</v>
      </c>
      <c r="W4115" s="26" t="n">
        <f aca="false">ROUND(V4115,0)</f>
        <v>393740</v>
      </c>
      <c r="X4115" s="27" t="n">
        <f aca="false">K4115/G4115</f>
        <v>0.959469968711316</v>
      </c>
      <c r="Y4115" s="27" t="n">
        <f aca="false">L4115/G4115</f>
        <v>1.25648679734485</v>
      </c>
    </row>
    <row r="4116" customFormat="false" ht="26.25" hidden="false" customHeight="true" outlineLevel="0" collapsed="false">
      <c r="A4116" s="4" t="s">
        <v>535</v>
      </c>
      <c r="B4116" s="4" t="s">
        <v>1668</v>
      </c>
      <c r="C4116" s="4" t="s">
        <v>1969</v>
      </c>
      <c r="D4116" s="4" t="s">
        <v>1970</v>
      </c>
      <c r="E4116" s="4" t="s">
        <v>98</v>
      </c>
      <c r="F4116" s="4" t="s">
        <v>99</v>
      </c>
      <c r="G4116" s="23" t="n">
        <v>820743</v>
      </c>
      <c r="H4116" s="24" t="n">
        <f aca="false">Parametros!$B$3</f>
        <v>160.42</v>
      </c>
      <c r="I4116" s="24" t="n">
        <f aca="false">Parametros!$B$4</f>
        <v>151.76</v>
      </c>
      <c r="J4116" s="23" t="n">
        <f aca="false">G4116*H4116/I4116</f>
        <v>867577.70202952</v>
      </c>
      <c r="K4116" s="23" t="n">
        <v>787478.3</v>
      </c>
      <c r="L4116" s="23" t="n">
        <v>1031254</v>
      </c>
      <c r="M4116" s="23" t="n">
        <f aca="false">MIN(J4116:L4116)</f>
        <v>787478.3</v>
      </c>
      <c r="N4116" s="23" t="n">
        <f aca="false">MAX(J4116:L4116)</f>
        <v>1031254</v>
      </c>
      <c r="O4116" s="23" t="n">
        <f aca="false">MEDIAN(J4116:L4116)</f>
        <v>867577.70202952</v>
      </c>
      <c r="P4116" s="23" t="n">
        <f aca="false">AVERAGE(J4116:L4116)</f>
        <v>895436.667343174</v>
      </c>
      <c r="Q4116" s="23" t="n">
        <f aca="false">AVERAGE(M4116,O4116)</f>
        <v>827528.00101476</v>
      </c>
      <c r="R4116" s="23" t="n">
        <f aca="false">AVERAGE(N4116,O4116)</f>
        <v>949415.85101476</v>
      </c>
      <c r="S4116" s="23" t="n">
        <f aca="false">STDEV(J4116:L4116)</f>
        <v>124252.724070271</v>
      </c>
      <c r="T4116" s="25" t="n">
        <f aca="false">IF(P4116&gt;0,S4116/P4116,NA())</f>
        <v>0.138762157729076</v>
      </c>
      <c r="U4116" s="4" t="str">
        <f aca="false">IF(T4116&lt;=Parametros!$B$7,"MENOR",IF(T4116&lt;=Parametros!$B$8,"PROMEDIO MENOR-MEDIANA","PROMEDIO"))</f>
        <v>MENOR</v>
      </c>
      <c r="V4116" s="23" t="n">
        <f aca="false">IF(T4116&lt;=Parametros!$B$7,M4116,IF(T4116&lt;=Parametros!$B$8,Q4116,P4116))</f>
        <v>787478.3</v>
      </c>
      <c r="W4116" s="26" t="n">
        <f aca="false">ROUND(V4116,0)</f>
        <v>787478</v>
      </c>
      <c r="X4116" s="27" t="n">
        <f aca="false">K4116/G4116</f>
        <v>0.959470016801849</v>
      </c>
      <c r="Y4116" s="27" t="n">
        <f aca="false">L4116/G4116</f>
        <v>1.25648832825866</v>
      </c>
    </row>
    <row r="4117" customFormat="false" ht="26.25" hidden="false" customHeight="true" outlineLevel="0" collapsed="false">
      <c r="A4117" s="4" t="s">
        <v>538</v>
      </c>
      <c r="B4117" s="4" t="s">
        <v>1668</v>
      </c>
      <c r="C4117" s="4" t="s">
        <v>1971</v>
      </c>
      <c r="D4117" s="4" t="s">
        <v>1972</v>
      </c>
      <c r="E4117" s="4" t="s">
        <v>98</v>
      </c>
      <c r="F4117" s="4" t="s">
        <v>99</v>
      </c>
      <c r="G4117" s="23" t="n">
        <v>54716</v>
      </c>
      <c r="H4117" s="24" t="n">
        <f aca="false">Parametros!$B$3</f>
        <v>160.42</v>
      </c>
      <c r="I4117" s="24" t="n">
        <f aca="false">Parametros!$B$4</f>
        <v>151.76</v>
      </c>
      <c r="J4117" s="23" t="n">
        <f aca="false">G4117*H4117/I4117</f>
        <v>57838.3020558777</v>
      </c>
      <c r="K4117" s="23" t="n">
        <v>52498.49</v>
      </c>
      <c r="L4117" s="23" t="n">
        <v>68663</v>
      </c>
      <c r="M4117" s="23" t="n">
        <f aca="false">MIN(J4117:L4117)</f>
        <v>52498.49</v>
      </c>
      <c r="N4117" s="23" t="n">
        <f aca="false">MAX(J4117:L4117)</f>
        <v>68663</v>
      </c>
      <c r="O4117" s="23" t="n">
        <f aca="false">MEDIAN(J4117:L4117)</f>
        <v>57838.3020558777</v>
      </c>
      <c r="P4117" s="23" t="n">
        <f aca="false">AVERAGE(J4117:L4117)</f>
        <v>59666.5973519592</v>
      </c>
      <c r="Q4117" s="23" t="n">
        <f aca="false">AVERAGE(M4117,O4117)</f>
        <v>55168.3960279389</v>
      </c>
      <c r="R4117" s="23" t="n">
        <f aca="false">AVERAGE(N4117,O4117)</f>
        <v>63250.6510279388</v>
      </c>
      <c r="S4117" s="23" t="n">
        <f aca="false">STDEV(J4117:L4117)</f>
        <v>8235.88754490252</v>
      </c>
      <c r="T4117" s="25" t="n">
        <f aca="false">IF(P4117&gt;0,S4117/P4117,NA())</f>
        <v>0.138031795182168</v>
      </c>
      <c r="U4117" s="4" t="str">
        <f aca="false">IF(T4117&lt;=Parametros!$B$7,"MENOR",IF(T4117&lt;=Parametros!$B$8,"PROMEDIO MENOR-MEDIANA","PROMEDIO"))</f>
        <v>MENOR</v>
      </c>
      <c r="V4117" s="23" t="n">
        <f aca="false">IF(T4117&lt;=Parametros!$B$7,M4117,IF(T4117&lt;=Parametros!$B$8,Q4117,P4117))</f>
        <v>52498.49</v>
      </c>
      <c r="W4117" s="26" t="n">
        <f aca="false">ROUND(V4117,0)</f>
        <v>52498</v>
      </c>
      <c r="X4117" s="27" t="n">
        <f aca="false">K4117/G4117</f>
        <v>0.959472366401053</v>
      </c>
      <c r="Y4117" s="27" t="n">
        <f aca="false">L4117/G4117</f>
        <v>1.25489801886103</v>
      </c>
    </row>
    <row r="4118" customFormat="false" ht="26.25" hidden="false" customHeight="true" outlineLevel="0" collapsed="false">
      <c r="A4118" s="4" t="s">
        <v>541</v>
      </c>
      <c r="B4118" s="4" t="s">
        <v>1668</v>
      </c>
      <c r="C4118" s="4" t="s">
        <v>1973</v>
      </c>
      <c r="D4118" s="4" t="s">
        <v>1974</v>
      </c>
      <c r="E4118" s="4" t="s">
        <v>98</v>
      </c>
      <c r="F4118" s="4" t="s">
        <v>99</v>
      </c>
      <c r="G4118" s="23" t="n">
        <v>54716</v>
      </c>
      <c r="H4118" s="24" t="n">
        <f aca="false">Parametros!$B$3</f>
        <v>160.42</v>
      </c>
      <c r="I4118" s="24" t="n">
        <f aca="false">Parametros!$B$4</f>
        <v>151.76</v>
      </c>
      <c r="J4118" s="23" t="n">
        <f aca="false">G4118*H4118/I4118</f>
        <v>57838.3020558777</v>
      </c>
      <c r="K4118" s="23" t="n">
        <v>52498.49</v>
      </c>
      <c r="L4118" s="23" t="n">
        <v>68663</v>
      </c>
      <c r="M4118" s="23" t="n">
        <f aca="false">MIN(J4118:L4118)</f>
        <v>52498.49</v>
      </c>
      <c r="N4118" s="23" t="n">
        <f aca="false">MAX(J4118:L4118)</f>
        <v>68663</v>
      </c>
      <c r="O4118" s="23" t="n">
        <f aca="false">MEDIAN(J4118:L4118)</f>
        <v>57838.3020558777</v>
      </c>
      <c r="P4118" s="23" t="n">
        <f aca="false">AVERAGE(J4118:L4118)</f>
        <v>59666.5973519592</v>
      </c>
      <c r="Q4118" s="23" t="n">
        <f aca="false">AVERAGE(M4118,O4118)</f>
        <v>55168.3960279389</v>
      </c>
      <c r="R4118" s="23" t="n">
        <f aca="false">AVERAGE(N4118,O4118)</f>
        <v>63250.6510279388</v>
      </c>
      <c r="S4118" s="23" t="n">
        <f aca="false">STDEV(J4118:L4118)</f>
        <v>8235.88754490252</v>
      </c>
      <c r="T4118" s="25" t="n">
        <f aca="false">IF(P4118&gt;0,S4118/P4118,NA())</f>
        <v>0.138031795182168</v>
      </c>
      <c r="U4118" s="4" t="str">
        <f aca="false">IF(T4118&lt;=Parametros!$B$7,"MENOR",IF(T4118&lt;=Parametros!$B$8,"PROMEDIO MENOR-MEDIANA","PROMEDIO"))</f>
        <v>MENOR</v>
      </c>
      <c r="V4118" s="23" t="n">
        <f aca="false">IF(T4118&lt;=Parametros!$B$7,M4118,IF(T4118&lt;=Parametros!$B$8,Q4118,P4118))</f>
        <v>52498.49</v>
      </c>
      <c r="W4118" s="26" t="n">
        <f aca="false">ROUND(V4118,0)</f>
        <v>52498</v>
      </c>
      <c r="X4118" s="27" t="n">
        <f aca="false">K4118/G4118</f>
        <v>0.959472366401053</v>
      </c>
      <c r="Y4118" s="27" t="n">
        <f aca="false">L4118/G4118</f>
        <v>1.25489801886103</v>
      </c>
    </row>
    <row r="4119" customFormat="false" ht="26.25" hidden="false" customHeight="true" outlineLevel="0" collapsed="false">
      <c r="A4119" s="4" t="s">
        <v>544</v>
      </c>
      <c r="B4119" s="4" t="s">
        <v>1668</v>
      </c>
      <c r="C4119" s="4" t="s">
        <v>1975</v>
      </c>
      <c r="D4119" s="4" t="s">
        <v>1976</v>
      </c>
      <c r="E4119" s="4" t="s">
        <v>98</v>
      </c>
      <c r="F4119" s="4" t="s">
        <v>99</v>
      </c>
      <c r="G4119" s="23" t="n">
        <v>273581</v>
      </c>
      <c r="H4119" s="24" t="n">
        <f aca="false">Parametros!$B$3</f>
        <v>160.42</v>
      </c>
      <c r="I4119" s="24" t="n">
        <f aca="false">Parametros!$B$4</f>
        <v>151.76</v>
      </c>
      <c r="J4119" s="23" t="n">
        <f aca="false">G4119*H4119/I4119</f>
        <v>289192.567343173</v>
      </c>
      <c r="K4119" s="23" t="n">
        <v>262492.46</v>
      </c>
      <c r="L4119" s="23" t="n">
        <v>343672</v>
      </c>
      <c r="M4119" s="23" t="n">
        <f aca="false">MIN(J4119:L4119)</f>
        <v>262492.46</v>
      </c>
      <c r="N4119" s="23" t="n">
        <f aca="false">MAX(J4119:L4119)</f>
        <v>343672</v>
      </c>
      <c r="O4119" s="23" t="n">
        <f aca="false">MEDIAN(J4119:L4119)</f>
        <v>289192.567343173</v>
      </c>
      <c r="P4119" s="23" t="n">
        <f aca="false">AVERAGE(J4119:L4119)</f>
        <v>298452.342447725</v>
      </c>
      <c r="Q4119" s="23" t="n">
        <f aca="false">AVERAGE(M4119,O4119)</f>
        <v>275842.513671587</v>
      </c>
      <c r="R4119" s="23" t="n">
        <f aca="false">AVERAGE(N4119,O4119)</f>
        <v>316432.283671587</v>
      </c>
      <c r="S4119" s="23" t="n">
        <f aca="false">STDEV(J4119:L4119)</f>
        <v>41374.3520178026</v>
      </c>
      <c r="T4119" s="25" t="n">
        <f aca="false">IF(P4119&gt;0,S4119/P4119,NA())</f>
        <v>0.138629677617791</v>
      </c>
      <c r="U4119" s="4" t="str">
        <f aca="false">IF(T4119&lt;=Parametros!$B$7,"MENOR",IF(T4119&lt;=Parametros!$B$8,"PROMEDIO MENOR-MEDIANA","PROMEDIO"))</f>
        <v>MENOR</v>
      </c>
      <c r="V4119" s="23" t="n">
        <f aca="false">IF(T4119&lt;=Parametros!$B$7,M4119,IF(T4119&lt;=Parametros!$B$8,Q4119,P4119))</f>
        <v>262492.46</v>
      </c>
      <c r="W4119" s="26" t="n">
        <f aca="false">ROUND(V4119,0)</f>
        <v>262492</v>
      </c>
      <c r="X4119" s="27" t="n">
        <f aca="false">K4119/G4119</f>
        <v>0.959468895866307</v>
      </c>
      <c r="Y4119" s="27" t="n">
        <f aca="false">L4119/G4119</f>
        <v>1.25619834710744</v>
      </c>
    </row>
    <row r="4120" customFormat="false" ht="26.25" hidden="false" customHeight="true" outlineLevel="0" collapsed="false">
      <c r="A4120" s="4" t="s">
        <v>547</v>
      </c>
      <c r="B4120" s="4" t="s">
        <v>1668</v>
      </c>
      <c r="C4120" s="4" t="s">
        <v>1977</v>
      </c>
      <c r="D4120" s="4" t="s">
        <v>1978</v>
      </c>
      <c r="E4120" s="4" t="s">
        <v>98</v>
      </c>
      <c r="F4120" s="4" t="s">
        <v>99</v>
      </c>
      <c r="G4120" s="23" t="n">
        <v>54716</v>
      </c>
      <c r="H4120" s="24" t="n">
        <f aca="false">Parametros!$B$3</f>
        <v>160.42</v>
      </c>
      <c r="I4120" s="24" t="n">
        <f aca="false">Parametros!$B$4</f>
        <v>151.76</v>
      </c>
      <c r="J4120" s="23" t="n">
        <f aca="false">G4120*H4120/I4120</f>
        <v>57838.3020558777</v>
      </c>
      <c r="K4120" s="23" t="n">
        <v>52498.49</v>
      </c>
      <c r="L4120" s="23" t="n">
        <v>68663</v>
      </c>
      <c r="M4120" s="23" t="n">
        <f aca="false">MIN(J4120:L4120)</f>
        <v>52498.49</v>
      </c>
      <c r="N4120" s="23" t="n">
        <f aca="false">MAX(J4120:L4120)</f>
        <v>68663</v>
      </c>
      <c r="O4120" s="23" t="n">
        <f aca="false">MEDIAN(J4120:L4120)</f>
        <v>57838.3020558777</v>
      </c>
      <c r="P4120" s="23" t="n">
        <f aca="false">AVERAGE(J4120:L4120)</f>
        <v>59666.5973519592</v>
      </c>
      <c r="Q4120" s="23" t="n">
        <f aca="false">AVERAGE(M4120,O4120)</f>
        <v>55168.3960279389</v>
      </c>
      <c r="R4120" s="23" t="n">
        <f aca="false">AVERAGE(N4120,O4120)</f>
        <v>63250.6510279388</v>
      </c>
      <c r="S4120" s="23" t="n">
        <f aca="false">STDEV(J4120:L4120)</f>
        <v>8235.88754490252</v>
      </c>
      <c r="T4120" s="25" t="n">
        <f aca="false">IF(P4120&gt;0,S4120/P4120,NA())</f>
        <v>0.138031795182168</v>
      </c>
      <c r="U4120" s="4" t="str">
        <f aca="false">IF(T4120&lt;=Parametros!$B$7,"MENOR",IF(T4120&lt;=Parametros!$B$8,"PROMEDIO MENOR-MEDIANA","PROMEDIO"))</f>
        <v>MENOR</v>
      </c>
      <c r="V4120" s="23" t="n">
        <f aca="false">IF(T4120&lt;=Parametros!$B$7,M4120,IF(T4120&lt;=Parametros!$B$8,Q4120,P4120))</f>
        <v>52498.49</v>
      </c>
      <c r="W4120" s="26" t="n">
        <f aca="false">ROUND(V4120,0)</f>
        <v>52498</v>
      </c>
      <c r="X4120" s="27" t="n">
        <f aca="false">K4120/G4120</f>
        <v>0.959472366401053</v>
      </c>
      <c r="Y4120" s="27" t="n">
        <f aca="false">L4120/G4120</f>
        <v>1.25489801886103</v>
      </c>
    </row>
    <row r="4121" customFormat="false" ht="26.25" hidden="false" customHeight="true" outlineLevel="0" collapsed="false">
      <c r="A4121" s="4" t="s">
        <v>550</v>
      </c>
      <c r="B4121" s="4" t="s">
        <v>1668</v>
      </c>
      <c r="C4121" s="4" t="s">
        <v>1979</v>
      </c>
      <c r="D4121" s="4" t="s">
        <v>1980</v>
      </c>
      <c r="E4121" s="4" t="s">
        <v>98</v>
      </c>
      <c r="F4121" s="4" t="s">
        <v>99</v>
      </c>
      <c r="G4121" s="23" t="n">
        <v>135208</v>
      </c>
      <c r="H4121" s="24" t="n">
        <f aca="false">Parametros!$B$3</f>
        <v>160.42</v>
      </c>
      <c r="I4121" s="24" t="n">
        <f aca="false">Parametros!$B$4</f>
        <v>151.76</v>
      </c>
      <c r="J4121" s="23" t="n">
        <f aca="false">G4121*H4121/I4121</f>
        <v>142923.480231945</v>
      </c>
      <c r="K4121" s="23" t="n">
        <v>129727.92</v>
      </c>
      <c r="L4121" s="23" t="n">
        <v>169813</v>
      </c>
      <c r="M4121" s="23" t="n">
        <f aca="false">MIN(J4121:L4121)</f>
        <v>129727.92</v>
      </c>
      <c r="N4121" s="23" t="n">
        <f aca="false">MAX(J4121:L4121)</f>
        <v>169813</v>
      </c>
      <c r="O4121" s="23" t="n">
        <f aca="false">MEDIAN(J4121:L4121)</f>
        <v>142923.480231945</v>
      </c>
      <c r="P4121" s="23" t="n">
        <f aca="false">AVERAGE(J4121:L4121)</f>
        <v>147488.133410648</v>
      </c>
      <c r="Q4121" s="23" t="n">
        <f aca="false">AVERAGE(M4121,O4121)</f>
        <v>136325.700115973</v>
      </c>
      <c r="R4121" s="23" t="n">
        <f aca="false">AVERAGE(N4121,O4121)</f>
        <v>156368.240115973</v>
      </c>
      <c r="S4121" s="23" t="n">
        <f aca="false">STDEV(J4121:L4121)</f>
        <v>20428.6674463359</v>
      </c>
      <c r="T4121" s="25" t="n">
        <f aca="false">IF(P4121&gt;0,S4121/P4121,NA())</f>
        <v>0.138510583691888</v>
      </c>
      <c r="U4121" s="4" t="str">
        <f aca="false">IF(T4121&lt;=Parametros!$B$7,"MENOR",IF(T4121&lt;=Parametros!$B$8,"PROMEDIO MENOR-MEDIANA","PROMEDIO"))</f>
        <v>MENOR</v>
      </c>
      <c r="V4121" s="23" t="n">
        <f aca="false">IF(T4121&lt;=Parametros!$B$7,M4121,IF(T4121&lt;=Parametros!$B$8,Q4121,P4121))</f>
        <v>129727.92</v>
      </c>
      <c r="W4121" s="26" t="n">
        <f aca="false">ROUND(V4121,0)</f>
        <v>129728</v>
      </c>
      <c r="X4121" s="27" t="n">
        <f aca="false">K4121/G4121</f>
        <v>0.959469262173836</v>
      </c>
      <c r="Y4121" s="27" t="n">
        <f aca="false">L4121/G4121</f>
        <v>1.25593899769244</v>
      </c>
    </row>
    <row r="4122" customFormat="false" ht="39" hidden="false" customHeight="true" outlineLevel="0" collapsed="false">
      <c r="A4122" s="4" t="s">
        <v>552</v>
      </c>
      <c r="B4122" s="4" t="s">
        <v>1668</v>
      </c>
      <c r="C4122" s="4" t="s">
        <v>1981</v>
      </c>
      <c r="D4122" s="4" t="s">
        <v>1982</v>
      </c>
      <c r="E4122" s="4" t="s">
        <v>98</v>
      </c>
      <c r="F4122" s="4" t="s">
        <v>99</v>
      </c>
      <c r="G4122" s="23" t="n">
        <v>135208</v>
      </c>
      <c r="H4122" s="24" t="n">
        <f aca="false">Parametros!$B$3</f>
        <v>160.42</v>
      </c>
      <c r="I4122" s="24" t="n">
        <f aca="false">Parametros!$B$4</f>
        <v>151.76</v>
      </c>
      <c r="J4122" s="23" t="n">
        <f aca="false">G4122*H4122/I4122</f>
        <v>142923.480231945</v>
      </c>
      <c r="K4122" s="23" t="n">
        <v>129727.92</v>
      </c>
      <c r="L4122" s="23" t="n">
        <v>169813</v>
      </c>
      <c r="M4122" s="23" t="n">
        <f aca="false">MIN(J4122:L4122)</f>
        <v>129727.92</v>
      </c>
      <c r="N4122" s="23" t="n">
        <f aca="false">MAX(J4122:L4122)</f>
        <v>169813</v>
      </c>
      <c r="O4122" s="23" t="n">
        <f aca="false">MEDIAN(J4122:L4122)</f>
        <v>142923.480231945</v>
      </c>
      <c r="P4122" s="23" t="n">
        <f aca="false">AVERAGE(J4122:L4122)</f>
        <v>147488.133410648</v>
      </c>
      <c r="Q4122" s="23" t="n">
        <f aca="false">AVERAGE(M4122,O4122)</f>
        <v>136325.700115973</v>
      </c>
      <c r="R4122" s="23" t="n">
        <f aca="false">AVERAGE(N4122,O4122)</f>
        <v>156368.240115973</v>
      </c>
      <c r="S4122" s="23" t="n">
        <f aca="false">STDEV(J4122:L4122)</f>
        <v>20428.6674463359</v>
      </c>
      <c r="T4122" s="25" t="n">
        <f aca="false">IF(P4122&gt;0,S4122/P4122,NA())</f>
        <v>0.138510583691888</v>
      </c>
      <c r="U4122" s="4" t="str">
        <f aca="false">IF(T4122&lt;=Parametros!$B$7,"MENOR",IF(T4122&lt;=Parametros!$B$8,"PROMEDIO MENOR-MEDIANA","PROMEDIO"))</f>
        <v>MENOR</v>
      </c>
      <c r="V4122" s="23" t="n">
        <f aca="false">IF(T4122&lt;=Parametros!$B$7,M4122,IF(T4122&lt;=Parametros!$B$8,Q4122,P4122))</f>
        <v>129727.92</v>
      </c>
      <c r="W4122" s="26" t="n">
        <f aca="false">ROUND(V4122,0)</f>
        <v>129728</v>
      </c>
      <c r="X4122" s="27" t="n">
        <f aca="false">K4122/G4122</f>
        <v>0.959469262173836</v>
      </c>
      <c r="Y4122" s="27" t="n">
        <f aca="false">L4122/G4122</f>
        <v>1.25593899769244</v>
      </c>
    </row>
    <row r="4123" customFormat="false" ht="26.25" hidden="false" customHeight="true" outlineLevel="0" collapsed="false">
      <c r="A4123" s="4" t="s">
        <v>555</v>
      </c>
      <c r="B4123" s="4" t="s">
        <v>1668</v>
      </c>
      <c r="C4123" s="4" t="s">
        <v>1983</v>
      </c>
      <c r="D4123" s="4" t="s">
        <v>1984</v>
      </c>
      <c r="E4123" s="4" t="s">
        <v>98</v>
      </c>
      <c r="F4123" s="4" t="s">
        <v>99</v>
      </c>
      <c r="G4123" s="23" t="n">
        <v>410372</v>
      </c>
      <c r="H4123" s="24" t="n">
        <f aca="false">Parametros!$B$3</f>
        <v>160.42</v>
      </c>
      <c r="I4123" s="24" t="n">
        <f aca="false">Parametros!$B$4</f>
        <v>151.76</v>
      </c>
      <c r="J4123" s="23" t="n">
        <f aca="false">G4123*H4123/I4123</f>
        <v>433789.379546653</v>
      </c>
      <c r="K4123" s="23" t="n">
        <v>393739.61</v>
      </c>
      <c r="L4123" s="23" t="n">
        <v>515627</v>
      </c>
      <c r="M4123" s="23" t="n">
        <f aca="false">MIN(J4123:L4123)</f>
        <v>393739.61</v>
      </c>
      <c r="N4123" s="23" t="n">
        <f aca="false">MAX(J4123:L4123)</f>
        <v>515627</v>
      </c>
      <c r="O4123" s="23" t="n">
        <f aca="false">MEDIAN(J4123:L4123)</f>
        <v>433789.379546653</v>
      </c>
      <c r="P4123" s="23" t="n">
        <f aca="false">AVERAGE(J4123:L4123)</f>
        <v>447718.663182218</v>
      </c>
      <c r="Q4123" s="23" t="n">
        <f aca="false">AVERAGE(M4123,O4123)</f>
        <v>413764.494773326</v>
      </c>
      <c r="R4123" s="23" t="n">
        <f aca="false">AVERAGE(N4123,O4123)</f>
        <v>474708.189773326</v>
      </c>
      <c r="S4123" s="23" t="n">
        <f aca="false">STDEV(J4123:L4123)</f>
        <v>62126.1029455658</v>
      </c>
      <c r="T4123" s="25" t="n">
        <f aca="false">IF(P4123&gt;0,S4123/P4123,NA())</f>
        <v>0.138761476914982</v>
      </c>
      <c r="U4123" s="4" t="str">
        <f aca="false">IF(T4123&lt;=Parametros!$B$7,"MENOR",IF(T4123&lt;=Parametros!$B$8,"PROMEDIO MENOR-MEDIANA","PROMEDIO"))</f>
        <v>MENOR</v>
      </c>
      <c r="V4123" s="23" t="n">
        <f aca="false">IF(T4123&lt;=Parametros!$B$7,M4123,IF(T4123&lt;=Parametros!$B$8,Q4123,P4123))</f>
        <v>393739.61</v>
      </c>
      <c r="W4123" s="26" t="n">
        <f aca="false">ROUND(V4123,0)</f>
        <v>393740</v>
      </c>
      <c r="X4123" s="27" t="n">
        <f aca="false">K4123/G4123</f>
        <v>0.959469968711316</v>
      </c>
      <c r="Y4123" s="27" t="n">
        <f aca="false">L4123/G4123</f>
        <v>1.25648679734485</v>
      </c>
    </row>
    <row r="4124" customFormat="false" ht="15" hidden="false" customHeight="true" outlineLevel="0" collapsed="false">
      <c r="A4124" s="4" t="s">
        <v>558</v>
      </c>
      <c r="B4124" s="4" t="s">
        <v>1668</v>
      </c>
      <c r="C4124" s="4" t="s">
        <v>1985</v>
      </c>
      <c r="D4124" s="4" t="s">
        <v>1986</v>
      </c>
      <c r="E4124" s="4" t="s">
        <v>98</v>
      </c>
      <c r="F4124" s="4" t="s">
        <v>99</v>
      </c>
      <c r="G4124" s="23" t="n">
        <v>273581</v>
      </c>
      <c r="H4124" s="24" t="n">
        <f aca="false">Parametros!$B$3</f>
        <v>160.42</v>
      </c>
      <c r="I4124" s="24" t="n">
        <f aca="false">Parametros!$B$4</f>
        <v>151.76</v>
      </c>
      <c r="J4124" s="23" t="n">
        <f aca="false">G4124*H4124/I4124</f>
        <v>289192.567343173</v>
      </c>
      <c r="K4124" s="23" t="n">
        <v>262492.46</v>
      </c>
      <c r="L4124" s="23" t="n">
        <v>343672</v>
      </c>
      <c r="M4124" s="23" t="n">
        <f aca="false">MIN(J4124:L4124)</f>
        <v>262492.46</v>
      </c>
      <c r="N4124" s="23" t="n">
        <f aca="false">MAX(J4124:L4124)</f>
        <v>343672</v>
      </c>
      <c r="O4124" s="23" t="n">
        <f aca="false">MEDIAN(J4124:L4124)</f>
        <v>289192.567343173</v>
      </c>
      <c r="P4124" s="23" t="n">
        <f aca="false">AVERAGE(J4124:L4124)</f>
        <v>298452.342447725</v>
      </c>
      <c r="Q4124" s="23" t="n">
        <f aca="false">AVERAGE(M4124,O4124)</f>
        <v>275842.513671587</v>
      </c>
      <c r="R4124" s="23" t="n">
        <f aca="false">AVERAGE(N4124,O4124)</f>
        <v>316432.283671587</v>
      </c>
      <c r="S4124" s="23" t="n">
        <f aca="false">STDEV(J4124:L4124)</f>
        <v>41374.3520178026</v>
      </c>
      <c r="T4124" s="25" t="n">
        <f aca="false">IF(P4124&gt;0,S4124/P4124,NA())</f>
        <v>0.138629677617791</v>
      </c>
      <c r="U4124" s="4" t="str">
        <f aca="false">IF(T4124&lt;=Parametros!$B$7,"MENOR",IF(T4124&lt;=Parametros!$B$8,"PROMEDIO MENOR-MEDIANA","PROMEDIO"))</f>
        <v>MENOR</v>
      </c>
      <c r="V4124" s="23" t="n">
        <f aca="false">IF(T4124&lt;=Parametros!$B$7,M4124,IF(T4124&lt;=Parametros!$B$8,Q4124,P4124))</f>
        <v>262492.46</v>
      </c>
      <c r="W4124" s="26" t="n">
        <f aca="false">ROUND(V4124,0)</f>
        <v>262492</v>
      </c>
      <c r="X4124" s="27" t="n">
        <f aca="false">K4124/G4124</f>
        <v>0.959468895866307</v>
      </c>
      <c r="Y4124" s="27" t="n">
        <f aca="false">L4124/G4124</f>
        <v>1.25619834710744</v>
      </c>
    </row>
    <row r="4125" customFormat="false" ht="26.25" hidden="false" customHeight="true" outlineLevel="0" collapsed="false">
      <c r="A4125" s="4" t="s">
        <v>561</v>
      </c>
      <c r="B4125" s="4" t="s">
        <v>1668</v>
      </c>
      <c r="C4125" s="4" t="s">
        <v>1987</v>
      </c>
      <c r="D4125" s="4" t="s">
        <v>1988</v>
      </c>
      <c r="E4125" s="4" t="s">
        <v>98</v>
      </c>
      <c r="F4125" s="4" t="s">
        <v>99</v>
      </c>
      <c r="G4125" s="23" t="n">
        <v>273581</v>
      </c>
      <c r="H4125" s="24" t="n">
        <f aca="false">Parametros!$B$3</f>
        <v>160.42</v>
      </c>
      <c r="I4125" s="24" t="n">
        <f aca="false">Parametros!$B$4</f>
        <v>151.76</v>
      </c>
      <c r="J4125" s="23" t="n">
        <f aca="false">G4125*H4125/I4125</f>
        <v>289192.567343173</v>
      </c>
      <c r="K4125" s="23" t="n">
        <v>262492.46</v>
      </c>
      <c r="L4125" s="23" t="n">
        <v>343672</v>
      </c>
      <c r="M4125" s="23" t="n">
        <f aca="false">MIN(J4125:L4125)</f>
        <v>262492.46</v>
      </c>
      <c r="N4125" s="23" t="n">
        <f aca="false">MAX(J4125:L4125)</f>
        <v>343672</v>
      </c>
      <c r="O4125" s="23" t="n">
        <f aca="false">MEDIAN(J4125:L4125)</f>
        <v>289192.567343173</v>
      </c>
      <c r="P4125" s="23" t="n">
        <f aca="false">AVERAGE(J4125:L4125)</f>
        <v>298452.342447725</v>
      </c>
      <c r="Q4125" s="23" t="n">
        <f aca="false">AVERAGE(M4125,O4125)</f>
        <v>275842.513671587</v>
      </c>
      <c r="R4125" s="23" t="n">
        <f aca="false">AVERAGE(N4125,O4125)</f>
        <v>316432.283671587</v>
      </c>
      <c r="S4125" s="23" t="n">
        <f aca="false">STDEV(J4125:L4125)</f>
        <v>41374.3520178026</v>
      </c>
      <c r="T4125" s="25" t="n">
        <f aca="false">IF(P4125&gt;0,S4125/P4125,NA())</f>
        <v>0.138629677617791</v>
      </c>
      <c r="U4125" s="4" t="str">
        <f aca="false">IF(T4125&lt;=Parametros!$B$7,"MENOR",IF(T4125&lt;=Parametros!$B$8,"PROMEDIO MENOR-MEDIANA","PROMEDIO"))</f>
        <v>MENOR</v>
      </c>
      <c r="V4125" s="23" t="n">
        <f aca="false">IF(T4125&lt;=Parametros!$B$7,M4125,IF(T4125&lt;=Parametros!$B$8,Q4125,P4125))</f>
        <v>262492.46</v>
      </c>
      <c r="W4125" s="26" t="n">
        <f aca="false">ROUND(V4125,0)</f>
        <v>262492</v>
      </c>
      <c r="X4125" s="27" t="n">
        <f aca="false">K4125/G4125</f>
        <v>0.959468895866307</v>
      </c>
      <c r="Y4125" s="27" t="n">
        <f aca="false">L4125/G4125</f>
        <v>1.25619834710744</v>
      </c>
    </row>
    <row r="4126" customFormat="false" ht="39" hidden="false" customHeight="true" outlineLevel="0" collapsed="false">
      <c r="A4126" s="4" t="s">
        <v>564</v>
      </c>
      <c r="B4126" s="4" t="s">
        <v>1668</v>
      </c>
      <c r="C4126" s="4" t="s">
        <v>1989</v>
      </c>
      <c r="D4126" s="4" t="s">
        <v>1990</v>
      </c>
      <c r="E4126" s="4" t="s">
        <v>98</v>
      </c>
      <c r="F4126" s="4" t="s">
        <v>99</v>
      </c>
      <c r="G4126" s="23" t="n">
        <v>683953</v>
      </c>
      <c r="H4126" s="24" t="n">
        <f aca="false">Parametros!$B$3</f>
        <v>160.42</v>
      </c>
      <c r="I4126" s="24" t="n">
        <f aca="false">Parametros!$B$4</f>
        <v>151.76</v>
      </c>
      <c r="J4126" s="23" t="n">
        <f aca="false">G4126*H4126/I4126</f>
        <v>722981.946889826</v>
      </c>
      <c r="K4126" s="23" t="n">
        <v>656232.99</v>
      </c>
      <c r="L4126" s="23" t="n">
        <v>859299</v>
      </c>
      <c r="M4126" s="23" t="n">
        <f aca="false">MIN(J4126:L4126)</f>
        <v>656232.99</v>
      </c>
      <c r="N4126" s="23" t="n">
        <f aca="false">MAX(J4126:L4126)</f>
        <v>859299</v>
      </c>
      <c r="O4126" s="23" t="n">
        <f aca="false">MEDIAN(J4126:L4126)</f>
        <v>722981.946889826</v>
      </c>
      <c r="P4126" s="23" t="n">
        <f aca="false">AVERAGE(J4126:L4126)</f>
        <v>746171.312296609</v>
      </c>
      <c r="Q4126" s="23" t="n">
        <f aca="false">AVERAGE(M4126,O4126)</f>
        <v>689607.468444913</v>
      </c>
      <c r="R4126" s="23" t="n">
        <f aca="false">AVERAGE(N4126,O4126)</f>
        <v>791140.473444913</v>
      </c>
      <c r="S4126" s="23" t="n">
        <f aca="false">STDEV(J4126:L4126)</f>
        <v>103500.053648812</v>
      </c>
      <c r="T4126" s="25" t="n">
        <f aca="false">IF(P4126&gt;0,S4126/P4126,NA())</f>
        <v>0.138708165193666</v>
      </c>
      <c r="U4126" s="4" t="str">
        <f aca="false">IF(T4126&lt;=Parametros!$B$7,"MENOR",IF(T4126&lt;=Parametros!$B$8,"PROMEDIO MENOR-MEDIANA","PROMEDIO"))</f>
        <v>MENOR</v>
      </c>
      <c r="V4126" s="23" t="n">
        <f aca="false">IF(T4126&lt;=Parametros!$B$7,M4126,IF(T4126&lt;=Parametros!$B$8,Q4126,P4126))</f>
        <v>656232.99</v>
      </c>
      <c r="W4126" s="26" t="n">
        <f aca="false">ROUND(V4126,0)</f>
        <v>656233</v>
      </c>
      <c r="X4126" s="27" t="n">
        <f aca="false">K4126/G4126</f>
        <v>0.959470884695293</v>
      </c>
      <c r="Y4126" s="27" t="n">
        <f aca="false">L4126/G4126</f>
        <v>1.25637141733423</v>
      </c>
    </row>
    <row r="4127" customFormat="false" ht="26.25" hidden="false" customHeight="true" outlineLevel="0" collapsed="false">
      <c r="A4127" s="4" t="s">
        <v>567</v>
      </c>
      <c r="B4127" s="4" t="s">
        <v>1668</v>
      </c>
      <c r="C4127" s="4" t="s">
        <v>1991</v>
      </c>
      <c r="D4127" s="4" t="s">
        <v>1992</v>
      </c>
      <c r="E4127" s="4" t="s">
        <v>98</v>
      </c>
      <c r="F4127" s="4" t="s">
        <v>99</v>
      </c>
      <c r="G4127" s="23" t="n">
        <v>135434</v>
      </c>
      <c r="H4127" s="24" t="n">
        <f aca="false">Parametros!$B$3</f>
        <v>160.42</v>
      </c>
      <c r="I4127" s="24" t="n">
        <f aca="false">Parametros!$B$4</f>
        <v>151.76</v>
      </c>
      <c r="J4127" s="23" t="n">
        <f aca="false">G4127*H4127/I4127</f>
        <v>143162.376647338</v>
      </c>
      <c r="K4127" s="23" t="n">
        <v>129945.08</v>
      </c>
      <c r="L4127" s="23" t="n">
        <v>170170</v>
      </c>
      <c r="M4127" s="23" t="n">
        <f aca="false">MIN(J4127:L4127)</f>
        <v>129945.08</v>
      </c>
      <c r="N4127" s="23" t="n">
        <f aca="false">MAX(J4127:L4127)</f>
        <v>170170</v>
      </c>
      <c r="O4127" s="23" t="n">
        <f aca="false">MEDIAN(J4127:L4127)</f>
        <v>143162.376647338</v>
      </c>
      <c r="P4127" s="23" t="n">
        <f aca="false">AVERAGE(J4127:L4127)</f>
        <v>147759.152215779</v>
      </c>
      <c r="Q4127" s="23" t="n">
        <f aca="false">AVERAGE(M4127,O4127)</f>
        <v>136553.728323669</v>
      </c>
      <c r="R4127" s="23" t="n">
        <f aca="false">AVERAGE(N4127,O4127)</f>
        <v>156666.188323669</v>
      </c>
      <c r="S4127" s="23" t="n">
        <f aca="false">STDEV(J4127:L4127)</f>
        <v>20502.6536446277</v>
      </c>
      <c r="T4127" s="25" t="n">
        <f aca="false">IF(P4127&gt;0,S4127/P4127,NA())</f>
        <v>0.138757250141005</v>
      </c>
      <c r="U4127" s="4" t="str">
        <f aca="false">IF(T4127&lt;=Parametros!$B$7,"MENOR",IF(T4127&lt;=Parametros!$B$8,"PROMEDIO MENOR-MEDIANA","PROMEDIO"))</f>
        <v>MENOR</v>
      </c>
      <c r="V4127" s="23" t="n">
        <f aca="false">IF(T4127&lt;=Parametros!$B$7,M4127,IF(T4127&lt;=Parametros!$B$8,Q4127,P4127))</f>
        <v>129945.08</v>
      </c>
      <c r="W4127" s="26" t="n">
        <f aca="false">ROUND(V4127,0)</f>
        <v>129945</v>
      </c>
      <c r="X4127" s="27" t="n">
        <f aca="false">K4127/G4127</f>
        <v>0.959471624555134</v>
      </c>
      <c r="Y4127" s="27" t="n">
        <f aca="false">L4127/G4127</f>
        <v>1.25647917066615</v>
      </c>
    </row>
    <row r="4128" customFormat="false" ht="26.25" hidden="false" customHeight="true" outlineLevel="0" collapsed="false">
      <c r="A4128" s="4" t="s">
        <v>570</v>
      </c>
      <c r="B4128" s="4" t="s">
        <v>1668</v>
      </c>
      <c r="C4128" s="4" t="s">
        <v>1993</v>
      </c>
      <c r="D4128" s="4" t="s">
        <v>1994</v>
      </c>
      <c r="E4128" s="4" t="s">
        <v>98</v>
      </c>
      <c r="F4128" s="4" t="s">
        <v>99</v>
      </c>
      <c r="G4128" s="23" t="n">
        <v>135434</v>
      </c>
      <c r="H4128" s="24" t="n">
        <f aca="false">Parametros!$B$3</f>
        <v>160.42</v>
      </c>
      <c r="I4128" s="24" t="n">
        <f aca="false">Parametros!$B$4</f>
        <v>151.76</v>
      </c>
      <c r="J4128" s="23" t="n">
        <f aca="false">G4128*H4128/I4128</f>
        <v>143162.376647338</v>
      </c>
      <c r="K4128" s="23" t="n">
        <v>129945.08</v>
      </c>
      <c r="L4128" s="23" t="n">
        <v>170170</v>
      </c>
      <c r="M4128" s="23" t="n">
        <f aca="false">MIN(J4128:L4128)</f>
        <v>129945.08</v>
      </c>
      <c r="N4128" s="23" t="n">
        <f aca="false">MAX(J4128:L4128)</f>
        <v>170170</v>
      </c>
      <c r="O4128" s="23" t="n">
        <f aca="false">MEDIAN(J4128:L4128)</f>
        <v>143162.376647338</v>
      </c>
      <c r="P4128" s="23" t="n">
        <f aca="false">AVERAGE(J4128:L4128)</f>
        <v>147759.152215779</v>
      </c>
      <c r="Q4128" s="23" t="n">
        <f aca="false">AVERAGE(M4128,O4128)</f>
        <v>136553.728323669</v>
      </c>
      <c r="R4128" s="23" t="n">
        <f aca="false">AVERAGE(N4128,O4128)</f>
        <v>156666.188323669</v>
      </c>
      <c r="S4128" s="23" t="n">
        <f aca="false">STDEV(J4128:L4128)</f>
        <v>20502.6536446277</v>
      </c>
      <c r="T4128" s="25" t="n">
        <f aca="false">IF(P4128&gt;0,S4128/P4128,NA())</f>
        <v>0.138757250141005</v>
      </c>
      <c r="U4128" s="4" t="str">
        <f aca="false">IF(T4128&lt;=Parametros!$B$7,"MENOR",IF(T4128&lt;=Parametros!$B$8,"PROMEDIO MENOR-MEDIANA","PROMEDIO"))</f>
        <v>MENOR</v>
      </c>
      <c r="V4128" s="23" t="n">
        <f aca="false">IF(T4128&lt;=Parametros!$B$7,M4128,IF(T4128&lt;=Parametros!$B$8,Q4128,P4128))</f>
        <v>129945.08</v>
      </c>
      <c r="W4128" s="26" t="n">
        <f aca="false">ROUND(V4128,0)</f>
        <v>129945</v>
      </c>
      <c r="X4128" s="27" t="n">
        <f aca="false">K4128/G4128</f>
        <v>0.959471624555134</v>
      </c>
      <c r="Y4128" s="27" t="n">
        <f aca="false">L4128/G4128</f>
        <v>1.25647917066615</v>
      </c>
    </row>
    <row r="4129" customFormat="false" ht="26.25" hidden="false" customHeight="true" outlineLevel="0" collapsed="false">
      <c r="A4129" s="4" t="s">
        <v>572</v>
      </c>
      <c r="B4129" s="4" t="s">
        <v>1668</v>
      </c>
      <c r="C4129" s="4" t="s">
        <v>1995</v>
      </c>
      <c r="D4129" s="4" t="s">
        <v>1996</v>
      </c>
      <c r="E4129" s="4" t="s">
        <v>98</v>
      </c>
      <c r="F4129" s="4" t="s">
        <v>99</v>
      </c>
      <c r="G4129" s="23" t="n">
        <v>410372</v>
      </c>
      <c r="H4129" s="24" t="n">
        <f aca="false">Parametros!$B$3</f>
        <v>160.42</v>
      </c>
      <c r="I4129" s="24" t="n">
        <f aca="false">Parametros!$B$4</f>
        <v>151.76</v>
      </c>
      <c r="J4129" s="23" t="n">
        <f aca="false">G4129*H4129/I4129</f>
        <v>433789.379546653</v>
      </c>
      <c r="K4129" s="23" t="n">
        <v>393739.61</v>
      </c>
      <c r="L4129" s="23" t="n">
        <v>515627</v>
      </c>
      <c r="M4129" s="23" t="n">
        <f aca="false">MIN(J4129:L4129)</f>
        <v>393739.61</v>
      </c>
      <c r="N4129" s="23" t="n">
        <f aca="false">MAX(J4129:L4129)</f>
        <v>515627</v>
      </c>
      <c r="O4129" s="23" t="n">
        <f aca="false">MEDIAN(J4129:L4129)</f>
        <v>433789.379546653</v>
      </c>
      <c r="P4129" s="23" t="n">
        <f aca="false">AVERAGE(J4129:L4129)</f>
        <v>447718.663182218</v>
      </c>
      <c r="Q4129" s="23" t="n">
        <f aca="false">AVERAGE(M4129,O4129)</f>
        <v>413764.494773326</v>
      </c>
      <c r="R4129" s="23" t="n">
        <f aca="false">AVERAGE(N4129,O4129)</f>
        <v>474708.189773326</v>
      </c>
      <c r="S4129" s="23" t="n">
        <f aca="false">STDEV(J4129:L4129)</f>
        <v>62126.1029455658</v>
      </c>
      <c r="T4129" s="25" t="n">
        <f aca="false">IF(P4129&gt;0,S4129/P4129,NA())</f>
        <v>0.138761476914982</v>
      </c>
      <c r="U4129" s="4" t="str">
        <f aca="false">IF(T4129&lt;=Parametros!$B$7,"MENOR",IF(T4129&lt;=Parametros!$B$8,"PROMEDIO MENOR-MEDIANA","PROMEDIO"))</f>
        <v>MENOR</v>
      </c>
      <c r="V4129" s="23" t="n">
        <f aca="false">IF(T4129&lt;=Parametros!$B$7,M4129,IF(T4129&lt;=Parametros!$B$8,Q4129,P4129))</f>
        <v>393739.61</v>
      </c>
      <c r="W4129" s="26" t="n">
        <f aca="false">ROUND(V4129,0)</f>
        <v>393740</v>
      </c>
      <c r="X4129" s="27" t="n">
        <f aca="false">K4129/G4129</f>
        <v>0.959469968711316</v>
      </c>
      <c r="Y4129" s="27" t="n">
        <f aca="false">L4129/G4129</f>
        <v>1.25648679734485</v>
      </c>
    </row>
    <row r="4130" customFormat="false" ht="26.25" hidden="false" customHeight="true" outlineLevel="0" collapsed="false">
      <c r="A4130" s="4" t="s">
        <v>575</v>
      </c>
      <c r="B4130" s="4" t="s">
        <v>1668</v>
      </c>
      <c r="C4130" s="4" t="s">
        <v>1997</v>
      </c>
      <c r="D4130" s="4" t="s">
        <v>1998</v>
      </c>
      <c r="E4130" s="4" t="s">
        <v>98</v>
      </c>
      <c r="F4130" s="4" t="s">
        <v>99</v>
      </c>
      <c r="G4130" s="23" t="n">
        <v>683953</v>
      </c>
      <c r="H4130" s="24" t="n">
        <f aca="false">Parametros!$B$3</f>
        <v>160.42</v>
      </c>
      <c r="I4130" s="24" t="n">
        <f aca="false">Parametros!$B$4</f>
        <v>151.76</v>
      </c>
      <c r="J4130" s="23" t="n">
        <f aca="false">G4130*H4130/I4130</f>
        <v>722981.946889826</v>
      </c>
      <c r="K4130" s="23" t="n">
        <v>656232.99</v>
      </c>
      <c r="L4130" s="23" t="n">
        <v>859299</v>
      </c>
      <c r="M4130" s="23" t="n">
        <f aca="false">MIN(J4130:L4130)</f>
        <v>656232.99</v>
      </c>
      <c r="N4130" s="23" t="n">
        <f aca="false">MAX(J4130:L4130)</f>
        <v>859299</v>
      </c>
      <c r="O4130" s="23" t="n">
        <f aca="false">MEDIAN(J4130:L4130)</f>
        <v>722981.946889826</v>
      </c>
      <c r="P4130" s="23" t="n">
        <f aca="false">AVERAGE(J4130:L4130)</f>
        <v>746171.312296609</v>
      </c>
      <c r="Q4130" s="23" t="n">
        <f aca="false">AVERAGE(M4130,O4130)</f>
        <v>689607.468444913</v>
      </c>
      <c r="R4130" s="23" t="n">
        <f aca="false">AVERAGE(N4130,O4130)</f>
        <v>791140.473444913</v>
      </c>
      <c r="S4130" s="23" t="n">
        <f aca="false">STDEV(J4130:L4130)</f>
        <v>103500.053648812</v>
      </c>
      <c r="T4130" s="25" t="n">
        <f aca="false">IF(P4130&gt;0,S4130/P4130,NA())</f>
        <v>0.138708165193666</v>
      </c>
      <c r="U4130" s="4" t="str">
        <f aca="false">IF(T4130&lt;=Parametros!$B$7,"MENOR",IF(T4130&lt;=Parametros!$B$8,"PROMEDIO MENOR-MEDIANA","PROMEDIO"))</f>
        <v>MENOR</v>
      </c>
      <c r="V4130" s="23" t="n">
        <f aca="false">IF(T4130&lt;=Parametros!$B$7,M4130,IF(T4130&lt;=Parametros!$B$8,Q4130,P4130))</f>
        <v>656232.99</v>
      </c>
      <c r="W4130" s="26" t="n">
        <f aca="false">ROUND(V4130,0)</f>
        <v>656233</v>
      </c>
      <c r="X4130" s="27" t="n">
        <f aca="false">K4130/G4130</f>
        <v>0.959470884695293</v>
      </c>
      <c r="Y4130" s="27" t="n">
        <f aca="false">L4130/G4130</f>
        <v>1.25637141733423</v>
      </c>
    </row>
    <row r="4131" customFormat="false" ht="26.25" hidden="false" customHeight="true" outlineLevel="0" collapsed="false">
      <c r="A4131" s="4" t="s">
        <v>578</v>
      </c>
      <c r="B4131" s="4" t="s">
        <v>1668</v>
      </c>
      <c r="C4131" s="4" t="s">
        <v>1999</v>
      </c>
      <c r="D4131" s="4" t="s">
        <v>2000</v>
      </c>
      <c r="E4131" s="4" t="s">
        <v>98</v>
      </c>
      <c r="F4131" s="4" t="s">
        <v>99</v>
      </c>
      <c r="G4131" s="23" t="n">
        <v>957534</v>
      </c>
      <c r="H4131" s="24" t="n">
        <f aca="false">Parametros!$B$3</f>
        <v>160.42</v>
      </c>
      <c r="I4131" s="24" t="n">
        <f aca="false">Parametros!$B$4</f>
        <v>151.76</v>
      </c>
      <c r="J4131" s="23" t="n">
        <f aca="false">G4131*H4131/I4131</f>
        <v>1012174.514233</v>
      </c>
      <c r="K4131" s="23" t="n">
        <v>918725.45</v>
      </c>
      <c r="L4131" s="23" t="n">
        <v>1203090</v>
      </c>
      <c r="M4131" s="23" t="n">
        <f aca="false">MIN(J4131:L4131)</f>
        <v>918725.45</v>
      </c>
      <c r="N4131" s="23" t="n">
        <f aca="false">MAX(J4131:L4131)</f>
        <v>1203090</v>
      </c>
      <c r="O4131" s="23" t="n">
        <f aca="false">MEDIAN(J4131:L4131)</f>
        <v>1012174.514233</v>
      </c>
      <c r="P4131" s="23" t="n">
        <f aca="false">AVERAGE(J4131:L4131)</f>
        <v>1044663.321411</v>
      </c>
      <c r="Q4131" s="23" t="n">
        <f aca="false">AVERAGE(M4131,O4131)</f>
        <v>965449.9821165</v>
      </c>
      <c r="R4131" s="23" t="n">
        <f aca="false">AVERAGE(N4131,O4131)</f>
        <v>1107632.2571165</v>
      </c>
      <c r="S4131" s="23" t="n">
        <f aca="false">STDEV(J4131:L4131)</f>
        <v>144939.440001894</v>
      </c>
      <c r="T4131" s="25" t="n">
        <f aca="false">IF(P4131&gt;0,S4131/P4131,NA())</f>
        <v>0.138742728907269</v>
      </c>
      <c r="U4131" s="4" t="str">
        <f aca="false">IF(T4131&lt;=Parametros!$B$7,"MENOR",IF(T4131&lt;=Parametros!$B$8,"PROMEDIO MENOR-MEDIANA","PROMEDIO"))</f>
        <v>MENOR</v>
      </c>
      <c r="V4131" s="23" t="n">
        <f aca="false">IF(T4131&lt;=Parametros!$B$7,M4131,IF(T4131&lt;=Parametros!$B$8,Q4131,P4131))</f>
        <v>918725.45</v>
      </c>
      <c r="W4131" s="26" t="n">
        <f aca="false">ROUND(V4131,0)</f>
        <v>918725</v>
      </c>
      <c r="X4131" s="27" t="n">
        <f aca="false">K4131/G4131</f>
        <v>0.959470316458737</v>
      </c>
      <c r="Y4131" s="27" t="n">
        <f aca="false">L4131/G4131</f>
        <v>1.25644624629517</v>
      </c>
    </row>
    <row r="4132" customFormat="false" ht="26.25" hidden="false" customHeight="true" outlineLevel="0" collapsed="false">
      <c r="A4132" s="4" t="s">
        <v>581</v>
      </c>
      <c r="B4132" s="4" t="s">
        <v>1668</v>
      </c>
      <c r="C4132" s="4" t="s">
        <v>2001</v>
      </c>
      <c r="D4132" s="4" t="s">
        <v>2002</v>
      </c>
      <c r="E4132" s="4" t="s">
        <v>98</v>
      </c>
      <c r="F4132" s="4" t="s">
        <v>99</v>
      </c>
      <c r="G4132" s="23" t="n">
        <v>683953</v>
      </c>
      <c r="H4132" s="24" t="n">
        <f aca="false">Parametros!$B$3</f>
        <v>160.42</v>
      </c>
      <c r="I4132" s="24" t="n">
        <f aca="false">Parametros!$B$4</f>
        <v>151.76</v>
      </c>
      <c r="J4132" s="23" t="n">
        <f aca="false">G4132*H4132/I4132</f>
        <v>722981.946889826</v>
      </c>
      <c r="K4132" s="23" t="n">
        <v>656232.99</v>
      </c>
      <c r="L4132" s="23" t="n">
        <v>859299</v>
      </c>
      <c r="M4132" s="23" t="n">
        <f aca="false">MIN(J4132:L4132)</f>
        <v>656232.99</v>
      </c>
      <c r="N4132" s="23" t="n">
        <f aca="false">MAX(J4132:L4132)</f>
        <v>859299</v>
      </c>
      <c r="O4132" s="23" t="n">
        <f aca="false">MEDIAN(J4132:L4132)</f>
        <v>722981.946889826</v>
      </c>
      <c r="P4132" s="23" t="n">
        <f aca="false">AVERAGE(J4132:L4132)</f>
        <v>746171.312296609</v>
      </c>
      <c r="Q4132" s="23" t="n">
        <f aca="false">AVERAGE(M4132,O4132)</f>
        <v>689607.468444913</v>
      </c>
      <c r="R4132" s="23" t="n">
        <f aca="false">AVERAGE(N4132,O4132)</f>
        <v>791140.473444913</v>
      </c>
      <c r="S4132" s="23" t="n">
        <f aca="false">STDEV(J4132:L4132)</f>
        <v>103500.053648812</v>
      </c>
      <c r="T4132" s="25" t="n">
        <f aca="false">IF(P4132&gt;0,S4132/P4132,NA())</f>
        <v>0.138708165193666</v>
      </c>
      <c r="U4132" s="4" t="str">
        <f aca="false">IF(T4132&lt;=Parametros!$B$7,"MENOR",IF(T4132&lt;=Parametros!$B$8,"PROMEDIO MENOR-MEDIANA","PROMEDIO"))</f>
        <v>MENOR</v>
      </c>
      <c r="V4132" s="23" t="n">
        <f aca="false">IF(T4132&lt;=Parametros!$B$7,M4132,IF(T4132&lt;=Parametros!$B$8,Q4132,P4132))</f>
        <v>656232.99</v>
      </c>
      <c r="W4132" s="26" t="n">
        <f aca="false">ROUND(V4132,0)</f>
        <v>656233</v>
      </c>
      <c r="X4132" s="27" t="n">
        <f aca="false">K4132/G4132</f>
        <v>0.959470884695293</v>
      </c>
      <c r="Y4132" s="27" t="n">
        <f aca="false">L4132/G4132</f>
        <v>1.25637141733423</v>
      </c>
    </row>
    <row r="4133" customFormat="false" ht="26.25" hidden="false" customHeight="true" outlineLevel="0" collapsed="false">
      <c r="A4133" s="4" t="s">
        <v>584</v>
      </c>
      <c r="B4133" s="4" t="s">
        <v>1668</v>
      </c>
      <c r="C4133" s="4" t="s">
        <v>2003</v>
      </c>
      <c r="D4133" s="4" t="s">
        <v>2004</v>
      </c>
      <c r="E4133" s="4" t="s">
        <v>98</v>
      </c>
      <c r="F4133" s="4" t="s">
        <v>99</v>
      </c>
      <c r="G4133" s="23" t="n">
        <v>273581</v>
      </c>
      <c r="H4133" s="24" t="n">
        <f aca="false">Parametros!$B$3</f>
        <v>160.42</v>
      </c>
      <c r="I4133" s="24" t="n">
        <f aca="false">Parametros!$B$4</f>
        <v>151.76</v>
      </c>
      <c r="J4133" s="23" t="n">
        <f aca="false">G4133*H4133/I4133</f>
        <v>289192.567343173</v>
      </c>
      <c r="K4133" s="23" t="n">
        <v>262492.46</v>
      </c>
      <c r="L4133" s="23" t="n">
        <v>343672</v>
      </c>
      <c r="M4133" s="23" t="n">
        <f aca="false">MIN(J4133:L4133)</f>
        <v>262492.46</v>
      </c>
      <c r="N4133" s="23" t="n">
        <f aca="false">MAX(J4133:L4133)</f>
        <v>343672</v>
      </c>
      <c r="O4133" s="23" t="n">
        <f aca="false">MEDIAN(J4133:L4133)</f>
        <v>289192.567343173</v>
      </c>
      <c r="P4133" s="23" t="n">
        <f aca="false">AVERAGE(J4133:L4133)</f>
        <v>298452.342447725</v>
      </c>
      <c r="Q4133" s="23" t="n">
        <f aca="false">AVERAGE(M4133,O4133)</f>
        <v>275842.513671587</v>
      </c>
      <c r="R4133" s="23" t="n">
        <f aca="false">AVERAGE(N4133,O4133)</f>
        <v>316432.283671587</v>
      </c>
      <c r="S4133" s="23" t="n">
        <f aca="false">STDEV(J4133:L4133)</f>
        <v>41374.3520178026</v>
      </c>
      <c r="T4133" s="25" t="n">
        <f aca="false">IF(P4133&gt;0,S4133/P4133,NA())</f>
        <v>0.138629677617791</v>
      </c>
      <c r="U4133" s="4" t="str">
        <f aca="false">IF(T4133&lt;=Parametros!$B$7,"MENOR",IF(T4133&lt;=Parametros!$B$8,"PROMEDIO MENOR-MEDIANA","PROMEDIO"))</f>
        <v>MENOR</v>
      </c>
      <c r="V4133" s="23" t="n">
        <f aca="false">IF(T4133&lt;=Parametros!$B$7,M4133,IF(T4133&lt;=Parametros!$B$8,Q4133,P4133))</f>
        <v>262492.46</v>
      </c>
      <c r="W4133" s="26" t="n">
        <f aca="false">ROUND(V4133,0)</f>
        <v>262492</v>
      </c>
      <c r="X4133" s="27" t="n">
        <f aca="false">K4133/G4133</f>
        <v>0.959468895866307</v>
      </c>
      <c r="Y4133" s="27" t="n">
        <f aca="false">L4133/G4133</f>
        <v>1.25619834710744</v>
      </c>
    </row>
    <row r="4134" customFormat="false" ht="26.25" hidden="false" customHeight="true" outlineLevel="0" collapsed="false">
      <c r="A4134" s="4" t="s">
        <v>587</v>
      </c>
      <c r="B4134" s="4" t="s">
        <v>1668</v>
      </c>
      <c r="C4134" s="4" t="s">
        <v>2005</v>
      </c>
      <c r="D4134" s="4" t="s">
        <v>2006</v>
      </c>
      <c r="E4134" s="4" t="s">
        <v>98</v>
      </c>
      <c r="F4134" s="4" t="s">
        <v>99</v>
      </c>
      <c r="G4134" s="23" t="n">
        <v>273581</v>
      </c>
      <c r="H4134" s="24" t="n">
        <f aca="false">Parametros!$B$3</f>
        <v>160.42</v>
      </c>
      <c r="I4134" s="24" t="n">
        <f aca="false">Parametros!$B$4</f>
        <v>151.76</v>
      </c>
      <c r="J4134" s="23" t="n">
        <f aca="false">G4134*H4134/I4134</f>
        <v>289192.567343173</v>
      </c>
      <c r="K4134" s="23" t="n">
        <v>262492.46</v>
      </c>
      <c r="L4134" s="23" t="n">
        <v>343672</v>
      </c>
      <c r="M4134" s="23" t="n">
        <f aca="false">MIN(J4134:L4134)</f>
        <v>262492.46</v>
      </c>
      <c r="N4134" s="23" t="n">
        <f aca="false">MAX(J4134:L4134)</f>
        <v>343672</v>
      </c>
      <c r="O4134" s="23" t="n">
        <f aca="false">MEDIAN(J4134:L4134)</f>
        <v>289192.567343173</v>
      </c>
      <c r="P4134" s="23" t="n">
        <f aca="false">AVERAGE(J4134:L4134)</f>
        <v>298452.342447725</v>
      </c>
      <c r="Q4134" s="23" t="n">
        <f aca="false">AVERAGE(M4134,O4134)</f>
        <v>275842.513671587</v>
      </c>
      <c r="R4134" s="23" t="n">
        <f aca="false">AVERAGE(N4134,O4134)</f>
        <v>316432.283671587</v>
      </c>
      <c r="S4134" s="23" t="n">
        <f aca="false">STDEV(J4134:L4134)</f>
        <v>41374.3520178026</v>
      </c>
      <c r="T4134" s="25" t="n">
        <f aca="false">IF(P4134&gt;0,S4134/P4134,NA())</f>
        <v>0.138629677617791</v>
      </c>
      <c r="U4134" s="4" t="str">
        <f aca="false">IF(T4134&lt;=Parametros!$B$7,"MENOR",IF(T4134&lt;=Parametros!$B$8,"PROMEDIO MENOR-MEDIANA","PROMEDIO"))</f>
        <v>MENOR</v>
      </c>
      <c r="V4134" s="23" t="n">
        <f aca="false">IF(T4134&lt;=Parametros!$B$7,M4134,IF(T4134&lt;=Parametros!$B$8,Q4134,P4134))</f>
        <v>262492.46</v>
      </c>
      <c r="W4134" s="26" t="n">
        <f aca="false">ROUND(V4134,0)</f>
        <v>262492</v>
      </c>
      <c r="X4134" s="27" t="n">
        <f aca="false">K4134/G4134</f>
        <v>0.959468895866307</v>
      </c>
      <c r="Y4134" s="27" t="n">
        <f aca="false">L4134/G4134</f>
        <v>1.25619834710744</v>
      </c>
    </row>
    <row r="4135" customFormat="false" ht="26.25" hidden="false" customHeight="true" outlineLevel="0" collapsed="false">
      <c r="A4135" s="4" t="s">
        <v>590</v>
      </c>
      <c r="B4135" s="4" t="s">
        <v>1668</v>
      </c>
      <c r="C4135" s="4" t="s">
        <v>2007</v>
      </c>
      <c r="D4135" s="4" t="s">
        <v>2008</v>
      </c>
      <c r="E4135" s="4" t="s">
        <v>98</v>
      </c>
      <c r="F4135" s="4" t="s">
        <v>99</v>
      </c>
      <c r="G4135" s="23" t="n">
        <v>273581</v>
      </c>
      <c r="H4135" s="24" t="n">
        <f aca="false">Parametros!$B$3</f>
        <v>160.42</v>
      </c>
      <c r="I4135" s="24" t="n">
        <f aca="false">Parametros!$B$4</f>
        <v>151.76</v>
      </c>
      <c r="J4135" s="23" t="n">
        <f aca="false">G4135*H4135/I4135</f>
        <v>289192.567343173</v>
      </c>
      <c r="K4135" s="23" t="n">
        <v>262492.46</v>
      </c>
      <c r="L4135" s="23" t="n">
        <v>343672</v>
      </c>
      <c r="M4135" s="23" t="n">
        <f aca="false">MIN(J4135:L4135)</f>
        <v>262492.46</v>
      </c>
      <c r="N4135" s="23" t="n">
        <f aca="false">MAX(J4135:L4135)</f>
        <v>343672</v>
      </c>
      <c r="O4135" s="23" t="n">
        <f aca="false">MEDIAN(J4135:L4135)</f>
        <v>289192.567343173</v>
      </c>
      <c r="P4135" s="23" t="n">
        <f aca="false">AVERAGE(J4135:L4135)</f>
        <v>298452.342447725</v>
      </c>
      <c r="Q4135" s="23" t="n">
        <f aca="false">AVERAGE(M4135,O4135)</f>
        <v>275842.513671587</v>
      </c>
      <c r="R4135" s="23" t="n">
        <f aca="false">AVERAGE(N4135,O4135)</f>
        <v>316432.283671587</v>
      </c>
      <c r="S4135" s="23" t="n">
        <f aca="false">STDEV(J4135:L4135)</f>
        <v>41374.3520178026</v>
      </c>
      <c r="T4135" s="25" t="n">
        <f aca="false">IF(P4135&gt;0,S4135/P4135,NA())</f>
        <v>0.138629677617791</v>
      </c>
      <c r="U4135" s="4" t="str">
        <f aca="false">IF(T4135&lt;=Parametros!$B$7,"MENOR",IF(T4135&lt;=Parametros!$B$8,"PROMEDIO MENOR-MEDIANA","PROMEDIO"))</f>
        <v>MENOR</v>
      </c>
      <c r="V4135" s="23" t="n">
        <f aca="false">IF(T4135&lt;=Parametros!$B$7,M4135,IF(T4135&lt;=Parametros!$B$8,Q4135,P4135))</f>
        <v>262492.46</v>
      </c>
      <c r="W4135" s="26" t="n">
        <f aca="false">ROUND(V4135,0)</f>
        <v>262492</v>
      </c>
      <c r="X4135" s="27" t="n">
        <f aca="false">K4135/G4135</f>
        <v>0.959468895866307</v>
      </c>
      <c r="Y4135" s="27" t="n">
        <f aca="false">L4135/G4135</f>
        <v>1.25619834710744</v>
      </c>
    </row>
    <row r="4136" customFormat="false" ht="26.25" hidden="false" customHeight="true" outlineLevel="0" collapsed="false">
      <c r="A4136" s="4" t="s">
        <v>593</v>
      </c>
      <c r="B4136" s="4" t="s">
        <v>1668</v>
      </c>
      <c r="C4136" s="4" t="s">
        <v>2009</v>
      </c>
      <c r="D4136" s="4" t="s">
        <v>2010</v>
      </c>
      <c r="E4136" s="4" t="s">
        <v>98</v>
      </c>
      <c r="F4136" s="4" t="s">
        <v>99</v>
      </c>
      <c r="G4136" s="23" t="n">
        <v>410372</v>
      </c>
      <c r="H4136" s="24" t="n">
        <f aca="false">Parametros!$B$3</f>
        <v>160.42</v>
      </c>
      <c r="I4136" s="24" t="n">
        <f aca="false">Parametros!$B$4</f>
        <v>151.76</v>
      </c>
      <c r="J4136" s="23" t="n">
        <f aca="false">G4136*H4136/I4136</f>
        <v>433789.379546653</v>
      </c>
      <c r="K4136" s="23" t="n">
        <v>393739.61</v>
      </c>
      <c r="L4136" s="23" t="n">
        <v>515627</v>
      </c>
      <c r="M4136" s="23" t="n">
        <f aca="false">MIN(J4136:L4136)</f>
        <v>393739.61</v>
      </c>
      <c r="N4136" s="23" t="n">
        <f aca="false">MAX(J4136:L4136)</f>
        <v>515627</v>
      </c>
      <c r="O4136" s="23" t="n">
        <f aca="false">MEDIAN(J4136:L4136)</f>
        <v>433789.379546653</v>
      </c>
      <c r="P4136" s="23" t="n">
        <f aca="false">AVERAGE(J4136:L4136)</f>
        <v>447718.663182218</v>
      </c>
      <c r="Q4136" s="23" t="n">
        <f aca="false">AVERAGE(M4136,O4136)</f>
        <v>413764.494773326</v>
      </c>
      <c r="R4136" s="23" t="n">
        <f aca="false">AVERAGE(N4136,O4136)</f>
        <v>474708.189773326</v>
      </c>
      <c r="S4136" s="23" t="n">
        <f aca="false">STDEV(J4136:L4136)</f>
        <v>62126.1029455658</v>
      </c>
      <c r="T4136" s="25" t="n">
        <f aca="false">IF(P4136&gt;0,S4136/P4136,NA())</f>
        <v>0.138761476914982</v>
      </c>
      <c r="U4136" s="4" t="str">
        <f aca="false">IF(T4136&lt;=Parametros!$B$7,"MENOR",IF(T4136&lt;=Parametros!$B$8,"PROMEDIO MENOR-MEDIANA","PROMEDIO"))</f>
        <v>MENOR</v>
      </c>
      <c r="V4136" s="23" t="n">
        <f aca="false">IF(T4136&lt;=Parametros!$B$7,M4136,IF(T4136&lt;=Parametros!$B$8,Q4136,P4136))</f>
        <v>393739.61</v>
      </c>
      <c r="W4136" s="26" t="n">
        <f aca="false">ROUND(V4136,0)</f>
        <v>393740</v>
      </c>
      <c r="X4136" s="27" t="n">
        <f aca="false">K4136/G4136</f>
        <v>0.959469968711316</v>
      </c>
      <c r="Y4136" s="27" t="n">
        <f aca="false">L4136/G4136</f>
        <v>1.25648679734485</v>
      </c>
    </row>
    <row r="4137" customFormat="false" ht="26.25" hidden="false" customHeight="true" outlineLevel="0" collapsed="false">
      <c r="A4137" s="4" t="s">
        <v>596</v>
      </c>
      <c r="B4137" s="4" t="s">
        <v>1668</v>
      </c>
      <c r="C4137" s="4" t="s">
        <v>2011</v>
      </c>
      <c r="D4137" s="4" t="s">
        <v>2012</v>
      </c>
      <c r="E4137" s="4" t="s">
        <v>98</v>
      </c>
      <c r="F4137" s="4" t="s">
        <v>99</v>
      </c>
      <c r="G4137" s="23" t="n">
        <v>410372</v>
      </c>
      <c r="H4137" s="24" t="n">
        <f aca="false">Parametros!$B$3</f>
        <v>160.42</v>
      </c>
      <c r="I4137" s="24" t="n">
        <f aca="false">Parametros!$B$4</f>
        <v>151.76</v>
      </c>
      <c r="J4137" s="23" t="n">
        <f aca="false">G4137*H4137/I4137</f>
        <v>433789.379546653</v>
      </c>
      <c r="K4137" s="23" t="n">
        <v>393739.61</v>
      </c>
      <c r="L4137" s="23" t="n">
        <v>515627</v>
      </c>
      <c r="M4137" s="23" t="n">
        <f aca="false">MIN(J4137:L4137)</f>
        <v>393739.61</v>
      </c>
      <c r="N4137" s="23" t="n">
        <f aca="false">MAX(J4137:L4137)</f>
        <v>515627</v>
      </c>
      <c r="O4137" s="23" t="n">
        <f aca="false">MEDIAN(J4137:L4137)</f>
        <v>433789.379546653</v>
      </c>
      <c r="P4137" s="23" t="n">
        <f aca="false">AVERAGE(J4137:L4137)</f>
        <v>447718.663182218</v>
      </c>
      <c r="Q4137" s="23" t="n">
        <f aca="false">AVERAGE(M4137,O4137)</f>
        <v>413764.494773326</v>
      </c>
      <c r="R4137" s="23" t="n">
        <f aca="false">AVERAGE(N4137,O4137)</f>
        <v>474708.189773326</v>
      </c>
      <c r="S4137" s="23" t="n">
        <f aca="false">STDEV(J4137:L4137)</f>
        <v>62126.1029455658</v>
      </c>
      <c r="T4137" s="25" t="n">
        <f aca="false">IF(P4137&gt;0,S4137/P4137,NA())</f>
        <v>0.138761476914982</v>
      </c>
      <c r="U4137" s="4" t="str">
        <f aca="false">IF(T4137&lt;=Parametros!$B$7,"MENOR",IF(T4137&lt;=Parametros!$B$8,"PROMEDIO MENOR-MEDIANA","PROMEDIO"))</f>
        <v>MENOR</v>
      </c>
      <c r="V4137" s="23" t="n">
        <f aca="false">IF(T4137&lt;=Parametros!$B$7,M4137,IF(T4137&lt;=Parametros!$B$8,Q4137,P4137))</f>
        <v>393739.61</v>
      </c>
      <c r="W4137" s="26" t="n">
        <f aca="false">ROUND(V4137,0)</f>
        <v>393740</v>
      </c>
      <c r="X4137" s="27" t="n">
        <f aca="false">K4137/G4137</f>
        <v>0.959469968711316</v>
      </c>
      <c r="Y4137" s="27" t="n">
        <f aca="false">L4137/G4137</f>
        <v>1.25648679734485</v>
      </c>
    </row>
    <row r="4138" customFormat="false" ht="26.25" hidden="false" customHeight="true" outlineLevel="0" collapsed="false">
      <c r="A4138" s="4" t="s">
        <v>599</v>
      </c>
      <c r="B4138" s="4" t="s">
        <v>1668</v>
      </c>
      <c r="C4138" s="4" t="s">
        <v>2013</v>
      </c>
      <c r="D4138" s="4" t="s">
        <v>2014</v>
      </c>
      <c r="E4138" s="4" t="s">
        <v>98</v>
      </c>
      <c r="F4138" s="4" t="s">
        <v>99</v>
      </c>
      <c r="G4138" s="23" t="n">
        <v>410372</v>
      </c>
      <c r="H4138" s="24" t="n">
        <f aca="false">Parametros!$B$3</f>
        <v>160.42</v>
      </c>
      <c r="I4138" s="24" t="n">
        <f aca="false">Parametros!$B$4</f>
        <v>151.76</v>
      </c>
      <c r="J4138" s="23" t="n">
        <f aca="false">G4138*H4138/I4138</f>
        <v>433789.379546653</v>
      </c>
      <c r="K4138" s="23" t="n">
        <v>393739.61</v>
      </c>
      <c r="L4138" s="23" t="n">
        <v>515627</v>
      </c>
      <c r="M4138" s="23" t="n">
        <f aca="false">MIN(J4138:L4138)</f>
        <v>393739.61</v>
      </c>
      <c r="N4138" s="23" t="n">
        <f aca="false">MAX(J4138:L4138)</f>
        <v>515627</v>
      </c>
      <c r="O4138" s="23" t="n">
        <f aca="false">MEDIAN(J4138:L4138)</f>
        <v>433789.379546653</v>
      </c>
      <c r="P4138" s="23" t="n">
        <f aca="false">AVERAGE(J4138:L4138)</f>
        <v>447718.663182218</v>
      </c>
      <c r="Q4138" s="23" t="n">
        <f aca="false">AVERAGE(M4138,O4138)</f>
        <v>413764.494773326</v>
      </c>
      <c r="R4138" s="23" t="n">
        <f aca="false">AVERAGE(N4138,O4138)</f>
        <v>474708.189773326</v>
      </c>
      <c r="S4138" s="23" t="n">
        <f aca="false">STDEV(J4138:L4138)</f>
        <v>62126.1029455658</v>
      </c>
      <c r="T4138" s="25" t="n">
        <f aca="false">IF(P4138&gt;0,S4138/P4138,NA())</f>
        <v>0.138761476914982</v>
      </c>
      <c r="U4138" s="4" t="str">
        <f aca="false">IF(T4138&lt;=Parametros!$B$7,"MENOR",IF(T4138&lt;=Parametros!$B$8,"PROMEDIO MENOR-MEDIANA","PROMEDIO"))</f>
        <v>MENOR</v>
      </c>
      <c r="V4138" s="23" t="n">
        <f aca="false">IF(T4138&lt;=Parametros!$B$7,M4138,IF(T4138&lt;=Parametros!$B$8,Q4138,P4138))</f>
        <v>393739.61</v>
      </c>
      <c r="W4138" s="26" t="n">
        <f aca="false">ROUND(V4138,0)</f>
        <v>393740</v>
      </c>
      <c r="X4138" s="27" t="n">
        <f aca="false">K4138/G4138</f>
        <v>0.959469968711316</v>
      </c>
      <c r="Y4138" s="27" t="n">
        <f aca="false">L4138/G4138</f>
        <v>1.25648679734485</v>
      </c>
    </row>
    <row r="4139" customFormat="false" ht="26.25" hidden="false" customHeight="true" outlineLevel="0" collapsed="false">
      <c r="A4139" s="4" t="s">
        <v>602</v>
      </c>
      <c r="B4139" s="4" t="s">
        <v>1668</v>
      </c>
      <c r="C4139" s="4" t="s">
        <v>2015</v>
      </c>
      <c r="D4139" s="4" t="s">
        <v>2016</v>
      </c>
      <c r="E4139" s="4" t="s">
        <v>98</v>
      </c>
      <c r="F4139" s="4" t="s">
        <v>99</v>
      </c>
      <c r="G4139" s="23" t="n">
        <v>273581</v>
      </c>
      <c r="H4139" s="24" t="n">
        <f aca="false">Parametros!$B$3</f>
        <v>160.42</v>
      </c>
      <c r="I4139" s="24" t="n">
        <f aca="false">Parametros!$B$4</f>
        <v>151.76</v>
      </c>
      <c r="J4139" s="23" t="n">
        <f aca="false">G4139*H4139/I4139</f>
        <v>289192.567343173</v>
      </c>
      <c r="K4139" s="23" t="n">
        <v>262492.46</v>
      </c>
      <c r="L4139" s="23" t="n">
        <v>343672</v>
      </c>
      <c r="M4139" s="23" t="n">
        <f aca="false">MIN(J4139:L4139)</f>
        <v>262492.46</v>
      </c>
      <c r="N4139" s="23" t="n">
        <f aca="false">MAX(J4139:L4139)</f>
        <v>343672</v>
      </c>
      <c r="O4139" s="23" t="n">
        <f aca="false">MEDIAN(J4139:L4139)</f>
        <v>289192.567343173</v>
      </c>
      <c r="P4139" s="23" t="n">
        <f aca="false">AVERAGE(J4139:L4139)</f>
        <v>298452.342447725</v>
      </c>
      <c r="Q4139" s="23" t="n">
        <f aca="false">AVERAGE(M4139,O4139)</f>
        <v>275842.513671587</v>
      </c>
      <c r="R4139" s="23" t="n">
        <f aca="false">AVERAGE(N4139,O4139)</f>
        <v>316432.283671587</v>
      </c>
      <c r="S4139" s="23" t="n">
        <f aca="false">STDEV(J4139:L4139)</f>
        <v>41374.3520178026</v>
      </c>
      <c r="T4139" s="25" t="n">
        <f aca="false">IF(P4139&gt;0,S4139/P4139,NA())</f>
        <v>0.138629677617791</v>
      </c>
      <c r="U4139" s="4" t="str">
        <f aca="false">IF(T4139&lt;=Parametros!$B$7,"MENOR",IF(T4139&lt;=Parametros!$B$8,"PROMEDIO MENOR-MEDIANA","PROMEDIO"))</f>
        <v>MENOR</v>
      </c>
      <c r="V4139" s="23" t="n">
        <f aca="false">IF(T4139&lt;=Parametros!$B$7,M4139,IF(T4139&lt;=Parametros!$B$8,Q4139,P4139))</f>
        <v>262492.46</v>
      </c>
      <c r="W4139" s="26" t="n">
        <f aca="false">ROUND(V4139,0)</f>
        <v>262492</v>
      </c>
      <c r="X4139" s="27" t="n">
        <f aca="false">K4139/G4139</f>
        <v>0.959468895866307</v>
      </c>
      <c r="Y4139" s="27" t="n">
        <f aca="false">L4139/G4139</f>
        <v>1.25619834710744</v>
      </c>
    </row>
    <row r="4140" customFormat="false" ht="39" hidden="false" customHeight="true" outlineLevel="0" collapsed="false">
      <c r="A4140" s="4" t="s">
        <v>605</v>
      </c>
      <c r="B4140" s="4" t="s">
        <v>1668</v>
      </c>
      <c r="C4140" s="4" t="s">
        <v>2017</v>
      </c>
      <c r="D4140" s="4" t="s">
        <v>2018</v>
      </c>
      <c r="E4140" s="4" t="s">
        <v>98</v>
      </c>
      <c r="F4140" s="4" t="s">
        <v>99</v>
      </c>
      <c r="G4140" s="23" t="n">
        <v>410372</v>
      </c>
      <c r="H4140" s="24" t="n">
        <f aca="false">Parametros!$B$3</f>
        <v>160.42</v>
      </c>
      <c r="I4140" s="24" t="n">
        <f aca="false">Parametros!$B$4</f>
        <v>151.76</v>
      </c>
      <c r="J4140" s="23" t="n">
        <f aca="false">G4140*H4140/I4140</f>
        <v>433789.379546653</v>
      </c>
      <c r="K4140" s="23" t="n">
        <v>393739.61</v>
      </c>
      <c r="L4140" s="23" t="n">
        <v>515627</v>
      </c>
      <c r="M4140" s="23" t="n">
        <f aca="false">MIN(J4140:L4140)</f>
        <v>393739.61</v>
      </c>
      <c r="N4140" s="23" t="n">
        <f aca="false">MAX(J4140:L4140)</f>
        <v>515627</v>
      </c>
      <c r="O4140" s="23" t="n">
        <f aca="false">MEDIAN(J4140:L4140)</f>
        <v>433789.379546653</v>
      </c>
      <c r="P4140" s="23" t="n">
        <f aca="false">AVERAGE(J4140:L4140)</f>
        <v>447718.663182218</v>
      </c>
      <c r="Q4140" s="23" t="n">
        <f aca="false">AVERAGE(M4140,O4140)</f>
        <v>413764.494773326</v>
      </c>
      <c r="R4140" s="23" t="n">
        <f aca="false">AVERAGE(N4140,O4140)</f>
        <v>474708.189773326</v>
      </c>
      <c r="S4140" s="23" t="n">
        <f aca="false">STDEV(J4140:L4140)</f>
        <v>62126.1029455658</v>
      </c>
      <c r="T4140" s="25" t="n">
        <f aca="false">IF(P4140&gt;0,S4140/P4140,NA())</f>
        <v>0.138761476914982</v>
      </c>
      <c r="U4140" s="4" t="str">
        <f aca="false">IF(T4140&lt;=Parametros!$B$7,"MENOR",IF(T4140&lt;=Parametros!$B$8,"PROMEDIO MENOR-MEDIANA","PROMEDIO"))</f>
        <v>MENOR</v>
      </c>
      <c r="V4140" s="23" t="n">
        <f aca="false">IF(T4140&lt;=Parametros!$B$7,M4140,IF(T4140&lt;=Parametros!$B$8,Q4140,P4140))</f>
        <v>393739.61</v>
      </c>
      <c r="W4140" s="26" t="n">
        <f aca="false">ROUND(V4140,0)</f>
        <v>393740</v>
      </c>
      <c r="X4140" s="27" t="n">
        <f aca="false">K4140/G4140</f>
        <v>0.959469968711316</v>
      </c>
      <c r="Y4140" s="27" t="n">
        <f aca="false">L4140/G4140</f>
        <v>1.25648679734485</v>
      </c>
    </row>
    <row r="4141" customFormat="false" ht="26.25" hidden="false" customHeight="true" outlineLevel="0" collapsed="false">
      <c r="A4141" s="4" t="s">
        <v>608</v>
      </c>
      <c r="B4141" s="4" t="s">
        <v>1668</v>
      </c>
      <c r="C4141" s="4" t="s">
        <v>2019</v>
      </c>
      <c r="D4141" s="4" t="s">
        <v>2020</v>
      </c>
      <c r="E4141" s="4" t="s">
        <v>98</v>
      </c>
      <c r="F4141" s="4" t="s">
        <v>99</v>
      </c>
      <c r="G4141" s="23" t="n">
        <v>410372</v>
      </c>
      <c r="H4141" s="24" t="n">
        <f aca="false">Parametros!$B$3</f>
        <v>160.42</v>
      </c>
      <c r="I4141" s="24" t="n">
        <f aca="false">Parametros!$B$4</f>
        <v>151.76</v>
      </c>
      <c r="J4141" s="23" t="n">
        <f aca="false">G4141*H4141/I4141</f>
        <v>433789.379546653</v>
      </c>
      <c r="K4141" s="23" t="n">
        <v>393739.61</v>
      </c>
      <c r="L4141" s="23" t="n">
        <v>515627</v>
      </c>
      <c r="M4141" s="23" t="n">
        <f aca="false">MIN(J4141:L4141)</f>
        <v>393739.61</v>
      </c>
      <c r="N4141" s="23" t="n">
        <f aca="false">MAX(J4141:L4141)</f>
        <v>515627</v>
      </c>
      <c r="O4141" s="23" t="n">
        <f aca="false">MEDIAN(J4141:L4141)</f>
        <v>433789.379546653</v>
      </c>
      <c r="P4141" s="23" t="n">
        <f aca="false">AVERAGE(J4141:L4141)</f>
        <v>447718.663182218</v>
      </c>
      <c r="Q4141" s="23" t="n">
        <f aca="false">AVERAGE(M4141,O4141)</f>
        <v>413764.494773326</v>
      </c>
      <c r="R4141" s="23" t="n">
        <f aca="false">AVERAGE(N4141,O4141)</f>
        <v>474708.189773326</v>
      </c>
      <c r="S4141" s="23" t="n">
        <f aca="false">STDEV(J4141:L4141)</f>
        <v>62126.1029455658</v>
      </c>
      <c r="T4141" s="25" t="n">
        <f aca="false">IF(P4141&gt;0,S4141/P4141,NA())</f>
        <v>0.138761476914982</v>
      </c>
      <c r="U4141" s="4" t="str">
        <f aca="false">IF(T4141&lt;=Parametros!$B$7,"MENOR",IF(T4141&lt;=Parametros!$B$8,"PROMEDIO MENOR-MEDIANA","PROMEDIO"))</f>
        <v>MENOR</v>
      </c>
      <c r="V4141" s="23" t="n">
        <f aca="false">IF(T4141&lt;=Parametros!$B$7,M4141,IF(T4141&lt;=Parametros!$B$8,Q4141,P4141))</f>
        <v>393739.61</v>
      </c>
      <c r="W4141" s="26" t="n">
        <f aca="false">ROUND(V4141,0)</f>
        <v>393740</v>
      </c>
      <c r="X4141" s="27" t="n">
        <f aca="false">K4141/G4141</f>
        <v>0.959469968711316</v>
      </c>
      <c r="Y4141" s="27" t="n">
        <f aca="false">L4141/G4141</f>
        <v>1.25648679734485</v>
      </c>
    </row>
    <row r="4142" customFormat="false" ht="26.25" hidden="false" customHeight="true" outlineLevel="0" collapsed="false">
      <c r="A4142" s="4" t="s">
        <v>611</v>
      </c>
      <c r="B4142" s="4" t="s">
        <v>1668</v>
      </c>
      <c r="C4142" s="4" t="s">
        <v>2021</v>
      </c>
      <c r="D4142" s="4" t="s">
        <v>2022</v>
      </c>
      <c r="E4142" s="4" t="s">
        <v>98</v>
      </c>
      <c r="F4142" s="4" t="s">
        <v>99</v>
      </c>
      <c r="G4142" s="23" t="n">
        <v>410372</v>
      </c>
      <c r="H4142" s="24" t="n">
        <f aca="false">Parametros!$B$3</f>
        <v>160.42</v>
      </c>
      <c r="I4142" s="24" t="n">
        <f aca="false">Parametros!$B$4</f>
        <v>151.76</v>
      </c>
      <c r="J4142" s="23" t="n">
        <f aca="false">G4142*H4142/I4142</f>
        <v>433789.379546653</v>
      </c>
      <c r="K4142" s="23" t="n">
        <v>393739.61</v>
      </c>
      <c r="L4142" s="23" t="n">
        <v>515627</v>
      </c>
      <c r="M4142" s="23" t="n">
        <f aca="false">MIN(J4142:L4142)</f>
        <v>393739.61</v>
      </c>
      <c r="N4142" s="23" t="n">
        <f aca="false">MAX(J4142:L4142)</f>
        <v>515627</v>
      </c>
      <c r="O4142" s="23" t="n">
        <f aca="false">MEDIAN(J4142:L4142)</f>
        <v>433789.379546653</v>
      </c>
      <c r="P4142" s="23" t="n">
        <f aca="false">AVERAGE(J4142:L4142)</f>
        <v>447718.663182218</v>
      </c>
      <c r="Q4142" s="23" t="n">
        <f aca="false">AVERAGE(M4142,O4142)</f>
        <v>413764.494773326</v>
      </c>
      <c r="R4142" s="23" t="n">
        <f aca="false">AVERAGE(N4142,O4142)</f>
        <v>474708.189773326</v>
      </c>
      <c r="S4142" s="23" t="n">
        <f aca="false">STDEV(J4142:L4142)</f>
        <v>62126.1029455658</v>
      </c>
      <c r="T4142" s="25" t="n">
        <f aca="false">IF(P4142&gt;0,S4142/P4142,NA())</f>
        <v>0.138761476914982</v>
      </c>
      <c r="U4142" s="4" t="str">
        <f aca="false">IF(T4142&lt;=Parametros!$B$7,"MENOR",IF(T4142&lt;=Parametros!$B$8,"PROMEDIO MENOR-MEDIANA","PROMEDIO"))</f>
        <v>MENOR</v>
      </c>
      <c r="V4142" s="23" t="n">
        <f aca="false">IF(T4142&lt;=Parametros!$B$7,M4142,IF(T4142&lt;=Parametros!$B$8,Q4142,P4142))</f>
        <v>393739.61</v>
      </c>
      <c r="W4142" s="26" t="n">
        <f aca="false">ROUND(V4142,0)</f>
        <v>393740</v>
      </c>
      <c r="X4142" s="27" t="n">
        <f aca="false">K4142/G4142</f>
        <v>0.959469968711316</v>
      </c>
      <c r="Y4142" s="27" t="n">
        <f aca="false">L4142/G4142</f>
        <v>1.25648679734485</v>
      </c>
    </row>
    <row r="4143" customFormat="false" ht="26.25" hidden="false" customHeight="true" outlineLevel="0" collapsed="false">
      <c r="A4143" s="4" t="s">
        <v>614</v>
      </c>
      <c r="B4143" s="4" t="s">
        <v>1668</v>
      </c>
      <c r="C4143" s="4" t="s">
        <v>2023</v>
      </c>
      <c r="D4143" s="4" t="s">
        <v>2024</v>
      </c>
      <c r="E4143" s="4" t="s">
        <v>98</v>
      </c>
      <c r="F4143" s="4" t="s">
        <v>99</v>
      </c>
      <c r="G4143" s="23" t="n">
        <v>820743</v>
      </c>
      <c r="H4143" s="24" t="n">
        <f aca="false">Parametros!$B$3</f>
        <v>160.42</v>
      </c>
      <c r="I4143" s="24" t="n">
        <f aca="false">Parametros!$B$4</f>
        <v>151.76</v>
      </c>
      <c r="J4143" s="23" t="n">
        <f aca="false">G4143*H4143/I4143</f>
        <v>867577.70202952</v>
      </c>
      <c r="K4143" s="23" t="n">
        <v>787478.3</v>
      </c>
      <c r="L4143" s="23" t="n">
        <v>1031254</v>
      </c>
      <c r="M4143" s="23" t="n">
        <f aca="false">MIN(J4143:L4143)</f>
        <v>787478.3</v>
      </c>
      <c r="N4143" s="23" t="n">
        <f aca="false">MAX(J4143:L4143)</f>
        <v>1031254</v>
      </c>
      <c r="O4143" s="23" t="n">
        <f aca="false">MEDIAN(J4143:L4143)</f>
        <v>867577.70202952</v>
      </c>
      <c r="P4143" s="23" t="n">
        <f aca="false">AVERAGE(J4143:L4143)</f>
        <v>895436.667343174</v>
      </c>
      <c r="Q4143" s="23" t="n">
        <f aca="false">AVERAGE(M4143,O4143)</f>
        <v>827528.00101476</v>
      </c>
      <c r="R4143" s="23" t="n">
        <f aca="false">AVERAGE(N4143,O4143)</f>
        <v>949415.85101476</v>
      </c>
      <c r="S4143" s="23" t="n">
        <f aca="false">STDEV(J4143:L4143)</f>
        <v>124252.724070271</v>
      </c>
      <c r="T4143" s="25" t="n">
        <f aca="false">IF(P4143&gt;0,S4143/P4143,NA())</f>
        <v>0.138762157729076</v>
      </c>
      <c r="U4143" s="4" t="str">
        <f aca="false">IF(T4143&lt;=Parametros!$B$7,"MENOR",IF(T4143&lt;=Parametros!$B$8,"PROMEDIO MENOR-MEDIANA","PROMEDIO"))</f>
        <v>MENOR</v>
      </c>
      <c r="V4143" s="23" t="n">
        <f aca="false">IF(T4143&lt;=Parametros!$B$7,M4143,IF(T4143&lt;=Parametros!$B$8,Q4143,P4143))</f>
        <v>787478.3</v>
      </c>
      <c r="W4143" s="26" t="n">
        <f aca="false">ROUND(V4143,0)</f>
        <v>787478</v>
      </c>
      <c r="X4143" s="27" t="n">
        <f aca="false">K4143/G4143</f>
        <v>0.959470016801849</v>
      </c>
      <c r="Y4143" s="27" t="n">
        <f aca="false">L4143/G4143</f>
        <v>1.25648832825866</v>
      </c>
    </row>
    <row r="4144" customFormat="false" ht="39" hidden="false" customHeight="true" outlineLevel="0" collapsed="false">
      <c r="A4144" s="4" t="s">
        <v>617</v>
      </c>
      <c r="B4144" s="4" t="s">
        <v>1668</v>
      </c>
      <c r="C4144" s="4" t="s">
        <v>2025</v>
      </c>
      <c r="D4144" s="4" t="s">
        <v>2026</v>
      </c>
      <c r="E4144" s="4" t="s">
        <v>98</v>
      </c>
      <c r="F4144" s="4" t="s">
        <v>99</v>
      </c>
      <c r="G4144" s="23" t="n">
        <v>410372</v>
      </c>
      <c r="H4144" s="24" t="n">
        <f aca="false">Parametros!$B$3</f>
        <v>160.42</v>
      </c>
      <c r="I4144" s="24" t="n">
        <f aca="false">Parametros!$B$4</f>
        <v>151.76</v>
      </c>
      <c r="J4144" s="23" t="n">
        <f aca="false">G4144*H4144/I4144</f>
        <v>433789.379546653</v>
      </c>
      <c r="K4144" s="23" t="n">
        <v>393739.61</v>
      </c>
      <c r="L4144" s="23" t="n">
        <v>515627</v>
      </c>
      <c r="M4144" s="23" t="n">
        <f aca="false">MIN(J4144:L4144)</f>
        <v>393739.61</v>
      </c>
      <c r="N4144" s="23" t="n">
        <f aca="false">MAX(J4144:L4144)</f>
        <v>515627</v>
      </c>
      <c r="O4144" s="23" t="n">
        <f aca="false">MEDIAN(J4144:L4144)</f>
        <v>433789.379546653</v>
      </c>
      <c r="P4144" s="23" t="n">
        <f aca="false">AVERAGE(J4144:L4144)</f>
        <v>447718.663182218</v>
      </c>
      <c r="Q4144" s="23" t="n">
        <f aca="false">AVERAGE(M4144,O4144)</f>
        <v>413764.494773326</v>
      </c>
      <c r="R4144" s="23" t="n">
        <f aca="false">AVERAGE(N4144,O4144)</f>
        <v>474708.189773326</v>
      </c>
      <c r="S4144" s="23" t="n">
        <f aca="false">STDEV(J4144:L4144)</f>
        <v>62126.1029455658</v>
      </c>
      <c r="T4144" s="25" t="n">
        <f aca="false">IF(P4144&gt;0,S4144/P4144,NA())</f>
        <v>0.138761476914982</v>
      </c>
      <c r="U4144" s="4" t="str">
        <f aca="false">IF(T4144&lt;=Parametros!$B$7,"MENOR",IF(T4144&lt;=Parametros!$B$8,"PROMEDIO MENOR-MEDIANA","PROMEDIO"))</f>
        <v>MENOR</v>
      </c>
      <c r="V4144" s="23" t="n">
        <f aca="false">IF(T4144&lt;=Parametros!$B$7,M4144,IF(T4144&lt;=Parametros!$B$8,Q4144,P4144))</f>
        <v>393739.61</v>
      </c>
      <c r="W4144" s="26" t="n">
        <f aca="false">ROUND(V4144,0)</f>
        <v>393740</v>
      </c>
      <c r="X4144" s="27" t="n">
        <f aca="false">K4144/G4144</f>
        <v>0.959469968711316</v>
      </c>
      <c r="Y4144" s="27" t="n">
        <f aca="false">L4144/G4144</f>
        <v>1.25648679734485</v>
      </c>
    </row>
    <row r="4145" customFormat="false" ht="26.25" hidden="false" customHeight="true" outlineLevel="0" collapsed="false">
      <c r="A4145" s="4" t="s">
        <v>620</v>
      </c>
      <c r="B4145" s="4" t="s">
        <v>1668</v>
      </c>
      <c r="C4145" s="4" t="s">
        <v>2027</v>
      </c>
      <c r="D4145" s="4" t="s">
        <v>2028</v>
      </c>
      <c r="E4145" s="4" t="s">
        <v>98</v>
      </c>
      <c r="F4145" s="4" t="s">
        <v>99</v>
      </c>
      <c r="G4145" s="23" t="n">
        <v>533596</v>
      </c>
      <c r="H4145" s="24" t="n">
        <f aca="false">Parametros!$B$3</f>
        <v>160.42</v>
      </c>
      <c r="I4145" s="24" t="n">
        <f aca="false">Parametros!$B$4</f>
        <v>151.76</v>
      </c>
      <c r="J4145" s="23" t="n">
        <f aca="false">G4145*H4145/I4145</f>
        <v>564045.007380074</v>
      </c>
      <c r="K4145" s="23" t="n">
        <v>511969.8</v>
      </c>
      <c r="L4145" s="23" t="n">
        <v>670446</v>
      </c>
      <c r="M4145" s="23" t="n">
        <f aca="false">MIN(J4145:L4145)</f>
        <v>511969.8</v>
      </c>
      <c r="N4145" s="23" t="n">
        <f aca="false">MAX(J4145:L4145)</f>
        <v>670446</v>
      </c>
      <c r="O4145" s="23" t="n">
        <f aca="false">MEDIAN(J4145:L4145)</f>
        <v>564045.007380074</v>
      </c>
      <c r="P4145" s="23" t="n">
        <f aca="false">AVERAGE(J4145:L4145)</f>
        <v>582153.602460025</v>
      </c>
      <c r="Q4145" s="23" t="n">
        <f aca="false">AVERAGE(M4145,O4145)</f>
        <v>538007.403690037</v>
      </c>
      <c r="R4145" s="23" t="n">
        <f aca="false">AVERAGE(N4145,O4145)</f>
        <v>617245.503690037</v>
      </c>
      <c r="S4145" s="23" t="n">
        <f aca="false">STDEV(J4145:L4145)</f>
        <v>80775.1038590308</v>
      </c>
      <c r="T4145" s="25" t="n">
        <f aca="false">IF(P4145&gt;0,S4145/P4145,NA())</f>
        <v>0.138752218517067</v>
      </c>
      <c r="U4145" s="4" t="str">
        <f aca="false">IF(T4145&lt;=Parametros!$B$7,"MENOR",IF(T4145&lt;=Parametros!$B$8,"PROMEDIO MENOR-MEDIANA","PROMEDIO"))</f>
        <v>MENOR</v>
      </c>
      <c r="V4145" s="23" t="n">
        <f aca="false">IF(T4145&lt;=Parametros!$B$7,M4145,IF(T4145&lt;=Parametros!$B$8,Q4145,P4145))</f>
        <v>511969.8</v>
      </c>
      <c r="W4145" s="26" t="n">
        <f aca="false">ROUND(V4145,0)</f>
        <v>511970</v>
      </c>
      <c r="X4145" s="27" t="n">
        <f aca="false">K4145/G4145</f>
        <v>0.95947083561346</v>
      </c>
      <c r="Y4145" s="27" t="n">
        <f aca="false">L4145/G4145</f>
        <v>1.25646743978591</v>
      </c>
    </row>
    <row r="4146" customFormat="false" ht="39" hidden="false" customHeight="true" outlineLevel="0" collapsed="false">
      <c r="A4146" s="4" t="s">
        <v>623</v>
      </c>
      <c r="B4146" s="4" t="s">
        <v>1668</v>
      </c>
      <c r="C4146" s="4" t="s">
        <v>2029</v>
      </c>
      <c r="D4146" s="4" t="s">
        <v>2030</v>
      </c>
      <c r="E4146" s="4" t="s">
        <v>98</v>
      </c>
      <c r="F4146" s="4" t="s">
        <v>99</v>
      </c>
      <c r="G4146" s="23" t="n">
        <v>383918</v>
      </c>
      <c r="H4146" s="24" t="n">
        <f aca="false">Parametros!$B$3</f>
        <v>160.42</v>
      </c>
      <c r="I4146" s="24" t="n">
        <f aca="false">Parametros!$B$4</f>
        <v>151.76</v>
      </c>
      <c r="J4146" s="23" t="n">
        <f aca="false">G4146*H4146/I4146</f>
        <v>405825.814180285</v>
      </c>
      <c r="K4146" s="23" t="n">
        <v>368358.1</v>
      </c>
      <c r="L4146" s="23" t="n">
        <v>482307</v>
      </c>
      <c r="M4146" s="23" t="n">
        <f aca="false">MIN(J4146:L4146)</f>
        <v>368358.1</v>
      </c>
      <c r="N4146" s="23" t="n">
        <f aca="false">MAX(J4146:L4146)</f>
        <v>482307</v>
      </c>
      <c r="O4146" s="23" t="n">
        <f aca="false">MEDIAN(J4146:L4146)</f>
        <v>405825.814180285</v>
      </c>
      <c r="P4146" s="23" t="n">
        <f aca="false">AVERAGE(J4146:L4146)</f>
        <v>418830.304726762</v>
      </c>
      <c r="Q4146" s="23" t="n">
        <f aca="false">AVERAGE(M4146,O4146)</f>
        <v>387091.957090142</v>
      </c>
      <c r="R4146" s="23" t="n">
        <f aca="false">AVERAGE(N4146,O4146)</f>
        <v>444066.407090142</v>
      </c>
      <c r="S4146" s="23" t="n">
        <f aca="false">STDEV(J4146:L4146)</f>
        <v>58076.8932845289</v>
      </c>
      <c r="T4146" s="25" t="n">
        <f aca="false">IF(P4146&gt;0,S4146/P4146,NA())</f>
        <v>0.13866449640605</v>
      </c>
      <c r="U4146" s="4" t="str">
        <f aca="false">IF(T4146&lt;=Parametros!$B$7,"MENOR",IF(T4146&lt;=Parametros!$B$8,"PROMEDIO MENOR-MEDIANA","PROMEDIO"))</f>
        <v>MENOR</v>
      </c>
      <c r="V4146" s="23" t="n">
        <f aca="false">IF(T4146&lt;=Parametros!$B$7,M4146,IF(T4146&lt;=Parametros!$B$8,Q4146,P4146))</f>
        <v>368358.1</v>
      </c>
      <c r="W4146" s="26" t="n">
        <f aca="false">ROUND(V4146,0)</f>
        <v>368358</v>
      </c>
      <c r="X4146" s="27" t="n">
        <f aca="false">K4146/G4146</f>
        <v>0.959470772404524</v>
      </c>
      <c r="Y4146" s="27" t="n">
        <f aca="false">L4146/G4146</f>
        <v>1.25627607978787</v>
      </c>
    </row>
    <row r="4147" customFormat="false" ht="26.25" hidden="false" customHeight="true" outlineLevel="0" collapsed="false">
      <c r="A4147" s="4" t="s">
        <v>626</v>
      </c>
      <c r="B4147" s="4" t="s">
        <v>1668</v>
      </c>
      <c r="C4147" s="4" t="s">
        <v>2031</v>
      </c>
      <c r="D4147" s="4" t="s">
        <v>2032</v>
      </c>
      <c r="E4147" s="4" t="s">
        <v>98</v>
      </c>
      <c r="F4147" s="4" t="s">
        <v>99</v>
      </c>
      <c r="G4147" s="23" t="n">
        <v>538118</v>
      </c>
      <c r="H4147" s="24" t="n">
        <f aca="false">Parametros!$B$3</f>
        <v>160.42</v>
      </c>
      <c r="I4147" s="24" t="n">
        <f aca="false">Parametros!$B$4</f>
        <v>151.76</v>
      </c>
      <c r="J4147" s="23" t="n">
        <f aca="false">G4147*H4147/I4147</f>
        <v>568825.049815498</v>
      </c>
      <c r="K4147" s="23" t="n">
        <v>516308.48</v>
      </c>
      <c r="L4147" s="23" t="n">
        <v>676158</v>
      </c>
      <c r="M4147" s="23" t="n">
        <f aca="false">MIN(J4147:L4147)</f>
        <v>516308.48</v>
      </c>
      <c r="N4147" s="23" t="n">
        <f aca="false">MAX(J4147:L4147)</f>
        <v>676158</v>
      </c>
      <c r="O4147" s="23" t="n">
        <f aca="false">MEDIAN(J4147:L4147)</f>
        <v>568825.049815498</v>
      </c>
      <c r="P4147" s="23" t="n">
        <f aca="false">AVERAGE(J4147:L4147)</f>
        <v>587097.176605166</v>
      </c>
      <c r="Q4147" s="23" t="n">
        <f aca="false">AVERAGE(M4147,O4147)</f>
        <v>542566.764907749</v>
      </c>
      <c r="R4147" s="23" t="n">
        <f aca="false">AVERAGE(N4147,O4147)</f>
        <v>622491.524907749</v>
      </c>
      <c r="S4147" s="23" t="n">
        <f aca="false">STDEV(J4147:L4147)</f>
        <v>81476.1942172122</v>
      </c>
      <c r="T4147" s="25" t="n">
        <f aca="false">IF(P4147&gt;0,S4147/P4147,NA())</f>
        <v>0.138778037885211</v>
      </c>
      <c r="U4147" s="4" t="str">
        <f aca="false">IF(T4147&lt;=Parametros!$B$7,"MENOR",IF(T4147&lt;=Parametros!$B$8,"PROMEDIO MENOR-MEDIANA","PROMEDIO"))</f>
        <v>MENOR</v>
      </c>
      <c r="V4147" s="23" t="n">
        <f aca="false">IF(T4147&lt;=Parametros!$B$7,M4147,IF(T4147&lt;=Parametros!$B$8,Q4147,P4147))</f>
        <v>516308.48</v>
      </c>
      <c r="W4147" s="26" t="n">
        <f aca="false">ROUND(V4147,0)</f>
        <v>516308</v>
      </c>
      <c r="X4147" s="27" t="n">
        <f aca="false">K4147/G4147</f>
        <v>0.959470748051543</v>
      </c>
      <c r="Y4147" s="27" t="n">
        <f aca="false">L4147/G4147</f>
        <v>1.25652366209642</v>
      </c>
    </row>
    <row r="4148" customFormat="false" ht="26.25" hidden="false" customHeight="true" outlineLevel="0" collapsed="false">
      <c r="A4148" s="4" t="s">
        <v>629</v>
      </c>
      <c r="B4148" s="4" t="s">
        <v>1668</v>
      </c>
      <c r="C4148" s="4" t="s">
        <v>2033</v>
      </c>
      <c r="D4148" s="4" t="s">
        <v>2034</v>
      </c>
      <c r="E4148" s="4" t="s">
        <v>98</v>
      </c>
      <c r="F4148" s="4" t="s">
        <v>99</v>
      </c>
      <c r="G4148" s="23" t="n">
        <v>538118</v>
      </c>
      <c r="H4148" s="24" t="n">
        <f aca="false">Parametros!$B$3</f>
        <v>160.42</v>
      </c>
      <c r="I4148" s="24" t="n">
        <f aca="false">Parametros!$B$4</f>
        <v>151.76</v>
      </c>
      <c r="J4148" s="23" t="n">
        <f aca="false">G4148*H4148/I4148</f>
        <v>568825.049815498</v>
      </c>
      <c r="K4148" s="23" t="n">
        <v>516308.48</v>
      </c>
      <c r="L4148" s="23" t="n">
        <v>676158</v>
      </c>
      <c r="M4148" s="23" t="n">
        <f aca="false">MIN(J4148:L4148)</f>
        <v>516308.48</v>
      </c>
      <c r="N4148" s="23" t="n">
        <f aca="false">MAX(J4148:L4148)</f>
        <v>676158</v>
      </c>
      <c r="O4148" s="23" t="n">
        <f aca="false">MEDIAN(J4148:L4148)</f>
        <v>568825.049815498</v>
      </c>
      <c r="P4148" s="23" t="n">
        <f aca="false">AVERAGE(J4148:L4148)</f>
        <v>587097.176605166</v>
      </c>
      <c r="Q4148" s="23" t="n">
        <f aca="false">AVERAGE(M4148,O4148)</f>
        <v>542566.764907749</v>
      </c>
      <c r="R4148" s="23" t="n">
        <f aca="false">AVERAGE(N4148,O4148)</f>
        <v>622491.524907749</v>
      </c>
      <c r="S4148" s="23" t="n">
        <f aca="false">STDEV(J4148:L4148)</f>
        <v>81476.1942172122</v>
      </c>
      <c r="T4148" s="25" t="n">
        <f aca="false">IF(P4148&gt;0,S4148/P4148,NA())</f>
        <v>0.138778037885211</v>
      </c>
      <c r="U4148" s="4" t="str">
        <f aca="false">IF(T4148&lt;=Parametros!$B$7,"MENOR",IF(T4148&lt;=Parametros!$B$8,"PROMEDIO MENOR-MEDIANA","PROMEDIO"))</f>
        <v>MENOR</v>
      </c>
      <c r="V4148" s="23" t="n">
        <f aca="false">IF(T4148&lt;=Parametros!$B$7,M4148,IF(T4148&lt;=Parametros!$B$8,Q4148,P4148))</f>
        <v>516308.48</v>
      </c>
      <c r="W4148" s="26" t="n">
        <f aca="false">ROUND(V4148,0)</f>
        <v>516308</v>
      </c>
      <c r="X4148" s="27" t="n">
        <f aca="false">K4148/G4148</f>
        <v>0.959470748051543</v>
      </c>
      <c r="Y4148" s="27" t="n">
        <f aca="false">L4148/G4148</f>
        <v>1.25652366209642</v>
      </c>
    </row>
    <row r="4149" customFormat="false" ht="26.25" hidden="false" customHeight="true" outlineLevel="0" collapsed="false">
      <c r="A4149" s="4" t="s">
        <v>632</v>
      </c>
      <c r="B4149" s="4" t="s">
        <v>1668</v>
      </c>
      <c r="C4149" s="4" t="s">
        <v>2035</v>
      </c>
      <c r="D4149" s="4" t="s">
        <v>2036</v>
      </c>
      <c r="E4149" s="4" t="s">
        <v>98</v>
      </c>
      <c r="F4149" s="4" t="s">
        <v>99</v>
      </c>
      <c r="G4149" s="23" t="n">
        <v>683953</v>
      </c>
      <c r="H4149" s="24" t="n">
        <f aca="false">Parametros!$B$3</f>
        <v>160.42</v>
      </c>
      <c r="I4149" s="24" t="n">
        <f aca="false">Parametros!$B$4</f>
        <v>151.76</v>
      </c>
      <c r="J4149" s="23" t="n">
        <f aca="false">G4149*H4149/I4149</f>
        <v>722981.946889826</v>
      </c>
      <c r="K4149" s="23" t="n">
        <v>656232.99</v>
      </c>
      <c r="L4149" s="23" t="n">
        <v>859299</v>
      </c>
      <c r="M4149" s="23" t="n">
        <f aca="false">MIN(J4149:L4149)</f>
        <v>656232.99</v>
      </c>
      <c r="N4149" s="23" t="n">
        <f aca="false">MAX(J4149:L4149)</f>
        <v>859299</v>
      </c>
      <c r="O4149" s="23" t="n">
        <f aca="false">MEDIAN(J4149:L4149)</f>
        <v>722981.946889826</v>
      </c>
      <c r="P4149" s="23" t="n">
        <f aca="false">AVERAGE(J4149:L4149)</f>
        <v>746171.312296609</v>
      </c>
      <c r="Q4149" s="23" t="n">
        <f aca="false">AVERAGE(M4149,O4149)</f>
        <v>689607.468444913</v>
      </c>
      <c r="R4149" s="23" t="n">
        <f aca="false">AVERAGE(N4149,O4149)</f>
        <v>791140.473444913</v>
      </c>
      <c r="S4149" s="23" t="n">
        <f aca="false">STDEV(J4149:L4149)</f>
        <v>103500.053648812</v>
      </c>
      <c r="T4149" s="25" t="n">
        <f aca="false">IF(P4149&gt;0,S4149/P4149,NA())</f>
        <v>0.138708165193666</v>
      </c>
      <c r="U4149" s="4" t="str">
        <f aca="false">IF(T4149&lt;=Parametros!$B$7,"MENOR",IF(T4149&lt;=Parametros!$B$8,"PROMEDIO MENOR-MEDIANA","PROMEDIO"))</f>
        <v>MENOR</v>
      </c>
      <c r="V4149" s="23" t="n">
        <f aca="false">IF(T4149&lt;=Parametros!$B$7,M4149,IF(T4149&lt;=Parametros!$B$8,Q4149,P4149))</f>
        <v>656232.99</v>
      </c>
      <c r="W4149" s="26" t="n">
        <f aca="false">ROUND(V4149,0)</f>
        <v>656233</v>
      </c>
      <c r="X4149" s="27" t="n">
        <f aca="false">K4149/G4149</f>
        <v>0.959470884695293</v>
      </c>
      <c r="Y4149" s="27" t="n">
        <f aca="false">L4149/G4149</f>
        <v>1.25637141733423</v>
      </c>
    </row>
    <row r="4150" customFormat="false" ht="39" hidden="false" customHeight="true" outlineLevel="0" collapsed="false">
      <c r="A4150" s="4" t="s">
        <v>635</v>
      </c>
      <c r="B4150" s="4" t="s">
        <v>1668</v>
      </c>
      <c r="C4150" s="4" t="s">
        <v>2037</v>
      </c>
      <c r="D4150" s="4" t="s">
        <v>2038</v>
      </c>
      <c r="E4150" s="4" t="s">
        <v>98</v>
      </c>
      <c r="F4150" s="4" t="s">
        <v>99</v>
      </c>
      <c r="G4150" s="23" t="n">
        <v>1215288</v>
      </c>
      <c r="H4150" s="24" t="n">
        <f aca="false">Parametros!$B$3</f>
        <v>160.42</v>
      </c>
      <c r="I4150" s="24" t="n">
        <f aca="false">Parametros!$B$4</f>
        <v>151.76</v>
      </c>
      <c r="J4150" s="23" t="n">
        <f aca="false">G4150*H4150/I4150</f>
        <v>1284636.93305219</v>
      </c>
      <c r="K4150" s="23" t="n">
        <v>1166032.98</v>
      </c>
      <c r="L4150" s="23" t="n">
        <v>1527008</v>
      </c>
      <c r="M4150" s="23" t="n">
        <f aca="false">MIN(J4150:L4150)</f>
        <v>1166032.98</v>
      </c>
      <c r="N4150" s="23" t="n">
        <f aca="false">MAX(J4150:L4150)</f>
        <v>1527008</v>
      </c>
      <c r="O4150" s="23" t="n">
        <f aca="false">MEDIAN(J4150:L4150)</f>
        <v>1284636.93305219</v>
      </c>
      <c r="P4150" s="23" t="n">
        <f aca="false">AVERAGE(J4150:L4150)</f>
        <v>1325892.63768406</v>
      </c>
      <c r="Q4150" s="23" t="n">
        <f aca="false">AVERAGE(M4150,O4150)</f>
        <v>1225334.95652609</v>
      </c>
      <c r="R4150" s="23" t="n">
        <f aca="false">AVERAGE(N4150,O4150)</f>
        <v>1405822.46652609</v>
      </c>
      <c r="S4150" s="23" t="n">
        <f aca="false">STDEV(J4150:L4150)</f>
        <v>183989.853360191</v>
      </c>
      <c r="T4150" s="25" t="n">
        <f aca="false">IF(P4150&gt;0,S4150/P4150,NA())</f>
        <v>0.138766781058205</v>
      </c>
      <c r="U4150" s="4" t="str">
        <f aca="false">IF(T4150&lt;=Parametros!$B$7,"MENOR",IF(T4150&lt;=Parametros!$B$8,"PROMEDIO MENOR-MEDIANA","PROMEDIO"))</f>
        <v>MENOR</v>
      </c>
      <c r="V4150" s="23" t="n">
        <f aca="false">IF(T4150&lt;=Parametros!$B$7,M4150,IF(T4150&lt;=Parametros!$B$8,Q4150,P4150))</f>
        <v>1166032.98</v>
      </c>
      <c r="W4150" s="26" t="n">
        <f aca="false">ROUND(V4150,0)</f>
        <v>1166033</v>
      </c>
      <c r="X4150" s="27" t="n">
        <f aca="false">K4150/G4150</f>
        <v>0.959470495882458</v>
      </c>
      <c r="Y4150" s="27" t="n">
        <f aca="false">L4150/G4150</f>
        <v>1.2564988710495</v>
      </c>
    </row>
    <row r="4151" customFormat="false" ht="39" hidden="false" customHeight="true" outlineLevel="0" collapsed="false">
      <c r="A4151" s="4" t="s">
        <v>638</v>
      </c>
      <c r="B4151" s="4" t="s">
        <v>1668</v>
      </c>
      <c r="C4151" s="4" t="s">
        <v>2039</v>
      </c>
      <c r="D4151" s="4" t="s">
        <v>2040</v>
      </c>
      <c r="E4151" s="4" t="s">
        <v>98</v>
      </c>
      <c r="F4151" s="4" t="s">
        <v>99</v>
      </c>
      <c r="G4151" s="23" t="n">
        <v>945663</v>
      </c>
      <c r="H4151" s="24" t="n">
        <f aca="false">Parametros!$B$3</f>
        <v>160.42</v>
      </c>
      <c r="I4151" s="24" t="n">
        <f aca="false">Parametros!$B$4</f>
        <v>151.76</v>
      </c>
      <c r="J4151" s="23" t="n">
        <f aca="false">G4151*H4151/I4151</f>
        <v>999626.110042172</v>
      </c>
      <c r="K4151" s="23" t="n">
        <v>907335.84</v>
      </c>
      <c r="L4151" s="23" t="n">
        <v>1188215</v>
      </c>
      <c r="M4151" s="23" t="n">
        <f aca="false">MIN(J4151:L4151)</f>
        <v>907335.84</v>
      </c>
      <c r="N4151" s="23" t="n">
        <f aca="false">MAX(J4151:L4151)</f>
        <v>1188215</v>
      </c>
      <c r="O4151" s="23" t="n">
        <f aca="false">MEDIAN(J4151:L4151)</f>
        <v>999626.110042172</v>
      </c>
      <c r="P4151" s="23" t="n">
        <f aca="false">AVERAGE(J4151:L4151)</f>
        <v>1031725.65001406</v>
      </c>
      <c r="Q4151" s="23" t="n">
        <f aca="false">AVERAGE(M4151,O4151)</f>
        <v>953480.975021086</v>
      </c>
      <c r="R4151" s="23" t="n">
        <f aca="false">AVERAGE(N4151,O4151)</f>
        <v>1093920.55502109</v>
      </c>
      <c r="S4151" s="23" t="n">
        <f aca="false">STDEV(J4151:L4151)</f>
        <v>143164.454318736</v>
      </c>
      <c r="T4151" s="25" t="n">
        <f aca="false">IF(P4151&gt;0,S4151/P4151,NA())</f>
        <v>0.138762135376575</v>
      </c>
      <c r="U4151" s="4" t="str">
        <f aca="false">IF(T4151&lt;=Parametros!$B$7,"MENOR",IF(T4151&lt;=Parametros!$B$8,"PROMEDIO MENOR-MEDIANA","PROMEDIO"))</f>
        <v>MENOR</v>
      </c>
      <c r="V4151" s="23" t="n">
        <f aca="false">IF(T4151&lt;=Parametros!$B$7,M4151,IF(T4151&lt;=Parametros!$B$8,Q4151,P4151))</f>
        <v>907335.84</v>
      </c>
      <c r="W4151" s="26" t="n">
        <f aca="false">ROUND(V4151,0)</f>
        <v>907336</v>
      </c>
      <c r="X4151" s="27" t="n">
        <f aca="false">K4151/G4151</f>
        <v>0.959470593646997</v>
      </c>
      <c r="Y4151" s="27" t="n">
        <f aca="false">L4151/G4151</f>
        <v>1.25648883376002</v>
      </c>
    </row>
    <row r="4152" customFormat="false" ht="39" hidden="false" customHeight="true" outlineLevel="0" collapsed="false">
      <c r="A4152" s="4" t="s">
        <v>641</v>
      </c>
      <c r="B4152" s="4" t="s">
        <v>1668</v>
      </c>
      <c r="C4152" s="4" t="s">
        <v>2041</v>
      </c>
      <c r="D4152" s="4" t="s">
        <v>2042</v>
      </c>
      <c r="E4152" s="4" t="s">
        <v>98</v>
      </c>
      <c r="F4152" s="4" t="s">
        <v>99</v>
      </c>
      <c r="G4152" s="23" t="n">
        <v>945663</v>
      </c>
      <c r="H4152" s="24" t="n">
        <f aca="false">Parametros!$B$3</f>
        <v>160.42</v>
      </c>
      <c r="I4152" s="24" t="n">
        <f aca="false">Parametros!$B$4</f>
        <v>151.76</v>
      </c>
      <c r="J4152" s="23" t="n">
        <f aca="false">G4152*H4152/I4152</f>
        <v>999626.110042172</v>
      </c>
      <c r="K4152" s="23" t="n">
        <v>907335.84</v>
      </c>
      <c r="L4152" s="23" t="n">
        <v>1188215</v>
      </c>
      <c r="M4152" s="23" t="n">
        <f aca="false">MIN(J4152:L4152)</f>
        <v>907335.84</v>
      </c>
      <c r="N4152" s="23" t="n">
        <f aca="false">MAX(J4152:L4152)</f>
        <v>1188215</v>
      </c>
      <c r="O4152" s="23" t="n">
        <f aca="false">MEDIAN(J4152:L4152)</f>
        <v>999626.110042172</v>
      </c>
      <c r="P4152" s="23" t="n">
        <f aca="false">AVERAGE(J4152:L4152)</f>
        <v>1031725.65001406</v>
      </c>
      <c r="Q4152" s="23" t="n">
        <f aca="false">AVERAGE(M4152,O4152)</f>
        <v>953480.975021086</v>
      </c>
      <c r="R4152" s="23" t="n">
        <f aca="false">AVERAGE(N4152,O4152)</f>
        <v>1093920.55502109</v>
      </c>
      <c r="S4152" s="23" t="n">
        <f aca="false">STDEV(J4152:L4152)</f>
        <v>143164.454318736</v>
      </c>
      <c r="T4152" s="25" t="n">
        <f aca="false">IF(P4152&gt;0,S4152/P4152,NA())</f>
        <v>0.138762135376575</v>
      </c>
      <c r="U4152" s="4" t="str">
        <f aca="false">IF(T4152&lt;=Parametros!$B$7,"MENOR",IF(T4152&lt;=Parametros!$B$8,"PROMEDIO MENOR-MEDIANA","PROMEDIO"))</f>
        <v>MENOR</v>
      </c>
      <c r="V4152" s="23" t="n">
        <f aca="false">IF(T4152&lt;=Parametros!$B$7,M4152,IF(T4152&lt;=Parametros!$B$8,Q4152,P4152))</f>
        <v>907335.84</v>
      </c>
      <c r="W4152" s="26" t="n">
        <f aca="false">ROUND(V4152,0)</f>
        <v>907336</v>
      </c>
      <c r="X4152" s="27" t="n">
        <f aca="false">K4152/G4152</f>
        <v>0.959470593646997</v>
      </c>
      <c r="Y4152" s="27" t="n">
        <f aca="false">L4152/G4152</f>
        <v>1.25648883376002</v>
      </c>
    </row>
    <row r="4153" customFormat="false" ht="26.25" hidden="false" customHeight="true" outlineLevel="0" collapsed="false">
      <c r="A4153" s="4" t="s">
        <v>644</v>
      </c>
      <c r="B4153" s="4" t="s">
        <v>1668</v>
      </c>
      <c r="C4153" s="4" t="s">
        <v>2043</v>
      </c>
      <c r="D4153" s="4" t="s">
        <v>2044</v>
      </c>
      <c r="E4153" s="4" t="s">
        <v>98</v>
      </c>
      <c r="F4153" s="4" t="s">
        <v>99</v>
      </c>
      <c r="G4153" s="23" t="n">
        <v>1094324</v>
      </c>
      <c r="H4153" s="24" t="n">
        <f aca="false">Parametros!$B$3</f>
        <v>160.42</v>
      </c>
      <c r="I4153" s="24" t="n">
        <f aca="false">Parametros!$B$4</f>
        <v>151.76</v>
      </c>
      <c r="J4153" s="23" t="n">
        <f aca="false">G4153*H4153/I4153</f>
        <v>1156770.26937269</v>
      </c>
      <c r="K4153" s="23" t="n">
        <v>1049971.68</v>
      </c>
      <c r="L4153" s="23" t="n">
        <v>1375045</v>
      </c>
      <c r="M4153" s="23" t="n">
        <f aca="false">MIN(J4153:L4153)</f>
        <v>1049971.68</v>
      </c>
      <c r="N4153" s="23" t="n">
        <f aca="false">MAX(J4153:L4153)</f>
        <v>1375045</v>
      </c>
      <c r="O4153" s="23" t="n">
        <f aca="false">MEDIAN(J4153:L4153)</f>
        <v>1156770.26937269</v>
      </c>
      <c r="P4153" s="23" t="n">
        <f aca="false">AVERAGE(J4153:L4153)</f>
        <v>1193928.98312423</v>
      </c>
      <c r="Q4153" s="23" t="n">
        <f aca="false">AVERAGE(M4153,O4153)</f>
        <v>1103370.97468635</v>
      </c>
      <c r="R4153" s="23" t="n">
        <f aca="false">AVERAGE(N4153,O4153)</f>
        <v>1265907.63468635</v>
      </c>
      <c r="S4153" s="23" t="n">
        <f aca="false">STDEV(J4153:L4153)</f>
        <v>165691.711771311</v>
      </c>
      <c r="T4153" s="25" t="n">
        <f aca="false">IF(P4153&gt;0,S4153/P4153,NA())</f>
        <v>0.138778532151665</v>
      </c>
      <c r="U4153" s="4" t="str">
        <f aca="false">IF(T4153&lt;=Parametros!$B$7,"MENOR",IF(T4153&lt;=Parametros!$B$8,"PROMEDIO MENOR-MEDIANA","PROMEDIO"))</f>
        <v>MENOR</v>
      </c>
      <c r="V4153" s="23" t="n">
        <f aca="false">IF(T4153&lt;=Parametros!$B$7,M4153,IF(T4153&lt;=Parametros!$B$8,Q4153,P4153))</f>
        <v>1049971.68</v>
      </c>
      <c r="W4153" s="26" t="n">
        <f aca="false">ROUND(V4153,0)</f>
        <v>1049972</v>
      </c>
      <c r="X4153" s="27" t="n">
        <f aca="false">K4153/G4153</f>
        <v>0.95947057726962</v>
      </c>
      <c r="Y4153" s="27" t="n">
        <f aca="false">L4153/G4153</f>
        <v>1.25652457590257</v>
      </c>
    </row>
    <row r="4154" customFormat="false" ht="51.75" hidden="false" customHeight="true" outlineLevel="0" collapsed="false">
      <c r="A4154" s="4" t="s">
        <v>647</v>
      </c>
      <c r="B4154" s="4" t="s">
        <v>1668</v>
      </c>
      <c r="C4154" s="4" t="s">
        <v>2045</v>
      </c>
      <c r="D4154" s="4" t="s">
        <v>2046</v>
      </c>
      <c r="E4154" s="4" t="s">
        <v>98</v>
      </c>
      <c r="F4154" s="4" t="s">
        <v>99</v>
      </c>
      <c r="G4154" s="23" t="n">
        <v>945550</v>
      </c>
      <c r="H4154" s="24" t="n">
        <f aca="false">Parametros!$B$3</f>
        <v>160.42</v>
      </c>
      <c r="I4154" s="24" t="n">
        <f aca="false">Parametros!$B$4</f>
        <v>151.76</v>
      </c>
      <c r="J4154" s="23" t="n">
        <f aca="false">G4154*H4154/I4154</f>
        <v>999506.661834476</v>
      </c>
      <c r="K4154" s="23" t="n">
        <v>907227.71</v>
      </c>
      <c r="L4154" s="23" t="n">
        <v>1188096</v>
      </c>
      <c r="M4154" s="23" t="n">
        <f aca="false">MIN(J4154:L4154)</f>
        <v>907227.71</v>
      </c>
      <c r="N4154" s="23" t="n">
        <f aca="false">MAX(J4154:L4154)</f>
        <v>1188096</v>
      </c>
      <c r="O4154" s="23" t="n">
        <f aca="false">MEDIAN(J4154:L4154)</f>
        <v>999506.661834476</v>
      </c>
      <c r="P4154" s="23" t="n">
        <f aca="false">AVERAGE(J4154:L4154)</f>
        <v>1031610.12394483</v>
      </c>
      <c r="Q4154" s="23" t="n">
        <f aca="false">AVERAGE(M4154,O4154)</f>
        <v>953367.185917238</v>
      </c>
      <c r="R4154" s="23" t="n">
        <f aca="false">AVERAGE(N4154,O4154)</f>
        <v>1093801.33091724</v>
      </c>
      <c r="S4154" s="23" t="n">
        <f aca="false">STDEV(J4154:L4154)</f>
        <v>143159.78238138</v>
      </c>
      <c r="T4154" s="25" t="n">
        <f aca="false">IF(P4154&gt;0,S4154/P4154,NA())</f>
        <v>0.138773146035</v>
      </c>
      <c r="U4154" s="4" t="str">
        <f aca="false">IF(T4154&lt;=Parametros!$B$7,"MENOR",IF(T4154&lt;=Parametros!$B$8,"PROMEDIO MENOR-MEDIANA","PROMEDIO"))</f>
        <v>MENOR</v>
      </c>
      <c r="V4154" s="23" t="n">
        <f aca="false">IF(T4154&lt;=Parametros!$B$7,M4154,IF(T4154&lt;=Parametros!$B$8,Q4154,P4154))</f>
        <v>907227.71</v>
      </c>
      <c r="W4154" s="26" t="n">
        <f aca="false">ROUND(V4154,0)</f>
        <v>907228</v>
      </c>
      <c r="X4154" s="27" t="n">
        <f aca="false">K4154/G4154</f>
        <v>0.959470900534081</v>
      </c>
      <c r="Y4154" s="27" t="n">
        <f aca="false">L4154/G4154</f>
        <v>1.25651314050024</v>
      </c>
    </row>
    <row r="4155" customFormat="false" ht="39" hidden="false" customHeight="true" outlineLevel="0" collapsed="false">
      <c r="A4155" s="4" t="s">
        <v>650</v>
      </c>
      <c r="B4155" s="4" t="s">
        <v>1668</v>
      </c>
      <c r="C4155" s="4" t="s">
        <v>2047</v>
      </c>
      <c r="D4155" s="4" t="s">
        <v>2048</v>
      </c>
      <c r="E4155" s="4" t="s">
        <v>98</v>
      </c>
      <c r="F4155" s="4" t="s">
        <v>99</v>
      </c>
      <c r="G4155" s="23" t="n">
        <v>812830</v>
      </c>
      <c r="H4155" s="24" t="n">
        <f aca="false">Parametros!$B$3</f>
        <v>160.42</v>
      </c>
      <c r="I4155" s="24" t="n">
        <f aca="false">Parametros!$B$4</f>
        <v>151.76</v>
      </c>
      <c r="J4155" s="23" t="n">
        <f aca="false">G4155*H4155/I4155</f>
        <v>859213.15629942</v>
      </c>
      <c r="K4155" s="23" t="n">
        <v>779886.75</v>
      </c>
      <c r="L4155" s="23" t="n">
        <v>1021258</v>
      </c>
      <c r="M4155" s="23" t="n">
        <f aca="false">MIN(J4155:L4155)</f>
        <v>779886.75</v>
      </c>
      <c r="N4155" s="23" t="n">
        <f aca="false">MAX(J4155:L4155)</f>
        <v>1021258</v>
      </c>
      <c r="O4155" s="23" t="n">
        <f aca="false">MEDIAN(J4155:L4155)</f>
        <v>859213.15629942</v>
      </c>
      <c r="P4155" s="23" t="n">
        <f aca="false">AVERAGE(J4155:L4155)</f>
        <v>886785.968766473</v>
      </c>
      <c r="Q4155" s="23" t="n">
        <f aca="false">AVERAGE(M4155,O4155)</f>
        <v>819549.95314971</v>
      </c>
      <c r="R4155" s="23" t="n">
        <f aca="false">AVERAGE(N4155,O4155)</f>
        <v>940235.57814971</v>
      </c>
      <c r="S4155" s="23" t="n">
        <f aca="false">STDEV(J4155:L4155)</f>
        <v>123025.261926761</v>
      </c>
      <c r="T4155" s="25" t="n">
        <f aca="false">IF(P4155&gt;0,S4155/P4155,NA())</f>
        <v>0.138731628893373</v>
      </c>
      <c r="U4155" s="4" t="str">
        <f aca="false">IF(T4155&lt;=Parametros!$B$7,"MENOR",IF(T4155&lt;=Parametros!$B$8,"PROMEDIO MENOR-MEDIANA","PROMEDIO"))</f>
        <v>MENOR</v>
      </c>
      <c r="V4155" s="23" t="n">
        <f aca="false">IF(T4155&lt;=Parametros!$B$7,M4155,IF(T4155&lt;=Parametros!$B$8,Q4155,P4155))</f>
        <v>779886.75</v>
      </c>
      <c r="W4155" s="26" t="n">
        <f aca="false">ROUND(V4155,0)</f>
        <v>779887</v>
      </c>
      <c r="X4155" s="27" t="n">
        <f aca="false">K4155/G4155</f>
        <v>0.959470922579137</v>
      </c>
      <c r="Y4155" s="27" t="n">
        <f aca="false">L4155/G4155</f>
        <v>1.25642262219652</v>
      </c>
    </row>
    <row r="4156" customFormat="false" ht="39" hidden="false" customHeight="true" outlineLevel="0" collapsed="false">
      <c r="A4156" s="4" t="s">
        <v>653</v>
      </c>
      <c r="B4156" s="4" t="s">
        <v>1668</v>
      </c>
      <c r="C4156" s="4" t="s">
        <v>2049</v>
      </c>
      <c r="D4156" s="4" t="s">
        <v>2050</v>
      </c>
      <c r="E4156" s="4" t="s">
        <v>98</v>
      </c>
      <c r="F4156" s="4" t="s">
        <v>99</v>
      </c>
      <c r="G4156" s="23" t="n">
        <v>812830</v>
      </c>
      <c r="H4156" s="24" t="n">
        <f aca="false">Parametros!$B$3</f>
        <v>160.42</v>
      </c>
      <c r="I4156" s="24" t="n">
        <f aca="false">Parametros!$B$4</f>
        <v>151.76</v>
      </c>
      <c r="J4156" s="23" t="n">
        <f aca="false">G4156*H4156/I4156</f>
        <v>859213.15629942</v>
      </c>
      <c r="K4156" s="23" t="n">
        <v>779886.75</v>
      </c>
      <c r="L4156" s="23" t="n">
        <v>1021258</v>
      </c>
      <c r="M4156" s="23" t="n">
        <f aca="false">MIN(J4156:L4156)</f>
        <v>779886.75</v>
      </c>
      <c r="N4156" s="23" t="n">
        <f aca="false">MAX(J4156:L4156)</f>
        <v>1021258</v>
      </c>
      <c r="O4156" s="23" t="n">
        <f aca="false">MEDIAN(J4156:L4156)</f>
        <v>859213.15629942</v>
      </c>
      <c r="P4156" s="23" t="n">
        <f aca="false">AVERAGE(J4156:L4156)</f>
        <v>886785.968766473</v>
      </c>
      <c r="Q4156" s="23" t="n">
        <f aca="false">AVERAGE(M4156,O4156)</f>
        <v>819549.95314971</v>
      </c>
      <c r="R4156" s="23" t="n">
        <f aca="false">AVERAGE(N4156,O4156)</f>
        <v>940235.57814971</v>
      </c>
      <c r="S4156" s="23" t="n">
        <f aca="false">STDEV(J4156:L4156)</f>
        <v>123025.261926761</v>
      </c>
      <c r="T4156" s="25" t="n">
        <f aca="false">IF(P4156&gt;0,S4156/P4156,NA())</f>
        <v>0.138731628893373</v>
      </c>
      <c r="U4156" s="4" t="str">
        <f aca="false">IF(T4156&lt;=Parametros!$B$7,"MENOR",IF(T4156&lt;=Parametros!$B$8,"PROMEDIO MENOR-MEDIANA","PROMEDIO"))</f>
        <v>MENOR</v>
      </c>
      <c r="V4156" s="23" t="n">
        <f aca="false">IF(T4156&lt;=Parametros!$B$7,M4156,IF(T4156&lt;=Parametros!$B$8,Q4156,P4156))</f>
        <v>779886.75</v>
      </c>
      <c r="W4156" s="26" t="n">
        <f aca="false">ROUND(V4156,0)</f>
        <v>779887</v>
      </c>
      <c r="X4156" s="27" t="n">
        <f aca="false">K4156/G4156</f>
        <v>0.959470922579137</v>
      </c>
      <c r="Y4156" s="27" t="n">
        <f aca="false">L4156/G4156</f>
        <v>1.25642262219652</v>
      </c>
    </row>
    <row r="4157" customFormat="false" ht="26.25" hidden="false" customHeight="true" outlineLevel="0" collapsed="false">
      <c r="A4157" s="4" t="s">
        <v>656</v>
      </c>
      <c r="B4157" s="4" t="s">
        <v>1668</v>
      </c>
      <c r="C4157" s="4" t="s">
        <v>2051</v>
      </c>
      <c r="D4157" s="4" t="s">
        <v>2052</v>
      </c>
      <c r="E4157" s="4" t="s">
        <v>98</v>
      </c>
      <c r="F4157" s="4" t="s">
        <v>99</v>
      </c>
      <c r="G4157" s="23" t="n">
        <v>812830</v>
      </c>
      <c r="H4157" s="24" t="n">
        <f aca="false">Parametros!$B$3</f>
        <v>160.42</v>
      </c>
      <c r="I4157" s="24" t="n">
        <f aca="false">Parametros!$B$4</f>
        <v>151.76</v>
      </c>
      <c r="J4157" s="23" t="n">
        <f aca="false">G4157*H4157/I4157</f>
        <v>859213.15629942</v>
      </c>
      <c r="K4157" s="23" t="n">
        <v>779886.75</v>
      </c>
      <c r="L4157" s="23" t="n">
        <v>1021258</v>
      </c>
      <c r="M4157" s="23" t="n">
        <f aca="false">MIN(J4157:L4157)</f>
        <v>779886.75</v>
      </c>
      <c r="N4157" s="23" t="n">
        <f aca="false">MAX(J4157:L4157)</f>
        <v>1021258</v>
      </c>
      <c r="O4157" s="23" t="n">
        <f aca="false">MEDIAN(J4157:L4157)</f>
        <v>859213.15629942</v>
      </c>
      <c r="P4157" s="23" t="n">
        <f aca="false">AVERAGE(J4157:L4157)</f>
        <v>886785.968766473</v>
      </c>
      <c r="Q4157" s="23" t="n">
        <f aca="false">AVERAGE(M4157,O4157)</f>
        <v>819549.95314971</v>
      </c>
      <c r="R4157" s="23" t="n">
        <f aca="false">AVERAGE(N4157,O4157)</f>
        <v>940235.57814971</v>
      </c>
      <c r="S4157" s="23" t="n">
        <f aca="false">STDEV(J4157:L4157)</f>
        <v>123025.261926761</v>
      </c>
      <c r="T4157" s="25" t="n">
        <f aca="false">IF(P4157&gt;0,S4157/P4157,NA())</f>
        <v>0.138731628893373</v>
      </c>
      <c r="U4157" s="4" t="str">
        <f aca="false">IF(T4157&lt;=Parametros!$B$7,"MENOR",IF(T4157&lt;=Parametros!$B$8,"PROMEDIO MENOR-MEDIANA","PROMEDIO"))</f>
        <v>MENOR</v>
      </c>
      <c r="V4157" s="23" t="n">
        <f aca="false">IF(T4157&lt;=Parametros!$B$7,M4157,IF(T4157&lt;=Parametros!$B$8,Q4157,P4157))</f>
        <v>779886.75</v>
      </c>
      <c r="W4157" s="26" t="n">
        <f aca="false">ROUND(V4157,0)</f>
        <v>779887</v>
      </c>
      <c r="X4157" s="27" t="n">
        <f aca="false">K4157/G4157</f>
        <v>0.959470922579137</v>
      </c>
      <c r="Y4157" s="27" t="n">
        <f aca="false">L4157/G4157</f>
        <v>1.25642262219652</v>
      </c>
    </row>
    <row r="4158" customFormat="false" ht="26.25" hidden="false" customHeight="true" outlineLevel="0" collapsed="false">
      <c r="A4158" s="4" t="s">
        <v>659</v>
      </c>
      <c r="B4158" s="4" t="s">
        <v>1668</v>
      </c>
      <c r="C4158" s="4" t="s">
        <v>2053</v>
      </c>
      <c r="D4158" s="4" t="s">
        <v>2054</v>
      </c>
      <c r="E4158" s="4" t="s">
        <v>98</v>
      </c>
      <c r="F4158" s="4" t="s">
        <v>99</v>
      </c>
      <c r="G4158" s="23" t="n">
        <v>957534</v>
      </c>
      <c r="H4158" s="24" t="n">
        <f aca="false">Parametros!$B$3</f>
        <v>160.42</v>
      </c>
      <c r="I4158" s="24" t="n">
        <f aca="false">Parametros!$B$4</f>
        <v>151.76</v>
      </c>
      <c r="J4158" s="23" t="n">
        <f aca="false">G4158*H4158/I4158</f>
        <v>1012174.514233</v>
      </c>
      <c r="K4158" s="23" t="n">
        <v>918725.45</v>
      </c>
      <c r="L4158" s="23" t="n">
        <v>1203090</v>
      </c>
      <c r="M4158" s="23" t="n">
        <f aca="false">MIN(J4158:L4158)</f>
        <v>918725.45</v>
      </c>
      <c r="N4158" s="23" t="n">
        <f aca="false">MAX(J4158:L4158)</f>
        <v>1203090</v>
      </c>
      <c r="O4158" s="23" t="n">
        <f aca="false">MEDIAN(J4158:L4158)</f>
        <v>1012174.514233</v>
      </c>
      <c r="P4158" s="23" t="n">
        <f aca="false">AVERAGE(J4158:L4158)</f>
        <v>1044663.321411</v>
      </c>
      <c r="Q4158" s="23" t="n">
        <f aca="false">AVERAGE(M4158,O4158)</f>
        <v>965449.9821165</v>
      </c>
      <c r="R4158" s="23" t="n">
        <f aca="false">AVERAGE(N4158,O4158)</f>
        <v>1107632.2571165</v>
      </c>
      <c r="S4158" s="23" t="n">
        <f aca="false">STDEV(J4158:L4158)</f>
        <v>144939.440001894</v>
      </c>
      <c r="T4158" s="25" t="n">
        <f aca="false">IF(P4158&gt;0,S4158/P4158,NA())</f>
        <v>0.138742728907269</v>
      </c>
      <c r="U4158" s="4" t="str">
        <f aca="false">IF(T4158&lt;=Parametros!$B$7,"MENOR",IF(T4158&lt;=Parametros!$B$8,"PROMEDIO MENOR-MEDIANA","PROMEDIO"))</f>
        <v>MENOR</v>
      </c>
      <c r="V4158" s="23" t="n">
        <f aca="false">IF(T4158&lt;=Parametros!$B$7,M4158,IF(T4158&lt;=Parametros!$B$8,Q4158,P4158))</f>
        <v>918725.45</v>
      </c>
      <c r="W4158" s="26" t="n">
        <f aca="false">ROUND(V4158,0)</f>
        <v>918725</v>
      </c>
      <c r="X4158" s="27" t="n">
        <f aca="false">K4158/G4158</f>
        <v>0.959470316458737</v>
      </c>
      <c r="Y4158" s="27" t="n">
        <f aca="false">L4158/G4158</f>
        <v>1.25644624629517</v>
      </c>
    </row>
    <row r="4159" customFormat="false" ht="39" hidden="false" customHeight="true" outlineLevel="0" collapsed="false">
      <c r="A4159" s="4" t="s">
        <v>662</v>
      </c>
      <c r="B4159" s="4" t="s">
        <v>1668</v>
      </c>
      <c r="C4159" s="4" t="s">
        <v>2055</v>
      </c>
      <c r="D4159" s="4" t="s">
        <v>2056</v>
      </c>
      <c r="E4159" s="4" t="s">
        <v>98</v>
      </c>
      <c r="F4159" s="4" t="s">
        <v>99</v>
      </c>
      <c r="G4159" s="23" t="n">
        <v>957534</v>
      </c>
      <c r="H4159" s="24" t="n">
        <f aca="false">Parametros!$B$3</f>
        <v>160.42</v>
      </c>
      <c r="I4159" s="24" t="n">
        <f aca="false">Parametros!$B$4</f>
        <v>151.76</v>
      </c>
      <c r="J4159" s="23" t="n">
        <f aca="false">G4159*H4159/I4159</f>
        <v>1012174.514233</v>
      </c>
      <c r="K4159" s="23" t="n">
        <v>918725.45</v>
      </c>
      <c r="L4159" s="23" t="n">
        <v>1203090</v>
      </c>
      <c r="M4159" s="23" t="n">
        <f aca="false">MIN(J4159:L4159)</f>
        <v>918725.45</v>
      </c>
      <c r="N4159" s="23" t="n">
        <f aca="false">MAX(J4159:L4159)</f>
        <v>1203090</v>
      </c>
      <c r="O4159" s="23" t="n">
        <f aca="false">MEDIAN(J4159:L4159)</f>
        <v>1012174.514233</v>
      </c>
      <c r="P4159" s="23" t="n">
        <f aca="false">AVERAGE(J4159:L4159)</f>
        <v>1044663.321411</v>
      </c>
      <c r="Q4159" s="23" t="n">
        <f aca="false">AVERAGE(M4159,O4159)</f>
        <v>965449.9821165</v>
      </c>
      <c r="R4159" s="23" t="n">
        <f aca="false">AVERAGE(N4159,O4159)</f>
        <v>1107632.2571165</v>
      </c>
      <c r="S4159" s="23" t="n">
        <f aca="false">STDEV(J4159:L4159)</f>
        <v>144939.440001894</v>
      </c>
      <c r="T4159" s="25" t="n">
        <f aca="false">IF(P4159&gt;0,S4159/P4159,NA())</f>
        <v>0.138742728907269</v>
      </c>
      <c r="U4159" s="4" t="str">
        <f aca="false">IF(T4159&lt;=Parametros!$B$7,"MENOR",IF(T4159&lt;=Parametros!$B$8,"PROMEDIO MENOR-MEDIANA","PROMEDIO"))</f>
        <v>MENOR</v>
      </c>
      <c r="V4159" s="23" t="n">
        <f aca="false">IF(T4159&lt;=Parametros!$B$7,M4159,IF(T4159&lt;=Parametros!$B$8,Q4159,P4159))</f>
        <v>918725.45</v>
      </c>
      <c r="W4159" s="26" t="n">
        <f aca="false">ROUND(V4159,0)</f>
        <v>918725</v>
      </c>
      <c r="X4159" s="27" t="n">
        <f aca="false">K4159/G4159</f>
        <v>0.959470316458737</v>
      </c>
      <c r="Y4159" s="27" t="n">
        <f aca="false">L4159/G4159</f>
        <v>1.25644624629517</v>
      </c>
    </row>
    <row r="4160" customFormat="false" ht="39" hidden="false" customHeight="true" outlineLevel="0" collapsed="false">
      <c r="A4160" s="4" t="s">
        <v>665</v>
      </c>
      <c r="B4160" s="4" t="s">
        <v>1668</v>
      </c>
      <c r="C4160" s="4" t="s">
        <v>2057</v>
      </c>
      <c r="D4160" s="4" t="s">
        <v>2058</v>
      </c>
      <c r="E4160" s="4" t="s">
        <v>98</v>
      </c>
      <c r="F4160" s="4" t="s">
        <v>99</v>
      </c>
      <c r="G4160" s="23" t="n">
        <v>410372</v>
      </c>
      <c r="H4160" s="24" t="n">
        <f aca="false">Parametros!$B$3</f>
        <v>160.42</v>
      </c>
      <c r="I4160" s="24" t="n">
        <f aca="false">Parametros!$B$4</f>
        <v>151.76</v>
      </c>
      <c r="J4160" s="23" t="n">
        <f aca="false">G4160*H4160/I4160</f>
        <v>433789.379546653</v>
      </c>
      <c r="K4160" s="23" t="n">
        <v>393739.61</v>
      </c>
      <c r="L4160" s="23" t="n">
        <v>515627</v>
      </c>
      <c r="M4160" s="23" t="n">
        <f aca="false">MIN(J4160:L4160)</f>
        <v>393739.61</v>
      </c>
      <c r="N4160" s="23" t="n">
        <f aca="false">MAX(J4160:L4160)</f>
        <v>515627</v>
      </c>
      <c r="O4160" s="23" t="n">
        <f aca="false">MEDIAN(J4160:L4160)</f>
        <v>433789.379546653</v>
      </c>
      <c r="P4160" s="23" t="n">
        <f aca="false">AVERAGE(J4160:L4160)</f>
        <v>447718.663182218</v>
      </c>
      <c r="Q4160" s="23" t="n">
        <f aca="false">AVERAGE(M4160,O4160)</f>
        <v>413764.494773326</v>
      </c>
      <c r="R4160" s="23" t="n">
        <f aca="false">AVERAGE(N4160,O4160)</f>
        <v>474708.189773326</v>
      </c>
      <c r="S4160" s="23" t="n">
        <f aca="false">STDEV(J4160:L4160)</f>
        <v>62126.1029455658</v>
      </c>
      <c r="T4160" s="25" t="n">
        <f aca="false">IF(P4160&gt;0,S4160/P4160,NA())</f>
        <v>0.138761476914982</v>
      </c>
      <c r="U4160" s="4" t="str">
        <f aca="false">IF(T4160&lt;=Parametros!$B$7,"MENOR",IF(T4160&lt;=Parametros!$B$8,"PROMEDIO MENOR-MEDIANA","PROMEDIO"))</f>
        <v>MENOR</v>
      </c>
      <c r="V4160" s="23" t="n">
        <f aca="false">IF(T4160&lt;=Parametros!$B$7,M4160,IF(T4160&lt;=Parametros!$B$8,Q4160,P4160))</f>
        <v>393739.61</v>
      </c>
      <c r="W4160" s="26" t="n">
        <f aca="false">ROUND(V4160,0)</f>
        <v>393740</v>
      </c>
      <c r="X4160" s="27" t="n">
        <f aca="false">K4160/G4160</f>
        <v>0.959469968711316</v>
      </c>
      <c r="Y4160" s="27" t="n">
        <f aca="false">L4160/G4160</f>
        <v>1.25648679734485</v>
      </c>
    </row>
    <row r="4161" customFormat="false" ht="26.25" hidden="false" customHeight="true" outlineLevel="0" collapsed="false">
      <c r="A4161" s="4" t="s">
        <v>668</v>
      </c>
      <c r="B4161" s="4" t="s">
        <v>1668</v>
      </c>
      <c r="C4161" s="4" t="s">
        <v>2059</v>
      </c>
      <c r="D4161" s="4" t="s">
        <v>2060</v>
      </c>
      <c r="E4161" s="4" t="s">
        <v>98</v>
      </c>
      <c r="F4161" s="4" t="s">
        <v>99</v>
      </c>
      <c r="G4161" s="23" t="n">
        <v>410372</v>
      </c>
      <c r="H4161" s="24" t="n">
        <f aca="false">Parametros!$B$3</f>
        <v>160.42</v>
      </c>
      <c r="I4161" s="24" t="n">
        <f aca="false">Parametros!$B$4</f>
        <v>151.76</v>
      </c>
      <c r="J4161" s="23" t="n">
        <f aca="false">G4161*H4161/I4161</f>
        <v>433789.379546653</v>
      </c>
      <c r="K4161" s="23" t="n">
        <v>393739.61</v>
      </c>
      <c r="L4161" s="23" t="n">
        <v>515627</v>
      </c>
      <c r="M4161" s="23" t="n">
        <f aca="false">MIN(J4161:L4161)</f>
        <v>393739.61</v>
      </c>
      <c r="N4161" s="23" t="n">
        <f aca="false">MAX(J4161:L4161)</f>
        <v>515627</v>
      </c>
      <c r="O4161" s="23" t="n">
        <f aca="false">MEDIAN(J4161:L4161)</f>
        <v>433789.379546653</v>
      </c>
      <c r="P4161" s="23" t="n">
        <f aca="false">AVERAGE(J4161:L4161)</f>
        <v>447718.663182218</v>
      </c>
      <c r="Q4161" s="23" t="n">
        <f aca="false">AVERAGE(M4161,O4161)</f>
        <v>413764.494773326</v>
      </c>
      <c r="R4161" s="23" t="n">
        <f aca="false">AVERAGE(N4161,O4161)</f>
        <v>474708.189773326</v>
      </c>
      <c r="S4161" s="23" t="n">
        <f aca="false">STDEV(J4161:L4161)</f>
        <v>62126.1029455658</v>
      </c>
      <c r="T4161" s="25" t="n">
        <f aca="false">IF(P4161&gt;0,S4161/P4161,NA())</f>
        <v>0.138761476914982</v>
      </c>
      <c r="U4161" s="4" t="str">
        <f aca="false">IF(T4161&lt;=Parametros!$B$7,"MENOR",IF(T4161&lt;=Parametros!$B$8,"PROMEDIO MENOR-MEDIANA","PROMEDIO"))</f>
        <v>MENOR</v>
      </c>
      <c r="V4161" s="23" t="n">
        <f aca="false">IF(T4161&lt;=Parametros!$B$7,M4161,IF(T4161&lt;=Parametros!$B$8,Q4161,P4161))</f>
        <v>393739.61</v>
      </c>
      <c r="W4161" s="26" t="n">
        <f aca="false">ROUND(V4161,0)</f>
        <v>393740</v>
      </c>
      <c r="X4161" s="27" t="n">
        <f aca="false">K4161/G4161</f>
        <v>0.959469968711316</v>
      </c>
      <c r="Y4161" s="27" t="n">
        <f aca="false">L4161/G4161</f>
        <v>1.25648679734485</v>
      </c>
    </row>
    <row r="4162" customFormat="false" ht="39" hidden="false" customHeight="true" outlineLevel="0" collapsed="false">
      <c r="A4162" s="4" t="s">
        <v>671</v>
      </c>
      <c r="B4162" s="4" t="s">
        <v>1668</v>
      </c>
      <c r="C4162" s="4" t="s">
        <v>2061</v>
      </c>
      <c r="D4162" s="4" t="s">
        <v>2062</v>
      </c>
      <c r="E4162" s="4" t="s">
        <v>98</v>
      </c>
      <c r="F4162" s="4" t="s">
        <v>99</v>
      </c>
      <c r="G4162" s="23" t="n">
        <v>683953</v>
      </c>
      <c r="H4162" s="24" t="n">
        <f aca="false">Parametros!$B$3</f>
        <v>160.42</v>
      </c>
      <c r="I4162" s="24" t="n">
        <f aca="false">Parametros!$B$4</f>
        <v>151.76</v>
      </c>
      <c r="J4162" s="23" t="n">
        <f aca="false">G4162*H4162/I4162</f>
        <v>722981.946889826</v>
      </c>
      <c r="K4162" s="23" t="n">
        <v>656232.99</v>
      </c>
      <c r="L4162" s="23" t="n">
        <v>859299</v>
      </c>
      <c r="M4162" s="23" t="n">
        <f aca="false">MIN(J4162:L4162)</f>
        <v>656232.99</v>
      </c>
      <c r="N4162" s="23" t="n">
        <f aca="false">MAX(J4162:L4162)</f>
        <v>859299</v>
      </c>
      <c r="O4162" s="23" t="n">
        <f aca="false">MEDIAN(J4162:L4162)</f>
        <v>722981.946889826</v>
      </c>
      <c r="P4162" s="23" t="n">
        <f aca="false">AVERAGE(J4162:L4162)</f>
        <v>746171.312296609</v>
      </c>
      <c r="Q4162" s="23" t="n">
        <f aca="false">AVERAGE(M4162,O4162)</f>
        <v>689607.468444913</v>
      </c>
      <c r="R4162" s="23" t="n">
        <f aca="false">AVERAGE(N4162,O4162)</f>
        <v>791140.473444913</v>
      </c>
      <c r="S4162" s="23" t="n">
        <f aca="false">STDEV(J4162:L4162)</f>
        <v>103500.053648812</v>
      </c>
      <c r="T4162" s="25" t="n">
        <f aca="false">IF(P4162&gt;0,S4162/P4162,NA())</f>
        <v>0.138708165193666</v>
      </c>
      <c r="U4162" s="4" t="str">
        <f aca="false">IF(T4162&lt;=Parametros!$B$7,"MENOR",IF(T4162&lt;=Parametros!$B$8,"PROMEDIO MENOR-MEDIANA","PROMEDIO"))</f>
        <v>MENOR</v>
      </c>
      <c r="V4162" s="23" t="n">
        <f aca="false">IF(T4162&lt;=Parametros!$B$7,M4162,IF(T4162&lt;=Parametros!$B$8,Q4162,P4162))</f>
        <v>656232.99</v>
      </c>
      <c r="W4162" s="26" t="n">
        <f aca="false">ROUND(V4162,0)</f>
        <v>656233</v>
      </c>
      <c r="X4162" s="27" t="n">
        <f aca="false">K4162/G4162</f>
        <v>0.959470884695293</v>
      </c>
      <c r="Y4162" s="27" t="n">
        <f aca="false">L4162/G4162</f>
        <v>1.25637141733423</v>
      </c>
    </row>
    <row r="4163" customFormat="false" ht="39" hidden="false" customHeight="true" outlineLevel="0" collapsed="false">
      <c r="A4163" s="4" t="s">
        <v>674</v>
      </c>
      <c r="B4163" s="4" t="s">
        <v>1668</v>
      </c>
      <c r="C4163" s="4" t="s">
        <v>2063</v>
      </c>
      <c r="D4163" s="4" t="s">
        <v>2064</v>
      </c>
      <c r="E4163" s="4" t="s">
        <v>98</v>
      </c>
      <c r="F4163" s="4" t="s">
        <v>99</v>
      </c>
      <c r="G4163" s="23" t="n">
        <v>1231115</v>
      </c>
      <c r="H4163" s="24" t="n">
        <f aca="false">Parametros!$B$3</f>
        <v>160.42</v>
      </c>
      <c r="I4163" s="24" t="n">
        <f aca="false">Parametros!$B$4</f>
        <v>151.76</v>
      </c>
      <c r="J4163" s="23" t="n">
        <f aca="false">G4163*H4163/I4163</f>
        <v>1301367.08157617</v>
      </c>
      <c r="K4163" s="23" t="n">
        <v>1181218.82</v>
      </c>
      <c r="L4163" s="23" t="n">
        <v>1546881</v>
      </c>
      <c r="M4163" s="23" t="n">
        <f aca="false">MIN(J4163:L4163)</f>
        <v>1181218.82</v>
      </c>
      <c r="N4163" s="23" t="n">
        <f aca="false">MAX(J4163:L4163)</f>
        <v>1546881</v>
      </c>
      <c r="O4163" s="23" t="n">
        <f aca="false">MEDIAN(J4163:L4163)</f>
        <v>1301367.08157617</v>
      </c>
      <c r="P4163" s="23" t="n">
        <f aca="false">AVERAGE(J4163:L4163)</f>
        <v>1343155.63385872</v>
      </c>
      <c r="Q4163" s="23" t="n">
        <f aca="false">AVERAGE(M4163,O4163)</f>
        <v>1241292.95078809</v>
      </c>
      <c r="R4163" s="23" t="n">
        <f aca="false">AVERAGE(N4163,O4163)</f>
        <v>1424124.04078809</v>
      </c>
      <c r="S4163" s="23" t="n">
        <f aca="false">STDEV(J4163:L4163)</f>
        <v>186378.431684011</v>
      </c>
      <c r="T4163" s="25" t="n">
        <f aca="false">IF(P4163&gt;0,S4163/P4163,NA())</f>
        <v>0.138761605122832</v>
      </c>
      <c r="U4163" s="4" t="str">
        <f aca="false">IF(T4163&lt;=Parametros!$B$7,"MENOR",IF(T4163&lt;=Parametros!$B$8,"PROMEDIO MENOR-MEDIANA","PROMEDIO"))</f>
        <v>MENOR</v>
      </c>
      <c r="V4163" s="23" t="n">
        <f aca="false">IF(T4163&lt;=Parametros!$B$7,M4163,IF(T4163&lt;=Parametros!$B$8,Q4163,P4163))</f>
        <v>1181218.82</v>
      </c>
      <c r="W4163" s="26" t="n">
        <f aca="false">ROUND(V4163,0)</f>
        <v>1181219</v>
      </c>
      <c r="X4163" s="27" t="n">
        <f aca="false">K4163/G4163</f>
        <v>0.959470739938999</v>
      </c>
      <c r="Y4163" s="27" t="n">
        <f aca="false">L4163/G4163</f>
        <v>1.25648781795364</v>
      </c>
    </row>
    <row r="4164" customFormat="false" ht="26.25" hidden="false" customHeight="true" outlineLevel="0" collapsed="false">
      <c r="A4164" s="4" t="s">
        <v>677</v>
      </c>
      <c r="B4164" s="4" t="s">
        <v>1668</v>
      </c>
      <c r="C4164" s="4" t="s">
        <v>2065</v>
      </c>
      <c r="D4164" s="4" t="s">
        <v>2066</v>
      </c>
      <c r="E4164" s="4" t="s">
        <v>98</v>
      </c>
      <c r="F4164" s="4" t="s">
        <v>99</v>
      </c>
      <c r="G4164" s="23" t="n">
        <v>932663</v>
      </c>
      <c r="H4164" s="24" t="n">
        <f aca="false">Parametros!$B$3</f>
        <v>160.42</v>
      </c>
      <c r="I4164" s="24" t="n">
        <f aca="false">Parametros!$B$4</f>
        <v>151.76</v>
      </c>
      <c r="J4164" s="23" t="n">
        <f aca="false">G4164*H4164/I4164</f>
        <v>985884.280838165</v>
      </c>
      <c r="K4164" s="23" t="n">
        <v>894862.25</v>
      </c>
      <c r="L4164" s="23" t="n">
        <v>1171912</v>
      </c>
      <c r="M4164" s="23" t="n">
        <f aca="false">MIN(J4164:L4164)</f>
        <v>894862.25</v>
      </c>
      <c r="N4164" s="23" t="n">
        <f aca="false">MAX(J4164:L4164)</f>
        <v>1171912</v>
      </c>
      <c r="O4164" s="23" t="n">
        <f aca="false">MEDIAN(J4164:L4164)</f>
        <v>985884.280838165</v>
      </c>
      <c r="P4164" s="23" t="n">
        <f aca="false">AVERAGE(J4164:L4164)</f>
        <v>1017552.84361272</v>
      </c>
      <c r="Q4164" s="23" t="n">
        <f aca="false">AVERAGE(M4164,O4164)</f>
        <v>940373.265419083</v>
      </c>
      <c r="R4164" s="23" t="n">
        <f aca="false">AVERAGE(N4164,O4164)</f>
        <v>1078898.14041908</v>
      </c>
      <c r="S4164" s="23" t="n">
        <f aca="false">STDEV(J4164:L4164)</f>
        <v>141213.718862298</v>
      </c>
      <c r="T4164" s="25" t="n">
        <f aca="false">IF(P4164&gt;0,S4164/P4164,NA())</f>
        <v>0.138777774293208</v>
      </c>
      <c r="U4164" s="4" t="str">
        <f aca="false">IF(T4164&lt;=Parametros!$B$7,"MENOR",IF(T4164&lt;=Parametros!$B$8,"PROMEDIO MENOR-MEDIANA","PROMEDIO"))</f>
        <v>MENOR</v>
      </c>
      <c r="V4164" s="23" t="n">
        <f aca="false">IF(T4164&lt;=Parametros!$B$7,M4164,IF(T4164&lt;=Parametros!$B$8,Q4164,P4164))</f>
        <v>894862.25</v>
      </c>
      <c r="W4164" s="26" t="n">
        <f aca="false">ROUND(V4164,0)</f>
        <v>894862</v>
      </c>
      <c r="X4164" s="27" t="n">
        <f aca="false">K4164/G4164</f>
        <v>0.959470087266247</v>
      </c>
      <c r="Y4164" s="27" t="n">
        <f aca="false">L4164/G4164</f>
        <v>1.25652245237562</v>
      </c>
    </row>
    <row r="4165" customFormat="false" ht="39" hidden="false" customHeight="true" outlineLevel="0" collapsed="false">
      <c r="A4165" s="4" t="s">
        <v>680</v>
      </c>
      <c r="B4165" s="4" t="s">
        <v>1668</v>
      </c>
      <c r="C4165" s="4" t="s">
        <v>2067</v>
      </c>
      <c r="D4165" s="4" t="s">
        <v>2068</v>
      </c>
      <c r="E4165" s="4" t="s">
        <v>98</v>
      </c>
      <c r="F4165" s="4" t="s">
        <v>99</v>
      </c>
      <c r="G4165" s="23" t="n">
        <v>410372</v>
      </c>
      <c r="H4165" s="24" t="n">
        <f aca="false">Parametros!$B$3</f>
        <v>160.42</v>
      </c>
      <c r="I4165" s="24" t="n">
        <f aca="false">Parametros!$B$4</f>
        <v>151.76</v>
      </c>
      <c r="J4165" s="23" t="n">
        <f aca="false">G4165*H4165/I4165</f>
        <v>433789.379546653</v>
      </c>
      <c r="K4165" s="23" t="n">
        <v>393739.61</v>
      </c>
      <c r="L4165" s="23" t="n">
        <v>515627</v>
      </c>
      <c r="M4165" s="23" t="n">
        <f aca="false">MIN(J4165:L4165)</f>
        <v>393739.61</v>
      </c>
      <c r="N4165" s="23" t="n">
        <f aca="false">MAX(J4165:L4165)</f>
        <v>515627</v>
      </c>
      <c r="O4165" s="23" t="n">
        <f aca="false">MEDIAN(J4165:L4165)</f>
        <v>433789.379546653</v>
      </c>
      <c r="P4165" s="23" t="n">
        <f aca="false">AVERAGE(J4165:L4165)</f>
        <v>447718.663182218</v>
      </c>
      <c r="Q4165" s="23" t="n">
        <f aca="false">AVERAGE(M4165,O4165)</f>
        <v>413764.494773326</v>
      </c>
      <c r="R4165" s="23" t="n">
        <f aca="false">AVERAGE(N4165,O4165)</f>
        <v>474708.189773326</v>
      </c>
      <c r="S4165" s="23" t="n">
        <f aca="false">STDEV(J4165:L4165)</f>
        <v>62126.1029455658</v>
      </c>
      <c r="T4165" s="25" t="n">
        <f aca="false">IF(P4165&gt;0,S4165/P4165,NA())</f>
        <v>0.138761476914982</v>
      </c>
      <c r="U4165" s="4" t="str">
        <f aca="false">IF(T4165&lt;=Parametros!$B$7,"MENOR",IF(T4165&lt;=Parametros!$B$8,"PROMEDIO MENOR-MEDIANA","PROMEDIO"))</f>
        <v>MENOR</v>
      </c>
      <c r="V4165" s="23" t="n">
        <f aca="false">IF(T4165&lt;=Parametros!$B$7,M4165,IF(T4165&lt;=Parametros!$B$8,Q4165,P4165))</f>
        <v>393739.61</v>
      </c>
      <c r="W4165" s="26" t="n">
        <f aca="false">ROUND(V4165,0)</f>
        <v>393740</v>
      </c>
      <c r="X4165" s="27" t="n">
        <f aca="false">K4165/G4165</f>
        <v>0.959469968711316</v>
      </c>
      <c r="Y4165" s="27" t="n">
        <f aca="false">L4165/G4165</f>
        <v>1.25648679734485</v>
      </c>
    </row>
    <row r="4166" customFormat="false" ht="39" hidden="false" customHeight="true" outlineLevel="0" collapsed="false">
      <c r="A4166" s="4" t="s">
        <v>683</v>
      </c>
      <c r="B4166" s="4" t="s">
        <v>1668</v>
      </c>
      <c r="C4166" s="4" t="s">
        <v>2069</v>
      </c>
      <c r="D4166" s="4" t="s">
        <v>2070</v>
      </c>
      <c r="E4166" s="4" t="s">
        <v>98</v>
      </c>
      <c r="F4166" s="4" t="s">
        <v>99</v>
      </c>
      <c r="G4166" s="23" t="n">
        <v>683953</v>
      </c>
      <c r="H4166" s="24" t="n">
        <f aca="false">Parametros!$B$3</f>
        <v>160.42</v>
      </c>
      <c r="I4166" s="24" t="n">
        <f aca="false">Parametros!$B$4</f>
        <v>151.76</v>
      </c>
      <c r="J4166" s="23" t="n">
        <f aca="false">G4166*H4166/I4166</f>
        <v>722981.946889826</v>
      </c>
      <c r="K4166" s="23" t="n">
        <v>656232.99</v>
      </c>
      <c r="L4166" s="23" t="n">
        <v>859299</v>
      </c>
      <c r="M4166" s="23" t="n">
        <f aca="false">MIN(J4166:L4166)</f>
        <v>656232.99</v>
      </c>
      <c r="N4166" s="23" t="n">
        <f aca="false">MAX(J4166:L4166)</f>
        <v>859299</v>
      </c>
      <c r="O4166" s="23" t="n">
        <f aca="false">MEDIAN(J4166:L4166)</f>
        <v>722981.946889826</v>
      </c>
      <c r="P4166" s="23" t="n">
        <f aca="false">AVERAGE(J4166:L4166)</f>
        <v>746171.312296609</v>
      </c>
      <c r="Q4166" s="23" t="n">
        <f aca="false">AVERAGE(M4166,O4166)</f>
        <v>689607.468444913</v>
      </c>
      <c r="R4166" s="23" t="n">
        <f aca="false">AVERAGE(N4166,O4166)</f>
        <v>791140.473444913</v>
      </c>
      <c r="S4166" s="23" t="n">
        <f aca="false">STDEV(J4166:L4166)</f>
        <v>103500.053648812</v>
      </c>
      <c r="T4166" s="25" t="n">
        <f aca="false">IF(P4166&gt;0,S4166/P4166,NA())</f>
        <v>0.138708165193666</v>
      </c>
      <c r="U4166" s="4" t="str">
        <f aca="false">IF(T4166&lt;=Parametros!$B$7,"MENOR",IF(T4166&lt;=Parametros!$B$8,"PROMEDIO MENOR-MEDIANA","PROMEDIO"))</f>
        <v>MENOR</v>
      </c>
      <c r="V4166" s="23" t="n">
        <f aca="false">IF(T4166&lt;=Parametros!$B$7,M4166,IF(T4166&lt;=Parametros!$B$8,Q4166,P4166))</f>
        <v>656232.99</v>
      </c>
      <c r="W4166" s="26" t="n">
        <f aca="false">ROUND(V4166,0)</f>
        <v>656233</v>
      </c>
      <c r="X4166" s="27" t="n">
        <f aca="false">K4166/G4166</f>
        <v>0.959470884695293</v>
      </c>
      <c r="Y4166" s="27" t="n">
        <f aca="false">L4166/G4166</f>
        <v>1.25637141733423</v>
      </c>
    </row>
    <row r="4167" customFormat="false" ht="39" hidden="false" customHeight="true" outlineLevel="0" collapsed="false">
      <c r="A4167" s="4" t="s">
        <v>686</v>
      </c>
      <c r="B4167" s="4" t="s">
        <v>1668</v>
      </c>
      <c r="C4167" s="4" t="s">
        <v>2071</v>
      </c>
      <c r="D4167" s="4" t="s">
        <v>2072</v>
      </c>
      <c r="E4167" s="4" t="s">
        <v>98</v>
      </c>
      <c r="F4167" s="4" t="s">
        <v>99</v>
      </c>
      <c r="G4167" s="23" t="n">
        <v>410372</v>
      </c>
      <c r="H4167" s="24" t="n">
        <f aca="false">Parametros!$B$3</f>
        <v>160.42</v>
      </c>
      <c r="I4167" s="24" t="n">
        <f aca="false">Parametros!$B$4</f>
        <v>151.76</v>
      </c>
      <c r="J4167" s="23" t="n">
        <f aca="false">G4167*H4167/I4167</f>
        <v>433789.379546653</v>
      </c>
      <c r="K4167" s="23" t="n">
        <v>393739.61</v>
      </c>
      <c r="L4167" s="23" t="n">
        <v>515627</v>
      </c>
      <c r="M4167" s="23" t="n">
        <f aca="false">MIN(J4167:L4167)</f>
        <v>393739.61</v>
      </c>
      <c r="N4167" s="23" t="n">
        <f aca="false">MAX(J4167:L4167)</f>
        <v>515627</v>
      </c>
      <c r="O4167" s="23" t="n">
        <f aca="false">MEDIAN(J4167:L4167)</f>
        <v>433789.379546653</v>
      </c>
      <c r="P4167" s="23" t="n">
        <f aca="false">AVERAGE(J4167:L4167)</f>
        <v>447718.663182218</v>
      </c>
      <c r="Q4167" s="23" t="n">
        <f aca="false">AVERAGE(M4167,O4167)</f>
        <v>413764.494773326</v>
      </c>
      <c r="R4167" s="23" t="n">
        <f aca="false">AVERAGE(N4167,O4167)</f>
        <v>474708.189773326</v>
      </c>
      <c r="S4167" s="23" t="n">
        <f aca="false">STDEV(J4167:L4167)</f>
        <v>62126.1029455658</v>
      </c>
      <c r="T4167" s="25" t="n">
        <f aca="false">IF(P4167&gt;0,S4167/P4167,NA())</f>
        <v>0.138761476914982</v>
      </c>
      <c r="U4167" s="4" t="str">
        <f aca="false">IF(T4167&lt;=Parametros!$B$7,"MENOR",IF(T4167&lt;=Parametros!$B$8,"PROMEDIO MENOR-MEDIANA","PROMEDIO"))</f>
        <v>MENOR</v>
      </c>
      <c r="V4167" s="23" t="n">
        <f aca="false">IF(T4167&lt;=Parametros!$B$7,M4167,IF(T4167&lt;=Parametros!$B$8,Q4167,P4167))</f>
        <v>393739.61</v>
      </c>
      <c r="W4167" s="26" t="n">
        <f aca="false">ROUND(V4167,0)</f>
        <v>393740</v>
      </c>
      <c r="X4167" s="27" t="n">
        <f aca="false">K4167/G4167</f>
        <v>0.959469968711316</v>
      </c>
      <c r="Y4167" s="27" t="n">
        <f aca="false">L4167/G4167</f>
        <v>1.25648679734485</v>
      </c>
    </row>
    <row r="4168" customFormat="false" ht="51.75" hidden="false" customHeight="true" outlineLevel="0" collapsed="false">
      <c r="A4168" s="4" t="s">
        <v>689</v>
      </c>
      <c r="B4168" s="4" t="s">
        <v>1668</v>
      </c>
      <c r="C4168" s="4" t="s">
        <v>2073</v>
      </c>
      <c r="D4168" s="4" t="s">
        <v>2074</v>
      </c>
      <c r="E4168" s="4" t="s">
        <v>98</v>
      </c>
      <c r="F4168" s="4" t="s">
        <v>99</v>
      </c>
      <c r="G4168" s="23" t="n">
        <v>410372</v>
      </c>
      <c r="H4168" s="24" t="n">
        <f aca="false">Parametros!$B$3</f>
        <v>160.42</v>
      </c>
      <c r="I4168" s="24" t="n">
        <f aca="false">Parametros!$B$4</f>
        <v>151.76</v>
      </c>
      <c r="J4168" s="23" t="n">
        <f aca="false">G4168*H4168/I4168</f>
        <v>433789.379546653</v>
      </c>
      <c r="K4168" s="23" t="n">
        <v>393739.61</v>
      </c>
      <c r="L4168" s="23" t="n">
        <v>515627</v>
      </c>
      <c r="M4168" s="23" t="n">
        <f aca="false">MIN(J4168:L4168)</f>
        <v>393739.61</v>
      </c>
      <c r="N4168" s="23" t="n">
        <f aca="false">MAX(J4168:L4168)</f>
        <v>515627</v>
      </c>
      <c r="O4168" s="23" t="n">
        <f aca="false">MEDIAN(J4168:L4168)</f>
        <v>433789.379546653</v>
      </c>
      <c r="P4168" s="23" t="n">
        <f aca="false">AVERAGE(J4168:L4168)</f>
        <v>447718.663182218</v>
      </c>
      <c r="Q4168" s="23" t="n">
        <f aca="false">AVERAGE(M4168,O4168)</f>
        <v>413764.494773326</v>
      </c>
      <c r="R4168" s="23" t="n">
        <f aca="false">AVERAGE(N4168,O4168)</f>
        <v>474708.189773326</v>
      </c>
      <c r="S4168" s="23" t="n">
        <f aca="false">STDEV(J4168:L4168)</f>
        <v>62126.1029455658</v>
      </c>
      <c r="T4168" s="25" t="n">
        <f aca="false">IF(P4168&gt;0,S4168/P4168,NA())</f>
        <v>0.138761476914982</v>
      </c>
      <c r="U4168" s="4" t="str">
        <f aca="false">IF(T4168&lt;=Parametros!$B$7,"MENOR",IF(T4168&lt;=Parametros!$B$8,"PROMEDIO MENOR-MEDIANA","PROMEDIO"))</f>
        <v>MENOR</v>
      </c>
      <c r="V4168" s="23" t="n">
        <f aca="false">IF(T4168&lt;=Parametros!$B$7,M4168,IF(T4168&lt;=Parametros!$B$8,Q4168,P4168))</f>
        <v>393739.61</v>
      </c>
      <c r="W4168" s="26" t="n">
        <f aca="false">ROUND(V4168,0)</f>
        <v>393740</v>
      </c>
      <c r="X4168" s="27" t="n">
        <f aca="false">K4168/G4168</f>
        <v>0.959469968711316</v>
      </c>
      <c r="Y4168" s="27" t="n">
        <f aca="false">L4168/G4168</f>
        <v>1.25648679734485</v>
      </c>
    </row>
    <row r="4169" customFormat="false" ht="26.25" hidden="false" customHeight="true" outlineLevel="0" collapsed="false">
      <c r="A4169" s="4" t="s">
        <v>692</v>
      </c>
      <c r="B4169" s="4" t="s">
        <v>1668</v>
      </c>
      <c r="C4169" s="4" t="s">
        <v>2075</v>
      </c>
      <c r="D4169" s="4" t="s">
        <v>2076</v>
      </c>
      <c r="E4169" s="4" t="s">
        <v>98</v>
      </c>
      <c r="F4169" s="4" t="s">
        <v>99</v>
      </c>
      <c r="G4169" s="23" t="n">
        <v>410372</v>
      </c>
      <c r="H4169" s="24" t="n">
        <f aca="false">Parametros!$B$3</f>
        <v>160.42</v>
      </c>
      <c r="I4169" s="24" t="n">
        <f aca="false">Parametros!$B$4</f>
        <v>151.76</v>
      </c>
      <c r="J4169" s="23" t="n">
        <f aca="false">G4169*H4169/I4169</f>
        <v>433789.379546653</v>
      </c>
      <c r="K4169" s="23" t="n">
        <v>393739.61</v>
      </c>
      <c r="L4169" s="23" t="n">
        <v>515627</v>
      </c>
      <c r="M4169" s="23" t="n">
        <f aca="false">MIN(J4169:L4169)</f>
        <v>393739.61</v>
      </c>
      <c r="N4169" s="23" t="n">
        <f aca="false">MAX(J4169:L4169)</f>
        <v>515627</v>
      </c>
      <c r="O4169" s="23" t="n">
        <f aca="false">MEDIAN(J4169:L4169)</f>
        <v>433789.379546653</v>
      </c>
      <c r="P4169" s="23" t="n">
        <f aca="false">AVERAGE(J4169:L4169)</f>
        <v>447718.663182218</v>
      </c>
      <c r="Q4169" s="23" t="n">
        <f aca="false">AVERAGE(M4169,O4169)</f>
        <v>413764.494773326</v>
      </c>
      <c r="R4169" s="23" t="n">
        <f aca="false">AVERAGE(N4169,O4169)</f>
        <v>474708.189773326</v>
      </c>
      <c r="S4169" s="23" t="n">
        <f aca="false">STDEV(J4169:L4169)</f>
        <v>62126.1029455658</v>
      </c>
      <c r="T4169" s="25" t="n">
        <f aca="false">IF(P4169&gt;0,S4169/P4169,NA())</f>
        <v>0.138761476914982</v>
      </c>
      <c r="U4169" s="4" t="str">
        <f aca="false">IF(T4169&lt;=Parametros!$B$7,"MENOR",IF(T4169&lt;=Parametros!$B$8,"PROMEDIO MENOR-MEDIANA","PROMEDIO"))</f>
        <v>MENOR</v>
      </c>
      <c r="V4169" s="23" t="n">
        <f aca="false">IF(T4169&lt;=Parametros!$B$7,M4169,IF(T4169&lt;=Parametros!$B$8,Q4169,P4169))</f>
        <v>393739.61</v>
      </c>
      <c r="W4169" s="26" t="n">
        <f aca="false">ROUND(V4169,0)</f>
        <v>393740</v>
      </c>
      <c r="X4169" s="27" t="n">
        <f aca="false">K4169/G4169</f>
        <v>0.959469968711316</v>
      </c>
      <c r="Y4169" s="27" t="n">
        <f aca="false">L4169/G4169</f>
        <v>1.25648679734485</v>
      </c>
    </row>
    <row r="4170" customFormat="false" ht="39" hidden="false" customHeight="true" outlineLevel="0" collapsed="false">
      <c r="A4170" s="4" t="s">
        <v>695</v>
      </c>
      <c r="B4170" s="4" t="s">
        <v>1668</v>
      </c>
      <c r="C4170" s="4" t="s">
        <v>2077</v>
      </c>
      <c r="D4170" s="4" t="s">
        <v>2078</v>
      </c>
      <c r="E4170" s="4" t="s">
        <v>98</v>
      </c>
      <c r="F4170" s="4" t="s">
        <v>99</v>
      </c>
      <c r="G4170" s="23" t="n">
        <v>410372</v>
      </c>
      <c r="H4170" s="24" t="n">
        <f aca="false">Parametros!$B$3</f>
        <v>160.42</v>
      </c>
      <c r="I4170" s="24" t="n">
        <f aca="false">Parametros!$B$4</f>
        <v>151.76</v>
      </c>
      <c r="J4170" s="23" t="n">
        <f aca="false">G4170*H4170/I4170</f>
        <v>433789.379546653</v>
      </c>
      <c r="K4170" s="23" t="n">
        <v>393739.61</v>
      </c>
      <c r="L4170" s="23" t="n">
        <v>515627</v>
      </c>
      <c r="M4170" s="23" t="n">
        <f aca="false">MIN(J4170:L4170)</f>
        <v>393739.61</v>
      </c>
      <c r="N4170" s="23" t="n">
        <f aca="false">MAX(J4170:L4170)</f>
        <v>515627</v>
      </c>
      <c r="O4170" s="23" t="n">
        <f aca="false">MEDIAN(J4170:L4170)</f>
        <v>433789.379546653</v>
      </c>
      <c r="P4170" s="23" t="n">
        <f aca="false">AVERAGE(J4170:L4170)</f>
        <v>447718.663182218</v>
      </c>
      <c r="Q4170" s="23" t="n">
        <f aca="false">AVERAGE(M4170,O4170)</f>
        <v>413764.494773326</v>
      </c>
      <c r="R4170" s="23" t="n">
        <f aca="false">AVERAGE(N4170,O4170)</f>
        <v>474708.189773326</v>
      </c>
      <c r="S4170" s="23" t="n">
        <f aca="false">STDEV(J4170:L4170)</f>
        <v>62126.1029455658</v>
      </c>
      <c r="T4170" s="25" t="n">
        <f aca="false">IF(P4170&gt;0,S4170/P4170,NA())</f>
        <v>0.138761476914982</v>
      </c>
      <c r="U4170" s="4" t="str">
        <f aca="false">IF(T4170&lt;=Parametros!$B$7,"MENOR",IF(T4170&lt;=Parametros!$B$8,"PROMEDIO MENOR-MEDIANA","PROMEDIO"))</f>
        <v>MENOR</v>
      </c>
      <c r="V4170" s="23" t="n">
        <f aca="false">IF(T4170&lt;=Parametros!$B$7,M4170,IF(T4170&lt;=Parametros!$B$8,Q4170,P4170))</f>
        <v>393739.61</v>
      </c>
      <c r="W4170" s="26" t="n">
        <f aca="false">ROUND(V4170,0)</f>
        <v>393740</v>
      </c>
      <c r="X4170" s="27" t="n">
        <f aca="false">K4170/G4170</f>
        <v>0.959469968711316</v>
      </c>
      <c r="Y4170" s="27" t="n">
        <f aca="false">L4170/G4170</f>
        <v>1.25648679734485</v>
      </c>
    </row>
    <row r="4171" customFormat="false" ht="39" hidden="false" customHeight="true" outlineLevel="0" collapsed="false">
      <c r="A4171" s="4" t="s">
        <v>698</v>
      </c>
      <c r="B4171" s="4" t="s">
        <v>1668</v>
      </c>
      <c r="C4171" s="4" t="s">
        <v>2079</v>
      </c>
      <c r="D4171" s="4" t="s">
        <v>2080</v>
      </c>
      <c r="E4171" s="4" t="s">
        <v>98</v>
      </c>
      <c r="F4171" s="4" t="s">
        <v>99</v>
      </c>
      <c r="G4171" s="23" t="n">
        <v>683953</v>
      </c>
      <c r="H4171" s="24" t="n">
        <f aca="false">Parametros!$B$3</f>
        <v>160.42</v>
      </c>
      <c r="I4171" s="24" t="n">
        <f aca="false">Parametros!$B$4</f>
        <v>151.76</v>
      </c>
      <c r="J4171" s="23" t="n">
        <f aca="false">G4171*H4171/I4171</f>
        <v>722981.946889826</v>
      </c>
      <c r="K4171" s="23" t="n">
        <v>656232.99</v>
      </c>
      <c r="L4171" s="23" t="n">
        <v>859299</v>
      </c>
      <c r="M4171" s="23" t="n">
        <f aca="false">MIN(J4171:L4171)</f>
        <v>656232.99</v>
      </c>
      <c r="N4171" s="23" t="n">
        <f aca="false">MAX(J4171:L4171)</f>
        <v>859299</v>
      </c>
      <c r="O4171" s="23" t="n">
        <f aca="false">MEDIAN(J4171:L4171)</f>
        <v>722981.946889826</v>
      </c>
      <c r="P4171" s="23" t="n">
        <f aca="false">AVERAGE(J4171:L4171)</f>
        <v>746171.312296609</v>
      </c>
      <c r="Q4171" s="23" t="n">
        <f aca="false">AVERAGE(M4171,O4171)</f>
        <v>689607.468444913</v>
      </c>
      <c r="R4171" s="23" t="n">
        <f aca="false">AVERAGE(N4171,O4171)</f>
        <v>791140.473444913</v>
      </c>
      <c r="S4171" s="23" t="n">
        <f aca="false">STDEV(J4171:L4171)</f>
        <v>103500.053648812</v>
      </c>
      <c r="T4171" s="25" t="n">
        <f aca="false">IF(P4171&gt;0,S4171/P4171,NA())</f>
        <v>0.138708165193666</v>
      </c>
      <c r="U4171" s="4" t="str">
        <f aca="false">IF(T4171&lt;=Parametros!$B$7,"MENOR",IF(T4171&lt;=Parametros!$B$8,"PROMEDIO MENOR-MEDIANA","PROMEDIO"))</f>
        <v>MENOR</v>
      </c>
      <c r="V4171" s="23" t="n">
        <f aca="false">IF(T4171&lt;=Parametros!$B$7,M4171,IF(T4171&lt;=Parametros!$B$8,Q4171,P4171))</f>
        <v>656232.99</v>
      </c>
      <c r="W4171" s="26" t="n">
        <f aca="false">ROUND(V4171,0)</f>
        <v>656233</v>
      </c>
      <c r="X4171" s="27" t="n">
        <f aca="false">K4171/G4171</f>
        <v>0.959470884695293</v>
      </c>
      <c r="Y4171" s="27" t="n">
        <f aca="false">L4171/G4171</f>
        <v>1.25637141733423</v>
      </c>
    </row>
    <row r="4172" customFormat="false" ht="26.25" hidden="false" customHeight="true" outlineLevel="0" collapsed="false">
      <c r="A4172" s="4" t="s">
        <v>701</v>
      </c>
      <c r="B4172" s="4" t="s">
        <v>1668</v>
      </c>
      <c r="C4172" s="4" t="s">
        <v>2081</v>
      </c>
      <c r="D4172" s="4" t="s">
        <v>2082</v>
      </c>
      <c r="E4172" s="4" t="s">
        <v>98</v>
      </c>
      <c r="F4172" s="4" t="s">
        <v>99</v>
      </c>
      <c r="G4172" s="23" t="n">
        <v>683953</v>
      </c>
      <c r="H4172" s="24" t="n">
        <f aca="false">Parametros!$B$3</f>
        <v>160.42</v>
      </c>
      <c r="I4172" s="24" t="n">
        <f aca="false">Parametros!$B$4</f>
        <v>151.76</v>
      </c>
      <c r="J4172" s="23" t="n">
        <f aca="false">G4172*H4172/I4172</f>
        <v>722981.946889826</v>
      </c>
      <c r="K4172" s="23" t="n">
        <v>656232.99</v>
      </c>
      <c r="L4172" s="23" t="n">
        <v>859299</v>
      </c>
      <c r="M4172" s="23" t="n">
        <f aca="false">MIN(J4172:L4172)</f>
        <v>656232.99</v>
      </c>
      <c r="N4172" s="23" t="n">
        <f aca="false">MAX(J4172:L4172)</f>
        <v>859299</v>
      </c>
      <c r="O4172" s="23" t="n">
        <f aca="false">MEDIAN(J4172:L4172)</f>
        <v>722981.946889826</v>
      </c>
      <c r="P4172" s="23" t="n">
        <f aca="false">AVERAGE(J4172:L4172)</f>
        <v>746171.312296609</v>
      </c>
      <c r="Q4172" s="23" t="n">
        <f aca="false">AVERAGE(M4172,O4172)</f>
        <v>689607.468444913</v>
      </c>
      <c r="R4172" s="23" t="n">
        <f aca="false">AVERAGE(N4172,O4172)</f>
        <v>791140.473444913</v>
      </c>
      <c r="S4172" s="23" t="n">
        <f aca="false">STDEV(J4172:L4172)</f>
        <v>103500.053648812</v>
      </c>
      <c r="T4172" s="25" t="n">
        <f aca="false">IF(P4172&gt;0,S4172/P4172,NA())</f>
        <v>0.138708165193666</v>
      </c>
      <c r="U4172" s="4" t="str">
        <f aca="false">IF(T4172&lt;=Parametros!$B$7,"MENOR",IF(T4172&lt;=Parametros!$B$8,"PROMEDIO MENOR-MEDIANA","PROMEDIO"))</f>
        <v>MENOR</v>
      </c>
      <c r="V4172" s="23" t="n">
        <f aca="false">IF(T4172&lt;=Parametros!$B$7,M4172,IF(T4172&lt;=Parametros!$B$8,Q4172,P4172))</f>
        <v>656232.99</v>
      </c>
      <c r="W4172" s="26" t="n">
        <f aca="false">ROUND(V4172,0)</f>
        <v>656233</v>
      </c>
      <c r="X4172" s="27" t="n">
        <f aca="false">K4172/G4172</f>
        <v>0.959470884695293</v>
      </c>
      <c r="Y4172" s="27" t="n">
        <f aca="false">L4172/G4172</f>
        <v>1.25637141733423</v>
      </c>
    </row>
    <row r="4173" customFormat="false" ht="39" hidden="false" customHeight="true" outlineLevel="0" collapsed="false">
      <c r="A4173" s="4" t="s">
        <v>704</v>
      </c>
      <c r="B4173" s="4" t="s">
        <v>1668</v>
      </c>
      <c r="C4173" s="4" t="s">
        <v>2083</v>
      </c>
      <c r="D4173" s="4" t="s">
        <v>2084</v>
      </c>
      <c r="E4173" s="4" t="s">
        <v>98</v>
      </c>
      <c r="F4173" s="4" t="s">
        <v>99</v>
      </c>
      <c r="G4173" s="23" t="n">
        <v>410372</v>
      </c>
      <c r="H4173" s="24" t="n">
        <f aca="false">Parametros!$B$3</f>
        <v>160.42</v>
      </c>
      <c r="I4173" s="24" t="n">
        <f aca="false">Parametros!$B$4</f>
        <v>151.76</v>
      </c>
      <c r="J4173" s="23" t="n">
        <f aca="false">G4173*H4173/I4173</f>
        <v>433789.379546653</v>
      </c>
      <c r="K4173" s="23" t="n">
        <v>393739.61</v>
      </c>
      <c r="L4173" s="23" t="n">
        <v>515627</v>
      </c>
      <c r="M4173" s="23" t="n">
        <f aca="false">MIN(J4173:L4173)</f>
        <v>393739.61</v>
      </c>
      <c r="N4173" s="23" t="n">
        <f aca="false">MAX(J4173:L4173)</f>
        <v>515627</v>
      </c>
      <c r="O4173" s="23" t="n">
        <f aca="false">MEDIAN(J4173:L4173)</f>
        <v>433789.379546653</v>
      </c>
      <c r="P4173" s="23" t="n">
        <f aca="false">AVERAGE(J4173:L4173)</f>
        <v>447718.663182218</v>
      </c>
      <c r="Q4173" s="23" t="n">
        <f aca="false">AVERAGE(M4173,O4173)</f>
        <v>413764.494773326</v>
      </c>
      <c r="R4173" s="23" t="n">
        <f aca="false">AVERAGE(N4173,O4173)</f>
        <v>474708.189773326</v>
      </c>
      <c r="S4173" s="23" t="n">
        <f aca="false">STDEV(J4173:L4173)</f>
        <v>62126.1029455658</v>
      </c>
      <c r="T4173" s="25" t="n">
        <f aca="false">IF(P4173&gt;0,S4173/P4173,NA())</f>
        <v>0.138761476914982</v>
      </c>
      <c r="U4173" s="4" t="str">
        <f aca="false">IF(T4173&lt;=Parametros!$B$7,"MENOR",IF(T4173&lt;=Parametros!$B$8,"PROMEDIO MENOR-MEDIANA","PROMEDIO"))</f>
        <v>MENOR</v>
      </c>
      <c r="V4173" s="23" t="n">
        <f aca="false">IF(T4173&lt;=Parametros!$B$7,M4173,IF(T4173&lt;=Parametros!$B$8,Q4173,P4173))</f>
        <v>393739.61</v>
      </c>
      <c r="W4173" s="26" t="n">
        <f aca="false">ROUND(V4173,0)</f>
        <v>393740</v>
      </c>
      <c r="X4173" s="27" t="n">
        <f aca="false">K4173/G4173</f>
        <v>0.959469968711316</v>
      </c>
      <c r="Y4173" s="27" t="n">
        <f aca="false">L4173/G4173</f>
        <v>1.25648679734485</v>
      </c>
    </row>
    <row r="4174" customFormat="false" ht="26.25" hidden="false" customHeight="true" outlineLevel="0" collapsed="false">
      <c r="A4174" s="4" t="s">
        <v>707</v>
      </c>
      <c r="B4174" s="4" t="s">
        <v>1668</v>
      </c>
      <c r="C4174" s="4" t="s">
        <v>2085</v>
      </c>
      <c r="D4174" s="4" t="s">
        <v>2086</v>
      </c>
      <c r="E4174" s="4" t="s">
        <v>98</v>
      </c>
      <c r="F4174" s="4" t="s">
        <v>99</v>
      </c>
      <c r="G4174" s="23" t="n">
        <v>683953</v>
      </c>
      <c r="H4174" s="24" t="n">
        <f aca="false">Parametros!$B$3</f>
        <v>160.42</v>
      </c>
      <c r="I4174" s="24" t="n">
        <f aca="false">Parametros!$B$4</f>
        <v>151.76</v>
      </c>
      <c r="J4174" s="23" t="n">
        <f aca="false">G4174*H4174/I4174</f>
        <v>722981.946889826</v>
      </c>
      <c r="K4174" s="23" t="n">
        <v>656232.99</v>
      </c>
      <c r="L4174" s="23" t="n">
        <v>859299</v>
      </c>
      <c r="M4174" s="23" t="n">
        <f aca="false">MIN(J4174:L4174)</f>
        <v>656232.99</v>
      </c>
      <c r="N4174" s="23" t="n">
        <f aca="false">MAX(J4174:L4174)</f>
        <v>859299</v>
      </c>
      <c r="O4174" s="23" t="n">
        <f aca="false">MEDIAN(J4174:L4174)</f>
        <v>722981.946889826</v>
      </c>
      <c r="P4174" s="23" t="n">
        <f aca="false">AVERAGE(J4174:L4174)</f>
        <v>746171.312296609</v>
      </c>
      <c r="Q4174" s="23" t="n">
        <f aca="false">AVERAGE(M4174,O4174)</f>
        <v>689607.468444913</v>
      </c>
      <c r="R4174" s="23" t="n">
        <f aca="false">AVERAGE(N4174,O4174)</f>
        <v>791140.473444913</v>
      </c>
      <c r="S4174" s="23" t="n">
        <f aca="false">STDEV(J4174:L4174)</f>
        <v>103500.053648812</v>
      </c>
      <c r="T4174" s="25" t="n">
        <f aca="false">IF(P4174&gt;0,S4174/P4174,NA())</f>
        <v>0.138708165193666</v>
      </c>
      <c r="U4174" s="4" t="str">
        <f aca="false">IF(T4174&lt;=Parametros!$B$7,"MENOR",IF(T4174&lt;=Parametros!$B$8,"PROMEDIO MENOR-MEDIANA","PROMEDIO"))</f>
        <v>MENOR</v>
      </c>
      <c r="V4174" s="23" t="n">
        <f aca="false">IF(T4174&lt;=Parametros!$B$7,M4174,IF(T4174&lt;=Parametros!$B$8,Q4174,P4174))</f>
        <v>656232.99</v>
      </c>
      <c r="W4174" s="26" t="n">
        <f aca="false">ROUND(V4174,0)</f>
        <v>656233</v>
      </c>
      <c r="X4174" s="27" t="n">
        <f aca="false">K4174/G4174</f>
        <v>0.959470884695293</v>
      </c>
      <c r="Y4174" s="27" t="n">
        <f aca="false">L4174/G4174</f>
        <v>1.25637141733423</v>
      </c>
    </row>
    <row r="4175" customFormat="false" ht="15" hidden="false" customHeight="true" outlineLevel="0" collapsed="false">
      <c r="A4175" s="22" t="s">
        <v>710</v>
      </c>
      <c r="B4175" s="22" t="s">
        <v>711</v>
      </c>
      <c r="C4175" s="22"/>
      <c r="D4175" s="22"/>
      <c r="E4175" s="22"/>
      <c r="F4175" s="22"/>
      <c r="G4175" s="22"/>
      <c r="H4175" s="22"/>
      <c r="I4175" s="22"/>
      <c r="J4175" s="22"/>
      <c r="K4175" s="22"/>
      <c r="L4175" s="22"/>
      <c r="M4175" s="22"/>
      <c r="N4175" s="22"/>
      <c r="O4175" s="22"/>
      <c r="P4175" s="22"/>
      <c r="Q4175" s="22"/>
      <c r="R4175" s="22"/>
      <c r="S4175" s="22"/>
      <c r="T4175" s="22"/>
      <c r="U4175" s="22"/>
      <c r="V4175" s="22"/>
      <c r="W4175" s="22"/>
    </row>
    <row r="4176" customFormat="false" ht="26.25" hidden="false" customHeight="true" outlineLevel="0" collapsed="false">
      <c r="A4176" s="4" t="s">
        <v>712</v>
      </c>
      <c r="B4176" s="4" t="s">
        <v>1668</v>
      </c>
      <c r="C4176" s="4" t="s">
        <v>2087</v>
      </c>
      <c r="D4176" s="4" t="s">
        <v>2088</v>
      </c>
      <c r="E4176" s="4" t="s">
        <v>98</v>
      </c>
      <c r="F4176" s="4" t="s">
        <v>99</v>
      </c>
      <c r="G4176" s="23" t="n">
        <v>957534</v>
      </c>
      <c r="H4176" s="24" t="n">
        <f aca="false">Parametros!$B$3</f>
        <v>160.42</v>
      </c>
      <c r="I4176" s="24" t="n">
        <f aca="false">Parametros!$B$4</f>
        <v>151.76</v>
      </c>
      <c r="J4176" s="23" t="n">
        <f aca="false">G4176*H4176/I4176</f>
        <v>1012174.514233</v>
      </c>
      <c r="K4176" s="23" t="n">
        <v>918725.45</v>
      </c>
      <c r="L4176" s="23" t="n">
        <v>1203090</v>
      </c>
      <c r="M4176" s="23" t="n">
        <f aca="false">MIN(J4176:L4176)</f>
        <v>918725.45</v>
      </c>
      <c r="N4176" s="23" t="n">
        <f aca="false">MAX(J4176:L4176)</f>
        <v>1203090</v>
      </c>
      <c r="O4176" s="23" t="n">
        <f aca="false">MEDIAN(J4176:L4176)</f>
        <v>1012174.514233</v>
      </c>
      <c r="P4176" s="23" t="n">
        <f aca="false">AVERAGE(J4176:L4176)</f>
        <v>1044663.321411</v>
      </c>
      <c r="Q4176" s="23" t="n">
        <f aca="false">AVERAGE(M4176,O4176)</f>
        <v>965449.9821165</v>
      </c>
      <c r="R4176" s="23" t="n">
        <f aca="false">AVERAGE(N4176,O4176)</f>
        <v>1107632.2571165</v>
      </c>
      <c r="S4176" s="23" t="n">
        <f aca="false">STDEV(J4176:L4176)</f>
        <v>144939.440001894</v>
      </c>
      <c r="T4176" s="25" t="n">
        <f aca="false">IF(P4176&gt;0,S4176/P4176,NA())</f>
        <v>0.138742728907269</v>
      </c>
      <c r="U4176" s="4" t="str">
        <f aca="false">IF(T4176&lt;=Parametros!$B$7,"MENOR",IF(T4176&lt;=Parametros!$B$8,"PROMEDIO MENOR-MEDIANA","PROMEDIO"))</f>
        <v>MENOR</v>
      </c>
      <c r="V4176" s="23" t="n">
        <f aca="false">IF(T4176&lt;=Parametros!$B$7,M4176,IF(T4176&lt;=Parametros!$B$8,Q4176,P4176))</f>
        <v>918725.45</v>
      </c>
      <c r="W4176" s="26" t="n">
        <f aca="false">ROUND(V4176,0)</f>
        <v>918725</v>
      </c>
      <c r="X4176" s="27" t="n">
        <f aca="false">K4176/G4176</f>
        <v>0.959470316458737</v>
      </c>
      <c r="Y4176" s="27" t="n">
        <f aca="false">L4176/G4176</f>
        <v>1.25644624629517</v>
      </c>
    </row>
    <row r="4177" customFormat="false" ht="26.25" hidden="false" customHeight="true" outlineLevel="0" collapsed="false">
      <c r="A4177" s="4" t="s">
        <v>715</v>
      </c>
      <c r="B4177" s="4" t="s">
        <v>1668</v>
      </c>
      <c r="C4177" s="4" t="s">
        <v>2089</v>
      </c>
      <c r="D4177" s="4" t="s">
        <v>2090</v>
      </c>
      <c r="E4177" s="4" t="s">
        <v>98</v>
      </c>
      <c r="F4177" s="4" t="s">
        <v>99</v>
      </c>
      <c r="G4177" s="23" t="n">
        <v>135434</v>
      </c>
      <c r="H4177" s="24" t="n">
        <f aca="false">Parametros!$B$3</f>
        <v>160.42</v>
      </c>
      <c r="I4177" s="24" t="n">
        <f aca="false">Parametros!$B$4</f>
        <v>151.76</v>
      </c>
      <c r="J4177" s="23" t="n">
        <f aca="false">G4177*H4177/I4177</f>
        <v>143162.376647338</v>
      </c>
      <c r="K4177" s="23" t="n">
        <v>129945.08</v>
      </c>
      <c r="L4177" s="23" t="n">
        <v>170170</v>
      </c>
      <c r="M4177" s="23" t="n">
        <f aca="false">MIN(J4177:L4177)</f>
        <v>129945.08</v>
      </c>
      <c r="N4177" s="23" t="n">
        <f aca="false">MAX(J4177:L4177)</f>
        <v>170170</v>
      </c>
      <c r="O4177" s="23" t="n">
        <f aca="false">MEDIAN(J4177:L4177)</f>
        <v>143162.376647338</v>
      </c>
      <c r="P4177" s="23" t="n">
        <f aca="false">AVERAGE(J4177:L4177)</f>
        <v>147759.152215779</v>
      </c>
      <c r="Q4177" s="23" t="n">
        <f aca="false">AVERAGE(M4177,O4177)</f>
        <v>136553.728323669</v>
      </c>
      <c r="R4177" s="23" t="n">
        <f aca="false">AVERAGE(N4177,O4177)</f>
        <v>156666.188323669</v>
      </c>
      <c r="S4177" s="23" t="n">
        <f aca="false">STDEV(J4177:L4177)</f>
        <v>20502.6536446277</v>
      </c>
      <c r="T4177" s="25" t="n">
        <f aca="false">IF(P4177&gt;0,S4177/P4177,NA())</f>
        <v>0.138757250141005</v>
      </c>
      <c r="U4177" s="4" t="str">
        <f aca="false">IF(T4177&lt;=Parametros!$B$7,"MENOR",IF(T4177&lt;=Parametros!$B$8,"PROMEDIO MENOR-MEDIANA","PROMEDIO"))</f>
        <v>MENOR</v>
      </c>
      <c r="V4177" s="23" t="n">
        <f aca="false">IF(T4177&lt;=Parametros!$B$7,M4177,IF(T4177&lt;=Parametros!$B$8,Q4177,P4177))</f>
        <v>129945.08</v>
      </c>
      <c r="W4177" s="26" t="n">
        <f aca="false">ROUND(V4177,0)</f>
        <v>129945</v>
      </c>
      <c r="X4177" s="27" t="n">
        <f aca="false">K4177/G4177</f>
        <v>0.959471624555134</v>
      </c>
      <c r="Y4177" s="27" t="n">
        <f aca="false">L4177/G4177</f>
        <v>1.25647917066615</v>
      </c>
    </row>
    <row r="4178" customFormat="false" ht="26.25" hidden="false" customHeight="true" outlineLevel="0" collapsed="false">
      <c r="A4178" s="4" t="s">
        <v>718</v>
      </c>
      <c r="B4178" s="4" t="s">
        <v>1668</v>
      </c>
      <c r="C4178" s="4" t="s">
        <v>2091</v>
      </c>
      <c r="D4178" s="4" t="s">
        <v>2092</v>
      </c>
      <c r="E4178" s="4" t="s">
        <v>98</v>
      </c>
      <c r="F4178" s="4" t="s">
        <v>99</v>
      </c>
      <c r="G4178" s="23" t="n">
        <v>133851</v>
      </c>
      <c r="H4178" s="24" t="n">
        <f aca="false">Parametros!$B$3</f>
        <v>160.42</v>
      </c>
      <c r="I4178" s="24" t="n">
        <f aca="false">Parametros!$B$4</f>
        <v>151.76</v>
      </c>
      <c r="J4178" s="23" t="n">
        <f aca="false">G4178*H4178/I4178</f>
        <v>141489.044675804</v>
      </c>
      <c r="K4178" s="23" t="n">
        <v>128425.86</v>
      </c>
      <c r="L4178" s="23" t="n">
        <v>168147</v>
      </c>
      <c r="M4178" s="23" t="n">
        <f aca="false">MIN(J4178:L4178)</f>
        <v>128425.86</v>
      </c>
      <c r="N4178" s="23" t="n">
        <f aca="false">MAX(J4178:L4178)</f>
        <v>168147</v>
      </c>
      <c r="O4178" s="23" t="n">
        <f aca="false">MEDIAN(J4178:L4178)</f>
        <v>141489.044675804</v>
      </c>
      <c r="P4178" s="23" t="n">
        <f aca="false">AVERAGE(J4178:L4178)</f>
        <v>146020.634891935</v>
      </c>
      <c r="Q4178" s="23" t="n">
        <f aca="false">AVERAGE(M4178,O4178)</f>
        <v>134957.452337902</v>
      </c>
      <c r="R4178" s="23" t="n">
        <f aca="false">AVERAGE(N4178,O4178)</f>
        <v>154818.022337902</v>
      </c>
      <c r="S4178" s="23" t="n">
        <f aca="false">STDEV(J4178:L4178)</f>
        <v>20244.5973815262</v>
      </c>
      <c r="T4178" s="25" t="n">
        <f aca="false">IF(P4178&gt;0,S4178/P4178,NA())</f>
        <v>0.138642030946576</v>
      </c>
      <c r="U4178" s="4" t="str">
        <f aca="false">IF(T4178&lt;=Parametros!$B$7,"MENOR",IF(T4178&lt;=Parametros!$B$8,"PROMEDIO MENOR-MEDIANA","PROMEDIO"))</f>
        <v>MENOR</v>
      </c>
      <c r="V4178" s="23" t="n">
        <f aca="false">IF(T4178&lt;=Parametros!$B$7,M4178,IF(T4178&lt;=Parametros!$B$8,Q4178,P4178))</f>
        <v>128425.86</v>
      </c>
      <c r="W4178" s="26" t="n">
        <f aca="false">ROUND(V4178,0)</f>
        <v>128426</v>
      </c>
      <c r="X4178" s="27" t="n">
        <f aca="false">K4178/G4178</f>
        <v>0.959468812336105</v>
      </c>
      <c r="Y4178" s="27" t="n">
        <f aca="false">L4178/G4178</f>
        <v>1.25622520563911</v>
      </c>
    </row>
    <row r="4179" customFormat="false" ht="26.25" hidden="false" customHeight="true" outlineLevel="0" collapsed="false">
      <c r="A4179" s="4" t="s">
        <v>721</v>
      </c>
      <c r="B4179" s="4" t="s">
        <v>1668</v>
      </c>
      <c r="C4179" s="4" t="s">
        <v>2093</v>
      </c>
      <c r="D4179" s="4" t="s">
        <v>2094</v>
      </c>
      <c r="E4179" s="4" t="s">
        <v>98</v>
      </c>
      <c r="F4179" s="4" t="s">
        <v>99</v>
      </c>
      <c r="G4179" s="23" t="n">
        <v>273581</v>
      </c>
      <c r="H4179" s="24" t="n">
        <f aca="false">Parametros!$B$3</f>
        <v>160.42</v>
      </c>
      <c r="I4179" s="24" t="n">
        <f aca="false">Parametros!$B$4</f>
        <v>151.76</v>
      </c>
      <c r="J4179" s="23" t="n">
        <f aca="false">G4179*H4179/I4179</f>
        <v>289192.567343173</v>
      </c>
      <c r="K4179" s="23" t="n">
        <v>262492.46</v>
      </c>
      <c r="L4179" s="23" t="n">
        <v>343672</v>
      </c>
      <c r="M4179" s="23" t="n">
        <f aca="false">MIN(J4179:L4179)</f>
        <v>262492.46</v>
      </c>
      <c r="N4179" s="23" t="n">
        <f aca="false">MAX(J4179:L4179)</f>
        <v>343672</v>
      </c>
      <c r="O4179" s="23" t="n">
        <f aca="false">MEDIAN(J4179:L4179)</f>
        <v>289192.567343173</v>
      </c>
      <c r="P4179" s="23" t="n">
        <f aca="false">AVERAGE(J4179:L4179)</f>
        <v>298452.342447725</v>
      </c>
      <c r="Q4179" s="23" t="n">
        <f aca="false">AVERAGE(M4179,O4179)</f>
        <v>275842.513671587</v>
      </c>
      <c r="R4179" s="23" t="n">
        <f aca="false">AVERAGE(N4179,O4179)</f>
        <v>316432.283671587</v>
      </c>
      <c r="S4179" s="23" t="n">
        <f aca="false">STDEV(J4179:L4179)</f>
        <v>41374.3520178026</v>
      </c>
      <c r="T4179" s="25" t="n">
        <f aca="false">IF(P4179&gt;0,S4179/P4179,NA())</f>
        <v>0.138629677617791</v>
      </c>
      <c r="U4179" s="4" t="str">
        <f aca="false">IF(T4179&lt;=Parametros!$B$7,"MENOR",IF(T4179&lt;=Parametros!$B$8,"PROMEDIO MENOR-MEDIANA","PROMEDIO"))</f>
        <v>MENOR</v>
      </c>
      <c r="V4179" s="23" t="n">
        <f aca="false">IF(T4179&lt;=Parametros!$B$7,M4179,IF(T4179&lt;=Parametros!$B$8,Q4179,P4179))</f>
        <v>262492.46</v>
      </c>
      <c r="W4179" s="26" t="n">
        <f aca="false">ROUND(V4179,0)</f>
        <v>262492</v>
      </c>
      <c r="X4179" s="27" t="n">
        <f aca="false">K4179/G4179</f>
        <v>0.959468895866307</v>
      </c>
      <c r="Y4179" s="27" t="n">
        <f aca="false">L4179/G4179</f>
        <v>1.25619834710744</v>
      </c>
    </row>
    <row r="4180" customFormat="false" ht="26.25" hidden="false" customHeight="true" outlineLevel="0" collapsed="false">
      <c r="A4180" s="4" t="s">
        <v>724</v>
      </c>
      <c r="B4180" s="4" t="s">
        <v>1668</v>
      </c>
      <c r="C4180" s="4" t="s">
        <v>2095</v>
      </c>
      <c r="D4180" s="4" t="s">
        <v>2096</v>
      </c>
      <c r="E4180" s="4" t="s">
        <v>98</v>
      </c>
      <c r="F4180" s="4" t="s">
        <v>99</v>
      </c>
      <c r="G4180" s="23" t="n">
        <v>273581</v>
      </c>
      <c r="H4180" s="24" t="n">
        <f aca="false">Parametros!$B$3</f>
        <v>160.42</v>
      </c>
      <c r="I4180" s="24" t="n">
        <f aca="false">Parametros!$B$4</f>
        <v>151.76</v>
      </c>
      <c r="J4180" s="23" t="n">
        <f aca="false">G4180*H4180/I4180</f>
        <v>289192.567343173</v>
      </c>
      <c r="K4180" s="23" t="n">
        <v>262492.46</v>
      </c>
      <c r="L4180" s="23" t="n">
        <v>343672</v>
      </c>
      <c r="M4180" s="23" t="n">
        <f aca="false">MIN(J4180:L4180)</f>
        <v>262492.46</v>
      </c>
      <c r="N4180" s="23" t="n">
        <f aca="false">MAX(J4180:L4180)</f>
        <v>343672</v>
      </c>
      <c r="O4180" s="23" t="n">
        <f aca="false">MEDIAN(J4180:L4180)</f>
        <v>289192.567343173</v>
      </c>
      <c r="P4180" s="23" t="n">
        <f aca="false">AVERAGE(J4180:L4180)</f>
        <v>298452.342447725</v>
      </c>
      <c r="Q4180" s="23" t="n">
        <f aca="false">AVERAGE(M4180,O4180)</f>
        <v>275842.513671587</v>
      </c>
      <c r="R4180" s="23" t="n">
        <f aca="false">AVERAGE(N4180,O4180)</f>
        <v>316432.283671587</v>
      </c>
      <c r="S4180" s="23" t="n">
        <f aca="false">STDEV(J4180:L4180)</f>
        <v>41374.3520178026</v>
      </c>
      <c r="T4180" s="25" t="n">
        <f aca="false">IF(P4180&gt;0,S4180/P4180,NA())</f>
        <v>0.138629677617791</v>
      </c>
      <c r="U4180" s="4" t="str">
        <f aca="false">IF(T4180&lt;=Parametros!$B$7,"MENOR",IF(T4180&lt;=Parametros!$B$8,"PROMEDIO MENOR-MEDIANA","PROMEDIO"))</f>
        <v>MENOR</v>
      </c>
      <c r="V4180" s="23" t="n">
        <f aca="false">IF(T4180&lt;=Parametros!$B$7,M4180,IF(T4180&lt;=Parametros!$B$8,Q4180,P4180))</f>
        <v>262492.46</v>
      </c>
      <c r="W4180" s="26" t="n">
        <f aca="false">ROUND(V4180,0)</f>
        <v>262492</v>
      </c>
      <c r="X4180" s="27" t="n">
        <f aca="false">K4180/G4180</f>
        <v>0.959468895866307</v>
      </c>
      <c r="Y4180" s="27" t="n">
        <f aca="false">L4180/G4180</f>
        <v>1.25619834710744</v>
      </c>
    </row>
    <row r="4181" customFormat="false" ht="26.25" hidden="false" customHeight="true" outlineLevel="0" collapsed="false">
      <c r="A4181" s="4" t="s">
        <v>727</v>
      </c>
      <c r="B4181" s="4" t="s">
        <v>1668</v>
      </c>
      <c r="C4181" s="4" t="s">
        <v>2097</v>
      </c>
      <c r="D4181" s="4" t="s">
        <v>2098</v>
      </c>
      <c r="E4181" s="4" t="s">
        <v>98</v>
      </c>
      <c r="F4181" s="4" t="s">
        <v>99</v>
      </c>
      <c r="G4181" s="23" t="n">
        <v>410372</v>
      </c>
      <c r="H4181" s="24" t="n">
        <f aca="false">Parametros!$B$3</f>
        <v>160.42</v>
      </c>
      <c r="I4181" s="24" t="n">
        <f aca="false">Parametros!$B$4</f>
        <v>151.76</v>
      </c>
      <c r="J4181" s="23" t="n">
        <f aca="false">G4181*H4181/I4181</f>
        <v>433789.379546653</v>
      </c>
      <c r="K4181" s="23" t="n">
        <v>393739.61</v>
      </c>
      <c r="L4181" s="23" t="n">
        <v>515627</v>
      </c>
      <c r="M4181" s="23" t="n">
        <f aca="false">MIN(J4181:L4181)</f>
        <v>393739.61</v>
      </c>
      <c r="N4181" s="23" t="n">
        <f aca="false">MAX(J4181:L4181)</f>
        <v>515627</v>
      </c>
      <c r="O4181" s="23" t="n">
        <f aca="false">MEDIAN(J4181:L4181)</f>
        <v>433789.379546653</v>
      </c>
      <c r="P4181" s="23" t="n">
        <f aca="false">AVERAGE(J4181:L4181)</f>
        <v>447718.663182218</v>
      </c>
      <c r="Q4181" s="23" t="n">
        <f aca="false">AVERAGE(M4181,O4181)</f>
        <v>413764.494773326</v>
      </c>
      <c r="R4181" s="23" t="n">
        <f aca="false">AVERAGE(N4181,O4181)</f>
        <v>474708.189773326</v>
      </c>
      <c r="S4181" s="23" t="n">
        <f aca="false">STDEV(J4181:L4181)</f>
        <v>62126.1029455658</v>
      </c>
      <c r="T4181" s="25" t="n">
        <f aca="false">IF(P4181&gt;0,S4181/P4181,NA())</f>
        <v>0.138761476914982</v>
      </c>
      <c r="U4181" s="4" t="str">
        <f aca="false">IF(T4181&lt;=Parametros!$B$7,"MENOR",IF(T4181&lt;=Parametros!$B$8,"PROMEDIO MENOR-MEDIANA","PROMEDIO"))</f>
        <v>MENOR</v>
      </c>
      <c r="V4181" s="23" t="n">
        <f aca="false">IF(T4181&lt;=Parametros!$B$7,M4181,IF(T4181&lt;=Parametros!$B$8,Q4181,P4181))</f>
        <v>393739.61</v>
      </c>
      <c r="W4181" s="26" t="n">
        <f aca="false">ROUND(V4181,0)</f>
        <v>393740</v>
      </c>
      <c r="X4181" s="27" t="n">
        <f aca="false">K4181/G4181</f>
        <v>0.959469968711316</v>
      </c>
      <c r="Y4181" s="27" t="n">
        <f aca="false">L4181/G4181</f>
        <v>1.25648679734485</v>
      </c>
    </row>
    <row r="4182" customFormat="false" ht="51.75" hidden="false" customHeight="true" outlineLevel="0" collapsed="false">
      <c r="A4182" s="4" t="s">
        <v>730</v>
      </c>
      <c r="B4182" s="4" t="s">
        <v>1668</v>
      </c>
      <c r="C4182" s="4" t="s">
        <v>2099</v>
      </c>
      <c r="D4182" s="4" t="s">
        <v>2100</v>
      </c>
      <c r="E4182" s="4" t="s">
        <v>98</v>
      </c>
      <c r="F4182" s="4" t="s">
        <v>99</v>
      </c>
      <c r="G4182" s="23" t="n">
        <v>957534</v>
      </c>
      <c r="H4182" s="24" t="n">
        <f aca="false">Parametros!$B$3</f>
        <v>160.42</v>
      </c>
      <c r="I4182" s="24" t="n">
        <f aca="false">Parametros!$B$4</f>
        <v>151.76</v>
      </c>
      <c r="J4182" s="23" t="n">
        <f aca="false">G4182*H4182/I4182</f>
        <v>1012174.514233</v>
      </c>
      <c r="K4182" s="23" t="n">
        <v>918725.45</v>
      </c>
      <c r="L4182" s="23" t="n">
        <v>1203090</v>
      </c>
      <c r="M4182" s="23" t="n">
        <f aca="false">MIN(J4182:L4182)</f>
        <v>918725.45</v>
      </c>
      <c r="N4182" s="23" t="n">
        <f aca="false">MAX(J4182:L4182)</f>
        <v>1203090</v>
      </c>
      <c r="O4182" s="23" t="n">
        <f aca="false">MEDIAN(J4182:L4182)</f>
        <v>1012174.514233</v>
      </c>
      <c r="P4182" s="23" t="n">
        <f aca="false">AVERAGE(J4182:L4182)</f>
        <v>1044663.321411</v>
      </c>
      <c r="Q4182" s="23" t="n">
        <f aca="false">AVERAGE(M4182,O4182)</f>
        <v>965449.9821165</v>
      </c>
      <c r="R4182" s="23" t="n">
        <f aca="false">AVERAGE(N4182,O4182)</f>
        <v>1107632.2571165</v>
      </c>
      <c r="S4182" s="23" t="n">
        <f aca="false">STDEV(J4182:L4182)</f>
        <v>144939.440001894</v>
      </c>
      <c r="T4182" s="25" t="n">
        <f aca="false">IF(P4182&gt;0,S4182/P4182,NA())</f>
        <v>0.138742728907269</v>
      </c>
      <c r="U4182" s="4" t="str">
        <f aca="false">IF(T4182&lt;=Parametros!$B$7,"MENOR",IF(T4182&lt;=Parametros!$B$8,"PROMEDIO MENOR-MEDIANA","PROMEDIO"))</f>
        <v>MENOR</v>
      </c>
      <c r="V4182" s="23" t="n">
        <f aca="false">IF(T4182&lt;=Parametros!$B$7,M4182,IF(T4182&lt;=Parametros!$B$8,Q4182,P4182))</f>
        <v>918725.45</v>
      </c>
      <c r="W4182" s="26" t="n">
        <f aca="false">ROUND(V4182,0)</f>
        <v>918725</v>
      </c>
      <c r="X4182" s="27" t="n">
        <f aca="false">K4182/G4182</f>
        <v>0.959470316458737</v>
      </c>
      <c r="Y4182" s="27" t="n">
        <f aca="false">L4182/G4182</f>
        <v>1.25644624629517</v>
      </c>
    </row>
    <row r="4183" customFormat="false" ht="26.25" hidden="false" customHeight="true" outlineLevel="0" collapsed="false">
      <c r="A4183" s="4" t="s">
        <v>733</v>
      </c>
      <c r="B4183" s="4" t="s">
        <v>1668</v>
      </c>
      <c r="C4183" s="4" t="s">
        <v>2101</v>
      </c>
      <c r="D4183" s="4" t="s">
        <v>2102</v>
      </c>
      <c r="E4183" s="4" t="s">
        <v>98</v>
      </c>
      <c r="F4183" s="4" t="s">
        <v>99</v>
      </c>
      <c r="G4183" s="23" t="n">
        <v>410372</v>
      </c>
      <c r="H4183" s="24" t="n">
        <f aca="false">Parametros!$B$3</f>
        <v>160.42</v>
      </c>
      <c r="I4183" s="24" t="n">
        <f aca="false">Parametros!$B$4</f>
        <v>151.76</v>
      </c>
      <c r="J4183" s="23" t="n">
        <f aca="false">G4183*H4183/I4183</f>
        <v>433789.379546653</v>
      </c>
      <c r="K4183" s="23" t="n">
        <v>393739.61</v>
      </c>
      <c r="L4183" s="23" t="n">
        <v>515627</v>
      </c>
      <c r="M4183" s="23" t="n">
        <f aca="false">MIN(J4183:L4183)</f>
        <v>393739.61</v>
      </c>
      <c r="N4183" s="23" t="n">
        <f aca="false">MAX(J4183:L4183)</f>
        <v>515627</v>
      </c>
      <c r="O4183" s="23" t="n">
        <f aca="false">MEDIAN(J4183:L4183)</f>
        <v>433789.379546653</v>
      </c>
      <c r="P4183" s="23" t="n">
        <f aca="false">AVERAGE(J4183:L4183)</f>
        <v>447718.663182218</v>
      </c>
      <c r="Q4183" s="23" t="n">
        <f aca="false">AVERAGE(M4183,O4183)</f>
        <v>413764.494773326</v>
      </c>
      <c r="R4183" s="23" t="n">
        <f aca="false">AVERAGE(N4183,O4183)</f>
        <v>474708.189773326</v>
      </c>
      <c r="S4183" s="23" t="n">
        <f aca="false">STDEV(J4183:L4183)</f>
        <v>62126.1029455658</v>
      </c>
      <c r="T4183" s="25" t="n">
        <f aca="false">IF(P4183&gt;0,S4183/P4183,NA())</f>
        <v>0.138761476914982</v>
      </c>
      <c r="U4183" s="4" t="str">
        <f aca="false">IF(T4183&lt;=Parametros!$B$7,"MENOR",IF(T4183&lt;=Parametros!$B$8,"PROMEDIO MENOR-MEDIANA","PROMEDIO"))</f>
        <v>MENOR</v>
      </c>
      <c r="V4183" s="23" t="n">
        <f aca="false">IF(T4183&lt;=Parametros!$B$7,M4183,IF(T4183&lt;=Parametros!$B$8,Q4183,P4183))</f>
        <v>393739.61</v>
      </c>
      <c r="W4183" s="26" t="n">
        <f aca="false">ROUND(V4183,0)</f>
        <v>393740</v>
      </c>
      <c r="X4183" s="27" t="n">
        <f aca="false">K4183/G4183</f>
        <v>0.959469968711316</v>
      </c>
      <c r="Y4183" s="27" t="n">
        <f aca="false">L4183/G4183</f>
        <v>1.25648679734485</v>
      </c>
    </row>
    <row r="4184" customFormat="false" ht="26.25" hidden="false" customHeight="true" outlineLevel="0" collapsed="false">
      <c r="A4184" s="4" t="s">
        <v>736</v>
      </c>
      <c r="B4184" s="4" t="s">
        <v>1668</v>
      </c>
      <c r="C4184" s="4" t="s">
        <v>2103</v>
      </c>
      <c r="D4184" s="4" t="s">
        <v>2104</v>
      </c>
      <c r="E4184" s="4" t="s">
        <v>98</v>
      </c>
      <c r="F4184" s="4" t="s">
        <v>99</v>
      </c>
      <c r="G4184" s="23" t="n">
        <v>273581</v>
      </c>
      <c r="H4184" s="24" t="n">
        <f aca="false">Parametros!$B$3</f>
        <v>160.42</v>
      </c>
      <c r="I4184" s="24" t="n">
        <f aca="false">Parametros!$B$4</f>
        <v>151.76</v>
      </c>
      <c r="J4184" s="23" t="n">
        <f aca="false">G4184*H4184/I4184</f>
        <v>289192.567343173</v>
      </c>
      <c r="K4184" s="23" t="n">
        <v>262492.46</v>
      </c>
      <c r="L4184" s="23" t="n">
        <v>343672</v>
      </c>
      <c r="M4184" s="23" t="n">
        <f aca="false">MIN(J4184:L4184)</f>
        <v>262492.46</v>
      </c>
      <c r="N4184" s="23" t="n">
        <f aca="false">MAX(J4184:L4184)</f>
        <v>343672</v>
      </c>
      <c r="O4184" s="23" t="n">
        <f aca="false">MEDIAN(J4184:L4184)</f>
        <v>289192.567343173</v>
      </c>
      <c r="P4184" s="23" t="n">
        <f aca="false">AVERAGE(J4184:L4184)</f>
        <v>298452.342447725</v>
      </c>
      <c r="Q4184" s="23" t="n">
        <f aca="false">AVERAGE(M4184,O4184)</f>
        <v>275842.513671587</v>
      </c>
      <c r="R4184" s="23" t="n">
        <f aca="false">AVERAGE(N4184,O4184)</f>
        <v>316432.283671587</v>
      </c>
      <c r="S4184" s="23" t="n">
        <f aca="false">STDEV(J4184:L4184)</f>
        <v>41374.3520178026</v>
      </c>
      <c r="T4184" s="25" t="n">
        <f aca="false">IF(P4184&gt;0,S4184/P4184,NA())</f>
        <v>0.138629677617791</v>
      </c>
      <c r="U4184" s="4" t="str">
        <f aca="false">IF(T4184&lt;=Parametros!$B$7,"MENOR",IF(T4184&lt;=Parametros!$B$8,"PROMEDIO MENOR-MEDIANA","PROMEDIO"))</f>
        <v>MENOR</v>
      </c>
      <c r="V4184" s="23" t="n">
        <f aca="false">IF(T4184&lt;=Parametros!$B$7,M4184,IF(T4184&lt;=Parametros!$B$8,Q4184,P4184))</f>
        <v>262492.46</v>
      </c>
      <c r="W4184" s="26" t="n">
        <f aca="false">ROUND(V4184,0)</f>
        <v>262492</v>
      </c>
      <c r="X4184" s="27" t="n">
        <f aca="false">K4184/G4184</f>
        <v>0.959468895866307</v>
      </c>
      <c r="Y4184" s="27" t="n">
        <f aca="false">L4184/G4184</f>
        <v>1.25619834710744</v>
      </c>
    </row>
    <row r="4185" customFormat="false" ht="26.25" hidden="false" customHeight="true" outlineLevel="0" collapsed="false">
      <c r="A4185" s="4" t="s">
        <v>739</v>
      </c>
      <c r="B4185" s="4" t="s">
        <v>1668</v>
      </c>
      <c r="C4185" s="4" t="s">
        <v>2105</v>
      </c>
      <c r="D4185" s="4" t="s">
        <v>2106</v>
      </c>
      <c r="E4185" s="4" t="s">
        <v>98</v>
      </c>
      <c r="F4185" s="4" t="s">
        <v>99</v>
      </c>
      <c r="G4185" s="23" t="n">
        <v>273581</v>
      </c>
      <c r="H4185" s="24" t="n">
        <f aca="false">Parametros!$B$3</f>
        <v>160.42</v>
      </c>
      <c r="I4185" s="24" t="n">
        <f aca="false">Parametros!$B$4</f>
        <v>151.76</v>
      </c>
      <c r="J4185" s="23" t="n">
        <f aca="false">G4185*H4185/I4185</f>
        <v>289192.567343173</v>
      </c>
      <c r="K4185" s="23" t="n">
        <v>262492.46</v>
      </c>
      <c r="L4185" s="23" t="n">
        <v>343672</v>
      </c>
      <c r="M4185" s="23" t="n">
        <f aca="false">MIN(J4185:L4185)</f>
        <v>262492.46</v>
      </c>
      <c r="N4185" s="23" t="n">
        <f aca="false">MAX(J4185:L4185)</f>
        <v>343672</v>
      </c>
      <c r="O4185" s="23" t="n">
        <f aca="false">MEDIAN(J4185:L4185)</f>
        <v>289192.567343173</v>
      </c>
      <c r="P4185" s="23" t="n">
        <f aca="false">AVERAGE(J4185:L4185)</f>
        <v>298452.342447725</v>
      </c>
      <c r="Q4185" s="23" t="n">
        <f aca="false">AVERAGE(M4185,O4185)</f>
        <v>275842.513671587</v>
      </c>
      <c r="R4185" s="23" t="n">
        <f aca="false">AVERAGE(N4185,O4185)</f>
        <v>316432.283671587</v>
      </c>
      <c r="S4185" s="23" t="n">
        <f aca="false">STDEV(J4185:L4185)</f>
        <v>41374.3520178026</v>
      </c>
      <c r="T4185" s="25" t="n">
        <f aca="false">IF(P4185&gt;0,S4185/P4185,NA())</f>
        <v>0.138629677617791</v>
      </c>
      <c r="U4185" s="4" t="str">
        <f aca="false">IF(T4185&lt;=Parametros!$B$7,"MENOR",IF(T4185&lt;=Parametros!$B$8,"PROMEDIO MENOR-MEDIANA","PROMEDIO"))</f>
        <v>MENOR</v>
      </c>
      <c r="V4185" s="23" t="n">
        <f aca="false">IF(T4185&lt;=Parametros!$B$7,M4185,IF(T4185&lt;=Parametros!$B$8,Q4185,P4185))</f>
        <v>262492.46</v>
      </c>
      <c r="W4185" s="26" t="n">
        <f aca="false">ROUND(V4185,0)</f>
        <v>262492</v>
      </c>
      <c r="X4185" s="27" t="n">
        <f aca="false">K4185/G4185</f>
        <v>0.959468895866307</v>
      </c>
      <c r="Y4185" s="27" t="n">
        <f aca="false">L4185/G4185</f>
        <v>1.25619834710744</v>
      </c>
    </row>
    <row r="4186" customFormat="false" ht="26.25" hidden="false" customHeight="true" outlineLevel="0" collapsed="false">
      <c r="A4186" s="4" t="s">
        <v>741</v>
      </c>
      <c r="B4186" s="4" t="s">
        <v>1668</v>
      </c>
      <c r="C4186" s="4" t="s">
        <v>2107</v>
      </c>
      <c r="D4186" s="4" t="s">
        <v>2108</v>
      </c>
      <c r="E4186" s="4" t="s">
        <v>98</v>
      </c>
      <c r="F4186" s="4" t="s">
        <v>99</v>
      </c>
      <c r="G4186" s="23" t="n">
        <v>136791</v>
      </c>
      <c r="H4186" s="24" t="n">
        <f aca="false">Parametros!$B$3</f>
        <v>160.42</v>
      </c>
      <c r="I4186" s="24" t="n">
        <f aca="false">Parametros!$B$4</f>
        <v>151.76</v>
      </c>
      <c r="J4186" s="23" t="n">
        <f aca="false">G4186*H4186/I4186</f>
        <v>144596.812203479</v>
      </c>
      <c r="K4186" s="23" t="n">
        <v>131247.15</v>
      </c>
      <c r="L4186" s="23" t="n">
        <v>171836</v>
      </c>
      <c r="M4186" s="23" t="n">
        <f aca="false">MIN(J4186:L4186)</f>
        <v>131247.15</v>
      </c>
      <c r="N4186" s="23" t="n">
        <f aca="false">MAX(J4186:L4186)</f>
        <v>171836</v>
      </c>
      <c r="O4186" s="23" t="n">
        <f aca="false">MEDIAN(J4186:L4186)</f>
        <v>144596.812203479</v>
      </c>
      <c r="P4186" s="23" t="n">
        <f aca="false">AVERAGE(J4186:L4186)</f>
        <v>149226.654067826</v>
      </c>
      <c r="Q4186" s="23" t="n">
        <f aca="false">AVERAGE(M4186,O4186)</f>
        <v>137921.98110174</v>
      </c>
      <c r="R4186" s="23" t="n">
        <f aca="false">AVERAGE(N4186,O4186)</f>
        <v>158216.40610174</v>
      </c>
      <c r="S4186" s="23" t="n">
        <f aca="false">STDEV(J4186:L4186)</f>
        <v>20686.7170630642</v>
      </c>
      <c r="T4186" s="25" t="n">
        <f aca="false">IF(P4186&gt;0,S4186/P4186,NA())</f>
        <v>0.138626153566786</v>
      </c>
      <c r="U4186" s="4" t="str">
        <f aca="false">IF(T4186&lt;=Parametros!$B$7,"MENOR",IF(T4186&lt;=Parametros!$B$8,"PROMEDIO MENOR-MEDIANA","PROMEDIO"))</f>
        <v>MENOR</v>
      </c>
      <c r="V4186" s="23" t="n">
        <f aca="false">IF(T4186&lt;=Parametros!$B$7,M4186,IF(T4186&lt;=Parametros!$B$8,Q4186,P4186))</f>
        <v>131247.15</v>
      </c>
      <c r="W4186" s="26" t="n">
        <f aca="false">ROUND(V4186,0)</f>
        <v>131247</v>
      </c>
      <c r="X4186" s="27" t="n">
        <f aca="false">K4186/G4186</f>
        <v>0.959472114393491</v>
      </c>
      <c r="Y4186" s="27" t="n">
        <f aca="false">L4186/G4186</f>
        <v>1.25619375543713</v>
      </c>
    </row>
    <row r="4187" customFormat="false" ht="26.25" hidden="false" customHeight="true" outlineLevel="0" collapsed="false">
      <c r="A4187" s="4" t="s">
        <v>743</v>
      </c>
      <c r="B4187" s="4" t="s">
        <v>1668</v>
      </c>
      <c r="C4187" s="4" t="s">
        <v>2109</v>
      </c>
      <c r="D4187" s="4" t="s">
        <v>2110</v>
      </c>
      <c r="E4187" s="4" t="s">
        <v>98</v>
      </c>
      <c r="F4187" s="4" t="s">
        <v>99</v>
      </c>
      <c r="G4187" s="23" t="n">
        <v>136791</v>
      </c>
      <c r="H4187" s="24" t="n">
        <f aca="false">Parametros!$B$3</f>
        <v>160.42</v>
      </c>
      <c r="I4187" s="24" t="n">
        <f aca="false">Parametros!$B$4</f>
        <v>151.76</v>
      </c>
      <c r="J4187" s="23" t="n">
        <f aca="false">G4187*H4187/I4187</f>
        <v>144596.812203479</v>
      </c>
      <c r="K4187" s="23" t="n">
        <v>131247.15</v>
      </c>
      <c r="L4187" s="23" t="n">
        <v>171836</v>
      </c>
      <c r="M4187" s="23" t="n">
        <f aca="false">MIN(J4187:L4187)</f>
        <v>131247.15</v>
      </c>
      <c r="N4187" s="23" t="n">
        <f aca="false">MAX(J4187:L4187)</f>
        <v>171836</v>
      </c>
      <c r="O4187" s="23" t="n">
        <f aca="false">MEDIAN(J4187:L4187)</f>
        <v>144596.812203479</v>
      </c>
      <c r="P4187" s="23" t="n">
        <f aca="false">AVERAGE(J4187:L4187)</f>
        <v>149226.654067826</v>
      </c>
      <c r="Q4187" s="23" t="n">
        <f aca="false">AVERAGE(M4187,O4187)</f>
        <v>137921.98110174</v>
      </c>
      <c r="R4187" s="23" t="n">
        <f aca="false">AVERAGE(N4187,O4187)</f>
        <v>158216.40610174</v>
      </c>
      <c r="S4187" s="23" t="n">
        <f aca="false">STDEV(J4187:L4187)</f>
        <v>20686.7170630642</v>
      </c>
      <c r="T4187" s="25" t="n">
        <f aca="false">IF(P4187&gt;0,S4187/P4187,NA())</f>
        <v>0.138626153566786</v>
      </c>
      <c r="U4187" s="4" t="str">
        <f aca="false">IF(T4187&lt;=Parametros!$B$7,"MENOR",IF(T4187&lt;=Parametros!$B$8,"PROMEDIO MENOR-MEDIANA","PROMEDIO"))</f>
        <v>MENOR</v>
      </c>
      <c r="V4187" s="23" t="n">
        <f aca="false">IF(T4187&lt;=Parametros!$B$7,M4187,IF(T4187&lt;=Parametros!$B$8,Q4187,P4187))</f>
        <v>131247.15</v>
      </c>
      <c r="W4187" s="26" t="n">
        <f aca="false">ROUND(V4187,0)</f>
        <v>131247</v>
      </c>
      <c r="X4187" s="27" t="n">
        <f aca="false">K4187/G4187</f>
        <v>0.959472114393491</v>
      </c>
      <c r="Y4187" s="27" t="n">
        <f aca="false">L4187/G4187</f>
        <v>1.25619375543713</v>
      </c>
    </row>
    <row r="4188" customFormat="false" ht="26.25" hidden="false" customHeight="true" outlineLevel="0" collapsed="false">
      <c r="A4188" s="4" t="s">
        <v>745</v>
      </c>
      <c r="B4188" s="4" t="s">
        <v>1668</v>
      </c>
      <c r="C4188" s="4" t="s">
        <v>2111</v>
      </c>
      <c r="D4188" s="4" t="s">
        <v>2112</v>
      </c>
      <c r="E4188" s="4" t="s">
        <v>98</v>
      </c>
      <c r="F4188" s="4" t="s">
        <v>99</v>
      </c>
      <c r="G4188" s="23" t="n">
        <v>136791</v>
      </c>
      <c r="H4188" s="24" t="n">
        <f aca="false">Parametros!$B$3</f>
        <v>160.42</v>
      </c>
      <c r="I4188" s="24" t="n">
        <f aca="false">Parametros!$B$4</f>
        <v>151.76</v>
      </c>
      <c r="J4188" s="23" t="n">
        <f aca="false">G4188*H4188/I4188</f>
        <v>144596.812203479</v>
      </c>
      <c r="K4188" s="23" t="n">
        <v>131247.15</v>
      </c>
      <c r="L4188" s="23" t="n">
        <v>171836</v>
      </c>
      <c r="M4188" s="23" t="n">
        <f aca="false">MIN(J4188:L4188)</f>
        <v>131247.15</v>
      </c>
      <c r="N4188" s="23" t="n">
        <f aca="false">MAX(J4188:L4188)</f>
        <v>171836</v>
      </c>
      <c r="O4188" s="23" t="n">
        <f aca="false">MEDIAN(J4188:L4188)</f>
        <v>144596.812203479</v>
      </c>
      <c r="P4188" s="23" t="n">
        <f aca="false">AVERAGE(J4188:L4188)</f>
        <v>149226.654067826</v>
      </c>
      <c r="Q4188" s="23" t="n">
        <f aca="false">AVERAGE(M4188,O4188)</f>
        <v>137921.98110174</v>
      </c>
      <c r="R4188" s="23" t="n">
        <f aca="false">AVERAGE(N4188,O4188)</f>
        <v>158216.40610174</v>
      </c>
      <c r="S4188" s="23" t="n">
        <f aca="false">STDEV(J4188:L4188)</f>
        <v>20686.7170630642</v>
      </c>
      <c r="T4188" s="25" t="n">
        <f aca="false">IF(P4188&gt;0,S4188/P4188,NA())</f>
        <v>0.138626153566786</v>
      </c>
      <c r="U4188" s="4" t="str">
        <f aca="false">IF(T4188&lt;=Parametros!$B$7,"MENOR",IF(T4188&lt;=Parametros!$B$8,"PROMEDIO MENOR-MEDIANA","PROMEDIO"))</f>
        <v>MENOR</v>
      </c>
      <c r="V4188" s="23" t="n">
        <f aca="false">IF(T4188&lt;=Parametros!$B$7,M4188,IF(T4188&lt;=Parametros!$B$8,Q4188,P4188))</f>
        <v>131247.15</v>
      </c>
      <c r="W4188" s="26" t="n">
        <f aca="false">ROUND(V4188,0)</f>
        <v>131247</v>
      </c>
      <c r="X4188" s="27" t="n">
        <f aca="false">K4188/G4188</f>
        <v>0.959472114393491</v>
      </c>
      <c r="Y4188" s="27" t="n">
        <f aca="false">L4188/G4188</f>
        <v>1.25619375543713</v>
      </c>
    </row>
    <row r="4189" customFormat="false" ht="26.25" hidden="false" customHeight="true" outlineLevel="0" collapsed="false">
      <c r="A4189" s="4" t="s">
        <v>747</v>
      </c>
      <c r="B4189" s="4" t="s">
        <v>1668</v>
      </c>
      <c r="C4189" s="4" t="s">
        <v>2113</v>
      </c>
      <c r="D4189" s="4" t="s">
        <v>2114</v>
      </c>
      <c r="E4189" s="4" t="s">
        <v>98</v>
      </c>
      <c r="F4189" s="4" t="s">
        <v>99</v>
      </c>
      <c r="G4189" s="23" t="n">
        <v>273581</v>
      </c>
      <c r="H4189" s="24" t="n">
        <f aca="false">Parametros!$B$3</f>
        <v>160.42</v>
      </c>
      <c r="I4189" s="24" t="n">
        <f aca="false">Parametros!$B$4</f>
        <v>151.76</v>
      </c>
      <c r="J4189" s="23" t="n">
        <f aca="false">G4189*H4189/I4189</f>
        <v>289192.567343173</v>
      </c>
      <c r="K4189" s="23" t="n">
        <v>262492.46</v>
      </c>
      <c r="L4189" s="23" t="n">
        <v>343672</v>
      </c>
      <c r="M4189" s="23" t="n">
        <f aca="false">MIN(J4189:L4189)</f>
        <v>262492.46</v>
      </c>
      <c r="N4189" s="23" t="n">
        <f aca="false">MAX(J4189:L4189)</f>
        <v>343672</v>
      </c>
      <c r="O4189" s="23" t="n">
        <f aca="false">MEDIAN(J4189:L4189)</f>
        <v>289192.567343173</v>
      </c>
      <c r="P4189" s="23" t="n">
        <f aca="false">AVERAGE(J4189:L4189)</f>
        <v>298452.342447725</v>
      </c>
      <c r="Q4189" s="23" t="n">
        <f aca="false">AVERAGE(M4189,O4189)</f>
        <v>275842.513671587</v>
      </c>
      <c r="R4189" s="23" t="n">
        <f aca="false">AVERAGE(N4189,O4189)</f>
        <v>316432.283671587</v>
      </c>
      <c r="S4189" s="23" t="n">
        <f aca="false">STDEV(J4189:L4189)</f>
        <v>41374.3520178026</v>
      </c>
      <c r="T4189" s="25" t="n">
        <f aca="false">IF(P4189&gt;0,S4189/P4189,NA())</f>
        <v>0.138629677617791</v>
      </c>
      <c r="U4189" s="4" t="str">
        <f aca="false">IF(T4189&lt;=Parametros!$B$7,"MENOR",IF(T4189&lt;=Parametros!$B$8,"PROMEDIO MENOR-MEDIANA","PROMEDIO"))</f>
        <v>MENOR</v>
      </c>
      <c r="V4189" s="23" t="n">
        <f aca="false">IF(T4189&lt;=Parametros!$B$7,M4189,IF(T4189&lt;=Parametros!$B$8,Q4189,P4189))</f>
        <v>262492.46</v>
      </c>
      <c r="W4189" s="26" t="n">
        <f aca="false">ROUND(V4189,0)</f>
        <v>262492</v>
      </c>
      <c r="X4189" s="27" t="n">
        <f aca="false">K4189/G4189</f>
        <v>0.959468895866307</v>
      </c>
      <c r="Y4189" s="27" t="n">
        <f aca="false">L4189/G4189</f>
        <v>1.25619834710744</v>
      </c>
    </row>
    <row r="4190" customFormat="false" ht="26.25" hidden="false" customHeight="true" outlineLevel="0" collapsed="false">
      <c r="A4190" s="4" t="s">
        <v>750</v>
      </c>
      <c r="B4190" s="4" t="s">
        <v>1668</v>
      </c>
      <c r="C4190" s="4" t="s">
        <v>2115</v>
      </c>
      <c r="D4190" s="4" t="s">
        <v>2116</v>
      </c>
      <c r="E4190" s="4" t="s">
        <v>98</v>
      </c>
      <c r="F4190" s="4" t="s">
        <v>99</v>
      </c>
      <c r="G4190" s="23" t="n">
        <v>134530</v>
      </c>
      <c r="H4190" s="24" t="n">
        <f aca="false">Parametros!$B$3</f>
        <v>160.42</v>
      </c>
      <c r="I4190" s="24" t="n">
        <f aca="false">Parametros!$B$4</f>
        <v>151.76</v>
      </c>
      <c r="J4190" s="23" t="n">
        <f aca="false">G4190*H4190/I4190</f>
        <v>142206.790985767</v>
      </c>
      <c r="K4190" s="23" t="n">
        <v>129077.35</v>
      </c>
      <c r="L4190" s="23" t="n">
        <v>168980</v>
      </c>
      <c r="M4190" s="23" t="n">
        <f aca="false">MIN(J4190:L4190)</f>
        <v>129077.35</v>
      </c>
      <c r="N4190" s="23" t="n">
        <f aca="false">MAX(J4190:L4190)</f>
        <v>168980</v>
      </c>
      <c r="O4190" s="23" t="n">
        <f aca="false">MEDIAN(J4190:L4190)</f>
        <v>142206.790985767</v>
      </c>
      <c r="P4190" s="23" t="n">
        <f aca="false">AVERAGE(J4190:L4190)</f>
        <v>146754.713661922</v>
      </c>
      <c r="Q4190" s="23" t="n">
        <f aca="false">AVERAGE(M4190,O4190)</f>
        <v>135642.070492884</v>
      </c>
      <c r="R4190" s="23" t="n">
        <f aca="false">AVERAGE(N4190,O4190)</f>
        <v>155593.395492884</v>
      </c>
      <c r="S4190" s="23" t="n">
        <f aca="false">STDEV(J4190:L4190)</f>
        <v>20336.3730728181</v>
      </c>
      <c r="T4190" s="25" t="n">
        <f aca="false">IF(P4190&gt;0,S4190/P4190,NA())</f>
        <v>0.138573900390463</v>
      </c>
      <c r="U4190" s="4" t="str">
        <f aca="false">IF(T4190&lt;=Parametros!$B$7,"MENOR",IF(T4190&lt;=Parametros!$B$8,"PROMEDIO MENOR-MEDIANA","PROMEDIO"))</f>
        <v>MENOR</v>
      </c>
      <c r="V4190" s="23" t="n">
        <f aca="false">IF(T4190&lt;=Parametros!$B$7,M4190,IF(T4190&lt;=Parametros!$B$8,Q4190,P4190))</f>
        <v>129077.35</v>
      </c>
      <c r="W4190" s="26" t="n">
        <f aca="false">ROUND(V4190,0)</f>
        <v>129077</v>
      </c>
      <c r="X4190" s="27" t="n">
        <f aca="false">K4190/G4190</f>
        <v>0.959468891697019</v>
      </c>
      <c r="Y4190" s="27" t="n">
        <f aca="false">L4190/G4190</f>
        <v>1.25607671151416</v>
      </c>
    </row>
    <row r="4191" customFormat="false" ht="26.25" hidden="false" customHeight="true" outlineLevel="0" collapsed="false">
      <c r="A4191" s="4" t="s">
        <v>752</v>
      </c>
      <c r="B4191" s="4" t="s">
        <v>1668</v>
      </c>
      <c r="C4191" s="4" t="s">
        <v>2117</v>
      </c>
      <c r="D4191" s="4" t="s">
        <v>2118</v>
      </c>
      <c r="E4191" s="4" t="s">
        <v>98</v>
      </c>
      <c r="F4191" s="4" t="s">
        <v>99</v>
      </c>
      <c r="G4191" s="23" t="n">
        <v>1094324</v>
      </c>
      <c r="H4191" s="24" t="n">
        <f aca="false">Parametros!$B$3</f>
        <v>160.42</v>
      </c>
      <c r="I4191" s="24" t="n">
        <f aca="false">Parametros!$B$4</f>
        <v>151.76</v>
      </c>
      <c r="J4191" s="23" t="n">
        <f aca="false">G4191*H4191/I4191</f>
        <v>1156770.26937269</v>
      </c>
      <c r="K4191" s="23" t="n">
        <v>1049971.68</v>
      </c>
      <c r="L4191" s="23" t="n">
        <v>1375045</v>
      </c>
      <c r="M4191" s="23" t="n">
        <f aca="false">MIN(J4191:L4191)</f>
        <v>1049971.68</v>
      </c>
      <c r="N4191" s="23" t="n">
        <f aca="false">MAX(J4191:L4191)</f>
        <v>1375045</v>
      </c>
      <c r="O4191" s="23" t="n">
        <f aca="false">MEDIAN(J4191:L4191)</f>
        <v>1156770.26937269</v>
      </c>
      <c r="P4191" s="23" t="n">
        <f aca="false">AVERAGE(J4191:L4191)</f>
        <v>1193928.98312423</v>
      </c>
      <c r="Q4191" s="23" t="n">
        <f aca="false">AVERAGE(M4191,O4191)</f>
        <v>1103370.97468635</v>
      </c>
      <c r="R4191" s="23" t="n">
        <f aca="false">AVERAGE(N4191,O4191)</f>
        <v>1265907.63468635</v>
      </c>
      <c r="S4191" s="23" t="n">
        <f aca="false">STDEV(J4191:L4191)</f>
        <v>165691.711771311</v>
      </c>
      <c r="T4191" s="25" t="n">
        <f aca="false">IF(P4191&gt;0,S4191/P4191,NA())</f>
        <v>0.138778532151665</v>
      </c>
      <c r="U4191" s="4" t="str">
        <f aca="false">IF(T4191&lt;=Parametros!$B$7,"MENOR",IF(T4191&lt;=Parametros!$B$8,"PROMEDIO MENOR-MEDIANA","PROMEDIO"))</f>
        <v>MENOR</v>
      </c>
      <c r="V4191" s="23" t="n">
        <f aca="false">IF(T4191&lt;=Parametros!$B$7,M4191,IF(T4191&lt;=Parametros!$B$8,Q4191,P4191))</f>
        <v>1049971.68</v>
      </c>
      <c r="W4191" s="26" t="n">
        <f aca="false">ROUND(V4191,0)</f>
        <v>1049972</v>
      </c>
      <c r="X4191" s="27" t="n">
        <f aca="false">K4191/G4191</f>
        <v>0.95947057726962</v>
      </c>
      <c r="Y4191" s="27" t="n">
        <f aca="false">L4191/G4191</f>
        <v>1.25652457590257</v>
      </c>
    </row>
    <row r="4192" customFormat="false" ht="26.25" hidden="false" customHeight="true" outlineLevel="0" collapsed="false">
      <c r="A4192" s="4" t="s">
        <v>755</v>
      </c>
      <c r="B4192" s="4" t="s">
        <v>1668</v>
      </c>
      <c r="C4192" s="4" t="s">
        <v>2119</v>
      </c>
      <c r="D4192" s="4" t="s">
        <v>2120</v>
      </c>
      <c r="E4192" s="4" t="s">
        <v>98</v>
      </c>
      <c r="F4192" s="4" t="s">
        <v>99</v>
      </c>
      <c r="G4192" s="23" t="n">
        <v>1094324</v>
      </c>
      <c r="H4192" s="24" t="n">
        <f aca="false">Parametros!$B$3</f>
        <v>160.42</v>
      </c>
      <c r="I4192" s="24" t="n">
        <f aca="false">Parametros!$B$4</f>
        <v>151.76</v>
      </c>
      <c r="J4192" s="23" t="n">
        <f aca="false">G4192*H4192/I4192</f>
        <v>1156770.26937269</v>
      </c>
      <c r="K4192" s="23" t="n">
        <v>1049971.68</v>
      </c>
      <c r="L4192" s="23" t="n">
        <v>1375045</v>
      </c>
      <c r="M4192" s="23" t="n">
        <f aca="false">MIN(J4192:L4192)</f>
        <v>1049971.68</v>
      </c>
      <c r="N4192" s="23" t="n">
        <f aca="false">MAX(J4192:L4192)</f>
        <v>1375045</v>
      </c>
      <c r="O4192" s="23" t="n">
        <f aca="false">MEDIAN(J4192:L4192)</f>
        <v>1156770.26937269</v>
      </c>
      <c r="P4192" s="23" t="n">
        <f aca="false">AVERAGE(J4192:L4192)</f>
        <v>1193928.98312423</v>
      </c>
      <c r="Q4192" s="23" t="n">
        <f aca="false">AVERAGE(M4192,O4192)</f>
        <v>1103370.97468635</v>
      </c>
      <c r="R4192" s="23" t="n">
        <f aca="false">AVERAGE(N4192,O4192)</f>
        <v>1265907.63468635</v>
      </c>
      <c r="S4192" s="23" t="n">
        <f aca="false">STDEV(J4192:L4192)</f>
        <v>165691.711771311</v>
      </c>
      <c r="T4192" s="25" t="n">
        <f aca="false">IF(P4192&gt;0,S4192/P4192,NA())</f>
        <v>0.138778532151665</v>
      </c>
      <c r="U4192" s="4" t="str">
        <f aca="false">IF(T4192&lt;=Parametros!$B$7,"MENOR",IF(T4192&lt;=Parametros!$B$8,"PROMEDIO MENOR-MEDIANA","PROMEDIO"))</f>
        <v>MENOR</v>
      </c>
      <c r="V4192" s="23" t="n">
        <f aca="false">IF(T4192&lt;=Parametros!$B$7,M4192,IF(T4192&lt;=Parametros!$B$8,Q4192,P4192))</f>
        <v>1049971.68</v>
      </c>
      <c r="W4192" s="26" t="n">
        <f aca="false">ROUND(V4192,0)</f>
        <v>1049972</v>
      </c>
      <c r="X4192" s="27" t="n">
        <f aca="false">K4192/G4192</f>
        <v>0.95947057726962</v>
      </c>
      <c r="Y4192" s="27" t="n">
        <f aca="false">L4192/G4192</f>
        <v>1.25652457590257</v>
      </c>
    </row>
    <row r="4193" customFormat="false" ht="39" hidden="false" customHeight="true" outlineLevel="0" collapsed="false">
      <c r="A4193" s="4" t="s">
        <v>758</v>
      </c>
      <c r="B4193" s="4" t="s">
        <v>1668</v>
      </c>
      <c r="C4193" s="4" t="s">
        <v>2121</v>
      </c>
      <c r="D4193" s="4" t="s">
        <v>2122</v>
      </c>
      <c r="E4193" s="4" t="s">
        <v>98</v>
      </c>
      <c r="F4193" s="4" t="s">
        <v>99</v>
      </c>
      <c r="G4193" s="23" t="n">
        <v>273581</v>
      </c>
      <c r="H4193" s="24" t="n">
        <f aca="false">Parametros!$B$3</f>
        <v>160.42</v>
      </c>
      <c r="I4193" s="24" t="n">
        <f aca="false">Parametros!$B$4</f>
        <v>151.76</v>
      </c>
      <c r="J4193" s="23" t="n">
        <f aca="false">G4193*H4193/I4193</f>
        <v>289192.567343173</v>
      </c>
      <c r="K4193" s="23" t="n">
        <v>262492.46</v>
      </c>
      <c r="L4193" s="23" t="n">
        <v>343672</v>
      </c>
      <c r="M4193" s="23" t="n">
        <f aca="false">MIN(J4193:L4193)</f>
        <v>262492.46</v>
      </c>
      <c r="N4193" s="23" t="n">
        <f aca="false">MAX(J4193:L4193)</f>
        <v>343672</v>
      </c>
      <c r="O4193" s="23" t="n">
        <f aca="false">MEDIAN(J4193:L4193)</f>
        <v>289192.567343173</v>
      </c>
      <c r="P4193" s="23" t="n">
        <f aca="false">AVERAGE(J4193:L4193)</f>
        <v>298452.342447725</v>
      </c>
      <c r="Q4193" s="23" t="n">
        <f aca="false">AVERAGE(M4193,O4193)</f>
        <v>275842.513671587</v>
      </c>
      <c r="R4193" s="23" t="n">
        <f aca="false">AVERAGE(N4193,O4193)</f>
        <v>316432.283671587</v>
      </c>
      <c r="S4193" s="23" t="n">
        <f aca="false">STDEV(J4193:L4193)</f>
        <v>41374.3520178026</v>
      </c>
      <c r="T4193" s="25" t="n">
        <f aca="false">IF(P4193&gt;0,S4193/P4193,NA())</f>
        <v>0.138629677617791</v>
      </c>
      <c r="U4193" s="4" t="str">
        <f aca="false">IF(T4193&lt;=Parametros!$B$7,"MENOR",IF(T4193&lt;=Parametros!$B$8,"PROMEDIO MENOR-MEDIANA","PROMEDIO"))</f>
        <v>MENOR</v>
      </c>
      <c r="V4193" s="23" t="n">
        <f aca="false">IF(T4193&lt;=Parametros!$B$7,M4193,IF(T4193&lt;=Parametros!$B$8,Q4193,P4193))</f>
        <v>262492.46</v>
      </c>
      <c r="W4193" s="26" t="n">
        <f aca="false">ROUND(V4193,0)</f>
        <v>262492</v>
      </c>
      <c r="X4193" s="27" t="n">
        <f aca="false">K4193/G4193</f>
        <v>0.959468895866307</v>
      </c>
      <c r="Y4193" s="27" t="n">
        <f aca="false">L4193/G4193</f>
        <v>1.25619834710744</v>
      </c>
    </row>
    <row r="4194" customFormat="false" ht="26.25" hidden="false" customHeight="true" outlineLevel="0" collapsed="false">
      <c r="A4194" s="4" t="s">
        <v>761</v>
      </c>
      <c r="B4194" s="4" t="s">
        <v>1668</v>
      </c>
      <c r="C4194" s="4" t="s">
        <v>2123</v>
      </c>
      <c r="D4194" s="4" t="s">
        <v>2124</v>
      </c>
      <c r="E4194" s="4" t="s">
        <v>98</v>
      </c>
      <c r="F4194" s="4" t="s">
        <v>99</v>
      </c>
      <c r="G4194" s="23" t="n">
        <v>410372</v>
      </c>
      <c r="H4194" s="24" t="n">
        <f aca="false">Parametros!$B$3</f>
        <v>160.42</v>
      </c>
      <c r="I4194" s="24" t="n">
        <f aca="false">Parametros!$B$4</f>
        <v>151.76</v>
      </c>
      <c r="J4194" s="23" t="n">
        <f aca="false">G4194*H4194/I4194</f>
        <v>433789.379546653</v>
      </c>
      <c r="K4194" s="23" t="n">
        <v>393739.61</v>
      </c>
      <c r="L4194" s="23" t="n">
        <v>515627</v>
      </c>
      <c r="M4194" s="23" t="n">
        <f aca="false">MIN(J4194:L4194)</f>
        <v>393739.61</v>
      </c>
      <c r="N4194" s="23" t="n">
        <f aca="false">MAX(J4194:L4194)</f>
        <v>515627</v>
      </c>
      <c r="O4194" s="23" t="n">
        <f aca="false">MEDIAN(J4194:L4194)</f>
        <v>433789.379546653</v>
      </c>
      <c r="P4194" s="23" t="n">
        <f aca="false">AVERAGE(J4194:L4194)</f>
        <v>447718.663182218</v>
      </c>
      <c r="Q4194" s="23" t="n">
        <f aca="false">AVERAGE(M4194,O4194)</f>
        <v>413764.494773326</v>
      </c>
      <c r="R4194" s="23" t="n">
        <f aca="false">AVERAGE(N4194,O4194)</f>
        <v>474708.189773326</v>
      </c>
      <c r="S4194" s="23" t="n">
        <f aca="false">STDEV(J4194:L4194)</f>
        <v>62126.1029455658</v>
      </c>
      <c r="T4194" s="25" t="n">
        <f aca="false">IF(P4194&gt;0,S4194/P4194,NA())</f>
        <v>0.138761476914982</v>
      </c>
      <c r="U4194" s="4" t="str">
        <f aca="false">IF(T4194&lt;=Parametros!$B$7,"MENOR",IF(T4194&lt;=Parametros!$B$8,"PROMEDIO MENOR-MEDIANA","PROMEDIO"))</f>
        <v>MENOR</v>
      </c>
      <c r="V4194" s="23" t="n">
        <f aca="false">IF(T4194&lt;=Parametros!$B$7,M4194,IF(T4194&lt;=Parametros!$B$8,Q4194,P4194))</f>
        <v>393739.61</v>
      </c>
      <c r="W4194" s="26" t="n">
        <f aca="false">ROUND(V4194,0)</f>
        <v>393740</v>
      </c>
      <c r="X4194" s="27" t="n">
        <f aca="false">K4194/G4194</f>
        <v>0.959469968711316</v>
      </c>
      <c r="Y4194" s="27" t="n">
        <f aca="false">L4194/G4194</f>
        <v>1.25648679734485</v>
      </c>
    </row>
    <row r="4195" customFormat="false" ht="26.25" hidden="false" customHeight="true" outlineLevel="0" collapsed="false">
      <c r="A4195" s="4" t="s">
        <v>764</v>
      </c>
      <c r="B4195" s="4" t="s">
        <v>1668</v>
      </c>
      <c r="C4195" s="4" t="s">
        <v>2125</v>
      </c>
      <c r="D4195" s="4" t="s">
        <v>2126</v>
      </c>
      <c r="E4195" s="4" t="s">
        <v>98</v>
      </c>
      <c r="F4195" s="4" t="s">
        <v>99</v>
      </c>
      <c r="G4195" s="23" t="n">
        <v>547162</v>
      </c>
      <c r="H4195" s="24" t="n">
        <f aca="false">Parametros!$B$3</f>
        <v>160.42</v>
      </c>
      <c r="I4195" s="24" t="n">
        <f aca="false">Parametros!$B$4</f>
        <v>151.76</v>
      </c>
      <c r="J4195" s="23" t="n">
        <f aca="false">G4195*H4195/I4195</f>
        <v>578385.134686347</v>
      </c>
      <c r="K4195" s="23" t="n">
        <v>524985.84</v>
      </c>
      <c r="L4195" s="23" t="n">
        <v>687463</v>
      </c>
      <c r="M4195" s="23" t="n">
        <f aca="false">MIN(J4195:L4195)</f>
        <v>524985.84</v>
      </c>
      <c r="N4195" s="23" t="n">
        <f aca="false">MAX(J4195:L4195)</f>
        <v>687463</v>
      </c>
      <c r="O4195" s="23" t="n">
        <f aca="false">MEDIAN(J4195:L4195)</f>
        <v>578385.134686347</v>
      </c>
      <c r="P4195" s="23" t="n">
        <f aca="false">AVERAGE(J4195:L4195)</f>
        <v>596944.658228782</v>
      </c>
      <c r="Q4195" s="23" t="n">
        <f aca="false">AVERAGE(M4195,O4195)</f>
        <v>551685.487343174</v>
      </c>
      <c r="R4195" s="23" t="n">
        <f aca="false">AVERAGE(N4195,O4195)</f>
        <v>632924.067343173</v>
      </c>
      <c r="S4195" s="23" t="n">
        <f aca="false">STDEV(J4195:L4195)</f>
        <v>82813.3371867603</v>
      </c>
      <c r="T4195" s="25" t="n">
        <f aca="false">IF(P4195&gt;0,S4195/P4195,NA())</f>
        <v>0.138728667800595</v>
      </c>
      <c r="U4195" s="4" t="str">
        <f aca="false">IF(T4195&lt;=Parametros!$B$7,"MENOR",IF(T4195&lt;=Parametros!$B$8,"PROMEDIO MENOR-MEDIANA","PROMEDIO"))</f>
        <v>MENOR</v>
      </c>
      <c r="V4195" s="23" t="n">
        <f aca="false">IF(T4195&lt;=Parametros!$B$7,M4195,IF(T4195&lt;=Parametros!$B$8,Q4195,P4195))</f>
        <v>524985.84</v>
      </c>
      <c r="W4195" s="26" t="n">
        <f aca="false">ROUND(V4195,0)</f>
        <v>524986</v>
      </c>
      <c r="X4195" s="27" t="n">
        <f aca="false">K4195/G4195</f>
        <v>0.95947057726962</v>
      </c>
      <c r="Y4195" s="27" t="n">
        <f aca="false">L4195/G4195</f>
        <v>1.25641583297086</v>
      </c>
    </row>
    <row r="4196" customFormat="false" ht="39" hidden="false" customHeight="true" outlineLevel="0" collapsed="false">
      <c r="A4196" s="4" t="s">
        <v>767</v>
      </c>
      <c r="B4196" s="4" t="s">
        <v>1668</v>
      </c>
      <c r="C4196" s="4" t="s">
        <v>2127</v>
      </c>
      <c r="D4196" s="4" t="s">
        <v>2128</v>
      </c>
      <c r="E4196" s="4" t="s">
        <v>98</v>
      </c>
      <c r="F4196" s="4" t="s">
        <v>99</v>
      </c>
      <c r="G4196" s="23" t="n">
        <v>273581</v>
      </c>
      <c r="H4196" s="24" t="n">
        <f aca="false">Parametros!$B$3</f>
        <v>160.42</v>
      </c>
      <c r="I4196" s="24" t="n">
        <f aca="false">Parametros!$B$4</f>
        <v>151.76</v>
      </c>
      <c r="J4196" s="23" t="n">
        <f aca="false">G4196*H4196/I4196</f>
        <v>289192.567343173</v>
      </c>
      <c r="K4196" s="23" t="n">
        <v>262492.46</v>
      </c>
      <c r="L4196" s="23" t="n">
        <v>343672</v>
      </c>
      <c r="M4196" s="23" t="n">
        <f aca="false">MIN(J4196:L4196)</f>
        <v>262492.46</v>
      </c>
      <c r="N4196" s="23" t="n">
        <f aca="false">MAX(J4196:L4196)</f>
        <v>343672</v>
      </c>
      <c r="O4196" s="23" t="n">
        <f aca="false">MEDIAN(J4196:L4196)</f>
        <v>289192.567343173</v>
      </c>
      <c r="P4196" s="23" t="n">
        <f aca="false">AVERAGE(J4196:L4196)</f>
        <v>298452.342447725</v>
      </c>
      <c r="Q4196" s="23" t="n">
        <f aca="false">AVERAGE(M4196,O4196)</f>
        <v>275842.513671587</v>
      </c>
      <c r="R4196" s="23" t="n">
        <f aca="false">AVERAGE(N4196,O4196)</f>
        <v>316432.283671587</v>
      </c>
      <c r="S4196" s="23" t="n">
        <f aca="false">STDEV(J4196:L4196)</f>
        <v>41374.3520178026</v>
      </c>
      <c r="T4196" s="25" t="n">
        <f aca="false">IF(P4196&gt;0,S4196/P4196,NA())</f>
        <v>0.138629677617791</v>
      </c>
      <c r="U4196" s="4" t="str">
        <f aca="false">IF(T4196&lt;=Parametros!$B$7,"MENOR",IF(T4196&lt;=Parametros!$B$8,"PROMEDIO MENOR-MEDIANA","PROMEDIO"))</f>
        <v>MENOR</v>
      </c>
      <c r="V4196" s="23" t="n">
        <f aca="false">IF(T4196&lt;=Parametros!$B$7,M4196,IF(T4196&lt;=Parametros!$B$8,Q4196,P4196))</f>
        <v>262492.46</v>
      </c>
      <c r="W4196" s="26" t="n">
        <f aca="false">ROUND(V4196,0)</f>
        <v>262492</v>
      </c>
      <c r="X4196" s="27" t="n">
        <f aca="false">K4196/G4196</f>
        <v>0.959468895866307</v>
      </c>
      <c r="Y4196" s="27" t="n">
        <f aca="false">L4196/G4196</f>
        <v>1.25619834710744</v>
      </c>
    </row>
    <row r="4197" customFormat="false" ht="26.25" hidden="false" customHeight="true" outlineLevel="0" collapsed="false">
      <c r="A4197" s="4" t="s">
        <v>770</v>
      </c>
      <c r="B4197" s="4" t="s">
        <v>1668</v>
      </c>
      <c r="C4197" s="4" t="s">
        <v>2129</v>
      </c>
      <c r="D4197" s="4" t="s">
        <v>2130</v>
      </c>
      <c r="E4197" s="4" t="s">
        <v>98</v>
      </c>
      <c r="F4197" s="4" t="s">
        <v>99</v>
      </c>
      <c r="G4197" s="23" t="n">
        <v>683953</v>
      </c>
      <c r="H4197" s="24" t="n">
        <f aca="false">Parametros!$B$3</f>
        <v>160.42</v>
      </c>
      <c r="I4197" s="24" t="n">
        <f aca="false">Parametros!$B$4</f>
        <v>151.76</v>
      </c>
      <c r="J4197" s="23" t="n">
        <f aca="false">G4197*H4197/I4197</f>
        <v>722981.946889826</v>
      </c>
      <c r="K4197" s="23" t="n">
        <v>656232.99</v>
      </c>
      <c r="L4197" s="23" t="n">
        <v>859299</v>
      </c>
      <c r="M4197" s="23" t="n">
        <f aca="false">MIN(J4197:L4197)</f>
        <v>656232.99</v>
      </c>
      <c r="N4197" s="23" t="n">
        <f aca="false">MAX(J4197:L4197)</f>
        <v>859299</v>
      </c>
      <c r="O4197" s="23" t="n">
        <f aca="false">MEDIAN(J4197:L4197)</f>
        <v>722981.946889826</v>
      </c>
      <c r="P4197" s="23" t="n">
        <f aca="false">AVERAGE(J4197:L4197)</f>
        <v>746171.312296609</v>
      </c>
      <c r="Q4197" s="23" t="n">
        <f aca="false">AVERAGE(M4197,O4197)</f>
        <v>689607.468444913</v>
      </c>
      <c r="R4197" s="23" t="n">
        <f aca="false">AVERAGE(N4197,O4197)</f>
        <v>791140.473444913</v>
      </c>
      <c r="S4197" s="23" t="n">
        <f aca="false">STDEV(J4197:L4197)</f>
        <v>103500.053648812</v>
      </c>
      <c r="T4197" s="25" t="n">
        <f aca="false">IF(P4197&gt;0,S4197/P4197,NA())</f>
        <v>0.138708165193666</v>
      </c>
      <c r="U4197" s="4" t="str">
        <f aca="false">IF(T4197&lt;=Parametros!$B$7,"MENOR",IF(T4197&lt;=Parametros!$B$8,"PROMEDIO MENOR-MEDIANA","PROMEDIO"))</f>
        <v>MENOR</v>
      </c>
      <c r="V4197" s="23" t="n">
        <f aca="false">IF(T4197&lt;=Parametros!$B$7,M4197,IF(T4197&lt;=Parametros!$B$8,Q4197,P4197))</f>
        <v>656232.99</v>
      </c>
      <c r="W4197" s="26" t="n">
        <f aca="false">ROUND(V4197,0)</f>
        <v>656233</v>
      </c>
      <c r="X4197" s="27" t="n">
        <f aca="false">K4197/G4197</f>
        <v>0.959470884695293</v>
      </c>
      <c r="Y4197" s="27" t="n">
        <f aca="false">L4197/G4197</f>
        <v>1.25637141733423</v>
      </c>
    </row>
    <row r="4198" customFormat="false" ht="26.25" hidden="false" customHeight="true" outlineLevel="0" collapsed="false">
      <c r="A4198" s="4" t="s">
        <v>773</v>
      </c>
      <c r="B4198" s="4" t="s">
        <v>1668</v>
      </c>
      <c r="C4198" s="4" t="s">
        <v>2131</v>
      </c>
      <c r="D4198" s="4" t="s">
        <v>2132</v>
      </c>
      <c r="E4198" s="4" t="s">
        <v>98</v>
      </c>
      <c r="F4198" s="4" t="s">
        <v>99</v>
      </c>
      <c r="G4198" s="23" t="n">
        <v>54716</v>
      </c>
      <c r="H4198" s="24" t="n">
        <f aca="false">Parametros!$B$3</f>
        <v>160.42</v>
      </c>
      <c r="I4198" s="24" t="n">
        <f aca="false">Parametros!$B$4</f>
        <v>151.76</v>
      </c>
      <c r="J4198" s="23" t="n">
        <f aca="false">G4198*H4198/I4198</f>
        <v>57838.3020558777</v>
      </c>
      <c r="K4198" s="23" t="n">
        <v>52498.49</v>
      </c>
      <c r="L4198" s="23" t="n">
        <v>68663</v>
      </c>
      <c r="M4198" s="23" t="n">
        <f aca="false">MIN(J4198:L4198)</f>
        <v>52498.49</v>
      </c>
      <c r="N4198" s="23" t="n">
        <f aca="false">MAX(J4198:L4198)</f>
        <v>68663</v>
      </c>
      <c r="O4198" s="23" t="n">
        <f aca="false">MEDIAN(J4198:L4198)</f>
        <v>57838.3020558777</v>
      </c>
      <c r="P4198" s="23" t="n">
        <f aca="false">AVERAGE(J4198:L4198)</f>
        <v>59666.5973519592</v>
      </c>
      <c r="Q4198" s="23" t="n">
        <f aca="false">AVERAGE(M4198,O4198)</f>
        <v>55168.3960279389</v>
      </c>
      <c r="R4198" s="23" t="n">
        <f aca="false">AVERAGE(N4198,O4198)</f>
        <v>63250.6510279388</v>
      </c>
      <c r="S4198" s="23" t="n">
        <f aca="false">STDEV(J4198:L4198)</f>
        <v>8235.88754490252</v>
      </c>
      <c r="T4198" s="25" t="n">
        <f aca="false">IF(P4198&gt;0,S4198/P4198,NA())</f>
        <v>0.138031795182168</v>
      </c>
      <c r="U4198" s="4" t="str">
        <f aca="false">IF(T4198&lt;=Parametros!$B$7,"MENOR",IF(T4198&lt;=Parametros!$B$8,"PROMEDIO MENOR-MEDIANA","PROMEDIO"))</f>
        <v>MENOR</v>
      </c>
      <c r="V4198" s="23" t="n">
        <f aca="false">IF(T4198&lt;=Parametros!$B$7,M4198,IF(T4198&lt;=Parametros!$B$8,Q4198,P4198))</f>
        <v>52498.49</v>
      </c>
      <c r="W4198" s="26" t="n">
        <f aca="false">ROUND(V4198,0)</f>
        <v>52498</v>
      </c>
      <c r="X4198" s="27" t="n">
        <f aca="false">K4198/G4198</f>
        <v>0.959472366401053</v>
      </c>
      <c r="Y4198" s="27" t="n">
        <f aca="false">L4198/G4198</f>
        <v>1.25489801886103</v>
      </c>
    </row>
    <row r="4199" customFormat="false" ht="39" hidden="false" customHeight="true" outlineLevel="0" collapsed="false">
      <c r="A4199" s="4" t="s">
        <v>776</v>
      </c>
      <c r="B4199" s="4" t="s">
        <v>1668</v>
      </c>
      <c r="C4199" s="4" t="s">
        <v>2133</v>
      </c>
      <c r="D4199" s="4" t="s">
        <v>2134</v>
      </c>
      <c r="E4199" s="4" t="s">
        <v>98</v>
      </c>
      <c r="F4199" s="4" t="s">
        <v>99</v>
      </c>
      <c r="G4199" s="23" t="n">
        <v>547162</v>
      </c>
      <c r="H4199" s="24" t="n">
        <f aca="false">Parametros!$B$3</f>
        <v>160.42</v>
      </c>
      <c r="I4199" s="24" t="n">
        <f aca="false">Parametros!$B$4</f>
        <v>151.76</v>
      </c>
      <c r="J4199" s="23" t="n">
        <f aca="false">G4199*H4199/I4199</f>
        <v>578385.134686347</v>
      </c>
      <c r="K4199" s="23" t="n">
        <v>524985.84</v>
      </c>
      <c r="L4199" s="23" t="n">
        <v>687463</v>
      </c>
      <c r="M4199" s="23" t="n">
        <f aca="false">MIN(J4199:L4199)</f>
        <v>524985.84</v>
      </c>
      <c r="N4199" s="23" t="n">
        <f aca="false">MAX(J4199:L4199)</f>
        <v>687463</v>
      </c>
      <c r="O4199" s="23" t="n">
        <f aca="false">MEDIAN(J4199:L4199)</f>
        <v>578385.134686347</v>
      </c>
      <c r="P4199" s="23" t="n">
        <f aca="false">AVERAGE(J4199:L4199)</f>
        <v>596944.658228782</v>
      </c>
      <c r="Q4199" s="23" t="n">
        <f aca="false">AVERAGE(M4199,O4199)</f>
        <v>551685.487343174</v>
      </c>
      <c r="R4199" s="23" t="n">
        <f aca="false">AVERAGE(N4199,O4199)</f>
        <v>632924.067343173</v>
      </c>
      <c r="S4199" s="23" t="n">
        <f aca="false">STDEV(J4199:L4199)</f>
        <v>82813.3371867603</v>
      </c>
      <c r="T4199" s="25" t="n">
        <f aca="false">IF(P4199&gt;0,S4199/P4199,NA())</f>
        <v>0.138728667800595</v>
      </c>
      <c r="U4199" s="4" t="str">
        <f aca="false">IF(T4199&lt;=Parametros!$B$7,"MENOR",IF(T4199&lt;=Parametros!$B$8,"PROMEDIO MENOR-MEDIANA","PROMEDIO"))</f>
        <v>MENOR</v>
      </c>
      <c r="V4199" s="23" t="n">
        <f aca="false">IF(T4199&lt;=Parametros!$B$7,M4199,IF(T4199&lt;=Parametros!$B$8,Q4199,P4199))</f>
        <v>524985.84</v>
      </c>
      <c r="W4199" s="26" t="n">
        <f aca="false">ROUND(V4199,0)</f>
        <v>524986</v>
      </c>
      <c r="X4199" s="27" t="n">
        <f aca="false">K4199/G4199</f>
        <v>0.95947057726962</v>
      </c>
      <c r="Y4199" s="27" t="n">
        <f aca="false">L4199/G4199</f>
        <v>1.25641583297086</v>
      </c>
    </row>
    <row r="4200" customFormat="false" ht="39" hidden="false" customHeight="true" outlineLevel="0" collapsed="false">
      <c r="A4200" s="4" t="s">
        <v>779</v>
      </c>
      <c r="B4200" s="4" t="s">
        <v>1668</v>
      </c>
      <c r="C4200" s="4" t="s">
        <v>2135</v>
      </c>
      <c r="D4200" s="4" t="s">
        <v>2136</v>
      </c>
      <c r="E4200" s="4" t="s">
        <v>98</v>
      </c>
      <c r="F4200" s="4" t="s">
        <v>99</v>
      </c>
      <c r="G4200" s="23" t="n">
        <v>547162</v>
      </c>
      <c r="H4200" s="24" t="n">
        <f aca="false">Parametros!$B$3</f>
        <v>160.42</v>
      </c>
      <c r="I4200" s="24" t="n">
        <f aca="false">Parametros!$B$4</f>
        <v>151.76</v>
      </c>
      <c r="J4200" s="23" t="n">
        <f aca="false">G4200*H4200/I4200</f>
        <v>578385.134686347</v>
      </c>
      <c r="K4200" s="23" t="n">
        <v>524985.84</v>
      </c>
      <c r="L4200" s="23" t="n">
        <v>687463</v>
      </c>
      <c r="M4200" s="23" t="n">
        <f aca="false">MIN(J4200:L4200)</f>
        <v>524985.84</v>
      </c>
      <c r="N4200" s="23" t="n">
        <f aca="false">MAX(J4200:L4200)</f>
        <v>687463</v>
      </c>
      <c r="O4200" s="23" t="n">
        <f aca="false">MEDIAN(J4200:L4200)</f>
        <v>578385.134686347</v>
      </c>
      <c r="P4200" s="23" t="n">
        <f aca="false">AVERAGE(J4200:L4200)</f>
        <v>596944.658228782</v>
      </c>
      <c r="Q4200" s="23" t="n">
        <f aca="false">AVERAGE(M4200,O4200)</f>
        <v>551685.487343174</v>
      </c>
      <c r="R4200" s="23" t="n">
        <f aca="false">AVERAGE(N4200,O4200)</f>
        <v>632924.067343173</v>
      </c>
      <c r="S4200" s="23" t="n">
        <f aca="false">STDEV(J4200:L4200)</f>
        <v>82813.3371867603</v>
      </c>
      <c r="T4200" s="25" t="n">
        <f aca="false">IF(P4200&gt;0,S4200/P4200,NA())</f>
        <v>0.138728667800595</v>
      </c>
      <c r="U4200" s="4" t="str">
        <f aca="false">IF(T4200&lt;=Parametros!$B$7,"MENOR",IF(T4200&lt;=Parametros!$B$8,"PROMEDIO MENOR-MEDIANA","PROMEDIO"))</f>
        <v>MENOR</v>
      </c>
      <c r="V4200" s="23" t="n">
        <f aca="false">IF(T4200&lt;=Parametros!$B$7,M4200,IF(T4200&lt;=Parametros!$B$8,Q4200,P4200))</f>
        <v>524985.84</v>
      </c>
      <c r="W4200" s="26" t="n">
        <f aca="false">ROUND(V4200,0)</f>
        <v>524986</v>
      </c>
      <c r="X4200" s="27" t="n">
        <f aca="false">K4200/G4200</f>
        <v>0.95947057726962</v>
      </c>
      <c r="Y4200" s="27" t="n">
        <f aca="false">L4200/G4200</f>
        <v>1.25641583297086</v>
      </c>
    </row>
    <row r="4201" customFormat="false" ht="39" hidden="false" customHeight="true" outlineLevel="0" collapsed="false">
      <c r="A4201" s="4" t="s">
        <v>781</v>
      </c>
      <c r="B4201" s="4" t="s">
        <v>1668</v>
      </c>
      <c r="C4201" s="4" t="s">
        <v>2137</v>
      </c>
      <c r="D4201" s="4" t="s">
        <v>2138</v>
      </c>
      <c r="E4201" s="4" t="s">
        <v>98</v>
      </c>
      <c r="F4201" s="4" t="s">
        <v>99</v>
      </c>
      <c r="G4201" s="23" t="n">
        <v>547162</v>
      </c>
      <c r="H4201" s="24" t="n">
        <f aca="false">Parametros!$B$3</f>
        <v>160.42</v>
      </c>
      <c r="I4201" s="24" t="n">
        <f aca="false">Parametros!$B$4</f>
        <v>151.76</v>
      </c>
      <c r="J4201" s="23" t="n">
        <f aca="false">G4201*H4201/I4201</f>
        <v>578385.134686347</v>
      </c>
      <c r="K4201" s="23" t="n">
        <v>524985.84</v>
      </c>
      <c r="L4201" s="23" t="n">
        <v>687463</v>
      </c>
      <c r="M4201" s="23" t="n">
        <f aca="false">MIN(J4201:L4201)</f>
        <v>524985.84</v>
      </c>
      <c r="N4201" s="23" t="n">
        <f aca="false">MAX(J4201:L4201)</f>
        <v>687463</v>
      </c>
      <c r="O4201" s="23" t="n">
        <f aca="false">MEDIAN(J4201:L4201)</f>
        <v>578385.134686347</v>
      </c>
      <c r="P4201" s="23" t="n">
        <f aca="false">AVERAGE(J4201:L4201)</f>
        <v>596944.658228782</v>
      </c>
      <c r="Q4201" s="23" t="n">
        <f aca="false">AVERAGE(M4201,O4201)</f>
        <v>551685.487343174</v>
      </c>
      <c r="R4201" s="23" t="n">
        <f aca="false">AVERAGE(N4201,O4201)</f>
        <v>632924.067343173</v>
      </c>
      <c r="S4201" s="23" t="n">
        <f aca="false">STDEV(J4201:L4201)</f>
        <v>82813.3371867603</v>
      </c>
      <c r="T4201" s="25" t="n">
        <f aca="false">IF(P4201&gt;0,S4201/P4201,NA())</f>
        <v>0.138728667800595</v>
      </c>
      <c r="U4201" s="4" t="str">
        <f aca="false">IF(T4201&lt;=Parametros!$B$7,"MENOR",IF(T4201&lt;=Parametros!$B$8,"PROMEDIO MENOR-MEDIANA","PROMEDIO"))</f>
        <v>MENOR</v>
      </c>
      <c r="V4201" s="23" t="n">
        <f aca="false">IF(T4201&lt;=Parametros!$B$7,M4201,IF(T4201&lt;=Parametros!$B$8,Q4201,P4201))</f>
        <v>524985.84</v>
      </c>
      <c r="W4201" s="26" t="n">
        <f aca="false">ROUND(V4201,0)</f>
        <v>524986</v>
      </c>
      <c r="X4201" s="27" t="n">
        <f aca="false">K4201/G4201</f>
        <v>0.95947057726962</v>
      </c>
      <c r="Y4201" s="27" t="n">
        <f aca="false">L4201/G4201</f>
        <v>1.25641583297086</v>
      </c>
    </row>
    <row r="4202" customFormat="false" ht="39" hidden="false" customHeight="true" outlineLevel="0" collapsed="false">
      <c r="A4202" s="4" t="s">
        <v>784</v>
      </c>
      <c r="B4202" s="4" t="s">
        <v>1668</v>
      </c>
      <c r="C4202" s="4" t="s">
        <v>2139</v>
      </c>
      <c r="D4202" s="4" t="s">
        <v>2140</v>
      </c>
      <c r="E4202" s="4" t="s">
        <v>98</v>
      </c>
      <c r="F4202" s="4" t="s">
        <v>99</v>
      </c>
      <c r="G4202" s="23" t="n">
        <v>547162</v>
      </c>
      <c r="H4202" s="24" t="n">
        <f aca="false">Parametros!$B$3</f>
        <v>160.42</v>
      </c>
      <c r="I4202" s="24" t="n">
        <f aca="false">Parametros!$B$4</f>
        <v>151.76</v>
      </c>
      <c r="J4202" s="23" t="n">
        <f aca="false">G4202*H4202/I4202</f>
        <v>578385.134686347</v>
      </c>
      <c r="K4202" s="23" t="n">
        <v>524985.84</v>
      </c>
      <c r="L4202" s="23" t="n">
        <v>687463</v>
      </c>
      <c r="M4202" s="23" t="n">
        <f aca="false">MIN(J4202:L4202)</f>
        <v>524985.84</v>
      </c>
      <c r="N4202" s="23" t="n">
        <f aca="false">MAX(J4202:L4202)</f>
        <v>687463</v>
      </c>
      <c r="O4202" s="23" t="n">
        <f aca="false">MEDIAN(J4202:L4202)</f>
        <v>578385.134686347</v>
      </c>
      <c r="P4202" s="23" t="n">
        <f aca="false">AVERAGE(J4202:L4202)</f>
        <v>596944.658228782</v>
      </c>
      <c r="Q4202" s="23" t="n">
        <f aca="false">AVERAGE(M4202,O4202)</f>
        <v>551685.487343174</v>
      </c>
      <c r="R4202" s="23" t="n">
        <f aca="false">AVERAGE(N4202,O4202)</f>
        <v>632924.067343173</v>
      </c>
      <c r="S4202" s="23" t="n">
        <f aca="false">STDEV(J4202:L4202)</f>
        <v>82813.3371867603</v>
      </c>
      <c r="T4202" s="25" t="n">
        <f aca="false">IF(P4202&gt;0,S4202/P4202,NA())</f>
        <v>0.138728667800595</v>
      </c>
      <c r="U4202" s="4" t="str">
        <f aca="false">IF(T4202&lt;=Parametros!$B$7,"MENOR",IF(T4202&lt;=Parametros!$B$8,"PROMEDIO MENOR-MEDIANA","PROMEDIO"))</f>
        <v>MENOR</v>
      </c>
      <c r="V4202" s="23" t="n">
        <f aca="false">IF(T4202&lt;=Parametros!$B$7,M4202,IF(T4202&lt;=Parametros!$B$8,Q4202,P4202))</f>
        <v>524985.84</v>
      </c>
      <c r="W4202" s="26" t="n">
        <f aca="false">ROUND(V4202,0)</f>
        <v>524986</v>
      </c>
      <c r="X4202" s="27" t="n">
        <f aca="false">K4202/G4202</f>
        <v>0.95947057726962</v>
      </c>
      <c r="Y4202" s="27" t="n">
        <f aca="false">L4202/G4202</f>
        <v>1.25641583297086</v>
      </c>
    </row>
    <row r="4203" customFormat="false" ht="26.25" hidden="false" customHeight="true" outlineLevel="0" collapsed="false">
      <c r="A4203" s="4" t="s">
        <v>786</v>
      </c>
      <c r="B4203" s="4" t="s">
        <v>1668</v>
      </c>
      <c r="C4203" s="4" t="s">
        <v>2141</v>
      </c>
      <c r="D4203" s="4" t="s">
        <v>2142</v>
      </c>
      <c r="E4203" s="4" t="s">
        <v>98</v>
      </c>
      <c r="F4203" s="4" t="s">
        <v>99</v>
      </c>
      <c r="G4203" s="23" t="n">
        <v>547162</v>
      </c>
      <c r="H4203" s="24" t="n">
        <f aca="false">Parametros!$B$3</f>
        <v>160.42</v>
      </c>
      <c r="I4203" s="24" t="n">
        <f aca="false">Parametros!$B$4</f>
        <v>151.76</v>
      </c>
      <c r="J4203" s="23" t="n">
        <f aca="false">G4203*H4203/I4203</f>
        <v>578385.134686347</v>
      </c>
      <c r="K4203" s="23" t="n">
        <v>524985.84</v>
      </c>
      <c r="L4203" s="23" t="n">
        <v>687463</v>
      </c>
      <c r="M4203" s="23" t="n">
        <f aca="false">MIN(J4203:L4203)</f>
        <v>524985.84</v>
      </c>
      <c r="N4203" s="23" t="n">
        <f aca="false">MAX(J4203:L4203)</f>
        <v>687463</v>
      </c>
      <c r="O4203" s="23" t="n">
        <f aca="false">MEDIAN(J4203:L4203)</f>
        <v>578385.134686347</v>
      </c>
      <c r="P4203" s="23" t="n">
        <f aca="false">AVERAGE(J4203:L4203)</f>
        <v>596944.658228782</v>
      </c>
      <c r="Q4203" s="23" t="n">
        <f aca="false">AVERAGE(M4203,O4203)</f>
        <v>551685.487343174</v>
      </c>
      <c r="R4203" s="23" t="n">
        <f aca="false">AVERAGE(N4203,O4203)</f>
        <v>632924.067343173</v>
      </c>
      <c r="S4203" s="23" t="n">
        <f aca="false">STDEV(J4203:L4203)</f>
        <v>82813.3371867603</v>
      </c>
      <c r="T4203" s="25" t="n">
        <f aca="false">IF(P4203&gt;0,S4203/P4203,NA())</f>
        <v>0.138728667800595</v>
      </c>
      <c r="U4203" s="4" t="str">
        <f aca="false">IF(T4203&lt;=Parametros!$B$7,"MENOR",IF(T4203&lt;=Parametros!$B$8,"PROMEDIO MENOR-MEDIANA","PROMEDIO"))</f>
        <v>MENOR</v>
      </c>
      <c r="V4203" s="23" t="n">
        <f aca="false">IF(T4203&lt;=Parametros!$B$7,M4203,IF(T4203&lt;=Parametros!$B$8,Q4203,P4203))</f>
        <v>524985.84</v>
      </c>
      <c r="W4203" s="26" t="n">
        <f aca="false">ROUND(V4203,0)</f>
        <v>524986</v>
      </c>
      <c r="X4203" s="27" t="n">
        <f aca="false">K4203/G4203</f>
        <v>0.95947057726962</v>
      </c>
      <c r="Y4203" s="27" t="n">
        <f aca="false">L4203/G4203</f>
        <v>1.25641583297086</v>
      </c>
    </row>
    <row r="4204" customFormat="false" ht="39" hidden="false" customHeight="true" outlineLevel="0" collapsed="false">
      <c r="A4204" s="4" t="s">
        <v>789</v>
      </c>
      <c r="B4204" s="4" t="s">
        <v>1668</v>
      </c>
      <c r="C4204" s="4" t="s">
        <v>2143</v>
      </c>
      <c r="D4204" s="4" t="s">
        <v>2144</v>
      </c>
      <c r="E4204" s="4" t="s">
        <v>98</v>
      </c>
      <c r="F4204" s="4" t="s">
        <v>99</v>
      </c>
      <c r="G4204" s="23" t="n">
        <v>273581</v>
      </c>
      <c r="H4204" s="24" t="n">
        <f aca="false">Parametros!$B$3</f>
        <v>160.42</v>
      </c>
      <c r="I4204" s="24" t="n">
        <f aca="false">Parametros!$B$4</f>
        <v>151.76</v>
      </c>
      <c r="J4204" s="23" t="n">
        <f aca="false">G4204*H4204/I4204</f>
        <v>289192.567343173</v>
      </c>
      <c r="K4204" s="23" t="n">
        <v>262492.46</v>
      </c>
      <c r="L4204" s="23" t="n">
        <v>343672</v>
      </c>
      <c r="M4204" s="23" t="n">
        <f aca="false">MIN(J4204:L4204)</f>
        <v>262492.46</v>
      </c>
      <c r="N4204" s="23" t="n">
        <f aca="false">MAX(J4204:L4204)</f>
        <v>343672</v>
      </c>
      <c r="O4204" s="23" t="n">
        <f aca="false">MEDIAN(J4204:L4204)</f>
        <v>289192.567343173</v>
      </c>
      <c r="P4204" s="23" t="n">
        <f aca="false">AVERAGE(J4204:L4204)</f>
        <v>298452.342447725</v>
      </c>
      <c r="Q4204" s="23" t="n">
        <f aca="false">AVERAGE(M4204,O4204)</f>
        <v>275842.513671587</v>
      </c>
      <c r="R4204" s="23" t="n">
        <f aca="false">AVERAGE(N4204,O4204)</f>
        <v>316432.283671587</v>
      </c>
      <c r="S4204" s="23" t="n">
        <f aca="false">STDEV(J4204:L4204)</f>
        <v>41374.3520178026</v>
      </c>
      <c r="T4204" s="25" t="n">
        <f aca="false">IF(P4204&gt;0,S4204/P4204,NA())</f>
        <v>0.138629677617791</v>
      </c>
      <c r="U4204" s="4" t="str">
        <f aca="false">IF(T4204&lt;=Parametros!$B$7,"MENOR",IF(T4204&lt;=Parametros!$B$8,"PROMEDIO MENOR-MEDIANA","PROMEDIO"))</f>
        <v>MENOR</v>
      </c>
      <c r="V4204" s="23" t="n">
        <f aca="false">IF(T4204&lt;=Parametros!$B$7,M4204,IF(T4204&lt;=Parametros!$B$8,Q4204,P4204))</f>
        <v>262492.46</v>
      </c>
      <c r="W4204" s="26" t="n">
        <f aca="false">ROUND(V4204,0)</f>
        <v>262492</v>
      </c>
      <c r="X4204" s="27" t="n">
        <f aca="false">K4204/G4204</f>
        <v>0.959468895866307</v>
      </c>
      <c r="Y4204" s="27" t="n">
        <f aca="false">L4204/G4204</f>
        <v>1.25619834710744</v>
      </c>
    </row>
    <row r="4205" customFormat="false" ht="39" hidden="false" customHeight="true" outlineLevel="0" collapsed="false">
      <c r="A4205" s="4" t="s">
        <v>792</v>
      </c>
      <c r="B4205" s="4" t="s">
        <v>1668</v>
      </c>
      <c r="C4205" s="4" t="s">
        <v>2145</v>
      </c>
      <c r="D4205" s="4" t="s">
        <v>2146</v>
      </c>
      <c r="E4205" s="4" t="s">
        <v>98</v>
      </c>
      <c r="F4205" s="4" t="s">
        <v>99</v>
      </c>
      <c r="G4205" s="23" t="n">
        <v>683953</v>
      </c>
      <c r="H4205" s="24" t="n">
        <f aca="false">Parametros!$B$3</f>
        <v>160.42</v>
      </c>
      <c r="I4205" s="24" t="n">
        <f aca="false">Parametros!$B$4</f>
        <v>151.76</v>
      </c>
      <c r="J4205" s="23" t="n">
        <f aca="false">G4205*H4205/I4205</f>
        <v>722981.946889826</v>
      </c>
      <c r="K4205" s="23" t="n">
        <v>656232.99</v>
      </c>
      <c r="L4205" s="23" t="n">
        <v>859299</v>
      </c>
      <c r="M4205" s="23" t="n">
        <f aca="false">MIN(J4205:L4205)</f>
        <v>656232.99</v>
      </c>
      <c r="N4205" s="23" t="n">
        <f aca="false">MAX(J4205:L4205)</f>
        <v>859299</v>
      </c>
      <c r="O4205" s="23" t="n">
        <f aca="false">MEDIAN(J4205:L4205)</f>
        <v>722981.946889826</v>
      </c>
      <c r="P4205" s="23" t="n">
        <f aca="false">AVERAGE(J4205:L4205)</f>
        <v>746171.312296609</v>
      </c>
      <c r="Q4205" s="23" t="n">
        <f aca="false">AVERAGE(M4205,O4205)</f>
        <v>689607.468444913</v>
      </c>
      <c r="R4205" s="23" t="n">
        <f aca="false">AVERAGE(N4205,O4205)</f>
        <v>791140.473444913</v>
      </c>
      <c r="S4205" s="23" t="n">
        <f aca="false">STDEV(J4205:L4205)</f>
        <v>103500.053648812</v>
      </c>
      <c r="T4205" s="25" t="n">
        <f aca="false">IF(P4205&gt;0,S4205/P4205,NA())</f>
        <v>0.138708165193666</v>
      </c>
      <c r="U4205" s="4" t="str">
        <f aca="false">IF(T4205&lt;=Parametros!$B$7,"MENOR",IF(T4205&lt;=Parametros!$B$8,"PROMEDIO MENOR-MEDIANA","PROMEDIO"))</f>
        <v>MENOR</v>
      </c>
      <c r="V4205" s="23" t="n">
        <f aca="false">IF(T4205&lt;=Parametros!$B$7,M4205,IF(T4205&lt;=Parametros!$B$8,Q4205,P4205))</f>
        <v>656232.99</v>
      </c>
      <c r="W4205" s="26" t="n">
        <f aca="false">ROUND(V4205,0)</f>
        <v>656233</v>
      </c>
      <c r="X4205" s="27" t="n">
        <f aca="false">K4205/G4205</f>
        <v>0.959470884695293</v>
      </c>
      <c r="Y4205" s="27" t="n">
        <f aca="false">L4205/G4205</f>
        <v>1.25637141733423</v>
      </c>
    </row>
    <row r="4206" customFormat="false" ht="26.25" hidden="false" customHeight="true" outlineLevel="0" collapsed="false">
      <c r="A4206" s="4" t="s">
        <v>795</v>
      </c>
      <c r="B4206" s="4" t="s">
        <v>1668</v>
      </c>
      <c r="C4206" s="4" t="s">
        <v>2147</v>
      </c>
      <c r="D4206" s="4" t="s">
        <v>2148</v>
      </c>
      <c r="E4206" s="4" t="s">
        <v>98</v>
      </c>
      <c r="F4206" s="4" t="s">
        <v>99</v>
      </c>
      <c r="G4206" s="23" t="n">
        <v>410372</v>
      </c>
      <c r="H4206" s="24" t="n">
        <f aca="false">Parametros!$B$3</f>
        <v>160.42</v>
      </c>
      <c r="I4206" s="24" t="n">
        <f aca="false">Parametros!$B$4</f>
        <v>151.76</v>
      </c>
      <c r="J4206" s="23" t="n">
        <f aca="false">G4206*H4206/I4206</f>
        <v>433789.379546653</v>
      </c>
      <c r="K4206" s="23" t="n">
        <v>393739.61</v>
      </c>
      <c r="L4206" s="23" t="n">
        <v>515627</v>
      </c>
      <c r="M4206" s="23" t="n">
        <f aca="false">MIN(J4206:L4206)</f>
        <v>393739.61</v>
      </c>
      <c r="N4206" s="23" t="n">
        <f aca="false">MAX(J4206:L4206)</f>
        <v>515627</v>
      </c>
      <c r="O4206" s="23" t="n">
        <f aca="false">MEDIAN(J4206:L4206)</f>
        <v>433789.379546653</v>
      </c>
      <c r="P4206" s="23" t="n">
        <f aca="false">AVERAGE(J4206:L4206)</f>
        <v>447718.663182218</v>
      </c>
      <c r="Q4206" s="23" t="n">
        <f aca="false">AVERAGE(M4206,O4206)</f>
        <v>413764.494773326</v>
      </c>
      <c r="R4206" s="23" t="n">
        <f aca="false">AVERAGE(N4206,O4206)</f>
        <v>474708.189773326</v>
      </c>
      <c r="S4206" s="23" t="n">
        <f aca="false">STDEV(J4206:L4206)</f>
        <v>62126.1029455658</v>
      </c>
      <c r="T4206" s="25" t="n">
        <f aca="false">IF(P4206&gt;0,S4206/P4206,NA())</f>
        <v>0.138761476914982</v>
      </c>
      <c r="U4206" s="4" t="str">
        <f aca="false">IF(T4206&lt;=Parametros!$B$7,"MENOR",IF(T4206&lt;=Parametros!$B$8,"PROMEDIO MENOR-MEDIANA","PROMEDIO"))</f>
        <v>MENOR</v>
      </c>
      <c r="V4206" s="23" t="n">
        <f aca="false">IF(T4206&lt;=Parametros!$B$7,M4206,IF(T4206&lt;=Parametros!$B$8,Q4206,P4206))</f>
        <v>393739.61</v>
      </c>
      <c r="W4206" s="26" t="n">
        <f aca="false">ROUND(V4206,0)</f>
        <v>393740</v>
      </c>
      <c r="X4206" s="27" t="n">
        <f aca="false">K4206/G4206</f>
        <v>0.959469968711316</v>
      </c>
      <c r="Y4206" s="27" t="n">
        <f aca="false">L4206/G4206</f>
        <v>1.25648679734485</v>
      </c>
    </row>
    <row r="4207" customFormat="false" ht="15" hidden="false" customHeight="true" outlineLevel="0" collapsed="false">
      <c r="A4207" s="22" t="s">
        <v>798</v>
      </c>
      <c r="B4207" s="22" t="s">
        <v>799</v>
      </c>
      <c r="C4207" s="22"/>
      <c r="D4207" s="22"/>
      <c r="E4207" s="22"/>
      <c r="F4207" s="22"/>
      <c r="G4207" s="22"/>
      <c r="H4207" s="22"/>
      <c r="I4207" s="22"/>
      <c r="J4207" s="22"/>
      <c r="K4207" s="22"/>
      <c r="L4207" s="22"/>
      <c r="M4207" s="22"/>
      <c r="N4207" s="22"/>
      <c r="O4207" s="22"/>
      <c r="P4207" s="22"/>
      <c r="Q4207" s="22"/>
      <c r="R4207" s="22"/>
      <c r="S4207" s="22"/>
      <c r="T4207" s="22"/>
      <c r="U4207" s="22"/>
      <c r="V4207" s="22"/>
      <c r="W4207" s="22"/>
    </row>
    <row r="4208" customFormat="false" ht="26.25" hidden="false" customHeight="true" outlineLevel="0" collapsed="false">
      <c r="A4208" s="4" t="s">
        <v>800</v>
      </c>
      <c r="B4208" s="4" t="s">
        <v>1668</v>
      </c>
      <c r="C4208" s="4" t="s">
        <v>2149</v>
      </c>
      <c r="D4208" s="4" t="s">
        <v>2150</v>
      </c>
      <c r="E4208" s="4" t="s">
        <v>98</v>
      </c>
      <c r="F4208" s="4" t="s">
        <v>99</v>
      </c>
      <c r="G4208" s="23" t="n">
        <v>54716</v>
      </c>
      <c r="H4208" s="24" t="n">
        <f aca="false">Parametros!$B$3</f>
        <v>160.42</v>
      </c>
      <c r="I4208" s="24" t="n">
        <f aca="false">Parametros!$B$4</f>
        <v>151.76</v>
      </c>
      <c r="J4208" s="23" t="n">
        <f aca="false">G4208*H4208/I4208</f>
        <v>57838.3020558777</v>
      </c>
      <c r="K4208" s="23" t="n">
        <v>52498.49</v>
      </c>
      <c r="L4208" s="23" t="n">
        <v>68663</v>
      </c>
      <c r="M4208" s="23" t="n">
        <f aca="false">MIN(J4208:L4208)</f>
        <v>52498.49</v>
      </c>
      <c r="N4208" s="23" t="n">
        <f aca="false">MAX(J4208:L4208)</f>
        <v>68663</v>
      </c>
      <c r="O4208" s="23" t="n">
        <f aca="false">MEDIAN(J4208:L4208)</f>
        <v>57838.3020558777</v>
      </c>
      <c r="P4208" s="23" t="n">
        <f aca="false">AVERAGE(J4208:L4208)</f>
        <v>59666.5973519592</v>
      </c>
      <c r="Q4208" s="23" t="n">
        <f aca="false">AVERAGE(M4208,O4208)</f>
        <v>55168.3960279389</v>
      </c>
      <c r="R4208" s="23" t="n">
        <f aca="false">AVERAGE(N4208,O4208)</f>
        <v>63250.6510279388</v>
      </c>
      <c r="S4208" s="23" t="n">
        <f aca="false">STDEV(J4208:L4208)</f>
        <v>8235.88754490252</v>
      </c>
      <c r="T4208" s="25" t="n">
        <f aca="false">IF(P4208&gt;0,S4208/P4208,NA())</f>
        <v>0.138031795182168</v>
      </c>
      <c r="U4208" s="4" t="str">
        <f aca="false">IF(T4208&lt;=Parametros!$B$7,"MENOR",IF(T4208&lt;=Parametros!$B$8,"PROMEDIO MENOR-MEDIANA","PROMEDIO"))</f>
        <v>MENOR</v>
      </c>
      <c r="V4208" s="23" t="n">
        <f aca="false">IF(T4208&lt;=Parametros!$B$7,M4208,IF(T4208&lt;=Parametros!$B$8,Q4208,P4208))</f>
        <v>52498.49</v>
      </c>
      <c r="W4208" s="26" t="n">
        <f aca="false">ROUND(V4208,0)</f>
        <v>52498</v>
      </c>
      <c r="X4208" s="27" t="n">
        <f aca="false">K4208/G4208</f>
        <v>0.959472366401053</v>
      </c>
      <c r="Y4208" s="27" t="n">
        <f aca="false">L4208/G4208</f>
        <v>1.25489801886103</v>
      </c>
    </row>
    <row r="4209" customFormat="false" ht="39" hidden="false" customHeight="true" outlineLevel="0" collapsed="false">
      <c r="A4209" s="4" t="s">
        <v>803</v>
      </c>
      <c r="B4209" s="4" t="s">
        <v>1668</v>
      </c>
      <c r="C4209" s="4" t="s">
        <v>2151</v>
      </c>
      <c r="D4209" s="4" t="s">
        <v>2152</v>
      </c>
      <c r="E4209" s="4" t="s">
        <v>98</v>
      </c>
      <c r="F4209" s="4" t="s">
        <v>99</v>
      </c>
      <c r="G4209" s="23" t="n">
        <v>54716</v>
      </c>
      <c r="H4209" s="24" t="n">
        <f aca="false">Parametros!$B$3</f>
        <v>160.42</v>
      </c>
      <c r="I4209" s="24" t="n">
        <f aca="false">Parametros!$B$4</f>
        <v>151.76</v>
      </c>
      <c r="J4209" s="23" t="n">
        <f aca="false">G4209*H4209/I4209</f>
        <v>57838.3020558777</v>
      </c>
      <c r="K4209" s="23" t="n">
        <v>52498.49</v>
      </c>
      <c r="L4209" s="23" t="n">
        <v>68663</v>
      </c>
      <c r="M4209" s="23" t="n">
        <f aca="false">MIN(J4209:L4209)</f>
        <v>52498.49</v>
      </c>
      <c r="N4209" s="23" t="n">
        <f aca="false">MAX(J4209:L4209)</f>
        <v>68663</v>
      </c>
      <c r="O4209" s="23" t="n">
        <f aca="false">MEDIAN(J4209:L4209)</f>
        <v>57838.3020558777</v>
      </c>
      <c r="P4209" s="23" t="n">
        <f aca="false">AVERAGE(J4209:L4209)</f>
        <v>59666.5973519592</v>
      </c>
      <c r="Q4209" s="23" t="n">
        <f aca="false">AVERAGE(M4209,O4209)</f>
        <v>55168.3960279389</v>
      </c>
      <c r="R4209" s="23" t="n">
        <f aca="false">AVERAGE(N4209,O4209)</f>
        <v>63250.6510279388</v>
      </c>
      <c r="S4209" s="23" t="n">
        <f aca="false">STDEV(J4209:L4209)</f>
        <v>8235.88754490252</v>
      </c>
      <c r="T4209" s="25" t="n">
        <f aca="false">IF(P4209&gt;0,S4209/P4209,NA())</f>
        <v>0.138031795182168</v>
      </c>
      <c r="U4209" s="4" t="str">
        <f aca="false">IF(T4209&lt;=Parametros!$B$7,"MENOR",IF(T4209&lt;=Parametros!$B$8,"PROMEDIO MENOR-MEDIANA","PROMEDIO"))</f>
        <v>MENOR</v>
      </c>
      <c r="V4209" s="23" t="n">
        <f aca="false">IF(T4209&lt;=Parametros!$B$7,M4209,IF(T4209&lt;=Parametros!$B$8,Q4209,P4209))</f>
        <v>52498.49</v>
      </c>
      <c r="W4209" s="26" t="n">
        <f aca="false">ROUND(V4209,0)</f>
        <v>52498</v>
      </c>
      <c r="X4209" s="27" t="n">
        <f aca="false">K4209/G4209</f>
        <v>0.959472366401053</v>
      </c>
      <c r="Y4209" s="27" t="n">
        <f aca="false">L4209/G4209</f>
        <v>1.25489801886103</v>
      </c>
    </row>
    <row r="4210" customFormat="false" ht="26.25" hidden="false" customHeight="true" outlineLevel="0" collapsed="false">
      <c r="A4210" s="4" t="s">
        <v>806</v>
      </c>
      <c r="B4210" s="4" t="s">
        <v>1668</v>
      </c>
      <c r="C4210" s="4" t="s">
        <v>2153</v>
      </c>
      <c r="D4210" s="4" t="s">
        <v>2154</v>
      </c>
      <c r="E4210" s="4" t="s">
        <v>98</v>
      </c>
      <c r="F4210" s="4" t="s">
        <v>99</v>
      </c>
      <c r="G4210" s="23" t="n">
        <v>273581</v>
      </c>
      <c r="H4210" s="24" t="n">
        <f aca="false">Parametros!$B$3</f>
        <v>160.42</v>
      </c>
      <c r="I4210" s="24" t="n">
        <f aca="false">Parametros!$B$4</f>
        <v>151.76</v>
      </c>
      <c r="J4210" s="23" t="n">
        <f aca="false">G4210*H4210/I4210</f>
        <v>289192.567343173</v>
      </c>
      <c r="K4210" s="23" t="n">
        <v>262492.46</v>
      </c>
      <c r="L4210" s="23" t="n">
        <v>343672</v>
      </c>
      <c r="M4210" s="23" t="n">
        <f aca="false">MIN(J4210:L4210)</f>
        <v>262492.46</v>
      </c>
      <c r="N4210" s="23" t="n">
        <f aca="false">MAX(J4210:L4210)</f>
        <v>343672</v>
      </c>
      <c r="O4210" s="23" t="n">
        <f aca="false">MEDIAN(J4210:L4210)</f>
        <v>289192.567343173</v>
      </c>
      <c r="P4210" s="23" t="n">
        <f aca="false">AVERAGE(J4210:L4210)</f>
        <v>298452.342447725</v>
      </c>
      <c r="Q4210" s="23" t="n">
        <f aca="false">AVERAGE(M4210,O4210)</f>
        <v>275842.513671587</v>
      </c>
      <c r="R4210" s="23" t="n">
        <f aca="false">AVERAGE(N4210,O4210)</f>
        <v>316432.283671587</v>
      </c>
      <c r="S4210" s="23" t="n">
        <f aca="false">STDEV(J4210:L4210)</f>
        <v>41374.3520178026</v>
      </c>
      <c r="T4210" s="25" t="n">
        <f aca="false">IF(P4210&gt;0,S4210/P4210,NA())</f>
        <v>0.138629677617791</v>
      </c>
      <c r="U4210" s="4" t="str">
        <f aca="false">IF(T4210&lt;=Parametros!$B$7,"MENOR",IF(T4210&lt;=Parametros!$B$8,"PROMEDIO MENOR-MEDIANA","PROMEDIO"))</f>
        <v>MENOR</v>
      </c>
      <c r="V4210" s="23" t="n">
        <f aca="false">IF(T4210&lt;=Parametros!$B$7,M4210,IF(T4210&lt;=Parametros!$B$8,Q4210,P4210))</f>
        <v>262492.46</v>
      </c>
      <c r="W4210" s="26" t="n">
        <f aca="false">ROUND(V4210,0)</f>
        <v>262492</v>
      </c>
      <c r="X4210" s="27" t="n">
        <f aca="false">K4210/G4210</f>
        <v>0.959468895866307</v>
      </c>
      <c r="Y4210" s="27" t="n">
        <f aca="false">L4210/G4210</f>
        <v>1.25619834710744</v>
      </c>
    </row>
    <row r="4211" customFormat="false" ht="26.25" hidden="false" customHeight="true" outlineLevel="0" collapsed="false">
      <c r="A4211" s="4" t="s">
        <v>809</v>
      </c>
      <c r="B4211" s="4" t="s">
        <v>1668</v>
      </c>
      <c r="C4211" s="4" t="s">
        <v>2155</v>
      </c>
      <c r="D4211" s="4" t="s">
        <v>2156</v>
      </c>
      <c r="E4211" s="4" t="s">
        <v>98</v>
      </c>
      <c r="F4211" s="4" t="s">
        <v>99</v>
      </c>
      <c r="G4211" s="23" t="n">
        <v>683953</v>
      </c>
      <c r="H4211" s="24" t="n">
        <f aca="false">Parametros!$B$3</f>
        <v>160.42</v>
      </c>
      <c r="I4211" s="24" t="n">
        <f aca="false">Parametros!$B$4</f>
        <v>151.76</v>
      </c>
      <c r="J4211" s="23" t="n">
        <f aca="false">G4211*H4211/I4211</f>
        <v>722981.946889826</v>
      </c>
      <c r="K4211" s="23" t="n">
        <v>656232.99</v>
      </c>
      <c r="L4211" s="23" t="n">
        <v>859299</v>
      </c>
      <c r="M4211" s="23" t="n">
        <f aca="false">MIN(J4211:L4211)</f>
        <v>656232.99</v>
      </c>
      <c r="N4211" s="23" t="n">
        <f aca="false">MAX(J4211:L4211)</f>
        <v>859299</v>
      </c>
      <c r="O4211" s="23" t="n">
        <f aca="false">MEDIAN(J4211:L4211)</f>
        <v>722981.946889826</v>
      </c>
      <c r="P4211" s="23" t="n">
        <f aca="false">AVERAGE(J4211:L4211)</f>
        <v>746171.312296609</v>
      </c>
      <c r="Q4211" s="23" t="n">
        <f aca="false">AVERAGE(M4211,O4211)</f>
        <v>689607.468444913</v>
      </c>
      <c r="R4211" s="23" t="n">
        <f aca="false">AVERAGE(N4211,O4211)</f>
        <v>791140.473444913</v>
      </c>
      <c r="S4211" s="23" t="n">
        <f aca="false">STDEV(J4211:L4211)</f>
        <v>103500.053648812</v>
      </c>
      <c r="T4211" s="25" t="n">
        <f aca="false">IF(P4211&gt;0,S4211/P4211,NA())</f>
        <v>0.138708165193666</v>
      </c>
      <c r="U4211" s="4" t="str">
        <f aca="false">IF(T4211&lt;=Parametros!$B$7,"MENOR",IF(T4211&lt;=Parametros!$B$8,"PROMEDIO MENOR-MEDIANA","PROMEDIO"))</f>
        <v>MENOR</v>
      </c>
      <c r="V4211" s="23" t="n">
        <f aca="false">IF(T4211&lt;=Parametros!$B$7,M4211,IF(T4211&lt;=Parametros!$B$8,Q4211,P4211))</f>
        <v>656232.99</v>
      </c>
      <c r="W4211" s="26" t="n">
        <f aca="false">ROUND(V4211,0)</f>
        <v>656233</v>
      </c>
      <c r="X4211" s="27" t="n">
        <f aca="false">K4211/G4211</f>
        <v>0.959470884695293</v>
      </c>
      <c r="Y4211" s="27" t="n">
        <f aca="false">L4211/G4211</f>
        <v>1.25637141733423</v>
      </c>
    </row>
    <row r="4212" customFormat="false" ht="39" hidden="false" customHeight="true" outlineLevel="0" collapsed="false">
      <c r="A4212" s="4" t="s">
        <v>812</v>
      </c>
      <c r="B4212" s="4" t="s">
        <v>1668</v>
      </c>
      <c r="C4212" s="4" t="s">
        <v>2157</v>
      </c>
      <c r="D4212" s="4" t="s">
        <v>2158</v>
      </c>
      <c r="E4212" s="4" t="s">
        <v>98</v>
      </c>
      <c r="F4212" s="4" t="s">
        <v>99</v>
      </c>
      <c r="G4212" s="23" t="n">
        <v>1094324</v>
      </c>
      <c r="H4212" s="24" t="n">
        <f aca="false">Parametros!$B$3</f>
        <v>160.42</v>
      </c>
      <c r="I4212" s="24" t="n">
        <f aca="false">Parametros!$B$4</f>
        <v>151.76</v>
      </c>
      <c r="J4212" s="23" t="n">
        <f aca="false">G4212*H4212/I4212</f>
        <v>1156770.26937269</v>
      </c>
      <c r="K4212" s="23" t="n">
        <v>1049971.68</v>
      </c>
      <c r="L4212" s="23" t="n">
        <v>1375045</v>
      </c>
      <c r="M4212" s="23" t="n">
        <f aca="false">MIN(J4212:L4212)</f>
        <v>1049971.68</v>
      </c>
      <c r="N4212" s="23" t="n">
        <f aca="false">MAX(J4212:L4212)</f>
        <v>1375045</v>
      </c>
      <c r="O4212" s="23" t="n">
        <f aca="false">MEDIAN(J4212:L4212)</f>
        <v>1156770.26937269</v>
      </c>
      <c r="P4212" s="23" t="n">
        <f aca="false">AVERAGE(J4212:L4212)</f>
        <v>1193928.98312423</v>
      </c>
      <c r="Q4212" s="23" t="n">
        <f aca="false">AVERAGE(M4212,O4212)</f>
        <v>1103370.97468635</v>
      </c>
      <c r="R4212" s="23" t="n">
        <f aca="false">AVERAGE(N4212,O4212)</f>
        <v>1265907.63468635</v>
      </c>
      <c r="S4212" s="23" t="n">
        <f aca="false">STDEV(J4212:L4212)</f>
        <v>165691.711771311</v>
      </c>
      <c r="T4212" s="25" t="n">
        <f aca="false">IF(P4212&gt;0,S4212/P4212,NA())</f>
        <v>0.138778532151665</v>
      </c>
      <c r="U4212" s="4" t="str">
        <f aca="false">IF(T4212&lt;=Parametros!$B$7,"MENOR",IF(T4212&lt;=Parametros!$B$8,"PROMEDIO MENOR-MEDIANA","PROMEDIO"))</f>
        <v>MENOR</v>
      </c>
      <c r="V4212" s="23" t="n">
        <f aca="false">IF(T4212&lt;=Parametros!$B$7,M4212,IF(T4212&lt;=Parametros!$B$8,Q4212,P4212))</f>
        <v>1049971.68</v>
      </c>
      <c r="W4212" s="26" t="n">
        <f aca="false">ROUND(V4212,0)</f>
        <v>1049972</v>
      </c>
      <c r="X4212" s="27" t="n">
        <f aca="false">K4212/G4212</f>
        <v>0.95947057726962</v>
      </c>
      <c r="Y4212" s="27" t="n">
        <f aca="false">L4212/G4212</f>
        <v>1.25652457590257</v>
      </c>
    </row>
    <row r="4213" customFormat="false" ht="26.25" hidden="false" customHeight="true" outlineLevel="0" collapsed="false">
      <c r="A4213" s="4" t="s">
        <v>815</v>
      </c>
      <c r="B4213" s="4" t="s">
        <v>1668</v>
      </c>
      <c r="C4213" s="4" t="s">
        <v>2159</v>
      </c>
      <c r="D4213" s="4" t="s">
        <v>2160</v>
      </c>
      <c r="E4213" s="4" t="s">
        <v>98</v>
      </c>
      <c r="F4213" s="4" t="s">
        <v>99</v>
      </c>
      <c r="G4213" s="23" t="n">
        <v>1094324</v>
      </c>
      <c r="H4213" s="24" t="n">
        <f aca="false">Parametros!$B$3</f>
        <v>160.42</v>
      </c>
      <c r="I4213" s="24" t="n">
        <f aca="false">Parametros!$B$4</f>
        <v>151.76</v>
      </c>
      <c r="J4213" s="23" t="n">
        <f aca="false">G4213*H4213/I4213</f>
        <v>1156770.26937269</v>
      </c>
      <c r="K4213" s="23" t="n">
        <v>1049971.68</v>
      </c>
      <c r="L4213" s="23" t="n">
        <v>1375045</v>
      </c>
      <c r="M4213" s="23" t="n">
        <f aca="false">MIN(J4213:L4213)</f>
        <v>1049971.68</v>
      </c>
      <c r="N4213" s="23" t="n">
        <f aca="false">MAX(J4213:L4213)</f>
        <v>1375045</v>
      </c>
      <c r="O4213" s="23" t="n">
        <f aca="false">MEDIAN(J4213:L4213)</f>
        <v>1156770.26937269</v>
      </c>
      <c r="P4213" s="23" t="n">
        <f aca="false">AVERAGE(J4213:L4213)</f>
        <v>1193928.98312423</v>
      </c>
      <c r="Q4213" s="23" t="n">
        <f aca="false">AVERAGE(M4213,O4213)</f>
        <v>1103370.97468635</v>
      </c>
      <c r="R4213" s="23" t="n">
        <f aca="false">AVERAGE(N4213,O4213)</f>
        <v>1265907.63468635</v>
      </c>
      <c r="S4213" s="23" t="n">
        <f aca="false">STDEV(J4213:L4213)</f>
        <v>165691.711771311</v>
      </c>
      <c r="T4213" s="25" t="n">
        <f aca="false">IF(P4213&gt;0,S4213/P4213,NA())</f>
        <v>0.138778532151665</v>
      </c>
      <c r="U4213" s="4" t="str">
        <f aca="false">IF(T4213&lt;=Parametros!$B$7,"MENOR",IF(T4213&lt;=Parametros!$B$8,"PROMEDIO MENOR-MEDIANA","PROMEDIO"))</f>
        <v>MENOR</v>
      </c>
      <c r="V4213" s="23" t="n">
        <f aca="false">IF(T4213&lt;=Parametros!$B$7,M4213,IF(T4213&lt;=Parametros!$B$8,Q4213,P4213))</f>
        <v>1049971.68</v>
      </c>
      <c r="W4213" s="26" t="n">
        <f aca="false">ROUND(V4213,0)</f>
        <v>1049972</v>
      </c>
      <c r="X4213" s="27" t="n">
        <f aca="false">K4213/G4213</f>
        <v>0.95947057726962</v>
      </c>
      <c r="Y4213" s="27" t="n">
        <f aca="false">L4213/G4213</f>
        <v>1.25652457590257</v>
      </c>
    </row>
    <row r="4214" customFormat="false" ht="39" hidden="false" customHeight="true" outlineLevel="0" collapsed="false">
      <c r="A4214" s="4" t="s">
        <v>818</v>
      </c>
      <c r="B4214" s="4" t="s">
        <v>1668</v>
      </c>
      <c r="C4214" s="4" t="s">
        <v>2161</v>
      </c>
      <c r="D4214" s="4" t="s">
        <v>2162</v>
      </c>
      <c r="E4214" s="4" t="s">
        <v>98</v>
      </c>
      <c r="F4214" s="4" t="s">
        <v>99</v>
      </c>
      <c r="G4214" s="23" t="n">
        <v>1094324</v>
      </c>
      <c r="H4214" s="24" t="n">
        <f aca="false">Parametros!$B$3</f>
        <v>160.42</v>
      </c>
      <c r="I4214" s="24" t="n">
        <f aca="false">Parametros!$B$4</f>
        <v>151.76</v>
      </c>
      <c r="J4214" s="23" t="n">
        <f aca="false">G4214*H4214/I4214</f>
        <v>1156770.26937269</v>
      </c>
      <c r="K4214" s="23" t="n">
        <v>1049971.68</v>
      </c>
      <c r="L4214" s="23" t="n">
        <v>1375045</v>
      </c>
      <c r="M4214" s="23" t="n">
        <f aca="false">MIN(J4214:L4214)</f>
        <v>1049971.68</v>
      </c>
      <c r="N4214" s="23" t="n">
        <f aca="false">MAX(J4214:L4214)</f>
        <v>1375045</v>
      </c>
      <c r="O4214" s="23" t="n">
        <f aca="false">MEDIAN(J4214:L4214)</f>
        <v>1156770.26937269</v>
      </c>
      <c r="P4214" s="23" t="n">
        <f aca="false">AVERAGE(J4214:L4214)</f>
        <v>1193928.98312423</v>
      </c>
      <c r="Q4214" s="23" t="n">
        <f aca="false">AVERAGE(M4214,O4214)</f>
        <v>1103370.97468635</v>
      </c>
      <c r="R4214" s="23" t="n">
        <f aca="false">AVERAGE(N4214,O4214)</f>
        <v>1265907.63468635</v>
      </c>
      <c r="S4214" s="23" t="n">
        <f aca="false">STDEV(J4214:L4214)</f>
        <v>165691.711771311</v>
      </c>
      <c r="T4214" s="25" t="n">
        <f aca="false">IF(P4214&gt;0,S4214/P4214,NA())</f>
        <v>0.138778532151665</v>
      </c>
      <c r="U4214" s="4" t="str">
        <f aca="false">IF(T4214&lt;=Parametros!$B$7,"MENOR",IF(T4214&lt;=Parametros!$B$8,"PROMEDIO MENOR-MEDIANA","PROMEDIO"))</f>
        <v>MENOR</v>
      </c>
      <c r="V4214" s="23" t="n">
        <f aca="false">IF(T4214&lt;=Parametros!$B$7,M4214,IF(T4214&lt;=Parametros!$B$8,Q4214,P4214))</f>
        <v>1049971.68</v>
      </c>
      <c r="W4214" s="26" t="n">
        <f aca="false">ROUND(V4214,0)</f>
        <v>1049972</v>
      </c>
      <c r="X4214" s="27" t="n">
        <f aca="false">K4214/G4214</f>
        <v>0.95947057726962</v>
      </c>
      <c r="Y4214" s="27" t="n">
        <f aca="false">L4214/G4214</f>
        <v>1.25652457590257</v>
      </c>
    </row>
    <row r="4215" customFormat="false" ht="39" hidden="false" customHeight="true" outlineLevel="0" collapsed="false">
      <c r="A4215" s="4" t="s">
        <v>821</v>
      </c>
      <c r="B4215" s="4" t="s">
        <v>1668</v>
      </c>
      <c r="C4215" s="4" t="s">
        <v>2163</v>
      </c>
      <c r="D4215" s="4" t="s">
        <v>2164</v>
      </c>
      <c r="E4215" s="4" t="s">
        <v>98</v>
      </c>
      <c r="F4215" s="4" t="s">
        <v>99</v>
      </c>
      <c r="G4215" s="23" t="n">
        <v>1094324</v>
      </c>
      <c r="H4215" s="24" t="n">
        <f aca="false">Parametros!$B$3</f>
        <v>160.42</v>
      </c>
      <c r="I4215" s="24" t="n">
        <f aca="false">Parametros!$B$4</f>
        <v>151.76</v>
      </c>
      <c r="J4215" s="23" t="n">
        <f aca="false">G4215*H4215/I4215</f>
        <v>1156770.26937269</v>
      </c>
      <c r="K4215" s="23" t="n">
        <v>1049971.68</v>
      </c>
      <c r="L4215" s="23" t="n">
        <v>1375045</v>
      </c>
      <c r="M4215" s="23" t="n">
        <f aca="false">MIN(J4215:L4215)</f>
        <v>1049971.68</v>
      </c>
      <c r="N4215" s="23" t="n">
        <f aca="false">MAX(J4215:L4215)</f>
        <v>1375045</v>
      </c>
      <c r="O4215" s="23" t="n">
        <f aca="false">MEDIAN(J4215:L4215)</f>
        <v>1156770.26937269</v>
      </c>
      <c r="P4215" s="23" t="n">
        <f aca="false">AVERAGE(J4215:L4215)</f>
        <v>1193928.98312423</v>
      </c>
      <c r="Q4215" s="23" t="n">
        <f aca="false">AVERAGE(M4215,O4215)</f>
        <v>1103370.97468635</v>
      </c>
      <c r="R4215" s="23" t="n">
        <f aca="false">AVERAGE(N4215,O4215)</f>
        <v>1265907.63468635</v>
      </c>
      <c r="S4215" s="23" t="n">
        <f aca="false">STDEV(J4215:L4215)</f>
        <v>165691.711771311</v>
      </c>
      <c r="T4215" s="25" t="n">
        <f aca="false">IF(P4215&gt;0,S4215/P4215,NA())</f>
        <v>0.138778532151665</v>
      </c>
      <c r="U4215" s="4" t="str">
        <f aca="false">IF(T4215&lt;=Parametros!$B$7,"MENOR",IF(T4215&lt;=Parametros!$B$8,"PROMEDIO MENOR-MEDIANA","PROMEDIO"))</f>
        <v>MENOR</v>
      </c>
      <c r="V4215" s="23" t="n">
        <f aca="false">IF(T4215&lt;=Parametros!$B$7,M4215,IF(T4215&lt;=Parametros!$B$8,Q4215,P4215))</f>
        <v>1049971.68</v>
      </c>
      <c r="W4215" s="26" t="n">
        <f aca="false">ROUND(V4215,0)</f>
        <v>1049972</v>
      </c>
      <c r="X4215" s="27" t="n">
        <f aca="false">K4215/G4215</f>
        <v>0.95947057726962</v>
      </c>
      <c r="Y4215" s="27" t="n">
        <f aca="false">L4215/G4215</f>
        <v>1.25652457590257</v>
      </c>
    </row>
    <row r="4216" customFormat="false" ht="39" hidden="false" customHeight="true" outlineLevel="0" collapsed="false">
      <c r="A4216" s="4" t="s">
        <v>824</v>
      </c>
      <c r="B4216" s="4" t="s">
        <v>1668</v>
      </c>
      <c r="C4216" s="4" t="s">
        <v>2165</v>
      </c>
      <c r="D4216" s="4" t="s">
        <v>2166</v>
      </c>
      <c r="E4216" s="4" t="s">
        <v>98</v>
      </c>
      <c r="F4216" s="4" t="s">
        <v>99</v>
      </c>
      <c r="G4216" s="23" t="n">
        <v>1094324</v>
      </c>
      <c r="H4216" s="24" t="n">
        <f aca="false">Parametros!$B$3</f>
        <v>160.42</v>
      </c>
      <c r="I4216" s="24" t="n">
        <f aca="false">Parametros!$B$4</f>
        <v>151.76</v>
      </c>
      <c r="J4216" s="23" t="n">
        <f aca="false">G4216*H4216/I4216</f>
        <v>1156770.26937269</v>
      </c>
      <c r="K4216" s="23" t="n">
        <v>1049971.68</v>
      </c>
      <c r="L4216" s="23" t="n">
        <v>1375045</v>
      </c>
      <c r="M4216" s="23" t="n">
        <f aca="false">MIN(J4216:L4216)</f>
        <v>1049971.68</v>
      </c>
      <c r="N4216" s="23" t="n">
        <f aca="false">MAX(J4216:L4216)</f>
        <v>1375045</v>
      </c>
      <c r="O4216" s="23" t="n">
        <f aca="false">MEDIAN(J4216:L4216)</f>
        <v>1156770.26937269</v>
      </c>
      <c r="P4216" s="23" t="n">
        <f aca="false">AVERAGE(J4216:L4216)</f>
        <v>1193928.98312423</v>
      </c>
      <c r="Q4216" s="23" t="n">
        <f aca="false">AVERAGE(M4216,O4216)</f>
        <v>1103370.97468635</v>
      </c>
      <c r="R4216" s="23" t="n">
        <f aca="false">AVERAGE(N4216,O4216)</f>
        <v>1265907.63468635</v>
      </c>
      <c r="S4216" s="23" t="n">
        <f aca="false">STDEV(J4216:L4216)</f>
        <v>165691.711771311</v>
      </c>
      <c r="T4216" s="25" t="n">
        <f aca="false">IF(P4216&gt;0,S4216/P4216,NA())</f>
        <v>0.138778532151665</v>
      </c>
      <c r="U4216" s="4" t="str">
        <f aca="false">IF(T4216&lt;=Parametros!$B$7,"MENOR",IF(T4216&lt;=Parametros!$B$8,"PROMEDIO MENOR-MEDIANA","PROMEDIO"))</f>
        <v>MENOR</v>
      </c>
      <c r="V4216" s="23" t="n">
        <f aca="false">IF(T4216&lt;=Parametros!$B$7,M4216,IF(T4216&lt;=Parametros!$B$8,Q4216,P4216))</f>
        <v>1049971.68</v>
      </c>
      <c r="W4216" s="26" t="n">
        <f aca="false">ROUND(V4216,0)</f>
        <v>1049972</v>
      </c>
      <c r="X4216" s="27" t="n">
        <f aca="false">K4216/G4216</f>
        <v>0.95947057726962</v>
      </c>
      <c r="Y4216" s="27" t="n">
        <f aca="false">L4216/G4216</f>
        <v>1.25652457590257</v>
      </c>
    </row>
    <row r="4217" customFormat="false" ht="77.25" hidden="false" customHeight="true" outlineLevel="0" collapsed="false">
      <c r="A4217" s="4" t="s">
        <v>827</v>
      </c>
      <c r="B4217" s="4" t="s">
        <v>1668</v>
      </c>
      <c r="C4217" s="4" t="s">
        <v>2167</v>
      </c>
      <c r="D4217" s="4" t="s">
        <v>2168</v>
      </c>
      <c r="E4217" s="4" t="s">
        <v>98</v>
      </c>
      <c r="F4217" s="4" t="s">
        <v>99</v>
      </c>
      <c r="G4217" s="23" t="n">
        <v>3270537</v>
      </c>
      <c r="H4217" s="24" t="n">
        <f aca="false">Parametros!$B$3</f>
        <v>160.42</v>
      </c>
      <c r="I4217" s="24" t="n">
        <f aca="false">Parametros!$B$4</f>
        <v>151.76</v>
      </c>
      <c r="J4217" s="23" t="n">
        <f aca="false">G4217*H4217/I4217</f>
        <v>3457166.21995256</v>
      </c>
      <c r="K4217" s="23" t="n">
        <v>3137983.89</v>
      </c>
      <c r="L4217" s="23" t="n">
        <v>4109546</v>
      </c>
      <c r="M4217" s="23" t="n">
        <f aca="false">MIN(J4217:L4217)</f>
        <v>3137983.89</v>
      </c>
      <c r="N4217" s="23" t="n">
        <f aca="false">MAX(J4217:L4217)</f>
        <v>4109546</v>
      </c>
      <c r="O4217" s="23" t="n">
        <f aca="false">MEDIAN(J4217:L4217)</f>
        <v>3457166.21995256</v>
      </c>
      <c r="P4217" s="23" t="n">
        <f aca="false">AVERAGE(J4217:L4217)</f>
        <v>3568232.03665085</v>
      </c>
      <c r="Q4217" s="23" t="n">
        <f aca="false">AVERAGE(M4217,O4217)</f>
        <v>3297575.05497628</v>
      </c>
      <c r="R4217" s="23" t="n">
        <f aca="false">AVERAGE(N4217,O4217)</f>
        <v>3783356.10997628</v>
      </c>
      <c r="S4217" s="23" t="n">
        <f aca="false">STDEV(J4217:L4217)</f>
        <v>495212.020377189</v>
      </c>
      <c r="T4217" s="25" t="n">
        <f aca="false">IF(P4217&gt;0,S4217/P4217,NA())</f>
        <v>0.138783581137844</v>
      </c>
      <c r="U4217" s="4" t="str">
        <f aca="false">IF(T4217&lt;=Parametros!$B$7,"MENOR",IF(T4217&lt;=Parametros!$B$8,"PROMEDIO MENOR-MEDIANA","PROMEDIO"))</f>
        <v>MENOR</v>
      </c>
      <c r="V4217" s="23" t="n">
        <f aca="false">IF(T4217&lt;=Parametros!$B$7,M4217,IF(T4217&lt;=Parametros!$B$8,Q4217,P4217))</f>
        <v>3137983.89</v>
      </c>
      <c r="W4217" s="26" t="n">
        <f aca="false">ROUND(V4217,0)</f>
        <v>3137984</v>
      </c>
      <c r="X4217" s="27" t="n">
        <f aca="false">K4217/G4217</f>
        <v>0.959470536489879</v>
      </c>
      <c r="Y4217" s="27" t="n">
        <f aca="false">L4217/G4217</f>
        <v>1.25653554752629</v>
      </c>
    </row>
    <row r="4218" customFormat="false" ht="77.25" hidden="false" customHeight="true" outlineLevel="0" collapsed="false">
      <c r="A4218" s="4" t="s">
        <v>830</v>
      </c>
      <c r="B4218" s="4" t="s">
        <v>1668</v>
      </c>
      <c r="C4218" s="4" t="s">
        <v>2169</v>
      </c>
      <c r="D4218" s="4" t="s">
        <v>2170</v>
      </c>
      <c r="E4218" s="4" t="s">
        <v>98</v>
      </c>
      <c r="F4218" s="4" t="s">
        <v>99</v>
      </c>
      <c r="G4218" s="23" t="n">
        <v>3270537</v>
      </c>
      <c r="H4218" s="24" t="n">
        <f aca="false">Parametros!$B$3</f>
        <v>160.42</v>
      </c>
      <c r="I4218" s="24" t="n">
        <f aca="false">Parametros!$B$4</f>
        <v>151.76</v>
      </c>
      <c r="J4218" s="23" t="n">
        <f aca="false">G4218*H4218/I4218</f>
        <v>3457166.21995256</v>
      </c>
      <c r="K4218" s="23" t="n">
        <v>3137983.89</v>
      </c>
      <c r="L4218" s="23" t="n">
        <v>4109546</v>
      </c>
      <c r="M4218" s="23" t="n">
        <f aca="false">MIN(J4218:L4218)</f>
        <v>3137983.89</v>
      </c>
      <c r="N4218" s="23" t="n">
        <f aca="false">MAX(J4218:L4218)</f>
        <v>4109546</v>
      </c>
      <c r="O4218" s="23" t="n">
        <f aca="false">MEDIAN(J4218:L4218)</f>
        <v>3457166.21995256</v>
      </c>
      <c r="P4218" s="23" t="n">
        <f aca="false">AVERAGE(J4218:L4218)</f>
        <v>3568232.03665085</v>
      </c>
      <c r="Q4218" s="23" t="n">
        <f aca="false">AVERAGE(M4218,O4218)</f>
        <v>3297575.05497628</v>
      </c>
      <c r="R4218" s="23" t="n">
        <f aca="false">AVERAGE(N4218,O4218)</f>
        <v>3783356.10997628</v>
      </c>
      <c r="S4218" s="23" t="n">
        <f aca="false">STDEV(J4218:L4218)</f>
        <v>495212.020377189</v>
      </c>
      <c r="T4218" s="25" t="n">
        <f aca="false">IF(P4218&gt;0,S4218/P4218,NA())</f>
        <v>0.138783581137844</v>
      </c>
      <c r="U4218" s="4" t="str">
        <f aca="false">IF(T4218&lt;=Parametros!$B$7,"MENOR",IF(T4218&lt;=Parametros!$B$8,"PROMEDIO MENOR-MEDIANA","PROMEDIO"))</f>
        <v>MENOR</v>
      </c>
      <c r="V4218" s="23" t="n">
        <f aca="false">IF(T4218&lt;=Parametros!$B$7,M4218,IF(T4218&lt;=Parametros!$B$8,Q4218,P4218))</f>
        <v>3137983.89</v>
      </c>
      <c r="W4218" s="26" t="n">
        <f aca="false">ROUND(V4218,0)</f>
        <v>3137984</v>
      </c>
      <c r="X4218" s="27" t="n">
        <f aca="false">K4218/G4218</f>
        <v>0.959470536489879</v>
      </c>
      <c r="Y4218" s="27" t="n">
        <f aca="false">L4218/G4218</f>
        <v>1.25653554752629</v>
      </c>
    </row>
    <row r="4219" customFormat="false" ht="77.25" hidden="false" customHeight="true" outlineLevel="0" collapsed="false">
      <c r="A4219" s="4" t="s">
        <v>833</v>
      </c>
      <c r="B4219" s="4" t="s">
        <v>1668</v>
      </c>
      <c r="C4219" s="4" t="s">
        <v>2171</v>
      </c>
      <c r="D4219" s="4" t="s">
        <v>2172</v>
      </c>
      <c r="E4219" s="4" t="s">
        <v>98</v>
      </c>
      <c r="F4219" s="4" t="s">
        <v>99</v>
      </c>
      <c r="G4219" s="23" t="n">
        <v>3270537</v>
      </c>
      <c r="H4219" s="24" t="n">
        <f aca="false">Parametros!$B$3</f>
        <v>160.42</v>
      </c>
      <c r="I4219" s="24" t="n">
        <f aca="false">Parametros!$B$4</f>
        <v>151.76</v>
      </c>
      <c r="J4219" s="23" t="n">
        <f aca="false">G4219*H4219/I4219</f>
        <v>3457166.21995256</v>
      </c>
      <c r="K4219" s="23" t="n">
        <v>3137983.89</v>
      </c>
      <c r="L4219" s="23" t="n">
        <v>4109546</v>
      </c>
      <c r="M4219" s="23" t="n">
        <f aca="false">MIN(J4219:L4219)</f>
        <v>3137983.89</v>
      </c>
      <c r="N4219" s="23" t="n">
        <f aca="false">MAX(J4219:L4219)</f>
        <v>4109546</v>
      </c>
      <c r="O4219" s="23" t="n">
        <f aca="false">MEDIAN(J4219:L4219)</f>
        <v>3457166.21995256</v>
      </c>
      <c r="P4219" s="23" t="n">
        <f aca="false">AVERAGE(J4219:L4219)</f>
        <v>3568232.03665085</v>
      </c>
      <c r="Q4219" s="23" t="n">
        <f aca="false">AVERAGE(M4219,O4219)</f>
        <v>3297575.05497628</v>
      </c>
      <c r="R4219" s="23" t="n">
        <f aca="false">AVERAGE(N4219,O4219)</f>
        <v>3783356.10997628</v>
      </c>
      <c r="S4219" s="23" t="n">
        <f aca="false">STDEV(J4219:L4219)</f>
        <v>495212.020377189</v>
      </c>
      <c r="T4219" s="25" t="n">
        <f aca="false">IF(P4219&gt;0,S4219/P4219,NA())</f>
        <v>0.138783581137844</v>
      </c>
      <c r="U4219" s="4" t="str">
        <f aca="false">IF(T4219&lt;=Parametros!$B$7,"MENOR",IF(T4219&lt;=Parametros!$B$8,"PROMEDIO MENOR-MEDIANA","PROMEDIO"))</f>
        <v>MENOR</v>
      </c>
      <c r="V4219" s="23" t="n">
        <f aca="false">IF(T4219&lt;=Parametros!$B$7,M4219,IF(T4219&lt;=Parametros!$B$8,Q4219,P4219))</f>
        <v>3137983.89</v>
      </c>
      <c r="W4219" s="26" t="n">
        <f aca="false">ROUND(V4219,0)</f>
        <v>3137984</v>
      </c>
      <c r="X4219" s="27" t="n">
        <f aca="false">K4219/G4219</f>
        <v>0.959470536489879</v>
      </c>
      <c r="Y4219" s="27" t="n">
        <f aca="false">L4219/G4219</f>
        <v>1.25653554752629</v>
      </c>
    </row>
    <row r="4220" customFormat="false" ht="77.25" hidden="false" customHeight="true" outlineLevel="0" collapsed="false">
      <c r="A4220" s="4" t="s">
        <v>835</v>
      </c>
      <c r="B4220" s="4" t="s">
        <v>1668</v>
      </c>
      <c r="C4220" s="4" t="s">
        <v>2173</v>
      </c>
      <c r="D4220" s="4" t="s">
        <v>2174</v>
      </c>
      <c r="E4220" s="4" t="s">
        <v>98</v>
      </c>
      <c r="F4220" s="4" t="s">
        <v>99</v>
      </c>
      <c r="G4220" s="23" t="n">
        <v>3270537</v>
      </c>
      <c r="H4220" s="24" t="n">
        <f aca="false">Parametros!$B$3</f>
        <v>160.42</v>
      </c>
      <c r="I4220" s="24" t="n">
        <f aca="false">Parametros!$B$4</f>
        <v>151.76</v>
      </c>
      <c r="J4220" s="23" t="n">
        <f aca="false">G4220*H4220/I4220</f>
        <v>3457166.21995256</v>
      </c>
      <c r="K4220" s="23" t="n">
        <v>3137983.89</v>
      </c>
      <c r="L4220" s="23" t="n">
        <v>4109546</v>
      </c>
      <c r="M4220" s="23" t="n">
        <f aca="false">MIN(J4220:L4220)</f>
        <v>3137983.89</v>
      </c>
      <c r="N4220" s="23" t="n">
        <f aca="false">MAX(J4220:L4220)</f>
        <v>4109546</v>
      </c>
      <c r="O4220" s="23" t="n">
        <f aca="false">MEDIAN(J4220:L4220)</f>
        <v>3457166.21995256</v>
      </c>
      <c r="P4220" s="23" t="n">
        <f aca="false">AVERAGE(J4220:L4220)</f>
        <v>3568232.03665085</v>
      </c>
      <c r="Q4220" s="23" t="n">
        <f aca="false">AVERAGE(M4220,O4220)</f>
        <v>3297575.05497628</v>
      </c>
      <c r="R4220" s="23" t="n">
        <f aca="false">AVERAGE(N4220,O4220)</f>
        <v>3783356.10997628</v>
      </c>
      <c r="S4220" s="23" t="n">
        <f aca="false">STDEV(J4220:L4220)</f>
        <v>495212.020377189</v>
      </c>
      <c r="T4220" s="25" t="n">
        <f aca="false">IF(P4220&gt;0,S4220/P4220,NA())</f>
        <v>0.138783581137844</v>
      </c>
      <c r="U4220" s="4" t="str">
        <f aca="false">IF(T4220&lt;=Parametros!$B$7,"MENOR",IF(T4220&lt;=Parametros!$B$8,"PROMEDIO MENOR-MEDIANA","PROMEDIO"))</f>
        <v>MENOR</v>
      </c>
      <c r="V4220" s="23" t="n">
        <f aca="false">IF(T4220&lt;=Parametros!$B$7,M4220,IF(T4220&lt;=Parametros!$B$8,Q4220,P4220))</f>
        <v>3137983.89</v>
      </c>
      <c r="W4220" s="26" t="n">
        <f aca="false">ROUND(V4220,0)</f>
        <v>3137984</v>
      </c>
      <c r="X4220" s="27" t="n">
        <f aca="false">K4220/G4220</f>
        <v>0.959470536489879</v>
      </c>
      <c r="Y4220" s="27" t="n">
        <f aca="false">L4220/G4220</f>
        <v>1.25653554752629</v>
      </c>
    </row>
    <row r="4221" customFormat="false" ht="39" hidden="false" customHeight="true" outlineLevel="0" collapsed="false">
      <c r="A4221" s="4" t="s">
        <v>837</v>
      </c>
      <c r="B4221" s="4" t="s">
        <v>1668</v>
      </c>
      <c r="C4221" s="4" t="s">
        <v>2175</v>
      </c>
      <c r="D4221" s="4" t="s">
        <v>2176</v>
      </c>
      <c r="E4221" s="4" t="s">
        <v>98</v>
      </c>
      <c r="F4221" s="4" t="s">
        <v>99</v>
      </c>
      <c r="G4221" s="23" t="n">
        <v>820743</v>
      </c>
      <c r="H4221" s="24" t="n">
        <f aca="false">Parametros!$B$3</f>
        <v>160.42</v>
      </c>
      <c r="I4221" s="24" t="n">
        <f aca="false">Parametros!$B$4</f>
        <v>151.76</v>
      </c>
      <c r="J4221" s="23" t="n">
        <f aca="false">G4221*H4221/I4221</f>
        <v>867577.70202952</v>
      </c>
      <c r="K4221" s="23" t="n">
        <v>787478.3</v>
      </c>
      <c r="L4221" s="23" t="n">
        <v>1031254</v>
      </c>
      <c r="M4221" s="23" t="n">
        <f aca="false">MIN(J4221:L4221)</f>
        <v>787478.3</v>
      </c>
      <c r="N4221" s="23" t="n">
        <f aca="false">MAX(J4221:L4221)</f>
        <v>1031254</v>
      </c>
      <c r="O4221" s="23" t="n">
        <f aca="false">MEDIAN(J4221:L4221)</f>
        <v>867577.70202952</v>
      </c>
      <c r="P4221" s="23" t="n">
        <f aca="false">AVERAGE(J4221:L4221)</f>
        <v>895436.667343174</v>
      </c>
      <c r="Q4221" s="23" t="n">
        <f aca="false">AVERAGE(M4221,O4221)</f>
        <v>827528.00101476</v>
      </c>
      <c r="R4221" s="23" t="n">
        <f aca="false">AVERAGE(N4221,O4221)</f>
        <v>949415.85101476</v>
      </c>
      <c r="S4221" s="23" t="n">
        <f aca="false">STDEV(J4221:L4221)</f>
        <v>124252.724070271</v>
      </c>
      <c r="T4221" s="25" t="n">
        <f aca="false">IF(P4221&gt;0,S4221/P4221,NA())</f>
        <v>0.138762157729076</v>
      </c>
      <c r="U4221" s="4" t="str">
        <f aca="false">IF(T4221&lt;=Parametros!$B$7,"MENOR",IF(T4221&lt;=Parametros!$B$8,"PROMEDIO MENOR-MEDIANA","PROMEDIO"))</f>
        <v>MENOR</v>
      </c>
      <c r="V4221" s="23" t="n">
        <f aca="false">IF(T4221&lt;=Parametros!$B$7,M4221,IF(T4221&lt;=Parametros!$B$8,Q4221,P4221))</f>
        <v>787478.3</v>
      </c>
      <c r="W4221" s="26" t="n">
        <f aca="false">ROUND(V4221,0)</f>
        <v>787478</v>
      </c>
      <c r="X4221" s="27" t="n">
        <f aca="false">K4221/G4221</f>
        <v>0.959470016801849</v>
      </c>
      <c r="Y4221" s="27" t="n">
        <f aca="false">L4221/G4221</f>
        <v>1.25648832825866</v>
      </c>
    </row>
    <row r="4222" customFormat="false" ht="26.25" hidden="false" customHeight="true" outlineLevel="0" collapsed="false">
      <c r="A4222" s="4" t="s">
        <v>840</v>
      </c>
      <c r="B4222" s="4" t="s">
        <v>1668</v>
      </c>
      <c r="C4222" s="4" t="s">
        <v>2177</v>
      </c>
      <c r="D4222" s="4" t="s">
        <v>2178</v>
      </c>
      <c r="E4222" s="4" t="s">
        <v>98</v>
      </c>
      <c r="F4222" s="4" t="s">
        <v>99</v>
      </c>
      <c r="G4222" s="23" t="n">
        <v>410372</v>
      </c>
      <c r="H4222" s="24" t="n">
        <f aca="false">Parametros!$B$3</f>
        <v>160.42</v>
      </c>
      <c r="I4222" s="24" t="n">
        <f aca="false">Parametros!$B$4</f>
        <v>151.76</v>
      </c>
      <c r="J4222" s="23" t="n">
        <f aca="false">G4222*H4222/I4222</f>
        <v>433789.379546653</v>
      </c>
      <c r="K4222" s="23" t="n">
        <v>393739.61</v>
      </c>
      <c r="L4222" s="23" t="n">
        <v>515627</v>
      </c>
      <c r="M4222" s="23" t="n">
        <f aca="false">MIN(J4222:L4222)</f>
        <v>393739.61</v>
      </c>
      <c r="N4222" s="23" t="n">
        <f aca="false">MAX(J4222:L4222)</f>
        <v>515627</v>
      </c>
      <c r="O4222" s="23" t="n">
        <f aca="false">MEDIAN(J4222:L4222)</f>
        <v>433789.379546653</v>
      </c>
      <c r="P4222" s="23" t="n">
        <f aca="false">AVERAGE(J4222:L4222)</f>
        <v>447718.663182218</v>
      </c>
      <c r="Q4222" s="23" t="n">
        <f aca="false">AVERAGE(M4222,O4222)</f>
        <v>413764.494773326</v>
      </c>
      <c r="R4222" s="23" t="n">
        <f aca="false">AVERAGE(N4222,O4222)</f>
        <v>474708.189773326</v>
      </c>
      <c r="S4222" s="23" t="n">
        <f aca="false">STDEV(J4222:L4222)</f>
        <v>62126.1029455658</v>
      </c>
      <c r="T4222" s="25" t="n">
        <f aca="false">IF(P4222&gt;0,S4222/P4222,NA())</f>
        <v>0.138761476914982</v>
      </c>
      <c r="U4222" s="4" t="str">
        <f aca="false">IF(T4222&lt;=Parametros!$B$7,"MENOR",IF(T4222&lt;=Parametros!$B$8,"PROMEDIO MENOR-MEDIANA","PROMEDIO"))</f>
        <v>MENOR</v>
      </c>
      <c r="V4222" s="23" t="n">
        <f aca="false">IF(T4222&lt;=Parametros!$B$7,M4222,IF(T4222&lt;=Parametros!$B$8,Q4222,P4222))</f>
        <v>393739.61</v>
      </c>
      <c r="W4222" s="26" t="n">
        <f aca="false">ROUND(V4222,0)</f>
        <v>393740</v>
      </c>
      <c r="X4222" s="27" t="n">
        <f aca="false">K4222/G4222</f>
        <v>0.959469968711316</v>
      </c>
      <c r="Y4222" s="27" t="n">
        <f aca="false">L4222/G4222</f>
        <v>1.25648679734485</v>
      </c>
    </row>
    <row r="4223" customFormat="false" ht="39" hidden="false" customHeight="true" outlineLevel="0" collapsed="false">
      <c r="A4223" s="4" t="s">
        <v>843</v>
      </c>
      <c r="B4223" s="4" t="s">
        <v>1668</v>
      </c>
      <c r="C4223" s="4" t="s">
        <v>2179</v>
      </c>
      <c r="D4223" s="4" t="s">
        <v>2180</v>
      </c>
      <c r="E4223" s="4" t="s">
        <v>98</v>
      </c>
      <c r="F4223" s="4" t="s">
        <v>99</v>
      </c>
      <c r="G4223" s="23" t="n">
        <v>957534</v>
      </c>
      <c r="H4223" s="24" t="n">
        <f aca="false">Parametros!$B$3</f>
        <v>160.42</v>
      </c>
      <c r="I4223" s="24" t="n">
        <f aca="false">Parametros!$B$4</f>
        <v>151.76</v>
      </c>
      <c r="J4223" s="23" t="n">
        <f aca="false">G4223*H4223/I4223</f>
        <v>1012174.514233</v>
      </c>
      <c r="K4223" s="23" t="n">
        <v>918725.45</v>
      </c>
      <c r="L4223" s="23" t="n">
        <v>1203090</v>
      </c>
      <c r="M4223" s="23" t="n">
        <f aca="false">MIN(J4223:L4223)</f>
        <v>918725.45</v>
      </c>
      <c r="N4223" s="23" t="n">
        <f aca="false">MAX(J4223:L4223)</f>
        <v>1203090</v>
      </c>
      <c r="O4223" s="23" t="n">
        <f aca="false">MEDIAN(J4223:L4223)</f>
        <v>1012174.514233</v>
      </c>
      <c r="P4223" s="23" t="n">
        <f aca="false">AVERAGE(J4223:L4223)</f>
        <v>1044663.321411</v>
      </c>
      <c r="Q4223" s="23" t="n">
        <f aca="false">AVERAGE(M4223,O4223)</f>
        <v>965449.9821165</v>
      </c>
      <c r="R4223" s="23" t="n">
        <f aca="false">AVERAGE(N4223,O4223)</f>
        <v>1107632.2571165</v>
      </c>
      <c r="S4223" s="23" t="n">
        <f aca="false">STDEV(J4223:L4223)</f>
        <v>144939.440001894</v>
      </c>
      <c r="T4223" s="25" t="n">
        <f aca="false">IF(P4223&gt;0,S4223/P4223,NA())</f>
        <v>0.138742728907269</v>
      </c>
      <c r="U4223" s="4" t="str">
        <f aca="false">IF(T4223&lt;=Parametros!$B$7,"MENOR",IF(T4223&lt;=Parametros!$B$8,"PROMEDIO MENOR-MEDIANA","PROMEDIO"))</f>
        <v>MENOR</v>
      </c>
      <c r="V4223" s="23" t="n">
        <f aca="false">IF(T4223&lt;=Parametros!$B$7,M4223,IF(T4223&lt;=Parametros!$B$8,Q4223,P4223))</f>
        <v>918725.45</v>
      </c>
      <c r="W4223" s="26" t="n">
        <f aca="false">ROUND(V4223,0)</f>
        <v>918725</v>
      </c>
      <c r="X4223" s="27" t="n">
        <f aca="false">K4223/G4223</f>
        <v>0.959470316458737</v>
      </c>
      <c r="Y4223" s="27" t="n">
        <f aca="false">L4223/G4223</f>
        <v>1.25644624629517</v>
      </c>
    </row>
    <row r="4224" customFormat="false" ht="39" hidden="false" customHeight="true" outlineLevel="0" collapsed="false">
      <c r="A4224" s="4" t="s">
        <v>846</v>
      </c>
      <c r="B4224" s="4" t="s">
        <v>1668</v>
      </c>
      <c r="C4224" s="4" t="s">
        <v>2181</v>
      </c>
      <c r="D4224" s="4" t="s">
        <v>2182</v>
      </c>
      <c r="E4224" s="4" t="s">
        <v>98</v>
      </c>
      <c r="F4224" s="4" t="s">
        <v>99</v>
      </c>
      <c r="G4224" s="23" t="n">
        <v>683953</v>
      </c>
      <c r="H4224" s="24" t="n">
        <f aca="false">Parametros!$B$3</f>
        <v>160.42</v>
      </c>
      <c r="I4224" s="24" t="n">
        <f aca="false">Parametros!$B$4</f>
        <v>151.76</v>
      </c>
      <c r="J4224" s="23" t="n">
        <f aca="false">G4224*H4224/I4224</f>
        <v>722981.946889826</v>
      </c>
      <c r="K4224" s="23" t="n">
        <v>656232.99</v>
      </c>
      <c r="L4224" s="23" t="n">
        <v>859299</v>
      </c>
      <c r="M4224" s="23" t="n">
        <f aca="false">MIN(J4224:L4224)</f>
        <v>656232.99</v>
      </c>
      <c r="N4224" s="23" t="n">
        <f aca="false">MAX(J4224:L4224)</f>
        <v>859299</v>
      </c>
      <c r="O4224" s="23" t="n">
        <f aca="false">MEDIAN(J4224:L4224)</f>
        <v>722981.946889826</v>
      </c>
      <c r="P4224" s="23" t="n">
        <f aca="false">AVERAGE(J4224:L4224)</f>
        <v>746171.312296609</v>
      </c>
      <c r="Q4224" s="23" t="n">
        <f aca="false">AVERAGE(M4224,O4224)</f>
        <v>689607.468444913</v>
      </c>
      <c r="R4224" s="23" t="n">
        <f aca="false">AVERAGE(N4224,O4224)</f>
        <v>791140.473444913</v>
      </c>
      <c r="S4224" s="23" t="n">
        <f aca="false">STDEV(J4224:L4224)</f>
        <v>103500.053648812</v>
      </c>
      <c r="T4224" s="25" t="n">
        <f aca="false">IF(P4224&gt;0,S4224/P4224,NA())</f>
        <v>0.138708165193666</v>
      </c>
      <c r="U4224" s="4" t="str">
        <f aca="false">IF(T4224&lt;=Parametros!$B$7,"MENOR",IF(T4224&lt;=Parametros!$B$8,"PROMEDIO MENOR-MEDIANA","PROMEDIO"))</f>
        <v>MENOR</v>
      </c>
      <c r="V4224" s="23" t="n">
        <f aca="false">IF(T4224&lt;=Parametros!$B$7,M4224,IF(T4224&lt;=Parametros!$B$8,Q4224,P4224))</f>
        <v>656232.99</v>
      </c>
      <c r="W4224" s="26" t="n">
        <f aca="false">ROUND(V4224,0)</f>
        <v>656233</v>
      </c>
      <c r="X4224" s="27" t="n">
        <f aca="false">K4224/G4224</f>
        <v>0.959470884695293</v>
      </c>
      <c r="Y4224" s="27" t="n">
        <f aca="false">L4224/G4224</f>
        <v>1.25637141733423</v>
      </c>
    </row>
    <row r="4225" customFormat="false" ht="39" hidden="false" customHeight="true" outlineLevel="0" collapsed="false">
      <c r="A4225" s="4" t="s">
        <v>848</v>
      </c>
      <c r="B4225" s="4" t="s">
        <v>1668</v>
      </c>
      <c r="C4225" s="4" t="s">
        <v>2183</v>
      </c>
      <c r="D4225" s="4" t="s">
        <v>2184</v>
      </c>
      <c r="E4225" s="4" t="s">
        <v>98</v>
      </c>
      <c r="F4225" s="4" t="s">
        <v>99</v>
      </c>
      <c r="G4225" s="23" t="n">
        <v>957534</v>
      </c>
      <c r="H4225" s="24" t="n">
        <f aca="false">Parametros!$B$3</f>
        <v>160.42</v>
      </c>
      <c r="I4225" s="24" t="n">
        <f aca="false">Parametros!$B$4</f>
        <v>151.76</v>
      </c>
      <c r="J4225" s="23" t="n">
        <f aca="false">G4225*H4225/I4225</f>
        <v>1012174.514233</v>
      </c>
      <c r="K4225" s="23" t="n">
        <v>918725.45</v>
      </c>
      <c r="L4225" s="23" t="n">
        <v>1203090</v>
      </c>
      <c r="M4225" s="23" t="n">
        <f aca="false">MIN(J4225:L4225)</f>
        <v>918725.45</v>
      </c>
      <c r="N4225" s="23" t="n">
        <f aca="false">MAX(J4225:L4225)</f>
        <v>1203090</v>
      </c>
      <c r="O4225" s="23" t="n">
        <f aca="false">MEDIAN(J4225:L4225)</f>
        <v>1012174.514233</v>
      </c>
      <c r="P4225" s="23" t="n">
        <f aca="false">AVERAGE(J4225:L4225)</f>
        <v>1044663.321411</v>
      </c>
      <c r="Q4225" s="23" t="n">
        <f aca="false">AVERAGE(M4225,O4225)</f>
        <v>965449.9821165</v>
      </c>
      <c r="R4225" s="23" t="n">
        <f aca="false">AVERAGE(N4225,O4225)</f>
        <v>1107632.2571165</v>
      </c>
      <c r="S4225" s="23" t="n">
        <f aca="false">STDEV(J4225:L4225)</f>
        <v>144939.440001894</v>
      </c>
      <c r="T4225" s="25" t="n">
        <f aca="false">IF(P4225&gt;0,S4225/P4225,NA())</f>
        <v>0.138742728907269</v>
      </c>
      <c r="U4225" s="4" t="str">
        <f aca="false">IF(T4225&lt;=Parametros!$B$7,"MENOR",IF(T4225&lt;=Parametros!$B$8,"PROMEDIO MENOR-MEDIANA","PROMEDIO"))</f>
        <v>MENOR</v>
      </c>
      <c r="V4225" s="23" t="n">
        <f aca="false">IF(T4225&lt;=Parametros!$B$7,M4225,IF(T4225&lt;=Parametros!$B$8,Q4225,P4225))</f>
        <v>918725.45</v>
      </c>
      <c r="W4225" s="26" t="n">
        <f aca="false">ROUND(V4225,0)</f>
        <v>918725</v>
      </c>
      <c r="X4225" s="27" t="n">
        <f aca="false">K4225/G4225</f>
        <v>0.959470316458737</v>
      </c>
      <c r="Y4225" s="27" t="n">
        <f aca="false">L4225/G4225</f>
        <v>1.25644624629517</v>
      </c>
    </row>
    <row r="4226" customFormat="false" ht="26.25" hidden="false" customHeight="true" outlineLevel="0" collapsed="false">
      <c r="A4226" s="4" t="s">
        <v>851</v>
      </c>
      <c r="B4226" s="4" t="s">
        <v>1668</v>
      </c>
      <c r="C4226" s="4" t="s">
        <v>2185</v>
      </c>
      <c r="D4226" s="4" t="s">
        <v>2186</v>
      </c>
      <c r="E4226" s="4" t="s">
        <v>98</v>
      </c>
      <c r="F4226" s="4" t="s">
        <v>99</v>
      </c>
      <c r="G4226" s="23" t="n">
        <v>1469650</v>
      </c>
      <c r="H4226" s="24" t="n">
        <f aca="false">Parametros!$B$3</f>
        <v>160.42</v>
      </c>
      <c r="I4226" s="24" t="n">
        <f aca="false">Parametros!$B$4</f>
        <v>151.76</v>
      </c>
      <c r="J4226" s="23" t="n">
        <f aca="false">G4226*H4226/I4226</f>
        <v>1553513.79151292</v>
      </c>
      <c r="K4226" s="23" t="n">
        <v>1410085.82</v>
      </c>
      <c r="L4226" s="23" t="n">
        <v>1846642</v>
      </c>
      <c r="M4226" s="23" t="n">
        <f aca="false">MIN(J4226:L4226)</f>
        <v>1410085.82</v>
      </c>
      <c r="N4226" s="23" t="n">
        <f aca="false">MAX(J4226:L4226)</f>
        <v>1846642</v>
      </c>
      <c r="O4226" s="23" t="n">
        <f aca="false">MEDIAN(J4226:L4226)</f>
        <v>1553513.79151292</v>
      </c>
      <c r="P4226" s="23" t="n">
        <f aca="false">AVERAGE(J4226:L4226)</f>
        <v>1603413.87050431</v>
      </c>
      <c r="Q4226" s="23" t="n">
        <f aca="false">AVERAGE(M4226,O4226)</f>
        <v>1481799.80575646</v>
      </c>
      <c r="R4226" s="23" t="n">
        <f aca="false">AVERAGE(N4226,O4226)</f>
        <v>1700077.89575646</v>
      </c>
      <c r="S4226" s="23" t="n">
        <f aca="false">STDEV(J4226:L4226)</f>
        <v>222514.803971687</v>
      </c>
      <c r="T4226" s="25" t="n">
        <f aca="false">IF(P4226&gt;0,S4226/P4226,NA())</f>
        <v>0.138775651168405</v>
      </c>
      <c r="U4226" s="4" t="str">
        <f aca="false">IF(T4226&lt;=Parametros!$B$7,"MENOR",IF(T4226&lt;=Parametros!$B$8,"PROMEDIO MENOR-MEDIANA","PROMEDIO"))</f>
        <v>MENOR</v>
      </c>
      <c r="V4226" s="23" t="n">
        <f aca="false">IF(T4226&lt;=Parametros!$B$7,M4226,IF(T4226&lt;=Parametros!$B$8,Q4226,P4226))</f>
        <v>1410085.82</v>
      </c>
      <c r="W4226" s="26" t="n">
        <f aca="false">ROUND(V4226,0)</f>
        <v>1410086</v>
      </c>
      <c r="X4226" s="27" t="n">
        <f aca="false">K4226/G4226</f>
        <v>0.959470499778859</v>
      </c>
      <c r="Y4226" s="27" t="n">
        <f aca="false">L4226/G4226</f>
        <v>1.25651821862348</v>
      </c>
    </row>
    <row r="4227" customFormat="false" ht="26.25" hidden="false" customHeight="true" outlineLevel="0" collapsed="false">
      <c r="A4227" s="4" t="s">
        <v>854</v>
      </c>
      <c r="B4227" s="4" t="s">
        <v>1668</v>
      </c>
      <c r="C4227" s="4" t="s">
        <v>2187</v>
      </c>
      <c r="D4227" s="4" t="s">
        <v>2188</v>
      </c>
      <c r="E4227" s="4" t="s">
        <v>98</v>
      </c>
      <c r="F4227" s="4" t="s">
        <v>99</v>
      </c>
      <c r="G4227" s="23" t="n">
        <v>2238390</v>
      </c>
      <c r="H4227" s="24" t="n">
        <f aca="false">Parametros!$B$3</f>
        <v>160.42</v>
      </c>
      <c r="I4227" s="24" t="n">
        <f aca="false">Parametros!$B$4</f>
        <v>151.76</v>
      </c>
      <c r="J4227" s="23" t="n">
        <f aca="false">G4227*H4227/I4227</f>
        <v>2366121.00553506</v>
      </c>
      <c r="K4227" s="23" t="n">
        <v>2147668.84</v>
      </c>
      <c r="L4227" s="23" t="n">
        <v>2812565</v>
      </c>
      <c r="M4227" s="23" t="n">
        <f aca="false">MIN(J4227:L4227)</f>
        <v>2147668.84</v>
      </c>
      <c r="N4227" s="23" t="n">
        <f aca="false">MAX(J4227:L4227)</f>
        <v>2812565</v>
      </c>
      <c r="O4227" s="23" t="n">
        <f aca="false">MEDIAN(J4227:L4227)</f>
        <v>2366121.00553506</v>
      </c>
      <c r="P4227" s="23" t="n">
        <f aca="false">AVERAGE(J4227:L4227)</f>
        <v>2442118.28184502</v>
      </c>
      <c r="Q4227" s="23" t="n">
        <f aca="false">AVERAGE(M4227,O4227)</f>
        <v>2256894.92276753</v>
      </c>
      <c r="R4227" s="23" t="n">
        <f aca="false">AVERAGE(N4227,O4227)</f>
        <v>2589343.00276753</v>
      </c>
      <c r="S4227" s="23" t="n">
        <f aca="false">STDEV(J4227:L4227)</f>
        <v>338900.303039974</v>
      </c>
      <c r="T4227" s="25" t="n">
        <f aca="false">IF(P4227&gt;0,S4227/P4227,NA())</f>
        <v>0.13877309119685</v>
      </c>
      <c r="U4227" s="4" t="str">
        <f aca="false">IF(T4227&lt;=Parametros!$B$7,"MENOR",IF(T4227&lt;=Parametros!$B$8,"PROMEDIO MENOR-MEDIANA","PROMEDIO"))</f>
        <v>MENOR</v>
      </c>
      <c r="V4227" s="23" t="n">
        <f aca="false">IF(T4227&lt;=Parametros!$B$7,M4227,IF(T4227&lt;=Parametros!$B$8,Q4227,P4227))</f>
        <v>2147668.84</v>
      </c>
      <c r="W4227" s="26" t="n">
        <f aca="false">ROUND(V4227,0)</f>
        <v>2147669</v>
      </c>
      <c r="X4227" s="27" t="n">
        <f aca="false">K4227/G4227</f>
        <v>0.959470351457967</v>
      </c>
      <c r="Y4227" s="27" t="n">
        <f aca="false">L4227/G4227</f>
        <v>1.2565124933546</v>
      </c>
    </row>
    <row r="4228" customFormat="false" ht="26.25" hidden="false" customHeight="true" outlineLevel="0" collapsed="false">
      <c r="A4228" s="4" t="s">
        <v>857</v>
      </c>
      <c r="B4228" s="4" t="s">
        <v>1668</v>
      </c>
      <c r="C4228" s="4" t="s">
        <v>2189</v>
      </c>
      <c r="D4228" s="4" t="s">
        <v>2190</v>
      </c>
      <c r="E4228" s="4" t="s">
        <v>98</v>
      </c>
      <c r="F4228" s="4" t="s">
        <v>99</v>
      </c>
      <c r="G4228" s="23" t="n">
        <v>1955765</v>
      </c>
      <c r="H4228" s="24" t="n">
        <f aca="false">Parametros!$B$3</f>
        <v>160.42</v>
      </c>
      <c r="I4228" s="24" t="n">
        <f aca="false">Parametros!$B$4</f>
        <v>151.76</v>
      </c>
      <c r="J4228" s="23" t="n">
        <f aca="false">G4228*H4228/I4228</f>
        <v>2067368.35332103</v>
      </c>
      <c r="K4228" s="23" t="n">
        <v>1876499.02</v>
      </c>
      <c r="L4228" s="23" t="n">
        <v>2457469</v>
      </c>
      <c r="M4228" s="23" t="n">
        <f aca="false">MIN(J4228:L4228)</f>
        <v>1876499.02</v>
      </c>
      <c r="N4228" s="23" t="n">
        <f aca="false">MAX(J4228:L4228)</f>
        <v>2457469</v>
      </c>
      <c r="O4228" s="23" t="n">
        <f aca="false">MEDIAN(J4228:L4228)</f>
        <v>2067368.35332103</v>
      </c>
      <c r="P4228" s="23" t="n">
        <f aca="false">AVERAGE(J4228:L4228)</f>
        <v>2133778.79110701</v>
      </c>
      <c r="Q4228" s="23" t="n">
        <f aca="false">AVERAGE(M4228,O4228)</f>
        <v>1971933.68666052</v>
      </c>
      <c r="R4228" s="23" t="n">
        <f aca="false">AVERAGE(N4228,O4228)</f>
        <v>2262418.67666052</v>
      </c>
      <c r="S4228" s="23" t="n">
        <f aca="false">STDEV(J4228:L4228)</f>
        <v>296123.773278158</v>
      </c>
      <c r="T4228" s="25" t="n">
        <f aca="false">IF(P4228&gt;0,S4228/P4228,NA())</f>
        <v>0.138779040504254</v>
      </c>
      <c r="U4228" s="4" t="str">
        <f aca="false">IF(T4228&lt;=Parametros!$B$7,"MENOR",IF(T4228&lt;=Parametros!$B$8,"PROMEDIO MENOR-MEDIANA","PROMEDIO"))</f>
        <v>MENOR</v>
      </c>
      <c r="V4228" s="23" t="n">
        <f aca="false">IF(T4228&lt;=Parametros!$B$7,M4228,IF(T4228&lt;=Parametros!$B$8,Q4228,P4228))</f>
        <v>1876499.02</v>
      </c>
      <c r="W4228" s="26" t="n">
        <f aca="false">ROUND(V4228,0)</f>
        <v>1876499</v>
      </c>
      <c r="X4228" s="27" t="n">
        <f aca="false">K4228/G4228</f>
        <v>0.959470601018016</v>
      </c>
      <c r="Y4228" s="27" t="n">
        <f aca="false">L4228/G4228</f>
        <v>1.25652570733191</v>
      </c>
    </row>
    <row r="4229" customFormat="false" ht="26.25" hidden="false" customHeight="true" outlineLevel="0" collapsed="false">
      <c r="A4229" s="4" t="s">
        <v>860</v>
      </c>
      <c r="B4229" s="4" t="s">
        <v>1668</v>
      </c>
      <c r="C4229" s="4" t="s">
        <v>2191</v>
      </c>
      <c r="D4229" s="4" t="s">
        <v>2192</v>
      </c>
      <c r="E4229" s="4" t="s">
        <v>98</v>
      </c>
      <c r="F4229" s="4" t="s">
        <v>99</v>
      </c>
      <c r="G4229" s="23" t="n">
        <v>1978375</v>
      </c>
      <c r="H4229" s="24" t="n">
        <f aca="false">Parametros!$B$3</f>
        <v>160.42</v>
      </c>
      <c r="I4229" s="24" t="n">
        <f aca="false">Parametros!$B$4</f>
        <v>151.76</v>
      </c>
      <c r="J4229" s="23" t="n">
        <f aca="false">G4229*H4229/I4229</f>
        <v>2091268.56549816</v>
      </c>
      <c r="K4229" s="23" t="n">
        <v>1898192.42</v>
      </c>
      <c r="L4229" s="23" t="n">
        <v>2485791</v>
      </c>
      <c r="M4229" s="23" t="n">
        <f aca="false">MIN(J4229:L4229)</f>
        <v>1898192.42</v>
      </c>
      <c r="N4229" s="23" t="n">
        <f aca="false">MAX(J4229:L4229)</f>
        <v>2485791</v>
      </c>
      <c r="O4229" s="23" t="n">
        <f aca="false">MEDIAN(J4229:L4229)</f>
        <v>2091268.56549816</v>
      </c>
      <c r="P4229" s="23" t="n">
        <f aca="false">AVERAGE(J4229:L4229)</f>
        <v>2158417.32849938</v>
      </c>
      <c r="Q4229" s="23" t="n">
        <f aca="false">AVERAGE(M4229,O4229)</f>
        <v>1994730.49274908</v>
      </c>
      <c r="R4229" s="23" t="n">
        <f aca="false">AVERAGE(N4229,O4229)</f>
        <v>2288529.78274908</v>
      </c>
      <c r="S4229" s="23" t="n">
        <f aca="false">STDEV(J4229:L4229)</f>
        <v>299499.14871991</v>
      </c>
      <c r="T4229" s="25" t="n">
        <f aca="false">IF(P4229&gt;0,S4229/P4229,NA())</f>
        <v>0.138758684321782</v>
      </c>
      <c r="U4229" s="4" t="str">
        <f aca="false">IF(T4229&lt;=Parametros!$B$7,"MENOR",IF(T4229&lt;=Parametros!$B$8,"PROMEDIO MENOR-MEDIANA","PROMEDIO"))</f>
        <v>MENOR</v>
      </c>
      <c r="V4229" s="23" t="n">
        <f aca="false">IF(T4229&lt;=Parametros!$B$7,M4229,IF(T4229&lt;=Parametros!$B$8,Q4229,P4229))</f>
        <v>1898192.42</v>
      </c>
      <c r="W4229" s="26" t="n">
        <f aca="false">ROUND(V4229,0)</f>
        <v>1898192</v>
      </c>
      <c r="X4229" s="27" t="n">
        <f aca="false">K4229/G4229</f>
        <v>0.959470484614899</v>
      </c>
      <c r="Y4229" s="27" t="n">
        <f aca="false">L4229/G4229</f>
        <v>1.25648120300752</v>
      </c>
    </row>
    <row r="4230" customFormat="false" ht="39" hidden="false" customHeight="true" outlineLevel="0" collapsed="false">
      <c r="A4230" s="4" t="s">
        <v>863</v>
      </c>
      <c r="B4230" s="4" t="s">
        <v>1668</v>
      </c>
      <c r="C4230" s="4" t="s">
        <v>2193</v>
      </c>
      <c r="D4230" s="4" t="s">
        <v>2194</v>
      </c>
      <c r="E4230" s="4" t="s">
        <v>98</v>
      </c>
      <c r="F4230" s="4" t="s">
        <v>99</v>
      </c>
      <c r="G4230" s="23" t="n">
        <v>1899240</v>
      </c>
      <c r="H4230" s="24" t="n">
        <f aca="false">Parametros!$B$3</f>
        <v>160.42</v>
      </c>
      <c r="I4230" s="24" t="n">
        <f aca="false">Parametros!$B$4</f>
        <v>151.76</v>
      </c>
      <c r="J4230" s="23" t="n">
        <f aca="false">G4230*H4230/I4230</f>
        <v>2007617.82287823</v>
      </c>
      <c r="K4230" s="23" t="n">
        <v>1822265.05</v>
      </c>
      <c r="L4230" s="23" t="n">
        <v>2386426</v>
      </c>
      <c r="M4230" s="23" t="n">
        <f aca="false">MIN(J4230:L4230)</f>
        <v>1822265.05</v>
      </c>
      <c r="N4230" s="23" t="n">
        <f aca="false">MAX(J4230:L4230)</f>
        <v>2386426</v>
      </c>
      <c r="O4230" s="23" t="n">
        <f aca="false">MEDIAN(J4230:L4230)</f>
        <v>2007617.82287823</v>
      </c>
      <c r="P4230" s="23" t="n">
        <f aca="false">AVERAGE(J4230:L4230)</f>
        <v>2072102.95762608</v>
      </c>
      <c r="Q4230" s="23" t="n">
        <f aca="false">AVERAGE(M4230,O4230)</f>
        <v>1914941.43643911</v>
      </c>
      <c r="R4230" s="23" t="n">
        <f aca="false">AVERAGE(N4230,O4230)</f>
        <v>2197021.91143911</v>
      </c>
      <c r="S4230" s="23" t="n">
        <f aca="false">STDEV(J4230:L4230)</f>
        <v>287555.46217871</v>
      </c>
      <c r="T4230" s="25" t="n">
        <f aca="false">IF(P4230&gt;0,S4230/P4230,NA())</f>
        <v>0.138774698004462</v>
      </c>
      <c r="U4230" s="4" t="str">
        <f aca="false">IF(T4230&lt;=Parametros!$B$7,"MENOR",IF(T4230&lt;=Parametros!$B$8,"PROMEDIO MENOR-MEDIANA","PROMEDIO"))</f>
        <v>MENOR</v>
      </c>
      <c r="V4230" s="23" t="n">
        <f aca="false">IF(T4230&lt;=Parametros!$B$7,M4230,IF(T4230&lt;=Parametros!$B$8,Q4230,P4230))</f>
        <v>1822265.05</v>
      </c>
      <c r="W4230" s="26" t="n">
        <f aca="false">ROUND(V4230,0)</f>
        <v>1822265</v>
      </c>
      <c r="X4230" s="27" t="n">
        <f aca="false">K4230/G4230</f>
        <v>0.959470656683726</v>
      </c>
      <c r="Y4230" s="27" t="n">
        <f aca="false">L4230/G4230</f>
        <v>1.25651629072682</v>
      </c>
    </row>
    <row r="4231" customFormat="false" ht="26.25" hidden="false" customHeight="true" outlineLevel="0" collapsed="false">
      <c r="A4231" s="4" t="s">
        <v>866</v>
      </c>
      <c r="B4231" s="4" t="s">
        <v>1668</v>
      </c>
      <c r="C4231" s="4" t="s">
        <v>2195</v>
      </c>
      <c r="D4231" s="4" t="s">
        <v>2196</v>
      </c>
      <c r="E4231" s="4" t="s">
        <v>98</v>
      </c>
      <c r="F4231" s="4" t="s">
        <v>99</v>
      </c>
      <c r="G4231" s="23" t="n">
        <v>2238390</v>
      </c>
      <c r="H4231" s="24" t="n">
        <f aca="false">Parametros!$B$3</f>
        <v>160.42</v>
      </c>
      <c r="I4231" s="24" t="n">
        <f aca="false">Parametros!$B$4</f>
        <v>151.76</v>
      </c>
      <c r="J4231" s="23" t="n">
        <f aca="false">G4231*H4231/I4231</f>
        <v>2366121.00553506</v>
      </c>
      <c r="K4231" s="23" t="n">
        <v>2147668.84</v>
      </c>
      <c r="L4231" s="23" t="n">
        <v>2812565</v>
      </c>
      <c r="M4231" s="23" t="n">
        <f aca="false">MIN(J4231:L4231)</f>
        <v>2147668.84</v>
      </c>
      <c r="N4231" s="23" t="n">
        <f aca="false">MAX(J4231:L4231)</f>
        <v>2812565</v>
      </c>
      <c r="O4231" s="23" t="n">
        <f aca="false">MEDIAN(J4231:L4231)</f>
        <v>2366121.00553506</v>
      </c>
      <c r="P4231" s="23" t="n">
        <f aca="false">AVERAGE(J4231:L4231)</f>
        <v>2442118.28184502</v>
      </c>
      <c r="Q4231" s="23" t="n">
        <f aca="false">AVERAGE(M4231,O4231)</f>
        <v>2256894.92276753</v>
      </c>
      <c r="R4231" s="23" t="n">
        <f aca="false">AVERAGE(N4231,O4231)</f>
        <v>2589343.00276753</v>
      </c>
      <c r="S4231" s="23" t="n">
        <f aca="false">STDEV(J4231:L4231)</f>
        <v>338900.303039974</v>
      </c>
      <c r="T4231" s="25" t="n">
        <f aca="false">IF(P4231&gt;0,S4231/P4231,NA())</f>
        <v>0.13877309119685</v>
      </c>
      <c r="U4231" s="4" t="str">
        <f aca="false">IF(T4231&lt;=Parametros!$B$7,"MENOR",IF(T4231&lt;=Parametros!$B$8,"PROMEDIO MENOR-MEDIANA","PROMEDIO"))</f>
        <v>MENOR</v>
      </c>
      <c r="V4231" s="23" t="n">
        <f aca="false">IF(T4231&lt;=Parametros!$B$7,M4231,IF(T4231&lt;=Parametros!$B$8,Q4231,P4231))</f>
        <v>2147668.84</v>
      </c>
      <c r="W4231" s="26" t="n">
        <f aca="false">ROUND(V4231,0)</f>
        <v>2147669</v>
      </c>
      <c r="X4231" s="27" t="n">
        <f aca="false">K4231/G4231</f>
        <v>0.959470351457967</v>
      </c>
      <c r="Y4231" s="27" t="n">
        <f aca="false">L4231/G4231</f>
        <v>1.2565124933546</v>
      </c>
    </row>
    <row r="4232" customFormat="false" ht="26.25" hidden="false" customHeight="true" outlineLevel="0" collapsed="false">
      <c r="A4232" s="4" t="s">
        <v>869</v>
      </c>
      <c r="B4232" s="4" t="s">
        <v>1668</v>
      </c>
      <c r="C4232" s="4" t="s">
        <v>2197</v>
      </c>
      <c r="D4232" s="4" t="s">
        <v>2198</v>
      </c>
      <c r="E4232" s="4" t="s">
        <v>98</v>
      </c>
      <c r="F4232" s="4" t="s">
        <v>99</v>
      </c>
      <c r="G4232" s="23" t="n">
        <v>2238390</v>
      </c>
      <c r="H4232" s="24" t="n">
        <f aca="false">Parametros!$B$3</f>
        <v>160.42</v>
      </c>
      <c r="I4232" s="24" t="n">
        <f aca="false">Parametros!$B$4</f>
        <v>151.76</v>
      </c>
      <c r="J4232" s="23" t="n">
        <f aca="false">G4232*H4232/I4232</f>
        <v>2366121.00553506</v>
      </c>
      <c r="K4232" s="23" t="n">
        <v>2147668.84</v>
      </c>
      <c r="L4232" s="23" t="n">
        <v>2812565</v>
      </c>
      <c r="M4232" s="23" t="n">
        <f aca="false">MIN(J4232:L4232)</f>
        <v>2147668.84</v>
      </c>
      <c r="N4232" s="23" t="n">
        <f aca="false">MAX(J4232:L4232)</f>
        <v>2812565</v>
      </c>
      <c r="O4232" s="23" t="n">
        <f aca="false">MEDIAN(J4232:L4232)</f>
        <v>2366121.00553506</v>
      </c>
      <c r="P4232" s="23" t="n">
        <f aca="false">AVERAGE(J4232:L4232)</f>
        <v>2442118.28184502</v>
      </c>
      <c r="Q4232" s="23" t="n">
        <f aca="false">AVERAGE(M4232,O4232)</f>
        <v>2256894.92276753</v>
      </c>
      <c r="R4232" s="23" t="n">
        <f aca="false">AVERAGE(N4232,O4232)</f>
        <v>2589343.00276753</v>
      </c>
      <c r="S4232" s="23" t="n">
        <f aca="false">STDEV(J4232:L4232)</f>
        <v>338900.303039974</v>
      </c>
      <c r="T4232" s="25" t="n">
        <f aca="false">IF(P4232&gt;0,S4232/P4232,NA())</f>
        <v>0.13877309119685</v>
      </c>
      <c r="U4232" s="4" t="str">
        <f aca="false">IF(T4232&lt;=Parametros!$B$7,"MENOR",IF(T4232&lt;=Parametros!$B$8,"PROMEDIO MENOR-MEDIANA","PROMEDIO"))</f>
        <v>MENOR</v>
      </c>
      <c r="V4232" s="23" t="n">
        <f aca="false">IF(T4232&lt;=Parametros!$B$7,M4232,IF(T4232&lt;=Parametros!$B$8,Q4232,P4232))</f>
        <v>2147668.84</v>
      </c>
      <c r="W4232" s="26" t="n">
        <f aca="false">ROUND(V4232,0)</f>
        <v>2147669</v>
      </c>
      <c r="X4232" s="27" t="n">
        <f aca="false">K4232/G4232</f>
        <v>0.959470351457967</v>
      </c>
      <c r="Y4232" s="27" t="n">
        <f aca="false">L4232/G4232</f>
        <v>1.2565124933546</v>
      </c>
    </row>
    <row r="4233" customFormat="false" ht="26.25" hidden="false" customHeight="true" outlineLevel="0" collapsed="false">
      <c r="A4233" s="4" t="s">
        <v>871</v>
      </c>
      <c r="B4233" s="4" t="s">
        <v>1668</v>
      </c>
      <c r="C4233" s="4" t="s">
        <v>2199</v>
      </c>
      <c r="D4233" s="4" t="s">
        <v>2200</v>
      </c>
      <c r="E4233" s="4" t="s">
        <v>98</v>
      </c>
      <c r="F4233" s="4" t="s">
        <v>99</v>
      </c>
      <c r="G4233" s="23" t="n">
        <v>1356600</v>
      </c>
      <c r="H4233" s="24" t="n">
        <f aca="false">Parametros!$B$3</f>
        <v>160.42</v>
      </c>
      <c r="I4233" s="24" t="n">
        <f aca="false">Parametros!$B$4</f>
        <v>151.76</v>
      </c>
      <c r="J4233" s="23" t="n">
        <f aca="false">G4233*H4233/I4233</f>
        <v>1434012.73062731</v>
      </c>
      <c r="K4233" s="23" t="n">
        <v>1301617.89</v>
      </c>
      <c r="L4233" s="23" t="n">
        <v>1704556</v>
      </c>
      <c r="M4233" s="23" t="n">
        <f aca="false">MIN(J4233:L4233)</f>
        <v>1301617.89</v>
      </c>
      <c r="N4233" s="23" t="n">
        <f aca="false">MAX(J4233:L4233)</f>
        <v>1704556</v>
      </c>
      <c r="O4233" s="23" t="n">
        <f aca="false">MEDIAN(J4233:L4233)</f>
        <v>1434012.73062731</v>
      </c>
      <c r="P4233" s="23" t="n">
        <f aca="false">AVERAGE(J4233:L4233)</f>
        <v>1480062.20687577</v>
      </c>
      <c r="Q4233" s="23" t="n">
        <f aca="false">AVERAGE(M4233,O4233)</f>
        <v>1367815.31031365</v>
      </c>
      <c r="R4233" s="23" t="n">
        <f aca="false">AVERAGE(N4233,O4233)</f>
        <v>1569284.36531365</v>
      </c>
      <c r="S4233" s="23" t="n">
        <f aca="false">STDEV(J4233:L4233)</f>
        <v>205378.177564369</v>
      </c>
      <c r="T4233" s="25" t="n">
        <f aca="false">IF(P4233&gt;0,S4233/P4233,NA())</f>
        <v>0.138763206445151</v>
      </c>
      <c r="U4233" s="4" t="str">
        <f aca="false">IF(T4233&lt;=Parametros!$B$7,"MENOR",IF(T4233&lt;=Parametros!$B$8,"PROMEDIO MENOR-MEDIANA","PROMEDIO"))</f>
        <v>MENOR</v>
      </c>
      <c r="V4233" s="23" t="n">
        <f aca="false">IF(T4233&lt;=Parametros!$B$7,M4233,IF(T4233&lt;=Parametros!$B$8,Q4233,P4233))</f>
        <v>1301617.89</v>
      </c>
      <c r="W4233" s="26" t="n">
        <f aca="false">ROUND(V4233,0)</f>
        <v>1301618</v>
      </c>
      <c r="X4233" s="27" t="n">
        <f aca="false">K4233/G4233</f>
        <v>0.959470654577621</v>
      </c>
      <c r="Y4233" s="27" t="n">
        <f aca="false">L4233/G4233</f>
        <v>1.25649122807018</v>
      </c>
    </row>
    <row r="4234" customFormat="false" ht="26.25" hidden="false" customHeight="true" outlineLevel="0" collapsed="false">
      <c r="A4234" s="4" t="s">
        <v>874</v>
      </c>
      <c r="B4234" s="4" t="s">
        <v>1668</v>
      </c>
      <c r="C4234" s="4" t="s">
        <v>2201</v>
      </c>
      <c r="D4234" s="4" t="s">
        <v>2202</v>
      </c>
      <c r="E4234" s="4" t="s">
        <v>98</v>
      </c>
      <c r="F4234" s="4" t="s">
        <v>99</v>
      </c>
      <c r="G4234" s="23" t="n">
        <v>1356600</v>
      </c>
      <c r="H4234" s="24" t="n">
        <f aca="false">Parametros!$B$3</f>
        <v>160.42</v>
      </c>
      <c r="I4234" s="24" t="n">
        <f aca="false">Parametros!$B$4</f>
        <v>151.76</v>
      </c>
      <c r="J4234" s="23" t="n">
        <f aca="false">G4234*H4234/I4234</f>
        <v>1434012.73062731</v>
      </c>
      <c r="K4234" s="23" t="n">
        <v>1301617.89</v>
      </c>
      <c r="L4234" s="23" t="n">
        <v>1704556</v>
      </c>
      <c r="M4234" s="23" t="n">
        <f aca="false">MIN(J4234:L4234)</f>
        <v>1301617.89</v>
      </c>
      <c r="N4234" s="23" t="n">
        <f aca="false">MAX(J4234:L4234)</f>
        <v>1704556</v>
      </c>
      <c r="O4234" s="23" t="n">
        <f aca="false">MEDIAN(J4234:L4234)</f>
        <v>1434012.73062731</v>
      </c>
      <c r="P4234" s="23" t="n">
        <f aca="false">AVERAGE(J4234:L4234)</f>
        <v>1480062.20687577</v>
      </c>
      <c r="Q4234" s="23" t="n">
        <f aca="false">AVERAGE(M4234,O4234)</f>
        <v>1367815.31031365</v>
      </c>
      <c r="R4234" s="23" t="n">
        <f aca="false">AVERAGE(N4234,O4234)</f>
        <v>1569284.36531365</v>
      </c>
      <c r="S4234" s="23" t="n">
        <f aca="false">STDEV(J4234:L4234)</f>
        <v>205378.177564369</v>
      </c>
      <c r="T4234" s="25" t="n">
        <f aca="false">IF(P4234&gt;0,S4234/P4234,NA())</f>
        <v>0.138763206445151</v>
      </c>
      <c r="U4234" s="4" t="str">
        <f aca="false">IF(T4234&lt;=Parametros!$B$7,"MENOR",IF(T4234&lt;=Parametros!$B$8,"PROMEDIO MENOR-MEDIANA","PROMEDIO"))</f>
        <v>MENOR</v>
      </c>
      <c r="V4234" s="23" t="n">
        <f aca="false">IF(T4234&lt;=Parametros!$B$7,M4234,IF(T4234&lt;=Parametros!$B$8,Q4234,P4234))</f>
        <v>1301617.89</v>
      </c>
      <c r="W4234" s="26" t="n">
        <f aca="false">ROUND(V4234,0)</f>
        <v>1301618</v>
      </c>
      <c r="X4234" s="27" t="n">
        <f aca="false">K4234/G4234</f>
        <v>0.959470654577621</v>
      </c>
      <c r="Y4234" s="27" t="n">
        <f aca="false">L4234/G4234</f>
        <v>1.25649122807018</v>
      </c>
    </row>
    <row r="4235" customFormat="false" ht="39" hidden="false" customHeight="true" outlineLevel="0" collapsed="false">
      <c r="A4235" s="4" t="s">
        <v>876</v>
      </c>
      <c r="B4235" s="4" t="s">
        <v>1668</v>
      </c>
      <c r="C4235" s="4" t="s">
        <v>2203</v>
      </c>
      <c r="D4235" s="4" t="s">
        <v>2204</v>
      </c>
      <c r="E4235" s="4" t="s">
        <v>98</v>
      </c>
      <c r="F4235" s="4" t="s">
        <v>99</v>
      </c>
      <c r="G4235" s="23" t="n">
        <v>848327</v>
      </c>
      <c r="H4235" s="24" t="n">
        <f aca="false">Parametros!$B$3</f>
        <v>160.42</v>
      </c>
      <c r="I4235" s="24" t="n">
        <f aca="false">Parametros!$B$4</f>
        <v>151.76</v>
      </c>
      <c r="J4235" s="23" t="n">
        <f aca="false">G4235*H4235/I4235</f>
        <v>896735.749472852</v>
      </c>
      <c r="K4235" s="23" t="n">
        <v>813944.71</v>
      </c>
      <c r="L4235" s="23" t="n">
        <v>1065883</v>
      </c>
      <c r="M4235" s="23" t="n">
        <f aca="false">MIN(J4235:L4235)</f>
        <v>813944.71</v>
      </c>
      <c r="N4235" s="23" t="n">
        <f aca="false">MAX(J4235:L4235)</f>
        <v>1065883</v>
      </c>
      <c r="O4235" s="23" t="n">
        <f aca="false">MEDIAN(J4235:L4235)</f>
        <v>896735.749472852</v>
      </c>
      <c r="P4235" s="23" t="n">
        <f aca="false">AVERAGE(J4235:L4235)</f>
        <v>925521.153157617</v>
      </c>
      <c r="Q4235" s="23" t="n">
        <f aca="false">AVERAGE(M4235,O4235)</f>
        <v>855340.229736426</v>
      </c>
      <c r="R4235" s="23" t="n">
        <f aca="false">AVERAGE(N4235,O4235)</f>
        <v>981309.374736426</v>
      </c>
      <c r="S4235" s="23" t="n">
        <f aca="false">STDEV(J4235:L4235)</f>
        <v>128412.129843727</v>
      </c>
      <c r="T4235" s="25" t="n">
        <f aca="false">IF(P4235&gt;0,S4235/P4235,NA())</f>
        <v>0.138745753574212</v>
      </c>
      <c r="U4235" s="4" t="str">
        <f aca="false">IF(T4235&lt;=Parametros!$B$7,"MENOR",IF(T4235&lt;=Parametros!$B$8,"PROMEDIO MENOR-MEDIANA","PROMEDIO"))</f>
        <v>MENOR</v>
      </c>
      <c r="V4235" s="23" t="n">
        <f aca="false">IF(T4235&lt;=Parametros!$B$7,M4235,IF(T4235&lt;=Parametros!$B$8,Q4235,P4235))</f>
        <v>813944.71</v>
      </c>
      <c r="W4235" s="26" t="n">
        <f aca="false">ROUND(V4235,0)</f>
        <v>813945</v>
      </c>
      <c r="X4235" s="27" t="n">
        <f aca="false">K4235/G4235</f>
        <v>0.959470475418088</v>
      </c>
      <c r="Y4235" s="27" t="n">
        <f aca="false">L4235/G4235</f>
        <v>1.25645299513042</v>
      </c>
    </row>
    <row r="4236" customFormat="false" ht="39" hidden="false" customHeight="true" outlineLevel="0" collapsed="false">
      <c r="A4236" s="4" t="s">
        <v>879</v>
      </c>
      <c r="B4236" s="4" t="s">
        <v>1668</v>
      </c>
      <c r="C4236" s="4" t="s">
        <v>2205</v>
      </c>
      <c r="D4236" s="4" t="s">
        <v>2206</v>
      </c>
      <c r="E4236" s="4" t="s">
        <v>98</v>
      </c>
      <c r="F4236" s="4" t="s">
        <v>99</v>
      </c>
      <c r="G4236" s="23" t="n">
        <v>898748</v>
      </c>
      <c r="H4236" s="24" t="n">
        <f aca="false">Parametros!$B$3</f>
        <v>160.42</v>
      </c>
      <c r="I4236" s="24" t="n">
        <f aca="false">Parametros!$B$4</f>
        <v>151.76</v>
      </c>
      <c r="J4236" s="23" t="n">
        <f aca="false">G4236*H4236/I4236</f>
        <v>950033.962572483</v>
      </c>
      <c r="K4236" s="23" t="n">
        <v>862321.68</v>
      </c>
      <c r="L4236" s="23" t="n">
        <v>1129191</v>
      </c>
      <c r="M4236" s="23" t="n">
        <f aca="false">MIN(J4236:L4236)</f>
        <v>862321.68</v>
      </c>
      <c r="N4236" s="23" t="n">
        <f aca="false">MAX(J4236:L4236)</f>
        <v>1129191</v>
      </c>
      <c r="O4236" s="23" t="n">
        <f aca="false">MEDIAN(J4236:L4236)</f>
        <v>950033.962572483</v>
      </c>
      <c r="P4236" s="23" t="n">
        <f aca="false">AVERAGE(J4236:L4236)</f>
        <v>980515.547524161</v>
      </c>
      <c r="Q4236" s="23" t="n">
        <f aca="false">AVERAGE(M4236,O4236)</f>
        <v>906177.821286242</v>
      </c>
      <c r="R4236" s="23" t="n">
        <f aca="false">AVERAGE(N4236,O4236)</f>
        <v>1039612.48128624</v>
      </c>
      <c r="S4236" s="23" t="n">
        <f aca="false">STDEV(J4236:L4236)</f>
        <v>136020.784276486</v>
      </c>
      <c r="T4236" s="25" t="n">
        <f aca="false">IF(P4236&gt;0,S4236/P4236,NA())</f>
        <v>0.138723740403652</v>
      </c>
      <c r="U4236" s="4" t="str">
        <f aca="false">IF(T4236&lt;=Parametros!$B$7,"MENOR",IF(T4236&lt;=Parametros!$B$8,"PROMEDIO MENOR-MEDIANA","PROMEDIO"))</f>
        <v>MENOR</v>
      </c>
      <c r="V4236" s="23" t="n">
        <f aca="false">IF(T4236&lt;=Parametros!$B$7,M4236,IF(T4236&lt;=Parametros!$B$8,Q4236,P4236))</f>
        <v>862321.68</v>
      </c>
      <c r="W4236" s="26" t="n">
        <f aca="false">ROUND(V4236,0)</f>
        <v>862322</v>
      </c>
      <c r="X4236" s="27" t="n">
        <f aca="false">K4236/G4236</f>
        <v>0.959469929279398</v>
      </c>
      <c r="Y4236" s="27" t="n">
        <f aca="false">L4236/G4236</f>
        <v>1.25640446487781</v>
      </c>
    </row>
    <row r="4237" customFormat="false" ht="39" hidden="false" customHeight="true" outlineLevel="0" collapsed="false">
      <c r="A4237" s="4" t="s">
        <v>881</v>
      </c>
      <c r="B4237" s="4" t="s">
        <v>1668</v>
      </c>
      <c r="C4237" s="4" t="s">
        <v>2207</v>
      </c>
      <c r="D4237" s="4" t="s">
        <v>2208</v>
      </c>
      <c r="E4237" s="4" t="s">
        <v>98</v>
      </c>
      <c r="F4237" s="4" t="s">
        <v>99</v>
      </c>
      <c r="G4237" s="23" t="n">
        <v>407545</v>
      </c>
      <c r="H4237" s="24" t="n">
        <f aca="false">Parametros!$B$3</f>
        <v>160.42</v>
      </c>
      <c r="I4237" s="24" t="n">
        <f aca="false">Parametros!$B$4</f>
        <v>151.76</v>
      </c>
      <c r="J4237" s="23" t="n">
        <f aca="false">G4237*H4237/I4237</f>
        <v>430801.060226674</v>
      </c>
      <c r="K4237" s="23" t="n">
        <v>391027.36</v>
      </c>
      <c r="L4237" s="23" t="n">
        <v>512057</v>
      </c>
      <c r="M4237" s="23" t="n">
        <f aca="false">MIN(J4237:L4237)</f>
        <v>391027.36</v>
      </c>
      <c r="N4237" s="23" t="n">
        <f aca="false">MAX(J4237:L4237)</f>
        <v>512057</v>
      </c>
      <c r="O4237" s="23" t="n">
        <f aca="false">MEDIAN(J4237:L4237)</f>
        <v>430801.060226674</v>
      </c>
      <c r="P4237" s="23" t="n">
        <f aca="false">AVERAGE(J4237:L4237)</f>
        <v>444628.473408891</v>
      </c>
      <c r="Q4237" s="23" t="n">
        <f aca="false">AVERAGE(M4237,O4237)</f>
        <v>410914.210113337</v>
      </c>
      <c r="R4237" s="23" t="n">
        <f aca="false">AVERAGE(N4237,O4237)</f>
        <v>471429.030113337</v>
      </c>
      <c r="S4237" s="23" t="n">
        <f aca="false">STDEV(J4237:L4237)</f>
        <v>61688.2602779186</v>
      </c>
      <c r="T4237" s="25" t="n">
        <f aca="false">IF(P4237&gt;0,S4237/P4237,NA())</f>
        <v>0.138741137752527</v>
      </c>
      <c r="U4237" s="4" t="str">
        <f aca="false">IF(T4237&lt;=Parametros!$B$7,"MENOR",IF(T4237&lt;=Parametros!$B$8,"PROMEDIO MENOR-MEDIANA","PROMEDIO"))</f>
        <v>MENOR</v>
      </c>
      <c r="V4237" s="23" t="n">
        <f aca="false">IF(T4237&lt;=Parametros!$B$7,M4237,IF(T4237&lt;=Parametros!$B$8,Q4237,P4237))</f>
        <v>391027.36</v>
      </c>
      <c r="W4237" s="26" t="n">
        <f aca="false">ROUND(V4237,0)</f>
        <v>391027</v>
      </c>
      <c r="X4237" s="27" t="n">
        <f aca="false">K4237/G4237</f>
        <v>0.959470389772908</v>
      </c>
      <c r="Y4237" s="27" t="n">
        <f aca="false">L4237/G4237</f>
        <v>1.25644284680219</v>
      </c>
    </row>
    <row r="4238" customFormat="false" ht="39" hidden="false" customHeight="true" outlineLevel="0" collapsed="false">
      <c r="A4238" s="4" t="s">
        <v>884</v>
      </c>
      <c r="B4238" s="4" t="s">
        <v>1668</v>
      </c>
      <c r="C4238" s="4" t="s">
        <v>2209</v>
      </c>
      <c r="D4238" s="4" t="s">
        <v>2210</v>
      </c>
      <c r="E4238" s="4" t="s">
        <v>98</v>
      </c>
      <c r="F4238" s="4" t="s">
        <v>99</v>
      </c>
      <c r="G4238" s="23" t="n">
        <v>493463</v>
      </c>
      <c r="H4238" s="24" t="n">
        <f aca="false">Parametros!$B$3</f>
        <v>160.42</v>
      </c>
      <c r="I4238" s="24" t="n">
        <f aca="false">Parametros!$B$4</f>
        <v>151.76</v>
      </c>
      <c r="J4238" s="23" t="n">
        <f aca="false">G4238*H4238/I4238</f>
        <v>521621.866499736</v>
      </c>
      <c r="K4238" s="23" t="n">
        <v>473463.21</v>
      </c>
      <c r="L4238" s="23" t="n">
        <v>619990</v>
      </c>
      <c r="M4238" s="23" t="n">
        <f aca="false">MIN(J4238:L4238)</f>
        <v>473463.21</v>
      </c>
      <c r="N4238" s="23" t="n">
        <f aca="false">MAX(J4238:L4238)</f>
        <v>619990</v>
      </c>
      <c r="O4238" s="23" t="n">
        <f aca="false">MEDIAN(J4238:L4238)</f>
        <v>521621.866499736</v>
      </c>
      <c r="P4238" s="23" t="n">
        <f aca="false">AVERAGE(J4238:L4238)</f>
        <v>538358.358833246</v>
      </c>
      <c r="Q4238" s="23" t="n">
        <f aca="false">AVERAGE(M4238,O4238)</f>
        <v>497542.538249868</v>
      </c>
      <c r="R4238" s="23" t="n">
        <f aca="false">AVERAGE(N4238,O4238)</f>
        <v>570805.933249868</v>
      </c>
      <c r="S4238" s="23" t="n">
        <f aca="false">STDEV(J4238:L4238)</f>
        <v>74683.3828816573</v>
      </c>
      <c r="T4238" s="25" t="n">
        <f aca="false">IF(P4238&gt;0,S4238/P4238,NA())</f>
        <v>0.138724293319258</v>
      </c>
      <c r="U4238" s="4" t="str">
        <f aca="false">IF(T4238&lt;=Parametros!$B$7,"MENOR",IF(T4238&lt;=Parametros!$B$8,"PROMEDIO MENOR-MEDIANA","PROMEDIO"))</f>
        <v>MENOR</v>
      </c>
      <c r="V4238" s="23" t="n">
        <f aca="false">IF(T4238&lt;=Parametros!$B$7,M4238,IF(T4238&lt;=Parametros!$B$8,Q4238,P4238))</f>
        <v>473463.21</v>
      </c>
      <c r="W4238" s="26" t="n">
        <f aca="false">ROUND(V4238,0)</f>
        <v>473463</v>
      </c>
      <c r="X4238" s="27" t="n">
        <f aca="false">K4238/G4238</f>
        <v>0.959470537811346</v>
      </c>
      <c r="Y4238" s="27" t="n">
        <f aca="false">L4238/G4238</f>
        <v>1.25640625538288</v>
      </c>
    </row>
    <row r="4239" customFormat="false" ht="26.25" hidden="false" customHeight="true" outlineLevel="0" collapsed="false">
      <c r="A4239" s="4" t="s">
        <v>887</v>
      </c>
      <c r="B4239" s="4" t="s">
        <v>1668</v>
      </c>
      <c r="C4239" s="4" t="s">
        <v>2211</v>
      </c>
      <c r="D4239" s="4" t="s">
        <v>2212</v>
      </c>
      <c r="E4239" s="4" t="s">
        <v>98</v>
      </c>
      <c r="F4239" s="4" t="s">
        <v>99</v>
      </c>
      <c r="G4239" s="23" t="n">
        <v>957534</v>
      </c>
      <c r="H4239" s="24" t="n">
        <f aca="false">Parametros!$B$3</f>
        <v>160.42</v>
      </c>
      <c r="I4239" s="24" t="n">
        <f aca="false">Parametros!$B$4</f>
        <v>151.76</v>
      </c>
      <c r="J4239" s="23" t="n">
        <f aca="false">G4239*H4239/I4239</f>
        <v>1012174.514233</v>
      </c>
      <c r="K4239" s="23" t="n">
        <v>918725.45</v>
      </c>
      <c r="L4239" s="23" t="n">
        <v>1203090</v>
      </c>
      <c r="M4239" s="23" t="n">
        <f aca="false">MIN(J4239:L4239)</f>
        <v>918725.45</v>
      </c>
      <c r="N4239" s="23" t="n">
        <f aca="false">MAX(J4239:L4239)</f>
        <v>1203090</v>
      </c>
      <c r="O4239" s="23" t="n">
        <f aca="false">MEDIAN(J4239:L4239)</f>
        <v>1012174.514233</v>
      </c>
      <c r="P4239" s="23" t="n">
        <f aca="false">AVERAGE(J4239:L4239)</f>
        <v>1044663.321411</v>
      </c>
      <c r="Q4239" s="23" t="n">
        <f aca="false">AVERAGE(M4239,O4239)</f>
        <v>965449.9821165</v>
      </c>
      <c r="R4239" s="23" t="n">
        <f aca="false">AVERAGE(N4239,O4239)</f>
        <v>1107632.2571165</v>
      </c>
      <c r="S4239" s="23" t="n">
        <f aca="false">STDEV(J4239:L4239)</f>
        <v>144939.440001894</v>
      </c>
      <c r="T4239" s="25" t="n">
        <f aca="false">IF(P4239&gt;0,S4239/P4239,NA())</f>
        <v>0.138742728907269</v>
      </c>
      <c r="U4239" s="4" t="str">
        <f aca="false">IF(T4239&lt;=Parametros!$B$7,"MENOR",IF(T4239&lt;=Parametros!$B$8,"PROMEDIO MENOR-MEDIANA","PROMEDIO"))</f>
        <v>MENOR</v>
      </c>
      <c r="V4239" s="23" t="n">
        <f aca="false">IF(T4239&lt;=Parametros!$B$7,M4239,IF(T4239&lt;=Parametros!$B$8,Q4239,P4239))</f>
        <v>918725.45</v>
      </c>
      <c r="W4239" s="26" t="n">
        <f aca="false">ROUND(V4239,0)</f>
        <v>918725</v>
      </c>
      <c r="X4239" s="27" t="n">
        <f aca="false">K4239/G4239</f>
        <v>0.959470316458737</v>
      </c>
      <c r="Y4239" s="27" t="n">
        <f aca="false">L4239/G4239</f>
        <v>1.25644624629517</v>
      </c>
    </row>
    <row r="4240" customFormat="false" ht="26.25" hidden="false" customHeight="true" outlineLevel="0" collapsed="false">
      <c r="A4240" s="4" t="s">
        <v>890</v>
      </c>
      <c r="B4240" s="4" t="s">
        <v>1668</v>
      </c>
      <c r="C4240" s="4" t="s">
        <v>2213</v>
      </c>
      <c r="D4240" s="4" t="s">
        <v>2214</v>
      </c>
      <c r="E4240" s="4" t="s">
        <v>98</v>
      </c>
      <c r="F4240" s="4" t="s">
        <v>99</v>
      </c>
      <c r="G4240" s="23" t="n">
        <v>957534</v>
      </c>
      <c r="H4240" s="24" t="n">
        <f aca="false">Parametros!$B$3</f>
        <v>160.42</v>
      </c>
      <c r="I4240" s="24" t="n">
        <f aca="false">Parametros!$B$4</f>
        <v>151.76</v>
      </c>
      <c r="J4240" s="23" t="n">
        <f aca="false">G4240*H4240/I4240</f>
        <v>1012174.514233</v>
      </c>
      <c r="K4240" s="23" t="n">
        <v>918725.45</v>
      </c>
      <c r="L4240" s="23" t="n">
        <v>1203090</v>
      </c>
      <c r="M4240" s="23" t="n">
        <f aca="false">MIN(J4240:L4240)</f>
        <v>918725.45</v>
      </c>
      <c r="N4240" s="23" t="n">
        <f aca="false">MAX(J4240:L4240)</f>
        <v>1203090</v>
      </c>
      <c r="O4240" s="23" t="n">
        <f aca="false">MEDIAN(J4240:L4240)</f>
        <v>1012174.514233</v>
      </c>
      <c r="P4240" s="23" t="n">
        <f aca="false">AVERAGE(J4240:L4240)</f>
        <v>1044663.321411</v>
      </c>
      <c r="Q4240" s="23" t="n">
        <f aca="false">AVERAGE(M4240,O4240)</f>
        <v>965449.9821165</v>
      </c>
      <c r="R4240" s="23" t="n">
        <f aca="false">AVERAGE(N4240,O4240)</f>
        <v>1107632.2571165</v>
      </c>
      <c r="S4240" s="23" t="n">
        <f aca="false">STDEV(J4240:L4240)</f>
        <v>144939.440001894</v>
      </c>
      <c r="T4240" s="25" t="n">
        <f aca="false">IF(P4240&gt;0,S4240/P4240,NA())</f>
        <v>0.138742728907269</v>
      </c>
      <c r="U4240" s="4" t="str">
        <f aca="false">IF(T4240&lt;=Parametros!$B$7,"MENOR",IF(T4240&lt;=Parametros!$B$8,"PROMEDIO MENOR-MEDIANA","PROMEDIO"))</f>
        <v>MENOR</v>
      </c>
      <c r="V4240" s="23" t="n">
        <f aca="false">IF(T4240&lt;=Parametros!$B$7,M4240,IF(T4240&lt;=Parametros!$B$8,Q4240,P4240))</f>
        <v>918725.45</v>
      </c>
      <c r="W4240" s="26" t="n">
        <f aca="false">ROUND(V4240,0)</f>
        <v>918725</v>
      </c>
      <c r="X4240" s="27" t="n">
        <f aca="false">K4240/G4240</f>
        <v>0.959470316458737</v>
      </c>
      <c r="Y4240" s="27" t="n">
        <f aca="false">L4240/G4240</f>
        <v>1.25644624629517</v>
      </c>
    </row>
    <row r="4241" customFormat="false" ht="26.25" hidden="false" customHeight="true" outlineLevel="0" collapsed="false">
      <c r="A4241" s="4" t="s">
        <v>893</v>
      </c>
      <c r="B4241" s="4" t="s">
        <v>1668</v>
      </c>
      <c r="C4241" s="4" t="s">
        <v>2215</v>
      </c>
      <c r="D4241" s="4" t="s">
        <v>2216</v>
      </c>
      <c r="E4241" s="4" t="s">
        <v>98</v>
      </c>
      <c r="F4241" s="4" t="s">
        <v>99</v>
      </c>
      <c r="G4241" s="23" t="n">
        <v>683953</v>
      </c>
      <c r="H4241" s="24" t="n">
        <f aca="false">Parametros!$B$3</f>
        <v>160.42</v>
      </c>
      <c r="I4241" s="24" t="n">
        <f aca="false">Parametros!$B$4</f>
        <v>151.76</v>
      </c>
      <c r="J4241" s="23" t="n">
        <f aca="false">G4241*H4241/I4241</f>
        <v>722981.946889826</v>
      </c>
      <c r="K4241" s="23" t="n">
        <v>656232.99</v>
      </c>
      <c r="L4241" s="23" t="n">
        <v>859299</v>
      </c>
      <c r="M4241" s="23" t="n">
        <f aca="false">MIN(J4241:L4241)</f>
        <v>656232.99</v>
      </c>
      <c r="N4241" s="23" t="n">
        <f aca="false">MAX(J4241:L4241)</f>
        <v>859299</v>
      </c>
      <c r="O4241" s="23" t="n">
        <f aca="false">MEDIAN(J4241:L4241)</f>
        <v>722981.946889826</v>
      </c>
      <c r="P4241" s="23" t="n">
        <f aca="false">AVERAGE(J4241:L4241)</f>
        <v>746171.312296609</v>
      </c>
      <c r="Q4241" s="23" t="n">
        <f aca="false">AVERAGE(M4241,O4241)</f>
        <v>689607.468444913</v>
      </c>
      <c r="R4241" s="23" t="n">
        <f aca="false">AVERAGE(N4241,O4241)</f>
        <v>791140.473444913</v>
      </c>
      <c r="S4241" s="23" t="n">
        <f aca="false">STDEV(J4241:L4241)</f>
        <v>103500.053648812</v>
      </c>
      <c r="T4241" s="25" t="n">
        <f aca="false">IF(P4241&gt;0,S4241/P4241,NA())</f>
        <v>0.138708165193666</v>
      </c>
      <c r="U4241" s="4" t="str">
        <f aca="false">IF(T4241&lt;=Parametros!$B$7,"MENOR",IF(T4241&lt;=Parametros!$B$8,"PROMEDIO MENOR-MEDIANA","PROMEDIO"))</f>
        <v>MENOR</v>
      </c>
      <c r="V4241" s="23" t="n">
        <f aca="false">IF(T4241&lt;=Parametros!$B$7,M4241,IF(T4241&lt;=Parametros!$B$8,Q4241,P4241))</f>
        <v>656232.99</v>
      </c>
      <c r="W4241" s="26" t="n">
        <f aca="false">ROUND(V4241,0)</f>
        <v>656233</v>
      </c>
      <c r="X4241" s="27" t="n">
        <f aca="false">K4241/G4241</f>
        <v>0.959470884695293</v>
      </c>
      <c r="Y4241" s="27" t="n">
        <f aca="false">L4241/G4241</f>
        <v>1.25637141733423</v>
      </c>
    </row>
    <row r="4242" customFormat="false" ht="39" hidden="false" customHeight="true" outlineLevel="0" collapsed="false">
      <c r="A4242" s="4" t="s">
        <v>896</v>
      </c>
      <c r="B4242" s="4" t="s">
        <v>1668</v>
      </c>
      <c r="C4242" s="4" t="s">
        <v>2217</v>
      </c>
      <c r="D4242" s="4" t="s">
        <v>2218</v>
      </c>
      <c r="E4242" s="4" t="s">
        <v>98</v>
      </c>
      <c r="F4242" s="4" t="s">
        <v>99</v>
      </c>
      <c r="G4242" s="23" t="n">
        <v>1352078</v>
      </c>
      <c r="H4242" s="24" t="n">
        <f aca="false">Parametros!$B$3</f>
        <v>160.42</v>
      </c>
      <c r="I4242" s="24" t="n">
        <f aca="false">Parametros!$B$4</f>
        <v>151.76</v>
      </c>
      <c r="J4242" s="23" t="n">
        <f aca="false">G4242*H4242/I4242</f>
        <v>1429232.68819188</v>
      </c>
      <c r="K4242" s="23" t="n">
        <v>1297279.21</v>
      </c>
      <c r="L4242" s="23" t="n">
        <v>1698844</v>
      </c>
      <c r="M4242" s="23" t="n">
        <f aca="false">MIN(J4242:L4242)</f>
        <v>1297279.21</v>
      </c>
      <c r="N4242" s="23" t="n">
        <f aca="false">MAX(J4242:L4242)</f>
        <v>1698844</v>
      </c>
      <c r="O4242" s="23" t="n">
        <f aca="false">MEDIAN(J4242:L4242)</f>
        <v>1429232.68819188</v>
      </c>
      <c r="P4242" s="23" t="n">
        <f aca="false">AVERAGE(J4242:L4242)</f>
        <v>1475118.63273063</v>
      </c>
      <c r="Q4242" s="23" t="n">
        <f aca="false">AVERAGE(M4242,O4242)</f>
        <v>1363255.94909594</v>
      </c>
      <c r="R4242" s="23" t="n">
        <f aca="false">AVERAGE(N4242,O4242)</f>
        <v>1564038.34409594</v>
      </c>
      <c r="S4242" s="23" t="n">
        <f aca="false">STDEV(J4242:L4242)</f>
        <v>204677.087314618</v>
      </c>
      <c r="T4242" s="25" t="n">
        <f aca="false">IF(P4242&gt;0,S4242/P4242,NA())</f>
        <v>0.138752967234734</v>
      </c>
      <c r="U4242" s="4" t="str">
        <f aca="false">IF(T4242&lt;=Parametros!$B$7,"MENOR",IF(T4242&lt;=Parametros!$B$8,"PROMEDIO MENOR-MEDIANA","PROMEDIO"))</f>
        <v>MENOR</v>
      </c>
      <c r="V4242" s="23" t="n">
        <f aca="false">IF(T4242&lt;=Parametros!$B$7,M4242,IF(T4242&lt;=Parametros!$B$8,Q4242,P4242))</f>
        <v>1297279.21</v>
      </c>
      <c r="W4242" s="26" t="n">
        <f aca="false">ROUND(V4242,0)</f>
        <v>1297279</v>
      </c>
      <c r="X4242" s="27" t="n">
        <f aca="false">K4242/G4242</f>
        <v>0.959470688821207</v>
      </c>
      <c r="Y4242" s="27" t="n">
        <f aca="false">L4242/G4242</f>
        <v>1.25646893152614</v>
      </c>
    </row>
    <row r="4243" customFormat="false" ht="26.25" hidden="false" customHeight="true" outlineLevel="0" collapsed="false">
      <c r="A4243" s="4" t="s">
        <v>899</v>
      </c>
      <c r="B4243" s="4" t="s">
        <v>1668</v>
      </c>
      <c r="C4243" s="4" t="s">
        <v>2219</v>
      </c>
      <c r="D4243" s="4" t="s">
        <v>2220</v>
      </c>
      <c r="E4243" s="4" t="s">
        <v>98</v>
      </c>
      <c r="F4243" s="4" t="s">
        <v>99</v>
      </c>
      <c r="G4243" s="23" t="n">
        <v>547162</v>
      </c>
      <c r="H4243" s="24" t="n">
        <f aca="false">Parametros!$B$3</f>
        <v>160.42</v>
      </c>
      <c r="I4243" s="24" t="n">
        <f aca="false">Parametros!$B$4</f>
        <v>151.76</v>
      </c>
      <c r="J4243" s="23" t="n">
        <f aca="false">G4243*H4243/I4243</f>
        <v>578385.134686347</v>
      </c>
      <c r="K4243" s="23" t="n">
        <v>524985.84</v>
      </c>
      <c r="L4243" s="23" t="n">
        <v>687463</v>
      </c>
      <c r="M4243" s="23" t="n">
        <f aca="false">MIN(J4243:L4243)</f>
        <v>524985.84</v>
      </c>
      <c r="N4243" s="23" t="n">
        <f aca="false">MAX(J4243:L4243)</f>
        <v>687463</v>
      </c>
      <c r="O4243" s="23" t="n">
        <f aca="false">MEDIAN(J4243:L4243)</f>
        <v>578385.134686347</v>
      </c>
      <c r="P4243" s="23" t="n">
        <f aca="false">AVERAGE(J4243:L4243)</f>
        <v>596944.658228782</v>
      </c>
      <c r="Q4243" s="23" t="n">
        <f aca="false">AVERAGE(M4243,O4243)</f>
        <v>551685.487343174</v>
      </c>
      <c r="R4243" s="23" t="n">
        <f aca="false">AVERAGE(N4243,O4243)</f>
        <v>632924.067343173</v>
      </c>
      <c r="S4243" s="23" t="n">
        <f aca="false">STDEV(J4243:L4243)</f>
        <v>82813.3371867603</v>
      </c>
      <c r="T4243" s="25" t="n">
        <f aca="false">IF(P4243&gt;0,S4243/P4243,NA())</f>
        <v>0.138728667800595</v>
      </c>
      <c r="U4243" s="4" t="str">
        <f aca="false">IF(T4243&lt;=Parametros!$B$7,"MENOR",IF(T4243&lt;=Parametros!$B$8,"PROMEDIO MENOR-MEDIANA","PROMEDIO"))</f>
        <v>MENOR</v>
      </c>
      <c r="V4243" s="23" t="n">
        <f aca="false">IF(T4243&lt;=Parametros!$B$7,M4243,IF(T4243&lt;=Parametros!$B$8,Q4243,P4243))</f>
        <v>524985.84</v>
      </c>
      <c r="W4243" s="26" t="n">
        <f aca="false">ROUND(V4243,0)</f>
        <v>524986</v>
      </c>
      <c r="X4243" s="27" t="n">
        <f aca="false">K4243/G4243</f>
        <v>0.95947057726962</v>
      </c>
      <c r="Y4243" s="27" t="n">
        <f aca="false">L4243/G4243</f>
        <v>1.25641583297086</v>
      </c>
    </row>
    <row r="4244" customFormat="false" ht="26.25" hidden="false" customHeight="true" outlineLevel="0" collapsed="false">
      <c r="A4244" s="4" t="s">
        <v>902</v>
      </c>
      <c r="B4244" s="4" t="s">
        <v>1668</v>
      </c>
      <c r="C4244" s="4" t="s">
        <v>2221</v>
      </c>
      <c r="D4244" s="4" t="s">
        <v>2222</v>
      </c>
      <c r="E4244" s="4" t="s">
        <v>98</v>
      </c>
      <c r="F4244" s="4" t="s">
        <v>99</v>
      </c>
      <c r="G4244" s="23" t="n">
        <v>547162</v>
      </c>
      <c r="H4244" s="24" t="n">
        <f aca="false">Parametros!$B$3</f>
        <v>160.42</v>
      </c>
      <c r="I4244" s="24" t="n">
        <f aca="false">Parametros!$B$4</f>
        <v>151.76</v>
      </c>
      <c r="J4244" s="23" t="n">
        <f aca="false">G4244*H4244/I4244</f>
        <v>578385.134686347</v>
      </c>
      <c r="K4244" s="23" t="n">
        <v>524985.84</v>
      </c>
      <c r="L4244" s="23" t="n">
        <v>687463</v>
      </c>
      <c r="M4244" s="23" t="n">
        <f aca="false">MIN(J4244:L4244)</f>
        <v>524985.84</v>
      </c>
      <c r="N4244" s="23" t="n">
        <f aca="false">MAX(J4244:L4244)</f>
        <v>687463</v>
      </c>
      <c r="O4244" s="23" t="n">
        <f aca="false">MEDIAN(J4244:L4244)</f>
        <v>578385.134686347</v>
      </c>
      <c r="P4244" s="23" t="n">
        <f aca="false">AVERAGE(J4244:L4244)</f>
        <v>596944.658228782</v>
      </c>
      <c r="Q4244" s="23" t="n">
        <f aca="false">AVERAGE(M4244,O4244)</f>
        <v>551685.487343174</v>
      </c>
      <c r="R4244" s="23" t="n">
        <f aca="false">AVERAGE(N4244,O4244)</f>
        <v>632924.067343173</v>
      </c>
      <c r="S4244" s="23" t="n">
        <f aca="false">STDEV(J4244:L4244)</f>
        <v>82813.3371867603</v>
      </c>
      <c r="T4244" s="25" t="n">
        <f aca="false">IF(P4244&gt;0,S4244/P4244,NA())</f>
        <v>0.138728667800595</v>
      </c>
      <c r="U4244" s="4" t="str">
        <f aca="false">IF(T4244&lt;=Parametros!$B$7,"MENOR",IF(T4244&lt;=Parametros!$B$8,"PROMEDIO MENOR-MEDIANA","PROMEDIO"))</f>
        <v>MENOR</v>
      </c>
      <c r="V4244" s="23" t="n">
        <f aca="false">IF(T4244&lt;=Parametros!$B$7,M4244,IF(T4244&lt;=Parametros!$B$8,Q4244,P4244))</f>
        <v>524985.84</v>
      </c>
      <c r="W4244" s="26" t="n">
        <f aca="false">ROUND(V4244,0)</f>
        <v>524986</v>
      </c>
      <c r="X4244" s="27" t="n">
        <f aca="false">K4244/G4244</f>
        <v>0.95947057726962</v>
      </c>
      <c r="Y4244" s="27" t="n">
        <f aca="false">L4244/G4244</f>
        <v>1.25641583297086</v>
      </c>
    </row>
    <row r="4245" customFormat="false" ht="39" hidden="false" customHeight="true" outlineLevel="0" collapsed="false">
      <c r="A4245" s="4" t="s">
        <v>905</v>
      </c>
      <c r="B4245" s="4" t="s">
        <v>1668</v>
      </c>
      <c r="C4245" s="4" t="s">
        <v>2223</v>
      </c>
      <c r="D4245" s="4" t="s">
        <v>2224</v>
      </c>
      <c r="E4245" s="4" t="s">
        <v>98</v>
      </c>
      <c r="F4245" s="4" t="s">
        <v>99</v>
      </c>
      <c r="G4245" s="23" t="n">
        <v>547162</v>
      </c>
      <c r="H4245" s="24" t="n">
        <f aca="false">Parametros!$B$3</f>
        <v>160.42</v>
      </c>
      <c r="I4245" s="24" t="n">
        <f aca="false">Parametros!$B$4</f>
        <v>151.76</v>
      </c>
      <c r="J4245" s="23" t="n">
        <f aca="false">G4245*H4245/I4245</f>
        <v>578385.134686347</v>
      </c>
      <c r="K4245" s="23" t="n">
        <v>524985.84</v>
      </c>
      <c r="L4245" s="23" t="n">
        <v>687463</v>
      </c>
      <c r="M4245" s="23" t="n">
        <f aca="false">MIN(J4245:L4245)</f>
        <v>524985.84</v>
      </c>
      <c r="N4245" s="23" t="n">
        <f aca="false">MAX(J4245:L4245)</f>
        <v>687463</v>
      </c>
      <c r="O4245" s="23" t="n">
        <f aca="false">MEDIAN(J4245:L4245)</f>
        <v>578385.134686347</v>
      </c>
      <c r="P4245" s="23" t="n">
        <f aca="false">AVERAGE(J4245:L4245)</f>
        <v>596944.658228782</v>
      </c>
      <c r="Q4245" s="23" t="n">
        <f aca="false">AVERAGE(M4245,O4245)</f>
        <v>551685.487343174</v>
      </c>
      <c r="R4245" s="23" t="n">
        <f aca="false">AVERAGE(N4245,O4245)</f>
        <v>632924.067343173</v>
      </c>
      <c r="S4245" s="23" t="n">
        <f aca="false">STDEV(J4245:L4245)</f>
        <v>82813.3371867603</v>
      </c>
      <c r="T4245" s="25" t="n">
        <f aca="false">IF(P4245&gt;0,S4245/P4245,NA())</f>
        <v>0.138728667800595</v>
      </c>
      <c r="U4245" s="4" t="str">
        <f aca="false">IF(T4245&lt;=Parametros!$B$7,"MENOR",IF(T4245&lt;=Parametros!$B$8,"PROMEDIO MENOR-MEDIANA","PROMEDIO"))</f>
        <v>MENOR</v>
      </c>
      <c r="V4245" s="23" t="n">
        <f aca="false">IF(T4245&lt;=Parametros!$B$7,M4245,IF(T4245&lt;=Parametros!$B$8,Q4245,P4245))</f>
        <v>524985.84</v>
      </c>
      <c r="W4245" s="26" t="n">
        <f aca="false">ROUND(V4245,0)</f>
        <v>524986</v>
      </c>
      <c r="X4245" s="27" t="n">
        <f aca="false">K4245/G4245</f>
        <v>0.95947057726962</v>
      </c>
      <c r="Y4245" s="27" t="n">
        <f aca="false">L4245/G4245</f>
        <v>1.25641583297086</v>
      </c>
    </row>
    <row r="4246" customFormat="false" ht="26.25" hidden="false" customHeight="true" outlineLevel="0" collapsed="false">
      <c r="A4246" s="4" t="s">
        <v>908</v>
      </c>
      <c r="B4246" s="4" t="s">
        <v>1668</v>
      </c>
      <c r="C4246" s="4" t="s">
        <v>2225</v>
      </c>
      <c r="D4246" s="4" t="s">
        <v>2226</v>
      </c>
      <c r="E4246" s="4" t="s">
        <v>98</v>
      </c>
      <c r="F4246" s="4" t="s">
        <v>99</v>
      </c>
      <c r="G4246" s="23" t="n">
        <v>547162</v>
      </c>
      <c r="H4246" s="24" t="n">
        <f aca="false">Parametros!$B$3</f>
        <v>160.42</v>
      </c>
      <c r="I4246" s="24" t="n">
        <f aca="false">Parametros!$B$4</f>
        <v>151.76</v>
      </c>
      <c r="J4246" s="23" t="n">
        <f aca="false">G4246*H4246/I4246</f>
        <v>578385.134686347</v>
      </c>
      <c r="K4246" s="23" t="n">
        <v>524985.84</v>
      </c>
      <c r="L4246" s="23" t="n">
        <v>687463</v>
      </c>
      <c r="M4246" s="23" t="n">
        <f aca="false">MIN(J4246:L4246)</f>
        <v>524985.84</v>
      </c>
      <c r="N4246" s="23" t="n">
        <f aca="false">MAX(J4246:L4246)</f>
        <v>687463</v>
      </c>
      <c r="O4246" s="23" t="n">
        <f aca="false">MEDIAN(J4246:L4246)</f>
        <v>578385.134686347</v>
      </c>
      <c r="P4246" s="23" t="n">
        <f aca="false">AVERAGE(J4246:L4246)</f>
        <v>596944.658228782</v>
      </c>
      <c r="Q4246" s="23" t="n">
        <f aca="false">AVERAGE(M4246,O4246)</f>
        <v>551685.487343174</v>
      </c>
      <c r="R4246" s="23" t="n">
        <f aca="false">AVERAGE(N4246,O4246)</f>
        <v>632924.067343173</v>
      </c>
      <c r="S4246" s="23" t="n">
        <f aca="false">STDEV(J4246:L4246)</f>
        <v>82813.3371867603</v>
      </c>
      <c r="T4246" s="25" t="n">
        <f aca="false">IF(P4246&gt;0,S4246/P4246,NA())</f>
        <v>0.138728667800595</v>
      </c>
      <c r="U4246" s="4" t="str">
        <f aca="false">IF(T4246&lt;=Parametros!$B$7,"MENOR",IF(T4246&lt;=Parametros!$B$8,"PROMEDIO MENOR-MEDIANA","PROMEDIO"))</f>
        <v>MENOR</v>
      </c>
      <c r="V4246" s="23" t="n">
        <f aca="false">IF(T4246&lt;=Parametros!$B$7,M4246,IF(T4246&lt;=Parametros!$B$8,Q4246,P4246))</f>
        <v>524985.84</v>
      </c>
      <c r="W4246" s="26" t="n">
        <f aca="false">ROUND(V4246,0)</f>
        <v>524986</v>
      </c>
      <c r="X4246" s="27" t="n">
        <f aca="false">K4246/G4246</f>
        <v>0.95947057726962</v>
      </c>
      <c r="Y4246" s="27" t="n">
        <f aca="false">L4246/G4246</f>
        <v>1.25641583297086</v>
      </c>
    </row>
    <row r="4247" customFormat="false" ht="39" hidden="false" customHeight="true" outlineLevel="0" collapsed="false">
      <c r="A4247" s="4" t="s">
        <v>911</v>
      </c>
      <c r="B4247" s="4" t="s">
        <v>1668</v>
      </c>
      <c r="C4247" s="4" t="s">
        <v>2227</v>
      </c>
      <c r="D4247" s="4" t="s">
        <v>2228</v>
      </c>
      <c r="E4247" s="4" t="s">
        <v>98</v>
      </c>
      <c r="F4247" s="4" t="s">
        <v>99</v>
      </c>
      <c r="G4247" s="23" t="n">
        <v>820743</v>
      </c>
      <c r="H4247" s="24" t="n">
        <f aca="false">Parametros!$B$3</f>
        <v>160.42</v>
      </c>
      <c r="I4247" s="24" t="n">
        <f aca="false">Parametros!$B$4</f>
        <v>151.76</v>
      </c>
      <c r="J4247" s="23" t="n">
        <f aca="false">G4247*H4247/I4247</f>
        <v>867577.70202952</v>
      </c>
      <c r="K4247" s="23" t="n">
        <v>787478.3</v>
      </c>
      <c r="L4247" s="23" t="n">
        <v>1031254</v>
      </c>
      <c r="M4247" s="23" t="n">
        <f aca="false">MIN(J4247:L4247)</f>
        <v>787478.3</v>
      </c>
      <c r="N4247" s="23" t="n">
        <f aca="false">MAX(J4247:L4247)</f>
        <v>1031254</v>
      </c>
      <c r="O4247" s="23" t="n">
        <f aca="false">MEDIAN(J4247:L4247)</f>
        <v>867577.70202952</v>
      </c>
      <c r="P4247" s="23" t="n">
        <f aca="false">AVERAGE(J4247:L4247)</f>
        <v>895436.667343174</v>
      </c>
      <c r="Q4247" s="23" t="n">
        <f aca="false">AVERAGE(M4247,O4247)</f>
        <v>827528.00101476</v>
      </c>
      <c r="R4247" s="23" t="n">
        <f aca="false">AVERAGE(N4247,O4247)</f>
        <v>949415.85101476</v>
      </c>
      <c r="S4247" s="23" t="n">
        <f aca="false">STDEV(J4247:L4247)</f>
        <v>124252.724070271</v>
      </c>
      <c r="T4247" s="25" t="n">
        <f aca="false">IF(P4247&gt;0,S4247/P4247,NA())</f>
        <v>0.138762157729076</v>
      </c>
      <c r="U4247" s="4" t="str">
        <f aca="false">IF(T4247&lt;=Parametros!$B$7,"MENOR",IF(T4247&lt;=Parametros!$B$8,"PROMEDIO MENOR-MEDIANA","PROMEDIO"))</f>
        <v>MENOR</v>
      </c>
      <c r="V4247" s="23" t="n">
        <f aca="false">IF(T4247&lt;=Parametros!$B$7,M4247,IF(T4247&lt;=Parametros!$B$8,Q4247,P4247))</f>
        <v>787478.3</v>
      </c>
      <c r="W4247" s="26" t="n">
        <f aca="false">ROUND(V4247,0)</f>
        <v>787478</v>
      </c>
      <c r="X4247" s="27" t="n">
        <f aca="false">K4247/G4247</f>
        <v>0.959470016801849</v>
      </c>
      <c r="Y4247" s="27" t="n">
        <f aca="false">L4247/G4247</f>
        <v>1.25648832825866</v>
      </c>
    </row>
    <row r="4248" customFormat="false" ht="26.25" hidden="false" customHeight="true" outlineLevel="0" collapsed="false">
      <c r="A4248" s="4" t="s">
        <v>914</v>
      </c>
      <c r="B4248" s="4" t="s">
        <v>1668</v>
      </c>
      <c r="C4248" s="4" t="s">
        <v>2229</v>
      </c>
      <c r="D4248" s="4" t="s">
        <v>2230</v>
      </c>
      <c r="E4248" s="4" t="s">
        <v>98</v>
      </c>
      <c r="F4248" s="4" t="s">
        <v>99</v>
      </c>
      <c r="G4248" s="23" t="n">
        <v>820743</v>
      </c>
      <c r="H4248" s="24" t="n">
        <f aca="false">Parametros!$B$3</f>
        <v>160.42</v>
      </c>
      <c r="I4248" s="24" t="n">
        <f aca="false">Parametros!$B$4</f>
        <v>151.76</v>
      </c>
      <c r="J4248" s="23" t="n">
        <f aca="false">G4248*H4248/I4248</f>
        <v>867577.70202952</v>
      </c>
      <c r="K4248" s="23" t="n">
        <v>787478.3</v>
      </c>
      <c r="L4248" s="23" t="n">
        <v>1031254</v>
      </c>
      <c r="M4248" s="23" t="n">
        <f aca="false">MIN(J4248:L4248)</f>
        <v>787478.3</v>
      </c>
      <c r="N4248" s="23" t="n">
        <f aca="false">MAX(J4248:L4248)</f>
        <v>1031254</v>
      </c>
      <c r="O4248" s="23" t="n">
        <f aca="false">MEDIAN(J4248:L4248)</f>
        <v>867577.70202952</v>
      </c>
      <c r="P4248" s="23" t="n">
        <f aca="false">AVERAGE(J4248:L4248)</f>
        <v>895436.667343174</v>
      </c>
      <c r="Q4248" s="23" t="n">
        <f aca="false">AVERAGE(M4248,O4248)</f>
        <v>827528.00101476</v>
      </c>
      <c r="R4248" s="23" t="n">
        <f aca="false">AVERAGE(N4248,O4248)</f>
        <v>949415.85101476</v>
      </c>
      <c r="S4248" s="23" t="n">
        <f aca="false">STDEV(J4248:L4248)</f>
        <v>124252.724070271</v>
      </c>
      <c r="T4248" s="25" t="n">
        <f aca="false">IF(P4248&gt;0,S4248/P4248,NA())</f>
        <v>0.138762157729076</v>
      </c>
      <c r="U4248" s="4" t="str">
        <f aca="false">IF(T4248&lt;=Parametros!$B$7,"MENOR",IF(T4248&lt;=Parametros!$B$8,"PROMEDIO MENOR-MEDIANA","PROMEDIO"))</f>
        <v>MENOR</v>
      </c>
      <c r="V4248" s="23" t="n">
        <f aca="false">IF(T4248&lt;=Parametros!$B$7,M4248,IF(T4248&lt;=Parametros!$B$8,Q4248,P4248))</f>
        <v>787478.3</v>
      </c>
      <c r="W4248" s="26" t="n">
        <f aca="false">ROUND(V4248,0)</f>
        <v>787478</v>
      </c>
      <c r="X4248" s="27" t="n">
        <f aca="false">K4248/G4248</f>
        <v>0.959470016801849</v>
      </c>
      <c r="Y4248" s="27" t="n">
        <f aca="false">L4248/G4248</f>
        <v>1.25648832825866</v>
      </c>
    </row>
    <row r="4249" customFormat="false" ht="26.25" hidden="false" customHeight="true" outlineLevel="0" collapsed="false">
      <c r="A4249" s="4" t="s">
        <v>917</v>
      </c>
      <c r="B4249" s="4" t="s">
        <v>1668</v>
      </c>
      <c r="C4249" s="4" t="s">
        <v>2231</v>
      </c>
      <c r="D4249" s="4" t="s">
        <v>2232</v>
      </c>
      <c r="E4249" s="4" t="s">
        <v>98</v>
      </c>
      <c r="F4249" s="4" t="s">
        <v>99</v>
      </c>
      <c r="G4249" s="23" t="n">
        <v>820743</v>
      </c>
      <c r="H4249" s="24" t="n">
        <f aca="false">Parametros!$B$3</f>
        <v>160.42</v>
      </c>
      <c r="I4249" s="24" t="n">
        <f aca="false">Parametros!$B$4</f>
        <v>151.76</v>
      </c>
      <c r="J4249" s="23" t="n">
        <f aca="false">G4249*H4249/I4249</f>
        <v>867577.70202952</v>
      </c>
      <c r="K4249" s="23" t="n">
        <v>787478.3</v>
      </c>
      <c r="L4249" s="23" t="n">
        <v>1031254</v>
      </c>
      <c r="M4249" s="23" t="n">
        <f aca="false">MIN(J4249:L4249)</f>
        <v>787478.3</v>
      </c>
      <c r="N4249" s="23" t="n">
        <f aca="false">MAX(J4249:L4249)</f>
        <v>1031254</v>
      </c>
      <c r="O4249" s="23" t="n">
        <f aca="false">MEDIAN(J4249:L4249)</f>
        <v>867577.70202952</v>
      </c>
      <c r="P4249" s="23" t="n">
        <f aca="false">AVERAGE(J4249:L4249)</f>
        <v>895436.667343174</v>
      </c>
      <c r="Q4249" s="23" t="n">
        <f aca="false">AVERAGE(M4249,O4249)</f>
        <v>827528.00101476</v>
      </c>
      <c r="R4249" s="23" t="n">
        <f aca="false">AVERAGE(N4249,O4249)</f>
        <v>949415.85101476</v>
      </c>
      <c r="S4249" s="23" t="n">
        <f aca="false">STDEV(J4249:L4249)</f>
        <v>124252.724070271</v>
      </c>
      <c r="T4249" s="25" t="n">
        <f aca="false">IF(P4249&gt;0,S4249/P4249,NA())</f>
        <v>0.138762157729076</v>
      </c>
      <c r="U4249" s="4" t="str">
        <f aca="false">IF(T4249&lt;=Parametros!$B$7,"MENOR",IF(T4249&lt;=Parametros!$B$8,"PROMEDIO MENOR-MEDIANA","PROMEDIO"))</f>
        <v>MENOR</v>
      </c>
      <c r="V4249" s="23" t="n">
        <f aca="false">IF(T4249&lt;=Parametros!$B$7,M4249,IF(T4249&lt;=Parametros!$B$8,Q4249,P4249))</f>
        <v>787478.3</v>
      </c>
      <c r="W4249" s="26" t="n">
        <f aca="false">ROUND(V4249,0)</f>
        <v>787478</v>
      </c>
      <c r="X4249" s="27" t="n">
        <f aca="false">K4249/G4249</f>
        <v>0.959470016801849</v>
      </c>
      <c r="Y4249" s="27" t="n">
        <f aca="false">L4249/G4249</f>
        <v>1.25648832825866</v>
      </c>
    </row>
    <row r="4250" customFormat="false" ht="39" hidden="false" customHeight="true" outlineLevel="0" collapsed="false">
      <c r="A4250" s="4" t="s">
        <v>920</v>
      </c>
      <c r="B4250" s="4" t="s">
        <v>1668</v>
      </c>
      <c r="C4250" s="4" t="s">
        <v>2233</v>
      </c>
      <c r="D4250" s="4" t="s">
        <v>2234</v>
      </c>
      <c r="E4250" s="4" t="s">
        <v>98</v>
      </c>
      <c r="F4250" s="4" t="s">
        <v>99</v>
      </c>
      <c r="G4250" s="23" t="n">
        <v>948490</v>
      </c>
      <c r="H4250" s="24" t="n">
        <f aca="false">Parametros!$B$3</f>
        <v>160.42</v>
      </c>
      <c r="I4250" s="24" t="n">
        <f aca="false">Parametros!$B$4</f>
        <v>151.76</v>
      </c>
      <c r="J4250" s="23" t="n">
        <f aca="false">G4250*H4250/I4250</f>
        <v>1002614.42936215</v>
      </c>
      <c r="K4250" s="23" t="n">
        <v>910048.09</v>
      </c>
      <c r="L4250" s="23" t="n">
        <v>1191785</v>
      </c>
      <c r="M4250" s="23" t="n">
        <f aca="false">MIN(J4250:L4250)</f>
        <v>910048.09</v>
      </c>
      <c r="N4250" s="23" t="n">
        <f aca="false">MAX(J4250:L4250)</f>
        <v>1191785</v>
      </c>
      <c r="O4250" s="23" t="n">
        <f aca="false">MEDIAN(J4250:L4250)</f>
        <v>1002614.42936215</v>
      </c>
      <c r="P4250" s="23" t="n">
        <f aca="false">AVERAGE(J4250:L4250)</f>
        <v>1034815.83978738</v>
      </c>
      <c r="Q4250" s="23" t="n">
        <f aca="false">AVERAGE(M4250,O4250)</f>
        <v>956331.259681075</v>
      </c>
      <c r="R4250" s="23" t="n">
        <f aca="false">AVERAGE(N4250,O4250)</f>
        <v>1097199.71468108</v>
      </c>
      <c r="S4250" s="23" t="n">
        <f aca="false">STDEV(J4250:L4250)</f>
        <v>143602.297123402</v>
      </c>
      <c r="T4250" s="25" t="n">
        <f aca="false">IF(P4250&gt;0,S4250/P4250,NA())</f>
        <v>0.138770872653927</v>
      </c>
      <c r="U4250" s="4" t="str">
        <f aca="false">IF(T4250&lt;=Parametros!$B$7,"MENOR",IF(T4250&lt;=Parametros!$B$8,"PROMEDIO MENOR-MEDIANA","PROMEDIO"))</f>
        <v>MENOR</v>
      </c>
      <c r="V4250" s="23" t="n">
        <f aca="false">IF(T4250&lt;=Parametros!$B$7,M4250,IF(T4250&lt;=Parametros!$B$8,Q4250,P4250))</f>
        <v>910048.09</v>
      </c>
      <c r="W4250" s="26" t="n">
        <f aca="false">ROUND(V4250,0)</f>
        <v>910048</v>
      </c>
      <c r="X4250" s="27" t="n">
        <f aca="false">K4250/G4250</f>
        <v>0.959470410863583</v>
      </c>
      <c r="Y4250" s="27" t="n">
        <f aca="false">L4250/G4250</f>
        <v>1.25650771225843</v>
      </c>
    </row>
    <row r="4251" customFormat="false" ht="26.25" hidden="false" customHeight="true" outlineLevel="0" collapsed="false">
      <c r="A4251" s="4" t="s">
        <v>923</v>
      </c>
      <c r="B4251" s="4" t="s">
        <v>1668</v>
      </c>
      <c r="C4251" s="4" t="s">
        <v>2235</v>
      </c>
      <c r="D4251" s="4" t="s">
        <v>2236</v>
      </c>
      <c r="E4251" s="4" t="s">
        <v>98</v>
      </c>
      <c r="F4251" s="4" t="s">
        <v>99</v>
      </c>
      <c r="G4251" s="23" t="n">
        <v>1243550</v>
      </c>
      <c r="H4251" s="24" t="n">
        <f aca="false">Parametros!$B$3</f>
        <v>160.42</v>
      </c>
      <c r="I4251" s="24" t="n">
        <f aca="false">Parametros!$B$4</f>
        <v>151.76</v>
      </c>
      <c r="J4251" s="23" t="n">
        <f aca="false">G4251*H4251/I4251</f>
        <v>1314511.6697417</v>
      </c>
      <c r="K4251" s="23" t="n">
        <v>1193149.05</v>
      </c>
      <c r="L4251" s="23" t="n">
        <v>1562470</v>
      </c>
      <c r="M4251" s="23" t="n">
        <f aca="false">MIN(J4251:L4251)</f>
        <v>1193149.05</v>
      </c>
      <c r="N4251" s="23" t="n">
        <f aca="false">MAX(J4251:L4251)</f>
        <v>1562470</v>
      </c>
      <c r="O4251" s="23" t="n">
        <f aca="false">MEDIAN(J4251:L4251)</f>
        <v>1314511.6697417</v>
      </c>
      <c r="P4251" s="23" t="n">
        <f aca="false">AVERAGE(J4251:L4251)</f>
        <v>1356710.2399139</v>
      </c>
      <c r="Q4251" s="23" t="n">
        <f aca="false">AVERAGE(M4251,O4251)</f>
        <v>1253830.35987085</v>
      </c>
      <c r="R4251" s="23" t="n">
        <f aca="false">AVERAGE(N4251,O4251)</f>
        <v>1438490.83487085</v>
      </c>
      <c r="S4251" s="23" t="n">
        <f aca="false">STDEV(J4251:L4251)</f>
        <v>188241.946761765</v>
      </c>
      <c r="T4251" s="25" t="n">
        <f aca="false">IF(P4251&gt;0,S4251/P4251,NA())</f>
        <v>0.138748821394399</v>
      </c>
      <c r="U4251" s="4" t="str">
        <f aca="false">IF(T4251&lt;=Parametros!$B$7,"MENOR",IF(T4251&lt;=Parametros!$B$8,"PROMEDIO MENOR-MEDIANA","PROMEDIO"))</f>
        <v>MENOR</v>
      </c>
      <c r="V4251" s="23" t="n">
        <f aca="false">IF(T4251&lt;=Parametros!$B$7,M4251,IF(T4251&lt;=Parametros!$B$8,Q4251,P4251))</f>
        <v>1193149.05</v>
      </c>
      <c r="W4251" s="26" t="n">
        <f aca="false">ROUND(V4251,0)</f>
        <v>1193149</v>
      </c>
      <c r="X4251" s="27" t="n">
        <f aca="false">K4251/G4251</f>
        <v>0.959470105745648</v>
      </c>
      <c r="Y4251" s="27" t="n">
        <f aca="false">L4251/G4251</f>
        <v>1.25645933014354</v>
      </c>
    </row>
    <row r="4252" customFormat="false" ht="26.25" hidden="false" customHeight="true" outlineLevel="0" collapsed="false">
      <c r="A4252" s="4" t="s">
        <v>926</v>
      </c>
      <c r="B4252" s="4" t="s">
        <v>1668</v>
      </c>
      <c r="C4252" s="4" t="s">
        <v>2237</v>
      </c>
      <c r="D4252" s="4" t="s">
        <v>2238</v>
      </c>
      <c r="E4252" s="4" t="s">
        <v>98</v>
      </c>
      <c r="F4252" s="4" t="s">
        <v>99</v>
      </c>
      <c r="G4252" s="23" t="n">
        <v>1130500</v>
      </c>
      <c r="H4252" s="24" t="n">
        <f aca="false">Parametros!$B$3</f>
        <v>160.42</v>
      </c>
      <c r="I4252" s="24" t="n">
        <f aca="false">Parametros!$B$4</f>
        <v>151.76</v>
      </c>
      <c r="J4252" s="23" t="n">
        <f aca="false">G4252*H4252/I4252</f>
        <v>1195010.60885609</v>
      </c>
      <c r="K4252" s="23" t="n">
        <v>1084681.12</v>
      </c>
      <c r="L4252" s="23" t="n">
        <v>1420503</v>
      </c>
      <c r="M4252" s="23" t="n">
        <f aca="false">MIN(J4252:L4252)</f>
        <v>1084681.12</v>
      </c>
      <c r="N4252" s="23" t="n">
        <f aca="false">MAX(J4252:L4252)</f>
        <v>1420503</v>
      </c>
      <c r="O4252" s="23" t="n">
        <f aca="false">MEDIAN(J4252:L4252)</f>
        <v>1195010.60885609</v>
      </c>
      <c r="P4252" s="23" t="n">
        <f aca="false">AVERAGE(J4252:L4252)</f>
        <v>1233398.24295203</v>
      </c>
      <c r="Q4252" s="23" t="n">
        <f aca="false">AVERAGE(M4252,O4252)</f>
        <v>1139845.86442804</v>
      </c>
      <c r="R4252" s="23" t="n">
        <f aca="false">AVERAGE(N4252,O4252)</f>
        <v>1307756.80442804</v>
      </c>
      <c r="S4252" s="23" t="n">
        <f aca="false">STDEV(J4252:L4252)</f>
        <v>171170.358445312</v>
      </c>
      <c r="T4252" s="25" t="n">
        <f aca="false">IF(P4252&gt;0,S4252/P4252,NA())</f>
        <v>0.138779473234558</v>
      </c>
      <c r="U4252" s="4" t="str">
        <f aca="false">IF(T4252&lt;=Parametros!$B$7,"MENOR",IF(T4252&lt;=Parametros!$B$8,"PROMEDIO MENOR-MEDIANA","PROMEDIO"))</f>
        <v>MENOR</v>
      </c>
      <c r="V4252" s="23" t="n">
        <f aca="false">IF(T4252&lt;=Parametros!$B$7,M4252,IF(T4252&lt;=Parametros!$B$8,Q4252,P4252))</f>
        <v>1084681.12</v>
      </c>
      <c r="W4252" s="26" t="n">
        <f aca="false">ROUND(V4252,0)</f>
        <v>1084681</v>
      </c>
      <c r="X4252" s="27" t="n">
        <f aca="false">K4252/G4252</f>
        <v>0.959470252100841</v>
      </c>
      <c r="Y4252" s="27" t="n">
        <f aca="false">L4252/G4252</f>
        <v>1.25652631578947</v>
      </c>
    </row>
    <row r="4253" customFormat="false" ht="26.25" hidden="false" customHeight="true" outlineLevel="0" collapsed="false">
      <c r="A4253" s="4" t="s">
        <v>928</v>
      </c>
      <c r="B4253" s="4" t="s">
        <v>1668</v>
      </c>
      <c r="C4253" s="4" t="s">
        <v>2239</v>
      </c>
      <c r="D4253" s="4" t="s">
        <v>2240</v>
      </c>
      <c r="E4253" s="4" t="s">
        <v>98</v>
      </c>
      <c r="F4253" s="4" t="s">
        <v>99</v>
      </c>
      <c r="G4253" s="23" t="n">
        <v>972795</v>
      </c>
      <c r="H4253" s="24" t="n">
        <f aca="false">Parametros!$B$3</f>
        <v>160.42</v>
      </c>
      <c r="I4253" s="24" t="n">
        <f aca="false">Parametros!$B$4</f>
        <v>151.76</v>
      </c>
      <c r="J4253" s="23" t="n">
        <f aca="false">G4253*H4253/I4253</f>
        <v>1028306.36465472</v>
      </c>
      <c r="K4253" s="23" t="n">
        <v>933367.92</v>
      </c>
      <c r="L4253" s="23" t="n">
        <v>1222249</v>
      </c>
      <c r="M4253" s="23" t="n">
        <f aca="false">MIN(J4253:L4253)</f>
        <v>933367.92</v>
      </c>
      <c r="N4253" s="23" t="n">
        <f aca="false">MAX(J4253:L4253)</f>
        <v>1222249</v>
      </c>
      <c r="O4253" s="23" t="n">
        <f aca="false">MEDIAN(J4253:L4253)</f>
        <v>1028306.36465472</v>
      </c>
      <c r="P4253" s="23" t="n">
        <f aca="false">AVERAGE(J4253:L4253)</f>
        <v>1061307.76155157</v>
      </c>
      <c r="Q4253" s="23" t="n">
        <f aca="false">AVERAGE(M4253,O4253)</f>
        <v>980837.142327359</v>
      </c>
      <c r="R4253" s="23" t="n">
        <f aca="false">AVERAGE(N4253,O4253)</f>
        <v>1125277.68232736</v>
      </c>
      <c r="S4253" s="23" t="n">
        <f aca="false">STDEV(J4253:L4253)</f>
        <v>147240.920750141</v>
      </c>
      <c r="T4253" s="25" t="n">
        <f aca="false">IF(P4253&gt;0,S4253/P4253,NA())</f>
        <v>0.138735366011913</v>
      </c>
      <c r="U4253" s="4" t="str">
        <f aca="false">IF(T4253&lt;=Parametros!$B$7,"MENOR",IF(T4253&lt;=Parametros!$B$8,"PROMEDIO MENOR-MEDIANA","PROMEDIO"))</f>
        <v>MENOR</v>
      </c>
      <c r="V4253" s="23" t="n">
        <f aca="false">IF(T4253&lt;=Parametros!$B$7,M4253,IF(T4253&lt;=Parametros!$B$8,Q4253,P4253))</f>
        <v>933367.92</v>
      </c>
      <c r="W4253" s="26" t="n">
        <f aca="false">ROUND(V4253,0)</f>
        <v>933368</v>
      </c>
      <c r="X4253" s="27" t="n">
        <f aca="false">K4253/G4253</f>
        <v>0.959470309777497</v>
      </c>
      <c r="Y4253" s="27" t="n">
        <f aca="false">L4253/G4253</f>
        <v>1.25643018313211</v>
      </c>
    </row>
    <row r="4254" customFormat="false" ht="26.25" hidden="false" customHeight="true" outlineLevel="0" collapsed="false">
      <c r="A4254" s="4" t="s">
        <v>930</v>
      </c>
      <c r="B4254" s="4" t="s">
        <v>1668</v>
      </c>
      <c r="C4254" s="4" t="s">
        <v>2241</v>
      </c>
      <c r="D4254" s="4" t="s">
        <v>2242</v>
      </c>
      <c r="E4254" s="4" t="s">
        <v>98</v>
      </c>
      <c r="F4254" s="4" t="s">
        <v>99</v>
      </c>
      <c r="G4254" s="23" t="n">
        <v>1118065</v>
      </c>
      <c r="H4254" s="24" t="n">
        <f aca="false">Parametros!$B$3</f>
        <v>160.42</v>
      </c>
      <c r="I4254" s="24" t="n">
        <f aca="false">Parametros!$B$4</f>
        <v>151.76</v>
      </c>
      <c r="J4254" s="23" t="n">
        <f aca="false">G4254*H4254/I4254</f>
        <v>1181866.02069056</v>
      </c>
      <c r="K4254" s="23" t="n">
        <v>1072749.98</v>
      </c>
      <c r="L4254" s="23" t="n">
        <v>1404795</v>
      </c>
      <c r="M4254" s="23" t="n">
        <f aca="false">MIN(J4254:L4254)</f>
        <v>1072749.98</v>
      </c>
      <c r="N4254" s="23" t="n">
        <f aca="false">MAX(J4254:L4254)</f>
        <v>1404795</v>
      </c>
      <c r="O4254" s="23" t="n">
        <f aca="false">MEDIAN(J4254:L4254)</f>
        <v>1181866.02069056</v>
      </c>
      <c r="P4254" s="23" t="n">
        <f aca="false">AVERAGE(J4254:L4254)</f>
        <v>1219803.66689685</v>
      </c>
      <c r="Q4254" s="23" t="n">
        <f aca="false">AVERAGE(M4254,O4254)</f>
        <v>1127308.00034528</v>
      </c>
      <c r="R4254" s="23" t="n">
        <f aca="false">AVERAGE(N4254,O4254)</f>
        <v>1293330.51034528</v>
      </c>
      <c r="S4254" s="23" t="n">
        <f aca="false">STDEV(J4254:L4254)</f>
        <v>169242.200932437</v>
      </c>
      <c r="T4254" s="25" t="n">
        <f aca="false">IF(P4254&gt;0,S4254/P4254,NA())</f>
        <v>0.138745443652407</v>
      </c>
      <c r="U4254" s="4" t="str">
        <f aca="false">IF(T4254&lt;=Parametros!$B$7,"MENOR",IF(T4254&lt;=Parametros!$B$8,"PROMEDIO MENOR-MEDIANA","PROMEDIO"))</f>
        <v>MENOR</v>
      </c>
      <c r="V4254" s="23" t="n">
        <f aca="false">IF(T4254&lt;=Parametros!$B$7,M4254,IF(T4254&lt;=Parametros!$B$8,Q4254,P4254))</f>
        <v>1072749.98</v>
      </c>
      <c r="W4254" s="26" t="n">
        <f aca="false">ROUND(V4254,0)</f>
        <v>1072750</v>
      </c>
      <c r="X4254" s="27" t="n">
        <f aca="false">K4254/G4254</f>
        <v>0.959470138140448</v>
      </c>
      <c r="Y4254" s="27" t="n">
        <f aca="false">L4254/G4254</f>
        <v>1.25645199518812</v>
      </c>
    </row>
    <row r="4255" customFormat="false" ht="39" hidden="false" customHeight="true" outlineLevel="0" collapsed="false">
      <c r="A4255" s="4" t="s">
        <v>932</v>
      </c>
      <c r="B4255" s="4" t="s">
        <v>1668</v>
      </c>
      <c r="C4255" s="4" t="s">
        <v>2243</v>
      </c>
      <c r="D4255" s="4" t="s">
        <v>2244</v>
      </c>
      <c r="E4255" s="4" t="s">
        <v>98</v>
      </c>
      <c r="F4255" s="4" t="s">
        <v>99</v>
      </c>
      <c r="G4255" s="23" t="n">
        <v>983535</v>
      </c>
      <c r="H4255" s="24" t="n">
        <f aca="false">Parametros!$B$3</f>
        <v>160.42</v>
      </c>
      <c r="I4255" s="24" t="n">
        <f aca="false">Parametros!$B$4</f>
        <v>151.76</v>
      </c>
      <c r="J4255" s="23" t="n">
        <f aca="false">G4255*H4255/I4255</f>
        <v>1039659.2297048</v>
      </c>
      <c r="K4255" s="23" t="n">
        <v>943672.63</v>
      </c>
      <c r="L4255" s="23" t="n">
        <v>1235815</v>
      </c>
      <c r="M4255" s="23" t="n">
        <f aca="false">MIN(J4255:L4255)</f>
        <v>943672.63</v>
      </c>
      <c r="N4255" s="23" t="n">
        <f aca="false">MAX(J4255:L4255)</f>
        <v>1235815</v>
      </c>
      <c r="O4255" s="23" t="n">
        <f aca="false">MEDIAN(J4255:L4255)</f>
        <v>1039659.2297048</v>
      </c>
      <c r="P4255" s="23" t="n">
        <f aca="false">AVERAGE(J4255:L4255)</f>
        <v>1073048.95323493</v>
      </c>
      <c r="Q4255" s="23" t="n">
        <f aca="false">AVERAGE(M4255,O4255)</f>
        <v>991665.929852399</v>
      </c>
      <c r="R4255" s="23" t="n">
        <f aca="false">AVERAGE(N4255,O4255)</f>
        <v>1137737.1148524</v>
      </c>
      <c r="S4255" s="23" t="n">
        <f aca="false">STDEV(J4255:L4255)</f>
        <v>148905.830360562</v>
      </c>
      <c r="T4255" s="25" t="n">
        <f aca="false">IF(P4255&gt;0,S4255/P4255,NA())</f>
        <v>0.138768906965198</v>
      </c>
      <c r="U4255" s="4" t="str">
        <f aca="false">IF(T4255&lt;=Parametros!$B$7,"MENOR",IF(T4255&lt;=Parametros!$B$8,"PROMEDIO MENOR-MEDIANA","PROMEDIO"))</f>
        <v>MENOR</v>
      </c>
      <c r="V4255" s="23" t="n">
        <f aca="false">IF(T4255&lt;=Parametros!$B$7,M4255,IF(T4255&lt;=Parametros!$B$8,Q4255,P4255))</f>
        <v>943672.63</v>
      </c>
      <c r="W4255" s="26" t="n">
        <f aca="false">ROUND(V4255,0)</f>
        <v>943673</v>
      </c>
      <c r="X4255" s="27" t="n">
        <f aca="false">K4255/G4255</f>
        <v>0.95947030863162</v>
      </c>
      <c r="Y4255" s="27" t="n">
        <f aca="false">L4255/G4255</f>
        <v>1.25650332728373</v>
      </c>
    </row>
    <row r="4256" customFormat="false" ht="26.25" hidden="false" customHeight="true" outlineLevel="0" collapsed="false">
      <c r="A4256" s="4" t="s">
        <v>935</v>
      </c>
      <c r="B4256" s="4" t="s">
        <v>1668</v>
      </c>
      <c r="C4256" s="4" t="s">
        <v>2245</v>
      </c>
      <c r="D4256" s="4" t="s">
        <v>2246</v>
      </c>
      <c r="E4256" s="4" t="s">
        <v>98</v>
      </c>
      <c r="F4256" s="4" t="s">
        <v>99</v>
      </c>
      <c r="G4256" s="23" t="n">
        <v>2543625</v>
      </c>
      <c r="H4256" s="24" t="n">
        <f aca="false">Parametros!$B$3</f>
        <v>160.42</v>
      </c>
      <c r="I4256" s="24" t="n">
        <f aca="false">Parametros!$B$4</f>
        <v>151.76</v>
      </c>
      <c r="J4256" s="23" t="n">
        <f aca="false">G4256*H4256/I4256</f>
        <v>2688773.8699262</v>
      </c>
      <c r="K4256" s="23" t="n">
        <v>2440532.98</v>
      </c>
      <c r="L4256" s="23" t="n">
        <v>3196102</v>
      </c>
      <c r="M4256" s="23" t="n">
        <f aca="false">MIN(J4256:L4256)</f>
        <v>2440532.98</v>
      </c>
      <c r="N4256" s="23" t="n">
        <f aca="false">MAX(J4256:L4256)</f>
        <v>3196102</v>
      </c>
      <c r="O4256" s="23" t="n">
        <f aca="false">MEDIAN(J4256:L4256)</f>
        <v>2688773.8699262</v>
      </c>
      <c r="P4256" s="23" t="n">
        <f aca="false">AVERAGE(J4256:L4256)</f>
        <v>2775136.28330873</v>
      </c>
      <c r="Q4256" s="23" t="n">
        <f aca="false">AVERAGE(M4256,O4256)</f>
        <v>2564653.4249631</v>
      </c>
      <c r="R4256" s="23" t="n">
        <f aca="false">AVERAGE(N4256,O4256)</f>
        <v>2942437.9349631</v>
      </c>
      <c r="S4256" s="23" t="n">
        <f aca="false">STDEV(J4256:L4256)</f>
        <v>385116.846982681</v>
      </c>
      <c r="T4256" s="25" t="n">
        <f aca="false">IF(P4256&gt;0,S4256/P4256,NA())</f>
        <v>0.138774030413928</v>
      </c>
      <c r="U4256" s="4" t="str">
        <f aca="false">IF(T4256&lt;=Parametros!$B$7,"MENOR",IF(T4256&lt;=Parametros!$B$8,"PROMEDIO MENOR-MEDIANA","PROMEDIO"))</f>
        <v>MENOR</v>
      </c>
      <c r="V4256" s="23" t="n">
        <f aca="false">IF(T4256&lt;=Parametros!$B$7,M4256,IF(T4256&lt;=Parametros!$B$8,Q4256,P4256))</f>
        <v>2440532.98</v>
      </c>
      <c r="W4256" s="26" t="n">
        <f aca="false">ROUND(V4256,0)</f>
        <v>2440533</v>
      </c>
      <c r="X4256" s="27" t="n">
        <f aca="false">K4256/G4256</f>
        <v>0.959470432945108</v>
      </c>
      <c r="Y4256" s="27" t="n">
        <f aca="false">L4256/G4256</f>
        <v>1.25651461988304</v>
      </c>
    </row>
    <row r="4257" customFormat="false" ht="26.25" hidden="false" customHeight="true" outlineLevel="0" collapsed="false">
      <c r="A4257" s="4" t="s">
        <v>938</v>
      </c>
      <c r="B4257" s="4" t="s">
        <v>1668</v>
      </c>
      <c r="C4257" s="4" t="s">
        <v>2247</v>
      </c>
      <c r="D4257" s="4" t="s">
        <v>2248</v>
      </c>
      <c r="E4257" s="4" t="s">
        <v>98</v>
      </c>
      <c r="F4257" s="4" t="s">
        <v>99</v>
      </c>
      <c r="G4257" s="23" t="n">
        <v>2034900</v>
      </c>
      <c r="H4257" s="24" t="n">
        <f aca="false">Parametros!$B$3</f>
        <v>160.42</v>
      </c>
      <c r="I4257" s="24" t="n">
        <f aca="false">Parametros!$B$4</f>
        <v>151.76</v>
      </c>
      <c r="J4257" s="23" t="n">
        <f aca="false">G4257*H4257/I4257</f>
        <v>2151019.09594096</v>
      </c>
      <c r="K4257" s="23" t="n">
        <v>1952426.38</v>
      </c>
      <c r="L4257" s="23" t="n">
        <v>2556834</v>
      </c>
      <c r="M4257" s="23" t="n">
        <f aca="false">MIN(J4257:L4257)</f>
        <v>1952426.38</v>
      </c>
      <c r="N4257" s="23" t="n">
        <f aca="false">MAX(J4257:L4257)</f>
        <v>2556834</v>
      </c>
      <c r="O4257" s="23" t="n">
        <f aca="false">MEDIAN(J4257:L4257)</f>
        <v>2151019.09594096</v>
      </c>
      <c r="P4257" s="23" t="n">
        <f aca="false">AVERAGE(J4257:L4257)</f>
        <v>2220093.15864699</v>
      </c>
      <c r="Q4257" s="23" t="n">
        <f aca="false">AVERAGE(M4257,O4257)</f>
        <v>2051722.73797048</v>
      </c>
      <c r="R4257" s="23" t="n">
        <f aca="false">AVERAGE(N4257,O4257)</f>
        <v>2353926.54797048</v>
      </c>
      <c r="S4257" s="23" t="n">
        <f aca="false">STDEV(J4257:L4257)</f>
        <v>308067.464011624</v>
      </c>
      <c r="T4257" s="25" t="n">
        <f aca="false">IF(P4257&gt;0,S4257/P4257,NA())</f>
        <v>0.138763304959407</v>
      </c>
      <c r="U4257" s="4" t="str">
        <f aca="false">IF(T4257&lt;=Parametros!$B$7,"MENOR",IF(T4257&lt;=Parametros!$B$8,"PROMEDIO MENOR-MEDIANA","PROMEDIO"))</f>
        <v>MENOR</v>
      </c>
      <c r="V4257" s="23" t="n">
        <f aca="false">IF(T4257&lt;=Parametros!$B$7,M4257,IF(T4257&lt;=Parametros!$B$8,Q4257,P4257))</f>
        <v>1952426.38</v>
      </c>
      <c r="W4257" s="26" t="n">
        <f aca="false">ROUND(V4257,0)</f>
        <v>1952426</v>
      </c>
      <c r="X4257" s="27" t="n">
        <f aca="false">K4257/G4257</f>
        <v>0.959470430979409</v>
      </c>
      <c r="Y4257" s="27" t="n">
        <f aca="false">L4257/G4257</f>
        <v>1.25649122807018</v>
      </c>
    </row>
    <row r="4258" customFormat="false" ht="26.25" hidden="false" customHeight="true" outlineLevel="0" collapsed="false">
      <c r="A4258" s="4" t="s">
        <v>941</v>
      </c>
      <c r="B4258" s="4" t="s">
        <v>1668</v>
      </c>
      <c r="C4258" s="4" t="s">
        <v>2249</v>
      </c>
      <c r="D4258" s="4" t="s">
        <v>2250</v>
      </c>
      <c r="E4258" s="4" t="s">
        <v>98</v>
      </c>
      <c r="F4258" s="4" t="s">
        <v>99</v>
      </c>
      <c r="G4258" s="23" t="n">
        <v>3335653</v>
      </c>
      <c r="H4258" s="24" t="n">
        <f aca="false">Parametros!$B$3</f>
        <v>160.42</v>
      </c>
      <c r="I4258" s="24" t="n">
        <f aca="false">Parametros!$B$4</f>
        <v>151.76</v>
      </c>
      <c r="J4258" s="23" t="n">
        <f aca="false">G4258*H4258/I4258</f>
        <v>3525997.98537164</v>
      </c>
      <c r="K4258" s="23" t="n">
        <v>3200460.89</v>
      </c>
      <c r="L4258" s="23" t="n">
        <v>4191299</v>
      </c>
      <c r="M4258" s="23" t="n">
        <f aca="false">MIN(J4258:L4258)</f>
        <v>3200460.89</v>
      </c>
      <c r="N4258" s="23" t="n">
        <f aca="false">MAX(J4258:L4258)</f>
        <v>4191299</v>
      </c>
      <c r="O4258" s="23" t="n">
        <f aca="false">MEDIAN(J4258:L4258)</f>
        <v>3525997.98537164</v>
      </c>
      <c r="P4258" s="23" t="n">
        <f aca="false">AVERAGE(J4258:L4258)</f>
        <v>3639252.62512388</v>
      </c>
      <c r="Q4258" s="23" t="n">
        <f aca="false">AVERAGE(M4258,O4258)</f>
        <v>3363229.43768582</v>
      </c>
      <c r="R4258" s="23" t="n">
        <f aca="false">AVERAGE(N4258,O4258)</f>
        <v>3858648.49268582</v>
      </c>
      <c r="S4258" s="23" t="n">
        <f aca="false">STDEV(J4258:L4258)</f>
        <v>505034.652401348</v>
      </c>
      <c r="T4258" s="25" t="n">
        <f aca="false">IF(P4258&gt;0,S4258/P4258,NA())</f>
        <v>0.138774277145478</v>
      </c>
      <c r="U4258" s="4" t="str">
        <f aca="false">IF(T4258&lt;=Parametros!$B$7,"MENOR",IF(T4258&lt;=Parametros!$B$8,"PROMEDIO MENOR-MEDIANA","PROMEDIO"))</f>
        <v>MENOR</v>
      </c>
      <c r="V4258" s="23" t="n">
        <f aca="false">IF(T4258&lt;=Parametros!$B$7,M4258,IF(T4258&lt;=Parametros!$B$8,Q4258,P4258))</f>
        <v>3200460.89</v>
      </c>
      <c r="W4258" s="26" t="n">
        <f aca="false">ROUND(V4258,0)</f>
        <v>3200461</v>
      </c>
      <c r="X4258" s="27" t="n">
        <f aca="false">K4258/G4258</f>
        <v>0.959470571429342</v>
      </c>
      <c r="Y4258" s="27" t="n">
        <f aca="false">L4258/G4258</f>
        <v>1.25651529100899</v>
      </c>
    </row>
    <row r="4259" customFormat="false" ht="26.25" hidden="false" customHeight="true" outlineLevel="0" collapsed="false">
      <c r="A4259" s="4" t="s">
        <v>944</v>
      </c>
      <c r="B4259" s="4" t="s">
        <v>1668</v>
      </c>
      <c r="C4259" s="4" t="s">
        <v>2251</v>
      </c>
      <c r="D4259" s="4" t="s">
        <v>2252</v>
      </c>
      <c r="E4259" s="4" t="s">
        <v>98</v>
      </c>
      <c r="F4259" s="4" t="s">
        <v>99</v>
      </c>
      <c r="G4259" s="23" t="n">
        <v>3504550</v>
      </c>
      <c r="H4259" s="24" t="n">
        <f aca="false">Parametros!$B$3</f>
        <v>160.42</v>
      </c>
      <c r="I4259" s="24" t="n">
        <f aca="false">Parametros!$B$4</f>
        <v>151.76</v>
      </c>
      <c r="J4259" s="23" t="n">
        <f aca="false">G4259*H4259/I4259</f>
        <v>3704532.88745387</v>
      </c>
      <c r="K4259" s="23" t="n">
        <v>3362512.21</v>
      </c>
      <c r="L4259" s="23" t="n">
        <v>4403595</v>
      </c>
      <c r="M4259" s="23" t="n">
        <f aca="false">MIN(J4259:L4259)</f>
        <v>3362512.21</v>
      </c>
      <c r="N4259" s="23" t="n">
        <f aca="false">MAX(J4259:L4259)</f>
        <v>4403595</v>
      </c>
      <c r="O4259" s="23" t="n">
        <f aca="false">MEDIAN(J4259:L4259)</f>
        <v>3704532.88745387</v>
      </c>
      <c r="P4259" s="23" t="n">
        <f aca="false">AVERAGE(J4259:L4259)</f>
        <v>3823546.69915129</v>
      </c>
      <c r="Q4259" s="23" t="n">
        <f aca="false">AVERAGE(M4259,O4259)</f>
        <v>3533522.54872694</v>
      </c>
      <c r="R4259" s="23" t="n">
        <f aca="false">AVERAGE(N4259,O4259)</f>
        <v>4054063.94372694</v>
      </c>
      <c r="S4259" s="23" t="n">
        <f aca="false">STDEV(J4259:L4259)</f>
        <v>530647.302301262</v>
      </c>
      <c r="T4259" s="25" t="n">
        <f aca="false">IF(P4259&gt;0,S4259/P4259,NA())</f>
        <v>0.138784051576786</v>
      </c>
      <c r="U4259" s="4" t="str">
        <f aca="false">IF(T4259&lt;=Parametros!$B$7,"MENOR",IF(T4259&lt;=Parametros!$B$8,"PROMEDIO MENOR-MEDIANA","PROMEDIO"))</f>
        <v>MENOR</v>
      </c>
      <c r="V4259" s="23" t="n">
        <f aca="false">IF(T4259&lt;=Parametros!$B$7,M4259,IF(T4259&lt;=Parametros!$B$8,Q4259,P4259))</f>
        <v>3362512.21</v>
      </c>
      <c r="W4259" s="26" t="n">
        <f aca="false">ROUND(V4259,0)</f>
        <v>3362512</v>
      </c>
      <c r="X4259" s="27" t="n">
        <f aca="false">K4259/G4259</f>
        <v>0.959470462684225</v>
      </c>
      <c r="Y4259" s="27" t="n">
        <f aca="false">L4259/G4259</f>
        <v>1.25653650254669</v>
      </c>
    </row>
    <row r="4260" customFormat="false" ht="26.25" hidden="false" customHeight="true" outlineLevel="0" collapsed="false">
      <c r="A4260" s="4" t="s">
        <v>947</v>
      </c>
      <c r="B4260" s="4" t="s">
        <v>1668</v>
      </c>
      <c r="C4260" s="4" t="s">
        <v>2253</v>
      </c>
      <c r="D4260" s="4" t="s">
        <v>2254</v>
      </c>
      <c r="E4260" s="4" t="s">
        <v>98</v>
      </c>
      <c r="F4260" s="4" t="s">
        <v>99</v>
      </c>
      <c r="G4260" s="23" t="n">
        <v>3368890</v>
      </c>
      <c r="H4260" s="24" t="n">
        <f aca="false">Parametros!$B$3</f>
        <v>160.42</v>
      </c>
      <c r="I4260" s="24" t="n">
        <f aca="false">Parametros!$B$4</f>
        <v>151.76</v>
      </c>
      <c r="J4260" s="23" t="n">
        <f aca="false">G4260*H4260/I4260</f>
        <v>3561131.61439114</v>
      </c>
      <c r="K4260" s="23" t="n">
        <v>3232349.96</v>
      </c>
      <c r="L4260" s="23" t="n">
        <v>4233068</v>
      </c>
      <c r="M4260" s="23" t="n">
        <f aca="false">MIN(J4260:L4260)</f>
        <v>3232349.96</v>
      </c>
      <c r="N4260" s="23" t="n">
        <f aca="false">MAX(J4260:L4260)</f>
        <v>4233068</v>
      </c>
      <c r="O4260" s="23" t="n">
        <f aca="false">MEDIAN(J4260:L4260)</f>
        <v>3561131.61439114</v>
      </c>
      <c r="P4260" s="23" t="n">
        <f aca="false">AVERAGE(J4260:L4260)</f>
        <v>3675516.52479705</v>
      </c>
      <c r="Q4260" s="23" t="n">
        <f aca="false">AVERAGE(M4260,O4260)</f>
        <v>3396740.78719557</v>
      </c>
      <c r="R4260" s="23" t="n">
        <f aca="false">AVERAGE(N4260,O4260)</f>
        <v>3897099.80719557</v>
      </c>
      <c r="S4260" s="23" t="n">
        <f aca="false">STDEV(J4260:L4260)</f>
        <v>510070.661469355</v>
      </c>
      <c r="T4260" s="25" t="n">
        <f aca="false">IF(P4260&gt;0,S4260/P4260,NA())</f>
        <v>0.138775232821874</v>
      </c>
      <c r="U4260" s="4" t="str">
        <f aca="false">IF(T4260&lt;=Parametros!$B$7,"MENOR",IF(T4260&lt;=Parametros!$B$8,"PROMEDIO MENOR-MEDIANA","PROMEDIO"))</f>
        <v>MENOR</v>
      </c>
      <c r="V4260" s="23" t="n">
        <f aca="false">IF(T4260&lt;=Parametros!$B$7,M4260,IF(T4260&lt;=Parametros!$B$8,Q4260,P4260))</f>
        <v>3232349.96</v>
      </c>
      <c r="W4260" s="26" t="n">
        <f aca="false">ROUND(V4260,0)</f>
        <v>3232350</v>
      </c>
      <c r="X4260" s="27" t="n">
        <f aca="false">K4260/G4260</f>
        <v>0.95947031811665</v>
      </c>
      <c r="Y4260" s="27" t="n">
        <f aca="false">L4260/G4260</f>
        <v>1.25651713175556</v>
      </c>
    </row>
    <row r="4261" customFormat="false" ht="26.25" hidden="false" customHeight="true" outlineLevel="0" collapsed="false">
      <c r="A4261" s="4" t="s">
        <v>950</v>
      </c>
      <c r="B4261" s="4" t="s">
        <v>1668</v>
      </c>
      <c r="C4261" s="4" t="s">
        <v>2255</v>
      </c>
      <c r="D4261" s="4" t="s">
        <v>2256</v>
      </c>
      <c r="E4261" s="4" t="s">
        <v>98</v>
      </c>
      <c r="F4261" s="4" t="s">
        <v>99</v>
      </c>
      <c r="G4261" s="23" t="n">
        <v>3166417</v>
      </c>
      <c r="H4261" s="24" t="n">
        <f aca="false">Parametros!$B$3</f>
        <v>160.42</v>
      </c>
      <c r="I4261" s="24" t="n">
        <f aca="false">Parametros!$B$4</f>
        <v>151.76</v>
      </c>
      <c r="J4261" s="23" t="n">
        <f aca="false">G4261*H4261/I4261</f>
        <v>3347104.73866632</v>
      </c>
      <c r="K4261" s="23" t="n">
        <v>3038083.36</v>
      </c>
      <c r="L4261" s="23" t="n">
        <v>3978646</v>
      </c>
      <c r="M4261" s="23" t="n">
        <f aca="false">MIN(J4261:L4261)</f>
        <v>3038083.36</v>
      </c>
      <c r="N4261" s="23" t="n">
        <f aca="false">MAX(J4261:L4261)</f>
        <v>3978646</v>
      </c>
      <c r="O4261" s="23" t="n">
        <f aca="false">MEDIAN(J4261:L4261)</f>
        <v>3347104.73866632</v>
      </c>
      <c r="P4261" s="23" t="n">
        <f aca="false">AVERAGE(J4261:L4261)</f>
        <v>3454611.36622211</v>
      </c>
      <c r="Q4261" s="23" t="n">
        <f aca="false">AVERAGE(M4261,O4261)</f>
        <v>3192594.04933316</v>
      </c>
      <c r="R4261" s="23" t="n">
        <f aca="false">AVERAGE(N4261,O4261)</f>
        <v>3662875.36933316</v>
      </c>
      <c r="S4261" s="23" t="n">
        <f aca="false">STDEV(J4261:L4261)</f>
        <v>479408.7777328</v>
      </c>
      <c r="T4261" s="25" t="n">
        <f aca="false">IF(P4261&gt;0,S4261/P4261,NA())</f>
        <v>0.138773577375527</v>
      </c>
      <c r="U4261" s="4" t="str">
        <f aca="false">IF(T4261&lt;=Parametros!$B$7,"MENOR",IF(T4261&lt;=Parametros!$B$8,"PROMEDIO MENOR-MEDIANA","PROMEDIO"))</f>
        <v>MENOR</v>
      </c>
      <c r="V4261" s="23" t="n">
        <f aca="false">IF(T4261&lt;=Parametros!$B$7,M4261,IF(T4261&lt;=Parametros!$B$8,Q4261,P4261))</f>
        <v>3038083.36</v>
      </c>
      <c r="W4261" s="26" t="n">
        <f aca="false">ROUND(V4261,0)</f>
        <v>3038083</v>
      </c>
      <c r="X4261" s="27" t="n">
        <f aca="false">K4261/G4261</f>
        <v>0.959470391928795</v>
      </c>
      <c r="Y4261" s="27" t="n">
        <f aca="false">L4261/G4261</f>
        <v>1.25651359249271</v>
      </c>
    </row>
    <row r="4262" customFormat="false" ht="26.25" hidden="false" customHeight="true" outlineLevel="0" collapsed="false">
      <c r="A4262" s="4" t="s">
        <v>953</v>
      </c>
      <c r="B4262" s="4" t="s">
        <v>1668</v>
      </c>
      <c r="C4262" s="4" t="s">
        <v>2257</v>
      </c>
      <c r="D4262" s="4" t="s">
        <v>2258</v>
      </c>
      <c r="E4262" s="4" t="s">
        <v>98</v>
      </c>
      <c r="F4262" s="4" t="s">
        <v>99</v>
      </c>
      <c r="G4262" s="23" t="n">
        <v>3505115</v>
      </c>
      <c r="H4262" s="24" t="n">
        <f aca="false">Parametros!$B$3</f>
        <v>160.42</v>
      </c>
      <c r="I4262" s="24" t="n">
        <f aca="false">Parametros!$B$4</f>
        <v>151.76</v>
      </c>
      <c r="J4262" s="23" t="n">
        <f aca="false">G4262*H4262/I4262</f>
        <v>3705130.12849236</v>
      </c>
      <c r="K4262" s="23" t="n">
        <v>3363054.66</v>
      </c>
      <c r="L4262" s="23" t="n">
        <v>4404190</v>
      </c>
      <c r="M4262" s="23" t="n">
        <f aca="false">MIN(J4262:L4262)</f>
        <v>3363054.66</v>
      </c>
      <c r="N4262" s="23" t="n">
        <f aca="false">MAX(J4262:L4262)</f>
        <v>4404190</v>
      </c>
      <c r="O4262" s="23" t="n">
        <f aca="false">MEDIAN(J4262:L4262)</f>
        <v>3705130.12849236</v>
      </c>
      <c r="P4262" s="23" t="n">
        <f aca="false">AVERAGE(J4262:L4262)</f>
        <v>3824124.92949745</v>
      </c>
      <c r="Q4262" s="23" t="n">
        <f aca="false">AVERAGE(M4262,O4262)</f>
        <v>3534092.39424618</v>
      </c>
      <c r="R4262" s="23" t="n">
        <f aca="false">AVERAGE(N4262,O4262)</f>
        <v>4054660.06424618</v>
      </c>
      <c r="S4262" s="23" t="n">
        <f aca="false">STDEV(J4262:L4262)</f>
        <v>530669.879538033</v>
      </c>
      <c r="T4262" s="25" t="n">
        <f aca="false">IF(P4262&gt;0,S4262/P4262,NA())</f>
        <v>0.138768970502167</v>
      </c>
      <c r="U4262" s="4" t="str">
        <f aca="false">IF(T4262&lt;=Parametros!$B$7,"MENOR",IF(T4262&lt;=Parametros!$B$8,"PROMEDIO MENOR-MEDIANA","PROMEDIO"))</f>
        <v>MENOR</v>
      </c>
      <c r="V4262" s="23" t="n">
        <f aca="false">IF(T4262&lt;=Parametros!$B$7,M4262,IF(T4262&lt;=Parametros!$B$8,Q4262,P4262))</f>
        <v>3363054.66</v>
      </c>
      <c r="W4262" s="26" t="n">
        <f aca="false">ROUND(V4262,0)</f>
        <v>3363055</v>
      </c>
      <c r="X4262" s="27" t="n">
        <f aca="false">K4262/G4262</f>
        <v>0.9594705623068</v>
      </c>
      <c r="Y4262" s="27" t="n">
        <f aca="false">L4262/G4262</f>
        <v>1.25650370957872</v>
      </c>
    </row>
    <row r="4263" customFormat="false" ht="39" hidden="false" customHeight="true" outlineLevel="0" collapsed="false">
      <c r="A4263" s="4" t="s">
        <v>956</v>
      </c>
      <c r="B4263" s="4" t="s">
        <v>1668</v>
      </c>
      <c r="C4263" s="4" t="s">
        <v>2259</v>
      </c>
      <c r="D4263" s="4" t="s">
        <v>2260</v>
      </c>
      <c r="E4263" s="4" t="s">
        <v>98</v>
      </c>
      <c r="F4263" s="4" t="s">
        <v>99</v>
      </c>
      <c r="G4263" s="23" t="n">
        <v>2034900</v>
      </c>
      <c r="H4263" s="24" t="n">
        <f aca="false">Parametros!$B$3</f>
        <v>160.42</v>
      </c>
      <c r="I4263" s="24" t="n">
        <f aca="false">Parametros!$B$4</f>
        <v>151.76</v>
      </c>
      <c r="J4263" s="23" t="n">
        <f aca="false">G4263*H4263/I4263</f>
        <v>2151019.09594096</v>
      </c>
      <c r="K4263" s="23" t="n">
        <v>1952426.38</v>
      </c>
      <c r="L4263" s="23" t="n">
        <v>2556834</v>
      </c>
      <c r="M4263" s="23" t="n">
        <f aca="false">MIN(J4263:L4263)</f>
        <v>1952426.38</v>
      </c>
      <c r="N4263" s="23" t="n">
        <f aca="false">MAX(J4263:L4263)</f>
        <v>2556834</v>
      </c>
      <c r="O4263" s="23" t="n">
        <f aca="false">MEDIAN(J4263:L4263)</f>
        <v>2151019.09594096</v>
      </c>
      <c r="P4263" s="23" t="n">
        <f aca="false">AVERAGE(J4263:L4263)</f>
        <v>2220093.15864699</v>
      </c>
      <c r="Q4263" s="23" t="n">
        <f aca="false">AVERAGE(M4263,O4263)</f>
        <v>2051722.73797048</v>
      </c>
      <c r="R4263" s="23" t="n">
        <f aca="false">AVERAGE(N4263,O4263)</f>
        <v>2353926.54797048</v>
      </c>
      <c r="S4263" s="23" t="n">
        <f aca="false">STDEV(J4263:L4263)</f>
        <v>308067.464011624</v>
      </c>
      <c r="T4263" s="25" t="n">
        <f aca="false">IF(P4263&gt;0,S4263/P4263,NA())</f>
        <v>0.138763304959407</v>
      </c>
      <c r="U4263" s="4" t="str">
        <f aca="false">IF(T4263&lt;=Parametros!$B$7,"MENOR",IF(T4263&lt;=Parametros!$B$8,"PROMEDIO MENOR-MEDIANA","PROMEDIO"))</f>
        <v>MENOR</v>
      </c>
      <c r="V4263" s="23" t="n">
        <f aca="false">IF(T4263&lt;=Parametros!$B$7,M4263,IF(T4263&lt;=Parametros!$B$8,Q4263,P4263))</f>
        <v>1952426.38</v>
      </c>
      <c r="W4263" s="26" t="n">
        <f aca="false">ROUND(V4263,0)</f>
        <v>1952426</v>
      </c>
      <c r="X4263" s="27" t="n">
        <f aca="false">K4263/G4263</f>
        <v>0.959470430979409</v>
      </c>
      <c r="Y4263" s="27" t="n">
        <f aca="false">L4263/G4263</f>
        <v>1.25649122807018</v>
      </c>
    </row>
    <row r="4264" customFormat="false" ht="39" hidden="false" customHeight="true" outlineLevel="0" collapsed="false">
      <c r="A4264" s="4" t="s">
        <v>959</v>
      </c>
      <c r="B4264" s="4" t="s">
        <v>1668</v>
      </c>
      <c r="C4264" s="4" t="s">
        <v>2261</v>
      </c>
      <c r="D4264" s="4" t="s">
        <v>2262</v>
      </c>
      <c r="E4264" s="4" t="s">
        <v>98</v>
      </c>
      <c r="F4264" s="4" t="s">
        <v>99</v>
      </c>
      <c r="G4264" s="23" t="n">
        <v>2238390</v>
      </c>
      <c r="H4264" s="24" t="n">
        <f aca="false">Parametros!$B$3</f>
        <v>160.42</v>
      </c>
      <c r="I4264" s="24" t="n">
        <f aca="false">Parametros!$B$4</f>
        <v>151.76</v>
      </c>
      <c r="J4264" s="23" t="n">
        <f aca="false">G4264*H4264/I4264</f>
        <v>2366121.00553506</v>
      </c>
      <c r="K4264" s="23" t="n">
        <v>2147668.84</v>
      </c>
      <c r="L4264" s="23" t="n">
        <v>2812565</v>
      </c>
      <c r="M4264" s="23" t="n">
        <f aca="false">MIN(J4264:L4264)</f>
        <v>2147668.84</v>
      </c>
      <c r="N4264" s="23" t="n">
        <f aca="false">MAX(J4264:L4264)</f>
        <v>2812565</v>
      </c>
      <c r="O4264" s="23" t="n">
        <f aca="false">MEDIAN(J4264:L4264)</f>
        <v>2366121.00553506</v>
      </c>
      <c r="P4264" s="23" t="n">
        <f aca="false">AVERAGE(J4264:L4264)</f>
        <v>2442118.28184502</v>
      </c>
      <c r="Q4264" s="23" t="n">
        <f aca="false">AVERAGE(M4264,O4264)</f>
        <v>2256894.92276753</v>
      </c>
      <c r="R4264" s="23" t="n">
        <f aca="false">AVERAGE(N4264,O4264)</f>
        <v>2589343.00276753</v>
      </c>
      <c r="S4264" s="23" t="n">
        <f aca="false">STDEV(J4264:L4264)</f>
        <v>338900.303039974</v>
      </c>
      <c r="T4264" s="25" t="n">
        <f aca="false">IF(P4264&gt;0,S4264/P4264,NA())</f>
        <v>0.13877309119685</v>
      </c>
      <c r="U4264" s="4" t="str">
        <f aca="false">IF(T4264&lt;=Parametros!$B$7,"MENOR",IF(T4264&lt;=Parametros!$B$8,"PROMEDIO MENOR-MEDIANA","PROMEDIO"))</f>
        <v>MENOR</v>
      </c>
      <c r="V4264" s="23" t="n">
        <f aca="false">IF(T4264&lt;=Parametros!$B$7,M4264,IF(T4264&lt;=Parametros!$B$8,Q4264,P4264))</f>
        <v>2147668.84</v>
      </c>
      <c r="W4264" s="26" t="n">
        <f aca="false">ROUND(V4264,0)</f>
        <v>2147669</v>
      </c>
      <c r="X4264" s="27" t="n">
        <f aca="false">K4264/G4264</f>
        <v>0.959470351457967</v>
      </c>
      <c r="Y4264" s="27" t="n">
        <f aca="false">L4264/G4264</f>
        <v>1.2565124933546</v>
      </c>
    </row>
    <row r="4265" customFormat="false" ht="15" hidden="false" customHeight="true" outlineLevel="0" collapsed="false">
      <c r="A4265" s="22" t="s">
        <v>961</v>
      </c>
      <c r="B4265" s="22" t="s">
        <v>962</v>
      </c>
      <c r="C4265" s="22"/>
      <c r="D4265" s="22"/>
      <c r="E4265" s="22"/>
      <c r="F4265" s="22"/>
      <c r="G4265" s="22"/>
      <c r="H4265" s="22"/>
      <c r="I4265" s="22"/>
      <c r="J4265" s="22"/>
      <c r="K4265" s="22"/>
      <c r="L4265" s="22"/>
      <c r="M4265" s="22"/>
      <c r="N4265" s="22"/>
      <c r="O4265" s="22"/>
      <c r="P4265" s="22"/>
      <c r="Q4265" s="22"/>
      <c r="R4265" s="22"/>
      <c r="S4265" s="22"/>
      <c r="T4265" s="22"/>
      <c r="U4265" s="22"/>
      <c r="V4265" s="22"/>
      <c r="W4265" s="22"/>
    </row>
    <row r="4266" customFormat="false" ht="26.25" hidden="false" customHeight="true" outlineLevel="0" collapsed="false">
      <c r="A4266" s="4" t="s">
        <v>963</v>
      </c>
      <c r="B4266" s="4" t="s">
        <v>1668</v>
      </c>
      <c r="C4266" s="4" t="s">
        <v>2263</v>
      </c>
      <c r="D4266" s="4" t="s">
        <v>2264</v>
      </c>
      <c r="E4266" s="4" t="s">
        <v>98</v>
      </c>
      <c r="F4266" s="4" t="s">
        <v>99</v>
      </c>
      <c r="G4266" s="23" t="n">
        <v>812830</v>
      </c>
      <c r="H4266" s="24" t="n">
        <f aca="false">Parametros!$B$3</f>
        <v>160.42</v>
      </c>
      <c r="I4266" s="24" t="n">
        <f aca="false">Parametros!$B$4</f>
        <v>151.76</v>
      </c>
      <c r="J4266" s="23" t="n">
        <f aca="false">G4266*H4266/I4266</f>
        <v>859213.15629942</v>
      </c>
      <c r="K4266" s="23" t="n">
        <v>779886.75</v>
      </c>
      <c r="L4266" s="23" t="n">
        <v>1021258</v>
      </c>
      <c r="M4266" s="23" t="n">
        <f aca="false">MIN(J4266:L4266)</f>
        <v>779886.75</v>
      </c>
      <c r="N4266" s="23" t="n">
        <f aca="false">MAX(J4266:L4266)</f>
        <v>1021258</v>
      </c>
      <c r="O4266" s="23" t="n">
        <f aca="false">MEDIAN(J4266:L4266)</f>
        <v>859213.15629942</v>
      </c>
      <c r="P4266" s="23" t="n">
        <f aca="false">AVERAGE(J4266:L4266)</f>
        <v>886785.968766473</v>
      </c>
      <c r="Q4266" s="23" t="n">
        <f aca="false">AVERAGE(M4266,O4266)</f>
        <v>819549.95314971</v>
      </c>
      <c r="R4266" s="23" t="n">
        <f aca="false">AVERAGE(N4266,O4266)</f>
        <v>940235.57814971</v>
      </c>
      <c r="S4266" s="23" t="n">
        <f aca="false">STDEV(J4266:L4266)</f>
        <v>123025.261926761</v>
      </c>
      <c r="T4266" s="25" t="n">
        <f aca="false">IF(P4266&gt;0,S4266/P4266,NA())</f>
        <v>0.138731628893373</v>
      </c>
      <c r="U4266" s="4" t="str">
        <f aca="false">IF(T4266&lt;=Parametros!$B$7,"MENOR",IF(T4266&lt;=Parametros!$B$8,"PROMEDIO MENOR-MEDIANA","PROMEDIO"))</f>
        <v>MENOR</v>
      </c>
      <c r="V4266" s="23" t="n">
        <f aca="false">IF(T4266&lt;=Parametros!$B$7,M4266,IF(T4266&lt;=Parametros!$B$8,Q4266,P4266))</f>
        <v>779886.75</v>
      </c>
      <c r="W4266" s="26" t="n">
        <f aca="false">ROUND(V4266,0)</f>
        <v>779887</v>
      </c>
      <c r="X4266" s="27" t="n">
        <f aca="false">K4266/G4266</f>
        <v>0.959470922579137</v>
      </c>
      <c r="Y4266" s="27" t="n">
        <f aca="false">L4266/G4266</f>
        <v>1.25642262219652</v>
      </c>
    </row>
    <row r="4267" customFormat="false" ht="26.25" hidden="false" customHeight="true" outlineLevel="0" collapsed="false">
      <c r="A4267" s="4" t="s">
        <v>966</v>
      </c>
      <c r="B4267" s="4" t="s">
        <v>1668</v>
      </c>
      <c r="C4267" s="4" t="s">
        <v>2265</v>
      </c>
      <c r="D4267" s="4" t="s">
        <v>2266</v>
      </c>
      <c r="E4267" s="4" t="s">
        <v>98</v>
      </c>
      <c r="F4267" s="4" t="s">
        <v>99</v>
      </c>
      <c r="G4267" s="23" t="n">
        <v>410372</v>
      </c>
      <c r="H4267" s="24" t="n">
        <f aca="false">Parametros!$B$3</f>
        <v>160.42</v>
      </c>
      <c r="I4267" s="24" t="n">
        <f aca="false">Parametros!$B$4</f>
        <v>151.76</v>
      </c>
      <c r="J4267" s="23" t="n">
        <f aca="false">G4267*H4267/I4267</f>
        <v>433789.379546653</v>
      </c>
      <c r="K4267" s="23" t="n">
        <v>393739.61</v>
      </c>
      <c r="L4267" s="23" t="n">
        <v>515627</v>
      </c>
      <c r="M4267" s="23" t="n">
        <f aca="false">MIN(J4267:L4267)</f>
        <v>393739.61</v>
      </c>
      <c r="N4267" s="23" t="n">
        <f aca="false">MAX(J4267:L4267)</f>
        <v>515627</v>
      </c>
      <c r="O4267" s="23" t="n">
        <f aca="false">MEDIAN(J4267:L4267)</f>
        <v>433789.379546653</v>
      </c>
      <c r="P4267" s="23" t="n">
        <f aca="false">AVERAGE(J4267:L4267)</f>
        <v>447718.663182218</v>
      </c>
      <c r="Q4267" s="23" t="n">
        <f aca="false">AVERAGE(M4267,O4267)</f>
        <v>413764.494773326</v>
      </c>
      <c r="R4267" s="23" t="n">
        <f aca="false">AVERAGE(N4267,O4267)</f>
        <v>474708.189773326</v>
      </c>
      <c r="S4267" s="23" t="n">
        <f aca="false">STDEV(J4267:L4267)</f>
        <v>62126.1029455658</v>
      </c>
      <c r="T4267" s="25" t="n">
        <f aca="false">IF(P4267&gt;0,S4267/P4267,NA())</f>
        <v>0.138761476914982</v>
      </c>
      <c r="U4267" s="4" t="str">
        <f aca="false">IF(T4267&lt;=Parametros!$B$7,"MENOR",IF(T4267&lt;=Parametros!$B$8,"PROMEDIO MENOR-MEDIANA","PROMEDIO"))</f>
        <v>MENOR</v>
      </c>
      <c r="V4267" s="23" t="n">
        <f aca="false">IF(T4267&lt;=Parametros!$B$7,M4267,IF(T4267&lt;=Parametros!$B$8,Q4267,P4267))</f>
        <v>393739.61</v>
      </c>
      <c r="W4267" s="26" t="n">
        <f aca="false">ROUND(V4267,0)</f>
        <v>393740</v>
      </c>
      <c r="X4267" s="27" t="n">
        <f aca="false">K4267/G4267</f>
        <v>0.959469968711316</v>
      </c>
      <c r="Y4267" s="27" t="n">
        <f aca="false">L4267/G4267</f>
        <v>1.25648679734485</v>
      </c>
    </row>
    <row r="4268" customFormat="false" ht="26.25" hidden="false" customHeight="true" outlineLevel="0" collapsed="false">
      <c r="A4268" s="4" t="s">
        <v>969</v>
      </c>
      <c r="B4268" s="4" t="s">
        <v>1668</v>
      </c>
      <c r="C4268" s="4" t="s">
        <v>2267</v>
      </c>
      <c r="D4268" s="4" t="s">
        <v>2268</v>
      </c>
      <c r="E4268" s="4" t="s">
        <v>98</v>
      </c>
      <c r="F4268" s="4" t="s">
        <v>99</v>
      </c>
      <c r="G4268" s="23" t="n">
        <v>525683</v>
      </c>
      <c r="H4268" s="24" t="n">
        <f aca="false">Parametros!$B$3</f>
        <v>160.42</v>
      </c>
      <c r="I4268" s="24" t="n">
        <f aca="false">Parametros!$B$4</f>
        <v>151.76</v>
      </c>
      <c r="J4268" s="23" t="n">
        <f aca="false">G4268*H4268/I4268</f>
        <v>555680.461649974</v>
      </c>
      <c r="K4268" s="23" t="n">
        <v>504377.34</v>
      </c>
      <c r="L4268" s="23" t="n">
        <v>660450</v>
      </c>
      <c r="M4268" s="23" t="n">
        <f aca="false">MIN(J4268:L4268)</f>
        <v>504377.34</v>
      </c>
      <c r="N4268" s="23" t="n">
        <f aca="false">MAX(J4268:L4268)</f>
        <v>660450</v>
      </c>
      <c r="O4268" s="23" t="n">
        <f aca="false">MEDIAN(J4268:L4268)</f>
        <v>555680.461649974</v>
      </c>
      <c r="P4268" s="23" t="n">
        <f aca="false">AVERAGE(J4268:L4268)</f>
        <v>573502.600549991</v>
      </c>
      <c r="Q4268" s="23" t="n">
        <f aca="false">AVERAGE(M4268,O4268)</f>
        <v>530028.900824987</v>
      </c>
      <c r="R4268" s="23" t="n">
        <f aca="false">AVERAGE(N4268,O4268)</f>
        <v>608065.230824987</v>
      </c>
      <c r="S4268" s="23" t="n">
        <f aca="false">STDEV(J4268:L4268)</f>
        <v>79548.0375376888</v>
      </c>
      <c r="T4268" s="25" t="n">
        <f aca="false">IF(P4268&gt;0,S4268/P4268,NA())</f>
        <v>0.138705626550607</v>
      </c>
      <c r="U4268" s="4" t="str">
        <f aca="false">IF(T4268&lt;=Parametros!$B$7,"MENOR",IF(T4268&lt;=Parametros!$B$8,"PROMEDIO MENOR-MEDIANA","PROMEDIO"))</f>
        <v>MENOR</v>
      </c>
      <c r="V4268" s="23" t="n">
        <f aca="false">IF(T4268&lt;=Parametros!$B$7,M4268,IF(T4268&lt;=Parametros!$B$8,Q4268,P4268))</f>
        <v>504377.34</v>
      </c>
      <c r="W4268" s="26" t="n">
        <f aca="false">ROUND(V4268,0)</f>
        <v>504377</v>
      </c>
      <c r="X4268" s="27" t="n">
        <f aca="false">K4268/G4268</f>
        <v>0.959470517403074</v>
      </c>
      <c r="Y4268" s="27" t="n">
        <f aca="false">L4268/G4268</f>
        <v>1.25636552827464</v>
      </c>
    </row>
    <row r="4269" customFormat="false" ht="15" hidden="false" customHeight="true" outlineLevel="0" collapsed="false">
      <c r="A4269" s="4" t="s">
        <v>972</v>
      </c>
      <c r="B4269" s="4" t="s">
        <v>1668</v>
      </c>
      <c r="C4269" s="4" t="s">
        <v>2269</v>
      </c>
      <c r="D4269" s="4" t="s">
        <v>2270</v>
      </c>
      <c r="E4269" s="4" t="s">
        <v>98</v>
      </c>
      <c r="F4269" s="4" t="s">
        <v>99</v>
      </c>
      <c r="G4269" s="23" t="n">
        <v>136791</v>
      </c>
      <c r="H4269" s="24" t="n">
        <f aca="false">Parametros!$B$3</f>
        <v>160.42</v>
      </c>
      <c r="I4269" s="24" t="n">
        <f aca="false">Parametros!$B$4</f>
        <v>151.76</v>
      </c>
      <c r="J4269" s="23" t="n">
        <f aca="false">G4269*H4269/I4269</f>
        <v>144596.812203479</v>
      </c>
      <c r="K4269" s="23" t="n">
        <v>131247.15</v>
      </c>
      <c r="L4269" s="23" t="n">
        <v>171836</v>
      </c>
      <c r="M4269" s="23" t="n">
        <f aca="false">MIN(J4269:L4269)</f>
        <v>131247.15</v>
      </c>
      <c r="N4269" s="23" t="n">
        <f aca="false">MAX(J4269:L4269)</f>
        <v>171836</v>
      </c>
      <c r="O4269" s="23" t="n">
        <f aca="false">MEDIAN(J4269:L4269)</f>
        <v>144596.812203479</v>
      </c>
      <c r="P4269" s="23" t="n">
        <f aca="false">AVERAGE(J4269:L4269)</f>
        <v>149226.654067826</v>
      </c>
      <c r="Q4269" s="23" t="n">
        <f aca="false">AVERAGE(M4269,O4269)</f>
        <v>137921.98110174</v>
      </c>
      <c r="R4269" s="23" t="n">
        <f aca="false">AVERAGE(N4269,O4269)</f>
        <v>158216.40610174</v>
      </c>
      <c r="S4269" s="23" t="n">
        <f aca="false">STDEV(J4269:L4269)</f>
        <v>20686.7170630642</v>
      </c>
      <c r="T4269" s="25" t="n">
        <f aca="false">IF(P4269&gt;0,S4269/P4269,NA())</f>
        <v>0.138626153566786</v>
      </c>
      <c r="U4269" s="4" t="str">
        <f aca="false">IF(T4269&lt;=Parametros!$B$7,"MENOR",IF(T4269&lt;=Parametros!$B$8,"PROMEDIO MENOR-MEDIANA","PROMEDIO"))</f>
        <v>MENOR</v>
      </c>
      <c r="V4269" s="23" t="n">
        <f aca="false">IF(T4269&lt;=Parametros!$B$7,M4269,IF(T4269&lt;=Parametros!$B$8,Q4269,P4269))</f>
        <v>131247.15</v>
      </c>
      <c r="W4269" s="26" t="n">
        <f aca="false">ROUND(V4269,0)</f>
        <v>131247</v>
      </c>
      <c r="X4269" s="27" t="n">
        <f aca="false">K4269/G4269</f>
        <v>0.959472114393491</v>
      </c>
      <c r="Y4269" s="27" t="n">
        <f aca="false">L4269/G4269</f>
        <v>1.25619375543713</v>
      </c>
    </row>
    <row r="4270" customFormat="false" ht="26.25" hidden="false" customHeight="true" outlineLevel="0" collapsed="false">
      <c r="A4270" s="4" t="s">
        <v>975</v>
      </c>
      <c r="B4270" s="4" t="s">
        <v>1668</v>
      </c>
      <c r="C4270" s="4" t="s">
        <v>2271</v>
      </c>
      <c r="D4270" s="4" t="s">
        <v>2272</v>
      </c>
      <c r="E4270" s="4" t="s">
        <v>98</v>
      </c>
      <c r="F4270" s="4" t="s">
        <v>99</v>
      </c>
      <c r="G4270" s="23" t="n">
        <v>410372</v>
      </c>
      <c r="H4270" s="24" t="n">
        <f aca="false">Parametros!$B$3</f>
        <v>160.42</v>
      </c>
      <c r="I4270" s="24" t="n">
        <f aca="false">Parametros!$B$4</f>
        <v>151.76</v>
      </c>
      <c r="J4270" s="23" t="n">
        <f aca="false">G4270*H4270/I4270</f>
        <v>433789.379546653</v>
      </c>
      <c r="K4270" s="23" t="n">
        <v>393739.61</v>
      </c>
      <c r="L4270" s="23" t="n">
        <v>515627</v>
      </c>
      <c r="M4270" s="23" t="n">
        <f aca="false">MIN(J4270:L4270)</f>
        <v>393739.61</v>
      </c>
      <c r="N4270" s="23" t="n">
        <f aca="false">MAX(J4270:L4270)</f>
        <v>515627</v>
      </c>
      <c r="O4270" s="23" t="n">
        <f aca="false">MEDIAN(J4270:L4270)</f>
        <v>433789.379546653</v>
      </c>
      <c r="P4270" s="23" t="n">
        <f aca="false">AVERAGE(J4270:L4270)</f>
        <v>447718.663182218</v>
      </c>
      <c r="Q4270" s="23" t="n">
        <f aca="false">AVERAGE(M4270,O4270)</f>
        <v>413764.494773326</v>
      </c>
      <c r="R4270" s="23" t="n">
        <f aca="false">AVERAGE(N4270,O4270)</f>
        <v>474708.189773326</v>
      </c>
      <c r="S4270" s="23" t="n">
        <f aca="false">STDEV(J4270:L4270)</f>
        <v>62126.1029455658</v>
      </c>
      <c r="T4270" s="25" t="n">
        <f aca="false">IF(P4270&gt;0,S4270/P4270,NA())</f>
        <v>0.138761476914982</v>
      </c>
      <c r="U4270" s="4" t="str">
        <f aca="false">IF(T4270&lt;=Parametros!$B$7,"MENOR",IF(T4270&lt;=Parametros!$B$8,"PROMEDIO MENOR-MEDIANA","PROMEDIO"))</f>
        <v>MENOR</v>
      </c>
      <c r="V4270" s="23" t="n">
        <f aca="false">IF(T4270&lt;=Parametros!$B$7,M4270,IF(T4270&lt;=Parametros!$B$8,Q4270,P4270))</f>
        <v>393739.61</v>
      </c>
      <c r="W4270" s="26" t="n">
        <f aca="false">ROUND(V4270,0)</f>
        <v>393740</v>
      </c>
      <c r="X4270" s="27" t="n">
        <f aca="false">K4270/G4270</f>
        <v>0.959469968711316</v>
      </c>
      <c r="Y4270" s="27" t="n">
        <f aca="false">L4270/G4270</f>
        <v>1.25648679734485</v>
      </c>
    </row>
    <row r="4271" customFormat="false" ht="26.25" hidden="false" customHeight="true" outlineLevel="0" collapsed="false">
      <c r="A4271" s="4" t="s">
        <v>978</v>
      </c>
      <c r="B4271" s="4" t="s">
        <v>1668</v>
      </c>
      <c r="C4271" s="4" t="s">
        <v>2273</v>
      </c>
      <c r="D4271" s="4" t="s">
        <v>2274</v>
      </c>
      <c r="E4271" s="4" t="s">
        <v>98</v>
      </c>
      <c r="F4271" s="4" t="s">
        <v>99</v>
      </c>
      <c r="G4271" s="23" t="n">
        <v>541510</v>
      </c>
      <c r="H4271" s="24" t="n">
        <f aca="false">Parametros!$B$3</f>
        <v>160.42</v>
      </c>
      <c r="I4271" s="24" t="n">
        <f aca="false">Parametros!$B$4</f>
        <v>151.76</v>
      </c>
      <c r="J4271" s="23" t="n">
        <f aca="false">G4271*H4271/I4271</f>
        <v>572410.610173959</v>
      </c>
      <c r="K4271" s="23" t="n">
        <v>519563.17</v>
      </c>
      <c r="L4271" s="23" t="n">
        <v>680323</v>
      </c>
      <c r="M4271" s="23" t="n">
        <f aca="false">MIN(J4271:L4271)</f>
        <v>519563.17</v>
      </c>
      <c r="N4271" s="23" t="n">
        <f aca="false">MAX(J4271:L4271)</f>
        <v>680323</v>
      </c>
      <c r="O4271" s="23" t="n">
        <f aca="false">MEDIAN(J4271:L4271)</f>
        <v>572410.610173959</v>
      </c>
      <c r="P4271" s="23" t="n">
        <f aca="false">AVERAGE(J4271:L4271)</f>
        <v>590765.59339132</v>
      </c>
      <c r="Q4271" s="23" t="n">
        <f aca="false">AVERAGE(M4271,O4271)</f>
        <v>545986.890086979</v>
      </c>
      <c r="R4271" s="23" t="n">
        <f aca="false">AVERAGE(N4271,O4271)</f>
        <v>626366.805086979</v>
      </c>
      <c r="S4271" s="23" t="n">
        <f aca="false">STDEV(J4271:L4271)</f>
        <v>81936.6205801132</v>
      </c>
      <c r="T4271" s="25" t="n">
        <f aca="false">IF(P4271&gt;0,S4271/P4271,NA())</f>
        <v>0.138695654413034</v>
      </c>
      <c r="U4271" s="4" t="str">
        <f aca="false">IF(T4271&lt;=Parametros!$B$7,"MENOR",IF(T4271&lt;=Parametros!$B$8,"PROMEDIO MENOR-MEDIANA","PROMEDIO"))</f>
        <v>MENOR</v>
      </c>
      <c r="V4271" s="23" t="n">
        <f aca="false">IF(T4271&lt;=Parametros!$B$7,M4271,IF(T4271&lt;=Parametros!$B$8,Q4271,P4271))</f>
        <v>519563.17</v>
      </c>
      <c r="W4271" s="26" t="n">
        <f aca="false">ROUND(V4271,0)</f>
        <v>519563</v>
      </c>
      <c r="X4271" s="27" t="n">
        <f aca="false">K4271/G4271</f>
        <v>0.959471053166146</v>
      </c>
      <c r="Y4271" s="27" t="n">
        <f aca="false">L4271/G4271</f>
        <v>1.25634429650422</v>
      </c>
    </row>
    <row r="4272" customFormat="false" ht="26.25" hidden="false" customHeight="true" outlineLevel="0" collapsed="false">
      <c r="A4272" s="4" t="s">
        <v>981</v>
      </c>
      <c r="B4272" s="4" t="s">
        <v>1668</v>
      </c>
      <c r="C4272" s="4" t="s">
        <v>2275</v>
      </c>
      <c r="D4272" s="4" t="s">
        <v>2276</v>
      </c>
      <c r="E4272" s="4" t="s">
        <v>98</v>
      </c>
      <c r="F4272" s="4" t="s">
        <v>99</v>
      </c>
      <c r="G4272" s="23" t="n">
        <v>410372</v>
      </c>
      <c r="H4272" s="24" t="n">
        <f aca="false">Parametros!$B$3</f>
        <v>160.42</v>
      </c>
      <c r="I4272" s="24" t="n">
        <f aca="false">Parametros!$B$4</f>
        <v>151.76</v>
      </c>
      <c r="J4272" s="23" t="n">
        <f aca="false">G4272*H4272/I4272</f>
        <v>433789.379546653</v>
      </c>
      <c r="K4272" s="23" t="n">
        <v>393739.61</v>
      </c>
      <c r="L4272" s="23" t="n">
        <v>515627</v>
      </c>
      <c r="M4272" s="23" t="n">
        <f aca="false">MIN(J4272:L4272)</f>
        <v>393739.61</v>
      </c>
      <c r="N4272" s="23" t="n">
        <f aca="false">MAX(J4272:L4272)</f>
        <v>515627</v>
      </c>
      <c r="O4272" s="23" t="n">
        <f aca="false">MEDIAN(J4272:L4272)</f>
        <v>433789.379546653</v>
      </c>
      <c r="P4272" s="23" t="n">
        <f aca="false">AVERAGE(J4272:L4272)</f>
        <v>447718.663182218</v>
      </c>
      <c r="Q4272" s="23" t="n">
        <f aca="false">AVERAGE(M4272,O4272)</f>
        <v>413764.494773326</v>
      </c>
      <c r="R4272" s="23" t="n">
        <f aca="false">AVERAGE(N4272,O4272)</f>
        <v>474708.189773326</v>
      </c>
      <c r="S4272" s="23" t="n">
        <f aca="false">STDEV(J4272:L4272)</f>
        <v>62126.1029455658</v>
      </c>
      <c r="T4272" s="25" t="n">
        <f aca="false">IF(P4272&gt;0,S4272/P4272,NA())</f>
        <v>0.138761476914982</v>
      </c>
      <c r="U4272" s="4" t="str">
        <f aca="false">IF(T4272&lt;=Parametros!$B$7,"MENOR",IF(T4272&lt;=Parametros!$B$8,"PROMEDIO MENOR-MEDIANA","PROMEDIO"))</f>
        <v>MENOR</v>
      </c>
      <c r="V4272" s="23" t="n">
        <f aca="false">IF(T4272&lt;=Parametros!$B$7,M4272,IF(T4272&lt;=Parametros!$B$8,Q4272,P4272))</f>
        <v>393739.61</v>
      </c>
      <c r="W4272" s="26" t="n">
        <f aca="false">ROUND(V4272,0)</f>
        <v>393740</v>
      </c>
      <c r="X4272" s="27" t="n">
        <f aca="false">K4272/G4272</f>
        <v>0.959469968711316</v>
      </c>
      <c r="Y4272" s="27" t="n">
        <f aca="false">L4272/G4272</f>
        <v>1.25648679734485</v>
      </c>
    </row>
    <row r="4273" customFormat="false" ht="26.25" hidden="false" customHeight="true" outlineLevel="0" collapsed="false">
      <c r="A4273" s="4" t="s">
        <v>984</v>
      </c>
      <c r="B4273" s="4" t="s">
        <v>1668</v>
      </c>
      <c r="C4273" s="4" t="s">
        <v>2277</v>
      </c>
      <c r="D4273" s="4" t="s">
        <v>2278</v>
      </c>
      <c r="E4273" s="4" t="s">
        <v>98</v>
      </c>
      <c r="F4273" s="4" t="s">
        <v>99</v>
      </c>
      <c r="G4273" s="23" t="n">
        <v>410372</v>
      </c>
      <c r="H4273" s="24" t="n">
        <f aca="false">Parametros!$B$3</f>
        <v>160.42</v>
      </c>
      <c r="I4273" s="24" t="n">
        <f aca="false">Parametros!$B$4</f>
        <v>151.76</v>
      </c>
      <c r="J4273" s="23" t="n">
        <f aca="false">G4273*H4273/I4273</f>
        <v>433789.379546653</v>
      </c>
      <c r="K4273" s="23" t="n">
        <v>393739.61</v>
      </c>
      <c r="L4273" s="23" t="n">
        <v>515627</v>
      </c>
      <c r="M4273" s="23" t="n">
        <f aca="false">MIN(J4273:L4273)</f>
        <v>393739.61</v>
      </c>
      <c r="N4273" s="23" t="n">
        <f aca="false">MAX(J4273:L4273)</f>
        <v>515627</v>
      </c>
      <c r="O4273" s="23" t="n">
        <f aca="false">MEDIAN(J4273:L4273)</f>
        <v>433789.379546653</v>
      </c>
      <c r="P4273" s="23" t="n">
        <f aca="false">AVERAGE(J4273:L4273)</f>
        <v>447718.663182218</v>
      </c>
      <c r="Q4273" s="23" t="n">
        <f aca="false">AVERAGE(M4273,O4273)</f>
        <v>413764.494773326</v>
      </c>
      <c r="R4273" s="23" t="n">
        <f aca="false">AVERAGE(N4273,O4273)</f>
        <v>474708.189773326</v>
      </c>
      <c r="S4273" s="23" t="n">
        <f aca="false">STDEV(J4273:L4273)</f>
        <v>62126.1029455658</v>
      </c>
      <c r="T4273" s="25" t="n">
        <f aca="false">IF(P4273&gt;0,S4273/P4273,NA())</f>
        <v>0.138761476914982</v>
      </c>
      <c r="U4273" s="4" t="str">
        <f aca="false">IF(T4273&lt;=Parametros!$B$7,"MENOR",IF(T4273&lt;=Parametros!$B$8,"PROMEDIO MENOR-MEDIANA","PROMEDIO"))</f>
        <v>MENOR</v>
      </c>
      <c r="V4273" s="23" t="n">
        <f aca="false">IF(T4273&lt;=Parametros!$B$7,M4273,IF(T4273&lt;=Parametros!$B$8,Q4273,P4273))</f>
        <v>393739.61</v>
      </c>
      <c r="W4273" s="26" t="n">
        <f aca="false">ROUND(V4273,0)</f>
        <v>393740</v>
      </c>
      <c r="X4273" s="27" t="n">
        <f aca="false">K4273/G4273</f>
        <v>0.959469968711316</v>
      </c>
      <c r="Y4273" s="27" t="n">
        <f aca="false">L4273/G4273</f>
        <v>1.25648679734485</v>
      </c>
    </row>
    <row r="4274" customFormat="false" ht="26.25" hidden="false" customHeight="true" outlineLevel="0" collapsed="false">
      <c r="A4274" s="4" t="s">
        <v>987</v>
      </c>
      <c r="B4274" s="4" t="s">
        <v>1668</v>
      </c>
      <c r="C4274" s="4" t="s">
        <v>2279</v>
      </c>
      <c r="D4274" s="4" t="s">
        <v>2280</v>
      </c>
      <c r="E4274" s="4" t="s">
        <v>98</v>
      </c>
      <c r="F4274" s="4" t="s">
        <v>99</v>
      </c>
      <c r="G4274" s="23" t="n">
        <v>533596</v>
      </c>
      <c r="H4274" s="24" t="n">
        <f aca="false">Parametros!$B$3</f>
        <v>160.42</v>
      </c>
      <c r="I4274" s="24" t="n">
        <f aca="false">Parametros!$B$4</f>
        <v>151.76</v>
      </c>
      <c r="J4274" s="23" t="n">
        <f aca="false">G4274*H4274/I4274</f>
        <v>564045.007380074</v>
      </c>
      <c r="K4274" s="23" t="n">
        <v>511969.8</v>
      </c>
      <c r="L4274" s="23" t="n">
        <v>670446</v>
      </c>
      <c r="M4274" s="23" t="n">
        <f aca="false">MIN(J4274:L4274)</f>
        <v>511969.8</v>
      </c>
      <c r="N4274" s="23" t="n">
        <f aca="false">MAX(J4274:L4274)</f>
        <v>670446</v>
      </c>
      <c r="O4274" s="23" t="n">
        <f aca="false">MEDIAN(J4274:L4274)</f>
        <v>564045.007380074</v>
      </c>
      <c r="P4274" s="23" t="n">
        <f aca="false">AVERAGE(J4274:L4274)</f>
        <v>582153.602460025</v>
      </c>
      <c r="Q4274" s="23" t="n">
        <f aca="false">AVERAGE(M4274,O4274)</f>
        <v>538007.403690037</v>
      </c>
      <c r="R4274" s="23" t="n">
        <f aca="false">AVERAGE(N4274,O4274)</f>
        <v>617245.503690037</v>
      </c>
      <c r="S4274" s="23" t="n">
        <f aca="false">STDEV(J4274:L4274)</f>
        <v>80775.1038590308</v>
      </c>
      <c r="T4274" s="25" t="n">
        <f aca="false">IF(P4274&gt;0,S4274/P4274,NA())</f>
        <v>0.138752218517067</v>
      </c>
      <c r="U4274" s="4" t="str">
        <f aca="false">IF(T4274&lt;=Parametros!$B$7,"MENOR",IF(T4274&lt;=Parametros!$B$8,"PROMEDIO MENOR-MEDIANA","PROMEDIO"))</f>
        <v>MENOR</v>
      </c>
      <c r="V4274" s="23" t="n">
        <f aca="false">IF(T4274&lt;=Parametros!$B$7,M4274,IF(T4274&lt;=Parametros!$B$8,Q4274,P4274))</f>
        <v>511969.8</v>
      </c>
      <c r="W4274" s="26" t="n">
        <f aca="false">ROUND(V4274,0)</f>
        <v>511970</v>
      </c>
      <c r="X4274" s="27" t="n">
        <f aca="false">K4274/G4274</f>
        <v>0.95947083561346</v>
      </c>
      <c r="Y4274" s="27" t="n">
        <f aca="false">L4274/G4274</f>
        <v>1.25646743978591</v>
      </c>
    </row>
    <row r="4275" customFormat="false" ht="26.25" hidden="false" customHeight="true" outlineLevel="0" collapsed="false">
      <c r="A4275" s="4" t="s">
        <v>990</v>
      </c>
      <c r="B4275" s="4" t="s">
        <v>1668</v>
      </c>
      <c r="C4275" s="4" t="s">
        <v>2281</v>
      </c>
      <c r="D4275" s="4" t="s">
        <v>2282</v>
      </c>
      <c r="E4275" s="4" t="s">
        <v>98</v>
      </c>
      <c r="F4275" s="4" t="s">
        <v>99</v>
      </c>
      <c r="G4275" s="23" t="n">
        <v>533596</v>
      </c>
      <c r="H4275" s="24" t="n">
        <f aca="false">Parametros!$B$3</f>
        <v>160.42</v>
      </c>
      <c r="I4275" s="24" t="n">
        <f aca="false">Parametros!$B$4</f>
        <v>151.76</v>
      </c>
      <c r="J4275" s="23" t="n">
        <f aca="false">G4275*H4275/I4275</f>
        <v>564045.007380074</v>
      </c>
      <c r="K4275" s="23" t="n">
        <v>511969.8</v>
      </c>
      <c r="L4275" s="23" t="n">
        <v>670446</v>
      </c>
      <c r="M4275" s="23" t="n">
        <f aca="false">MIN(J4275:L4275)</f>
        <v>511969.8</v>
      </c>
      <c r="N4275" s="23" t="n">
        <f aca="false">MAX(J4275:L4275)</f>
        <v>670446</v>
      </c>
      <c r="O4275" s="23" t="n">
        <f aca="false">MEDIAN(J4275:L4275)</f>
        <v>564045.007380074</v>
      </c>
      <c r="P4275" s="23" t="n">
        <f aca="false">AVERAGE(J4275:L4275)</f>
        <v>582153.602460025</v>
      </c>
      <c r="Q4275" s="23" t="n">
        <f aca="false">AVERAGE(M4275,O4275)</f>
        <v>538007.403690037</v>
      </c>
      <c r="R4275" s="23" t="n">
        <f aca="false">AVERAGE(N4275,O4275)</f>
        <v>617245.503690037</v>
      </c>
      <c r="S4275" s="23" t="n">
        <f aca="false">STDEV(J4275:L4275)</f>
        <v>80775.1038590308</v>
      </c>
      <c r="T4275" s="25" t="n">
        <f aca="false">IF(P4275&gt;0,S4275/P4275,NA())</f>
        <v>0.138752218517067</v>
      </c>
      <c r="U4275" s="4" t="str">
        <f aca="false">IF(T4275&lt;=Parametros!$B$7,"MENOR",IF(T4275&lt;=Parametros!$B$8,"PROMEDIO MENOR-MEDIANA","PROMEDIO"))</f>
        <v>MENOR</v>
      </c>
      <c r="V4275" s="23" t="n">
        <f aca="false">IF(T4275&lt;=Parametros!$B$7,M4275,IF(T4275&lt;=Parametros!$B$8,Q4275,P4275))</f>
        <v>511969.8</v>
      </c>
      <c r="W4275" s="26" t="n">
        <f aca="false">ROUND(V4275,0)</f>
        <v>511970</v>
      </c>
      <c r="X4275" s="27" t="n">
        <f aca="false">K4275/G4275</f>
        <v>0.95947083561346</v>
      </c>
      <c r="Y4275" s="27" t="n">
        <f aca="false">L4275/G4275</f>
        <v>1.25646743978591</v>
      </c>
    </row>
    <row r="4276" customFormat="false" ht="15" hidden="false" customHeight="true" outlineLevel="0" collapsed="false">
      <c r="A4276" s="4" t="s">
        <v>993</v>
      </c>
      <c r="B4276" s="4" t="s">
        <v>1668</v>
      </c>
      <c r="C4276" s="4" t="s">
        <v>2283</v>
      </c>
      <c r="D4276" s="4" t="s">
        <v>2284</v>
      </c>
      <c r="E4276" s="4" t="s">
        <v>98</v>
      </c>
      <c r="F4276" s="4" t="s">
        <v>99</v>
      </c>
      <c r="G4276" s="23" t="n">
        <v>273581</v>
      </c>
      <c r="H4276" s="24" t="n">
        <f aca="false">Parametros!$B$3</f>
        <v>160.42</v>
      </c>
      <c r="I4276" s="24" t="n">
        <f aca="false">Parametros!$B$4</f>
        <v>151.76</v>
      </c>
      <c r="J4276" s="23" t="n">
        <f aca="false">G4276*H4276/I4276</f>
        <v>289192.567343173</v>
      </c>
      <c r="K4276" s="23" t="n">
        <v>262492.46</v>
      </c>
      <c r="L4276" s="23" t="n">
        <v>343672</v>
      </c>
      <c r="M4276" s="23" t="n">
        <f aca="false">MIN(J4276:L4276)</f>
        <v>262492.46</v>
      </c>
      <c r="N4276" s="23" t="n">
        <f aca="false">MAX(J4276:L4276)</f>
        <v>343672</v>
      </c>
      <c r="O4276" s="23" t="n">
        <f aca="false">MEDIAN(J4276:L4276)</f>
        <v>289192.567343173</v>
      </c>
      <c r="P4276" s="23" t="n">
        <f aca="false">AVERAGE(J4276:L4276)</f>
        <v>298452.342447725</v>
      </c>
      <c r="Q4276" s="23" t="n">
        <f aca="false">AVERAGE(M4276,O4276)</f>
        <v>275842.513671587</v>
      </c>
      <c r="R4276" s="23" t="n">
        <f aca="false">AVERAGE(N4276,O4276)</f>
        <v>316432.283671587</v>
      </c>
      <c r="S4276" s="23" t="n">
        <f aca="false">STDEV(J4276:L4276)</f>
        <v>41374.3520178026</v>
      </c>
      <c r="T4276" s="25" t="n">
        <f aca="false">IF(P4276&gt;0,S4276/P4276,NA())</f>
        <v>0.138629677617791</v>
      </c>
      <c r="U4276" s="4" t="str">
        <f aca="false">IF(T4276&lt;=Parametros!$B$7,"MENOR",IF(T4276&lt;=Parametros!$B$8,"PROMEDIO MENOR-MEDIANA","PROMEDIO"))</f>
        <v>MENOR</v>
      </c>
      <c r="V4276" s="23" t="n">
        <f aca="false">IF(T4276&lt;=Parametros!$B$7,M4276,IF(T4276&lt;=Parametros!$B$8,Q4276,P4276))</f>
        <v>262492.46</v>
      </c>
      <c r="W4276" s="26" t="n">
        <f aca="false">ROUND(V4276,0)</f>
        <v>262492</v>
      </c>
      <c r="X4276" s="27" t="n">
        <f aca="false">K4276/G4276</f>
        <v>0.959468895866307</v>
      </c>
      <c r="Y4276" s="27" t="n">
        <f aca="false">L4276/G4276</f>
        <v>1.25619834710744</v>
      </c>
    </row>
    <row r="4277" customFormat="false" ht="26.25" hidden="false" customHeight="true" outlineLevel="0" collapsed="false">
      <c r="A4277" s="4" t="s">
        <v>996</v>
      </c>
      <c r="B4277" s="4" t="s">
        <v>1668</v>
      </c>
      <c r="C4277" s="4" t="s">
        <v>2285</v>
      </c>
      <c r="D4277" s="4" t="s">
        <v>2286</v>
      </c>
      <c r="E4277" s="4" t="s">
        <v>98</v>
      </c>
      <c r="F4277" s="4" t="s">
        <v>99</v>
      </c>
      <c r="G4277" s="23" t="n">
        <v>54716</v>
      </c>
      <c r="H4277" s="24" t="n">
        <f aca="false">Parametros!$B$3</f>
        <v>160.42</v>
      </c>
      <c r="I4277" s="24" t="n">
        <f aca="false">Parametros!$B$4</f>
        <v>151.76</v>
      </c>
      <c r="J4277" s="23" t="n">
        <f aca="false">G4277*H4277/I4277</f>
        <v>57838.3020558777</v>
      </c>
      <c r="K4277" s="23" t="n">
        <v>52498.49</v>
      </c>
      <c r="L4277" s="23" t="n">
        <v>68663</v>
      </c>
      <c r="M4277" s="23" t="n">
        <f aca="false">MIN(J4277:L4277)</f>
        <v>52498.49</v>
      </c>
      <c r="N4277" s="23" t="n">
        <f aca="false">MAX(J4277:L4277)</f>
        <v>68663</v>
      </c>
      <c r="O4277" s="23" t="n">
        <f aca="false">MEDIAN(J4277:L4277)</f>
        <v>57838.3020558777</v>
      </c>
      <c r="P4277" s="23" t="n">
        <f aca="false">AVERAGE(J4277:L4277)</f>
        <v>59666.5973519592</v>
      </c>
      <c r="Q4277" s="23" t="n">
        <f aca="false">AVERAGE(M4277,O4277)</f>
        <v>55168.3960279389</v>
      </c>
      <c r="R4277" s="23" t="n">
        <f aca="false">AVERAGE(N4277,O4277)</f>
        <v>63250.6510279388</v>
      </c>
      <c r="S4277" s="23" t="n">
        <f aca="false">STDEV(J4277:L4277)</f>
        <v>8235.88754490252</v>
      </c>
      <c r="T4277" s="25" t="n">
        <f aca="false">IF(P4277&gt;0,S4277/P4277,NA())</f>
        <v>0.138031795182168</v>
      </c>
      <c r="U4277" s="4" t="str">
        <f aca="false">IF(T4277&lt;=Parametros!$B$7,"MENOR",IF(T4277&lt;=Parametros!$B$8,"PROMEDIO MENOR-MEDIANA","PROMEDIO"))</f>
        <v>MENOR</v>
      </c>
      <c r="V4277" s="23" t="n">
        <f aca="false">IF(T4277&lt;=Parametros!$B$7,M4277,IF(T4277&lt;=Parametros!$B$8,Q4277,P4277))</f>
        <v>52498.49</v>
      </c>
      <c r="W4277" s="26" t="n">
        <f aca="false">ROUND(V4277,0)</f>
        <v>52498</v>
      </c>
      <c r="X4277" s="27" t="n">
        <f aca="false">K4277/G4277</f>
        <v>0.959472366401053</v>
      </c>
      <c r="Y4277" s="27" t="n">
        <f aca="false">L4277/G4277</f>
        <v>1.25489801886103</v>
      </c>
    </row>
    <row r="4278" customFormat="false" ht="15" hidden="false" customHeight="true" outlineLevel="0" collapsed="false">
      <c r="A4278" s="4" t="s">
        <v>999</v>
      </c>
      <c r="B4278" s="4" t="s">
        <v>1668</v>
      </c>
      <c r="C4278" s="4" t="s">
        <v>2287</v>
      </c>
      <c r="D4278" s="4" t="s">
        <v>2288</v>
      </c>
      <c r="E4278" s="4" t="s">
        <v>98</v>
      </c>
      <c r="F4278" s="4" t="s">
        <v>99</v>
      </c>
      <c r="G4278" s="23" t="n">
        <v>54716</v>
      </c>
      <c r="H4278" s="24" t="n">
        <f aca="false">Parametros!$B$3</f>
        <v>160.42</v>
      </c>
      <c r="I4278" s="24" t="n">
        <f aca="false">Parametros!$B$4</f>
        <v>151.76</v>
      </c>
      <c r="J4278" s="23" t="n">
        <f aca="false">G4278*H4278/I4278</f>
        <v>57838.3020558777</v>
      </c>
      <c r="K4278" s="23" t="n">
        <v>52498.49</v>
      </c>
      <c r="L4278" s="23" t="n">
        <v>68663</v>
      </c>
      <c r="M4278" s="23" t="n">
        <f aca="false">MIN(J4278:L4278)</f>
        <v>52498.49</v>
      </c>
      <c r="N4278" s="23" t="n">
        <f aca="false">MAX(J4278:L4278)</f>
        <v>68663</v>
      </c>
      <c r="O4278" s="23" t="n">
        <f aca="false">MEDIAN(J4278:L4278)</f>
        <v>57838.3020558777</v>
      </c>
      <c r="P4278" s="23" t="n">
        <f aca="false">AVERAGE(J4278:L4278)</f>
        <v>59666.5973519592</v>
      </c>
      <c r="Q4278" s="23" t="n">
        <f aca="false">AVERAGE(M4278,O4278)</f>
        <v>55168.3960279389</v>
      </c>
      <c r="R4278" s="23" t="n">
        <f aca="false">AVERAGE(N4278,O4278)</f>
        <v>63250.6510279388</v>
      </c>
      <c r="S4278" s="23" t="n">
        <f aca="false">STDEV(J4278:L4278)</f>
        <v>8235.88754490252</v>
      </c>
      <c r="T4278" s="25" t="n">
        <f aca="false">IF(P4278&gt;0,S4278/P4278,NA())</f>
        <v>0.138031795182168</v>
      </c>
      <c r="U4278" s="4" t="str">
        <f aca="false">IF(T4278&lt;=Parametros!$B$7,"MENOR",IF(T4278&lt;=Parametros!$B$8,"PROMEDIO MENOR-MEDIANA","PROMEDIO"))</f>
        <v>MENOR</v>
      </c>
      <c r="V4278" s="23" t="n">
        <f aca="false">IF(T4278&lt;=Parametros!$B$7,M4278,IF(T4278&lt;=Parametros!$B$8,Q4278,P4278))</f>
        <v>52498.49</v>
      </c>
      <c r="W4278" s="26" t="n">
        <f aca="false">ROUND(V4278,0)</f>
        <v>52498</v>
      </c>
      <c r="X4278" s="27" t="n">
        <f aca="false">K4278/G4278</f>
        <v>0.959472366401053</v>
      </c>
      <c r="Y4278" s="27" t="n">
        <f aca="false">L4278/G4278</f>
        <v>1.25489801886103</v>
      </c>
    </row>
    <row r="4279" customFormat="false" ht="15" hidden="false" customHeight="true" outlineLevel="0" collapsed="false">
      <c r="A4279" s="4" t="s">
        <v>1002</v>
      </c>
      <c r="B4279" s="4" t="s">
        <v>1668</v>
      </c>
      <c r="C4279" s="4" t="s">
        <v>2289</v>
      </c>
      <c r="D4279" s="4" t="s">
        <v>2290</v>
      </c>
      <c r="E4279" s="4" t="s">
        <v>98</v>
      </c>
      <c r="F4279" s="4" t="s">
        <v>99</v>
      </c>
      <c r="G4279" s="23" t="n">
        <v>136791</v>
      </c>
      <c r="H4279" s="24" t="n">
        <f aca="false">Parametros!$B$3</f>
        <v>160.42</v>
      </c>
      <c r="I4279" s="24" t="n">
        <f aca="false">Parametros!$B$4</f>
        <v>151.76</v>
      </c>
      <c r="J4279" s="23" t="n">
        <f aca="false">G4279*H4279/I4279</f>
        <v>144596.812203479</v>
      </c>
      <c r="K4279" s="23" t="n">
        <v>131247.15</v>
      </c>
      <c r="L4279" s="23" t="n">
        <v>171836</v>
      </c>
      <c r="M4279" s="23" t="n">
        <f aca="false">MIN(J4279:L4279)</f>
        <v>131247.15</v>
      </c>
      <c r="N4279" s="23" t="n">
        <f aca="false">MAX(J4279:L4279)</f>
        <v>171836</v>
      </c>
      <c r="O4279" s="23" t="n">
        <f aca="false">MEDIAN(J4279:L4279)</f>
        <v>144596.812203479</v>
      </c>
      <c r="P4279" s="23" t="n">
        <f aca="false">AVERAGE(J4279:L4279)</f>
        <v>149226.654067826</v>
      </c>
      <c r="Q4279" s="23" t="n">
        <f aca="false">AVERAGE(M4279,O4279)</f>
        <v>137921.98110174</v>
      </c>
      <c r="R4279" s="23" t="n">
        <f aca="false">AVERAGE(N4279,O4279)</f>
        <v>158216.40610174</v>
      </c>
      <c r="S4279" s="23" t="n">
        <f aca="false">STDEV(J4279:L4279)</f>
        <v>20686.7170630642</v>
      </c>
      <c r="T4279" s="25" t="n">
        <f aca="false">IF(P4279&gt;0,S4279/P4279,NA())</f>
        <v>0.138626153566786</v>
      </c>
      <c r="U4279" s="4" t="str">
        <f aca="false">IF(T4279&lt;=Parametros!$B$7,"MENOR",IF(T4279&lt;=Parametros!$B$8,"PROMEDIO MENOR-MEDIANA","PROMEDIO"))</f>
        <v>MENOR</v>
      </c>
      <c r="V4279" s="23" t="n">
        <f aca="false">IF(T4279&lt;=Parametros!$B$7,M4279,IF(T4279&lt;=Parametros!$B$8,Q4279,P4279))</f>
        <v>131247.15</v>
      </c>
      <c r="W4279" s="26" t="n">
        <f aca="false">ROUND(V4279,0)</f>
        <v>131247</v>
      </c>
      <c r="X4279" s="27" t="n">
        <f aca="false">K4279/G4279</f>
        <v>0.959472114393491</v>
      </c>
      <c r="Y4279" s="27" t="n">
        <f aca="false">L4279/G4279</f>
        <v>1.25619375543713</v>
      </c>
    </row>
    <row r="4280" customFormat="false" ht="26.25" hidden="false" customHeight="true" outlineLevel="0" collapsed="false">
      <c r="A4280" s="4" t="s">
        <v>1005</v>
      </c>
      <c r="B4280" s="4" t="s">
        <v>1668</v>
      </c>
      <c r="C4280" s="4" t="s">
        <v>2291</v>
      </c>
      <c r="D4280" s="4" t="s">
        <v>2292</v>
      </c>
      <c r="E4280" s="4" t="s">
        <v>98</v>
      </c>
      <c r="F4280" s="4" t="s">
        <v>99</v>
      </c>
      <c r="G4280" s="23" t="n">
        <v>812830</v>
      </c>
      <c r="H4280" s="24" t="n">
        <f aca="false">Parametros!$B$3</f>
        <v>160.42</v>
      </c>
      <c r="I4280" s="24" t="n">
        <f aca="false">Parametros!$B$4</f>
        <v>151.76</v>
      </c>
      <c r="J4280" s="23" t="n">
        <f aca="false">G4280*H4280/I4280</f>
        <v>859213.15629942</v>
      </c>
      <c r="K4280" s="23" t="n">
        <v>779886.75</v>
      </c>
      <c r="L4280" s="23" t="n">
        <v>1021258</v>
      </c>
      <c r="M4280" s="23" t="n">
        <f aca="false">MIN(J4280:L4280)</f>
        <v>779886.75</v>
      </c>
      <c r="N4280" s="23" t="n">
        <f aca="false">MAX(J4280:L4280)</f>
        <v>1021258</v>
      </c>
      <c r="O4280" s="23" t="n">
        <f aca="false">MEDIAN(J4280:L4280)</f>
        <v>859213.15629942</v>
      </c>
      <c r="P4280" s="23" t="n">
        <f aca="false">AVERAGE(J4280:L4280)</f>
        <v>886785.968766473</v>
      </c>
      <c r="Q4280" s="23" t="n">
        <f aca="false">AVERAGE(M4280,O4280)</f>
        <v>819549.95314971</v>
      </c>
      <c r="R4280" s="23" t="n">
        <f aca="false">AVERAGE(N4280,O4280)</f>
        <v>940235.57814971</v>
      </c>
      <c r="S4280" s="23" t="n">
        <f aca="false">STDEV(J4280:L4280)</f>
        <v>123025.261926761</v>
      </c>
      <c r="T4280" s="25" t="n">
        <f aca="false">IF(P4280&gt;0,S4280/P4280,NA())</f>
        <v>0.138731628893373</v>
      </c>
      <c r="U4280" s="4" t="str">
        <f aca="false">IF(T4280&lt;=Parametros!$B$7,"MENOR",IF(T4280&lt;=Parametros!$B$8,"PROMEDIO MENOR-MEDIANA","PROMEDIO"))</f>
        <v>MENOR</v>
      </c>
      <c r="V4280" s="23" t="n">
        <f aca="false">IF(T4280&lt;=Parametros!$B$7,M4280,IF(T4280&lt;=Parametros!$B$8,Q4280,P4280))</f>
        <v>779886.75</v>
      </c>
      <c r="W4280" s="26" t="n">
        <f aca="false">ROUND(V4280,0)</f>
        <v>779887</v>
      </c>
      <c r="X4280" s="27" t="n">
        <f aca="false">K4280/G4280</f>
        <v>0.959470922579137</v>
      </c>
      <c r="Y4280" s="27" t="n">
        <f aca="false">L4280/G4280</f>
        <v>1.25642262219652</v>
      </c>
    </row>
    <row r="4281" customFormat="false" ht="39" hidden="false" customHeight="true" outlineLevel="0" collapsed="false">
      <c r="A4281" s="4" t="s">
        <v>1008</v>
      </c>
      <c r="B4281" s="4" t="s">
        <v>1668</v>
      </c>
      <c r="C4281" s="4" t="s">
        <v>2293</v>
      </c>
      <c r="D4281" s="4" t="s">
        <v>2294</v>
      </c>
      <c r="E4281" s="4" t="s">
        <v>98</v>
      </c>
      <c r="F4281" s="4" t="s">
        <v>99</v>
      </c>
      <c r="G4281" s="23" t="n">
        <v>2172821</v>
      </c>
      <c r="H4281" s="24" t="n">
        <f aca="false">Parametros!$B$3</f>
        <v>160.42</v>
      </c>
      <c r="I4281" s="24" t="n">
        <f aca="false">Parametros!$B$4</f>
        <v>151.76</v>
      </c>
      <c r="J4281" s="23" t="n">
        <f aca="false">G4281*H4281/I4281</f>
        <v>2296810.3902214</v>
      </c>
      <c r="K4281" s="23" t="n">
        <v>2084757.51</v>
      </c>
      <c r="L4281" s="23" t="n">
        <v>2730217</v>
      </c>
      <c r="M4281" s="23" t="n">
        <f aca="false">MIN(J4281:L4281)</f>
        <v>2084757.51</v>
      </c>
      <c r="N4281" s="23" t="n">
        <f aca="false">MAX(J4281:L4281)</f>
        <v>2730217</v>
      </c>
      <c r="O4281" s="23" t="n">
        <f aca="false">MEDIAN(J4281:L4281)</f>
        <v>2296810.3902214</v>
      </c>
      <c r="P4281" s="23" t="n">
        <f aca="false">AVERAGE(J4281:L4281)</f>
        <v>2370594.96674047</v>
      </c>
      <c r="Q4281" s="23" t="n">
        <f aca="false">AVERAGE(M4281,O4281)</f>
        <v>2190783.9501107</v>
      </c>
      <c r="R4281" s="23" t="n">
        <f aca="false">AVERAGE(N4281,O4281)</f>
        <v>2513513.6951107</v>
      </c>
      <c r="S4281" s="23" t="n">
        <f aca="false">STDEV(J4281:L4281)</f>
        <v>328994.849666128</v>
      </c>
      <c r="T4281" s="25" t="n">
        <f aca="false">IF(P4281&gt;0,S4281/P4281,NA())</f>
        <v>0.138781552429638</v>
      </c>
      <c r="U4281" s="4" t="str">
        <f aca="false">IF(T4281&lt;=Parametros!$B$7,"MENOR",IF(T4281&lt;=Parametros!$B$8,"PROMEDIO MENOR-MEDIANA","PROMEDIO"))</f>
        <v>MENOR</v>
      </c>
      <c r="V4281" s="23" t="n">
        <f aca="false">IF(T4281&lt;=Parametros!$B$7,M4281,IF(T4281&lt;=Parametros!$B$8,Q4281,P4281))</f>
        <v>2084757.51</v>
      </c>
      <c r="W4281" s="26" t="n">
        <f aca="false">ROUND(V4281,0)</f>
        <v>2084758</v>
      </c>
      <c r="X4281" s="27" t="n">
        <f aca="false">K4281/G4281</f>
        <v>0.959470434978307</v>
      </c>
      <c r="Y4281" s="27" t="n">
        <f aca="false">L4281/G4281</f>
        <v>1.2565310257955</v>
      </c>
    </row>
    <row r="4282" customFormat="false" ht="26.25" hidden="false" customHeight="true" outlineLevel="0" collapsed="false">
      <c r="A4282" s="4" t="s">
        <v>1011</v>
      </c>
      <c r="B4282" s="4" t="s">
        <v>1668</v>
      </c>
      <c r="C4282" s="4" t="s">
        <v>2295</v>
      </c>
      <c r="D4282" s="4" t="s">
        <v>2296</v>
      </c>
      <c r="E4282" s="4" t="s">
        <v>98</v>
      </c>
      <c r="F4282" s="4" t="s">
        <v>99</v>
      </c>
      <c r="G4282" s="23" t="n">
        <v>1604180</v>
      </c>
      <c r="H4282" s="24" t="n">
        <f aca="false">Parametros!$B$3</f>
        <v>160.42</v>
      </c>
      <c r="I4282" s="24" t="n">
        <f aca="false">Parametros!$B$4</f>
        <v>151.76</v>
      </c>
      <c r="J4282" s="23" t="n">
        <f aca="false">G4282*H4282/I4282</f>
        <v>1695720.58249868</v>
      </c>
      <c r="K4282" s="23" t="n">
        <v>1539163.17</v>
      </c>
      <c r="L4282" s="23" t="n">
        <v>2015622</v>
      </c>
      <c r="M4282" s="23" t="n">
        <f aca="false">MIN(J4282:L4282)</f>
        <v>1539163.17</v>
      </c>
      <c r="N4282" s="23" t="n">
        <f aca="false">MAX(J4282:L4282)</f>
        <v>2015622</v>
      </c>
      <c r="O4282" s="23" t="n">
        <f aca="false">MEDIAN(J4282:L4282)</f>
        <v>1695720.58249868</v>
      </c>
      <c r="P4282" s="23" t="n">
        <f aca="false">AVERAGE(J4282:L4282)</f>
        <v>1750168.58416623</v>
      </c>
      <c r="Q4282" s="23" t="n">
        <f aca="false">AVERAGE(M4282,O4282)</f>
        <v>1617441.87624934</v>
      </c>
      <c r="R4282" s="23" t="n">
        <f aca="false">AVERAGE(N4282,O4282)</f>
        <v>1855671.29124934</v>
      </c>
      <c r="S4282" s="23" t="n">
        <f aca="false">STDEV(J4282:L4282)</f>
        <v>242851.174251709</v>
      </c>
      <c r="T4282" s="25" t="n">
        <f aca="false">IF(P4282&gt;0,S4282/P4282,NA())</f>
        <v>0.138758732415142</v>
      </c>
      <c r="U4282" s="4" t="str">
        <f aca="false">IF(T4282&lt;=Parametros!$B$7,"MENOR",IF(T4282&lt;=Parametros!$B$8,"PROMEDIO MENOR-MEDIANA","PROMEDIO"))</f>
        <v>MENOR</v>
      </c>
      <c r="V4282" s="23" t="n">
        <f aca="false">IF(T4282&lt;=Parametros!$B$7,M4282,IF(T4282&lt;=Parametros!$B$8,Q4282,P4282))</f>
        <v>1539163.17</v>
      </c>
      <c r="W4282" s="26" t="n">
        <f aca="false">ROUND(V4282,0)</f>
        <v>1539163</v>
      </c>
      <c r="X4282" s="27" t="n">
        <f aca="false">K4282/G4282</f>
        <v>0.959470364921642</v>
      </c>
      <c r="Y4282" s="27" t="n">
        <f aca="false">L4282/G4282</f>
        <v>1.25648119288359</v>
      </c>
    </row>
    <row r="4283" customFormat="false" ht="26.25" hidden="false" customHeight="true" outlineLevel="0" collapsed="false">
      <c r="A4283" s="4" t="s">
        <v>1013</v>
      </c>
      <c r="B4283" s="4" t="s">
        <v>1668</v>
      </c>
      <c r="C4283" s="4" t="s">
        <v>2297</v>
      </c>
      <c r="D4283" s="4" t="s">
        <v>2298</v>
      </c>
      <c r="E4283" s="4" t="s">
        <v>98</v>
      </c>
      <c r="F4283" s="4" t="s">
        <v>99</v>
      </c>
      <c r="G4283" s="23" t="n">
        <v>1352078</v>
      </c>
      <c r="H4283" s="24" t="n">
        <f aca="false">Parametros!$B$3</f>
        <v>160.42</v>
      </c>
      <c r="I4283" s="24" t="n">
        <f aca="false">Parametros!$B$4</f>
        <v>151.76</v>
      </c>
      <c r="J4283" s="23" t="n">
        <f aca="false">G4283*H4283/I4283</f>
        <v>1429232.68819188</v>
      </c>
      <c r="K4283" s="23" t="n">
        <v>1297279.21</v>
      </c>
      <c r="L4283" s="23" t="n">
        <v>1698844</v>
      </c>
      <c r="M4283" s="23" t="n">
        <f aca="false">MIN(J4283:L4283)</f>
        <v>1297279.21</v>
      </c>
      <c r="N4283" s="23" t="n">
        <f aca="false">MAX(J4283:L4283)</f>
        <v>1698844</v>
      </c>
      <c r="O4283" s="23" t="n">
        <f aca="false">MEDIAN(J4283:L4283)</f>
        <v>1429232.68819188</v>
      </c>
      <c r="P4283" s="23" t="n">
        <f aca="false">AVERAGE(J4283:L4283)</f>
        <v>1475118.63273063</v>
      </c>
      <c r="Q4283" s="23" t="n">
        <f aca="false">AVERAGE(M4283,O4283)</f>
        <v>1363255.94909594</v>
      </c>
      <c r="R4283" s="23" t="n">
        <f aca="false">AVERAGE(N4283,O4283)</f>
        <v>1564038.34409594</v>
      </c>
      <c r="S4283" s="23" t="n">
        <f aca="false">STDEV(J4283:L4283)</f>
        <v>204677.087314618</v>
      </c>
      <c r="T4283" s="25" t="n">
        <f aca="false">IF(P4283&gt;0,S4283/P4283,NA())</f>
        <v>0.138752967234734</v>
      </c>
      <c r="U4283" s="4" t="str">
        <f aca="false">IF(T4283&lt;=Parametros!$B$7,"MENOR",IF(T4283&lt;=Parametros!$B$8,"PROMEDIO MENOR-MEDIANA","PROMEDIO"))</f>
        <v>MENOR</v>
      </c>
      <c r="V4283" s="23" t="n">
        <f aca="false">IF(T4283&lt;=Parametros!$B$7,M4283,IF(T4283&lt;=Parametros!$B$8,Q4283,P4283))</f>
        <v>1297279.21</v>
      </c>
      <c r="W4283" s="26" t="n">
        <f aca="false">ROUND(V4283,0)</f>
        <v>1297279</v>
      </c>
      <c r="X4283" s="27" t="n">
        <f aca="false">K4283/G4283</f>
        <v>0.959470688821207</v>
      </c>
      <c r="Y4283" s="27" t="n">
        <f aca="false">L4283/G4283</f>
        <v>1.25646893152614</v>
      </c>
    </row>
    <row r="4284" customFormat="false" ht="26.25" hidden="false" customHeight="true" outlineLevel="0" collapsed="false">
      <c r="A4284" s="4" t="s">
        <v>1016</v>
      </c>
      <c r="B4284" s="4" t="s">
        <v>1668</v>
      </c>
      <c r="C4284" s="4" t="s">
        <v>2299</v>
      </c>
      <c r="D4284" s="4" t="s">
        <v>2300</v>
      </c>
      <c r="E4284" s="4" t="s">
        <v>98</v>
      </c>
      <c r="F4284" s="4" t="s">
        <v>99</v>
      </c>
      <c r="G4284" s="23" t="n">
        <v>2176213</v>
      </c>
      <c r="H4284" s="24" t="n">
        <f aca="false">Parametros!$B$3</f>
        <v>160.42</v>
      </c>
      <c r="I4284" s="24" t="n">
        <f aca="false">Parametros!$B$4</f>
        <v>151.76</v>
      </c>
      <c r="J4284" s="23" t="n">
        <f aca="false">G4284*H4284/I4284</f>
        <v>2300395.95057986</v>
      </c>
      <c r="K4284" s="23" t="n">
        <v>2088012.21</v>
      </c>
      <c r="L4284" s="23" t="n">
        <v>2734382</v>
      </c>
      <c r="M4284" s="23" t="n">
        <f aca="false">MIN(J4284:L4284)</f>
        <v>2088012.21</v>
      </c>
      <c r="N4284" s="23" t="n">
        <f aca="false">MAX(J4284:L4284)</f>
        <v>2734382</v>
      </c>
      <c r="O4284" s="23" t="n">
        <f aca="false">MEDIAN(J4284:L4284)</f>
        <v>2300395.95057986</v>
      </c>
      <c r="P4284" s="23" t="n">
        <f aca="false">AVERAGE(J4284:L4284)</f>
        <v>2374263.38685995</v>
      </c>
      <c r="Q4284" s="23" t="n">
        <f aca="false">AVERAGE(M4284,O4284)</f>
        <v>2194204.08028993</v>
      </c>
      <c r="R4284" s="23" t="n">
        <f aca="false">AVERAGE(N4284,O4284)</f>
        <v>2517388.97528993</v>
      </c>
      <c r="S4284" s="23" t="n">
        <f aca="false">STDEV(J4284:L4284)</f>
        <v>329455.270049071</v>
      </c>
      <c r="T4284" s="25" t="n">
        <f aca="false">IF(P4284&gt;0,S4284/P4284,NA())</f>
        <v>0.138761045582557</v>
      </c>
      <c r="U4284" s="4" t="str">
        <f aca="false">IF(T4284&lt;=Parametros!$B$7,"MENOR",IF(T4284&lt;=Parametros!$B$8,"PROMEDIO MENOR-MEDIANA","PROMEDIO"))</f>
        <v>MENOR</v>
      </c>
      <c r="V4284" s="23" t="n">
        <f aca="false">IF(T4284&lt;=Parametros!$B$7,M4284,IF(T4284&lt;=Parametros!$B$8,Q4284,P4284))</f>
        <v>2088012.21</v>
      </c>
      <c r="W4284" s="26" t="n">
        <f aca="false">ROUND(V4284,0)</f>
        <v>2088012</v>
      </c>
      <c r="X4284" s="27" t="n">
        <f aca="false">K4284/G4284</f>
        <v>0.9594705159835</v>
      </c>
      <c r="Y4284" s="27" t="n">
        <f aca="false">L4284/G4284</f>
        <v>1.256486382537</v>
      </c>
    </row>
    <row r="4285" customFormat="false" ht="26.25" hidden="false" customHeight="true" outlineLevel="0" collapsed="false">
      <c r="A4285" s="4" t="s">
        <v>1019</v>
      </c>
      <c r="B4285" s="4" t="s">
        <v>1668</v>
      </c>
      <c r="C4285" s="4" t="s">
        <v>2301</v>
      </c>
      <c r="D4285" s="4" t="s">
        <v>2302</v>
      </c>
      <c r="E4285" s="4" t="s">
        <v>98</v>
      </c>
      <c r="F4285" s="4" t="s">
        <v>99</v>
      </c>
      <c r="G4285" s="23" t="n">
        <v>2735810</v>
      </c>
      <c r="H4285" s="24" t="n">
        <f aca="false">Parametros!$B$3</f>
        <v>160.42</v>
      </c>
      <c r="I4285" s="24" t="n">
        <f aca="false">Parametros!$B$4</f>
        <v>151.76</v>
      </c>
      <c r="J4285" s="23" t="n">
        <f aca="false">G4285*H4285/I4285</f>
        <v>2891925.67343173</v>
      </c>
      <c r="K4285" s="23" t="n">
        <v>2624929.19</v>
      </c>
      <c r="L4285" s="23" t="n">
        <v>3437553</v>
      </c>
      <c r="M4285" s="23" t="n">
        <f aca="false">MIN(J4285:L4285)</f>
        <v>2624929.19</v>
      </c>
      <c r="N4285" s="23" t="n">
        <f aca="false">MAX(J4285:L4285)</f>
        <v>3437553</v>
      </c>
      <c r="O4285" s="23" t="n">
        <f aca="false">MEDIAN(J4285:L4285)</f>
        <v>2891925.67343173</v>
      </c>
      <c r="P4285" s="23" t="n">
        <f aca="false">AVERAGE(J4285:L4285)</f>
        <v>2984802.62114391</v>
      </c>
      <c r="Q4285" s="23" t="n">
        <f aca="false">AVERAGE(M4285,O4285)</f>
        <v>2758427.43171587</v>
      </c>
      <c r="R4285" s="23" t="n">
        <f aca="false">AVERAGE(N4285,O4285)</f>
        <v>3164739.33671587</v>
      </c>
      <c r="S4285" s="23" t="n">
        <f aca="false">STDEV(J4285:L4285)</f>
        <v>414196.764481541</v>
      </c>
      <c r="T4285" s="25" t="n">
        <f aca="false">IF(P4285&gt;0,S4285/P4285,NA())</f>
        <v>0.138768560958581</v>
      </c>
      <c r="U4285" s="4" t="str">
        <f aca="false">IF(T4285&lt;=Parametros!$B$7,"MENOR",IF(T4285&lt;=Parametros!$B$8,"PROMEDIO MENOR-MEDIANA","PROMEDIO"))</f>
        <v>MENOR</v>
      </c>
      <c r="V4285" s="23" t="n">
        <f aca="false">IF(T4285&lt;=Parametros!$B$7,M4285,IF(T4285&lt;=Parametros!$B$8,Q4285,P4285))</f>
        <v>2624929.19</v>
      </c>
      <c r="W4285" s="26" t="n">
        <f aca="false">ROUND(V4285,0)</f>
        <v>2624929</v>
      </c>
      <c r="X4285" s="27" t="n">
        <f aca="false">K4285/G4285</f>
        <v>0.959470573614396</v>
      </c>
      <c r="Y4285" s="27" t="n">
        <f aca="false">L4285/G4285</f>
        <v>1.25650282731622</v>
      </c>
    </row>
    <row r="4286" customFormat="false" ht="26.25" hidden="false" customHeight="true" outlineLevel="0" collapsed="false">
      <c r="A4286" s="4" t="s">
        <v>1021</v>
      </c>
      <c r="B4286" s="4" t="s">
        <v>1668</v>
      </c>
      <c r="C4286" s="4" t="s">
        <v>2303</v>
      </c>
      <c r="D4286" s="4" t="s">
        <v>2304</v>
      </c>
      <c r="E4286" s="4" t="s">
        <v>98</v>
      </c>
      <c r="F4286" s="4" t="s">
        <v>99</v>
      </c>
      <c r="G4286" s="23" t="n">
        <v>54716</v>
      </c>
      <c r="H4286" s="24" t="n">
        <f aca="false">Parametros!$B$3</f>
        <v>160.42</v>
      </c>
      <c r="I4286" s="24" t="n">
        <f aca="false">Parametros!$B$4</f>
        <v>151.76</v>
      </c>
      <c r="J4286" s="23" t="n">
        <f aca="false">G4286*H4286/I4286</f>
        <v>57838.3020558777</v>
      </c>
      <c r="K4286" s="23" t="n">
        <v>52498.49</v>
      </c>
      <c r="L4286" s="23" t="n">
        <v>68663</v>
      </c>
      <c r="M4286" s="23" t="n">
        <f aca="false">MIN(J4286:L4286)</f>
        <v>52498.49</v>
      </c>
      <c r="N4286" s="23" t="n">
        <f aca="false">MAX(J4286:L4286)</f>
        <v>68663</v>
      </c>
      <c r="O4286" s="23" t="n">
        <f aca="false">MEDIAN(J4286:L4286)</f>
        <v>57838.3020558777</v>
      </c>
      <c r="P4286" s="23" t="n">
        <f aca="false">AVERAGE(J4286:L4286)</f>
        <v>59666.5973519592</v>
      </c>
      <c r="Q4286" s="23" t="n">
        <f aca="false">AVERAGE(M4286,O4286)</f>
        <v>55168.3960279389</v>
      </c>
      <c r="R4286" s="23" t="n">
        <f aca="false">AVERAGE(N4286,O4286)</f>
        <v>63250.6510279388</v>
      </c>
      <c r="S4286" s="23" t="n">
        <f aca="false">STDEV(J4286:L4286)</f>
        <v>8235.88754490252</v>
      </c>
      <c r="T4286" s="25" t="n">
        <f aca="false">IF(P4286&gt;0,S4286/P4286,NA())</f>
        <v>0.138031795182168</v>
      </c>
      <c r="U4286" s="4" t="str">
        <f aca="false">IF(T4286&lt;=Parametros!$B$7,"MENOR",IF(T4286&lt;=Parametros!$B$8,"PROMEDIO MENOR-MEDIANA","PROMEDIO"))</f>
        <v>MENOR</v>
      </c>
      <c r="V4286" s="23" t="n">
        <f aca="false">IF(T4286&lt;=Parametros!$B$7,M4286,IF(T4286&lt;=Parametros!$B$8,Q4286,P4286))</f>
        <v>52498.49</v>
      </c>
      <c r="W4286" s="26" t="n">
        <f aca="false">ROUND(V4286,0)</f>
        <v>52498</v>
      </c>
      <c r="X4286" s="27" t="n">
        <f aca="false">K4286/G4286</f>
        <v>0.959472366401053</v>
      </c>
      <c r="Y4286" s="27" t="n">
        <f aca="false">L4286/G4286</f>
        <v>1.25489801886103</v>
      </c>
    </row>
    <row r="4287" customFormat="false" ht="39" hidden="false" customHeight="true" outlineLevel="0" collapsed="false">
      <c r="A4287" s="4" t="s">
        <v>1024</v>
      </c>
      <c r="B4287" s="4" t="s">
        <v>1668</v>
      </c>
      <c r="C4287" s="4" t="s">
        <v>2305</v>
      </c>
      <c r="D4287" s="4" t="s">
        <v>2306</v>
      </c>
      <c r="E4287" s="4" t="s">
        <v>98</v>
      </c>
      <c r="F4287" s="4" t="s">
        <v>99</v>
      </c>
      <c r="G4287" s="23" t="n">
        <v>54716</v>
      </c>
      <c r="H4287" s="24" t="n">
        <f aca="false">Parametros!$B$3</f>
        <v>160.42</v>
      </c>
      <c r="I4287" s="24" t="n">
        <f aca="false">Parametros!$B$4</f>
        <v>151.76</v>
      </c>
      <c r="J4287" s="23" t="n">
        <f aca="false">G4287*H4287/I4287</f>
        <v>57838.3020558777</v>
      </c>
      <c r="K4287" s="23" t="n">
        <v>52498.49</v>
      </c>
      <c r="L4287" s="23" t="n">
        <v>68663</v>
      </c>
      <c r="M4287" s="23" t="n">
        <f aca="false">MIN(J4287:L4287)</f>
        <v>52498.49</v>
      </c>
      <c r="N4287" s="23" t="n">
        <f aca="false">MAX(J4287:L4287)</f>
        <v>68663</v>
      </c>
      <c r="O4287" s="23" t="n">
        <f aca="false">MEDIAN(J4287:L4287)</f>
        <v>57838.3020558777</v>
      </c>
      <c r="P4287" s="23" t="n">
        <f aca="false">AVERAGE(J4287:L4287)</f>
        <v>59666.5973519592</v>
      </c>
      <c r="Q4287" s="23" t="n">
        <f aca="false">AVERAGE(M4287,O4287)</f>
        <v>55168.3960279389</v>
      </c>
      <c r="R4287" s="23" t="n">
        <f aca="false">AVERAGE(N4287,O4287)</f>
        <v>63250.6510279388</v>
      </c>
      <c r="S4287" s="23" t="n">
        <f aca="false">STDEV(J4287:L4287)</f>
        <v>8235.88754490252</v>
      </c>
      <c r="T4287" s="25" t="n">
        <f aca="false">IF(P4287&gt;0,S4287/P4287,NA())</f>
        <v>0.138031795182168</v>
      </c>
      <c r="U4287" s="4" t="str">
        <f aca="false">IF(T4287&lt;=Parametros!$B$7,"MENOR",IF(T4287&lt;=Parametros!$B$8,"PROMEDIO MENOR-MEDIANA","PROMEDIO"))</f>
        <v>MENOR</v>
      </c>
      <c r="V4287" s="23" t="n">
        <f aca="false">IF(T4287&lt;=Parametros!$B$7,M4287,IF(T4287&lt;=Parametros!$B$8,Q4287,P4287))</f>
        <v>52498.49</v>
      </c>
      <c r="W4287" s="26" t="n">
        <f aca="false">ROUND(V4287,0)</f>
        <v>52498</v>
      </c>
      <c r="X4287" s="27" t="n">
        <f aca="false">K4287/G4287</f>
        <v>0.959472366401053</v>
      </c>
      <c r="Y4287" s="27" t="n">
        <f aca="false">L4287/G4287</f>
        <v>1.25489801886103</v>
      </c>
    </row>
    <row r="4288" customFormat="false" ht="26.25" hidden="false" customHeight="true" outlineLevel="0" collapsed="false">
      <c r="A4288" s="4" t="s">
        <v>1027</v>
      </c>
      <c r="B4288" s="4" t="s">
        <v>1668</v>
      </c>
      <c r="C4288" s="4" t="s">
        <v>2307</v>
      </c>
      <c r="D4288" s="4" t="s">
        <v>2308</v>
      </c>
      <c r="E4288" s="4" t="s">
        <v>98</v>
      </c>
      <c r="F4288" s="4" t="s">
        <v>99</v>
      </c>
      <c r="G4288" s="23" t="n">
        <v>273581</v>
      </c>
      <c r="H4288" s="24" t="n">
        <f aca="false">Parametros!$B$3</f>
        <v>160.42</v>
      </c>
      <c r="I4288" s="24" t="n">
        <f aca="false">Parametros!$B$4</f>
        <v>151.76</v>
      </c>
      <c r="J4288" s="23" t="n">
        <f aca="false">G4288*H4288/I4288</f>
        <v>289192.567343173</v>
      </c>
      <c r="K4288" s="23" t="n">
        <v>262492.46</v>
      </c>
      <c r="L4288" s="23" t="n">
        <v>343672</v>
      </c>
      <c r="M4288" s="23" t="n">
        <f aca="false">MIN(J4288:L4288)</f>
        <v>262492.46</v>
      </c>
      <c r="N4288" s="23" t="n">
        <f aca="false">MAX(J4288:L4288)</f>
        <v>343672</v>
      </c>
      <c r="O4288" s="23" t="n">
        <f aca="false">MEDIAN(J4288:L4288)</f>
        <v>289192.567343173</v>
      </c>
      <c r="P4288" s="23" t="n">
        <f aca="false">AVERAGE(J4288:L4288)</f>
        <v>298452.342447725</v>
      </c>
      <c r="Q4288" s="23" t="n">
        <f aca="false">AVERAGE(M4288,O4288)</f>
        <v>275842.513671587</v>
      </c>
      <c r="R4288" s="23" t="n">
        <f aca="false">AVERAGE(N4288,O4288)</f>
        <v>316432.283671587</v>
      </c>
      <c r="S4288" s="23" t="n">
        <f aca="false">STDEV(J4288:L4288)</f>
        <v>41374.3520178026</v>
      </c>
      <c r="T4288" s="25" t="n">
        <f aca="false">IF(P4288&gt;0,S4288/P4288,NA())</f>
        <v>0.138629677617791</v>
      </c>
      <c r="U4288" s="4" t="str">
        <f aca="false">IF(T4288&lt;=Parametros!$B$7,"MENOR",IF(T4288&lt;=Parametros!$B$8,"PROMEDIO MENOR-MEDIANA","PROMEDIO"))</f>
        <v>MENOR</v>
      </c>
      <c r="V4288" s="23" t="n">
        <f aca="false">IF(T4288&lt;=Parametros!$B$7,M4288,IF(T4288&lt;=Parametros!$B$8,Q4288,P4288))</f>
        <v>262492.46</v>
      </c>
      <c r="W4288" s="26" t="n">
        <f aca="false">ROUND(V4288,0)</f>
        <v>262492</v>
      </c>
      <c r="X4288" s="27" t="n">
        <f aca="false">K4288/G4288</f>
        <v>0.959468895866307</v>
      </c>
      <c r="Y4288" s="27" t="n">
        <f aca="false">L4288/G4288</f>
        <v>1.25619834710744</v>
      </c>
    </row>
    <row r="4289" customFormat="false" ht="26.25" hidden="false" customHeight="true" outlineLevel="0" collapsed="false">
      <c r="A4289" s="4" t="s">
        <v>1030</v>
      </c>
      <c r="B4289" s="4" t="s">
        <v>1668</v>
      </c>
      <c r="C4289" s="4" t="s">
        <v>2309</v>
      </c>
      <c r="D4289" s="4" t="s">
        <v>2310</v>
      </c>
      <c r="E4289" s="4" t="s">
        <v>98</v>
      </c>
      <c r="F4289" s="4" t="s">
        <v>99</v>
      </c>
      <c r="G4289" s="23" t="n">
        <v>273581</v>
      </c>
      <c r="H4289" s="24" t="n">
        <f aca="false">Parametros!$B$3</f>
        <v>160.42</v>
      </c>
      <c r="I4289" s="24" t="n">
        <f aca="false">Parametros!$B$4</f>
        <v>151.76</v>
      </c>
      <c r="J4289" s="23" t="n">
        <f aca="false">G4289*H4289/I4289</f>
        <v>289192.567343173</v>
      </c>
      <c r="K4289" s="23" t="n">
        <v>262492.46</v>
      </c>
      <c r="L4289" s="23" t="n">
        <v>343672</v>
      </c>
      <c r="M4289" s="23" t="n">
        <f aca="false">MIN(J4289:L4289)</f>
        <v>262492.46</v>
      </c>
      <c r="N4289" s="23" t="n">
        <f aca="false">MAX(J4289:L4289)</f>
        <v>343672</v>
      </c>
      <c r="O4289" s="23" t="n">
        <f aca="false">MEDIAN(J4289:L4289)</f>
        <v>289192.567343173</v>
      </c>
      <c r="P4289" s="23" t="n">
        <f aca="false">AVERAGE(J4289:L4289)</f>
        <v>298452.342447725</v>
      </c>
      <c r="Q4289" s="23" t="n">
        <f aca="false">AVERAGE(M4289,O4289)</f>
        <v>275842.513671587</v>
      </c>
      <c r="R4289" s="23" t="n">
        <f aca="false">AVERAGE(N4289,O4289)</f>
        <v>316432.283671587</v>
      </c>
      <c r="S4289" s="23" t="n">
        <f aca="false">STDEV(J4289:L4289)</f>
        <v>41374.3520178026</v>
      </c>
      <c r="T4289" s="25" t="n">
        <f aca="false">IF(P4289&gt;0,S4289/P4289,NA())</f>
        <v>0.138629677617791</v>
      </c>
      <c r="U4289" s="4" t="str">
        <f aca="false">IF(T4289&lt;=Parametros!$B$7,"MENOR",IF(T4289&lt;=Parametros!$B$8,"PROMEDIO MENOR-MEDIANA","PROMEDIO"))</f>
        <v>MENOR</v>
      </c>
      <c r="V4289" s="23" t="n">
        <f aca="false">IF(T4289&lt;=Parametros!$B$7,M4289,IF(T4289&lt;=Parametros!$B$8,Q4289,P4289))</f>
        <v>262492.46</v>
      </c>
      <c r="W4289" s="26" t="n">
        <f aca="false">ROUND(V4289,0)</f>
        <v>262492</v>
      </c>
      <c r="X4289" s="27" t="n">
        <f aca="false">K4289/G4289</f>
        <v>0.959468895866307</v>
      </c>
      <c r="Y4289" s="27" t="n">
        <f aca="false">L4289/G4289</f>
        <v>1.25619834710744</v>
      </c>
    </row>
    <row r="4290" customFormat="false" ht="26.25" hidden="false" customHeight="true" outlineLevel="0" collapsed="false">
      <c r="A4290" s="4" t="s">
        <v>1033</v>
      </c>
      <c r="B4290" s="4" t="s">
        <v>1668</v>
      </c>
      <c r="C4290" s="4" t="s">
        <v>2311</v>
      </c>
      <c r="D4290" s="4" t="s">
        <v>2312</v>
      </c>
      <c r="E4290" s="4" t="s">
        <v>98</v>
      </c>
      <c r="F4290" s="4" t="s">
        <v>99</v>
      </c>
      <c r="G4290" s="23" t="n">
        <v>273581</v>
      </c>
      <c r="H4290" s="24" t="n">
        <f aca="false">Parametros!$B$3</f>
        <v>160.42</v>
      </c>
      <c r="I4290" s="24" t="n">
        <f aca="false">Parametros!$B$4</f>
        <v>151.76</v>
      </c>
      <c r="J4290" s="23" t="n">
        <f aca="false">G4290*H4290/I4290</f>
        <v>289192.567343173</v>
      </c>
      <c r="K4290" s="23" t="n">
        <v>262492.46</v>
      </c>
      <c r="L4290" s="23" t="n">
        <v>343672</v>
      </c>
      <c r="M4290" s="23" t="n">
        <f aca="false">MIN(J4290:L4290)</f>
        <v>262492.46</v>
      </c>
      <c r="N4290" s="23" t="n">
        <f aca="false">MAX(J4290:L4290)</f>
        <v>343672</v>
      </c>
      <c r="O4290" s="23" t="n">
        <f aca="false">MEDIAN(J4290:L4290)</f>
        <v>289192.567343173</v>
      </c>
      <c r="P4290" s="23" t="n">
        <f aca="false">AVERAGE(J4290:L4290)</f>
        <v>298452.342447725</v>
      </c>
      <c r="Q4290" s="23" t="n">
        <f aca="false">AVERAGE(M4290,O4290)</f>
        <v>275842.513671587</v>
      </c>
      <c r="R4290" s="23" t="n">
        <f aca="false">AVERAGE(N4290,O4290)</f>
        <v>316432.283671587</v>
      </c>
      <c r="S4290" s="23" t="n">
        <f aca="false">STDEV(J4290:L4290)</f>
        <v>41374.3520178026</v>
      </c>
      <c r="T4290" s="25" t="n">
        <f aca="false">IF(P4290&gt;0,S4290/P4290,NA())</f>
        <v>0.138629677617791</v>
      </c>
      <c r="U4290" s="4" t="str">
        <f aca="false">IF(T4290&lt;=Parametros!$B$7,"MENOR",IF(T4290&lt;=Parametros!$B$8,"PROMEDIO MENOR-MEDIANA","PROMEDIO"))</f>
        <v>MENOR</v>
      </c>
      <c r="V4290" s="23" t="n">
        <f aca="false">IF(T4290&lt;=Parametros!$B$7,M4290,IF(T4290&lt;=Parametros!$B$8,Q4290,P4290))</f>
        <v>262492.46</v>
      </c>
      <c r="W4290" s="26" t="n">
        <f aca="false">ROUND(V4290,0)</f>
        <v>262492</v>
      </c>
      <c r="X4290" s="27" t="n">
        <f aca="false">K4290/G4290</f>
        <v>0.959468895866307</v>
      </c>
      <c r="Y4290" s="27" t="n">
        <f aca="false">L4290/G4290</f>
        <v>1.25619834710744</v>
      </c>
    </row>
    <row r="4291" customFormat="false" ht="39" hidden="false" customHeight="true" outlineLevel="0" collapsed="false">
      <c r="A4291" s="4" t="s">
        <v>1036</v>
      </c>
      <c r="B4291" s="4" t="s">
        <v>1668</v>
      </c>
      <c r="C4291" s="4" t="s">
        <v>2313</v>
      </c>
      <c r="D4291" s="4" t="s">
        <v>2314</v>
      </c>
      <c r="E4291" s="4" t="s">
        <v>98</v>
      </c>
      <c r="F4291" s="4" t="s">
        <v>99</v>
      </c>
      <c r="G4291" s="23" t="n">
        <v>410372</v>
      </c>
      <c r="H4291" s="24" t="n">
        <f aca="false">Parametros!$B$3</f>
        <v>160.42</v>
      </c>
      <c r="I4291" s="24" t="n">
        <f aca="false">Parametros!$B$4</f>
        <v>151.76</v>
      </c>
      <c r="J4291" s="23" t="n">
        <f aca="false">G4291*H4291/I4291</f>
        <v>433789.379546653</v>
      </c>
      <c r="K4291" s="23" t="n">
        <v>393739.61</v>
      </c>
      <c r="L4291" s="23" t="n">
        <v>515627</v>
      </c>
      <c r="M4291" s="23" t="n">
        <f aca="false">MIN(J4291:L4291)</f>
        <v>393739.61</v>
      </c>
      <c r="N4291" s="23" t="n">
        <f aca="false">MAX(J4291:L4291)</f>
        <v>515627</v>
      </c>
      <c r="O4291" s="23" t="n">
        <f aca="false">MEDIAN(J4291:L4291)</f>
        <v>433789.379546653</v>
      </c>
      <c r="P4291" s="23" t="n">
        <f aca="false">AVERAGE(J4291:L4291)</f>
        <v>447718.663182218</v>
      </c>
      <c r="Q4291" s="23" t="n">
        <f aca="false">AVERAGE(M4291,O4291)</f>
        <v>413764.494773326</v>
      </c>
      <c r="R4291" s="23" t="n">
        <f aca="false">AVERAGE(N4291,O4291)</f>
        <v>474708.189773326</v>
      </c>
      <c r="S4291" s="23" t="n">
        <f aca="false">STDEV(J4291:L4291)</f>
        <v>62126.1029455658</v>
      </c>
      <c r="T4291" s="25" t="n">
        <f aca="false">IF(P4291&gt;0,S4291/P4291,NA())</f>
        <v>0.138761476914982</v>
      </c>
      <c r="U4291" s="4" t="str">
        <f aca="false">IF(T4291&lt;=Parametros!$B$7,"MENOR",IF(T4291&lt;=Parametros!$B$8,"PROMEDIO MENOR-MEDIANA","PROMEDIO"))</f>
        <v>MENOR</v>
      </c>
      <c r="V4291" s="23" t="n">
        <f aca="false">IF(T4291&lt;=Parametros!$B$7,M4291,IF(T4291&lt;=Parametros!$B$8,Q4291,P4291))</f>
        <v>393739.61</v>
      </c>
      <c r="W4291" s="26" t="n">
        <f aca="false">ROUND(V4291,0)</f>
        <v>393740</v>
      </c>
      <c r="X4291" s="27" t="n">
        <f aca="false">K4291/G4291</f>
        <v>0.959469968711316</v>
      </c>
      <c r="Y4291" s="27" t="n">
        <f aca="false">L4291/G4291</f>
        <v>1.25648679734485</v>
      </c>
    </row>
    <row r="4292" customFormat="false" ht="26.25" hidden="false" customHeight="true" outlineLevel="0" collapsed="false">
      <c r="A4292" s="4" t="s">
        <v>1039</v>
      </c>
      <c r="B4292" s="4" t="s">
        <v>1668</v>
      </c>
      <c r="C4292" s="4" t="s">
        <v>2315</v>
      </c>
      <c r="D4292" s="4" t="s">
        <v>2316</v>
      </c>
      <c r="E4292" s="4" t="s">
        <v>98</v>
      </c>
      <c r="F4292" s="4" t="s">
        <v>99</v>
      </c>
      <c r="G4292" s="23" t="n">
        <v>136791</v>
      </c>
      <c r="H4292" s="24" t="n">
        <f aca="false">Parametros!$B$3</f>
        <v>160.42</v>
      </c>
      <c r="I4292" s="24" t="n">
        <f aca="false">Parametros!$B$4</f>
        <v>151.76</v>
      </c>
      <c r="J4292" s="23" t="n">
        <f aca="false">G4292*H4292/I4292</f>
        <v>144596.812203479</v>
      </c>
      <c r="K4292" s="23" t="n">
        <v>131247.15</v>
      </c>
      <c r="L4292" s="23" t="n">
        <v>171836</v>
      </c>
      <c r="M4292" s="23" t="n">
        <f aca="false">MIN(J4292:L4292)</f>
        <v>131247.15</v>
      </c>
      <c r="N4292" s="23" t="n">
        <f aca="false">MAX(J4292:L4292)</f>
        <v>171836</v>
      </c>
      <c r="O4292" s="23" t="n">
        <f aca="false">MEDIAN(J4292:L4292)</f>
        <v>144596.812203479</v>
      </c>
      <c r="P4292" s="23" t="n">
        <f aca="false">AVERAGE(J4292:L4292)</f>
        <v>149226.654067826</v>
      </c>
      <c r="Q4292" s="23" t="n">
        <f aca="false">AVERAGE(M4292,O4292)</f>
        <v>137921.98110174</v>
      </c>
      <c r="R4292" s="23" t="n">
        <f aca="false">AVERAGE(N4292,O4292)</f>
        <v>158216.40610174</v>
      </c>
      <c r="S4292" s="23" t="n">
        <f aca="false">STDEV(J4292:L4292)</f>
        <v>20686.7170630642</v>
      </c>
      <c r="T4292" s="25" t="n">
        <f aca="false">IF(P4292&gt;0,S4292/P4292,NA())</f>
        <v>0.138626153566786</v>
      </c>
      <c r="U4292" s="4" t="str">
        <f aca="false">IF(T4292&lt;=Parametros!$B$7,"MENOR",IF(T4292&lt;=Parametros!$B$8,"PROMEDIO MENOR-MEDIANA","PROMEDIO"))</f>
        <v>MENOR</v>
      </c>
      <c r="V4292" s="23" t="n">
        <f aca="false">IF(T4292&lt;=Parametros!$B$7,M4292,IF(T4292&lt;=Parametros!$B$8,Q4292,P4292))</f>
        <v>131247.15</v>
      </c>
      <c r="W4292" s="26" t="n">
        <f aca="false">ROUND(V4292,0)</f>
        <v>131247</v>
      </c>
      <c r="X4292" s="27" t="n">
        <f aca="false">K4292/G4292</f>
        <v>0.959472114393491</v>
      </c>
      <c r="Y4292" s="27" t="n">
        <f aca="false">L4292/G4292</f>
        <v>1.25619375543713</v>
      </c>
    </row>
    <row r="4293" customFormat="false" ht="26.25" hidden="false" customHeight="true" outlineLevel="0" collapsed="false">
      <c r="A4293" s="4" t="s">
        <v>1042</v>
      </c>
      <c r="B4293" s="4" t="s">
        <v>1668</v>
      </c>
      <c r="C4293" s="4" t="s">
        <v>2317</v>
      </c>
      <c r="D4293" s="4" t="s">
        <v>2318</v>
      </c>
      <c r="E4293" s="4" t="s">
        <v>98</v>
      </c>
      <c r="F4293" s="4" t="s">
        <v>99</v>
      </c>
      <c r="G4293" s="23" t="n">
        <v>136791</v>
      </c>
      <c r="H4293" s="24" t="n">
        <f aca="false">Parametros!$B$3</f>
        <v>160.42</v>
      </c>
      <c r="I4293" s="24" t="n">
        <f aca="false">Parametros!$B$4</f>
        <v>151.76</v>
      </c>
      <c r="J4293" s="23" t="n">
        <f aca="false">G4293*H4293/I4293</f>
        <v>144596.812203479</v>
      </c>
      <c r="K4293" s="23" t="n">
        <v>131247.15</v>
      </c>
      <c r="L4293" s="23" t="n">
        <v>171836</v>
      </c>
      <c r="M4293" s="23" t="n">
        <f aca="false">MIN(J4293:L4293)</f>
        <v>131247.15</v>
      </c>
      <c r="N4293" s="23" t="n">
        <f aca="false">MAX(J4293:L4293)</f>
        <v>171836</v>
      </c>
      <c r="O4293" s="23" t="n">
        <f aca="false">MEDIAN(J4293:L4293)</f>
        <v>144596.812203479</v>
      </c>
      <c r="P4293" s="23" t="n">
        <f aca="false">AVERAGE(J4293:L4293)</f>
        <v>149226.654067826</v>
      </c>
      <c r="Q4293" s="23" t="n">
        <f aca="false">AVERAGE(M4293,O4293)</f>
        <v>137921.98110174</v>
      </c>
      <c r="R4293" s="23" t="n">
        <f aca="false">AVERAGE(N4293,O4293)</f>
        <v>158216.40610174</v>
      </c>
      <c r="S4293" s="23" t="n">
        <f aca="false">STDEV(J4293:L4293)</f>
        <v>20686.7170630642</v>
      </c>
      <c r="T4293" s="25" t="n">
        <f aca="false">IF(P4293&gt;0,S4293/P4293,NA())</f>
        <v>0.138626153566786</v>
      </c>
      <c r="U4293" s="4" t="str">
        <f aca="false">IF(T4293&lt;=Parametros!$B$7,"MENOR",IF(T4293&lt;=Parametros!$B$8,"PROMEDIO MENOR-MEDIANA","PROMEDIO"))</f>
        <v>MENOR</v>
      </c>
      <c r="V4293" s="23" t="n">
        <f aca="false">IF(T4293&lt;=Parametros!$B$7,M4293,IF(T4293&lt;=Parametros!$B$8,Q4293,P4293))</f>
        <v>131247.15</v>
      </c>
      <c r="W4293" s="26" t="n">
        <f aca="false">ROUND(V4293,0)</f>
        <v>131247</v>
      </c>
      <c r="X4293" s="27" t="n">
        <f aca="false">K4293/G4293</f>
        <v>0.959472114393491</v>
      </c>
      <c r="Y4293" s="27" t="n">
        <f aca="false">L4293/G4293</f>
        <v>1.25619375543713</v>
      </c>
    </row>
    <row r="4294" customFormat="false" ht="26.25" hidden="false" customHeight="true" outlineLevel="0" collapsed="false">
      <c r="A4294" s="4" t="s">
        <v>1045</v>
      </c>
      <c r="B4294" s="4" t="s">
        <v>1668</v>
      </c>
      <c r="C4294" s="4" t="s">
        <v>2319</v>
      </c>
      <c r="D4294" s="4" t="s">
        <v>2320</v>
      </c>
      <c r="E4294" s="4" t="s">
        <v>98</v>
      </c>
      <c r="F4294" s="4" t="s">
        <v>99</v>
      </c>
      <c r="G4294" s="23" t="n">
        <v>410372</v>
      </c>
      <c r="H4294" s="24" t="n">
        <f aca="false">Parametros!$B$3</f>
        <v>160.42</v>
      </c>
      <c r="I4294" s="24" t="n">
        <f aca="false">Parametros!$B$4</f>
        <v>151.76</v>
      </c>
      <c r="J4294" s="23" t="n">
        <f aca="false">G4294*H4294/I4294</f>
        <v>433789.379546653</v>
      </c>
      <c r="K4294" s="23" t="n">
        <v>393739.61</v>
      </c>
      <c r="L4294" s="23" t="n">
        <v>515627</v>
      </c>
      <c r="M4294" s="23" t="n">
        <f aca="false">MIN(J4294:L4294)</f>
        <v>393739.61</v>
      </c>
      <c r="N4294" s="23" t="n">
        <f aca="false">MAX(J4294:L4294)</f>
        <v>515627</v>
      </c>
      <c r="O4294" s="23" t="n">
        <f aca="false">MEDIAN(J4294:L4294)</f>
        <v>433789.379546653</v>
      </c>
      <c r="P4294" s="23" t="n">
        <f aca="false">AVERAGE(J4294:L4294)</f>
        <v>447718.663182218</v>
      </c>
      <c r="Q4294" s="23" t="n">
        <f aca="false">AVERAGE(M4294,O4294)</f>
        <v>413764.494773326</v>
      </c>
      <c r="R4294" s="23" t="n">
        <f aca="false">AVERAGE(N4294,O4294)</f>
        <v>474708.189773326</v>
      </c>
      <c r="S4294" s="23" t="n">
        <f aca="false">STDEV(J4294:L4294)</f>
        <v>62126.1029455658</v>
      </c>
      <c r="T4294" s="25" t="n">
        <f aca="false">IF(P4294&gt;0,S4294/P4294,NA())</f>
        <v>0.138761476914982</v>
      </c>
      <c r="U4294" s="4" t="str">
        <f aca="false">IF(T4294&lt;=Parametros!$B$7,"MENOR",IF(T4294&lt;=Parametros!$B$8,"PROMEDIO MENOR-MEDIANA","PROMEDIO"))</f>
        <v>MENOR</v>
      </c>
      <c r="V4294" s="23" t="n">
        <f aca="false">IF(T4294&lt;=Parametros!$B$7,M4294,IF(T4294&lt;=Parametros!$B$8,Q4294,P4294))</f>
        <v>393739.61</v>
      </c>
      <c r="W4294" s="26" t="n">
        <f aca="false">ROUND(V4294,0)</f>
        <v>393740</v>
      </c>
      <c r="X4294" s="27" t="n">
        <f aca="false">K4294/G4294</f>
        <v>0.959469968711316</v>
      </c>
      <c r="Y4294" s="27" t="n">
        <f aca="false">L4294/G4294</f>
        <v>1.25648679734485</v>
      </c>
    </row>
    <row r="4295" customFormat="false" ht="39" hidden="false" customHeight="true" outlineLevel="0" collapsed="false">
      <c r="A4295" s="4" t="s">
        <v>1048</v>
      </c>
      <c r="B4295" s="4" t="s">
        <v>1668</v>
      </c>
      <c r="C4295" s="4" t="s">
        <v>2321</v>
      </c>
      <c r="D4295" s="4" t="s">
        <v>2322</v>
      </c>
      <c r="E4295" s="4" t="s">
        <v>98</v>
      </c>
      <c r="F4295" s="4" t="s">
        <v>99</v>
      </c>
      <c r="G4295" s="23" t="n">
        <v>410372</v>
      </c>
      <c r="H4295" s="24" t="n">
        <f aca="false">Parametros!$B$3</f>
        <v>160.42</v>
      </c>
      <c r="I4295" s="24" t="n">
        <f aca="false">Parametros!$B$4</f>
        <v>151.76</v>
      </c>
      <c r="J4295" s="23" t="n">
        <f aca="false">G4295*H4295/I4295</f>
        <v>433789.379546653</v>
      </c>
      <c r="K4295" s="23" t="n">
        <v>393739.61</v>
      </c>
      <c r="L4295" s="23" t="n">
        <v>515627</v>
      </c>
      <c r="M4295" s="23" t="n">
        <f aca="false">MIN(J4295:L4295)</f>
        <v>393739.61</v>
      </c>
      <c r="N4295" s="23" t="n">
        <f aca="false">MAX(J4295:L4295)</f>
        <v>515627</v>
      </c>
      <c r="O4295" s="23" t="n">
        <f aca="false">MEDIAN(J4295:L4295)</f>
        <v>433789.379546653</v>
      </c>
      <c r="P4295" s="23" t="n">
        <f aca="false">AVERAGE(J4295:L4295)</f>
        <v>447718.663182218</v>
      </c>
      <c r="Q4295" s="23" t="n">
        <f aca="false">AVERAGE(M4295,O4295)</f>
        <v>413764.494773326</v>
      </c>
      <c r="R4295" s="23" t="n">
        <f aca="false">AVERAGE(N4295,O4295)</f>
        <v>474708.189773326</v>
      </c>
      <c r="S4295" s="23" t="n">
        <f aca="false">STDEV(J4295:L4295)</f>
        <v>62126.1029455658</v>
      </c>
      <c r="T4295" s="25" t="n">
        <f aca="false">IF(P4295&gt;0,S4295/P4295,NA())</f>
        <v>0.138761476914982</v>
      </c>
      <c r="U4295" s="4" t="str">
        <f aca="false">IF(T4295&lt;=Parametros!$B$7,"MENOR",IF(T4295&lt;=Parametros!$B$8,"PROMEDIO MENOR-MEDIANA","PROMEDIO"))</f>
        <v>MENOR</v>
      </c>
      <c r="V4295" s="23" t="n">
        <f aca="false">IF(T4295&lt;=Parametros!$B$7,M4295,IF(T4295&lt;=Parametros!$B$8,Q4295,P4295))</f>
        <v>393739.61</v>
      </c>
      <c r="W4295" s="26" t="n">
        <f aca="false">ROUND(V4295,0)</f>
        <v>393740</v>
      </c>
      <c r="X4295" s="27" t="n">
        <f aca="false">K4295/G4295</f>
        <v>0.959469968711316</v>
      </c>
      <c r="Y4295" s="27" t="n">
        <f aca="false">L4295/G4295</f>
        <v>1.25648679734485</v>
      </c>
    </row>
    <row r="4296" customFormat="false" ht="39" hidden="false" customHeight="true" outlineLevel="0" collapsed="false">
      <c r="A4296" s="4" t="s">
        <v>1051</v>
      </c>
      <c r="B4296" s="4" t="s">
        <v>1668</v>
      </c>
      <c r="C4296" s="4" t="s">
        <v>2323</v>
      </c>
      <c r="D4296" s="4" t="s">
        <v>2324</v>
      </c>
      <c r="E4296" s="4" t="s">
        <v>98</v>
      </c>
      <c r="F4296" s="4" t="s">
        <v>99</v>
      </c>
      <c r="G4296" s="23" t="n">
        <v>410372</v>
      </c>
      <c r="H4296" s="24" t="n">
        <f aca="false">Parametros!$B$3</f>
        <v>160.42</v>
      </c>
      <c r="I4296" s="24" t="n">
        <f aca="false">Parametros!$B$4</f>
        <v>151.76</v>
      </c>
      <c r="J4296" s="23" t="n">
        <f aca="false">G4296*H4296/I4296</f>
        <v>433789.379546653</v>
      </c>
      <c r="K4296" s="23" t="n">
        <v>393739.61</v>
      </c>
      <c r="L4296" s="23" t="n">
        <v>515627</v>
      </c>
      <c r="M4296" s="23" t="n">
        <f aca="false">MIN(J4296:L4296)</f>
        <v>393739.61</v>
      </c>
      <c r="N4296" s="23" t="n">
        <f aca="false">MAX(J4296:L4296)</f>
        <v>515627</v>
      </c>
      <c r="O4296" s="23" t="n">
        <f aca="false">MEDIAN(J4296:L4296)</f>
        <v>433789.379546653</v>
      </c>
      <c r="P4296" s="23" t="n">
        <f aca="false">AVERAGE(J4296:L4296)</f>
        <v>447718.663182218</v>
      </c>
      <c r="Q4296" s="23" t="n">
        <f aca="false">AVERAGE(M4296,O4296)</f>
        <v>413764.494773326</v>
      </c>
      <c r="R4296" s="23" t="n">
        <f aca="false">AVERAGE(N4296,O4296)</f>
        <v>474708.189773326</v>
      </c>
      <c r="S4296" s="23" t="n">
        <f aca="false">STDEV(J4296:L4296)</f>
        <v>62126.1029455658</v>
      </c>
      <c r="T4296" s="25" t="n">
        <f aca="false">IF(P4296&gt;0,S4296/P4296,NA())</f>
        <v>0.138761476914982</v>
      </c>
      <c r="U4296" s="4" t="str">
        <f aca="false">IF(T4296&lt;=Parametros!$B$7,"MENOR",IF(T4296&lt;=Parametros!$B$8,"PROMEDIO MENOR-MEDIANA","PROMEDIO"))</f>
        <v>MENOR</v>
      </c>
      <c r="V4296" s="23" t="n">
        <f aca="false">IF(T4296&lt;=Parametros!$B$7,M4296,IF(T4296&lt;=Parametros!$B$8,Q4296,P4296))</f>
        <v>393739.61</v>
      </c>
      <c r="W4296" s="26" t="n">
        <f aca="false">ROUND(V4296,0)</f>
        <v>393740</v>
      </c>
      <c r="X4296" s="27" t="n">
        <f aca="false">K4296/G4296</f>
        <v>0.959469968711316</v>
      </c>
      <c r="Y4296" s="27" t="n">
        <f aca="false">L4296/G4296</f>
        <v>1.25648679734485</v>
      </c>
    </row>
    <row r="4297" customFormat="false" ht="26.25" hidden="false" customHeight="true" outlineLevel="0" collapsed="false">
      <c r="A4297" s="4" t="s">
        <v>1054</v>
      </c>
      <c r="B4297" s="4" t="s">
        <v>1668</v>
      </c>
      <c r="C4297" s="4" t="s">
        <v>2325</v>
      </c>
      <c r="D4297" s="4" t="s">
        <v>2326</v>
      </c>
      <c r="E4297" s="4" t="s">
        <v>98</v>
      </c>
      <c r="F4297" s="4" t="s">
        <v>99</v>
      </c>
      <c r="G4297" s="23" t="n">
        <v>536988</v>
      </c>
      <c r="H4297" s="24" t="n">
        <f aca="false">Parametros!$B$3</f>
        <v>160.42</v>
      </c>
      <c r="I4297" s="24" t="n">
        <f aca="false">Parametros!$B$4</f>
        <v>151.76</v>
      </c>
      <c r="J4297" s="23" t="n">
        <f aca="false">G4297*H4297/I4297</f>
        <v>567630.567738535</v>
      </c>
      <c r="K4297" s="23" t="n">
        <v>515224.49</v>
      </c>
      <c r="L4297" s="23" t="n">
        <v>674730</v>
      </c>
      <c r="M4297" s="23" t="n">
        <f aca="false">MIN(J4297:L4297)</f>
        <v>515224.49</v>
      </c>
      <c r="N4297" s="23" t="n">
        <f aca="false">MAX(J4297:L4297)</f>
        <v>674730</v>
      </c>
      <c r="O4297" s="23" t="n">
        <f aca="false">MEDIAN(J4297:L4297)</f>
        <v>567630.567738535</v>
      </c>
      <c r="P4297" s="23" t="n">
        <f aca="false">AVERAGE(J4297:L4297)</f>
        <v>585861.685912845</v>
      </c>
      <c r="Q4297" s="23" t="n">
        <f aca="false">AVERAGE(M4297,O4297)</f>
        <v>541427.528869267</v>
      </c>
      <c r="R4297" s="23" t="n">
        <f aca="false">AVERAGE(N4297,O4297)</f>
        <v>621180.283869267</v>
      </c>
      <c r="S4297" s="23" t="n">
        <f aca="false">STDEV(J4297:L4297)</f>
        <v>81300.5669260939</v>
      </c>
      <c r="T4297" s="25" t="n">
        <f aca="false">IF(P4297&gt;0,S4297/P4297,NA())</f>
        <v>0.138770923036924</v>
      </c>
      <c r="U4297" s="4" t="str">
        <f aca="false">IF(T4297&lt;=Parametros!$B$7,"MENOR",IF(T4297&lt;=Parametros!$B$8,"PROMEDIO MENOR-MEDIANA","PROMEDIO"))</f>
        <v>MENOR</v>
      </c>
      <c r="V4297" s="23" t="n">
        <f aca="false">IF(T4297&lt;=Parametros!$B$7,M4297,IF(T4297&lt;=Parametros!$B$8,Q4297,P4297))</f>
        <v>515224.49</v>
      </c>
      <c r="W4297" s="26" t="n">
        <f aca="false">ROUND(V4297,0)</f>
        <v>515224</v>
      </c>
      <c r="X4297" s="27" t="n">
        <f aca="false">K4297/G4297</f>
        <v>0.959471142744344</v>
      </c>
      <c r="Y4297" s="27" t="n">
        <f aca="false">L4297/G4297</f>
        <v>1.25650852533017</v>
      </c>
    </row>
    <row r="4298" customFormat="false" ht="26.25" hidden="false" customHeight="true" outlineLevel="0" collapsed="false">
      <c r="A4298" s="4" t="s">
        <v>1057</v>
      </c>
      <c r="B4298" s="4" t="s">
        <v>1668</v>
      </c>
      <c r="C4298" s="4" t="s">
        <v>2327</v>
      </c>
      <c r="D4298" s="4" t="s">
        <v>2328</v>
      </c>
      <c r="E4298" s="4" t="s">
        <v>98</v>
      </c>
      <c r="F4298" s="4" t="s">
        <v>99</v>
      </c>
      <c r="G4298" s="23" t="n">
        <v>410372</v>
      </c>
      <c r="H4298" s="24" t="n">
        <f aca="false">Parametros!$B$3</f>
        <v>160.42</v>
      </c>
      <c r="I4298" s="24" t="n">
        <f aca="false">Parametros!$B$4</f>
        <v>151.76</v>
      </c>
      <c r="J4298" s="23" t="n">
        <f aca="false">G4298*H4298/I4298</f>
        <v>433789.379546653</v>
      </c>
      <c r="K4298" s="23" t="n">
        <v>393739.61</v>
      </c>
      <c r="L4298" s="23" t="n">
        <v>515627</v>
      </c>
      <c r="M4298" s="23" t="n">
        <f aca="false">MIN(J4298:L4298)</f>
        <v>393739.61</v>
      </c>
      <c r="N4298" s="23" t="n">
        <f aca="false">MAX(J4298:L4298)</f>
        <v>515627</v>
      </c>
      <c r="O4298" s="23" t="n">
        <f aca="false">MEDIAN(J4298:L4298)</f>
        <v>433789.379546653</v>
      </c>
      <c r="P4298" s="23" t="n">
        <f aca="false">AVERAGE(J4298:L4298)</f>
        <v>447718.663182218</v>
      </c>
      <c r="Q4298" s="23" t="n">
        <f aca="false">AVERAGE(M4298,O4298)</f>
        <v>413764.494773326</v>
      </c>
      <c r="R4298" s="23" t="n">
        <f aca="false">AVERAGE(N4298,O4298)</f>
        <v>474708.189773326</v>
      </c>
      <c r="S4298" s="23" t="n">
        <f aca="false">STDEV(J4298:L4298)</f>
        <v>62126.1029455658</v>
      </c>
      <c r="T4298" s="25" t="n">
        <f aca="false">IF(P4298&gt;0,S4298/P4298,NA())</f>
        <v>0.138761476914982</v>
      </c>
      <c r="U4298" s="4" t="str">
        <f aca="false">IF(T4298&lt;=Parametros!$B$7,"MENOR",IF(T4298&lt;=Parametros!$B$8,"PROMEDIO MENOR-MEDIANA","PROMEDIO"))</f>
        <v>MENOR</v>
      </c>
      <c r="V4298" s="23" t="n">
        <f aca="false">IF(T4298&lt;=Parametros!$B$7,M4298,IF(T4298&lt;=Parametros!$B$8,Q4298,P4298))</f>
        <v>393739.61</v>
      </c>
      <c r="W4298" s="26" t="n">
        <f aca="false">ROUND(V4298,0)</f>
        <v>393740</v>
      </c>
      <c r="X4298" s="27" t="n">
        <f aca="false">K4298/G4298</f>
        <v>0.959469968711316</v>
      </c>
      <c r="Y4298" s="27" t="n">
        <f aca="false">L4298/G4298</f>
        <v>1.25648679734485</v>
      </c>
    </row>
    <row r="4299" customFormat="false" ht="39" hidden="false" customHeight="true" outlineLevel="0" collapsed="false">
      <c r="A4299" s="4" t="s">
        <v>1060</v>
      </c>
      <c r="B4299" s="4" t="s">
        <v>1668</v>
      </c>
      <c r="C4299" s="4" t="s">
        <v>2329</v>
      </c>
      <c r="D4299" s="4" t="s">
        <v>2330</v>
      </c>
      <c r="E4299" s="4" t="s">
        <v>98</v>
      </c>
      <c r="F4299" s="4" t="s">
        <v>99</v>
      </c>
      <c r="G4299" s="23" t="n">
        <v>410372</v>
      </c>
      <c r="H4299" s="24" t="n">
        <f aca="false">Parametros!$B$3</f>
        <v>160.42</v>
      </c>
      <c r="I4299" s="24" t="n">
        <f aca="false">Parametros!$B$4</f>
        <v>151.76</v>
      </c>
      <c r="J4299" s="23" t="n">
        <f aca="false">G4299*H4299/I4299</f>
        <v>433789.379546653</v>
      </c>
      <c r="K4299" s="23" t="n">
        <v>393739.61</v>
      </c>
      <c r="L4299" s="23" t="n">
        <v>515627</v>
      </c>
      <c r="M4299" s="23" t="n">
        <f aca="false">MIN(J4299:L4299)</f>
        <v>393739.61</v>
      </c>
      <c r="N4299" s="23" t="n">
        <f aca="false">MAX(J4299:L4299)</f>
        <v>515627</v>
      </c>
      <c r="O4299" s="23" t="n">
        <f aca="false">MEDIAN(J4299:L4299)</f>
        <v>433789.379546653</v>
      </c>
      <c r="P4299" s="23" t="n">
        <f aca="false">AVERAGE(J4299:L4299)</f>
        <v>447718.663182218</v>
      </c>
      <c r="Q4299" s="23" t="n">
        <f aca="false">AVERAGE(M4299,O4299)</f>
        <v>413764.494773326</v>
      </c>
      <c r="R4299" s="23" t="n">
        <f aca="false">AVERAGE(N4299,O4299)</f>
        <v>474708.189773326</v>
      </c>
      <c r="S4299" s="23" t="n">
        <f aca="false">STDEV(J4299:L4299)</f>
        <v>62126.1029455658</v>
      </c>
      <c r="T4299" s="25" t="n">
        <f aca="false">IF(P4299&gt;0,S4299/P4299,NA())</f>
        <v>0.138761476914982</v>
      </c>
      <c r="U4299" s="4" t="str">
        <f aca="false">IF(T4299&lt;=Parametros!$B$7,"MENOR",IF(T4299&lt;=Parametros!$B$8,"PROMEDIO MENOR-MEDIANA","PROMEDIO"))</f>
        <v>MENOR</v>
      </c>
      <c r="V4299" s="23" t="n">
        <f aca="false">IF(T4299&lt;=Parametros!$B$7,M4299,IF(T4299&lt;=Parametros!$B$8,Q4299,P4299))</f>
        <v>393739.61</v>
      </c>
      <c r="W4299" s="26" t="n">
        <f aca="false">ROUND(V4299,0)</f>
        <v>393740</v>
      </c>
      <c r="X4299" s="27" t="n">
        <f aca="false">K4299/G4299</f>
        <v>0.959469968711316</v>
      </c>
      <c r="Y4299" s="27" t="n">
        <f aca="false">L4299/G4299</f>
        <v>1.25648679734485</v>
      </c>
    </row>
    <row r="4300" customFormat="false" ht="26.25" hidden="false" customHeight="true" outlineLevel="0" collapsed="false">
      <c r="A4300" s="4" t="s">
        <v>1063</v>
      </c>
      <c r="B4300" s="4" t="s">
        <v>1668</v>
      </c>
      <c r="C4300" s="4" t="s">
        <v>2331</v>
      </c>
      <c r="D4300" s="4" t="s">
        <v>2332</v>
      </c>
      <c r="E4300" s="4" t="s">
        <v>98</v>
      </c>
      <c r="F4300" s="4" t="s">
        <v>99</v>
      </c>
      <c r="G4300" s="23" t="n">
        <v>410372</v>
      </c>
      <c r="H4300" s="24" t="n">
        <f aca="false">Parametros!$B$3</f>
        <v>160.42</v>
      </c>
      <c r="I4300" s="24" t="n">
        <f aca="false">Parametros!$B$4</f>
        <v>151.76</v>
      </c>
      <c r="J4300" s="23" t="n">
        <f aca="false">G4300*H4300/I4300</f>
        <v>433789.379546653</v>
      </c>
      <c r="K4300" s="23" t="n">
        <v>393739.61</v>
      </c>
      <c r="L4300" s="23" t="n">
        <v>515627</v>
      </c>
      <c r="M4300" s="23" t="n">
        <f aca="false">MIN(J4300:L4300)</f>
        <v>393739.61</v>
      </c>
      <c r="N4300" s="23" t="n">
        <f aca="false">MAX(J4300:L4300)</f>
        <v>515627</v>
      </c>
      <c r="O4300" s="23" t="n">
        <f aca="false">MEDIAN(J4300:L4300)</f>
        <v>433789.379546653</v>
      </c>
      <c r="P4300" s="23" t="n">
        <f aca="false">AVERAGE(J4300:L4300)</f>
        <v>447718.663182218</v>
      </c>
      <c r="Q4300" s="23" t="n">
        <f aca="false">AVERAGE(M4300,O4300)</f>
        <v>413764.494773326</v>
      </c>
      <c r="R4300" s="23" t="n">
        <f aca="false">AVERAGE(N4300,O4300)</f>
        <v>474708.189773326</v>
      </c>
      <c r="S4300" s="23" t="n">
        <f aca="false">STDEV(J4300:L4300)</f>
        <v>62126.1029455658</v>
      </c>
      <c r="T4300" s="25" t="n">
        <f aca="false">IF(P4300&gt;0,S4300/P4300,NA())</f>
        <v>0.138761476914982</v>
      </c>
      <c r="U4300" s="4" t="str">
        <f aca="false">IF(T4300&lt;=Parametros!$B$7,"MENOR",IF(T4300&lt;=Parametros!$B$8,"PROMEDIO MENOR-MEDIANA","PROMEDIO"))</f>
        <v>MENOR</v>
      </c>
      <c r="V4300" s="23" t="n">
        <f aca="false">IF(T4300&lt;=Parametros!$B$7,M4300,IF(T4300&lt;=Parametros!$B$8,Q4300,P4300))</f>
        <v>393739.61</v>
      </c>
      <c r="W4300" s="26" t="n">
        <f aca="false">ROUND(V4300,0)</f>
        <v>393740</v>
      </c>
      <c r="X4300" s="27" t="n">
        <f aca="false">K4300/G4300</f>
        <v>0.959469968711316</v>
      </c>
      <c r="Y4300" s="27" t="n">
        <f aca="false">L4300/G4300</f>
        <v>1.25648679734485</v>
      </c>
    </row>
    <row r="4301" customFormat="false" ht="26.25" hidden="false" customHeight="true" outlineLevel="0" collapsed="false">
      <c r="A4301" s="4" t="s">
        <v>1066</v>
      </c>
      <c r="B4301" s="4" t="s">
        <v>1668</v>
      </c>
      <c r="C4301" s="4" t="s">
        <v>2333</v>
      </c>
      <c r="D4301" s="4" t="s">
        <v>2334</v>
      </c>
      <c r="E4301" s="4" t="s">
        <v>98</v>
      </c>
      <c r="F4301" s="4" t="s">
        <v>99</v>
      </c>
      <c r="G4301" s="23" t="n">
        <v>410372</v>
      </c>
      <c r="H4301" s="24" t="n">
        <f aca="false">Parametros!$B$3</f>
        <v>160.42</v>
      </c>
      <c r="I4301" s="24" t="n">
        <f aca="false">Parametros!$B$4</f>
        <v>151.76</v>
      </c>
      <c r="J4301" s="23" t="n">
        <f aca="false">G4301*H4301/I4301</f>
        <v>433789.379546653</v>
      </c>
      <c r="K4301" s="23" t="n">
        <v>393739.61</v>
      </c>
      <c r="L4301" s="23" t="n">
        <v>515627</v>
      </c>
      <c r="M4301" s="23" t="n">
        <f aca="false">MIN(J4301:L4301)</f>
        <v>393739.61</v>
      </c>
      <c r="N4301" s="23" t="n">
        <f aca="false">MAX(J4301:L4301)</f>
        <v>515627</v>
      </c>
      <c r="O4301" s="23" t="n">
        <f aca="false">MEDIAN(J4301:L4301)</f>
        <v>433789.379546653</v>
      </c>
      <c r="P4301" s="23" t="n">
        <f aca="false">AVERAGE(J4301:L4301)</f>
        <v>447718.663182218</v>
      </c>
      <c r="Q4301" s="23" t="n">
        <f aca="false">AVERAGE(M4301,O4301)</f>
        <v>413764.494773326</v>
      </c>
      <c r="R4301" s="23" t="n">
        <f aca="false">AVERAGE(N4301,O4301)</f>
        <v>474708.189773326</v>
      </c>
      <c r="S4301" s="23" t="n">
        <f aca="false">STDEV(J4301:L4301)</f>
        <v>62126.1029455658</v>
      </c>
      <c r="T4301" s="25" t="n">
        <f aca="false">IF(P4301&gt;0,S4301/P4301,NA())</f>
        <v>0.138761476914982</v>
      </c>
      <c r="U4301" s="4" t="str">
        <f aca="false">IF(T4301&lt;=Parametros!$B$7,"MENOR",IF(T4301&lt;=Parametros!$B$8,"PROMEDIO MENOR-MEDIANA","PROMEDIO"))</f>
        <v>MENOR</v>
      </c>
      <c r="V4301" s="23" t="n">
        <f aca="false">IF(T4301&lt;=Parametros!$B$7,M4301,IF(T4301&lt;=Parametros!$B$8,Q4301,P4301))</f>
        <v>393739.61</v>
      </c>
      <c r="W4301" s="26" t="n">
        <f aca="false">ROUND(V4301,0)</f>
        <v>393740</v>
      </c>
      <c r="X4301" s="27" t="n">
        <f aca="false">K4301/G4301</f>
        <v>0.959469968711316</v>
      </c>
      <c r="Y4301" s="27" t="n">
        <f aca="false">L4301/G4301</f>
        <v>1.25648679734485</v>
      </c>
    </row>
    <row r="4302" customFormat="false" ht="26.25" hidden="false" customHeight="true" outlineLevel="0" collapsed="false">
      <c r="A4302" s="4" t="s">
        <v>1069</v>
      </c>
      <c r="B4302" s="4" t="s">
        <v>1668</v>
      </c>
      <c r="C4302" s="4" t="s">
        <v>2335</v>
      </c>
      <c r="D4302" s="4" t="s">
        <v>2336</v>
      </c>
      <c r="E4302" s="4" t="s">
        <v>98</v>
      </c>
      <c r="F4302" s="4" t="s">
        <v>99</v>
      </c>
      <c r="G4302" s="23" t="n">
        <v>535857</v>
      </c>
      <c r="H4302" s="24" t="n">
        <f aca="false">Parametros!$B$3</f>
        <v>160.42</v>
      </c>
      <c r="I4302" s="24" t="n">
        <f aca="false">Parametros!$B$4</f>
        <v>151.76</v>
      </c>
      <c r="J4302" s="23" t="n">
        <f aca="false">G4302*H4302/I4302</f>
        <v>566435.028597786</v>
      </c>
      <c r="K4302" s="23" t="n">
        <v>514138.68</v>
      </c>
      <c r="L4302" s="23" t="n">
        <v>673302</v>
      </c>
      <c r="M4302" s="23" t="n">
        <f aca="false">MIN(J4302:L4302)</f>
        <v>514138.68</v>
      </c>
      <c r="N4302" s="23" t="n">
        <f aca="false">MAX(J4302:L4302)</f>
        <v>673302</v>
      </c>
      <c r="O4302" s="23" t="n">
        <f aca="false">MEDIAN(J4302:L4302)</f>
        <v>566435.028597786</v>
      </c>
      <c r="P4302" s="23" t="n">
        <f aca="false">AVERAGE(J4302:L4302)</f>
        <v>584625.236199262</v>
      </c>
      <c r="Q4302" s="23" t="n">
        <f aca="false">AVERAGE(M4302,O4302)</f>
        <v>540286.854298893</v>
      </c>
      <c r="R4302" s="23" t="n">
        <f aca="false">AVERAGE(N4302,O4302)</f>
        <v>619868.514298893</v>
      </c>
      <c r="S4302" s="23" t="n">
        <f aca="false">STDEV(J4302:L4302)</f>
        <v>81125.8488263402</v>
      </c>
      <c r="T4302" s="25" t="n">
        <f aca="false">IF(P4302&gt;0,S4302/P4302,NA())</f>
        <v>0.138765560915146</v>
      </c>
      <c r="U4302" s="4" t="str">
        <f aca="false">IF(T4302&lt;=Parametros!$B$7,"MENOR",IF(T4302&lt;=Parametros!$B$8,"PROMEDIO MENOR-MEDIANA","PROMEDIO"))</f>
        <v>MENOR</v>
      </c>
      <c r="V4302" s="23" t="n">
        <f aca="false">IF(T4302&lt;=Parametros!$B$7,M4302,IF(T4302&lt;=Parametros!$B$8,Q4302,P4302))</f>
        <v>514138.68</v>
      </c>
      <c r="W4302" s="26" t="n">
        <f aca="false">ROUND(V4302,0)</f>
        <v>514139</v>
      </c>
      <c r="X4302" s="27" t="n">
        <f aca="false">K4302/G4302</f>
        <v>0.959469933209793</v>
      </c>
      <c r="Y4302" s="27" t="n">
        <f aca="false">L4302/G4302</f>
        <v>1.25649566955363</v>
      </c>
    </row>
    <row r="4303" customFormat="false" ht="26.25" hidden="false" customHeight="true" outlineLevel="0" collapsed="false">
      <c r="A4303" s="4" t="s">
        <v>1072</v>
      </c>
      <c r="B4303" s="4" t="s">
        <v>1668</v>
      </c>
      <c r="C4303" s="4" t="s">
        <v>2337</v>
      </c>
      <c r="D4303" s="4" t="s">
        <v>2338</v>
      </c>
      <c r="E4303" s="4" t="s">
        <v>98</v>
      </c>
      <c r="F4303" s="4" t="s">
        <v>99</v>
      </c>
      <c r="G4303" s="23" t="n">
        <v>404719</v>
      </c>
      <c r="H4303" s="24" t="n">
        <f aca="false">Parametros!$B$3</f>
        <v>160.42</v>
      </c>
      <c r="I4303" s="24" t="n">
        <f aca="false">Parametros!$B$4</f>
        <v>151.76</v>
      </c>
      <c r="J4303" s="23" t="n">
        <f aca="false">G4303*H4303/I4303</f>
        <v>427813.79797048</v>
      </c>
      <c r="K4303" s="23" t="n">
        <v>388316.03</v>
      </c>
      <c r="L4303" s="23" t="n">
        <v>508487</v>
      </c>
      <c r="M4303" s="23" t="n">
        <f aca="false">MIN(J4303:L4303)</f>
        <v>388316.03</v>
      </c>
      <c r="N4303" s="23" t="n">
        <f aca="false">MAX(J4303:L4303)</f>
        <v>508487</v>
      </c>
      <c r="O4303" s="23" t="n">
        <f aca="false">MEDIAN(J4303:L4303)</f>
        <v>427813.79797048</v>
      </c>
      <c r="P4303" s="23" t="n">
        <f aca="false">AVERAGE(J4303:L4303)</f>
        <v>441538.942656827</v>
      </c>
      <c r="Q4303" s="23" t="n">
        <f aca="false">AVERAGE(M4303,O4303)</f>
        <v>408064.91398524</v>
      </c>
      <c r="R4303" s="23" t="n">
        <f aca="false">AVERAGE(N4303,O4303)</f>
        <v>468150.39898524</v>
      </c>
      <c r="S4303" s="23" t="n">
        <f aca="false">STDEV(J4303:L4303)</f>
        <v>61249.8996340491</v>
      </c>
      <c r="T4303" s="25" t="n">
        <f aca="false">IF(P4303&gt;0,S4303/P4303,NA())</f>
        <v>0.138719133731436</v>
      </c>
      <c r="U4303" s="4" t="str">
        <f aca="false">IF(T4303&lt;=Parametros!$B$7,"MENOR",IF(T4303&lt;=Parametros!$B$8,"PROMEDIO MENOR-MEDIANA","PROMEDIO"))</f>
        <v>MENOR</v>
      </c>
      <c r="V4303" s="23" t="n">
        <f aca="false">IF(T4303&lt;=Parametros!$B$7,M4303,IF(T4303&lt;=Parametros!$B$8,Q4303,P4303))</f>
        <v>388316.03</v>
      </c>
      <c r="W4303" s="26" t="n">
        <f aca="false">ROUND(V4303,0)</f>
        <v>388316</v>
      </c>
      <c r="X4303" s="27" t="n">
        <f aca="false">K4303/G4303</f>
        <v>0.959470719190352</v>
      </c>
      <c r="Y4303" s="27" t="n">
        <f aca="false">L4303/G4303</f>
        <v>1.25639517788886</v>
      </c>
    </row>
    <row r="4304" customFormat="false" ht="26.25" hidden="false" customHeight="true" outlineLevel="0" collapsed="false">
      <c r="A4304" s="4" t="s">
        <v>1075</v>
      </c>
      <c r="B4304" s="4" t="s">
        <v>1668</v>
      </c>
      <c r="C4304" s="4" t="s">
        <v>2339</v>
      </c>
      <c r="D4304" s="4" t="s">
        <v>2340</v>
      </c>
      <c r="E4304" s="4" t="s">
        <v>98</v>
      </c>
      <c r="F4304" s="4" t="s">
        <v>99</v>
      </c>
      <c r="G4304" s="23" t="n">
        <v>404719</v>
      </c>
      <c r="H4304" s="24" t="n">
        <f aca="false">Parametros!$B$3</f>
        <v>160.42</v>
      </c>
      <c r="I4304" s="24" t="n">
        <f aca="false">Parametros!$B$4</f>
        <v>151.76</v>
      </c>
      <c r="J4304" s="23" t="n">
        <f aca="false">G4304*H4304/I4304</f>
        <v>427813.79797048</v>
      </c>
      <c r="K4304" s="23" t="n">
        <v>388316.03</v>
      </c>
      <c r="L4304" s="23" t="n">
        <v>508487</v>
      </c>
      <c r="M4304" s="23" t="n">
        <f aca="false">MIN(J4304:L4304)</f>
        <v>388316.03</v>
      </c>
      <c r="N4304" s="23" t="n">
        <f aca="false">MAX(J4304:L4304)</f>
        <v>508487</v>
      </c>
      <c r="O4304" s="23" t="n">
        <f aca="false">MEDIAN(J4304:L4304)</f>
        <v>427813.79797048</v>
      </c>
      <c r="P4304" s="23" t="n">
        <f aca="false">AVERAGE(J4304:L4304)</f>
        <v>441538.942656827</v>
      </c>
      <c r="Q4304" s="23" t="n">
        <f aca="false">AVERAGE(M4304,O4304)</f>
        <v>408064.91398524</v>
      </c>
      <c r="R4304" s="23" t="n">
        <f aca="false">AVERAGE(N4304,O4304)</f>
        <v>468150.39898524</v>
      </c>
      <c r="S4304" s="23" t="n">
        <f aca="false">STDEV(J4304:L4304)</f>
        <v>61249.8996340491</v>
      </c>
      <c r="T4304" s="25" t="n">
        <f aca="false">IF(P4304&gt;0,S4304/P4304,NA())</f>
        <v>0.138719133731436</v>
      </c>
      <c r="U4304" s="4" t="str">
        <f aca="false">IF(T4304&lt;=Parametros!$B$7,"MENOR",IF(T4304&lt;=Parametros!$B$8,"PROMEDIO MENOR-MEDIANA","PROMEDIO"))</f>
        <v>MENOR</v>
      </c>
      <c r="V4304" s="23" t="n">
        <f aca="false">IF(T4304&lt;=Parametros!$B$7,M4304,IF(T4304&lt;=Parametros!$B$8,Q4304,P4304))</f>
        <v>388316.03</v>
      </c>
      <c r="W4304" s="26" t="n">
        <f aca="false">ROUND(V4304,0)</f>
        <v>388316</v>
      </c>
      <c r="X4304" s="27" t="n">
        <f aca="false">K4304/G4304</f>
        <v>0.959470719190352</v>
      </c>
      <c r="Y4304" s="27" t="n">
        <f aca="false">L4304/G4304</f>
        <v>1.25639517788886</v>
      </c>
    </row>
    <row r="4305" customFormat="false" ht="39" hidden="false" customHeight="true" outlineLevel="0" collapsed="false">
      <c r="A4305" s="4" t="s">
        <v>1078</v>
      </c>
      <c r="B4305" s="4" t="s">
        <v>1668</v>
      </c>
      <c r="C4305" s="4" t="s">
        <v>2341</v>
      </c>
      <c r="D4305" s="4" t="s">
        <v>2342</v>
      </c>
      <c r="E4305" s="4" t="s">
        <v>98</v>
      </c>
      <c r="F4305" s="4" t="s">
        <v>99</v>
      </c>
      <c r="G4305" s="23" t="n">
        <v>404719</v>
      </c>
      <c r="H4305" s="24" t="n">
        <f aca="false">Parametros!$B$3</f>
        <v>160.42</v>
      </c>
      <c r="I4305" s="24" t="n">
        <f aca="false">Parametros!$B$4</f>
        <v>151.76</v>
      </c>
      <c r="J4305" s="23" t="n">
        <f aca="false">G4305*H4305/I4305</f>
        <v>427813.79797048</v>
      </c>
      <c r="K4305" s="23" t="n">
        <v>388316.03</v>
      </c>
      <c r="L4305" s="23" t="n">
        <v>508487</v>
      </c>
      <c r="M4305" s="23" t="n">
        <f aca="false">MIN(J4305:L4305)</f>
        <v>388316.03</v>
      </c>
      <c r="N4305" s="23" t="n">
        <f aca="false">MAX(J4305:L4305)</f>
        <v>508487</v>
      </c>
      <c r="O4305" s="23" t="n">
        <f aca="false">MEDIAN(J4305:L4305)</f>
        <v>427813.79797048</v>
      </c>
      <c r="P4305" s="23" t="n">
        <f aca="false">AVERAGE(J4305:L4305)</f>
        <v>441538.942656827</v>
      </c>
      <c r="Q4305" s="23" t="n">
        <f aca="false">AVERAGE(M4305,O4305)</f>
        <v>408064.91398524</v>
      </c>
      <c r="R4305" s="23" t="n">
        <f aca="false">AVERAGE(N4305,O4305)</f>
        <v>468150.39898524</v>
      </c>
      <c r="S4305" s="23" t="n">
        <f aca="false">STDEV(J4305:L4305)</f>
        <v>61249.8996340491</v>
      </c>
      <c r="T4305" s="25" t="n">
        <f aca="false">IF(P4305&gt;0,S4305/P4305,NA())</f>
        <v>0.138719133731436</v>
      </c>
      <c r="U4305" s="4" t="str">
        <f aca="false">IF(T4305&lt;=Parametros!$B$7,"MENOR",IF(T4305&lt;=Parametros!$B$8,"PROMEDIO MENOR-MEDIANA","PROMEDIO"))</f>
        <v>MENOR</v>
      </c>
      <c r="V4305" s="23" t="n">
        <f aca="false">IF(T4305&lt;=Parametros!$B$7,M4305,IF(T4305&lt;=Parametros!$B$8,Q4305,P4305))</f>
        <v>388316.03</v>
      </c>
      <c r="W4305" s="26" t="n">
        <f aca="false">ROUND(V4305,0)</f>
        <v>388316</v>
      </c>
      <c r="X4305" s="27" t="n">
        <f aca="false">K4305/G4305</f>
        <v>0.959470719190352</v>
      </c>
      <c r="Y4305" s="27" t="n">
        <f aca="false">L4305/G4305</f>
        <v>1.25639517788886</v>
      </c>
    </row>
    <row r="4306" customFormat="false" ht="39" hidden="false" customHeight="true" outlineLevel="0" collapsed="false">
      <c r="A4306" s="4" t="s">
        <v>1081</v>
      </c>
      <c r="B4306" s="4" t="s">
        <v>1668</v>
      </c>
      <c r="C4306" s="4" t="s">
        <v>2343</v>
      </c>
      <c r="D4306" s="4" t="s">
        <v>2344</v>
      </c>
      <c r="E4306" s="4" t="s">
        <v>98</v>
      </c>
      <c r="F4306" s="4" t="s">
        <v>99</v>
      </c>
      <c r="G4306" s="23" t="n">
        <v>536988</v>
      </c>
      <c r="H4306" s="24" t="n">
        <f aca="false">Parametros!$B$3</f>
        <v>160.42</v>
      </c>
      <c r="I4306" s="24" t="n">
        <f aca="false">Parametros!$B$4</f>
        <v>151.76</v>
      </c>
      <c r="J4306" s="23" t="n">
        <f aca="false">G4306*H4306/I4306</f>
        <v>567630.567738535</v>
      </c>
      <c r="K4306" s="23" t="n">
        <v>515224.49</v>
      </c>
      <c r="L4306" s="23" t="n">
        <v>674730</v>
      </c>
      <c r="M4306" s="23" t="n">
        <f aca="false">MIN(J4306:L4306)</f>
        <v>515224.49</v>
      </c>
      <c r="N4306" s="23" t="n">
        <f aca="false">MAX(J4306:L4306)</f>
        <v>674730</v>
      </c>
      <c r="O4306" s="23" t="n">
        <f aca="false">MEDIAN(J4306:L4306)</f>
        <v>567630.567738535</v>
      </c>
      <c r="P4306" s="23" t="n">
        <f aca="false">AVERAGE(J4306:L4306)</f>
        <v>585861.685912845</v>
      </c>
      <c r="Q4306" s="23" t="n">
        <f aca="false">AVERAGE(M4306,O4306)</f>
        <v>541427.528869267</v>
      </c>
      <c r="R4306" s="23" t="n">
        <f aca="false">AVERAGE(N4306,O4306)</f>
        <v>621180.283869267</v>
      </c>
      <c r="S4306" s="23" t="n">
        <f aca="false">STDEV(J4306:L4306)</f>
        <v>81300.5669260939</v>
      </c>
      <c r="T4306" s="25" t="n">
        <f aca="false">IF(P4306&gt;0,S4306/P4306,NA())</f>
        <v>0.138770923036924</v>
      </c>
      <c r="U4306" s="4" t="str">
        <f aca="false">IF(T4306&lt;=Parametros!$B$7,"MENOR",IF(T4306&lt;=Parametros!$B$8,"PROMEDIO MENOR-MEDIANA","PROMEDIO"))</f>
        <v>MENOR</v>
      </c>
      <c r="V4306" s="23" t="n">
        <f aca="false">IF(T4306&lt;=Parametros!$B$7,M4306,IF(T4306&lt;=Parametros!$B$8,Q4306,P4306))</f>
        <v>515224.49</v>
      </c>
      <c r="W4306" s="26" t="n">
        <f aca="false">ROUND(V4306,0)</f>
        <v>515224</v>
      </c>
      <c r="X4306" s="27" t="n">
        <f aca="false">K4306/G4306</f>
        <v>0.959471142744344</v>
      </c>
      <c r="Y4306" s="27" t="n">
        <f aca="false">L4306/G4306</f>
        <v>1.25650852533017</v>
      </c>
    </row>
    <row r="4307" customFormat="false" ht="39" hidden="false" customHeight="true" outlineLevel="0" collapsed="false">
      <c r="A4307" s="4" t="s">
        <v>1083</v>
      </c>
      <c r="B4307" s="4" t="s">
        <v>1668</v>
      </c>
      <c r="C4307" s="4" t="s">
        <v>2345</v>
      </c>
      <c r="D4307" s="4" t="s">
        <v>2346</v>
      </c>
      <c r="E4307" s="4" t="s">
        <v>98</v>
      </c>
      <c r="F4307" s="4" t="s">
        <v>99</v>
      </c>
      <c r="G4307" s="23" t="n">
        <v>536988</v>
      </c>
      <c r="H4307" s="24" t="n">
        <f aca="false">Parametros!$B$3</f>
        <v>160.42</v>
      </c>
      <c r="I4307" s="24" t="n">
        <f aca="false">Parametros!$B$4</f>
        <v>151.76</v>
      </c>
      <c r="J4307" s="23" t="n">
        <f aca="false">G4307*H4307/I4307</f>
        <v>567630.567738535</v>
      </c>
      <c r="K4307" s="23" t="n">
        <v>515224.49</v>
      </c>
      <c r="L4307" s="23" t="n">
        <v>674730</v>
      </c>
      <c r="M4307" s="23" t="n">
        <f aca="false">MIN(J4307:L4307)</f>
        <v>515224.49</v>
      </c>
      <c r="N4307" s="23" t="n">
        <f aca="false">MAX(J4307:L4307)</f>
        <v>674730</v>
      </c>
      <c r="O4307" s="23" t="n">
        <f aca="false">MEDIAN(J4307:L4307)</f>
        <v>567630.567738535</v>
      </c>
      <c r="P4307" s="23" t="n">
        <f aca="false">AVERAGE(J4307:L4307)</f>
        <v>585861.685912845</v>
      </c>
      <c r="Q4307" s="23" t="n">
        <f aca="false">AVERAGE(M4307,O4307)</f>
        <v>541427.528869267</v>
      </c>
      <c r="R4307" s="23" t="n">
        <f aca="false">AVERAGE(N4307,O4307)</f>
        <v>621180.283869267</v>
      </c>
      <c r="S4307" s="23" t="n">
        <f aca="false">STDEV(J4307:L4307)</f>
        <v>81300.5669260939</v>
      </c>
      <c r="T4307" s="25" t="n">
        <f aca="false">IF(P4307&gt;0,S4307/P4307,NA())</f>
        <v>0.138770923036924</v>
      </c>
      <c r="U4307" s="4" t="str">
        <f aca="false">IF(T4307&lt;=Parametros!$B$7,"MENOR",IF(T4307&lt;=Parametros!$B$8,"PROMEDIO MENOR-MEDIANA","PROMEDIO"))</f>
        <v>MENOR</v>
      </c>
      <c r="V4307" s="23" t="n">
        <f aca="false">IF(T4307&lt;=Parametros!$B$7,M4307,IF(T4307&lt;=Parametros!$B$8,Q4307,P4307))</f>
        <v>515224.49</v>
      </c>
      <c r="W4307" s="26" t="n">
        <f aca="false">ROUND(V4307,0)</f>
        <v>515224</v>
      </c>
      <c r="X4307" s="27" t="n">
        <f aca="false">K4307/G4307</f>
        <v>0.959471142744344</v>
      </c>
      <c r="Y4307" s="27" t="n">
        <f aca="false">L4307/G4307</f>
        <v>1.25650852533017</v>
      </c>
    </row>
    <row r="4308" customFormat="false" ht="39" hidden="false" customHeight="true" outlineLevel="0" collapsed="false">
      <c r="A4308" s="4" t="s">
        <v>1086</v>
      </c>
      <c r="B4308" s="4" t="s">
        <v>1668</v>
      </c>
      <c r="C4308" s="4" t="s">
        <v>2347</v>
      </c>
      <c r="D4308" s="4" t="s">
        <v>2348</v>
      </c>
      <c r="E4308" s="4" t="s">
        <v>98</v>
      </c>
      <c r="F4308" s="4" t="s">
        <v>99</v>
      </c>
      <c r="G4308" s="23" t="n">
        <v>536988</v>
      </c>
      <c r="H4308" s="24" t="n">
        <f aca="false">Parametros!$B$3</f>
        <v>160.42</v>
      </c>
      <c r="I4308" s="24" t="n">
        <f aca="false">Parametros!$B$4</f>
        <v>151.76</v>
      </c>
      <c r="J4308" s="23" t="n">
        <f aca="false">G4308*H4308/I4308</f>
        <v>567630.567738535</v>
      </c>
      <c r="K4308" s="23" t="n">
        <v>515224.49</v>
      </c>
      <c r="L4308" s="23" t="n">
        <v>674730</v>
      </c>
      <c r="M4308" s="23" t="n">
        <f aca="false">MIN(J4308:L4308)</f>
        <v>515224.49</v>
      </c>
      <c r="N4308" s="23" t="n">
        <f aca="false">MAX(J4308:L4308)</f>
        <v>674730</v>
      </c>
      <c r="O4308" s="23" t="n">
        <f aca="false">MEDIAN(J4308:L4308)</f>
        <v>567630.567738535</v>
      </c>
      <c r="P4308" s="23" t="n">
        <f aca="false">AVERAGE(J4308:L4308)</f>
        <v>585861.685912845</v>
      </c>
      <c r="Q4308" s="23" t="n">
        <f aca="false">AVERAGE(M4308,O4308)</f>
        <v>541427.528869267</v>
      </c>
      <c r="R4308" s="23" t="n">
        <f aca="false">AVERAGE(N4308,O4308)</f>
        <v>621180.283869267</v>
      </c>
      <c r="S4308" s="23" t="n">
        <f aca="false">STDEV(J4308:L4308)</f>
        <v>81300.5669260939</v>
      </c>
      <c r="T4308" s="25" t="n">
        <f aca="false">IF(P4308&gt;0,S4308/P4308,NA())</f>
        <v>0.138770923036924</v>
      </c>
      <c r="U4308" s="4" t="str">
        <f aca="false">IF(T4308&lt;=Parametros!$B$7,"MENOR",IF(T4308&lt;=Parametros!$B$8,"PROMEDIO MENOR-MEDIANA","PROMEDIO"))</f>
        <v>MENOR</v>
      </c>
      <c r="V4308" s="23" t="n">
        <f aca="false">IF(T4308&lt;=Parametros!$B$7,M4308,IF(T4308&lt;=Parametros!$B$8,Q4308,P4308))</f>
        <v>515224.49</v>
      </c>
      <c r="W4308" s="26" t="n">
        <f aca="false">ROUND(V4308,0)</f>
        <v>515224</v>
      </c>
      <c r="X4308" s="27" t="n">
        <f aca="false">K4308/G4308</f>
        <v>0.959471142744344</v>
      </c>
      <c r="Y4308" s="27" t="n">
        <f aca="false">L4308/G4308</f>
        <v>1.25650852533017</v>
      </c>
    </row>
    <row r="4309" customFormat="false" ht="26.25" hidden="false" customHeight="true" outlineLevel="0" collapsed="false">
      <c r="A4309" s="4" t="s">
        <v>1089</v>
      </c>
      <c r="B4309" s="4" t="s">
        <v>1668</v>
      </c>
      <c r="C4309" s="4" t="s">
        <v>2349</v>
      </c>
      <c r="D4309" s="4" t="s">
        <v>2350</v>
      </c>
      <c r="E4309" s="4" t="s">
        <v>98</v>
      </c>
      <c r="F4309" s="4" t="s">
        <v>99</v>
      </c>
      <c r="G4309" s="23" t="n">
        <v>536988</v>
      </c>
      <c r="H4309" s="24" t="n">
        <f aca="false">Parametros!$B$3</f>
        <v>160.42</v>
      </c>
      <c r="I4309" s="24" t="n">
        <f aca="false">Parametros!$B$4</f>
        <v>151.76</v>
      </c>
      <c r="J4309" s="23" t="n">
        <f aca="false">G4309*H4309/I4309</f>
        <v>567630.567738535</v>
      </c>
      <c r="K4309" s="23" t="n">
        <v>515224.49</v>
      </c>
      <c r="L4309" s="23" t="n">
        <v>674730</v>
      </c>
      <c r="M4309" s="23" t="n">
        <f aca="false">MIN(J4309:L4309)</f>
        <v>515224.49</v>
      </c>
      <c r="N4309" s="23" t="n">
        <f aca="false">MAX(J4309:L4309)</f>
        <v>674730</v>
      </c>
      <c r="O4309" s="23" t="n">
        <f aca="false">MEDIAN(J4309:L4309)</f>
        <v>567630.567738535</v>
      </c>
      <c r="P4309" s="23" t="n">
        <f aca="false">AVERAGE(J4309:L4309)</f>
        <v>585861.685912845</v>
      </c>
      <c r="Q4309" s="23" t="n">
        <f aca="false">AVERAGE(M4309,O4309)</f>
        <v>541427.528869267</v>
      </c>
      <c r="R4309" s="23" t="n">
        <f aca="false">AVERAGE(N4309,O4309)</f>
        <v>621180.283869267</v>
      </c>
      <c r="S4309" s="23" t="n">
        <f aca="false">STDEV(J4309:L4309)</f>
        <v>81300.5669260939</v>
      </c>
      <c r="T4309" s="25" t="n">
        <f aca="false">IF(P4309&gt;0,S4309/P4309,NA())</f>
        <v>0.138770923036924</v>
      </c>
      <c r="U4309" s="4" t="str">
        <f aca="false">IF(T4309&lt;=Parametros!$B$7,"MENOR",IF(T4309&lt;=Parametros!$B$8,"PROMEDIO MENOR-MEDIANA","PROMEDIO"))</f>
        <v>MENOR</v>
      </c>
      <c r="V4309" s="23" t="n">
        <f aca="false">IF(T4309&lt;=Parametros!$B$7,M4309,IF(T4309&lt;=Parametros!$B$8,Q4309,P4309))</f>
        <v>515224.49</v>
      </c>
      <c r="W4309" s="26" t="n">
        <f aca="false">ROUND(V4309,0)</f>
        <v>515224</v>
      </c>
      <c r="X4309" s="27" t="n">
        <f aca="false">K4309/G4309</f>
        <v>0.959471142744344</v>
      </c>
      <c r="Y4309" s="27" t="n">
        <f aca="false">L4309/G4309</f>
        <v>1.25650852533017</v>
      </c>
    </row>
    <row r="4310" customFormat="false" ht="26.25" hidden="false" customHeight="true" outlineLevel="0" collapsed="false">
      <c r="A4310" s="4" t="s">
        <v>1092</v>
      </c>
      <c r="B4310" s="4" t="s">
        <v>1668</v>
      </c>
      <c r="C4310" s="4" t="s">
        <v>2351</v>
      </c>
      <c r="D4310" s="4" t="s">
        <v>2352</v>
      </c>
      <c r="E4310" s="4" t="s">
        <v>98</v>
      </c>
      <c r="F4310" s="4" t="s">
        <v>99</v>
      </c>
      <c r="G4310" s="23" t="n">
        <v>536988</v>
      </c>
      <c r="H4310" s="24" t="n">
        <f aca="false">Parametros!$B$3</f>
        <v>160.42</v>
      </c>
      <c r="I4310" s="24" t="n">
        <f aca="false">Parametros!$B$4</f>
        <v>151.76</v>
      </c>
      <c r="J4310" s="23" t="n">
        <f aca="false">G4310*H4310/I4310</f>
        <v>567630.567738535</v>
      </c>
      <c r="K4310" s="23" t="n">
        <v>515224.49</v>
      </c>
      <c r="L4310" s="23" t="n">
        <v>674730</v>
      </c>
      <c r="M4310" s="23" t="n">
        <f aca="false">MIN(J4310:L4310)</f>
        <v>515224.49</v>
      </c>
      <c r="N4310" s="23" t="n">
        <f aca="false">MAX(J4310:L4310)</f>
        <v>674730</v>
      </c>
      <c r="O4310" s="23" t="n">
        <f aca="false">MEDIAN(J4310:L4310)</f>
        <v>567630.567738535</v>
      </c>
      <c r="P4310" s="23" t="n">
        <f aca="false">AVERAGE(J4310:L4310)</f>
        <v>585861.685912845</v>
      </c>
      <c r="Q4310" s="23" t="n">
        <f aca="false">AVERAGE(M4310,O4310)</f>
        <v>541427.528869267</v>
      </c>
      <c r="R4310" s="23" t="n">
        <f aca="false">AVERAGE(N4310,O4310)</f>
        <v>621180.283869267</v>
      </c>
      <c r="S4310" s="23" t="n">
        <f aca="false">STDEV(J4310:L4310)</f>
        <v>81300.5669260939</v>
      </c>
      <c r="T4310" s="25" t="n">
        <f aca="false">IF(P4310&gt;0,S4310/P4310,NA())</f>
        <v>0.138770923036924</v>
      </c>
      <c r="U4310" s="4" t="str">
        <f aca="false">IF(T4310&lt;=Parametros!$B$7,"MENOR",IF(T4310&lt;=Parametros!$B$8,"PROMEDIO MENOR-MEDIANA","PROMEDIO"))</f>
        <v>MENOR</v>
      </c>
      <c r="V4310" s="23" t="n">
        <f aca="false">IF(T4310&lt;=Parametros!$B$7,M4310,IF(T4310&lt;=Parametros!$B$8,Q4310,P4310))</f>
        <v>515224.49</v>
      </c>
      <c r="W4310" s="26" t="n">
        <f aca="false">ROUND(V4310,0)</f>
        <v>515224</v>
      </c>
      <c r="X4310" s="27" t="n">
        <f aca="false">K4310/G4310</f>
        <v>0.959471142744344</v>
      </c>
      <c r="Y4310" s="27" t="n">
        <f aca="false">L4310/G4310</f>
        <v>1.25650852533017</v>
      </c>
    </row>
    <row r="4311" customFormat="false" ht="26.25" hidden="false" customHeight="true" outlineLevel="0" collapsed="false">
      <c r="A4311" s="4" t="s">
        <v>1095</v>
      </c>
      <c r="B4311" s="4" t="s">
        <v>1668</v>
      </c>
      <c r="C4311" s="4" t="s">
        <v>2353</v>
      </c>
      <c r="D4311" s="4" t="s">
        <v>2354</v>
      </c>
      <c r="E4311" s="4" t="s">
        <v>98</v>
      </c>
      <c r="F4311" s="4" t="s">
        <v>99</v>
      </c>
      <c r="G4311" s="23" t="n">
        <v>536988</v>
      </c>
      <c r="H4311" s="24" t="n">
        <f aca="false">Parametros!$B$3</f>
        <v>160.42</v>
      </c>
      <c r="I4311" s="24" t="n">
        <f aca="false">Parametros!$B$4</f>
        <v>151.76</v>
      </c>
      <c r="J4311" s="23" t="n">
        <f aca="false">G4311*H4311/I4311</f>
        <v>567630.567738535</v>
      </c>
      <c r="K4311" s="23" t="n">
        <v>515224.49</v>
      </c>
      <c r="L4311" s="23" t="n">
        <v>674730</v>
      </c>
      <c r="M4311" s="23" t="n">
        <f aca="false">MIN(J4311:L4311)</f>
        <v>515224.49</v>
      </c>
      <c r="N4311" s="23" t="n">
        <f aca="false">MAX(J4311:L4311)</f>
        <v>674730</v>
      </c>
      <c r="O4311" s="23" t="n">
        <f aca="false">MEDIAN(J4311:L4311)</f>
        <v>567630.567738535</v>
      </c>
      <c r="P4311" s="23" t="n">
        <f aca="false">AVERAGE(J4311:L4311)</f>
        <v>585861.685912845</v>
      </c>
      <c r="Q4311" s="23" t="n">
        <f aca="false">AVERAGE(M4311,O4311)</f>
        <v>541427.528869267</v>
      </c>
      <c r="R4311" s="23" t="n">
        <f aca="false">AVERAGE(N4311,O4311)</f>
        <v>621180.283869267</v>
      </c>
      <c r="S4311" s="23" t="n">
        <f aca="false">STDEV(J4311:L4311)</f>
        <v>81300.5669260939</v>
      </c>
      <c r="T4311" s="25" t="n">
        <f aca="false">IF(P4311&gt;0,S4311/P4311,NA())</f>
        <v>0.138770923036924</v>
      </c>
      <c r="U4311" s="4" t="str">
        <f aca="false">IF(T4311&lt;=Parametros!$B$7,"MENOR",IF(T4311&lt;=Parametros!$B$8,"PROMEDIO MENOR-MEDIANA","PROMEDIO"))</f>
        <v>MENOR</v>
      </c>
      <c r="V4311" s="23" t="n">
        <f aca="false">IF(T4311&lt;=Parametros!$B$7,M4311,IF(T4311&lt;=Parametros!$B$8,Q4311,P4311))</f>
        <v>515224.49</v>
      </c>
      <c r="W4311" s="26" t="n">
        <f aca="false">ROUND(V4311,0)</f>
        <v>515224</v>
      </c>
      <c r="X4311" s="27" t="n">
        <f aca="false">K4311/G4311</f>
        <v>0.959471142744344</v>
      </c>
      <c r="Y4311" s="27" t="n">
        <f aca="false">L4311/G4311</f>
        <v>1.25650852533017</v>
      </c>
    </row>
    <row r="4312" customFormat="false" ht="26.25" hidden="false" customHeight="true" outlineLevel="0" collapsed="false">
      <c r="A4312" s="4" t="s">
        <v>1098</v>
      </c>
      <c r="B4312" s="4" t="s">
        <v>1668</v>
      </c>
      <c r="C4312" s="4" t="s">
        <v>2355</v>
      </c>
      <c r="D4312" s="4" t="s">
        <v>2356</v>
      </c>
      <c r="E4312" s="4" t="s">
        <v>98</v>
      </c>
      <c r="F4312" s="4" t="s">
        <v>99</v>
      </c>
      <c r="G4312" s="23" t="n">
        <v>536988</v>
      </c>
      <c r="H4312" s="24" t="n">
        <f aca="false">Parametros!$B$3</f>
        <v>160.42</v>
      </c>
      <c r="I4312" s="24" t="n">
        <f aca="false">Parametros!$B$4</f>
        <v>151.76</v>
      </c>
      <c r="J4312" s="23" t="n">
        <f aca="false">G4312*H4312/I4312</f>
        <v>567630.567738535</v>
      </c>
      <c r="K4312" s="23" t="n">
        <v>515224.49</v>
      </c>
      <c r="L4312" s="23" t="n">
        <v>674730</v>
      </c>
      <c r="M4312" s="23" t="n">
        <f aca="false">MIN(J4312:L4312)</f>
        <v>515224.49</v>
      </c>
      <c r="N4312" s="23" t="n">
        <f aca="false">MAX(J4312:L4312)</f>
        <v>674730</v>
      </c>
      <c r="O4312" s="23" t="n">
        <f aca="false">MEDIAN(J4312:L4312)</f>
        <v>567630.567738535</v>
      </c>
      <c r="P4312" s="23" t="n">
        <f aca="false">AVERAGE(J4312:L4312)</f>
        <v>585861.685912845</v>
      </c>
      <c r="Q4312" s="23" t="n">
        <f aca="false">AVERAGE(M4312,O4312)</f>
        <v>541427.528869267</v>
      </c>
      <c r="R4312" s="23" t="n">
        <f aca="false">AVERAGE(N4312,O4312)</f>
        <v>621180.283869267</v>
      </c>
      <c r="S4312" s="23" t="n">
        <f aca="false">STDEV(J4312:L4312)</f>
        <v>81300.5669260939</v>
      </c>
      <c r="T4312" s="25" t="n">
        <f aca="false">IF(P4312&gt;0,S4312/P4312,NA())</f>
        <v>0.138770923036924</v>
      </c>
      <c r="U4312" s="4" t="str">
        <f aca="false">IF(T4312&lt;=Parametros!$B$7,"MENOR",IF(T4312&lt;=Parametros!$B$8,"PROMEDIO MENOR-MEDIANA","PROMEDIO"))</f>
        <v>MENOR</v>
      </c>
      <c r="V4312" s="23" t="n">
        <f aca="false">IF(T4312&lt;=Parametros!$B$7,M4312,IF(T4312&lt;=Parametros!$B$8,Q4312,P4312))</f>
        <v>515224.49</v>
      </c>
      <c r="W4312" s="26" t="n">
        <f aca="false">ROUND(V4312,0)</f>
        <v>515224</v>
      </c>
      <c r="X4312" s="27" t="n">
        <f aca="false">K4312/G4312</f>
        <v>0.959471142744344</v>
      </c>
      <c r="Y4312" s="27" t="n">
        <f aca="false">L4312/G4312</f>
        <v>1.25650852533017</v>
      </c>
    </row>
    <row r="4315" customFormat="false" ht="15" hidden="false" customHeight="true" outlineLevel="0" collapsed="false">
      <c r="A4315" s="20" t="s">
        <v>1179</v>
      </c>
      <c r="B4315" s="20"/>
      <c r="C4315" s="20"/>
      <c r="D4315" s="20"/>
      <c r="E4315" s="20"/>
      <c r="F4315" s="20"/>
      <c r="G4315" s="20"/>
      <c r="H4315" s="20"/>
      <c r="I4315" s="20"/>
      <c r="J4315" s="20"/>
      <c r="K4315" s="20"/>
      <c r="L4315" s="20"/>
      <c r="M4315" s="20"/>
      <c r="N4315" s="20"/>
      <c r="O4315" s="20"/>
      <c r="P4315" s="20"/>
      <c r="Q4315" s="20"/>
      <c r="R4315" s="20"/>
      <c r="S4315" s="20"/>
      <c r="T4315" s="20"/>
      <c r="U4315" s="20"/>
      <c r="V4315" s="20"/>
      <c r="W4315" s="20"/>
    </row>
    <row r="4316" customFormat="false" ht="77.25" hidden="false" customHeight="true" outlineLevel="0" collapsed="false">
      <c r="A4316" s="21" t="s">
        <v>67</v>
      </c>
      <c r="B4316" s="21" t="s">
        <v>68</v>
      </c>
      <c r="C4316" s="21" t="s">
        <v>69</v>
      </c>
      <c r="D4316" s="21" t="s">
        <v>70</v>
      </c>
      <c r="E4316" s="21" t="s">
        <v>71</v>
      </c>
      <c r="F4316" s="21" t="s">
        <v>72</v>
      </c>
      <c r="G4316" s="21" t="s">
        <v>73</v>
      </c>
      <c r="H4316" s="21" t="s">
        <v>74</v>
      </c>
      <c r="I4316" s="21" t="s">
        <v>75</v>
      </c>
      <c r="J4316" s="21" t="s">
        <v>76</v>
      </c>
      <c r="K4316" s="21" t="s">
        <v>77</v>
      </c>
      <c r="L4316" s="21" t="s">
        <v>78</v>
      </c>
      <c r="M4316" s="21" t="s">
        <v>79</v>
      </c>
      <c r="N4316" s="21" t="s">
        <v>80</v>
      </c>
      <c r="O4316" s="21" t="s">
        <v>81</v>
      </c>
      <c r="P4316" s="21" t="s">
        <v>82</v>
      </c>
      <c r="Q4316" s="21" t="s">
        <v>83</v>
      </c>
      <c r="R4316" s="21" t="s">
        <v>84</v>
      </c>
      <c r="S4316" s="21" t="s">
        <v>85</v>
      </c>
      <c r="T4316" s="21" t="s">
        <v>86</v>
      </c>
      <c r="U4316" s="21" t="s">
        <v>87</v>
      </c>
      <c r="V4316" s="21" t="s">
        <v>88</v>
      </c>
      <c r="W4316" s="21" t="s">
        <v>89</v>
      </c>
      <c r="X4316" s="21" t="s">
        <v>90</v>
      </c>
      <c r="Y4316" s="21" t="s">
        <v>91</v>
      </c>
    </row>
    <row r="4317" customFormat="false" ht="15" hidden="false" customHeight="true" outlineLevel="0" collapsed="false">
      <c r="A4317" s="22" t="s">
        <v>92</v>
      </c>
      <c r="B4317" s="22" t="s">
        <v>93</v>
      </c>
      <c r="C4317" s="22"/>
      <c r="D4317" s="22"/>
      <c r="E4317" s="22"/>
      <c r="F4317" s="22"/>
      <c r="G4317" s="22"/>
      <c r="H4317" s="22"/>
      <c r="I4317" s="22"/>
      <c r="J4317" s="22"/>
      <c r="K4317" s="22"/>
      <c r="L4317" s="22"/>
      <c r="M4317" s="22"/>
      <c r="N4317" s="22"/>
      <c r="O4317" s="22"/>
      <c r="P4317" s="22"/>
      <c r="Q4317" s="22"/>
      <c r="R4317" s="22"/>
      <c r="S4317" s="22"/>
      <c r="T4317" s="22"/>
      <c r="U4317" s="22"/>
      <c r="V4317" s="22"/>
      <c r="W4317" s="22"/>
    </row>
    <row r="4318" customFormat="false" ht="26.25" hidden="false" customHeight="true" outlineLevel="0" collapsed="false">
      <c r="A4318" s="4" t="s">
        <v>94</v>
      </c>
      <c r="B4318" s="4" t="s">
        <v>1668</v>
      </c>
      <c r="C4318" s="4" t="s">
        <v>1669</v>
      </c>
      <c r="D4318" s="4" t="s">
        <v>1670</v>
      </c>
      <c r="E4318" s="4" t="s">
        <v>98</v>
      </c>
      <c r="F4318" s="4" t="s">
        <v>99</v>
      </c>
      <c r="G4318" s="23" t="n">
        <v>652313</v>
      </c>
      <c r="H4318" s="24" t="n">
        <f aca="false">Parametros!$B$3</f>
        <v>160.42</v>
      </c>
      <c r="I4318" s="24" t="n">
        <f aca="false">Parametros!$B$4</f>
        <v>151.76</v>
      </c>
      <c r="J4318" s="23" t="n">
        <f aca="false">G4318*H4318/I4318</f>
        <v>689536.448734845</v>
      </c>
      <c r="K4318" s="23" t="n">
        <v>625875.05</v>
      </c>
      <c r="L4318" s="23" t="n">
        <v>819553</v>
      </c>
      <c r="M4318" s="23" t="n">
        <f aca="false">MIN(J4318:L4318)</f>
        <v>625875.05</v>
      </c>
      <c r="N4318" s="23" t="n">
        <f aca="false">MAX(J4318:L4318)</f>
        <v>819553</v>
      </c>
      <c r="O4318" s="23" t="n">
        <f aca="false">MEDIAN(J4318:L4318)</f>
        <v>689536.448734845</v>
      </c>
      <c r="P4318" s="23" t="n">
        <f aca="false">AVERAGE(J4318:L4318)</f>
        <v>711654.832911615</v>
      </c>
      <c r="Q4318" s="23" t="n">
        <f aca="false">AVERAGE(M4318,O4318)</f>
        <v>657705.749367422</v>
      </c>
      <c r="R4318" s="23" t="n">
        <f aca="false">AVERAGE(N4318,O4318)</f>
        <v>754544.724367422</v>
      </c>
      <c r="S4318" s="23" t="n">
        <f aca="false">STDEV(J4318:L4318)</f>
        <v>98715.2686669799</v>
      </c>
      <c r="T4318" s="25" t="n">
        <f aca="false">IF(P4318&gt;0,S4318/P4318,NA())</f>
        <v>0.138712285930952</v>
      </c>
      <c r="U4318" s="4" t="str">
        <f aca="false">IF(T4318&lt;=Parametros!$B$7,"MENOR",IF(T4318&lt;=Parametros!$B$8,"PROMEDIO MENOR-MEDIANA","PROMEDIO"))</f>
        <v>MENOR</v>
      </c>
      <c r="V4318" s="23" t="n">
        <f aca="false">IF(T4318&lt;=Parametros!$B$7,M4318,IF(T4318&lt;=Parametros!$B$8,Q4318,P4318))</f>
        <v>625875.05</v>
      </c>
      <c r="W4318" s="26" t="n">
        <f aca="false">ROUND(V4318,0)</f>
        <v>625875</v>
      </c>
      <c r="X4318" s="27" t="n">
        <f aca="false">K4318/G4318</f>
        <v>0.959470453601262</v>
      </c>
      <c r="Y4318" s="27" t="n">
        <f aca="false">L4318/G4318</f>
        <v>1.25637998936094</v>
      </c>
    </row>
    <row r="4319" customFormat="false" ht="26.25" hidden="false" customHeight="true" outlineLevel="0" collapsed="false">
      <c r="A4319" s="4" t="s">
        <v>100</v>
      </c>
      <c r="B4319" s="4" t="s">
        <v>1668</v>
      </c>
      <c r="C4319" s="4" t="s">
        <v>2357</v>
      </c>
      <c r="D4319" s="4" t="s">
        <v>2358</v>
      </c>
      <c r="E4319" s="4" t="s">
        <v>98</v>
      </c>
      <c r="F4319" s="4" t="s">
        <v>99</v>
      </c>
      <c r="G4319" s="23" t="n">
        <v>344005</v>
      </c>
      <c r="H4319" s="24" t="n">
        <f aca="false">Parametros!$B$3</f>
        <v>160.42</v>
      </c>
      <c r="I4319" s="24" t="n">
        <f aca="false">Parametros!$B$4</f>
        <v>151.76</v>
      </c>
      <c r="J4319" s="23" t="n">
        <f aca="false">G4319*H4319/I4319</f>
        <v>363635.22733263</v>
      </c>
      <c r="K4319" s="23" t="n">
        <v>330062.26</v>
      </c>
      <c r="L4319" s="23" t="n">
        <v>432208</v>
      </c>
      <c r="M4319" s="23" t="n">
        <f aca="false">MIN(J4319:L4319)</f>
        <v>330062.26</v>
      </c>
      <c r="N4319" s="23" t="n">
        <f aca="false">MAX(J4319:L4319)</f>
        <v>432208</v>
      </c>
      <c r="O4319" s="23" t="n">
        <f aca="false">MEDIAN(J4319:L4319)</f>
        <v>363635.22733263</v>
      </c>
      <c r="P4319" s="23" t="n">
        <f aca="false">AVERAGE(J4319:L4319)</f>
        <v>375301.829110877</v>
      </c>
      <c r="Q4319" s="23" t="n">
        <f aca="false">AVERAGE(M4319,O4319)</f>
        <v>346848.743666315</v>
      </c>
      <c r="R4319" s="23" t="n">
        <f aca="false">AVERAGE(N4319,O4319)</f>
        <v>397921.613666315</v>
      </c>
      <c r="S4319" s="23" t="n">
        <f aca="false">STDEV(J4319:L4319)</f>
        <v>52062.6569416702</v>
      </c>
      <c r="T4319" s="25" t="n">
        <f aca="false">IF(P4319&gt;0,S4319/P4319,NA())</f>
        <v>0.138722097531502</v>
      </c>
      <c r="U4319" s="4" t="str">
        <f aca="false">IF(T4319&lt;=Parametros!$B$7,"MENOR",IF(T4319&lt;=Parametros!$B$8,"PROMEDIO MENOR-MEDIANA","PROMEDIO"))</f>
        <v>MENOR</v>
      </c>
      <c r="V4319" s="23" t="n">
        <f aca="false">IF(T4319&lt;=Parametros!$B$7,M4319,IF(T4319&lt;=Parametros!$B$8,Q4319,P4319))</f>
        <v>330062.26</v>
      </c>
      <c r="W4319" s="26" t="n">
        <f aca="false">ROUND(V4319,0)</f>
        <v>330062</v>
      </c>
      <c r="X4319" s="27" t="n">
        <f aca="false">K4319/G4319</f>
        <v>0.959469368177788</v>
      </c>
      <c r="Y4319" s="27" t="n">
        <f aca="false">L4319/G4319</f>
        <v>1.25640034301827</v>
      </c>
    </row>
    <row r="4320" customFormat="false" ht="26.25" hidden="false" customHeight="true" outlineLevel="0" collapsed="false">
      <c r="A4320" s="4" t="s">
        <v>103</v>
      </c>
      <c r="B4320" s="4" t="s">
        <v>1668</v>
      </c>
      <c r="C4320" s="4" t="s">
        <v>2359</v>
      </c>
      <c r="D4320" s="4" t="s">
        <v>2360</v>
      </c>
      <c r="E4320" s="4" t="s">
        <v>98</v>
      </c>
      <c r="F4320" s="4" t="s">
        <v>99</v>
      </c>
      <c r="G4320" s="23" t="n">
        <v>316535</v>
      </c>
      <c r="H4320" s="24" t="n">
        <f aca="false">Parametros!$B$3</f>
        <v>160.42</v>
      </c>
      <c r="I4320" s="24" t="n">
        <f aca="false">Parametros!$B$4</f>
        <v>151.76</v>
      </c>
      <c r="J4320" s="23" t="n">
        <f aca="false">G4320*H4320/I4320</f>
        <v>334597.68516078</v>
      </c>
      <c r="K4320" s="23" t="n">
        <v>303705.8</v>
      </c>
      <c r="L4320" s="23" t="n">
        <v>397698</v>
      </c>
      <c r="M4320" s="23" t="n">
        <f aca="false">MIN(J4320:L4320)</f>
        <v>303705.8</v>
      </c>
      <c r="N4320" s="23" t="n">
        <f aca="false">MAX(J4320:L4320)</f>
        <v>397698</v>
      </c>
      <c r="O4320" s="23" t="n">
        <f aca="false">MEDIAN(J4320:L4320)</f>
        <v>334597.68516078</v>
      </c>
      <c r="P4320" s="23" t="n">
        <f aca="false">AVERAGE(J4320:L4320)</f>
        <v>345333.828386927</v>
      </c>
      <c r="Q4320" s="23" t="n">
        <f aca="false">AVERAGE(M4320,O4320)</f>
        <v>319151.74258039</v>
      </c>
      <c r="R4320" s="23" t="n">
        <f aca="false">AVERAGE(N4320,O4320)</f>
        <v>366147.84258039</v>
      </c>
      <c r="S4320" s="23" t="n">
        <f aca="false">STDEV(J4320:L4320)</f>
        <v>47907.0140348911</v>
      </c>
      <c r="T4320" s="25" t="n">
        <f aca="false">IF(P4320&gt;0,S4320/P4320,NA())</f>
        <v>0.138726675746385</v>
      </c>
      <c r="U4320" s="4" t="str">
        <f aca="false">IF(T4320&lt;=Parametros!$B$7,"MENOR",IF(T4320&lt;=Parametros!$B$8,"PROMEDIO MENOR-MEDIANA","PROMEDIO"))</f>
        <v>MENOR</v>
      </c>
      <c r="V4320" s="23" t="n">
        <f aca="false">IF(T4320&lt;=Parametros!$B$7,M4320,IF(T4320&lt;=Parametros!$B$8,Q4320,P4320))</f>
        <v>303705.8</v>
      </c>
      <c r="W4320" s="26" t="n">
        <f aca="false">ROUND(V4320,0)</f>
        <v>303706</v>
      </c>
      <c r="X4320" s="27" t="n">
        <f aca="false">K4320/G4320</f>
        <v>0.959469884846857</v>
      </c>
      <c r="Y4320" s="27" t="n">
        <f aca="false">L4320/G4320</f>
        <v>1.25641082344764</v>
      </c>
    </row>
    <row r="4321" customFormat="false" ht="26.25" hidden="false" customHeight="true" outlineLevel="0" collapsed="false">
      <c r="A4321" s="4" t="s">
        <v>106</v>
      </c>
      <c r="B4321" s="4" t="s">
        <v>1668</v>
      </c>
      <c r="C4321" s="4" t="s">
        <v>1671</v>
      </c>
      <c r="D4321" s="4" t="s">
        <v>1672</v>
      </c>
      <c r="E4321" s="4" t="s">
        <v>98</v>
      </c>
      <c r="F4321" s="4" t="s">
        <v>99</v>
      </c>
      <c r="G4321" s="23" t="n">
        <v>312320</v>
      </c>
      <c r="H4321" s="24" t="n">
        <f aca="false">Parametros!$B$3</f>
        <v>160.42</v>
      </c>
      <c r="I4321" s="24" t="n">
        <f aca="false">Parametros!$B$4</f>
        <v>151.76</v>
      </c>
      <c r="J4321" s="23" t="n">
        <f aca="false">G4321*H4321/I4321</f>
        <v>330142.161307327</v>
      </c>
      <c r="K4321" s="23" t="n">
        <v>299662.17</v>
      </c>
      <c r="L4321" s="23" t="n">
        <v>392343</v>
      </c>
      <c r="M4321" s="23" t="n">
        <f aca="false">MIN(J4321:L4321)</f>
        <v>299662.17</v>
      </c>
      <c r="N4321" s="23" t="n">
        <f aca="false">MAX(J4321:L4321)</f>
        <v>392343</v>
      </c>
      <c r="O4321" s="23" t="n">
        <f aca="false">MEDIAN(J4321:L4321)</f>
        <v>330142.161307327</v>
      </c>
      <c r="P4321" s="23" t="n">
        <f aca="false">AVERAGE(J4321:L4321)</f>
        <v>340715.777102442</v>
      </c>
      <c r="Q4321" s="23" t="n">
        <f aca="false">AVERAGE(M4321,O4321)</f>
        <v>314902.165653664</v>
      </c>
      <c r="R4321" s="23" t="n">
        <f aca="false">AVERAGE(N4321,O4321)</f>
        <v>361242.580653664</v>
      </c>
      <c r="S4321" s="23" t="n">
        <f aca="false">STDEV(J4321:L4321)</f>
        <v>47236.4803473889</v>
      </c>
      <c r="T4321" s="25" t="n">
        <f aca="false">IF(P4321&gt;0,S4321/P4321,NA())</f>
        <v>0.138638958104914</v>
      </c>
      <c r="U4321" s="4" t="str">
        <f aca="false">IF(T4321&lt;=Parametros!$B$7,"MENOR",IF(T4321&lt;=Parametros!$B$8,"PROMEDIO MENOR-MEDIANA","PROMEDIO"))</f>
        <v>MENOR</v>
      </c>
      <c r="V4321" s="23" t="n">
        <f aca="false">IF(T4321&lt;=Parametros!$B$7,M4321,IF(T4321&lt;=Parametros!$B$8,Q4321,P4321))</f>
        <v>299662.17</v>
      </c>
      <c r="W4321" s="26" t="n">
        <f aca="false">ROUND(V4321,0)</f>
        <v>299662</v>
      </c>
      <c r="X4321" s="27" t="n">
        <f aca="false">K4321/G4321</f>
        <v>0.959471599641393</v>
      </c>
      <c r="Y4321" s="27" t="n">
        <f aca="false">L4321/G4321</f>
        <v>1.25622118340164</v>
      </c>
    </row>
    <row r="4322" customFormat="false" ht="26.25" hidden="false" customHeight="true" outlineLevel="0" collapsed="false">
      <c r="A4322" s="4" t="s">
        <v>109</v>
      </c>
      <c r="B4322" s="4" t="s">
        <v>1668</v>
      </c>
      <c r="C4322" s="4" t="s">
        <v>1675</v>
      </c>
      <c r="D4322" s="4" t="s">
        <v>1676</v>
      </c>
      <c r="E4322" s="4" t="s">
        <v>98</v>
      </c>
      <c r="F4322" s="4" t="s">
        <v>99</v>
      </c>
      <c r="G4322" s="23" t="n">
        <v>209917</v>
      </c>
      <c r="H4322" s="24" t="n">
        <f aca="false">Parametros!$B$3</f>
        <v>160.42</v>
      </c>
      <c r="I4322" s="24" t="n">
        <f aca="false">Parametros!$B$4</f>
        <v>151.76</v>
      </c>
      <c r="J4322" s="23" t="n">
        <f aca="false">G4322*H4322/I4322</f>
        <v>221895.6585398</v>
      </c>
      <c r="K4322" s="23" t="n">
        <v>201409.15</v>
      </c>
      <c r="L4322" s="23" t="n">
        <v>263704</v>
      </c>
      <c r="M4322" s="23" t="n">
        <f aca="false">MIN(J4322:L4322)</f>
        <v>201409.15</v>
      </c>
      <c r="N4322" s="23" t="n">
        <f aca="false">MAX(J4322:L4322)</f>
        <v>263704</v>
      </c>
      <c r="O4322" s="23" t="n">
        <f aca="false">MEDIAN(J4322:L4322)</f>
        <v>221895.6585398</v>
      </c>
      <c r="P4322" s="23" t="n">
        <f aca="false">AVERAGE(J4322:L4322)</f>
        <v>229002.936179933</v>
      </c>
      <c r="Q4322" s="23" t="n">
        <f aca="false">AVERAGE(M4322,O4322)</f>
        <v>211652.4042699</v>
      </c>
      <c r="R4322" s="23" t="n">
        <f aca="false">AVERAGE(N4322,O4322)</f>
        <v>242799.8292699</v>
      </c>
      <c r="S4322" s="23" t="n">
        <f aca="false">STDEV(J4322:L4322)</f>
        <v>31749.757963189</v>
      </c>
      <c r="T4322" s="25" t="n">
        <f aca="false">IF(P4322&gt;0,S4322/P4322,NA())</f>
        <v>0.138643453629094</v>
      </c>
      <c r="U4322" s="4" t="str">
        <f aca="false">IF(T4322&lt;=Parametros!$B$7,"MENOR",IF(T4322&lt;=Parametros!$B$8,"PROMEDIO MENOR-MEDIANA","PROMEDIO"))</f>
        <v>MENOR</v>
      </c>
      <c r="V4322" s="23" t="n">
        <f aca="false">IF(T4322&lt;=Parametros!$B$7,M4322,IF(T4322&lt;=Parametros!$B$8,Q4322,P4322))</f>
        <v>201409.15</v>
      </c>
      <c r="W4322" s="26" t="n">
        <f aca="false">ROUND(V4322,0)</f>
        <v>201409</v>
      </c>
      <c r="X4322" s="27" t="n">
        <f aca="false">K4322/G4322</f>
        <v>0.959470409733371</v>
      </c>
      <c r="Y4322" s="27" t="n">
        <f aca="false">L4322/G4322</f>
        <v>1.25622984322375</v>
      </c>
    </row>
    <row r="4323" customFormat="false" ht="26.25" hidden="false" customHeight="true" outlineLevel="0" collapsed="false">
      <c r="A4323" s="4" t="s">
        <v>113</v>
      </c>
      <c r="B4323" s="4" t="s">
        <v>1668</v>
      </c>
      <c r="C4323" s="4" t="s">
        <v>1677</v>
      </c>
      <c r="D4323" s="4" t="s">
        <v>1678</v>
      </c>
      <c r="E4323" s="4" t="s">
        <v>112</v>
      </c>
      <c r="F4323" s="4" t="s">
        <v>99</v>
      </c>
      <c r="G4323" s="23" t="n">
        <v>204091</v>
      </c>
      <c r="H4323" s="24" t="n">
        <f aca="false">Parametros!$B$3</f>
        <v>160.42</v>
      </c>
      <c r="I4323" s="24" t="n">
        <f aca="false">Parametros!$B$4</f>
        <v>151.76</v>
      </c>
      <c r="J4323" s="23" t="n">
        <f aca="false">G4323*H4323/I4323</f>
        <v>215737.204928835</v>
      </c>
      <c r="K4323" s="23" t="n">
        <v>195819.72</v>
      </c>
      <c r="L4323" s="23" t="n">
        <v>256445</v>
      </c>
      <c r="M4323" s="23" t="n">
        <f aca="false">MIN(J4323:L4323)</f>
        <v>195819.72</v>
      </c>
      <c r="N4323" s="23" t="n">
        <f aca="false">MAX(J4323:L4323)</f>
        <v>256445</v>
      </c>
      <c r="O4323" s="23" t="n">
        <f aca="false">MEDIAN(J4323:L4323)</f>
        <v>215737.204928835</v>
      </c>
      <c r="P4323" s="23" t="n">
        <f aca="false">AVERAGE(J4323:L4323)</f>
        <v>222667.308309612</v>
      </c>
      <c r="Q4323" s="23" t="n">
        <f aca="false">AVERAGE(M4323,O4323)</f>
        <v>205778.462464418</v>
      </c>
      <c r="R4323" s="23" t="n">
        <f aca="false">AVERAGE(N4323,O4323)</f>
        <v>236091.102464418</v>
      </c>
      <c r="S4323" s="23" t="n">
        <f aca="false">STDEV(J4323:L4323)</f>
        <v>30901.0662181872</v>
      </c>
      <c r="T4323" s="25" t="n">
        <f aca="false">IF(P4323&gt;0,S4323/P4323,NA())</f>
        <v>0.138776843591338</v>
      </c>
      <c r="U4323" s="4" t="str">
        <f aca="false">IF(T4323&lt;=Parametros!$B$7,"MENOR",IF(T4323&lt;=Parametros!$B$8,"PROMEDIO MENOR-MEDIANA","PROMEDIO"))</f>
        <v>MENOR</v>
      </c>
      <c r="V4323" s="23" t="n">
        <f aca="false">IF(T4323&lt;=Parametros!$B$7,M4323,IF(T4323&lt;=Parametros!$B$8,Q4323,P4323))</f>
        <v>195819.72</v>
      </c>
      <c r="W4323" s="26" t="n">
        <f aca="false">ROUND(V4323,0)</f>
        <v>195820</v>
      </c>
      <c r="X4323" s="27" t="n">
        <f aca="false">K4323/G4323</f>
        <v>0.959472588208201</v>
      </c>
      <c r="Y4323" s="27" t="n">
        <f aca="false">L4323/G4323</f>
        <v>1.2565228256023</v>
      </c>
    </row>
    <row r="4324" customFormat="false" ht="26.25" hidden="false" customHeight="true" outlineLevel="0" collapsed="false">
      <c r="A4324" s="4" t="s">
        <v>116</v>
      </c>
      <c r="B4324" s="4" t="s">
        <v>1668</v>
      </c>
      <c r="C4324" s="4" t="s">
        <v>1679</v>
      </c>
      <c r="D4324" s="4" t="s">
        <v>1680</v>
      </c>
      <c r="E4324" s="4" t="s">
        <v>98</v>
      </c>
      <c r="F4324" s="4" t="s">
        <v>99</v>
      </c>
      <c r="G4324" s="23" t="n">
        <v>420653</v>
      </c>
      <c r="H4324" s="24" t="n">
        <f aca="false">Parametros!$B$3</f>
        <v>160.42</v>
      </c>
      <c r="I4324" s="24" t="n">
        <f aca="false">Parametros!$B$4</f>
        <v>151.76</v>
      </c>
      <c r="J4324" s="23" t="n">
        <f aca="false">G4324*H4324/I4324</f>
        <v>444657.052319452</v>
      </c>
      <c r="K4324" s="23" t="n">
        <v>403604.49</v>
      </c>
      <c r="L4324" s="23" t="n">
        <v>528479</v>
      </c>
      <c r="M4324" s="23" t="n">
        <f aca="false">MIN(J4324:L4324)</f>
        <v>403604.49</v>
      </c>
      <c r="N4324" s="23" t="n">
        <f aca="false">MAX(J4324:L4324)</f>
        <v>528479</v>
      </c>
      <c r="O4324" s="23" t="n">
        <f aca="false">MEDIAN(J4324:L4324)</f>
        <v>444657.052319452</v>
      </c>
      <c r="P4324" s="23" t="n">
        <f aca="false">AVERAGE(J4324:L4324)</f>
        <v>458913.514106484</v>
      </c>
      <c r="Q4324" s="23" t="n">
        <f aca="false">AVERAGE(M4324,O4324)</f>
        <v>424130.771159726</v>
      </c>
      <c r="R4324" s="23" t="n">
        <f aca="false">AVERAGE(N4324,O4324)</f>
        <v>486568.026159726</v>
      </c>
      <c r="S4324" s="23" t="n">
        <f aca="false">STDEV(J4324:L4324)</f>
        <v>63646.2554982527</v>
      </c>
      <c r="T4324" s="25" t="n">
        <f aca="false">IF(P4324&gt;0,S4324/P4324,NA())</f>
        <v>0.138688998126746</v>
      </c>
      <c r="U4324" s="4" t="str">
        <f aca="false">IF(T4324&lt;=Parametros!$B$7,"MENOR",IF(T4324&lt;=Parametros!$B$8,"PROMEDIO MENOR-MEDIANA","PROMEDIO"))</f>
        <v>MENOR</v>
      </c>
      <c r="V4324" s="23" t="n">
        <f aca="false">IF(T4324&lt;=Parametros!$B$7,M4324,IF(T4324&lt;=Parametros!$B$8,Q4324,P4324))</f>
        <v>403604.49</v>
      </c>
      <c r="W4324" s="26" t="n">
        <f aca="false">ROUND(V4324,0)</f>
        <v>403604</v>
      </c>
      <c r="X4324" s="27" t="n">
        <f aca="false">K4324/G4324</f>
        <v>0.959471321968463</v>
      </c>
      <c r="Y4324" s="27" t="n">
        <f aca="false">L4324/G4324</f>
        <v>1.2563300392485</v>
      </c>
    </row>
    <row r="4325" customFormat="false" ht="26.25" hidden="false" customHeight="true" outlineLevel="0" collapsed="false">
      <c r="A4325" s="4" t="s">
        <v>119</v>
      </c>
      <c r="B4325" s="4" t="s">
        <v>1668</v>
      </c>
      <c r="C4325" s="4" t="s">
        <v>2361</v>
      </c>
      <c r="D4325" s="4" t="s">
        <v>2362</v>
      </c>
      <c r="E4325" s="4" t="s">
        <v>112</v>
      </c>
      <c r="F4325" s="4" t="s">
        <v>99</v>
      </c>
      <c r="G4325" s="23" t="n">
        <v>320437</v>
      </c>
      <c r="H4325" s="24" t="n">
        <f aca="false">Parametros!$B$3</f>
        <v>160.42</v>
      </c>
      <c r="I4325" s="24" t="n">
        <f aca="false">Parametros!$B$4</f>
        <v>151.76</v>
      </c>
      <c r="J4325" s="23" t="n">
        <f aca="false">G4325*H4325/I4325</f>
        <v>338722.348049552</v>
      </c>
      <c r="K4325" s="23" t="n">
        <v>307449.8</v>
      </c>
      <c r="L4325" s="23" t="n">
        <v>402577</v>
      </c>
      <c r="M4325" s="23" t="n">
        <f aca="false">MIN(J4325:L4325)</f>
        <v>307449.8</v>
      </c>
      <c r="N4325" s="23" t="n">
        <f aca="false">MAX(J4325:L4325)</f>
        <v>402577</v>
      </c>
      <c r="O4325" s="23" t="n">
        <f aca="false">MEDIAN(J4325:L4325)</f>
        <v>338722.348049552</v>
      </c>
      <c r="P4325" s="23" t="n">
        <f aca="false">AVERAGE(J4325:L4325)</f>
        <v>349583.049349851</v>
      </c>
      <c r="Q4325" s="23" t="n">
        <f aca="false">AVERAGE(M4325,O4325)</f>
        <v>323086.074024776</v>
      </c>
      <c r="R4325" s="23" t="n">
        <f aca="false">AVERAGE(N4325,O4325)</f>
        <v>370649.674024776</v>
      </c>
      <c r="S4325" s="23" t="n">
        <f aca="false">STDEV(J4325:L4325)</f>
        <v>48484.6591151339</v>
      </c>
      <c r="T4325" s="25" t="n">
        <f aca="false">IF(P4325&gt;0,S4325/P4325,NA())</f>
        <v>0.138692820505184</v>
      </c>
      <c r="U4325" s="4" t="str">
        <f aca="false">IF(T4325&lt;=Parametros!$B$7,"MENOR",IF(T4325&lt;=Parametros!$B$8,"PROMEDIO MENOR-MEDIANA","PROMEDIO"))</f>
        <v>MENOR</v>
      </c>
      <c r="V4325" s="23" t="n">
        <f aca="false">IF(T4325&lt;=Parametros!$B$7,M4325,IF(T4325&lt;=Parametros!$B$8,Q4325,P4325))</f>
        <v>307449.8</v>
      </c>
      <c r="W4325" s="26" t="n">
        <f aca="false">ROUND(V4325,0)</f>
        <v>307450</v>
      </c>
      <c r="X4325" s="27" t="n">
        <f aca="false">K4325/G4325</f>
        <v>0.959470348305595</v>
      </c>
      <c r="Y4325" s="27" t="n">
        <f aca="false">L4325/G4325</f>
        <v>1.25633743918461</v>
      </c>
    </row>
    <row r="4326" customFormat="false" ht="26.25" hidden="false" customHeight="true" outlineLevel="0" collapsed="false">
      <c r="A4326" s="4" t="s">
        <v>122</v>
      </c>
      <c r="B4326" s="4" t="s">
        <v>1668</v>
      </c>
      <c r="C4326" s="4" t="s">
        <v>1685</v>
      </c>
      <c r="D4326" s="4" t="s">
        <v>1686</v>
      </c>
      <c r="E4326" s="4" t="s">
        <v>98</v>
      </c>
      <c r="F4326" s="4" t="s">
        <v>99</v>
      </c>
      <c r="G4326" s="23" t="n">
        <v>432043</v>
      </c>
      <c r="H4326" s="24" t="n">
        <f aca="false">Parametros!$B$3</f>
        <v>160.42</v>
      </c>
      <c r="I4326" s="24" t="n">
        <f aca="false">Parametros!$B$4</f>
        <v>151.76</v>
      </c>
      <c r="J4326" s="23" t="n">
        <f aca="false">G4326*H4326/I4326</f>
        <v>456697.008829731</v>
      </c>
      <c r="K4326" s="23" t="n">
        <v>414532.29</v>
      </c>
      <c r="L4326" s="23" t="n">
        <v>542759</v>
      </c>
      <c r="M4326" s="23" t="n">
        <f aca="false">MIN(J4326:L4326)</f>
        <v>414532.29</v>
      </c>
      <c r="N4326" s="23" t="n">
        <f aca="false">MAX(J4326:L4326)</f>
        <v>542759</v>
      </c>
      <c r="O4326" s="23" t="n">
        <f aca="false">MEDIAN(J4326:L4326)</f>
        <v>456697.008829731</v>
      </c>
      <c r="P4326" s="23" t="n">
        <f aca="false">AVERAGE(J4326:L4326)</f>
        <v>471329.432943244</v>
      </c>
      <c r="Q4326" s="23" t="n">
        <f aca="false">AVERAGE(M4326,O4326)</f>
        <v>435614.649414866</v>
      </c>
      <c r="R4326" s="23" t="n">
        <f aca="false">AVERAGE(N4326,O4326)</f>
        <v>499728.004414866</v>
      </c>
      <c r="S4326" s="23" t="n">
        <f aca="false">STDEV(J4326:L4326)</f>
        <v>65353.6775241784</v>
      </c>
      <c r="T4326" s="25" t="n">
        <f aca="false">IF(P4326&gt;0,S4326/P4326,NA())</f>
        <v>0.138658171877945</v>
      </c>
      <c r="U4326" s="4" t="str">
        <f aca="false">IF(T4326&lt;=Parametros!$B$7,"MENOR",IF(T4326&lt;=Parametros!$B$8,"PROMEDIO MENOR-MEDIANA","PROMEDIO"))</f>
        <v>MENOR</v>
      </c>
      <c r="V4326" s="23" t="n">
        <f aca="false">IF(T4326&lt;=Parametros!$B$7,M4326,IF(T4326&lt;=Parametros!$B$8,Q4326,P4326))</f>
        <v>414532.29</v>
      </c>
      <c r="W4326" s="26" t="n">
        <f aca="false">ROUND(V4326,0)</f>
        <v>414532</v>
      </c>
      <c r="X4326" s="27" t="n">
        <f aca="false">K4326/G4326</f>
        <v>0.959469983311846</v>
      </c>
      <c r="Y4326" s="27" t="n">
        <f aca="false">L4326/G4326</f>
        <v>1.25626152952368</v>
      </c>
    </row>
    <row r="4327" customFormat="false" ht="15" hidden="false" customHeight="true" outlineLevel="0" collapsed="false">
      <c r="A4327" s="22" t="s">
        <v>213</v>
      </c>
      <c r="B4327" s="22" t="s">
        <v>214</v>
      </c>
      <c r="C4327" s="22"/>
      <c r="D4327" s="22"/>
      <c r="E4327" s="22"/>
      <c r="F4327" s="22"/>
      <c r="G4327" s="22"/>
      <c r="H4327" s="22"/>
      <c r="I4327" s="22"/>
      <c r="J4327" s="22"/>
      <c r="K4327" s="22"/>
      <c r="L4327" s="22"/>
      <c r="M4327" s="22"/>
      <c r="N4327" s="22"/>
      <c r="O4327" s="22"/>
      <c r="P4327" s="22"/>
      <c r="Q4327" s="22"/>
      <c r="R4327" s="22"/>
      <c r="S4327" s="22"/>
      <c r="T4327" s="22"/>
      <c r="U4327" s="22"/>
      <c r="V4327" s="22"/>
      <c r="W4327" s="22"/>
    </row>
    <row r="4328" customFormat="false" ht="26.25" hidden="false" customHeight="true" outlineLevel="0" collapsed="false">
      <c r="A4328" s="4" t="s">
        <v>215</v>
      </c>
      <c r="B4328" s="4" t="s">
        <v>1668</v>
      </c>
      <c r="C4328" s="4" t="s">
        <v>1801</v>
      </c>
      <c r="D4328" s="4" t="s">
        <v>1802</v>
      </c>
      <c r="E4328" s="4" t="s">
        <v>98</v>
      </c>
      <c r="F4328" s="4" t="s">
        <v>99</v>
      </c>
      <c r="G4328" s="23" t="n">
        <v>253784</v>
      </c>
      <c r="H4328" s="24" t="n">
        <f aca="false">Parametros!$B$3</f>
        <v>160.42</v>
      </c>
      <c r="I4328" s="24" t="n">
        <f aca="false">Parametros!$B$4</f>
        <v>151.76</v>
      </c>
      <c r="J4328" s="23" t="n">
        <f aca="false">G4328*H4328/I4328</f>
        <v>268265.875593042</v>
      </c>
      <c r="K4328" s="23" t="n">
        <v>243498.48</v>
      </c>
      <c r="L4328" s="23" t="n">
        <v>318801</v>
      </c>
      <c r="M4328" s="23" t="n">
        <f aca="false">MIN(J4328:L4328)</f>
        <v>243498.48</v>
      </c>
      <c r="N4328" s="23" t="n">
        <f aca="false">MAX(J4328:L4328)</f>
        <v>318801</v>
      </c>
      <c r="O4328" s="23" t="n">
        <f aca="false">MEDIAN(J4328:L4328)</f>
        <v>268265.875593042</v>
      </c>
      <c r="P4328" s="23" t="n">
        <f aca="false">AVERAGE(J4328:L4328)</f>
        <v>276855.118531014</v>
      </c>
      <c r="Q4328" s="23" t="n">
        <f aca="false">AVERAGE(M4328,O4328)</f>
        <v>255882.177796521</v>
      </c>
      <c r="R4328" s="23" t="n">
        <f aca="false">AVERAGE(N4328,O4328)</f>
        <v>293533.437796521</v>
      </c>
      <c r="S4328" s="23" t="n">
        <f aca="false">STDEV(J4328:L4328)</f>
        <v>38379.0138001647</v>
      </c>
      <c r="T4328" s="25" t="n">
        <f aca="false">IF(P4328&gt;0,S4328/P4328,NA())</f>
        <v>0.138624902453683</v>
      </c>
      <c r="U4328" s="4" t="str">
        <f aca="false">IF(T4328&lt;=Parametros!$B$7,"MENOR",IF(T4328&lt;=Parametros!$B$8,"PROMEDIO MENOR-MEDIANA","PROMEDIO"))</f>
        <v>MENOR</v>
      </c>
      <c r="V4328" s="23" t="n">
        <f aca="false">IF(T4328&lt;=Parametros!$B$7,M4328,IF(T4328&lt;=Parametros!$B$8,Q4328,P4328))</f>
        <v>243498.48</v>
      </c>
      <c r="W4328" s="26" t="n">
        <f aca="false">ROUND(V4328,0)</f>
        <v>243498</v>
      </c>
      <c r="X4328" s="27" t="n">
        <f aca="false">K4328/G4328</f>
        <v>0.959471361472749</v>
      </c>
      <c r="Y4328" s="27" t="n">
        <f aca="false">L4328/G4328</f>
        <v>1.25619030356524</v>
      </c>
    </row>
    <row r="4329" customFormat="false" ht="39" hidden="false" customHeight="true" outlineLevel="0" collapsed="false">
      <c r="A4329" s="4" t="s">
        <v>218</v>
      </c>
      <c r="B4329" s="4" t="s">
        <v>1668</v>
      </c>
      <c r="C4329" s="4" t="s">
        <v>2363</v>
      </c>
      <c r="D4329" s="4" t="s">
        <v>2364</v>
      </c>
      <c r="E4329" s="4" t="s">
        <v>112</v>
      </c>
      <c r="F4329" s="4" t="s">
        <v>99</v>
      </c>
      <c r="G4329" s="23" t="n">
        <v>483598</v>
      </c>
      <c r="H4329" s="24" t="n">
        <f aca="false">Parametros!$B$3</f>
        <v>160.42</v>
      </c>
      <c r="I4329" s="24" t="n">
        <f aca="false">Parametros!$B$4</f>
        <v>151.76</v>
      </c>
      <c r="J4329" s="23" t="n">
        <f aca="false">G4329*H4329/I4329</f>
        <v>511193.932261465</v>
      </c>
      <c r="K4329" s="23" t="n">
        <v>463997.83</v>
      </c>
      <c r="L4329" s="23" t="n">
        <v>607614</v>
      </c>
      <c r="M4329" s="23" t="n">
        <f aca="false">MIN(J4329:L4329)</f>
        <v>463997.83</v>
      </c>
      <c r="N4329" s="23" t="n">
        <f aca="false">MAX(J4329:L4329)</f>
        <v>607614</v>
      </c>
      <c r="O4329" s="23" t="n">
        <f aca="false">MEDIAN(J4329:L4329)</f>
        <v>511193.932261465</v>
      </c>
      <c r="P4329" s="23" t="n">
        <f aca="false">AVERAGE(J4329:L4329)</f>
        <v>527601.920753822</v>
      </c>
      <c r="Q4329" s="23" t="n">
        <f aca="false">AVERAGE(M4329,O4329)</f>
        <v>487595.881130733</v>
      </c>
      <c r="R4329" s="23" t="n">
        <f aca="false">AVERAGE(N4329,O4329)</f>
        <v>559403.966130733</v>
      </c>
      <c r="S4329" s="23" t="n">
        <f aca="false">STDEV(J4329:L4329)</f>
        <v>73200.53029959</v>
      </c>
      <c r="T4329" s="25" t="n">
        <f aca="false">IF(P4329&gt;0,S4329/P4329,NA())</f>
        <v>0.138741970830969</v>
      </c>
      <c r="U4329" s="4" t="str">
        <f aca="false">IF(T4329&lt;=Parametros!$B$7,"MENOR",IF(T4329&lt;=Parametros!$B$8,"PROMEDIO MENOR-MEDIANA","PROMEDIO"))</f>
        <v>MENOR</v>
      </c>
      <c r="V4329" s="23" t="n">
        <f aca="false">IF(T4329&lt;=Parametros!$B$7,M4329,IF(T4329&lt;=Parametros!$B$8,Q4329,P4329))</f>
        <v>463997.83</v>
      </c>
      <c r="W4329" s="26" t="n">
        <f aca="false">ROUND(V4329,0)</f>
        <v>463998</v>
      </c>
      <c r="X4329" s="27" t="n">
        <f aca="false">K4329/G4329</f>
        <v>0.959470117742422</v>
      </c>
      <c r="Y4329" s="27" t="n">
        <f aca="false">L4329/G4329</f>
        <v>1.25644440216874</v>
      </c>
    </row>
    <row r="4330" customFormat="false" ht="39" hidden="false" customHeight="true" outlineLevel="0" collapsed="false">
      <c r="A4330" s="4" t="s">
        <v>221</v>
      </c>
      <c r="B4330" s="4" t="s">
        <v>1668</v>
      </c>
      <c r="C4330" s="4" t="s">
        <v>2365</v>
      </c>
      <c r="D4330" s="4" t="s">
        <v>2366</v>
      </c>
      <c r="E4330" s="4" t="s">
        <v>112</v>
      </c>
      <c r="F4330" s="4" t="s">
        <v>99</v>
      </c>
      <c r="G4330" s="23" t="n">
        <v>340203</v>
      </c>
      <c r="H4330" s="24" t="n">
        <f aca="false">Parametros!$B$3</f>
        <v>160.42</v>
      </c>
      <c r="I4330" s="24" t="n">
        <f aca="false">Parametros!$B$4</f>
        <v>151.76</v>
      </c>
      <c r="J4330" s="23" t="n">
        <f aca="false">G4330*H4330/I4330</f>
        <v>359616.270822351</v>
      </c>
      <c r="K4330" s="23" t="n">
        <v>326414.47</v>
      </c>
      <c r="L4330" s="23" t="n">
        <v>427448</v>
      </c>
      <c r="M4330" s="23" t="n">
        <f aca="false">MIN(J4330:L4330)</f>
        <v>326414.47</v>
      </c>
      <c r="N4330" s="23" t="n">
        <f aca="false">MAX(J4330:L4330)</f>
        <v>427448</v>
      </c>
      <c r="O4330" s="23" t="n">
        <f aca="false">MEDIAN(J4330:L4330)</f>
        <v>359616.270822351</v>
      </c>
      <c r="P4330" s="23" t="n">
        <f aca="false">AVERAGE(J4330:L4330)</f>
        <v>371159.580274117</v>
      </c>
      <c r="Q4330" s="23" t="n">
        <f aca="false">AVERAGE(M4330,O4330)</f>
        <v>343015.370411176</v>
      </c>
      <c r="R4330" s="23" t="n">
        <f aca="false">AVERAGE(N4330,O4330)</f>
        <v>393532.135411176</v>
      </c>
      <c r="S4330" s="23" t="n">
        <f aca="false">STDEV(J4330:L4330)</f>
        <v>51496.4031840055</v>
      </c>
      <c r="T4330" s="25" t="n">
        <f aca="false">IF(P4330&gt;0,S4330/P4330,NA())</f>
        <v>0.138744642253268</v>
      </c>
      <c r="U4330" s="4" t="str">
        <f aca="false">IF(T4330&lt;=Parametros!$B$7,"MENOR",IF(T4330&lt;=Parametros!$B$8,"PROMEDIO MENOR-MEDIANA","PROMEDIO"))</f>
        <v>MENOR</v>
      </c>
      <c r="V4330" s="23" t="n">
        <f aca="false">IF(T4330&lt;=Parametros!$B$7,M4330,IF(T4330&lt;=Parametros!$B$8,Q4330,P4330))</f>
        <v>326414.47</v>
      </c>
      <c r="W4330" s="26" t="n">
        <f aca="false">ROUND(V4330,0)</f>
        <v>326414</v>
      </c>
      <c r="X4330" s="27" t="n">
        <f aca="false">K4330/G4330</f>
        <v>0.959469698973848</v>
      </c>
      <c r="Y4330" s="27" t="n">
        <f aca="false">L4330/G4330</f>
        <v>1.25644982554534</v>
      </c>
    </row>
    <row r="4331" customFormat="false" ht="39" hidden="false" customHeight="true" outlineLevel="0" collapsed="false">
      <c r="A4331" s="4" t="s">
        <v>223</v>
      </c>
      <c r="B4331" s="4" t="s">
        <v>1668</v>
      </c>
      <c r="C4331" s="4" t="s">
        <v>2367</v>
      </c>
      <c r="D4331" s="4" t="s">
        <v>2368</v>
      </c>
      <c r="E4331" s="4" t="s">
        <v>112</v>
      </c>
      <c r="F4331" s="4" t="s">
        <v>99</v>
      </c>
      <c r="G4331" s="23" t="n">
        <v>340219</v>
      </c>
      <c r="H4331" s="24" t="n">
        <f aca="false">Parametros!$B$3</f>
        <v>160.42</v>
      </c>
      <c r="I4331" s="24" t="n">
        <f aca="false">Parametros!$B$4</f>
        <v>151.76</v>
      </c>
      <c r="J4331" s="23" t="n">
        <f aca="false">G4331*H4331/I4331</f>
        <v>359633.18384291</v>
      </c>
      <c r="K4331" s="23" t="n">
        <v>326430.04</v>
      </c>
      <c r="L4331" s="23" t="n">
        <v>427448</v>
      </c>
      <c r="M4331" s="23" t="n">
        <f aca="false">MIN(J4331:L4331)</f>
        <v>326430.04</v>
      </c>
      <c r="N4331" s="23" t="n">
        <f aca="false">MAX(J4331:L4331)</f>
        <v>427448</v>
      </c>
      <c r="O4331" s="23" t="n">
        <f aca="false">MEDIAN(J4331:L4331)</f>
        <v>359633.18384291</v>
      </c>
      <c r="P4331" s="23" t="n">
        <f aca="false">AVERAGE(J4331:L4331)</f>
        <v>371170.407947637</v>
      </c>
      <c r="Q4331" s="23" t="n">
        <f aca="false">AVERAGE(M4331,O4331)</f>
        <v>343031.611921455</v>
      </c>
      <c r="R4331" s="23" t="n">
        <f aca="false">AVERAGE(N4331,O4331)</f>
        <v>393540.591921455</v>
      </c>
      <c r="S4331" s="23" t="n">
        <f aca="false">STDEV(J4331:L4331)</f>
        <v>51487.7433538548</v>
      </c>
      <c r="T4331" s="25" t="n">
        <f aca="false">IF(P4331&gt;0,S4331/P4331,NA())</f>
        <v>0.138717263691772</v>
      </c>
      <c r="U4331" s="4" t="str">
        <f aca="false">IF(T4331&lt;=Parametros!$B$7,"MENOR",IF(T4331&lt;=Parametros!$B$8,"PROMEDIO MENOR-MEDIANA","PROMEDIO"))</f>
        <v>MENOR</v>
      </c>
      <c r="V4331" s="23" t="n">
        <f aca="false">IF(T4331&lt;=Parametros!$B$7,M4331,IF(T4331&lt;=Parametros!$B$8,Q4331,P4331))</f>
        <v>326430.04</v>
      </c>
      <c r="W4331" s="26" t="n">
        <f aca="false">ROUND(V4331,0)</f>
        <v>326430</v>
      </c>
      <c r="X4331" s="27" t="n">
        <f aca="false">K4331/G4331</f>
        <v>0.959470341162604</v>
      </c>
      <c r="Y4331" s="27" t="n">
        <f aca="false">L4331/G4331</f>
        <v>1.25639073655498</v>
      </c>
    </row>
    <row r="4332" customFormat="false" ht="39" hidden="false" customHeight="true" outlineLevel="0" collapsed="false">
      <c r="A4332" s="4" t="s">
        <v>226</v>
      </c>
      <c r="B4332" s="4" t="s">
        <v>1668</v>
      </c>
      <c r="C4332" s="4" t="s">
        <v>2369</v>
      </c>
      <c r="D4332" s="4" t="s">
        <v>2370</v>
      </c>
      <c r="E4332" s="4" t="s">
        <v>112</v>
      </c>
      <c r="F4332" s="4" t="s">
        <v>99</v>
      </c>
      <c r="G4332" s="23" t="n">
        <v>336536</v>
      </c>
      <c r="H4332" s="24" t="n">
        <f aca="false">Parametros!$B$3</f>
        <v>160.42</v>
      </c>
      <c r="I4332" s="24" t="n">
        <f aca="false">Parametros!$B$4</f>
        <v>151.76</v>
      </c>
      <c r="J4332" s="23" t="n">
        <f aca="false">G4332*H4332/I4332</f>
        <v>355740.017923036</v>
      </c>
      <c r="K4332" s="23" t="n">
        <v>322896.79</v>
      </c>
      <c r="L4332" s="23" t="n">
        <v>422807</v>
      </c>
      <c r="M4332" s="23" t="n">
        <f aca="false">MIN(J4332:L4332)</f>
        <v>322896.79</v>
      </c>
      <c r="N4332" s="23" t="n">
        <f aca="false">MAX(J4332:L4332)</f>
        <v>422807</v>
      </c>
      <c r="O4332" s="23" t="n">
        <f aca="false">MEDIAN(J4332:L4332)</f>
        <v>355740.017923036</v>
      </c>
      <c r="P4332" s="23" t="n">
        <f aca="false">AVERAGE(J4332:L4332)</f>
        <v>367147.935974346</v>
      </c>
      <c r="Q4332" s="23" t="n">
        <f aca="false">AVERAGE(M4332,O4332)</f>
        <v>339318.403961518</v>
      </c>
      <c r="R4332" s="23" t="n">
        <f aca="false">AVERAGE(N4332,O4332)</f>
        <v>389273.508961518</v>
      </c>
      <c r="S4332" s="23" t="n">
        <f aca="false">STDEV(J4332:L4332)</f>
        <v>50922.6664782989</v>
      </c>
      <c r="T4332" s="25" t="n">
        <f aca="false">IF(P4332&gt;0,S4332/P4332,NA())</f>
        <v>0.138697951121962</v>
      </c>
      <c r="U4332" s="4" t="str">
        <f aca="false">IF(T4332&lt;=Parametros!$B$7,"MENOR",IF(T4332&lt;=Parametros!$B$8,"PROMEDIO MENOR-MEDIANA","PROMEDIO"))</f>
        <v>MENOR</v>
      </c>
      <c r="V4332" s="23" t="n">
        <f aca="false">IF(T4332&lt;=Parametros!$B$7,M4332,IF(T4332&lt;=Parametros!$B$8,Q4332,P4332))</f>
        <v>322896.79</v>
      </c>
      <c r="W4332" s="26" t="n">
        <f aca="false">ROUND(V4332,0)</f>
        <v>322897</v>
      </c>
      <c r="X4332" s="27" t="n">
        <f aca="false">K4332/G4332</f>
        <v>0.959471765279197</v>
      </c>
      <c r="Y4332" s="27" t="n">
        <f aca="false">L4332/G4332</f>
        <v>1.25634998930278</v>
      </c>
    </row>
    <row r="4333" customFormat="false" ht="26.25" hidden="false" customHeight="true" outlineLevel="0" collapsed="false">
      <c r="A4333" s="4" t="s">
        <v>229</v>
      </c>
      <c r="B4333" s="4" t="s">
        <v>1668</v>
      </c>
      <c r="C4333" s="4" t="s">
        <v>2371</v>
      </c>
      <c r="D4333" s="4" t="s">
        <v>2372</v>
      </c>
      <c r="E4333" s="4" t="s">
        <v>98</v>
      </c>
      <c r="F4333" s="4" t="s">
        <v>99</v>
      </c>
      <c r="G4333" s="23" t="n">
        <v>547162</v>
      </c>
      <c r="H4333" s="24" t="n">
        <f aca="false">Parametros!$B$3</f>
        <v>160.42</v>
      </c>
      <c r="I4333" s="24" t="n">
        <f aca="false">Parametros!$B$4</f>
        <v>151.76</v>
      </c>
      <c r="J4333" s="23" t="n">
        <f aca="false">G4333*H4333/I4333</f>
        <v>578385.134686347</v>
      </c>
      <c r="K4333" s="23" t="n">
        <v>524985.84</v>
      </c>
      <c r="L4333" s="23" t="n">
        <v>687463</v>
      </c>
      <c r="M4333" s="23" t="n">
        <f aca="false">MIN(J4333:L4333)</f>
        <v>524985.84</v>
      </c>
      <c r="N4333" s="23" t="n">
        <f aca="false">MAX(J4333:L4333)</f>
        <v>687463</v>
      </c>
      <c r="O4333" s="23" t="n">
        <f aca="false">MEDIAN(J4333:L4333)</f>
        <v>578385.134686347</v>
      </c>
      <c r="P4333" s="23" t="n">
        <f aca="false">AVERAGE(J4333:L4333)</f>
        <v>596944.658228782</v>
      </c>
      <c r="Q4333" s="23" t="n">
        <f aca="false">AVERAGE(M4333,O4333)</f>
        <v>551685.487343174</v>
      </c>
      <c r="R4333" s="23" t="n">
        <f aca="false">AVERAGE(N4333,O4333)</f>
        <v>632924.067343173</v>
      </c>
      <c r="S4333" s="23" t="n">
        <f aca="false">STDEV(J4333:L4333)</f>
        <v>82813.3371867603</v>
      </c>
      <c r="T4333" s="25" t="n">
        <f aca="false">IF(P4333&gt;0,S4333/P4333,NA())</f>
        <v>0.138728667800595</v>
      </c>
      <c r="U4333" s="4" t="str">
        <f aca="false">IF(T4333&lt;=Parametros!$B$7,"MENOR",IF(T4333&lt;=Parametros!$B$8,"PROMEDIO MENOR-MEDIANA","PROMEDIO"))</f>
        <v>MENOR</v>
      </c>
      <c r="V4333" s="23" t="n">
        <f aca="false">IF(T4333&lt;=Parametros!$B$7,M4333,IF(T4333&lt;=Parametros!$B$8,Q4333,P4333))</f>
        <v>524985.84</v>
      </c>
      <c r="W4333" s="26" t="n">
        <f aca="false">ROUND(V4333,0)</f>
        <v>524986</v>
      </c>
      <c r="X4333" s="27" t="n">
        <f aca="false">K4333/G4333</f>
        <v>0.95947057726962</v>
      </c>
      <c r="Y4333" s="27" t="n">
        <f aca="false">L4333/G4333</f>
        <v>1.25641583297086</v>
      </c>
    </row>
    <row r="4334" customFormat="false" ht="26.25" hidden="false" customHeight="true" outlineLevel="0" collapsed="false">
      <c r="A4334" s="4" t="s">
        <v>231</v>
      </c>
      <c r="B4334" s="4" t="s">
        <v>1668</v>
      </c>
      <c r="C4334" s="4" t="s">
        <v>2373</v>
      </c>
      <c r="D4334" s="4" t="s">
        <v>2374</v>
      </c>
      <c r="E4334" s="4" t="s">
        <v>98</v>
      </c>
      <c r="F4334" s="4" t="s">
        <v>99</v>
      </c>
      <c r="G4334" s="23" t="n">
        <v>547162</v>
      </c>
      <c r="H4334" s="24" t="n">
        <f aca="false">Parametros!$B$3</f>
        <v>160.42</v>
      </c>
      <c r="I4334" s="24" t="n">
        <f aca="false">Parametros!$B$4</f>
        <v>151.76</v>
      </c>
      <c r="J4334" s="23" t="n">
        <f aca="false">G4334*H4334/I4334</f>
        <v>578385.134686347</v>
      </c>
      <c r="K4334" s="23" t="n">
        <v>524985.84</v>
      </c>
      <c r="L4334" s="23" t="n">
        <v>687463</v>
      </c>
      <c r="M4334" s="23" t="n">
        <f aca="false">MIN(J4334:L4334)</f>
        <v>524985.84</v>
      </c>
      <c r="N4334" s="23" t="n">
        <f aca="false">MAX(J4334:L4334)</f>
        <v>687463</v>
      </c>
      <c r="O4334" s="23" t="n">
        <f aca="false">MEDIAN(J4334:L4334)</f>
        <v>578385.134686347</v>
      </c>
      <c r="P4334" s="23" t="n">
        <f aca="false">AVERAGE(J4334:L4334)</f>
        <v>596944.658228782</v>
      </c>
      <c r="Q4334" s="23" t="n">
        <f aca="false">AVERAGE(M4334,O4334)</f>
        <v>551685.487343174</v>
      </c>
      <c r="R4334" s="23" t="n">
        <f aca="false">AVERAGE(N4334,O4334)</f>
        <v>632924.067343173</v>
      </c>
      <c r="S4334" s="23" t="n">
        <f aca="false">STDEV(J4334:L4334)</f>
        <v>82813.3371867603</v>
      </c>
      <c r="T4334" s="25" t="n">
        <f aca="false">IF(P4334&gt;0,S4334/P4334,NA())</f>
        <v>0.138728667800595</v>
      </c>
      <c r="U4334" s="4" t="str">
        <f aca="false">IF(T4334&lt;=Parametros!$B$7,"MENOR",IF(T4334&lt;=Parametros!$B$8,"PROMEDIO MENOR-MEDIANA","PROMEDIO"))</f>
        <v>MENOR</v>
      </c>
      <c r="V4334" s="23" t="n">
        <f aca="false">IF(T4334&lt;=Parametros!$B$7,M4334,IF(T4334&lt;=Parametros!$B$8,Q4334,P4334))</f>
        <v>524985.84</v>
      </c>
      <c r="W4334" s="26" t="n">
        <f aca="false">ROUND(V4334,0)</f>
        <v>524986</v>
      </c>
      <c r="X4334" s="27" t="n">
        <f aca="false">K4334/G4334</f>
        <v>0.95947057726962</v>
      </c>
      <c r="Y4334" s="27" t="n">
        <f aca="false">L4334/G4334</f>
        <v>1.25641583297086</v>
      </c>
    </row>
    <row r="4335" customFormat="false" ht="15" hidden="false" customHeight="true" outlineLevel="0" collapsed="false">
      <c r="A4335" s="4" t="s">
        <v>234</v>
      </c>
      <c r="B4335" s="4" t="s">
        <v>1668</v>
      </c>
      <c r="C4335" s="4" t="s">
        <v>2375</v>
      </c>
      <c r="D4335" s="4" t="s">
        <v>2376</v>
      </c>
      <c r="E4335" s="4" t="s">
        <v>98</v>
      </c>
      <c r="F4335" s="4" t="s">
        <v>99</v>
      </c>
      <c r="G4335" s="23" t="n">
        <v>329249</v>
      </c>
      <c r="H4335" s="24" t="n">
        <f aca="false">Parametros!$B$3</f>
        <v>160.42</v>
      </c>
      <c r="I4335" s="24" t="n">
        <f aca="false">Parametros!$B$4</f>
        <v>151.76</v>
      </c>
      <c r="J4335" s="23" t="n">
        <f aca="false">G4335*H4335/I4335</f>
        <v>348037.194122298</v>
      </c>
      <c r="K4335" s="23" t="n">
        <v>315904.5</v>
      </c>
      <c r="L4335" s="23" t="n">
        <v>413644</v>
      </c>
      <c r="M4335" s="23" t="n">
        <f aca="false">MIN(J4335:L4335)</f>
        <v>315904.5</v>
      </c>
      <c r="N4335" s="23" t="n">
        <f aca="false">MAX(J4335:L4335)</f>
        <v>413644</v>
      </c>
      <c r="O4335" s="23" t="n">
        <f aca="false">MEDIAN(J4335:L4335)</f>
        <v>348037.194122298</v>
      </c>
      <c r="P4335" s="23" t="n">
        <f aca="false">AVERAGE(J4335:L4335)</f>
        <v>359195.231374099</v>
      </c>
      <c r="Q4335" s="23" t="n">
        <f aca="false">AVERAGE(M4335,O4335)</f>
        <v>331970.847061149</v>
      </c>
      <c r="R4335" s="23" t="n">
        <f aca="false">AVERAGE(N4335,O4335)</f>
        <v>380840.597061149</v>
      </c>
      <c r="S4335" s="23" t="n">
        <f aca="false">STDEV(J4335:L4335)</f>
        <v>49815.9493691221</v>
      </c>
      <c r="T4335" s="25" t="n">
        <f aca="false">IF(P4335&gt;0,S4335/P4335,NA())</f>
        <v>0.138687669038788</v>
      </c>
      <c r="U4335" s="4" t="str">
        <f aca="false">IF(T4335&lt;=Parametros!$B$7,"MENOR",IF(T4335&lt;=Parametros!$B$8,"PROMEDIO MENOR-MEDIANA","PROMEDIO"))</f>
        <v>MENOR</v>
      </c>
      <c r="V4335" s="23" t="n">
        <f aca="false">IF(T4335&lt;=Parametros!$B$7,M4335,IF(T4335&lt;=Parametros!$B$8,Q4335,P4335))</f>
        <v>315904.5</v>
      </c>
      <c r="W4335" s="26" t="n">
        <f aca="false">ROUND(V4335,0)</f>
        <v>315905</v>
      </c>
      <c r="X4335" s="27" t="n">
        <f aca="false">K4335/G4335</f>
        <v>0.959469884494714</v>
      </c>
      <c r="Y4335" s="27" t="n">
        <f aca="false">L4335/G4335</f>
        <v>1.25632575953154</v>
      </c>
    </row>
    <row r="4336" customFormat="false" ht="26.25" hidden="false" customHeight="true" outlineLevel="0" collapsed="false">
      <c r="A4336" s="4" t="s">
        <v>236</v>
      </c>
      <c r="B4336" s="4" t="s">
        <v>1668</v>
      </c>
      <c r="C4336" s="4" t="s">
        <v>2377</v>
      </c>
      <c r="D4336" s="4" t="s">
        <v>2378</v>
      </c>
      <c r="E4336" s="4" t="s">
        <v>98</v>
      </c>
      <c r="F4336" s="4" t="s">
        <v>99</v>
      </c>
      <c r="G4336" s="23" t="n">
        <v>329254</v>
      </c>
      <c r="H4336" s="24" t="n">
        <f aca="false">Parametros!$B$3</f>
        <v>160.42</v>
      </c>
      <c r="I4336" s="24" t="n">
        <f aca="false">Parametros!$B$4</f>
        <v>151.76</v>
      </c>
      <c r="J4336" s="23" t="n">
        <f aca="false">G4336*H4336/I4336</f>
        <v>348042.479441223</v>
      </c>
      <c r="K4336" s="23" t="n">
        <v>315909.09</v>
      </c>
      <c r="L4336" s="23" t="n">
        <v>413644</v>
      </c>
      <c r="M4336" s="23" t="n">
        <f aca="false">MIN(J4336:L4336)</f>
        <v>315909.09</v>
      </c>
      <c r="N4336" s="23" t="n">
        <f aca="false">MAX(J4336:L4336)</f>
        <v>413644</v>
      </c>
      <c r="O4336" s="23" t="n">
        <f aca="false">MEDIAN(J4336:L4336)</f>
        <v>348042.479441223</v>
      </c>
      <c r="P4336" s="23" t="n">
        <f aca="false">AVERAGE(J4336:L4336)</f>
        <v>359198.523147074</v>
      </c>
      <c r="Q4336" s="23" t="n">
        <f aca="false">AVERAGE(M4336,O4336)</f>
        <v>331975.784720612</v>
      </c>
      <c r="R4336" s="23" t="n">
        <f aca="false">AVERAGE(N4336,O4336)</f>
        <v>380843.239720612</v>
      </c>
      <c r="S4336" s="23" t="n">
        <f aca="false">STDEV(J4336:L4336)</f>
        <v>49813.3630821306</v>
      </c>
      <c r="T4336" s="25" t="n">
        <f aca="false">IF(P4336&gt;0,S4336/P4336,NA())</f>
        <v>0.13867919791456</v>
      </c>
      <c r="U4336" s="4" t="str">
        <f aca="false">IF(T4336&lt;=Parametros!$B$7,"MENOR",IF(T4336&lt;=Parametros!$B$8,"PROMEDIO MENOR-MEDIANA","PROMEDIO"))</f>
        <v>MENOR</v>
      </c>
      <c r="V4336" s="23" t="n">
        <f aca="false">IF(T4336&lt;=Parametros!$B$7,M4336,IF(T4336&lt;=Parametros!$B$8,Q4336,P4336))</f>
        <v>315909.09</v>
      </c>
      <c r="W4336" s="26" t="n">
        <f aca="false">ROUND(V4336,0)</f>
        <v>315909</v>
      </c>
      <c r="X4336" s="27" t="n">
        <f aca="false">K4336/G4336</f>
        <v>0.959469254739502</v>
      </c>
      <c r="Y4336" s="27" t="n">
        <f aca="false">L4336/G4336</f>
        <v>1.25630668116409</v>
      </c>
    </row>
    <row r="4337" customFormat="false" ht="15" hidden="false" customHeight="true" outlineLevel="0" collapsed="false">
      <c r="A4337" s="4" t="s">
        <v>239</v>
      </c>
      <c r="B4337" s="4" t="s">
        <v>1668</v>
      </c>
      <c r="C4337" s="4" t="s">
        <v>2379</v>
      </c>
      <c r="D4337" s="4" t="s">
        <v>2380</v>
      </c>
      <c r="E4337" s="4" t="s">
        <v>98</v>
      </c>
      <c r="F4337" s="4" t="s">
        <v>99</v>
      </c>
      <c r="G4337" s="23" t="n">
        <v>452368</v>
      </c>
      <c r="H4337" s="24" t="n">
        <f aca="false">Parametros!$B$3</f>
        <v>160.42</v>
      </c>
      <c r="I4337" s="24" t="n">
        <f aca="false">Parametros!$B$4</f>
        <v>151.76</v>
      </c>
      <c r="J4337" s="23" t="n">
        <f aca="false">G4337*H4337/I4337</f>
        <v>478181.830258303</v>
      </c>
      <c r="K4337" s="23" t="n">
        <v>434033.9</v>
      </c>
      <c r="L4337" s="23" t="n">
        <v>568344</v>
      </c>
      <c r="M4337" s="23" t="n">
        <f aca="false">MIN(J4337:L4337)</f>
        <v>434033.9</v>
      </c>
      <c r="N4337" s="23" t="n">
        <f aca="false">MAX(J4337:L4337)</f>
        <v>568344</v>
      </c>
      <c r="O4337" s="23" t="n">
        <f aca="false">MEDIAN(J4337:L4337)</f>
        <v>478181.830258303</v>
      </c>
      <c r="P4337" s="23" t="n">
        <f aca="false">AVERAGE(J4337:L4337)</f>
        <v>493519.910086101</v>
      </c>
      <c r="Q4337" s="23" t="n">
        <f aca="false">AVERAGE(M4337,O4337)</f>
        <v>456107.865129151</v>
      </c>
      <c r="R4337" s="23" t="n">
        <f aca="false">AVERAGE(N4337,O4337)</f>
        <v>523262.915129151</v>
      </c>
      <c r="S4337" s="23" t="n">
        <f aca="false">STDEV(J4337:L4337)</f>
        <v>68456.1411423799</v>
      </c>
      <c r="T4337" s="25" t="n">
        <f aca="false">IF(P4337&gt;0,S4337/P4337,NA())</f>
        <v>0.13870998868199</v>
      </c>
      <c r="U4337" s="4" t="str">
        <f aca="false">IF(T4337&lt;=Parametros!$B$7,"MENOR",IF(T4337&lt;=Parametros!$B$8,"PROMEDIO MENOR-MEDIANA","PROMEDIO"))</f>
        <v>MENOR</v>
      </c>
      <c r="V4337" s="23" t="n">
        <f aca="false">IF(T4337&lt;=Parametros!$B$7,M4337,IF(T4337&lt;=Parametros!$B$8,Q4337,P4337))</f>
        <v>434033.9</v>
      </c>
      <c r="W4337" s="26" t="n">
        <f aca="false">ROUND(V4337,0)</f>
        <v>434034</v>
      </c>
      <c r="X4337" s="27" t="n">
        <f aca="false">K4337/G4337</f>
        <v>0.959470829059527</v>
      </c>
      <c r="Y4337" s="27" t="n">
        <f aca="false">L4337/G4337</f>
        <v>1.2563753404308</v>
      </c>
    </row>
    <row r="4338" customFormat="false" ht="15" hidden="false" customHeight="true" outlineLevel="0" collapsed="false">
      <c r="A4338" s="4" t="s">
        <v>242</v>
      </c>
      <c r="B4338" s="4" t="s">
        <v>1668</v>
      </c>
      <c r="C4338" s="4" t="s">
        <v>2381</v>
      </c>
      <c r="D4338" s="4" t="s">
        <v>2382</v>
      </c>
      <c r="E4338" s="4" t="s">
        <v>98</v>
      </c>
      <c r="F4338" s="4" t="s">
        <v>99</v>
      </c>
      <c r="G4338" s="23" t="n">
        <v>452354</v>
      </c>
      <c r="H4338" s="24" t="n">
        <f aca="false">Parametros!$B$3</f>
        <v>160.42</v>
      </c>
      <c r="I4338" s="24" t="n">
        <f aca="false">Parametros!$B$4</f>
        <v>151.76</v>
      </c>
      <c r="J4338" s="23" t="n">
        <f aca="false">G4338*H4338/I4338</f>
        <v>478167.031365314</v>
      </c>
      <c r="K4338" s="23" t="n">
        <v>434020.16</v>
      </c>
      <c r="L4338" s="23" t="n">
        <v>568344</v>
      </c>
      <c r="M4338" s="23" t="n">
        <f aca="false">MIN(J4338:L4338)</f>
        <v>434020.16</v>
      </c>
      <c r="N4338" s="23" t="n">
        <f aca="false">MAX(J4338:L4338)</f>
        <v>568344</v>
      </c>
      <c r="O4338" s="23" t="n">
        <f aca="false">MEDIAN(J4338:L4338)</f>
        <v>478167.031365314</v>
      </c>
      <c r="P4338" s="23" t="n">
        <f aca="false">AVERAGE(J4338:L4338)</f>
        <v>493510.397121771</v>
      </c>
      <c r="Q4338" s="23" t="n">
        <f aca="false">AVERAGE(M4338,O4338)</f>
        <v>456093.595682657</v>
      </c>
      <c r="R4338" s="23" t="n">
        <f aca="false">AVERAGE(N4338,O4338)</f>
        <v>523255.515682657</v>
      </c>
      <c r="S4338" s="23" t="n">
        <f aca="false">STDEV(J4338:L4338)</f>
        <v>68463.7689047187</v>
      </c>
      <c r="T4338" s="25" t="n">
        <f aca="false">IF(P4338&gt;0,S4338/P4338,NA())</f>
        <v>0.138728118605018</v>
      </c>
      <c r="U4338" s="4" t="str">
        <f aca="false">IF(T4338&lt;=Parametros!$B$7,"MENOR",IF(T4338&lt;=Parametros!$B$8,"PROMEDIO MENOR-MEDIANA","PROMEDIO"))</f>
        <v>MENOR</v>
      </c>
      <c r="V4338" s="23" t="n">
        <f aca="false">IF(T4338&lt;=Parametros!$B$7,M4338,IF(T4338&lt;=Parametros!$B$8,Q4338,P4338))</f>
        <v>434020.16</v>
      </c>
      <c r="W4338" s="26" t="n">
        <f aca="false">ROUND(V4338,0)</f>
        <v>434020</v>
      </c>
      <c r="X4338" s="27" t="n">
        <f aca="false">K4338/G4338</f>
        <v>0.959470149484696</v>
      </c>
      <c r="Y4338" s="27" t="n">
        <f aca="false">L4338/G4338</f>
        <v>1.25641422425799</v>
      </c>
    </row>
    <row r="4339" customFormat="false" ht="15" hidden="false" customHeight="true" outlineLevel="0" collapsed="false">
      <c r="A4339" s="22" t="s">
        <v>346</v>
      </c>
      <c r="B4339" s="22" t="s">
        <v>347</v>
      </c>
      <c r="C4339" s="22"/>
      <c r="D4339" s="22"/>
      <c r="E4339" s="22"/>
      <c r="F4339" s="22"/>
      <c r="G4339" s="22"/>
      <c r="H4339" s="22"/>
      <c r="I4339" s="22"/>
      <c r="J4339" s="22"/>
      <c r="K4339" s="22"/>
      <c r="L4339" s="22"/>
      <c r="M4339" s="22"/>
      <c r="N4339" s="22"/>
      <c r="O4339" s="22"/>
      <c r="P4339" s="22"/>
      <c r="Q4339" s="22"/>
      <c r="R4339" s="22"/>
      <c r="S4339" s="22"/>
      <c r="T4339" s="22"/>
      <c r="U4339" s="22"/>
      <c r="V4339" s="22"/>
      <c r="W4339" s="22"/>
    </row>
    <row r="4340" customFormat="false" ht="26.25" hidden="false" customHeight="true" outlineLevel="0" collapsed="false">
      <c r="A4340" s="4" t="s">
        <v>348</v>
      </c>
      <c r="B4340" s="4" t="s">
        <v>1668</v>
      </c>
      <c r="C4340" s="4" t="s">
        <v>2383</v>
      </c>
      <c r="D4340" s="4" t="s">
        <v>2384</v>
      </c>
      <c r="E4340" s="4" t="s">
        <v>98</v>
      </c>
      <c r="F4340" s="4" t="s">
        <v>99</v>
      </c>
      <c r="G4340" s="23" t="n">
        <v>559336</v>
      </c>
      <c r="H4340" s="24" t="n">
        <f aca="false">Parametros!$B$3</f>
        <v>160.42</v>
      </c>
      <c r="I4340" s="24" t="n">
        <f aca="false">Parametros!$B$4</f>
        <v>151.76</v>
      </c>
      <c r="J4340" s="23" t="n">
        <f aca="false">G4340*H4340/I4340</f>
        <v>591253.829204006</v>
      </c>
      <c r="K4340" s="23" t="n">
        <v>536665.91</v>
      </c>
      <c r="L4340" s="23" t="n">
        <v>702814</v>
      </c>
      <c r="M4340" s="23" t="n">
        <f aca="false">MIN(J4340:L4340)</f>
        <v>536665.91</v>
      </c>
      <c r="N4340" s="23" t="n">
        <f aca="false">MAX(J4340:L4340)</f>
        <v>702814</v>
      </c>
      <c r="O4340" s="23" t="n">
        <f aca="false">MEDIAN(J4340:L4340)</f>
        <v>591253.829204006</v>
      </c>
      <c r="P4340" s="23" t="n">
        <f aca="false">AVERAGE(J4340:L4340)</f>
        <v>610244.579734669</v>
      </c>
      <c r="Q4340" s="23" t="n">
        <f aca="false">AVERAGE(M4340,O4340)</f>
        <v>563959.869602003</v>
      </c>
      <c r="R4340" s="23" t="n">
        <f aca="false">AVERAGE(N4340,O4340)</f>
        <v>647033.914602003</v>
      </c>
      <c r="S4340" s="23" t="n">
        <f aca="false">STDEV(J4340:L4340)</f>
        <v>84686.3826535909</v>
      </c>
      <c r="T4340" s="25" t="n">
        <f aca="false">IF(P4340&gt;0,S4340/P4340,NA())</f>
        <v>0.138774493811009</v>
      </c>
      <c r="U4340" s="4" t="str">
        <f aca="false">IF(T4340&lt;=Parametros!$B$7,"MENOR",IF(T4340&lt;=Parametros!$B$8,"PROMEDIO MENOR-MEDIANA","PROMEDIO"))</f>
        <v>MENOR</v>
      </c>
      <c r="V4340" s="23" t="n">
        <f aca="false">IF(T4340&lt;=Parametros!$B$7,M4340,IF(T4340&lt;=Parametros!$B$8,Q4340,P4340))</f>
        <v>536665.91</v>
      </c>
      <c r="W4340" s="26" t="n">
        <f aca="false">ROUND(V4340,0)</f>
        <v>536666</v>
      </c>
      <c r="X4340" s="27" t="n">
        <f aca="false">K4340/G4340</f>
        <v>0.959469639000529</v>
      </c>
      <c r="Y4340" s="27" t="n">
        <f aca="false">L4340/G4340</f>
        <v>1.25651486762876</v>
      </c>
    </row>
    <row r="4341" customFormat="false" ht="39" hidden="false" customHeight="true" outlineLevel="0" collapsed="false">
      <c r="A4341" s="4" t="s">
        <v>351</v>
      </c>
      <c r="B4341" s="4" t="s">
        <v>1668</v>
      </c>
      <c r="C4341" s="4" t="s">
        <v>2385</v>
      </c>
      <c r="D4341" s="4" t="s">
        <v>2386</v>
      </c>
      <c r="E4341" s="4" t="s">
        <v>98</v>
      </c>
      <c r="F4341" s="4" t="s">
        <v>99</v>
      </c>
      <c r="G4341" s="23" t="n">
        <v>395248</v>
      </c>
      <c r="H4341" s="24" t="n">
        <f aca="false">Parametros!$B$3</f>
        <v>160.42</v>
      </c>
      <c r="I4341" s="24" t="n">
        <f aca="false">Parametros!$B$4</f>
        <v>151.76</v>
      </c>
      <c r="J4341" s="23" t="n">
        <f aca="false">G4341*H4341/I4341</f>
        <v>417802.346863469</v>
      </c>
      <c r="K4341" s="23" t="n">
        <v>379229.08</v>
      </c>
      <c r="L4341" s="23" t="n">
        <v>496587</v>
      </c>
      <c r="M4341" s="23" t="n">
        <f aca="false">MIN(J4341:L4341)</f>
        <v>379229.08</v>
      </c>
      <c r="N4341" s="23" t="n">
        <f aca="false">MAX(J4341:L4341)</f>
        <v>496587</v>
      </c>
      <c r="O4341" s="23" t="n">
        <f aca="false">MEDIAN(J4341:L4341)</f>
        <v>417802.346863469</v>
      </c>
      <c r="P4341" s="23" t="n">
        <f aca="false">AVERAGE(J4341:L4341)</f>
        <v>431206.142287823</v>
      </c>
      <c r="Q4341" s="23" t="n">
        <f aca="false">AVERAGE(M4341,O4341)</f>
        <v>398515.713431734</v>
      </c>
      <c r="R4341" s="23" t="n">
        <f aca="false">AVERAGE(N4341,O4341)</f>
        <v>457194.673431734</v>
      </c>
      <c r="S4341" s="23" t="n">
        <f aca="false">STDEV(J4341:L4341)</f>
        <v>59816.1069070451</v>
      </c>
      <c r="T4341" s="25" t="n">
        <f aca="false">IF(P4341&gt;0,S4341/P4341,NA())</f>
        <v>0.138718123516707</v>
      </c>
      <c r="U4341" s="4" t="str">
        <f aca="false">IF(T4341&lt;=Parametros!$B$7,"MENOR",IF(T4341&lt;=Parametros!$B$8,"PROMEDIO MENOR-MEDIANA","PROMEDIO"))</f>
        <v>MENOR</v>
      </c>
      <c r="V4341" s="23" t="n">
        <f aca="false">IF(T4341&lt;=Parametros!$B$7,M4341,IF(T4341&lt;=Parametros!$B$8,Q4341,P4341))</f>
        <v>379229.08</v>
      </c>
      <c r="W4341" s="26" t="n">
        <f aca="false">ROUND(V4341,0)</f>
        <v>379229</v>
      </c>
      <c r="X4341" s="27" t="n">
        <f aca="false">K4341/G4341</f>
        <v>0.95947121807068</v>
      </c>
      <c r="Y4341" s="27" t="n">
        <f aca="false">L4341/G4341</f>
        <v>1.25639345423633</v>
      </c>
    </row>
    <row r="4342" customFormat="false" ht="26.25" hidden="false" customHeight="true" outlineLevel="0" collapsed="false">
      <c r="A4342" s="4" t="s">
        <v>354</v>
      </c>
      <c r="B4342" s="4" t="s">
        <v>1668</v>
      </c>
      <c r="C4342" s="4" t="s">
        <v>2387</v>
      </c>
      <c r="D4342" s="4" t="s">
        <v>2388</v>
      </c>
      <c r="E4342" s="4" t="s">
        <v>112</v>
      </c>
      <c r="F4342" s="4" t="s">
        <v>99</v>
      </c>
      <c r="G4342" s="23" t="n">
        <v>547162</v>
      </c>
      <c r="H4342" s="24" t="n">
        <f aca="false">Parametros!$B$3</f>
        <v>160.42</v>
      </c>
      <c r="I4342" s="24" t="n">
        <f aca="false">Parametros!$B$4</f>
        <v>151.76</v>
      </c>
      <c r="J4342" s="23" t="n">
        <f aca="false">G4342*H4342/I4342</f>
        <v>578385.134686347</v>
      </c>
      <c r="K4342" s="23" t="n">
        <v>524985.84</v>
      </c>
      <c r="L4342" s="23" t="n">
        <v>687463</v>
      </c>
      <c r="M4342" s="23" t="n">
        <f aca="false">MIN(J4342:L4342)</f>
        <v>524985.84</v>
      </c>
      <c r="N4342" s="23" t="n">
        <f aca="false">MAX(J4342:L4342)</f>
        <v>687463</v>
      </c>
      <c r="O4342" s="23" t="n">
        <f aca="false">MEDIAN(J4342:L4342)</f>
        <v>578385.134686347</v>
      </c>
      <c r="P4342" s="23" t="n">
        <f aca="false">AVERAGE(J4342:L4342)</f>
        <v>596944.658228782</v>
      </c>
      <c r="Q4342" s="23" t="n">
        <f aca="false">AVERAGE(M4342,O4342)</f>
        <v>551685.487343174</v>
      </c>
      <c r="R4342" s="23" t="n">
        <f aca="false">AVERAGE(N4342,O4342)</f>
        <v>632924.067343173</v>
      </c>
      <c r="S4342" s="23" t="n">
        <f aca="false">STDEV(J4342:L4342)</f>
        <v>82813.3371867603</v>
      </c>
      <c r="T4342" s="25" t="n">
        <f aca="false">IF(P4342&gt;0,S4342/P4342,NA())</f>
        <v>0.138728667800595</v>
      </c>
      <c r="U4342" s="4" t="str">
        <f aca="false">IF(T4342&lt;=Parametros!$B$7,"MENOR",IF(T4342&lt;=Parametros!$B$8,"PROMEDIO MENOR-MEDIANA","PROMEDIO"))</f>
        <v>MENOR</v>
      </c>
      <c r="V4342" s="23" t="n">
        <f aca="false">IF(T4342&lt;=Parametros!$B$7,M4342,IF(T4342&lt;=Parametros!$B$8,Q4342,P4342))</f>
        <v>524985.84</v>
      </c>
      <c r="W4342" s="26" t="n">
        <f aca="false">ROUND(V4342,0)</f>
        <v>524986</v>
      </c>
      <c r="X4342" s="27" t="n">
        <f aca="false">K4342/G4342</f>
        <v>0.95947057726962</v>
      </c>
      <c r="Y4342" s="27" t="n">
        <f aca="false">L4342/G4342</f>
        <v>1.25641583297086</v>
      </c>
    </row>
    <row r="4343" customFormat="false" ht="26.25" hidden="false" customHeight="true" outlineLevel="0" collapsed="false">
      <c r="A4343" s="4" t="s">
        <v>357</v>
      </c>
      <c r="B4343" s="4" t="s">
        <v>1668</v>
      </c>
      <c r="C4343" s="4" t="s">
        <v>2389</v>
      </c>
      <c r="D4343" s="4" t="s">
        <v>2390</v>
      </c>
      <c r="E4343" s="4" t="s">
        <v>98</v>
      </c>
      <c r="F4343" s="4" t="s">
        <v>99</v>
      </c>
      <c r="G4343" s="23" t="n">
        <v>807882</v>
      </c>
      <c r="H4343" s="24" t="n">
        <f aca="false">Parametros!$B$3</f>
        <v>160.42</v>
      </c>
      <c r="I4343" s="24" t="n">
        <f aca="false">Parametros!$B$4</f>
        <v>151.76</v>
      </c>
      <c r="J4343" s="23" t="n">
        <f aca="false">G4343*H4343/I4343</f>
        <v>853982.804691618</v>
      </c>
      <c r="K4343" s="23" t="n">
        <v>775138.49</v>
      </c>
      <c r="L4343" s="23" t="n">
        <v>1015070</v>
      </c>
      <c r="M4343" s="23" t="n">
        <f aca="false">MIN(J4343:L4343)</f>
        <v>775138.49</v>
      </c>
      <c r="N4343" s="23" t="n">
        <f aca="false">MAX(J4343:L4343)</f>
        <v>1015070</v>
      </c>
      <c r="O4343" s="23" t="n">
        <f aca="false">MEDIAN(J4343:L4343)</f>
        <v>853982.804691618</v>
      </c>
      <c r="P4343" s="23" t="n">
        <f aca="false">AVERAGE(J4343:L4343)</f>
        <v>881397.09823054</v>
      </c>
      <c r="Q4343" s="23" t="n">
        <f aca="false">AVERAGE(M4343,O4343)</f>
        <v>814560.647345809</v>
      </c>
      <c r="R4343" s="23" t="n">
        <f aca="false">AVERAGE(N4343,O4343)</f>
        <v>934526.402345809</v>
      </c>
      <c r="S4343" s="23" t="n">
        <f aca="false">STDEV(J4343:L4343)</f>
        <v>122292.436358095</v>
      </c>
      <c r="T4343" s="25" t="n">
        <f aca="false">IF(P4343&gt;0,S4343/P4343,NA())</f>
        <v>0.138748399108194</v>
      </c>
      <c r="U4343" s="4" t="str">
        <f aca="false">IF(T4343&lt;=Parametros!$B$7,"MENOR",IF(T4343&lt;=Parametros!$B$8,"PROMEDIO MENOR-MEDIANA","PROMEDIO"))</f>
        <v>MENOR</v>
      </c>
      <c r="V4343" s="23" t="n">
        <f aca="false">IF(T4343&lt;=Parametros!$B$7,M4343,IF(T4343&lt;=Parametros!$B$8,Q4343,P4343))</f>
        <v>775138.49</v>
      </c>
      <c r="W4343" s="26" t="n">
        <f aca="false">ROUND(V4343,0)</f>
        <v>775138</v>
      </c>
      <c r="X4343" s="27" t="n">
        <f aca="false">K4343/G4343</f>
        <v>0.95946993496575</v>
      </c>
      <c r="Y4343" s="27" t="n">
        <f aca="false">L4343/G4343</f>
        <v>1.25645824513976</v>
      </c>
    </row>
    <row r="4344" customFormat="false" ht="26.25" hidden="false" customHeight="true" outlineLevel="0" collapsed="false">
      <c r="A4344" s="4" t="s">
        <v>360</v>
      </c>
      <c r="B4344" s="4" t="s">
        <v>1668</v>
      </c>
      <c r="C4344" s="4" t="s">
        <v>2391</v>
      </c>
      <c r="D4344" s="4" t="s">
        <v>2392</v>
      </c>
      <c r="E4344" s="4" t="s">
        <v>98</v>
      </c>
      <c r="F4344" s="4" t="s">
        <v>99</v>
      </c>
      <c r="G4344" s="23" t="n">
        <v>182022</v>
      </c>
      <c r="H4344" s="24" t="n">
        <f aca="false">Parametros!$B$3</f>
        <v>160.42</v>
      </c>
      <c r="I4344" s="24" t="n">
        <f aca="false">Parametros!$B$4</f>
        <v>151.76</v>
      </c>
      <c r="J4344" s="23" t="n">
        <f aca="false">G4344*H4344/I4344</f>
        <v>192408.864259357</v>
      </c>
      <c r="K4344" s="23" t="n">
        <v>174644.95</v>
      </c>
      <c r="L4344" s="23" t="n">
        <v>228599</v>
      </c>
      <c r="M4344" s="23" t="n">
        <f aca="false">MIN(J4344:L4344)</f>
        <v>174644.95</v>
      </c>
      <c r="N4344" s="23" t="n">
        <f aca="false">MAX(J4344:L4344)</f>
        <v>228599</v>
      </c>
      <c r="O4344" s="23" t="n">
        <f aca="false">MEDIAN(J4344:L4344)</f>
        <v>192408.864259357</v>
      </c>
      <c r="P4344" s="23" t="n">
        <f aca="false">AVERAGE(J4344:L4344)</f>
        <v>198550.938086452</v>
      </c>
      <c r="Q4344" s="23" t="n">
        <f aca="false">AVERAGE(M4344,O4344)</f>
        <v>183526.907129678</v>
      </c>
      <c r="R4344" s="23" t="n">
        <f aca="false">AVERAGE(N4344,O4344)</f>
        <v>210503.932129678</v>
      </c>
      <c r="S4344" s="23" t="n">
        <f aca="false">STDEV(J4344:L4344)</f>
        <v>27496.4303323857</v>
      </c>
      <c r="T4344" s="25" t="n">
        <f aca="false">IF(P4344&gt;0,S4344/P4344,NA())</f>
        <v>0.138485522140486</v>
      </c>
      <c r="U4344" s="4" t="str">
        <f aca="false">IF(T4344&lt;=Parametros!$B$7,"MENOR",IF(T4344&lt;=Parametros!$B$8,"PROMEDIO MENOR-MEDIANA","PROMEDIO"))</f>
        <v>MENOR</v>
      </c>
      <c r="V4344" s="23" t="n">
        <f aca="false">IF(T4344&lt;=Parametros!$B$7,M4344,IF(T4344&lt;=Parametros!$B$8,Q4344,P4344))</f>
        <v>174644.95</v>
      </c>
      <c r="W4344" s="26" t="n">
        <f aca="false">ROUND(V4344,0)</f>
        <v>174645</v>
      </c>
      <c r="X4344" s="27" t="n">
        <f aca="false">K4344/G4344</f>
        <v>0.959471657272198</v>
      </c>
      <c r="Y4344" s="27" t="n">
        <f aca="false">L4344/G4344</f>
        <v>1.25588665106416</v>
      </c>
    </row>
    <row r="4345" customFormat="false" ht="39" hidden="false" customHeight="true" outlineLevel="0" collapsed="false">
      <c r="A4345" s="4" t="s">
        <v>363</v>
      </c>
      <c r="B4345" s="4" t="s">
        <v>1668</v>
      </c>
      <c r="C4345" s="4" t="s">
        <v>2393</v>
      </c>
      <c r="D4345" s="4" t="s">
        <v>2394</v>
      </c>
      <c r="E4345" s="4" t="s">
        <v>112</v>
      </c>
      <c r="F4345" s="4" t="s">
        <v>99</v>
      </c>
      <c r="G4345" s="23" t="n">
        <v>1077176</v>
      </c>
      <c r="H4345" s="24" t="n">
        <f aca="false">Parametros!$B$3</f>
        <v>160.42</v>
      </c>
      <c r="I4345" s="24" t="n">
        <f aca="false">Parametros!$B$4</f>
        <v>151.76</v>
      </c>
      <c r="J4345" s="23" t="n">
        <f aca="false">G4345*H4345/I4345</f>
        <v>1138643.73958882</v>
      </c>
      <c r="K4345" s="23" t="n">
        <v>1033518.59</v>
      </c>
      <c r="L4345" s="23" t="n">
        <v>1353506</v>
      </c>
      <c r="M4345" s="23" t="n">
        <f aca="false">MIN(J4345:L4345)</f>
        <v>1033518.59</v>
      </c>
      <c r="N4345" s="23" t="n">
        <f aca="false">MAX(J4345:L4345)</f>
        <v>1353506</v>
      </c>
      <c r="O4345" s="23" t="n">
        <f aca="false">MEDIAN(J4345:L4345)</f>
        <v>1138643.73958882</v>
      </c>
      <c r="P4345" s="23" t="n">
        <f aca="false">AVERAGE(J4345:L4345)</f>
        <v>1175222.77652961</v>
      </c>
      <c r="Q4345" s="23" t="n">
        <f aca="false">AVERAGE(M4345,O4345)</f>
        <v>1086081.16479441</v>
      </c>
      <c r="R4345" s="23" t="n">
        <f aca="false">AVERAGE(N4345,O4345)</f>
        <v>1246074.86979441</v>
      </c>
      <c r="S4345" s="23" t="n">
        <f aca="false">STDEV(J4345:L4345)</f>
        <v>163099.678409442</v>
      </c>
      <c r="T4345" s="25" t="n">
        <f aca="false">IF(P4345&gt;0,S4345/P4345,NA())</f>
        <v>0.138781924301254</v>
      </c>
      <c r="U4345" s="4" t="str">
        <f aca="false">IF(T4345&lt;=Parametros!$B$7,"MENOR",IF(T4345&lt;=Parametros!$B$8,"PROMEDIO MENOR-MEDIANA","PROMEDIO"))</f>
        <v>MENOR</v>
      </c>
      <c r="V4345" s="23" t="n">
        <f aca="false">IF(T4345&lt;=Parametros!$B$7,M4345,IF(T4345&lt;=Parametros!$B$8,Q4345,P4345))</f>
        <v>1033518.59</v>
      </c>
      <c r="W4345" s="26" t="n">
        <f aca="false">ROUND(V4345,0)</f>
        <v>1033519</v>
      </c>
      <c r="X4345" s="27" t="n">
        <f aca="false">K4345/G4345</f>
        <v>0.9594704950723</v>
      </c>
      <c r="Y4345" s="27" t="n">
        <f aca="false">L4345/G4345</f>
        <v>1.25653189450935</v>
      </c>
    </row>
    <row r="4346" customFormat="false" ht="39" hidden="false" customHeight="true" outlineLevel="0" collapsed="false">
      <c r="A4346" s="4" t="s">
        <v>366</v>
      </c>
      <c r="B4346" s="4" t="s">
        <v>1668</v>
      </c>
      <c r="C4346" s="4" t="s">
        <v>2395</v>
      </c>
      <c r="D4346" s="4" t="s">
        <v>2396</v>
      </c>
      <c r="E4346" s="4" t="s">
        <v>112</v>
      </c>
      <c r="F4346" s="4" t="s">
        <v>99</v>
      </c>
      <c r="G4346" s="23" t="n">
        <v>580853</v>
      </c>
      <c r="H4346" s="24" t="n">
        <f aca="false">Parametros!$B$3</f>
        <v>160.42</v>
      </c>
      <c r="I4346" s="24" t="n">
        <f aca="false">Parametros!$B$4</f>
        <v>151.76</v>
      </c>
      <c r="J4346" s="23" t="n">
        <f aca="false">G4346*H4346/I4346</f>
        <v>613998.670664207</v>
      </c>
      <c r="K4346" s="23" t="n">
        <v>557311.07</v>
      </c>
      <c r="L4346" s="23" t="n">
        <v>729827</v>
      </c>
      <c r="M4346" s="23" t="n">
        <f aca="false">MIN(J4346:L4346)</f>
        <v>557311.07</v>
      </c>
      <c r="N4346" s="23" t="n">
        <f aca="false">MAX(J4346:L4346)</f>
        <v>729827</v>
      </c>
      <c r="O4346" s="23" t="n">
        <f aca="false">MEDIAN(J4346:L4346)</f>
        <v>613998.670664207</v>
      </c>
      <c r="P4346" s="23" t="n">
        <f aca="false">AVERAGE(J4346:L4346)</f>
        <v>633712.246888069</v>
      </c>
      <c r="Q4346" s="23" t="n">
        <f aca="false">AVERAGE(M4346,O4346)</f>
        <v>585654.870332103</v>
      </c>
      <c r="R4346" s="23" t="n">
        <f aca="false">AVERAGE(N4346,O4346)</f>
        <v>671912.835332103</v>
      </c>
      <c r="S4346" s="23" t="n">
        <f aca="false">STDEV(J4346:L4346)</f>
        <v>87931.2534972165</v>
      </c>
      <c r="T4346" s="25" t="n">
        <f aca="false">IF(P4346&gt;0,S4346/P4346,NA())</f>
        <v>0.138755805855126</v>
      </c>
      <c r="U4346" s="4" t="str">
        <f aca="false">IF(T4346&lt;=Parametros!$B$7,"MENOR",IF(T4346&lt;=Parametros!$B$8,"PROMEDIO MENOR-MEDIANA","PROMEDIO"))</f>
        <v>MENOR</v>
      </c>
      <c r="V4346" s="23" t="n">
        <f aca="false">IF(T4346&lt;=Parametros!$B$7,M4346,IF(T4346&lt;=Parametros!$B$8,Q4346,P4346))</f>
        <v>557311.07</v>
      </c>
      <c r="W4346" s="26" t="n">
        <f aca="false">ROUND(V4346,0)</f>
        <v>557311</v>
      </c>
      <c r="X4346" s="27" t="n">
        <f aca="false">K4346/G4346</f>
        <v>0.959470072462396</v>
      </c>
      <c r="Y4346" s="27" t="n">
        <f aca="false">L4346/G4346</f>
        <v>1.25647452970029</v>
      </c>
    </row>
    <row r="4347" customFormat="false" ht="26.25" hidden="false" customHeight="true" outlineLevel="0" collapsed="false">
      <c r="A4347" s="4" t="s">
        <v>369</v>
      </c>
      <c r="B4347" s="4" t="s">
        <v>1668</v>
      </c>
      <c r="C4347" s="4" t="s">
        <v>2397</v>
      </c>
      <c r="D4347" s="4" t="s">
        <v>2398</v>
      </c>
      <c r="E4347" s="4" t="s">
        <v>98</v>
      </c>
      <c r="F4347" s="4" t="s">
        <v>99</v>
      </c>
      <c r="G4347" s="23" t="n">
        <v>454630</v>
      </c>
      <c r="H4347" s="24" t="n">
        <f aca="false">Parametros!$B$3</f>
        <v>160.42</v>
      </c>
      <c r="I4347" s="24" t="n">
        <f aca="false">Parametros!$B$4</f>
        <v>151.76</v>
      </c>
      <c r="J4347" s="23" t="n">
        <f aca="false">G4347*H4347/I4347</f>
        <v>480572.9085398</v>
      </c>
      <c r="K4347" s="23" t="n">
        <v>436203.7</v>
      </c>
      <c r="L4347" s="23" t="n">
        <v>571200</v>
      </c>
      <c r="M4347" s="23" t="n">
        <f aca="false">MIN(J4347:L4347)</f>
        <v>436203.7</v>
      </c>
      <c r="N4347" s="23" t="n">
        <f aca="false">MAX(J4347:L4347)</f>
        <v>571200</v>
      </c>
      <c r="O4347" s="23" t="n">
        <f aca="false">MEDIAN(J4347:L4347)</f>
        <v>480572.9085398</v>
      </c>
      <c r="P4347" s="23" t="n">
        <f aca="false">AVERAGE(J4347:L4347)</f>
        <v>495992.2028466</v>
      </c>
      <c r="Q4347" s="23" t="n">
        <f aca="false">AVERAGE(M4347,O4347)</f>
        <v>458388.3042699</v>
      </c>
      <c r="R4347" s="23" t="n">
        <f aca="false">AVERAGE(N4347,O4347)</f>
        <v>525886.4542699</v>
      </c>
      <c r="S4347" s="23" t="n">
        <f aca="false">STDEV(J4347:L4347)</f>
        <v>68806.3676639909</v>
      </c>
      <c r="T4347" s="25" t="n">
        <f aca="false">IF(P4347&gt;0,S4347/P4347,NA())</f>
        <v>0.138724696213161</v>
      </c>
      <c r="U4347" s="4" t="str">
        <f aca="false">IF(T4347&lt;=Parametros!$B$7,"MENOR",IF(T4347&lt;=Parametros!$B$8,"PROMEDIO MENOR-MEDIANA","PROMEDIO"))</f>
        <v>MENOR</v>
      </c>
      <c r="V4347" s="23" t="n">
        <f aca="false">IF(T4347&lt;=Parametros!$B$7,M4347,IF(T4347&lt;=Parametros!$B$8,Q4347,P4347))</f>
        <v>436203.7</v>
      </c>
      <c r="W4347" s="26" t="n">
        <f aca="false">ROUND(V4347,0)</f>
        <v>436204</v>
      </c>
      <c r="X4347" s="27" t="n">
        <f aca="false">K4347/G4347</f>
        <v>0.959469678639773</v>
      </c>
      <c r="Y4347" s="27" t="n">
        <f aca="false">L4347/G4347</f>
        <v>1.25640630842663</v>
      </c>
    </row>
    <row r="4348" customFormat="false" ht="26.25" hidden="false" customHeight="true" outlineLevel="0" collapsed="false">
      <c r="A4348" s="4" t="s">
        <v>372</v>
      </c>
      <c r="B4348" s="4" t="s">
        <v>1668</v>
      </c>
      <c r="C4348" s="4" t="s">
        <v>2399</v>
      </c>
      <c r="D4348" s="4" t="s">
        <v>2400</v>
      </c>
      <c r="E4348" s="4" t="s">
        <v>98</v>
      </c>
      <c r="F4348" s="4" t="s">
        <v>99</v>
      </c>
      <c r="G4348" s="23" t="n">
        <v>273581</v>
      </c>
      <c r="H4348" s="24" t="n">
        <f aca="false">Parametros!$B$3</f>
        <v>160.42</v>
      </c>
      <c r="I4348" s="24" t="n">
        <f aca="false">Parametros!$B$4</f>
        <v>151.76</v>
      </c>
      <c r="J4348" s="23" t="n">
        <f aca="false">G4348*H4348/I4348</f>
        <v>289192.567343173</v>
      </c>
      <c r="K4348" s="23" t="n">
        <v>262492.46</v>
      </c>
      <c r="L4348" s="23" t="n">
        <v>343672</v>
      </c>
      <c r="M4348" s="23" t="n">
        <f aca="false">MIN(J4348:L4348)</f>
        <v>262492.46</v>
      </c>
      <c r="N4348" s="23" t="n">
        <f aca="false">MAX(J4348:L4348)</f>
        <v>343672</v>
      </c>
      <c r="O4348" s="23" t="n">
        <f aca="false">MEDIAN(J4348:L4348)</f>
        <v>289192.567343173</v>
      </c>
      <c r="P4348" s="23" t="n">
        <f aca="false">AVERAGE(J4348:L4348)</f>
        <v>298452.342447725</v>
      </c>
      <c r="Q4348" s="23" t="n">
        <f aca="false">AVERAGE(M4348,O4348)</f>
        <v>275842.513671587</v>
      </c>
      <c r="R4348" s="23" t="n">
        <f aca="false">AVERAGE(N4348,O4348)</f>
        <v>316432.283671587</v>
      </c>
      <c r="S4348" s="23" t="n">
        <f aca="false">STDEV(J4348:L4348)</f>
        <v>41374.3520178026</v>
      </c>
      <c r="T4348" s="25" t="n">
        <f aca="false">IF(P4348&gt;0,S4348/P4348,NA())</f>
        <v>0.138629677617791</v>
      </c>
      <c r="U4348" s="4" t="str">
        <f aca="false">IF(T4348&lt;=Parametros!$B$7,"MENOR",IF(T4348&lt;=Parametros!$B$8,"PROMEDIO MENOR-MEDIANA","PROMEDIO"))</f>
        <v>MENOR</v>
      </c>
      <c r="V4348" s="23" t="n">
        <f aca="false">IF(T4348&lt;=Parametros!$B$7,M4348,IF(T4348&lt;=Parametros!$B$8,Q4348,P4348))</f>
        <v>262492.46</v>
      </c>
      <c r="W4348" s="26" t="n">
        <f aca="false">ROUND(V4348,0)</f>
        <v>262492</v>
      </c>
      <c r="X4348" s="27" t="n">
        <f aca="false">K4348/G4348</f>
        <v>0.959468895866307</v>
      </c>
      <c r="Y4348" s="27" t="n">
        <f aca="false">L4348/G4348</f>
        <v>1.25619834710744</v>
      </c>
    </row>
    <row r="4349" customFormat="false" ht="26.25" hidden="false" customHeight="true" outlineLevel="0" collapsed="false">
      <c r="A4349" s="4" t="s">
        <v>375</v>
      </c>
      <c r="B4349" s="4" t="s">
        <v>1668</v>
      </c>
      <c r="C4349" s="4" t="s">
        <v>2401</v>
      </c>
      <c r="D4349" s="4" t="s">
        <v>2402</v>
      </c>
      <c r="E4349" s="4" t="s">
        <v>98</v>
      </c>
      <c r="F4349" s="4" t="s">
        <v>99</v>
      </c>
      <c r="G4349" s="23" t="n">
        <v>378771</v>
      </c>
      <c r="H4349" s="24" t="n">
        <f aca="false">Parametros!$B$3</f>
        <v>160.42</v>
      </c>
      <c r="I4349" s="24" t="n">
        <f aca="false">Parametros!$B$4</f>
        <v>151.76</v>
      </c>
      <c r="J4349" s="23" t="n">
        <f aca="false">G4349*H4349/I4349</f>
        <v>400385.106879283</v>
      </c>
      <c r="K4349" s="23" t="n">
        <v>363419.24</v>
      </c>
      <c r="L4349" s="23" t="n">
        <v>475881</v>
      </c>
      <c r="M4349" s="23" t="n">
        <f aca="false">MIN(J4349:L4349)</f>
        <v>363419.24</v>
      </c>
      <c r="N4349" s="23" t="n">
        <f aca="false">MAX(J4349:L4349)</f>
        <v>475881</v>
      </c>
      <c r="O4349" s="23" t="n">
        <f aca="false">MEDIAN(J4349:L4349)</f>
        <v>400385.106879283</v>
      </c>
      <c r="P4349" s="23" t="n">
        <f aca="false">AVERAGE(J4349:L4349)</f>
        <v>413228.448959761</v>
      </c>
      <c r="Q4349" s="23" t="n">
        <f aca="false">AVERAGE(M4349,O4349)</f>
        <v>381902.173439642</v>
      </c>
      <c r="R4349" s="23" t="n">
        <f aca="false">AVERAGE(N4349,O4349)</f>
        <v>438133.053439642</v>
      </c>
      <c r="S4349" s="23" t="n">
        <f aca="false">STDEV(J4349:L4349)</f>
        <v>57320.3754560412</v>
      </c>
      <c r="T4349" s="25" t="n">
        <f aca="false">IF(P4349&gt;0,S4349/P4349,NA())</f>
        <v>0.138713526622711</v>
      </c>
      <c r="U4349" s="4" t="str">
        <f aca="false">IF(T4349&lt;=Parametros!$B$7,"MENOR",IF(T4349&lt;=Parametros!$B$8,"PROMEDIO MENOR-MEDIANA","PROMEDIO"))</f>
        <v>MENOR</v>
      </c>
      <c r="V4349" s="23" t="n">
        <f aca="false">IF(T4349&lt;=Parametros!$B$7,M4349,IF(T4349&lt;=Parametros!$B$8,Q4349,P4349))</f>
        <v>363419.24</v>
      </c>
      <c r="W4349" s="26" t="n">
        <f aca="false">ROUND(V4349,0)</f>
        <v>363419</v>
      </c>
      <c r="X4349" s="27" t="n">
        <f aca="false">K4349/G4349</f>
        <v>0.959469547563039</v>
      </c>
      <c r="Y4349" s="27" t="n">
        <f aca="false">L4349/G4349</f>
        <v>1.25638182437409</v>
      </c>
    </row>
    <row r="4350" customFormat="false" ht="15" hidden="false" customHeight="true" outlineLevel="0" collapsed="false">
      <c r="A4350" s="22" t="s">
        <v>420</v>
      </c>
      <c r="B4350" s="22" t="s">
        <v>421</v>
      </c>
      <c r="C4350" s="22"/>
      <c r="D4350" s="22"/>
      <c r="E4350" s="22"/>
      <c r="F4350" s="22"/>
      <c r="G4350" s="22"/>
      <c r="H4350" s="22"/>
      <c r="I4350" s="22"/>
      <c r="J4350" s="22"/>
      <c r="K4350" s="22"/>
      <c r="L4350" s="22"/>
      <c r="M4350" s="22"/>
      <c r="N4350" s="22"/>
      <c r="O4350" s="22"/>
      <c r="P4350" s="22"/>
      <c r="Q4350" s="22"/>
      <c r="R4350" s="22"/>
      <c r="S4350" s="22"/>
      <c r="T4350" s="22"/>
      <c r="U4350" s="22"/>
      <c r="V4350" s="22"/>
      <c r="W4350" s="22"/>
    </row>
    <row r="4351" customFormat="false" ht="26.25" hidden="false" customHeight="true" outlineLevel="0" collapsed="false">
      <c r="A4351" s="4" t="s">
        <v>422</v>
      </c>
      <c r="B4351" s="4" t="s">
        <v>1668</v>
      </c>
      <c r="C4351" s="4" t="s">
        <v>2403</v>
      </c>
      <c r="D4351" s="4" t="s">
        <v>2404</v>
      </c>
      <c r="E4351" s="4" t="s">
        <v>98</v>
      </c>
      <c r="F4351" s="4" t="s">
        <v>99</v>
      </c>
      <c r="G4351" s="23" t="n">
        <v>502292</v>
      </c>
      <c r="H4351" s="24" t="n">
        <f aca="false">Parametros!$B$3</f>
        <v>160.42</v>
      </c>
      <c r="I4351" s="24" t="n">
        <f aca="false">Parametros!$B$4</f>
        <v>151.76</v>
      </c>
      <c r="J4351" s="23" t="n">
        <f aca="false">G4351*H4351/I4351</f>
        <v>530954.682656827</v>
      </c>
      <c r="K4351" s="23" t="n">
        <v>481934.4</v>
      </c>
      <c r="L4351" s="23" t="n">
        <v>631057</v>
      </c>
      <c r="M4351" s="23" t="n">
        <f aca="false">MIN(J4351:L4351)</f>
        <v>481934.4</v>
      </c>
      <c r="N4351" s="23" t="n">
        <f aca="false">MAX(J4351:L4351)</f>
        <v>631057</v>
      </c>
      <c r="O4351" s="23" t="n">
        <f aca="false">MEDIAN(J4351:L4351)</f>
        <v>530954.682656827</v>
      </c>
      <c r="P4351" s="23" t="n">
        <f aca="false">AVERAGE(J4351:L4351)</f>
        <v>547982.027552276</v>
      </c>
      <c r="Q4351" s="23" t="n">
        <f aca="false">AVERAGE(M4351,O4351)</f>
        <v>506444.541328413</v>
      </c>
      <c r="R4351" s="23" t="n">
        <f aca="false">AVERAGE(N4351,O4351)</f>
        <v>581005.841328413</v>
      </c>
      <c r="S4351" s="23" t="n">
        <f aca="false">STDEV(J4351:L4351)</f>
        <v>76005.4952837716</v>
      </c>
      <c r="T4351" s="25" t="n">
        <f aca="false">IF(P4351&gt;0,S4351/P4351,NA())</f>
        <v>0.138700708166056</v>
      </c>
      <c r="U4351" s="4" t="str">
        <f aca="false">IF(T4351&lt;=Parametros!$B$7,"MENOR",IF(T4351&lt;=Parametros!$B$8,"PROMEDIO MENOR-MEDIANA","PROMEDIO"))</f>
        <v>MENOR</v>
      </c>
      <c r="V4351" s="23" t="n">
        <f aca="false">IF(T4351&lt;=Parametros!$B$7,M4351,IF(T4351&lt;=Parametros!$B$8,Q4351,P4351))</f>
        <v>481934.4</v>
      </c>
      <c r="W4351" s="26" t="n">
        <f aca="false">ROUND(V4351,0)</f>
        <v>481934</v>
      </c>
      <c r="X4351" s="27" t="n">
        <f aca="false">K4351/G4351</f>
        <v>0.959470586829971</v>
      </c>
      <c r="Y4351" s="27" t="n">
        <f aca="false">L4351/G4351</f>
        <v>1.25635486927922</v>
      </c>
    </row>
    <row r="4352" customFormat="false" ht="26.25" hidden="false" customHeight="true" outlineLevel="0" collapsed="false">
      <c r="A4352" s="4" t="s">
        <v>425</v>
      </c>
      <c r="B4352" s="4" t="s">
        <v>1668</v>
      </c>
      <c r="C4352" s="4" t="s">
        <v>2405</v>
      </c>
      <c r="D4352" s="4" t="s">
        <v>2406</v>
      </c>
      <c r="E4352" s="4" t="s">
        <v>98</v>
      </c>
      <c r="F4352" s="4" t="s">
        <v>99</v>
      </c>
      <c r="G4352" s="23" t="n">
        <v>502292</v>
      </c>
      <c r="H4352" s="24" t="n">
        <f aca="false">Parametros!$B$3</f>
        <v>160.42</v>
      </c>
      <c r="I4352" s="24" t="n">
        <f aca="false">Parametros!$B$4</f>
        <v>151.76</v>
      </c>
      <c r="J4352" s="23" t="n">
        <f aca="false">G4352*H4352/I4352</f>
        <v>530954.682656827</v>
      </c>
      <c r="K4352" s="23" t="n">
        <v>481934.4</v>
      </c>
      <c r="L4352" s="23" t="n">
        <v>631057</v>
      </c>
      <c r="M4352" s="23" t="n">
        <f aca="false">MIN(J4352:L4352)</f>
        <v>481934.4</v>
      </c>
      <c r="N4352" s="23" t="n">
        <f aca="false">MAX(J4352:L4352)</f>
        <v>631057</v>
      </c>
      <c r="O4352" s="23" t="n">
        <f aca="false">MEDIAN(J4352:L4352)</f>
        <v>530954.682656827</v>
      </c>
      <c r="P4352" s="23" t="n">
        <f aca="false">AVERAGE(J4352:L4352)</f>
        <v>547982.027552276</v>
      </c>
      <c r="Q4352" s="23" t="n">
        <f aca="false">AVERAGE(M4352,O4352)</f>
        <v>506444.541328413</v>
      </c>
      <c r="R4352" s="23" t="n">
        <f aca="false">AVERAGE(N4352,O4352)</f>
        <v>581005.841328413</v>
      </c>
      <c r="S4352" s="23" t="n">
        <f aca="false">STDEV(J4352:L4352)</f>
        <v>76005.4952837716</v>
      </c>
      <c r="T4352" s="25" t="n">
        <f aca="false">IF(P4352&gt;0,S4352/P4352,NA())</f>
        <v>0.138700708166056</v>
      </c>
      <c r="U4352" s="4" t="str">
        <f aca="false">IF(T4352&lt;=Parametros!$B$7,"MENOR",IF(T4352&lt;=Parametros!$B$8,"PROMEDIO MENOR-MEDIANA","PROMEDIO"))</f>
        <v>MENOR</v>
      </c>
      <c r="V4352" s="23" t="n">
        <f aca="false">IF(T4352&lt;=Parametros!$B$7,M4352,IF(T4352&lt;=Parametros!$B$8,Q4352,P4352))</f>
        <v>481934.4</v>
      </c>
      <c r="W4352" s="26" t="n">
        <f aca="false">ROUND(V4352,0)</f>
        <v>481934</v>
      </c>
      <c r="X4352" s="27" t="n">
        <f aca="false">K4352/G4352</f>
        <v>0.959470586829971</v>
      </c>
      <c r="Y4352" s="27" t="n">
        <f aca="false">L4352/G4352</f>
        <v>1.25635486927922</v>
      </c>
    </row>
    <row r="4353" customFormat="false" ht="26.25" hidden="false" customHeight="true" outlineLevel="0" collapsed="false">
      <c r="A4353" s="4" t="s">
        <v>427</v>
      </c>
      <c r="B4353" s="4" t="s">
        <v>1668</v>
      </c>
      <c r="C4353" s="4" t="s">
        <v>2407</v>
      </c>
      <c r="D4353" s="4" t="s">
        <v>2408</v>
      </c>
      <c r="E4353" s="4" t="s">
        <v>98</v>
      </c>
      <c r="F4353" s="4" t="s">
        <v>99</v>
      </c>
      <c r="G4353" s="23" t="n">
        <v>502292</v>
      </c>
      <c r="H4353" s="24" t="n">
        <f aca="false">Parametros!$B$3</f>
        <v>160.42</v>
      </c>
      <c r="I4353" s="24" t="n">
        <f aca="false">Parametros!$B$4</f>
        <v>151.76</v>
      </c>
      <c r="J4353" s="23" t="n">
        <f aca="false">G4353*H4353/I4353</f>
        <v>530954.682656827</v>
      </c>
      <c r="K4353" s="23" t="n">
        <v>481934.4</v>
      </c>
      <c r="L4353" s="23" t="n">
        <v>631057</v>
      </c>
      <c r="M4353" s="23" t="n">
        <f aca="false">MIN(J4353:L4353)</f>
        <v>481934.4</v>
      </c>
      <c r="N4353" s="23" t="n">
        <f aca="false">MAX(J4353:L4353)</f>
        <v>631057</v>
      </c>
      <c r="O4353" s="23" t="n">
        <f aca="false">MEDIAN(J4353:L4353)</f>
        <v>530954.682656827</v>
      </c>
      <c r="P4353" s="23" t="n">
        <f aca="false">AVERAGE(J4353:L4353)</f>
        <v>547982.027552276</v>
      </c>
      <c r="Q4353" s="23" t="n">
        <f aca="false">AVERAGE(M4353,O4353)</f>
        <v>506444.541328413</v>
      </c>
      <c r="R4353" s="23" t="n">
        <f aca="false">AVERAGE(N4353,O4353)</f>
        <v>581005.841328413</v>
      </c>
      <c r="S4353" s="23" t="n">
        <f aca="false">STDEV(J4353:L4353)</f>
        <v>76005.4952837716</v>
      </c>
      <c r="T4353" s="25" t="n">
        <f aca="false">IF(P4353&gt;0,S4353/P4353,NA())</f>
        <v>0.138700708166056</v>
      </c>
      <c r="U4353" s="4" t="str">
        <f aca="false">IF(T4353&lt;=Parametros!$B$7,"MENOR",IF(T4353&lt;=Parametros!$B$8,"PROMEDIO MENOR-MEDIANA","PROMEDIO"))</f>
        <v>MENOR</v>
      </c>
      <c r="V4353" s="23" t="n">
        <f aca="false">IF(T4353&lt;=Parametros!$B$7,M4353,IF(T4353&lt;=Parametros!$B$8,Q4353,P4353))</f>
        <v>481934.4</v>
      </c>
      <c r="W4353" s="26" t="n">
        <f aca="false">ROUND(V4353,0)</f>
        <v>481934</v>
      </c>
      <c r="X4353" s="27" t="n">
        <f aca="false">K4353/G4353</f>
        <v>0.959470586829971</v>
      </c>
      <c r="Y4353" s="27" t="n">
        <f aca="false">L4353/G4353</f>
        <v>1.25635486927922</v>
      </c>
    </row>
    <row r="4354" customFormat="false" ht="26.25" hidden="false" customHeight="true" outlineLevel="0" collapsed="false">
      <c r="A4354" s="4" t="s">
        <v>430</v>
      </c>
      <c r="B4354" s="4" t="s">
        <v>1668</v>
      </c>
      <c r="C4354" s="4" t="s">
        <v>2409</v>
      </c>
      <c r="D4354" s="4" t="s">
        <v>2410</v>
      </c>
      <c r="E4354" s="4" t="s">
        <v>98</v>
      </c>
      <c r="F4354" s="4" t="s">
        <v>99</v>
      </c>
      <c r="G4354" s="23" t="n">
        <v>674171</v>
      </c>
      <c r="H4354" s="24" t="n">
        <f aca="false">Parametros!$B$3</f>
        <v>160.42</v>
      </c>
      <c r="I4354" s="24" t="n">
        <f aca="false">Parametros!$B$4</f>
        <v>151.76</v>
      </c>
      <c r="J4354" s="23" t="n">
        <f aca="false">G4354*H4354/I4354</f>
        <v>712641.748945704</v>
      </c>
      <c r="K4354" s="23" t="n">
        <v>646847.32</v>
      </c>
      <c r="L4354" s="23" t="n">
        <v>847042</v>
      </c>
      <c r="M4354" s="23" t="n">
        <f aca="false">MIN(J4354:L4354)</f>
        <v>646847.32</v>
      </c>
      <c r="N4354" s="23" t="n">
        <f aca="false">MAX(J4354:L4354)</f>
        <v>847042</v>
      </c>
      <c r="O4354" s="23" t="n">
        <f aca="false">MEDIAN(J4354:L4354)</f>
        <v>712641.748945704</v>
      </c>
      <c r="P4354" s="23" t="n">
        <f aca="false">AVERAGE(J4354:L4354)</f>
        <v>735510.356315235</v>
      </c>
      <c r="Q4354" s="23" t="n">
        <f aca="false">AVERAGE(M4354,O4354)</f>
        <v>679744.534472852</v>
      </c>
      <c r="R4354" s="23" t="n">
        <f aca="false">AVERAGE(N4354,O4354)</f>
        <v>779841.874472852</v>
      </c>
      <c r="S4354" s="23" t="n">
        <f aca="false">STDEV(J4354:L4354)</f>
        <v>102037.774266896</v>
      </c>
      <c r="T4354" s="25" t="n">
        <f aca="false">IF(P4354&gt;0,S4354/P4354,NA())</f>
        <v>0.13873057447904</v>
      </c>
      <c r="U4354" s="4" t="str">
        <f aca="false">IF(T4354&lt;=Parametros!$B$7,"MENOR",IF(T4354&lt;=Parametros!$B$8,"PROMEDIO MENOR-MEDIANA","PROMEDIO"))</f>
        <v>MENOR</v>
      </c>
      <c r="V4354" s="23" t="n">
        <f aca="false">IF(T4354&lt;=Parametros!$B$7,M4354,IF(T4354&lt;=Parametros!$B$8,Q4354,P4354))</f>
        <v>646847.32</v>
      </c>
      <c r="W4354" s="26" t="n">
        <f aca="false">ROUND(V4354,0)</f>
        <v>646847</v>
      </c>
      <c r="X4354" s="27" t="n">
        <f aca="false">K4354/G4354</f>
        <v>0.959470698086984</v>
      </c>
      <c r="Y4354" s="27" t="n">
        <f aca="false">L4354/G4354</f>
        <v>1.25642010706482</v>
      </c>
    </row>
    <row r="4355" customFormat="false" ht="26.25" hidden="false" customHeight="true" outlineLevel="0" collapsed="false">
      <c r="A4355" s="4" t="s">
        <v>432</v>
      </c>
      <c r="B4355" s="4" t="s">
        <v>1668</v>
      </c>
      <c r="C4355" s="4" t="s">
        <v>2411</v>
      </c>
      <c r="D4355" s="4" t="s">
        <v>2412</v>
      </c>
      <c r="E4355" s="4" t="s">
        <v>98</v>
      </c>
      <c r="F4355" s="4" t="s">
        <v>99</v>
      </c>
      <c r="G4355" s="23" t="n">
        <v>699952</v>
      </c>
      <c r="H4355" s="24" t="n">
        <f aca="false">Parametros!$B$3</f>
        <v>160.42</v>
      </c>
      <c r="I4355" s="24" t="n">
        <f aca="false">Parametros!$B$4</f>
        <v>151.76</v>
      </c>
      <c r="J4355" s="23" t="n">
        <f aca="false">G4355*H4355/I4355</f>
        <v>739893.910384818</v>
      </c>
      <c r="K4355" s="23" t="n">
        <v>671582.84</v>
      </c>
      <c r="L4355" s="23" t="n">
        <v>879410</v>
      </c>
      <c r="M4355" s="23" t="n">
        <f aca="false">MIN(J4355:L4355)</f>
        <v>671582.84</v>
      </c>
      <c r="N4355" s="23" t="n">
        <f aca="false">MAX(J4355:L4355)</f>
        <v>879410</v>
      </c>
      <c r="O4355" s="23" t="n">
        <f aca="false">MEDIAN(J4355:L4355)</f>
        <v>739893.910384818</v>
      </c>
      <c r="P4355" s="23" t="n">
        <f aca="false">AVERAGE(J4355:L4355)</f>
        <v>763628.916794939</v>
      </c>
      <c r="Q4355" s="23" t="n">
        <f aca="false">AVERAGE(M4355,O4355)</f>
        <v>705738.375192409</v>
      </c>
      <c r="R4355" s="23" t="n">
        <f aca="false">AVERAGE(N4355,O4355)</f>
        <v>809651.955192409</v>
      </c>
      <c r="S4355" s="23" t="n">
        <f aca="false">STDEV(J4355:L4355)</f>
        <v>105927.073996136</v>
      </c>
      <c r="T4355" s="25" t="n">
        <f aca="false">IF(P4355&gt;0,S4355/P4355,NA())</f>
        <v>0.138715378197995</v>
      </c>
      <c r="U4355" s="4" t="str">
        <f aca="false">IF(T4355&lt;=Parametros!$B$7,"MENOR",IF(T4355&lt;=Parametros!$B$8,"PROMEDIO MENOR-MEDIANA","PROMEDIO"))</f>
        <v>MENOR</v>
      </c>
      <c r="V4355" s="23" t="n">
        <f aca="false">IF(T4355&lt;=Parametros!$B$7,M4355,IF(T4355&lt;=Parametros!$B$8,Q4355,P4355))</f>
        <v>671582.84</v>
      </c>
      <c r="W4355" s="26" t="n">
        <f aca="false">ROUND(V4355,0)</f>
        <v>671583</v>
      </c>
      <c r="X4355" s="27" t="n">
        <f aca="false">K4355/G4355</f>
        <v>0.959469849361099</v>
      </c>
      <c r="Y4355" s="27" t="n">
        <f aca="false">L4355/G4355</f>
        <v>1.25638615219329</v>
      </c>
    </row>
    <row r="4356" customFormat="false" ht="51.75" hidden="false" customHeight="true" outlineLevel="0" collapsed="false">
      <c r="A4356" s="4" t="s">
        <v>435</v>
      </c>
      <c r="B4356" s="4" t="s">
        <v>1668</v>
      </c>
      <c r="C4356" s="4" t="s">
        <v>2413</v>
      </c>
      <c r="D4356" s="4" t="s">
        <v>2414</v>
      </c>
      <c r="E4356" s="4" t="s">
        <v>112</v>
      </c>
      <c r="F4356" s="4" t="s">
        <v>99</v>
      </c>
      <c r="G4356" s="23" t="n">
        <v>467537</v>
      </c>
      <c r="H4356" s="24" t="n">
        <f aca="false">Parametros!$B$3</f>
        <v>160.42</v>
      </c>
      <c r="I4356" s="24" t="n">
        <f aca="false">Parametros!$B$4</f>
        <v>151.76</v>
      </c>
      <c r="J4356" s="23" t="n">
        <f aca="false">G4356*H4356/I4356</f>
        <v>494216.430811808</v>
      </c>
      <c r="K4356" s="23" t="n">
        <v>448587.49</v>
      </c>
      <c r="L4356" s="23" t="n">
        <v>587384</v>
      </c>
      <c r="M4356" s="23" t="n">
        <f aca="false">MIN(J4356:L4356)</f>
        <v>448587.49</v>
      </c>
      <c r="N4356" s="23" t="n">
        <f aca="false">MAX(J4356:L4356)</f>
        <v>587384</v>
      </c>
      <c r="O4356" s="23" t="n">
        <f aca="false">MEDIAN(J4356:L4356)</f>
        <v>494216.430811808</v>
      </c>
      <c r="P4356" s="23" t="n">
        <f aca="false">AVERAGE(J4356:L4356)</f>
        <v>510062.640270603</v>
      </c>
      <c r="Q4356" s="23" t="n">
        <f aca="false">AVERAGE(M4356,O4356)</f>
        <v>471401.960405904</v>
      </c>
      <c r="R4356" s="23" t="n">
        <f aca="false">AVERAGE(N4356,O4356)</f>
        <v>540800.215405904</v>
      </c>
      <c r="S4356" s="23" t="n">
        <f aca="false">STDEV(J4356:L4356)</f>
        <v>70742.0989418891</v>
      </c>
      <c r="T4356" s="25" t="n">
        <f aca="false">IF(P4356&gt;0,S4356/P4356,NA())</f>
        <v>0.138692963092451</v>
      </c>
      <c r="U4356" s="4" t="str">
        <f aca="false">IF(T4356&lt;=Parametros!$B$7,"MENOR",IF(T4356&lt;=Parametros!$B$8,"PROMEDIO MENOR-MEDIANA","PROMEDIO"))</f>
        <v>MENOR</v>
      </c>
      <c r="V4356" s="23" t="n">
        <f aca="false">IF(T4356&lt;=Parametros!$B$7,M4356,IF(T4356&lt;=Parametros!$B$8,Q4356,P4356))</f>
        <v>448587.49</v>
      </c>
      <c r="W4356" s="26" t="n">
        <f aca="false">ROUND(V4356,0)</f>
        <v>448587</v>
      </c>
      <c r="X4356" s="27" t="n">
        <f aca="false">K4356/G4356</f>
        <v>0.959469496531825</v>
      </c>
      <c r="Y4356" s="27" t="n">
        <f aca="false">L4356/G4356</f>
        <v>1.25633693162252</v>
      </c>
    </row>
    <row r="4357" customFormat="false" ht="26.25" hidden="false" customHeight="true" outlineLevel="0" collapsed="false">
      <c r="A4357" s="4" t="s">
        <v>437</v>
      </c>
      <c r="B4357" s="4" t="s">
        <v>1668</v>
      </c>
      <c r="C4357" s="4" t="s">
        <v>2415</v>
      </c>
      <c r="D4357" s="4" t="s">
        <v>2416</v>
      </c>
      <c r="E4357" s="4" t="s">
        <v>98</v>
      </c>
      <c r="F4357" s="4" t="s">
        <v>99</v>
      </c>
      <c r="G4357" s="23" t="n">
        <v>261818</v>
      </c>
      <c r="H4357" s="24" t="n">
        <f aca="false">Parametros!$B$3</f>
        <v>160.42</v>
      </c>
      <c r="I4357" s="24" t="n">
        <f aca="false">Parametros!$B$4</f>
        <v>151.76</v>
      </c>
      <c r="J4357" s="23" t="n">
        <f aca="false">G4357*H4357/I4357</f>
        <v>276758.326041118</v>
      </c>
      <c r="K4357" s="23" t="n">
        <v>251206.39</v>
      </c>
      <c r="L4357" s="23" t="n">
        <v>328916</v>
      </c>
      <c r="M4357" s="23" t="n">
        <f aca="false">MIN(J4357:L4357)</f>
        <v>251206.39</v>
      </c>
      <c r="N4357" s="23" t="n">
        <f aca="false">MAX(J4357:L4357)</f>
        <v>328916</v>
      </c>
      <c r="O4357" s="23" t="n">
        <f aca="false">MEDIAN(J4357:L4357)</f>
        <v>276758.326041118</v>
      </c>
      <c r="P4357" s="23" t="n">
        <f aca="false">AVERAGE(J4357:L4357)</f>
        <v>285626.905347039</v>
      </c>
      <c r="Q4357" s="23" t="n">
        <f aca="false">AVERAGE(M4357,O4357)</f>
        <v>263982.358020559</v>
      </c>
      <c r="R4357" s="23" t="n">
        <f aca="false">AVERAGE(N4357,O4357)</f>
        <v>302837.163020559</v>
      </c>
      <c r="S4357" s="23" t="n">
        <f aca="false">STDEV(J4357:L4357)</f>
        <v>39606.6237612737</v>
      </c>
      <c r="T4357" s="25" t="n">
        <f aca="false">IF(P4357&gt;0,S4357/P4357,NA())</f>
        <v>0.138665591440524</v>
      </c>
      <c r="U4357" s="4" t="str">
        <f aca="false">IF(T4357&lt;=Parametros!$B$7,"MENOR",IF(T4357&lt;=Parametros!$B$8,"PROMEDIO MENOR-MEDIANA","PROMEDIO"))</f>
        <v>MENOR</v>
      </c>
      <c r="V4357" s="23" t="n">
        <f aca="false">IF(T4357&lt;=Parametros!$B$7,M4357,IF(T4357&lt;=Parametros!$B$8,Q4357,P4357))</f>
        <v>251206.39</v>
      </c>
      <c r="W4357" s="26" t="n">
        <f aca="false">ROUND(V4357,0)</f>
        <v>251206</v>
      </c>
      <c r="X4357" s="27" t="n">
        <f aca="false">K4357/G4357</f>
        <v>0.95946951699272</v>
      </c>
      <c r="Y4357" s="27" t="n">
        <f aca="false">L4357/G4357</f>
        <v>1.25627726130365</v>
      </c>
    </row>
    <row r="4358" customFormat="false" ht="39" hidden="false" customHeight="true" outlineLevel="0" collapsed="false">
      <c r="A4358" s="4" t="s">
        <v>440</v>
      </c>
      <c r="B4358" s="4" t="s">
        <v>1668</v>
      </c>
      <c r="C4358" s="4" t="s">
        <v>2417</v>
      </c>
      <c r="D4358" s="4" t="s">
        <v>2418</v>
      </c>
      <c r="E4358" s="4" t="s">
        <v>98</v>
      </c>
      <c r="F4358" s="4" t="s">
        <v>99</v>
      </c>
      <c r="G4358" s="23" t="n">
        <v>649908</v>
      </c>
      <c r="H4358" s="24" t="n">
        <f aca="false">Parametros!$B$3</f>
        <v>160.42</v>
      </c>
      <c r="I4358" s="24" t="n">
        <f aca="false">Parametros!$B$4</f>
        <v>151.76</v>
      </c>
      <c r="J4358" s="23" t="n">
        <f aca="false">G4358*H4358/I4358</f>
        <v>686994.210332103</v>
      </c>
      <c r="K4358" s="23" t="n">
        <v>623567.81</v>
      </c>
      <c r="L4358" s="23" t="n">
        <v>816578</v>
      </c>
      <c r="M4358" s="23" t="n">
        <f aca="false">MIN(J4358:L4358)</f>
        <v>623567.81</v>
      </c>
      <c r="N4358" s="23" t="n">
        <f aca="false">MAX(J4358:L4358)</f>
        <v>816578</v>
      </c>
      <c r="O4358" s="23" t="n">
        <f aca="false">MEDIAN(J4358:L4358)</f>
        <v>686994.210332103</v>
      </c>
      <c r="P4358" s="23" t="n">
        <f aca="false">AVERAGE(J4358:L4358)</f>
        <v>709046.673444035</v>
      </c>
      <c r="Q4358" s="23" t="n">
        <f aca="false">AVERAGE(M4358,O4358)</f>
        <v>655281.010166052</v>
      </c>
      <c r="R4358" s="23" t="n">
        <f aca="false">AVERAGE(N4358,O4358)</f>
        <v>751786.105166052</v>
      </c>
      <c r="S4358" s="23" t="n">
        <f aca="false">STDEV(J4358:L4358)</f>
        <v>98376.6573326027</v>
      </c>
      <c r="T4358" s="25" t="n">
        <f aca="false">IF(P4358&gt;0,S4358/P4358,NA())</f>
        <v>0.13874496703406</v>
      </c>
      <c r="U4358" s="4" t="str">
        <f aca="false">IF(T4358&lt;=Parametros!$B$7,"MENOR",IF(T4358&lt;=Parametros!$B$8,"PROMEDIO MENOR-MEDIANA","PROMEDIO"))</f>
        <v>MENOR</v>
      </c>
      <c r="V4358" s="23" t="n">
        <f aca="false">IF(T4358&lt;=Parametros!$B$7,M4358,IF(T4358&lt;=Parametros!$B$8,Q4358,P4358))</f>
        <v>623567.81</v>
      </c>
      <c r="W4358" s="26" t="n">
        <f aca="false">ROUND(V4358,0)</f>
        <v>623568</v>
      </c>
      <c r="X4358" s="27" t="n">
        <f aca="false">K4358/G4358</f>
        <v>0.959470894341969</v>
      </c>
      <c r="Y4358" s="27" t="n">
        <f aca="false">L4358/G4358</f>
        <v>1.25645168239197</v>
      </c>
    </row>
    <row r="4359" customFormat="false" ht="26.25" hidden="false" customHeight="true" outlineLevel="0" collapsed="false">
      <c r="A4359" s="4" t="s">
        <v>443</v>
      </c>
      <c r="B4359" s="4" t="s">
        <v>1668</v>
      </c>
      <c r="C4359" s="4" t="s">
        <v>2419</v>
      </c>
      <c r="D4359" s="4" t="s">
        <v>2420</v>
      </c>
      <c r="E4359" s="4" t="s">
        <v>98</v>
      </c>
      <c r="F4359" s="4" t="s">
        <v>99</v>
      </c>
      <c r="G4359" s="23" t="n">
        <v>1077176</v>
      </c>
      <c r="H4359" s="24" t="n">
        <f aca="false">Parametros!$B$3</f>
        <v>160.42</v>
      </c>
      <c r="I4359" s="24" t="n">
        <f aca="false">Parametros!$B$4</f>
        <v>151.76</v>
      </c>
      <c r="J4359" s="23" t="n">
        <f aca="false">G4359*H4359/I4359</f>
        <v>1138643.73958882</v>
      </c>
      <c r="K4359" s="23" t="n">
        <v>1033518.59</v>
      </c>
      <c r="L4359" s="23" t="n">
        <v>1353506</v>
      </c>
      <c r="M4359" s="23" t="n">
        <f aca="false">MIN(J4359:L4359)</f>
        <v>1033518.59</v>
      </c>
      <c r="N4359" s="23" t="n">
        <f aca="false">MAX(J4359:L4359)</f>
        <v>1353506</v>
      </c>
      <c r="O4359" s="23" t="n">
        <f aca="false">MEDIAN(J4359:L4359)</f>
        <v>1138643.73958882</v>
      </c>
      <c r="P4359" s="23" t="n">
        <f aca="false">AVERAGE(J4359:L4359)</f>
        <v>1175222.77652961</v>
      </c>
      <c r="Q4359" s="23" t="n">
        <f aca="false">AVERAGE(M4359,O4359)</f>
        <v>1086081.16479441</v>
      </c>
      <c r="R4359" s="23" t="n">
        <f aca="false">AVERAGE(N4359,O4359)</f>
        <v>1246074.86979441</v>
      </c>
      <c r="S4359" s="23" t="n">
        <f aca="false">STDEV(J4359:L4359)</f>
        <v>163099.678409442</v>
      </c>
      <c r="T4359" s="25" t="n">
        <f aca="false">IF(P4359&gt;0,S4359/P4359,NA())</f>
        <v>0.138781924301254</v>
      </c>
      <c r="U4359" s="4" t="str">
        <f aca="false">IF(T4359&lt;=Parametros!$B$7,"MENOR",IF(T4359&lt;=Parametros!$B$8,"PROMEDIO MENOR-MEDIANA","PROMEDIO"))</f>
        <v>MENOR</v>
      </c>
      <c r="V4359" s="23" t="n">
        <f aca="false">IF(T4359&lt;=Parametros!$B$7,M4359,IF(T4359&lt;=Parametros!$B$8,Q4359,P4359))</f>
        <v>1033518.59</v>
      </c>
      <c r="W4359" s="26" t="n">
        <f aca="false">ROUND(V4359,0)</f>
        <v>1033519</v>
      </c>
      <c r="X4359" s="27" t="n">
        <f aca="false">K4359/G4359</f>
        <v>0.9594704950723</v>
      </c>
      <c r="Y4359" s="27" t="n">
        <f aca="false">L4359/G4359</f>
        <v>1.25653189450935</v>
      </c>
    </row>
    <row r="4360" customFormat="false" ht="26.25" hidden="false" customHeight="true" outlineLevel="0" collapsed="false">
      <c r="A4360" s="4" t="s">
        <v>446</v>
      </c>
      <c r="B4360" s="4" t="s">
        <v>1668</v>
      </c>
      <c r="C4360" s="4" t="s">
        <v>2421</v>
      </c>
      <c r="D4360" s="4" t="s">
        <v>2422</v>
      </c>
      <c r="E4360" s="4" t="s">
        <v>98</v>
      </c>
      <c r="F4360" s="4" t="s">
        <v>99</v>
      </c>
      <c r="G4360" s="23" t="n">
        <v>336426</v>
      </c>
      <c r="H4360" s="24" t="n">
        <f aca="false">Parametros!$B$3</f>
        <v>160.42</v>
      </c>
      <c r="I4360" s="24" t="n">
        <f aca="false">Parametros!$B$4</f>
        <v>151.76</v>
      </c>
      <c r="J4360" s="23" t="n">
        <f aca="false">G4360*H4360/I4360</f>
        <v>355623.740906695</v>
      </c>
      <c r="K4360" s="23" t="n">
        <v>322790.5</v>
      </c>
      <c r="L4360" s="23" t="n">
        <v>422688</v>
      </c>
      <c r="M4360" s="23" t="n">
        <f aca="false">MIN(J4360:L4360)</f>
        <v>322790.5</v>
      </c>
      <c r="N4360" s="23" t="n">
        <f aca="false">MAX(J4360:L4360)</f>
        <v>422688</v>
      </c>
      <c r="O4360" s="23" t="n">
        <f aca="false">MEDIAN(J4360:L4360)</f>
        <v>355623.740906695</v>
      </c>
      <c r="P4360" s="23" t="n">
        <f aca="false">AVERAGE(J4360:L4360)</f>
        <v>367034.080302232</v>
      </c>
      <c r="Q4360" s="23" t="n">
        <f aca="false">AVERAGE(M4360,O4360)</f>
        <v>339207.120453347</v>
      </c>
      <c r="R4360" s="23" t="n">
        <f aca="false">AVERAGE(N4360,O4360)</f>
        <v>389155.870453347</v>
      </c>
      <c r="S4360" s="23" t="n">
        <f aca="false">STDEV(J4360:L4360)</f>
        <v>50916.8391635175</v>
      </c>
      <c r="T4360" s="25" t="n">
        <f aca="false">IF(P4360&gt;0,S4360/P4360,NA())</f>
        <v>0.138725099101398</v>
      </c>
      <c r="U4360" s="4" t="str">
        <f aca="false">IF(T4360&lt;=Parametros!$B$7,"MENOR",IF(T4360&lt;=Parametros!$B$8,"PROMEDIO MENOR-MEDIANA","PROMEDIO"))</f>
        <v>MENOR</v>
      </c>
      <c r="V4360" s="23" t="n">
        <f aca="false">IF(T4360&lt;=Parametros!$B$7,M4360,IF(T4360&lt;=Parametros!$B$8,Q4360,P4360))</f>
        <v>322790.5</v>
      </c>
      <c r="W4360" s="26" t="n">
        <f aca="false">ROUND(V4360,0)</f>
        <v>322791</v>
      </c>
      <c r="X4360" s="27" t="n">
        <f aca="false">K4360/G4360</f>
        <v>0.959469541593099</v>
      </c>
      <c r="Y4360" s="27" t="n">
        <f aca="false">L4360/G4360</f>
        <v>1.25640705534055</v>
      </c>
    </row>
    <row r="4361" customFormat="false" ht="26.25" hidden="false" customHeight="true" outlineLevel="0" collapsed="false">
      <c r="A4361" s="4" t="s">
        <v>449</v>
      </c>
      <c r="B4361" s="4" t="s">
        <v>1668</v>
      </c>
      <c r="C4361" s="4" t="s">
        <v>2423</v>
      </c>
      <c r="D4361" s="4" t="s">
        <v>2424</v>
      </c>
      <c r="E4361" s="4" t="s">
        <v>98</v>
      </c>
      <c r="F4361" s="4" t="s">
        <v>99</v>
      </c>
      <c r="G4361" s="23" t="n">
        <v>525852</v>
      </c>
      <c r="H4361" s="24" t="n">
        <f aca="false">Parametros!$B$3</f>
        <v>160.42</v>
      </c>
      <c r="I4361" s="24" t="n">
        <f aca="false">Parametros!$B$4</f>
        <v>151.76</v>
      </c>
      <c r="J4361" s="23" t="n">
        <f aca="false">G4361*H4361/I4361</f>
        <v>555859.105429626</v>
      </c>
      <c r="K4361" s="23" t="n">
        <v>504539.52</v>
      </c>
      <c r="L4361" s="23" t="n">
        <v>660688</v>
      </c>
      <c r="M4361" s="23" t="n">
        <f aca="false">MIN(J4361:L4361)</f>
        <v>504539.52</v>
      </c>
      <c r="N4361" s="23" t="n">
        <f aca="false">MAX(J4361:L4361)</f>
        <v>660688</v>
      </c>
      <c r="O4361" s="23" t="n">
        <f aca="false">MEDIAN(J4361:L4361)</f>
        <v>555859.105429626</v>
      </c>
      <c r="P4361" s="23" t="n">
        <f aca="false">AVERAGE(J4361:L4361)</f>
        <v>573695.541809875</v>
      </c>
      <c r="Q4361" s="23" t="n">
        <f aca="false">AVERAGE(M4361,O4361)</f>
        <v>530199.312714813</v>
      </c>
      <c r="R4361" s="23" t="n">
        <f aca="false">AVERAGE(N4361,O4361)</f>
        <v>608273.552714813</v>
      </c>
      <c r="S4361" s="23" t="n">
        <f aca="false">STDEV(J4361:L4361)</f>
        <v>79587.629683498</v>
      </c>
      <c r="T4361" s="25" t="n">
        <f aca="false">IF(P4361&gt;0,S4361/P4361,NA())</f>
        <v>0.138727990516394</v>
      </c>
      <c r="U4361" s="4" t="str">
        <f aca="false">IF(T4361&lt;=Parametros!$B$7,"MENOR",IF(T4361&lt;=Parametros!$B$8,"PROMEDIO MENOR-MEDIANA","PROMEDIO"))</f>
        <v>MENOR</v>
      </c>
      <c r="V4361" s="23" t="n">
        <f aca="false">IF(T4361&lt;=Parametros!$B$7,M4361,IF(T4361&lt;=Parametros!$B$8,Q4361,P4361))</f>
        <v>504539.52</v>
      </c>
      <c r="W4361" s="26" t="n">
        <f aca="false">ROUND(V4361,0)</f>
        <v>504540</v>
      </c>
      <c r="X4361" s="27" t="n">
        <f aca="false">K4361/G4361</f>
        <v>0.959470573469341</v>
      </c>
      <c r="Y4361" s="27" t="n">
        <f aca="false">L4361/G4361</f>
        <v>1.25641435232727</v>
      </c>
    </row>
    <row r="4362" customFormat="false" ht="39" hidden="false" customHeight="true" outlineLevel="0" collapsed="false">
      <c r="A4362" s="4" t="s">
        <v>451</v>
      </c>
      <c r="B4362" s="4" t="s">
        <v>1668</v>
      </c>
      <c r="C4362" s="4" t="s">
        <v>2425</v>
      </c>
      <c r="D4362" s="4" t="s">
        <v>2426</v>
      </c>
      <c r="E4362" s="4" t="s">
        <v>98</v>
      </c>
      <c r="F4362" s="4" t="s">
        <v>99</v>
      </c>
      <c r="G4362" s="23" t="n">
        <v>502292</v>
      </c>
      <c r="H4362" s="24" t="n">
        <f aca="false">Parametros!$B$3</f>
        <v>160.42</v>
      </c>
      <c r="I4362" s="24" t="n">
        <f aca="false">Parametros!$B$4</f>
        <v>151.76</v>
      </c>
      <c r="J4362" s="23" t="n">
        <f aca="false">G4362*H4362/I4362</f>
        <v>530954.682656827</v>
      </c>
      <c r="K4362" s="23" t="n">
        <v>481934.4</v>
      </c>
      <c r="L4362" s="23" t="n">
        <v>631057</v>
      </c>
      <c r="M4362" s="23" t="n">
        <f aca="false">MIN(J4362:L4362)</f>
        <v>481934.4</v>
      </c>
      <c r="N4362" s="23" t="n">
        <f aca="false">MAX(J4362:L4362)</f>
        <v>631057</v>
      </c>
      <c r="O4362" s="23" t="n">
        <f aca="false">MEDIAN(J4362:L4362)</f>
        <v>530954.682656827</v>
      </c>
      <c r="P4362" s="23" t="n">
        <f aca="false">AVERAGE(J4362:L4362)</f>
        <v>547982.027552276</v>
      </c>
      <c r="Q4362" s="23" t="n">
        <f aca="false">AVERAGE(M4362,O4362)</f>
        <v>506444.541328413</v>
      </c>
      <c r="R4362" s="23" t="n">
        <f aca="false">AVERAGE(N4362,O4362)</f>
        <v>581005.841328413</v>
      </c>
      <c r="S4362" s="23" t="n">
        <f aca="false">STDEV(J4362:L4362)</f>
        <v>76005.4952837716</v>
      </c>
      <c r="T4362" s="25" t="n">
        <f aca="false">IF(P4362&gt;0,S4362/P4362,NA())</f>
        <v>0.138700708166056</v>
      </c>
      <c r="U4362" s="4" t="str">
        <f aca="false">IF(T4362&lt;=Parametros!$B$7,"MENOR",IF(T4362&lt;=Parametros!$B$8,"PROMEDIO MENOR-MEDIANA","PROMEDIO"))</f>
        <v>MENOR</v>
      </c>
      <c r="V4362" s="23" t="n">
        <f aca="false">IF(T4362&lt;=Parametros!$B$7,M4362,IF(T4362&lt;=Parametros!$B$8,Q4362,P4362))</f>
        <v>481934.4</v>
      </c>
      <c r="W4362" s="26" t="n">
        <f aca="false">ROUND(V4362,0)</f>
        <v>481934</v>
      </c>
      <c r="X4362" s="27" t="n">
        <f aca="false">K4362/G4362</f>
        <v>0.959470586829971</v>
      </c>
      <c r="Y4362" s="27" t="n">
        <f aca="false">L4362/G4362</f>
        <v>1.25635486927922</v>
      </c>
    </row>
    <row r="4363" customFormat="false" ht="26.25" hidden="false" customHeight="true" outlineLevel="0" collapsed="false">
      <c r="A4363" s="4" t="s">
        <v>454</v>
      </c>
      <c r="B4363" s="4" t="s">
        <v>1668</v>
      </c>
      <c r="C4363" s="4" t="s">
        <v>2427</v>
      </c>
      <c r="D4363" s="4" t="s">
        <v>2428</v>
      </c>
      <c r="E4363" s="4" t="s">
        <v>98</v>
      </c>
      <c r="F4363" s="4" t="s">
        <v>99</v>
      </c>
      <c r="G4363" s="23" t="n">
        <v>376720</v>
      </c>
      <c r="H4363" s="24" t="n">
        <f aca="false">Parametros!$B$3</f>
        <v>160.42</v>
      </c>
      <c r="I4363" s="24" t="n">
        <f aca="false">Parametros!$B$4</f>
        <v>151.76</v>
      </c>
      <c r="J4363" s="23" t="n">
        <f aca="false">G4363*H4363/I4363</f>
        <v>398217.069056405</v>
      </c>
      <c r="K4363" s="23" t="n">
        <v>361451.94</v>
      </c>
      <c r="L4363" s="23" t="n">
        <v>473263</v>
      </c>
      <c r="M4363" s="23" t="n">
        <f aca="false">MIN(J4363:L4363)</f>
        <v>361451.94</v>
      </c>
      <c r="N4363" s="23" t="n">
        <f aca="false">MAX(J4363:L4363)</f>
        <v>473263</v>
      </c>
      <c r="O4363" s="23" t="n">
        <f aca="false">MEDIAN(J4363:L4363)</f>
        <v>398217.069056405</v>
      </c>
      <c r="P4363" s="23" t="n">
        <f aca="false">AVERAGE(J4363:L4363)</f>
        <v>410977.336352135</v>
      </c>
      <c r="Q4363" s="23" t="n">
        <f aca="false">AVERAGE(M4363,O4363)</f>
        <v>379834.504528202</v>
      </c>
      <c r="R4363" s="23" t="n">
        <f aca="false">AVERAGE(N4363,O4363)</f>
        <v>435740.034528202</v>
      </c>
      <c r="S4363" s="23" t="n">
        <f aca="false">STDEV(J4363:L4363)</f>
        <v>56987.2494570036</v>
      </c>
      <c r="T4363" s="25" t="n">
        <f aca="false">IF(P4363&gt;0,S4363/P4363,NA())</f>
        <v>0.13866275440594</v>
      </c>
      <c r="U4363" s="4" t="str">
        <f aca="false">IF(T4363&lt;=Parametros!$B$7,"MENOR",IF(T4363&lt;=Parametros!$B$8,"PROMEDIO MENOR-MEDIANA","PROMEDIO"))</f>
        <v>MENOR</v>
      </c>
      <c r="V4363" s="23" t="n">
        <f aca="false">IF(T4363&lt;=Parametros!$B$7,M4363,IF(T4363&lt;=Parametros!$B$8,Q4363,P4363))</f>
        <v>361451.94</v>
      </c>
      <c r="W4363" s="26" t="n">
        <f aca="false">ROUND(V4363,0)</f>
        <v>361452</v>
      </c>
      <c r="X4363" s="27" t="n">
        <f aca="false">K4363/G4363</f>
        <v>0.959471066043746</v>
      </c>
      <c r="Y4363" s="27" t="n">
        <f aca="false">L4363/G4363</f>
        <v>1.2562725631769</v>
      </c>
    </row>
    <row r="4364" customFormat="false" ht="15" hidden="false" customHeight="true" outlineLevel="0" collapsed="false">
      <c r="A4364" s="22" t="s">
        <v>521</v>
      </c>
      <c r="B4364" s="22" t="s">
        <v>522</v>
      </c>
      <c r="C4364" s="22"/>
      <c r="D4364" s="22"/>
      <c r="E4364" s="22"/>
      <c r="F4364" s="22"/>
      <c r="G4364" s="22"/>
      <c r="H4364" s="22"/>
      <c r="I4364" s="22"/>
      <c r="J4364" s="22"/>
      <c r="K4364" s="22"/>
      <c r="L4364" s="22"/>
      <c r="M4364" s="22"/>
      <c r="N4364" s="22"/>
      <c r="O4364" s="22"/>
      <c r="P4364" s="22"/>
      <c r="Q4364" s="22"/>
      <c r="R4364" s="22"/>
      <c r="S4364" s="22"/>
      <c r="T4364" s="22"/>
      <c r="U4364" s="22"/>
      <c r="V4364" s="22"/>
      <c r="W4364" s="22"/>
    </row>
    <row r="4365" customFormat="false" ht="15" hidden="false" customHeight="true" outlineLevel="0" collapsed="false">
      <c r="A4365" s="4" t="s">
        <v>523</v>
      </c>
      <c r="B4365" s="4" t="s">
        <v>1668</v>
      </c>
      <c r="C4365" s="4" t="s">
        <v>1961</v>
      </c>
      <c r="D4365" s="4" t="s">
        <v>1962</v>
      </c>
      <c r="E4365" s="4" t="s">
        <v>98</v>
      </c>
      <c r="F4365" s="4" t="s">
        <v>99</v>
      </c>
      <c r="G4365" s="23" t="n">
        <v>388530</v>
      </c>
      <c r="H4365" s="24" t="n">
        <f aca="false">Parametros!$B$3</f>
        <v>160.42</v>
      </c>
      <c r="I4365" s="24" t="n">
        <f aca="false">Parametros!$B$4</f>
        <v>151.76</v>
      </c>
      <c r="J4365" s="23" t="n">
        <f aca="false">G4365*H4365/I4365</f>
        <v>410700.992356352</v>
      </c>
      <c r="K4365" s="23" t="n">
        <v>372782.91</v>
      </c>
      <c r="L4365" s="23" t="n">
        <v>488138</v>
      </c>
      <c r="M4365" s="23" t="n">
        <f aca="false">MIN(J4365:L4365)</f>
        <v>372782.91</v>
      </c>
      <c r="N4365" s="23" t="n">
        <f aca="false">MAX(J4365:L4365)</f>
        <v>488138</v>
      </c>
      <c r="O4365" s="23" t="n">
        <f aca="false">MEDIAN(J4365:L4365)</f>
        <v>410700.992356352</v>
      </c>
      <c r="P4365" s="23" t="n">
        <f aca="false">AVERAGE(J4365:L4365)</f>
        <v>423873.967452117</v>
      </c>
      <c r="Q4365" s="23" t="n">
        <f aca="false">AVERAGE(M4365,O4365)</f>
        <v>391741.951178176</v>
      </c>
      <c r="R4365" s="23" t="n">
        <f aca="false">AVERAGE(N4365,O4365)</f>
        <v>449419.496178176</v>
      </c>
      <c r="S4365" s="23" t="n">
        <f aca="false">STDEV(J4365:L4365)</f>
        <v>58794.9372980554</v>
      </c>
      <c r="T4365" s="25" t="n">
        <f aca="false">IF(P4365&gt;0,S4365/P4365,NA())</f>
        <v>0.138708535585397</v>
      </c>
      <c r="U4365" s="4" t="str">
        <f aca="false">IF(T4365&lt;=Parametros!$B$7,"MENOR",IF(T4365&lt;=Parametros!$B$8,"PROMEDIO MENOR-MEDIANA","PROMEDIO"))</f>
        <v>MENOR</v>
      </c>
      <c r="V4365" s="23" t="n">
        <f aca="false">IF(T4365&lt;=Parametros!$B$7,M4365,IF(T4365&lt;=Parametros!$B$8,Q4365,P4365))</f>
        <v>372782.91</v>
      </c>
      <c r="W4365" s="26" t="n">
        <f aca="false">ROUND(V4365,0)</f>
        <v>372783</v>
      </c>
      <c r="X4365" s="27" t="n">
        <f aca="false">K4365/G4365</f>
        <v>0.959470079530538</v>
      </c>
      <c r="Y4365" s="27" t="n">
        <f aca="false">L4365/G4365</f>
        <v>1.25637145136798</v>
      </c>
    </row>
    <row r="4366" customFormat="false" ht="26.25" hidden="false" customHeight="true" outlineLevel="0" collapsed="false">
      <c r="A4366" s="4" t="s">
        <v>526</v>
      </c>
      <c r="B4366" s="4" t="s">
        <v>1668</v>
      </c>
      <c r="C4366" s="4" t="s">
        <v>2429</v>
      </c>
      <c r="D4366" s="4" t="s">
        <v>2430</v>
      </c>
      <c r="E4366" s="4" t="s">
        <v>98</v>
      </c>
      <c r="F4366" s="4" t="s">
        <v>99</v>
      </c>
      <c r="G4366" s="23" t="n">
        <v>341099</v>
      </c>
      <c r="H4366" s="24" t="n">
        <f aca="false">Parametros!$B$3</f>
        <v>160.42</v>
      </c>
      <c r="I4366" s="24" t="n">
        <f aca="false">Parametros!$B$4</f>
        <v>151.76</v>
      </c>
      <c r="J4366" s="23" t="n">
        <f aca="false">G4366*H4366/I4366</f>
        <v>360563.399973643</v>
      </c>
      <c r="K4366" s="23" t="n">
        <v>327273.95</v>
      </c>
      <c r="L4366" s="23" t="n">
        <v>428519</v>
      </c>
      <c r="M4366" s="23" t="n">
        <f aca="false">MIN(J4366:L4366)</f>
        <v>327273.95</v>
      </c>
      <c r="N4366" s="23" t="n">
        <f aca="false">MAX(J4366:L4366)</f>
        <v>428519</v>
      </c>
      <c r="O4366" s="23" t="n">
        <f aca="false">MEDIAN(J4366:L4366)</f>
        <v>360563.399973643</v>
      </c>
      <c r="P4366" s="23" t="n">
        <f aca="false">AVERAGE(J4366:L4366)</f>
        <v>372118.783324548</v>
      </c>
      <c r="Q4366" s="23" t="n">
        <f aca="false">AVERAGE(M4366,O4366)</f>
        <v>343918.674986821</v>
      </c>
      <c r="R4366" s="23" t="n">
        <f aca="false">AVERAGE(N4366,O4366)</f>
        <v>394541.199986821</v>
      </c>
      <c r="S4366" s="23" t="n">
        <f aca="false">STDEV(J4366:L4366)</f>
        <v>51602.1821308499</v>
      </c>
      <c r="T4366" s="25" t="n">
        <f aca="false">IF(P4366&gt;0,S4366/P4366,NA())</f>
        <v>0.13867126423942</v>
      </c>
      <c r="U4366" s="4" t="str">
        <f aca="false">IF(T4366&lt;=Parametros!$B$7,"MENOR",IF(T4366&lt;=Parametros!$B$8,"PROMEDIO MENOR-MEDIANA","PROMEDIO"))</f>
        <v>MENOR</v>
      </c>
      <c r="V4366" s="23" t="n">
        <f aca="false">IF(T4366&lt;=Parametros!$B$7,M4366,IF(T4366&lt;=Parametros!$B$8,Q4366,P4366))</f>
        <v>327273.95</v>
      </c>
      <c r="W4366" s="26" t="n">
        <f aca="false">ROUND(V4366,0)</f>
        <v>327274</v>
      </c>
      <c r="X4366" s="27" t="n">
        <f aca="false">K4366/G4366</f>
        <v>0.959469098414243</v>
      </c>
      <c r="Y4366" s="27" t="n">
        <f aca="false">L4366/G4366</f>
        <v>1.25628922981305</v>
      </c>
    </row>
    <row r="4367" customFormat="false" ht="26.25" hidden="false" customHeight="true" outlineLevel="0" collapsed="false">
      <c r="A4367" s="4" t="s">
        <v>529</v>
      </c>
      <c r="B4367" s="4" t="s">
        <v>1668</v>
      </c>
      <c r="C4367" s="4" t="s">
        <v>1965</v>
      </c>
      <c r="D4367" s="4" t="s">
        <v>1966</v>
      </c>
      <c r="E4367" s="4" t="s">
        <v>98</v>
      </c>
      <c r="F4367" s="4" t="s">
        <v>99</v>
      </c>
      <c r="G4367" s="23" t="n">
        <v>415970</v>
      </c>
      <c r="H4367" s="24" t="n">
        <f aca="false">Parametros!$B$3</f>
        <v>160.42</v>
      </c>
      <c r="I4367" s="24" t="n">
        <f aca="false">Parametros!$B$4</f>
        <v>151.76</v>
      </c>
      <c r="J4367" s="23" t="n">
        <f aca="false">G4367*H4367/I4367</f>
        <v>439706.822614655</v>
      </c>
      <c r="K4367" s="23" t="n">
        <v>399110.96</v>
      </c>
      <c r="L4367" s="23" t="n">
        <v>522648</v>
      </c>
      <c r="M4367" s="23" t="n">
        <f aca="false">MIN(J4367:L4367)</f>
        <v>399110.96</v>
      </c>
      <c r="N4367" s="23" t="n">
        <f aca="false">MAX(J4367:L4367)</f>
        <v>522648</v>
      </c>
      <c r="O4367" s="23" t="n">
        <f aca="false">MEDIAN(J4367:L4367)</f>
        <v>439706.822614655</v>
      </c>
      <c r="P4367" s="23" t="n">
        <f aca="false">AVERAGE(J4367:L4367)</f>
        <v>453821.927538218</v>
      </c>
      <c r="Q4367" s="23" t="n">
        <f aca="false">AVERAGE(M4367,O4367)</f>
        <v>419408.891307327</v>
      </c>
      <c r="R4367" s="23" t="n">
        <f aca="false">AVERAGE(N4367,O4367)</f>
        <v>481177.411307327</v>
      </c>
      <c r="S4367" s="23" t="n">
        <f aca="false">STDEV(J4367:L4367)</f>
        <v>62966.4768209466</v>
      </c>
      <c r="T4367" s="25" t="n">
        <f aca="false">IF(P4367&gt;0,S4367/P4367,NA())</f>
        <v>0.138747101010548</v>
      </c>
      <c r="U4367" s="4" t="str">
        <f aca="false">IF(T4367&lt;=Parametros!$B$7,"MENOR",IF(T4367&lt;=Parametros!$B$8,"PROMEDIO MENOR-MEDIANA","PROMEDIO"))</f>
        <v>MENOR</v>
      </c>
      <c r="V4367" s="23" t="n">
        <f aca="false">IF(T4367&lt;=Parametros!$B$7,M4367,IF(T4367&lt;=Parametros!$B$8,Q4367,P4367))</f>
        <v>399110.96</v>
      </c>
      <c r="W4367" s="26" t="n">
        <f aca="false">ROUND(V4367,0)</f>
        <v>399111</v>
      </c>
      <c r="X4367" s="27" t="n">
        <f aca="false">K4367/G4367</f>
        <v>0.959470538740775</v>
      </c>
      <c r="Y4367" s="27" t="n">
        <f aca="false">L4367/G4367</f>
        <v>1.25645599442267</v>
      </c>
    </row>
    <row r="4368" customFormat="false" ht="26.25" hidden="false" customHeight="true" outlineLevel="0" collapsed="false">
      <c r="A4368" s="4" t="s">
        <v>532</v>
      </c>
      <c r="B4368" s="4" t="s">
        <v>1668</v>
      </c>
      <c r="C4368" s="4" t="s">
        <v>1967</v>
      </c>
      <c r="D4368" s="4" t="s">
        <v>1968</v>
      </c>
      <c r="E4368" s="4" t="s">
        <v>98</v>
      </c>
      <c r="F4368" s="4" t="s">
        <v>99</v>
      </c>
      <c r="G4368" s="23" t="n">
        <v>289636</v>
      </c>
      <c r="H4368" s="24" t="n">
        <f aca="false">Parametros!$B$3</f>
        <v>160.42</v>
      </c>
      <c r="I4368" s="24" t="n">
        <f aca="false">Parametros!$B$4</f>
        <v>151.76</v>
      </c>
      <c r="J4368" s="23" t="n">
        <f aca="false">G4368*H4368/I4368</f>
        <v>306163.726410121</v>
      </c>
      <c r="K4368" s="23" t="n">
        <v>277897.3</v>
      </c>
      <c r="L4368" s="23" t="n">
        <v>363902</v>
      </c>
      <c r="M4368" s="23" t="n">
        <f aca="false">MIN(J4368:L4368)</f>
        <v>277897.3</v>
      </c>
      <c r="N4368" s="23" t="n">
        <f aca="false">MAX(J4368:L4368)</f>
        <v>363902</v>
      </c>
      <c r="O4368" s="23" t="n">
        <f aca="false">MEDIAN(J4368:L4368)</f>
        <v>306163.726410121</v>
      </c>
      <c r="P4368" s="23" t="n">
        <f aca="false">AVERAGE(J4368:L4368)</f>
        <v>315987.67547004</v>
      </c>
      <c r="Q4368" s="23" t="n">
        <f aca="false">AVERAGE(M4368,O4368)</f>
        <v>292030.513205061</v>
      </c>
      <c r="R4368" s="23" t="n">
        <f aca="false">AVERAGE(N4368,O4368)</f>
        <v>335032.863205061</v>
      </c>
      <c r="S4368" s="23" t="n">
        <f aca="false">STDEV(J4368:L4368)</f>
        <v>43835.8824123733</v>
      </c>
      <c r="T4368" s="25" t="n">
        <f aca="false">IF(P4368&gt;0,S4368/P4368,NA())</f>
        <v>0.138726557442996</v>
      </c>
      <c r="U4368" s="4" t="str">
        <f aca="false">IF(T4368&lt;=Parametros!$B$7,"MENOR",IF(T4368&lt;=Parametros!$B$8,"PROMEDIO MENOR-MEDIANA","PROMEDIO"))</f>
        <v>MENOR</v>
      </c>
      <c r="V4368" s="23" t="n">
        <f aca="false">IF(T4368&lt;=Parametros!$B$7,M4368,IF(T4368&lt;=Parametros!$B$8,Q4368,P4368))</f>
        <v>277897.3</v>
      </c>
      <c r="W4368" s="26" t="n">
        <f aca="false">ROUND(V4368,0)</f>
        <v>277897</v>
      </c>
      <c r="X4368" s="27" t="n">
        <f aca="false">K4368/G4368</f>
        <v>0.959470853070751</v>
      </c>
      <c r="Y4368" s="27" t="n">
        <f aca="false">L4368/G4368</f>
        <v>1.25641149580853</v>
      </c>
    </row>
    <row r="4369" customFormat="false" ht="26.25" hidden="false" customHeight="true" outlineLevel="0" collapsed="false">
      <c r="A4369" s="4" t="s">
        <v>535</v>
      </c>
      <c r="B4369" s="4" t="s">
        <v>1668</v>
      </c>
      <c r="C4369" s="4" t="s">
        <v>1969</v>
      </c>
      <c r="D4369" s="4" t="s">
        <v>1970</v>
      </c>
      <c r="E4369" s="4" t="s">
        <v>98</v>
      </c>
      <c r="F4369" s="4" t="s">
        <v>99</v>
      </c>
      <c r="G4369" s="23" t="n">
        <v>526000</v>
      </c>
      <c r="H4369" s="24" t="n">
        <f aca="false">Parametros!$B$3</f>
        <v>160.42</v>
      </c>
      <c r="I4369" s="24" t="n">
        <f aca="false">Parametros!$B$4</f>
        <v>151.76</v>
      </c>
      <c r="J4369" s="23" t="n">
        <f aca="false">G4369*H4369/I4369</f>
        <v>556015.550869794</v>
      </c>
      <c r="K4369" s="23" t="n">
        <v>504681.55</v>
      </c>
      <c r="L4369" s="23" t="n">
        <v>660926</v>
      </c>
      <c r="M4369" s="23" t="n">
        <f aca="false">MIN(J4369:L4369)</f>
        <v>504681.55</v>
      </c>
      <c r="N4369" s="23" t="n">
        <f aca="false">MAX(J4369:L4369)</f>
        <v>660926</v>
      </c>
      <c r="O4369" s="23" t="n">
        <f aca="false">MEDIAN(J4369:L4369)</f>
        <v>556015.550869794</v>
      </c>
      <c r="P4369" s="23" t="n">
        <f aca="false">AVERAGE(J4369:L4369)</f>
        <v>573874.366956598</v>
      </c>
      <c r="Q4369" s="23" t="n">
        <f aca="false">AVERAGE(M4369,O4369)</f>
        <v>530348.550434897</v>
      </c>
      <c r="R4369" s="23" t="n">
        <f aca="false">AVERAGE(N4369,O4369)</f>
        <v>608470.775434897</v>
      </c>
      <c r="S4369" s="23" t="n">
        <f aca="false">STDEV(J4369:L4369)</f>
        <v>79638.4644689194</v>
      </c>
      <c r="T4369" s="25" t="n">
        <f aca="false">IF(P4369&gt;0,S4369/P4369,NA())</f>
        <v>0.138773343181823</v>
      </c>
      <c r="U4369" s="4" t="str">
        <f aca="false">IF(T4369&lt;=Parametros!$B$7,"MENOR",IF(T4369&lt;=Parametros!$B$8,"PROMEDIO MENOR-MEDIANA","PROMEDIO"))</f>
        <v>MENOR</v>
      </c>
      <c r="V4369" s="23" t="n">
        <f aca="false">IF(T4369&lt;=Parametros!$B$7,M4369,IF(T4369&lt;=Parametros!$B$8,Q4369,P4369))</f>
        <v>504681.55</v>
      </c>
      <c r="W4369" s="26" t="n">
        <f aca="false">ROUND(V4369,0)</f>
        <v>504682</v>
      </c>
      <c r="X4369" s="27" t="n">
        <f aca="false">K4369/G4369</f>
        <v>0.959470627376426</v>
      </c>
      <c r="Y4369" s="27" t="n">
        <f aca="false">L4369/G4369</f>
        <v>1.25651330798479</v>
      </c>
    </row>
    <row r="4370" customFormat="false" ht="26.25" hidden="false" customHeight="true" outlineLevel="0" collapsed="false">
      <c r="A4370" s="4" t="s">
        <v>538</v>
      </c>
      <c r="B4370" s="4" t="s">
        <v>1668</v>
      </c>
      <c r="C4370" s="4" t="s">
        <v>1971</v>
      </c>
      <c r="D4370" s="4" t="s">
        <v>1972</v>
      </c>
      <c r="E4370" s="4" t="s">
        <v>98</v>
      </c>
      <c r="F4370" s="4" t="s">
        <v>99</v>
      </c>
      <c r="G4370" s="23" t="n">
        <v>54716</v>
      </c>
      <c r="H4370" s="24" t="n">
        <f aca="false">Parametros!$B$3</f>
        <v>160.42</v>
      </c>
      <c r="I4370" s="24" t="n">
        <f aca="false">Parametros!$B$4</f>
        <v>151.76</v>
      </c>
      <c r="J4370" s="23" t="n">
        <f aca="false">G4370*H4370/I4370</f>
        <v>57838.3020558777</v>
      </c>
      <c r="K4370" s="23" t="n">
        <v>52498.49</v>
      </c>
      <c r="L4370" s="23" t="n">
        <v>68663</v>
      </c>
      <c r="M4370" s="23" t="n">
        <f aca="false">MIN(J4370:L4370)</f>
        <v>52498.49</v>
      </c>
      <c r="N4370" s="23" t="n">
        <f aca="false">MAX(J4370:L4370)</f>
        <v>68663</v>
      </c>
      <c r="O4370" s="23" t="n">
        <f aca="false">MEDIAN(J4370:L4370)</f>
        <v>57838.3020558777</v>
      </c>
      <c r="P4370" s="23" t="n">
        <f aca="false">AVERAGE(J4370:L4370)</f>
        <v>59666.5973519592</v>
      </c>
      <c r="Q4370" s="23" t="n">
        <f aca="false">AVERAGE(M4370,O4370)</f>
        <v>55168.3960279389</v>
      </c>
      <c r="R4370" s="23" t="n">
        <f aca="false">AVERAGE(N4370,O4370)</f>
        <v>63250.6510279388</v>
      </c>
      <c r="S4370" s="23" t="n">
        <f aca="false">STDEV(J4370:L4370)</f>
        <v>8235.88754490252</v>
      </c>
      <c r="T4370" s="25" t="n">
        <f aca="false">IF(P4370&gt;0,S4370/P4370,NA())</f>
        <v>0.138031795182168</v>
      </c>
      <c r="U4370" s="4" t="str">
        <f aca="false">IF(T4370&lt;=Parametros!$B$7,"MENOR",IF(T4370&lt;=Parametros!$B$8,"PROMEDIO MENOR-MEDIANA","PROMEDIO"))</f>
        <v>MENOR</v>
      </c>
      <c r="V4370" s="23" t="n">
        <f aca="false">IF(T4370&lt;=Parametros!$B$7,M4370,IF(T4370&lt;=Parametros!$B$8,Q4370,P4370))</f>
        <v>52498.49</v>
      </c>
      <c r="W4370" s="26" t="n">
        <f aca="false">ROUND(V4370,0)</f>
        <v>52498</v>
      </c>
      <c r="X4370" s="27" t="n">
        <f aca="false">K4370/G4370</f>
        <v>0.959472366401053</v>
      </c>
      <c r="Y4370" s="27" t="n">
        <f aca="false">L4370/G4370</f>
        <v>1.25489801886103</v>
      </c>
    </row>
    <row r="4371" customFormat="false" ht="26.25" hidden="false" customHeight="true" outlineLevel="0" collapsed="false">
      <c r="A4371" s="4" t="s">
        <v>541</v>
      </c>
      <c r="B4371" s="4" t="s">
        <v>1668</v>
      </c>
      <c r="C4371" s="4" t="s">
        <v>1973</v>
      </c>
      <c r="D4371" s="4" t="s">
        <v>1974</v>
      </c>
      <c r="E4371" s="4" t="s">
        <v>98</v>
      </c>
      <c r="F4371" s="4" t="s">
        <v>99</v>
      </c>
      <c r="G4371" s="23" t="n">
        <v>54716</v>
      </c>
      <c r="H4371" s="24" t="n">
        <f aca="false">Parametros!$B$3</f>
        <v>160.42</v>
      </c>
      <c r="I4371" s="24" t="n">
        <f aca="false">Parametros!$B$4</f>
        <v>151.76</v>
      </c>
      <c r="J4371" s="23" t="n">
        <f aca="false">G4371*H4371/I4371</f>
        <v>57838.3020558777</v>
      </c>
      <c r="K4371" s="23" t="n">
        <v>52498.49</v>
      </c>
      <c r="L4371" s="23" t="n">
        <v>68663</v>
      </c>
      <c r="M4371" s="23" t="n">
        <f aca="false">MIN(J4371:L4371)</f>
        <v>52498.49</v>
      </c>
      <c r="N4371" s="23" t="n">
        <f aca="false">MAX(J4371:L4371)</f>
        <v>68663</v>
      </c>
      <c r="O4371" s="23" t="n">
        <f aca="false">MEDIAN(J4371:L4371)</f>
        <v>57838.3020558777</v>
      </c>
      <c r="P4371" s="23" t="n">
        <f aca="false">AVERAGE(J4371:L4371)</f>
        <v>59666.5973519592</v>
      </c>
      <c r="Q4371" s="23" t="n">
        <f aca="false">AVERAGE(M4371,O4371)</f>
        <v>55168.3960279389</v>
      </c>
      <c r="R4371" s="23" t="n">
        <f aca="false">AVERAGE(N4371,O4371)</f>
        <v>63250.6510279388</v>
      </c>
      <c r="S4371" s="23" t="n">
        <f aca="false">STDEV(J4371:L4371)</f>
        <v>8235.88754490252</v>
      </c>
      <c r="T4371" s="25" t="n">
        <f aca="false">IF(P4371&gt;0,S4371/P4371,NA())</f>
        <v>0.138031795182168</v>
      </c>
      <c r="U4371" s="4" t="str">
        <f aca="false">IF(T4371&lt;=Parametros!$B$7,"MENOR",IF(T4371&lt;=Parametros!$B$8,"PROMEDIO MENOR-MEDIANA","PROMEDIO"))</f>
        <v>MENOR</v>
      </c>
      <c r="V4371" s="23" t="n">
        <f aca="false">IF(T4371&lt;=Parametros!$B$7,M4371,IF(T4371&lt;=Parametros!$B$8,Q4371,P4371))</f>
        <v>52498.49</v>
      </c>
      <c r="W4371" s="26" t="n">
        <f aca="false">ROUND(V4371,0)</f>
        <v>52498</v>
      </c>
      <c r="X4371" s="27" t="n">
        <f aca="false">K4371/G4371</f>
        <v>0.959472366401053</v>
      </c>
      <c r="Y4371" s="27" t="n">
        <f aca="false">L4371/G4371</f>
        <v>1.25489801886103</v>
      </c>
    </row>
    <row r="4372" customFormat="false" ht="26.25" hidden="false" customHeight="true" outlineLevel="0" collapsed="false">
      <c r="A4372" s="4" t="s">
        <v>544</v>
      </c>
      <c r="B4372" s="4" t="s">
        <v>1668</v>
      </c>
      <c r="C4372" s="4" t="s">
        <v>1975</v>
      </c>
      <c r="D4372" s="4" t="s">
        <v>1976</v>
      </c>
      <c r="E4372" s="4" t="s">
        <v>98</v>
      </c>
      <c r="F4372" s="4" t="s">
        <v>99</v>
      </c>
      <c r="G4372" s="23" t="n">
        <v>191387</v>
      </c>
      <c r="H4372" s="24" t="n">
        <f aca="false">Parametros!$B$3</f>
        <v>160.42</v>
      </c>
      <c r="I4372" s="24" t="n">
        <f aca="false">Parametros!$B$4</f>
        <v>151.76</v>
      </c>
      <c r="J4372" s="23" t="n">
        <f aca="false">G4372*H4372/I4372</f>
        <v>202308.266605166</v>
      </c>
      <c r="K4372" s="23" t="n">
        <v>183630.19</v>
      </c>
      <c r="L4372" s="23" t="n">
        <v>240380</v>
      </c>
      <c r="M4372" s="23" t="n">
        <f aca="false">MIN(J4372:L4372)</f>
        <v>183630.19</v>
      </c>
      <c r="N4372" s="23" t="n">
        <f aca="false">MAX(J4372:L4372)</f>
        <v>240380</v>
      </c>
      <c r="O4372" s="23" t="n">
        <f aca="false">MEDIAN(J4372:L4372)</f>
        <v>202308.266605166</v>
      </c>
      <c r="P4372" s="23" t="n">
        <f aca="false">AVERAGE(J4372:L4372)</f>
        <v>208772.818868389</v>
      </c>
      <c r="Q4372" s="23" t="n">
        <f aca="false">AVERAGE(M4372,O4372)</f>
        <v>192969.228302583</v>
      </c>
      <c r="R4372" s="23" t="n">
        <f aca="false">AVERAGE(N4372,O4372)</f>
        <v>221344.133302583</v>
      </c>
      <c r="S4372" s="23" t="n">
        <f aca="false">STDEV(J4372:L4372)</f>
        <v>28921.9304461507</v>
      </c>
      <c r="T4372" s="25" t="n">
        <f aca="false">IF(P4372&gt;0,S4372/P4372,NA())</f>
        <v>0.138533026487434</v>
      </c>
      <c r="U4372" s="4" t="str">
        <f aca="false">IF(T4372&lt;=Parametros!$B$7,"MENOR",IF(T4372&lt;=Parametros!$B$8,"PROMEDIO MENOR-MEDIANA","PROMEDIO"))</f>
        <v>MENOR</v>
      </c>
      <c r="V4372" s="23" t="n">
        <f aca="false">IF(T4372&lt;=Parametros!$B$7,M4372,IF(T4372&lt;=Parametros!$B$8,Q4372,P4372))</f>
        <v>183630.19</v>
      </c>
      <c r="W4372" s="26" t="n">
        <f aca="false">ROUND(V4372,0)</f>
        <v>183630</v>
      </c>
      <c r="X4372" s="27" t="n">
        <f aca="false">K4372/G4372</f>
        <v>0.959470549201356</v>
      </c>
      <c r="Y4372" s="27" t="n">
        <f aca="false">L4372/G4372</f>
        <v>1.25598917376833</v>
      </c>
    </row>
    <row r="4373" customFormat="false" ht="26.25" hidden="false" customHeight="true" outlineLevel="0" collapsed="false">
      <c r="A4373" s="4" t="s">
        <v>547</v>
      </c>
      <c r="B4373" s="4" t="s">
        <v>1668</v>
      </c>
      <c r="C4373" s="4" t="s">
        <v>1977</v>
      </c>
      <c r="D4373" s="4" t="s">
        <v>1978</v>
      </c>
      <c r="E4373" s="4" t="s">
        <v>98</v>
      </c>
      <c r="F4373" s="4" t="s">
        <v>99</v>
      </c>
      <c r="G4373" s="23" t="n">
        <v>54716</v>
      </c>
      <c r="H4373" s="24" t="n">
        <f aca="false">Parametros!$B$3</f>
        <v>160.42</v>
      </c>
      <c r="I4373" s="24" t="n">
        <f aca="false">Parametros!$B$4</f>
        <v>151.76</v>
      </c>
      <c r="J4373" s="23" t="n">
        <f aca="false">G4373*H4373/I4373</f>
        <v>57838.3020558777</v>
      </c>
      <c r="K4373" s="23" t="n">
        <v>52498.49</v>
      </c>
      <c r="L4373" s="23" t="n">
        <v>68663</v>
      </c>
      <c r="M4373" s="23" t="n">
        <f aca="false">MIN(J4373:L4373)</f>
        <v>52498.49</v>
      </c>
      <c r="N4373" s="23" t="n">
        <f aca="false">MAX(J4373:L4373)</f>
        <v>68663</v>
      </c>
      <c r="O4373" s="23" t="n">
        <f aca="false">MEDIAN(J4373:L4373)</f>
        <v>57838.3020558777</v>
      </c>
      <c r="P4373" s="23" t="n">
        <f aca="false">AVERAGE(J4373:L4373)</f>
        <v>59666.5973519592</v>
      </c>
      <c r="Q4373" s="23" t="n">
        <f aca="false">AVERAGE(M4373,O4373)</f>
        <v>55168.3960279389</v>
      </c>
      <c r="R4373" s="23" t="n">
        <f aca="false">AVERAGE(N4373,O4373)</f>
        <v>63250.6510279388</v>
      </c>
      <c r="S4373" s="23" t="n">
        <f aca="false">STDEV(J4373:L4373)</f>
        <v>8235.88754490252</v>
      </c>
      <c r="T4373" s="25" t="n">
        <f aca="false">IF(P4373&gt;0,S4373/P4373,NA())</f>
        <v>0.138031795182168</v>
      </c>
      <c r="U4373" s="4" t="str">
        <f aca="false">IF(T4373&lt;=Parametros!$B$7,"MENOR",IF(T4373&lt;=Parametros!$B$8,"PROMEDIO MENOR-MEDIANA","PROMEDIO"))</f>
        <v>MENOR</v>
      </c>
      <c r="V4373" s="23" t="n">
        <f aca="false">IF(T4373&lt;=Parametros!$B$7,M4373,IF(T4373&lt;=Parametros!$B$8,Q4373,P4373))</f>
        <v>52498.49</v>
      </c>
      <c r="W4373" s="26" t="n">
        <f aca="false">ROUND(V4373,0)</f>
        <v>52498</v>
      </c>
      <c r="X4373" s="27" t="n">
        <f aca="false">K4373/G4373</f>
        <v>0.959472366401053</v>
      </c>
      <c r="Y4373" s="27" t="n">
        <f aca="false">L4373/G4373</f>
        <v>1.25489801886103</v>
      </c>
    </row>
    <row r="4374" customFormat="false" ht="26.25" hidden="false" customHeight="true" outlineLevel="0" collapsed="false">
      <c r="A4374" s="4" t="s">
        <v>550</v>
      </c>
      <c r="B4374" s="4" t="s">
        <v>1668</v>
      </c>
      <c r="C4374" s="4" t="s">
        <v>1979</v>
      </c>
      <c r="D4374" s="4" t="s">
        <v>1980</v>
      </c>
      <c r="E4374" s="4" t="s">
        <v>98</v>
      </c>
      <c r="F4374" s="4" t="s">
        <v>99</v>
      </c>
      <c r="G4374" s="23" t="n">
        <v>59342</v>
      </c>
      <c r="H4374" s="24" t="n">
        <f aca="false">Parametros!$B$3</f>
        <v>160.42</v>
      </c>
      <c r="I4374" s="24" t="n">
        <f aca="false">Parametros!$B$4</f>
        <v>151.76</v>
      </c>
      <c r="J4374" s="23" t="n">
        <f aca="false">G4374*H4374/I4374</f>
        <v>62728.2791249341</v>
      </c>
      <c r="K4374" s="23" t="n">
        <v>56937.05</v>
      </c>
      <c r="L4374" s="23" t="n">
        <v>74494</v>
      </c>
      <c r="M4374" s="23" t="n">
        <f aca="false">MIN(J4374:L4374)</f>
        <v>56937.05</v>
      </c>
      <c r="N4374" s="23" t="n">
        <f aca="false">MAX(J4374:L4374)</f>
        <v>74494</v>
      </c>
      <c r="O4374" s="23" t="n">
        <f aca="false">MEDIAN(J4374:L4374)</f>
        <v>62728.2791249341</v>
      </c>
      <c r="P4374" s="23" t="n">
        <f aca="false">AVERAGE(J4374:L4374)</f>
        <v>64719.776374978</v>
      </c>
      <c r="Q4374" s="23" t="n">
        <f aca="false">AVERAGE(M4374,O4374)</f>
        <v>59832.6645624671</v>
      </c>
      <c r="R4374" s="23" t="n">
        <f aca="false">AVERAGE(N4374,O4374)</f>
        <v>68611.1395624671</v>
      </c>
      <c r="S4374" s="23" t="n">
        <f aca="false">STDEV(J4374:L4374)</f>
        <v>8946.2936067583</v>
      </c>
      <c r="T4374" s="25" t="n">
        <f aca="false">IF(P4374&gt;0,S4374/P4374,NA())</f>
        <v>0.138231219386863</v>
      </c>
      <c r="U4374" s="4" t="str">
        <f aca="false">IF(T4374&lt;=Parametros!$B$7,"MENOR",IF(T4374&lt;=Parametros!$B$8,"PROMEDIO MENOR-MEDIANA","PROMEDIO"))</f>
        <v>MENOR</v>
      </c>
      <c r="V4374" s="23" t="n">
        <f aca="false">IF(T4374&lt;=Parametros!$B$7,M4374,IF(T4374&lt;=Parametros!$B$8,Q4374,P4374))</f>
        <v>56937.05</v>
      </c>
      <c r="W4374" s="26" t="n">
        <f aca="false">ROUND(V4374,0)</f>
        <v>56937</v>
      </c>
      <c r="X4374" s="27" t="n">
        <f aca="false">K4374/G4374</f>
        <v>0.959473054497658</v>
      </c>
      <c r="Y4374" s="27" t="n">
        <f aca="false">L4374/G4374</f>
        <v>1.25533349061373</v>
      </c>
    </row>
    <row r="4375" customFormat="false" ht="39" hidden="false" customHeight="true" outlineLevel="0" collapsed="false">
      <c r="A4375" s="4" t="s">
        <v>552</v>
      </c>
      <c r="B4375" s="4" t="s">
        <v>1668</v>
      </c>
      <c r="C4375" s="4" t="s">
        <v>1981</v>
      </c>
      <c r="D4375" s="4" t="s">
        <v>1982</v>
      </c>
      <c r="E4375" s="4" t="s">
        <v>98</v>
      </c>
      <c r="F4375" s="4" t="s">
        <v>99</v>
      </c>
      <c r="G4375" s="23" t="n">
        <v>104212</v>
      </c>
      <c r="H4375" s="24" t="n">
        <f aca="false">Parametros!$B$3</f>
        <v>160.42</v>
      </c>
      <c r="I4375" s="24" t="n">
        <f aca="false">Parametros!$B$4</f>
        <v>151.76</v>
      </c>
      <c r="J4375" s="23" t="n">
        <f aca="false">G4375*H4375/I4375</f>
        <v>110158.731154454</v>
      </c>
      <c r="K4375" s="23" t="n">
        <v>99988.49</v>
      </c>
      <c r="L4375" s="23" t="n">
        <v>130900</v>
      </c>
      <c r="M4375" s="23" t="n">
        <f aca="false">MIN(J4375:L4375)</f>
        <v>99988.49</v>
      </c>
      <c r="N4375" s="23" t="n">
        <f aca="false">MAX(J4375:L4375)</f>
        <v>130900</v>
      </c>
      <c r="O4375" s="23" t="n">
        <f aca="false">MEDIAN(J4375:L4375)</f>
        <v>110158.731154454</v>
      </c>
      <c r="P4375" s="23" t="n">
        <f aca="false">AVERAGE(J4375:L4375)</f>
        <v>113682.407051485</v>
      </c>
      <c r="Q4375" s="23" t="n">
        <f aca="false">AVERAGE(M4375,O4375)</f>
        <v>105073.610577227</v>
      </c>
      <c r="R4375" s="23" t="n">
        <f aca="false">AVERAGE(N4375,O4375)</f>
        <v>120529.365577227</v>
      </c>
      <c r="S4375" s="23" t="n">
        <f aca="false">STDEV(J4375:L4375)</f>
        <v>15754.1290298928</v>
      </c>
      <c r="T4375" s="25" t="n">
        <f aca="false">IF(P4375&gt;0,S4375/P4375,NA())</f>
        <v>0.138580185259079</v>
      </c>
      <c r="U4375" s="4" t="str">
        <f aca="false">IF(T4375&lt;=Parametros!$B$7,"MENOR",IF(T4375&lt;=Parametros!$B$8,"PROMEDIO MENOR-MEDIANA","PROMEDIO"))</f>
        <v>MENOR</v>
      </c>
      <c r="V4375" s="23" t="n">
        <f aca="false">IF(T4375&lt;=Parametros!$B$7,M4375,IF(T4375&lt;=Parametros!$B$8,Q4375,P4375))</f>
        <v>99988.49</v>
      </c>
      <c r="W4375" s="26" t="n">
        <f aca="false">ROUND(V4375,0)</f>
        <v>99988</v>
      </c>
      <c r="X4375" s="27" t="n">
        <f aca="false">K4375/G4375</f>
        <v>0.959471941810924</v>
      </c>
      <c r="Y4375" s="27" t="n">
        <f aca="false">L4375/G4375</f>
        <v>1.25609334817487</v>
      </c>
    </row>
    <row r="4376" customFormat="false" ht="39" hidden="false" customHeight="true" outlineLevel="0" collapsed="false">
      <c r="A4376" s="4" t="s">
        <v>555</v>
      </c>
      <c r="B4376" s="4" t="s">
        <v>1668</v>
      </c>
      <c r="C4376" s="4" t="s">
        <v>1983</v>
      </c>
      <c r="D4376" s="4" t="s">
        <v>1984</v>
      </c>
      <c r="E4376" s="4" t="s">
        <v>98</v>
      </c>
      <c r="F4376" s="4" t="s">
        <v>99</v>
      </c>
      <c r="G4376" s="23" t="n">
        <v>278636</v>
      </c>
      <c r="H4376" s="24" t="n">
        <f aca="false">Parametros!$B$3</f>
        <v>160.42</v>
      </c>
      <c r="I4376" s="24" t="n">
        <f aca="false">Parametros!$B$4</f>
        <v>151.76</v>
      </c>
      <c r="J4376" s="23" t="n">
        <f aca="false">G4376*H4376/I4376</f>
        <v>294536.024775962</v>
      </c>
      <c r="K4376" s="23" t="n">
        <v>267343.35</v>
      </c>
      <c r="L4376" s="23" t="n">
        <v>350098</v>
      </c>
      <c r="M4376" s="23" t="n">
        <f aca="false">MIN(J4376:L4376)</f>
        <v>267343.35</v>
      </c>
      <c r="N4376" s="23" t="n">
        <f aca="false">MAX(J4376:L4376)</f>
        <v>350098</v>
      </c>
      <c r="O4376" s="23" t="n">
        <f aca="false">MEDIAN(J4376:L4376)</f>
        <v>294536.024775962</v>
      </c>
      <c r="P4376" s="23" t="n">
        <f aca="false">AVERAGE(J4376:L4376)</f>
        <v>303992.458258654</v>
      </c>
      <c r="Q4376" s="23" t="n">
        <f aca="false">AVERAGE(M4376,O4376)</f>
        <v>280939.687387981</v>
      </c>
      <c r="R4376" s="23" t="n">
        <f aca="false">AVERAGE(N4376,O4376)</f>
        <v>322317.012387981</v>
      </c>
      <c r="S4376" s="23" t="n">
        <f aca="false">STDEV(J4376:L4376)</f>
        <v>42179.984884007</v>
      </c>
      <c r="T4376" s="25" t="n">
        <f aca="false">IF(P4376&gt;0,S4376/P4376,NA())</f>
        <v>0.138753392520409</v>
      </c>
      <c r="U4376" s="4" t="str">
        <f aca="false">IF(T4376&lt;=Parametros!$B$7,"MENOR",IF(T4376&lt;=Parametros!$B$8,"PROMEDIO MENOR-MEDIANA","PROMEDIO"))</f>
        <v>MENOR</v>
      </c>
      <c r="V4376" s="23" t="n">
        <f aca="false">IF(T4376&lt;=Parametros!$B$7,M4376,IF(T4376&lt;=Parametros!$B$8,Q4376,P4376))</f>
        <v>267343.35</v>
      </c>
      <c r="W4376" s="26" t="n">
        <f aca="false">ROUND(V4376,0)</f>
        <v>267343</v>
      </c>
      <c r="X4376" s="27" t="n">
        <f aca="false">K4376/G4376</f>
        <v>0.959471676308876</v>
      </c>
      <c r="Y4376" s="27" t="n">
        <f aca="false">L4376/G4376</f>
        <v>1.25647080779225</v>
      </c>
    </row>
    <row r="4377" customFormat="false" ht="15" hidden="false" customHeight="true" outlineLevel="0" collapsed="false">
      <c r="A4377" s="4" t="s">
        <v>558</v>
      </c>
      <c r="B4377" s="4" t="s">
        <v>1668</v>
      </c>
      <c r="C4377" s="4" t="s">
        <v>1985</v>
      </c>
      <c r="D4377" s="4" t="s">
        <v>1986</v>
      </c>
      <c r="E4377" s="4" t="s">
        <v>98</v>
      </c>
      <c r="F4377" s="4" t="s">
        <v>99</v>
      </c>
      <c r="G4377" s="23" t="n">
        <v>155520</v>
      </c>
      <c r="H4377" s="24" t="n">
        <f aca="false">Parametros!$B$3</f>
        <v>160.42</v>
      </c>
      <c r="I4377" s="24" t="n">
        <f aca="false">Parametros!$B$4</f>
        <v>151.76</v>
      </c>
      <c r="J4377" s="23" t="n">
        <f aca="false">G4377*H4377/I4377</f>
        <v>164394.559831313</v>
      </c>
      <c r="K4377" s="23" t="n">
        <v>149216.71</v>
      </c>
      <c r="L4377" s="23" t="n">
        <v>195398</v>
      </c>
      <c r="M4377" s="23" t="n">
        <f aca="false">MIN(J4377:L4377)</f>
        <v>149216.71</v>
      </c>
      <c r="N4377" s="23" t="n">
        <f aca="false">MAX(J4377:L4377)</f>
        <v>195398</v>
      </c>
      <c r="O4377" s="23" t="n">
        <f aca="false">MEDIAN(J4377:L4377)</f>
        <v>164394.559831313</v>
      </c>
      <c r="P4377" s="23" t="n">
        <f aca="false">AVERAGE(J4377:L4377)</f>
        <v>169669.756610438</v>
      </c>
      <c r="Q4377" s="23" t="n">
        <f aca="false">AVERAGE(M4377,O4377)</f>
        <v>156805.634915656</v>
      </c>
      <c r="R4377" s="23" t="n">
        <f aca="false">AVERAGE(N4377,O4377)</f>
        <v>179896.279915656</v>
      </c>
      <c r="S4377" s="23" t="n">
        <f aca="false">STDEV(J4377:L4377)</f>
        <v>23538.2383008987</v>
      </c>
      <c r="T4377" s="25" t="n">
        <f aca="false">IF(P4377&gt;0,S4377/P4377,NA())</f>
        <v>0.138729722792864</v>
      </c>
      <c r="U4377" s="4" t="str">
        <f aca="false">IF(T4377&lt;=Parametros!$B$7,"MENOR",IF(T4377&lt;=Parametros!$B$8,"PROMEDIO MENOR-MEDIANA","PROMEDIO"))</f>
        <v>MENOR</v>
      </c>
      <c r="V4377" s="23" t="n">
        <f aca="false">IF(T4377&lt;=Parametros!$B$7,M4377,IF(T4377&lt;=Parametros!$B$8,Q4377,P4377))</f>
        <v>149216.71</v>
      </c>
      <c r="W4377" s="26" t="n">
        <f aca="false">ROUND(V4377,0)</f>
        <v>149217</v>
      </c>
      <c r="X4377" s="27" t="n">
        <f aca="false">K4377/G4377</f>
        <v>0.95946958590535</v>
      </c>
      <c r="Y4377" s="27" t="n">
        <f aca="false">L4377/G4377</f>
        <v>1.25641718106996</v>
      </c>
    </row>
    <row r="4378" customFormat="false" ht="26.25" hidden="false" customHeight="true" outlineLevel="0" collapsed="false">
      <c r="A4378" s="4" t="s">
        <v>561</v>
      </c>
      <c r="B4378" s="4" t="s">
        <v>1668</v>
      </c>
      <c r="C4378" s="4" t="s">
        <v>1987</v>
      </c>
      <c r="D4378" s="4" t="s">
        <v>1988</v>
      </c>
      <c r="E4378" s="4" t="s">
        <v>98</v>
      </c>
      <c r="F4378" s="4" t="s">
        <v>99</v>
      </c>
      <c r="G4378" s="23" t="n">
        <v>262483</v>
      </c>
      <c r="H4378" s="24" t="n">
        <f aca="false">Parametros!$B$3</f>
        <v>160.42</v>
      </c>
      <c r="I4378" s="24" t="n">
        <f aca="false">Parametros!$B$4</f>
        <v>151.76</v>
      </c>
      <c r="J4378" s="23" t="n">
        <f aca="false">G4378*H4378/I4378</f>
        <v>277461.273458092</v>
      </c>
      <c r="K4378" s="23" t="n">
        <v>251845.06</v>
      </c>
      <c r="L4378" s="23" t="n">
        <v>329749</v>
      </c>
      <c r="M4378" s="23" t="n">
        <f aca="false">MIN(J4378:L4378)</f>
        <v>251845.06</v>
      </c>
      <c r="N4378" s="23" t="n">
        <f aca="false">MAX(J4378:L4378)</f>
        <v>329749</v>
      </c>
      <c r="O4378" s="23" t="n">
        <f aca="false">MEDIAN(J4378:L4378)</f>
        <v>277461.273458092</v>
      </c>
      <c r="P4378" s="23" t="n">
        <f aca="false">AVERAGE(J4378:L4378)</f>
        <v>286351.777819364</v>
      </c>
      <c r="Q4378" s="23" t="n">
        <f aca="false">AVERAGE(M4378,O4378)</f>
        <v>264653.166729046</v>
      </c>
      <c r="R4378" s="23" t="n">
        <f aca="false">AVERAGE(N4378,O4378)</f>
        <v>303605.136729046</v>
      </c>
      <c r="S4378" s="23" t="n">
        <f aca="false">STDEV(J4378:L4378)</f>
        <v>39705.6263989028</v>
      </c>
      <c r="T4378" s="25" t="n">
        <f aca="false">IF(P4378&gt;0,S4378/P4378,NA())</f>
        <v>0.138660310410051</v>
      </c>
      <c r="U4378" s="4" t="str">
        <f aca="false">IF(T4378&lt;=Parametros!$B$7,"MENOR",IF(T4378&lt;=Parametros!$B$8,"PROMEDIO MENOR-MEDIANA","PROMEDIO"))</f>
        <v>MENOR</v>
      </c>
      <c r="V4378" s="23" t="n">
        <f aca="false">IF(T4378&lt;=Parametros!$B$7,M4378,IF(T4378&lt;=Parametros!$B$8,Q4378,P4378))</f>
        <v>251845.06</v>
      </c>
      <c r="W4378" s="26" t="n">
        <f aca="false">ROUND(V4378,0)</f>
        <v>251845</v>
      </c>
      <c r="X4378" s="27" t="n">
        <f aca="false">K4378/G4378</f>
        <v>0.959471889608089</v>
      </c>
      <c r="Y4378" s="27" t="n">
        <f aca="false">L4378/G4378</f>
        <v>1.25626802497686</v>
      </c>
    </row>
    <row r="4379" customFormat="false" ht="39" hidden="false" customHeight="true" outlineLevel="0" collapsed="false">
      <c r="A4379" s="4" t="s">
        <v>564</v>
      </c>
      <c r="B4379" s="4" t="s">
        <v>1668</v>
      </c>
      <c r="C4379" s="4" t="s">
        <v>1989</v>
      </c>
      <c r="D4379" s="4" t="s">
        <v>1990</v>
      </c>
      <c r="E4379" s="4" t="s">
        <v>98</v>
      </c>
      <c r="F4379" s="4" t="s">
        <v>99</v>
      </c>
      <c r="G4379" s="23" t="n">
        <v>377829</v>
      </c>
      <c r="H4379" s="24" t="n">
        <f aca="false">Parametros!$B$3</f>
        <v>160.42</v>
      </c>
      <c r="I4379" s="24" t="n">
        <f aca="false">Parametros!$B$4</f>
        <v>151.76</v>
      </c>
      <c r="J4379" s="23" t="n">
        <f aca="false">G4379*H4379/I4379</f>
        <v>399389.352793885</v>
      </c>
      <c r="K4379" s="23" t="n">
        <v>362515.77</v>
      </c>
      <c r="L4379" s="23" t="n">
        <v>474691</v>
      </c>
      <c r="M4379" s="23" t="n">
        <f aca="false">MIN(J4379:L4379)</f>
        <v>362515.77</v>
      </c>
      <c r="N4379" s="23" t="n">
        <f aca="false">MAX(J4379:L4379)</f>
        <v>474691</v>
      </c>
      <c r="O4379" s="23" t="n">
        <f aca="false">MEDIAN(J4379:L4379)</f>
        <v>399389.352793885</v>
      </c>
      <c r="P4379" s="23" t="n">
        <f aca="false">AVERAGE(J4379:L4379)</f>
        <v>412198.707597962</v>
      </c>
      <c r="Q4379" s="23" t="n">
        <f aca="false">AVERAGE(M4379,O4379)</f>
        <v>380952.561396943</v>
      </c>
      <c r="R4379" s="23" t="n">
        <f aca="false">AVERAGE(N4379,O4379)</f>
        <v>437040.176396943</v>
      </c>
      <c r="S4379" s="23" t="n">
        <f aca="false">STDEV(J4379:L4379)</f>
        <v>57174.1220681242</v>
      </c>
      <c r="T4379" s="25" t="n">
        <f aca="false">IF(P4379&gt;0,S4379/P4379,NA())</f>
        <v>0.138705243403842</v>
      </c>
      <c r="U4379" s="4" t="str">
        <f aca="false">IF(T4379&lt;=Parametros!$B$7,"MENOR",IF(T4379&lt;=Parametros!$B$8,"PROMEDIO MENOR-MEDIANA","PROMEDIO"))</f>
        <v>MENOR</v>
      </c>
      <c r="V4379" s="23" t="n">
        <f aca="false">IF(T4379&lt;=Parametros!$B$7,M4379,IF(T4379&lt;=Parametros!$B$8,Q4379,P4379))</f>
        <v>362515.77</v>
      </c>
      <c r="W4379" s="26" t="n">
        <f aca="false">ROUND(V4379,0)</f>
        <v>362516</v>
      </c>
      <c r="X4379" s="27" t="n">
        <f aca="false">K4379/G4379</f>
        <v>0.959470474738572</v>
      </c>
      <c r="Y4379" s="27" t="n">
        <f aca="false">L4379/G4379</f>
        <v>1.25636465173399</v>
      </c>
    </row>
    <row r="4380" customFormat="false" ht="26.25" hidden="false" customHeight="true" outlineLevel="0" collapsed="false">
      <c r="A4380" s="4" t="s">
        <v>567</v>
      </c>
      <c r="B4380" s="4" t="s">
        <v>1668</v>
      </c>
      <c r="C4380" s="4" t="s">
        <v>1991</v>
      </c>
      <c r="D4380" s="4" t="s">
        <v>1992</v>
      </c>
      <c r="E4380" s="4" t="s">
        <v>98</v>
      </c>
      <c r="F4380" s="4" t="s">
        <v>99</v>
      </c>
      <c r="G4380" s="23" t="n">
        <v>101348</v>
      </c>
      <c r="H4380" s="24" t="n">
        <f aca="false">Parametros!$B$3</f>
        <v>160.42</v>
      </c>
      <c r="I4380" s="24" t="n">
        <f aca="false">Parametros!$B$4</f>
        <v>151.76</v>
      </c>
      <c r="J4380" s="23" t="n">
        <f aca="false">G4380*H4380/I4380</f>
        <v>107131.300474433</v>
      </c>
      <c r="K4380" s="23" t="n">
        <v>97240.5</v>
      </c>
      <c r="L4380" s="23" t="n">
        <v>127330</v>
      </c>
      <c r="M4380" s="23" t="n">
        <f aca="false">MIN(J4380:L4380)</f>
        <v>97240.5</v>
      </c>
      <c r="N4380" s="23" t="n">
        <f aca="false">MAX(J4380:L4380)</f>
        <v>127330</v>
      </c>
      <c r="O4380" s="23" t="n">
        <f aca="false">MEDIAN(J4380:L4380)</f>
        <v>107131.300474433</v>
      </c>
      <c r="P4380" s="23" t="n">
        <f aca="false">AVERAGE(J4380:L4380)</f>
        <v>110567.266824811</v>
      </c>
      <c r="Q4380" s="23" t="n">
        <f aca="false">AVERAGE(M4380,O4380)</f>
        <v>102185.900237217</v>
      </c>
      <c r="R4380" s="23" t="n">
        <f aca="false">AVERAGE(N4380,O4380)</f>
        <v>117230.650237217</v>
      </c>
      <c r="S4380" s="23" t="n">
        <f aca="false">STDEV(J4380:L4380)</f>
        <v>15336.1957842614</v>
      </c>
      <c r="T4380" s="25" t="n">
        <f aca="false">IF(P4380&gt;0,S4380/P4380,NA())</f>
        <v>0.138704665717756</v>
      </c>
      <c r="U4380" s="4" t="str">
        <f aca="false">IF(T4380&lt;=Parametros!$B$7,"MENOR",IF(T4380&lt;=Parametros!$B$8,"PROMEDIO MENOR-MEDIANA","PROMEDIO"))</f>
        <v>MENOR</v>
      </c>
      <c r="V4380" s="23" t="n">
        <f aca="false">IF(T4380&lt;=Parametros!$B$7,M4380,IF(T4380&lt;=Parametros!$B$8,Q4380,P4380))</f>
        <v>97240.5</v>
      </c>
      <c r="W4380" s="26" t="n">
        <f aca="false">ROUND(V4380,0)</f>
        <v>97241</v>
      </c>
      <c r="X4380" s="27" t="n">
        <f aca="false">K4380/G4380</f>
        <v>0.95947132651853</v>
      </c>
      <c r="Y4380" s="27" t="n">
        <f aca="false">L4380/G4380</f>
        <v>1.25636421044323</v>
      </c>
    </row>
    <row r="4381" customFormat="false" ht="26.25" hidden="false" customHeight="true" outlineLevel="0" collapsed="false">
      <c r="A4381" s="4" t="s">
        <v>570</v>
      </c>
      <c r="B4381" s="4" t="s">
        <v>1668</v>
      </c>
      <c r="C4381" s="4" t="s">
        <v>1993</v>
      </c>
      <c r="D4381" s="4" t="s">
        <v>1994</v>
      </c>
      <c r="E4381" s="4" t="s">
        <v>98</v>
      </c>
      <c r="F4381" s="4" t="s">
        <v>99</v>
      </c>
      <c r="G4381" s="23" t="n">
        <v>101352</v>
      </c>
      <c r="H4381" s="24" t="n">
        <f aca="false">Parametros!$B$3</f>
        <v>160.42</v>
      </c>
      <c r="I4381" s="24" t="n">
        <f aca="false">Parametros!$B$4</f>
        <v>151.76</v>
      </c>
      <c r="J4381" s="23" t="n">
        <f aca="false">G4381*H4381/I4381</f>
        <v>107135.528729573</v>
      </c>
      <c r="K4381" s="23" t="n">
        <v>97244.17</v>
      </c>
      <c r="L4381" s="23" t="n">
        <v>127330</v>
      </c>
      <c r="M4381" s="23" t="n">
        <f aca="false">MIN(J4381:L4381)</f>
        <v>97244.17</v>
      </c>
      <c r="N4381" s="23" t="n">
        <f aca="false">MAX(J4381:L4381)</f>
        <v>127330</v>
      </c>
      <c r="O4381" s="23" t="n">
        <f aca="false">MEDIAN(J4381:L4381)</f>
        <v>107135.528729573</v>
      </c>
      <c r="P4381" s="23" t="n">
        <f aca="false">AVERAGE(J4381:L4381)</f>
        <v>110569.899576524</v>
      </c>
      <c r="Q4381" s="23" t="n">
        <f aca="false">AVERAGE(M4381,O4381)</f>
        <v>102189.849364787</v>
      </c>
      <c r="R4381" s="23" t="n">
        <f aca="false">AVERAGE(N4381,O4381)</f>
        <v>117232.764364787</v>
      </c>
      <c r="S4381" s="23" t="n">
        <f aca="false">STDEV(J4381:L4381)</f>
        <v>15334.1275928243</v>
      </c>
      <c r="T4381" s="25" t="n">
        <f aca="false">IF(P4381&gt;0,S4381/P4381,NA())</f>
        <v>0.138682658223921</v>
      </c>
      <c r="U4381" s="4" t="str">
        <f aca="false">IF(T4381&lt;=Parametros!$B$7,"MENOR",IF(T4381&lt;=Parametros!$B$8,"PROMEDIO MENOR-MEDIANA","PROMEDIO"))</f>
        <v>MENOR</v>
      </c>
      <c r="V4381" s="23" t="n">
        <f aca="false">IF(T4381&lt;=Parametros!$B$7,M4381,IF(T4381&lt;=Parametros!$B$8,Q4381,P4381))</f>
        <v>97244.17</v>
      </c>
      <c r="W4381" s="26" t="n">
        <f aca="false">ROUND(V4381,0)</f>
        <v>97244</v>
      </c>
      <c r="X4381" s="27" t="n">
        <f aca="false">K4381/G4381</f>
        <v>0.959469670060778</v>
      </c>
      <c r="Y4381" s="27" t="n">
        <f aca="false">L4381/G4381</f>
        <v>1.25631462625306</v>
      </c>
    </row>
    <row r="4382" customFormat="false" ht="26.25" hidden="false" customHeight="true" outlineLevel="0" collapsed="false">
      <c r="A4382" s="4" t="s">
        <v>572</v>
      </c>
      <c r="B4382" s="4" t="s">
        <v>1668</v>
      </c>
      <c r="C4382" s="4" t="s">
        <v>1995</v>
      </c>
      <c r="D4382" s="4" t="s">
        <v>1996</v>
      </c>
      <c r="E4382" s="4" t="s">
        <v>98</v>
      </c>
      <c r="F4382" s="4" t="s">
        <v>99</v>
      </c>
      <c r="G4382" s="23" t="n">
        <v>269294</v>
      </c>
      <c r="H4382" s="24" t="n">
        <f aca="false">Parametros!$B$3</f>
        <v>160.42</v>
      </c>
      <c r="I4382" s="24" t="n">
        <f aca="false">Parametros!$B$4</f>
        <v>151.76</v>
      </c>
      <c r="J4382" s="23" t="n">
        <f aca="false">G4382*H4382/I4382</f>
        <v>284660.934897206</v>
      </c>
      <c r="K4382" s="23" t="n">
        <v>258379.19</v>
      </c>
      <c r="L4382" s="23" t="n">
        <v>338317</v>
      </c>
      <c r="M4382" s="23" t="n">
        <f aca="false">MIN(J4382:L4382)</f>
        <v>258379.19</v>
      </c>
      <c r="N4382" s="23" t="n">
        <f aca="false">MAX(J4382:L4382)</f>
        <v>338317</v>
      </c>
      <c r="O4382" s="23" t="n">
        <f aca="false">MEDIAN(J4382:L4382)</f>
        <v>284660.934897206</v>
      </c>
      <c r="P4382" s="23" t="n">
        <f aca="false">AVERAGE(J4382:L4382)</f>
        <v>293785.708299069</v>
      </c>
      <c r="Q4382" s="23" t="n">
        <f aca="false">AVERAGE(M4382,O4382)</f>
        <v>271520.062448603</v>
      </c>
      <c r="R4382" s="23" t="n">
        <f aca="false">AVERAGE(N4382,O4382)</f>
        <v>311488.967448603</v>
      </c>
      <c r="S4382" s="23" t="n">
        <f aca="false">STDEV(J4382:L4382)</f>
        <v>40742.6003603787</v>
      </c>
      <c r="T4382" s="25" t="n">
        <f aca="false">IF(P4382&gt;0,S4382/P4382,NA())</f>
        <v>0.138681355863994</v>
      </c>
      <c r="U4382" s="4" t="str">
        <f aca="false">IF(T4382&lt;=Parametros!$B$7,"MENOR",IF(T4382&lt;=Parametros!$B$8,"PROMEDIO MENOR-MEDIANA","PROMEDIO"))</f>
        <v>MENOR</v>
      </c>
      <c r="V4382" s="23" t="n">
        <f aca="false">IF(T4382&lt;=Parametros!$B$7,M4382,IF(T4382&lt;=Parametros!$B$8,Q4382,P4382))</f>
        <v>258379.19</v>
      </c>
      <c r="W4382" s="26" t="n">
        <f aca="false">ROUND(V4382,0)</f>
        <v>258379</v>
      </c>
      <c r="X4382" s="27" t="n">
        <f aca="false">K4382/G4382</f>
        <v>0.959468796185582</v>
      </c>
      <c r="Y4382" s="27" t="n">
        <f aca="false">L4382/G4382</f>
        <v>1.25631094640059</v>
      </c>
    </row>
    <row r="4383" customFormat="false" ht="26.25" hidden="false" customHeight="true" outlineLevel="0" collapsed="false">
      <c r="A4383" s="4" t="s">
        <v>575</v>
      </c>
      <c r="B4383" s="4" t="s">
        <v>1668</v>
      </c>
      <c r="C4383" s="4" t="s">
        <v>1997</v>
      </c>
      <c r="D4383" s="4" t="s">
        <v>1998</v>
      </c>
      <c r="E4383" s="4" t="s">
        <v>98</v>
      </c>
      <c r="F4383" s="4" t="s">
        <v>99</v>
      </c>
      <c r="G4383" s="23" t="n">
        <v>331533</v>
      </c>
      <c r="H4383" s="24" t="n">
        <f aca="false">Parametros!$B$3</f>
        <v>160.42</v>
      </c>
      <c r="I4383" s="24" t="n">
        <f aca="false">Parametros!$B$4</f>
        <v>151.76</v>
      </c>
      <c r="J4383" s="23" t="n">
        <f aca="false">G4383*H4383/I4383</f>
        <v>350451.527807064</v>
      </c>
      <c r="K4383" s="23" t="n">
        <v>318096.29</v>
      </c>
      <c r="L4383" s="23" t="n">
        <v>416500</v>
      </c>
      <c r="M4383" s="23" t="n">
        <f aca="false">MIN(J4383:L4383)</f>
        <v>318096.29</v>
      </c>
      <c r="N4383" s="23" t="n">
        <f aca="false">MAX(J4383:L4383)</f>
        <v>416500</v>
      </c>
      <c r="O4383" s="23" t="n">
        <f aca="false">MEDIAN(J4383:L4383)</f>
        <v>350451.527807064</v>
      </c>
      <c r="P4383" s="23" t="n">
        <f aca="false">AVERAGE(J4383:L4383)</f>
        <v>361682.605935688</v>
      </c>
      <c r="Q4383" s="23" t="n">
        <f aca="false">AVERAGE(M4383,O4383)</f>
        <v>334273.908903532</v>
      </c>
      <c r="R4383" s="23" t="n">
        <f aca="false">AVERAGE(N4383,O4383)</f>
        <v>383475.763903532</v>
      </c>
      <c r="S4383" s="23" t="n">
        <f aca="false">STDEV(J4383:L4383)</f>
        <v>50154.0165130318</v>
      </c>
      <c r="T4383" s="25" t="n">
        <f aca="false">IF(P4383&gt;0,S4383/P4383,NA())</f>
        <v>0.138668588673988</v>
      </c>
      <c r="U4383" s="4" t="str">
        <f aca="false">IF(T4383&lt;=Parametros!$B$7,"MENOR",IF(T4383&lt;=Parametros!$B$8,"PROMEDIO MENOR-MEDIANA","PROMEDIO"))</f>
        <v>MENOR</v>
      </c>
      <c r="V4383" s="23" t="n">
        <f aca="false">IF(T4383&lt;=Parametros!$B$7,M4383,IF(T4383&lt;=Parametros!$B$8,Q4383,P4383))</f>
        <v>318096.29</v>
      </c>
      <c r="W4383" s="26" t="n">
        <f aca="false">ROUND(V4383,0)</f>
        <v>318096</v>
      </c>
      <c r="X4383" s="27" t="n">
        <f aca="false">K4383/G4383</f>
        <v>0.959470972723681</v>
      </c>
      <c r="Y4383" s="27" t="n">
        <f aca="false">L4383/G4383</f>
        <v>1.25628519634546</v>
      </c>
    </row>
    <row r="4384" customFormat="false" ht="15" hidden="false" customHeight="true" outlineLevel="0" collapsed="false">
      <c r="A4384" s="4" t="s">
        <v>578</v>
      </c>
      <c r="B4384" s="4" t="s">
        <v>1668</v>
      </c>
      <c r="C4384" s="4" t="s">
        <v>1999</v>
      </c>
      <c r="D4384" s="4" t="s">
        <v>2000</v>
      </c>
      <c r="E4384" s="4" t="s">
        <v>98</v>
      </c>
      <c r="F4384" s="4" t="s">
        <v>99</v>
      </c>
      <c r="G4384" s="23" t="n">
        <v>478066</v>
      </c>
      <c r="H4384" s="24" t="n">
        <f aca="false">Parametros!$B$3</f>
        <v>160.42</v>
      </c>
      <c r="I4384" s="24" t="n">
        <f aca="false">Parametros!$B$4</f>
        <v>151.76</v>
      </c>
      <c r="J4384" s="23" t="n">
        <f aca="false">G4384*H4384/I4384</f>
        <v>505346.255403268</v>
      </c>
      <c r="K4384" s="23" t="n">
        <v>458690.62</v>
      </c>
      <c r="L4384" s="23" t="n">
        <v>600593</v>
      </c>
      <c r="M4384" s="23" t="n">
        <f aca="false">MIN(J4384:L4384)</f>
        <v>458690.62</v>
      </c>
      <c r="N4384" s="23" t="n">
        <f aca="false">MAX(J4384:L4384)</f>
        <v>600593</v>
      </c>
      <c r="O4384" s="23" t="n">
        <f aca="false">MEDIAN(J4384:L4384)</f>
        <v>505346.255403268</v>
      </c>
      <c r="P4384" s="23" t="n">
        <f aca="false">AVERAGE(J4384:L4384)</f>
        <v>521543.291801089</v>
      </c>
      <c r="Q4384" s="23" t="n">
        <f aca="false">AVERAGE(M4384,O4384)</f>
        <v>482018.437701634</v>
      </c>
      <c r="R4384" s="23" t="n">
        <f aca="false">AVERAGE(N4384,O4384)</f>
        <v>552969.627701634</v>
      </c>
      <c r="S4384" s="23" t="n">
        <f aca="false">STDEV(J4384:L4384)</f>
        <v>72324.4727147759</v>
      </c>
      <c r="T4384" s="25" t="n">
        <f aca="false">IF(P4384&gt;0,S4384/P4384,NA())</f>
        <v>0.1386739583305</v>
      </c>
      <c r="U4384" s="4" t="str">
        <f aca="false">IF(T4384&lt;=Parametros!$B$7,"MENOR",IF(T4384&lt;=Parametros!$B$8,"PROMEDIO MENOR-MEDIANA","PROMEDIO"))</f>
        <v>MENOR</v>
      </c>
      <c r="V4384" s="23" t="n">
        <f aca="false">IF(T4384&lt;=Parametros!$B$7,M4384,IF(T4384&lt;=Parametros!$B$8,Q4384,P4384))</f>
        <v>458690.62</v>
      </c>
      <c r="W4384" s="26" t="n">
        <f aca="false">ROUND(V4384,0)</f>
        <v>458691</v>
      </c>
      <c r="X4384" s="27" t="n">
        <f aca="false">K4384/G4384</f>
        <v>0.959471328226647</v>
      </c>
      <c r="Y4384" s="27" t="n">
        <f aca="false">L4384/G4384</f>
        <v>1.25629724766036</v>
      </c>
    </row>
    <row r="4385" customFormat="false" ht="26.25" hidden="false" customHeight="true" outlineLevel="0" collapsed="false">
      <c r="A4385" s="4" t="s">
        <v>581</v>
      </c>
      <c r="B4385" s="4" t="s">
        <v>1668</v>
      </c>
      <c r="C4385" s="4" t="s">
        <v>2001</v>
      </c>
      <c r="D4385" s="4" t="s">
        <v>2002</v>
      </c>
      <c r="E4385" s="4" t="s">
        <v>98</v>
      </c>
      <c r="F4385" s="4" t="s">
        <v>99</v>
      </c>
      <c r="G4385" s="23" t="n">
        <v>416015</v>
      </c>
      <c r="H4385" s="24" t="n">
        <f aca="false">Parametros!$B$3</f>
        <v>160.42</v>
      </c>
      <c r="I4385" s="24" t="n">
        <f aca="false">Parametros!$B$4</f>
        <v>151.76</v>
      </c>
      <c r="J4385" s="23" t="n">
        <f aca="false">G4385*H4385/I4385</f>
        <v>439754.390484976</v>
      </c>
      <c r="K4385" s="23" t="n">
        <v>399154.02</v>
      </c>
      <c r="L4385" s="23" t="n">
        <v>522648</v>
      </c>
      <c r="M4385" s="23" t="n">
        <f aca="false">MIN(J4385:L4385)</f>
        <v>399154.02</v>
      </c>
      <c r="N4385" s="23" t="n">
        <f aca="false">MAX(J4385:L4385)</f>
        <v>522648</v>
      </c>
      <c r="O4385" s="23" t="n">
        <f aca="false">MEDIAN(J4385:L4385)</f>
        <v>439754.390484976</v>
      </c>
      <c r="P4385" s="23" t="n">
        <f aca="false">AVERAGE(J4385:L4385)</f>
        <v>453852.136828325</v>
      </c>
      <c r="Q4385" s="23" t="n">
        <f aca="false">AVERAGE(M4385,O4385)</f>
        <v>419454.205242488</v>
      </c>
      <c r="R4385" s="23" t="n">
        <f aca="false">AVERAGE(N4385,O4385)</f>
        <v>481201.195242488</v>
      </c>
      <c r="S4385" s="23" t="n">
        <f aca="false">STDEV(J4385:L4385)</f>
        <v>62942.4388869001</v>
      </c>
      <c r="T4385" s="25" t="n">
        <f aca="false">IF(P4385&gt;0,S4385/P4385,NA())</f>
        <v>0.138684901489643</v>
      </c>
      <c r="U4385" s="4" t="str">
        <f aca="false">IF(T4385&lt;=Parametros!$B$7,"MENOR",IF(T4385&lt;=Parametros!$B$8,"PROMEDIO MENOR-MEDIANA","PROMEDIO"))</f>
        <v>MENOR</v>
      </c>
      <c r="V4385" s="23" t="n">
        <f aca="false">IF(T4385&lt;=Parametros!$B$7,M4385,IF(T4385&lt;=Parametros!$B$8,Q4385,P4385))</f>
        <v>399154.02</v>
      </c>
      <c r="W4385" s="26" t="n">
        <f aca="false">ROUND(V4385,0)</f>
        <v>399154</v>
      </c>
      <c r="X4385" s="27" t="n">
        <f aca="false">K4385/G4385</f>
        <v>0.959470259485836</v>
      </c>
      <c r="Y4385" s="27" t="n">
        <f aca="false">L4385/G4385</f>
        <v>1.25632008461233</v>
      </c>
    </row>
    <row r="4386" customFormat="false" ht="26.25" hidden="false" customHeight="true" outlineLevel="0" collapsed="false">
      <c r="A4386" s="4" t="s">
        <v>584</v>
      </c>
      <c r="B4386" s="4" t="s">
        <v>1668</v>
      </c>
      <c r="C4386" s="4" t="s">
        <v>2003</v>
      </c>
      <c r="D4386" s="4" t="s">
        <v>2004</v>
      </c>
      <c r="E4386" s="4" t="s">
        <v>98</v>
      </c>
      <c r="F4386" s="4" t="s">
        <v>99</v>
      </c>
      <c r="G4386" s="23" t="n">
        <v>181463</v>
      </c>
      <c r="H4386" s="24" t="n">
        <f aca="false">Parametros!$B$3</f>
        <v>160.42</v>
      </c>
      <c r="I4386" s="24" t="n">
        <f aca="false">Parametros!$B$4</f>
        <v>151.76</v>
      </c>
      <c r="J4386" s="23" t="n">
        <f aca="false">G4386*H4386/I4386</f>
        <v>191817.965603585</v>
      </c>
      <c r="K4386" s="23" t="n">
        <v>174108</v>
      </c>
      <c r="L4386" s="23" t="n">
        <v>228004</v>
      </c>
      <c r="M4386" s="23" t="n">
        <f aca="false">MIN(J4386:L4386)</f>
        <v>174108</v>
      </c>
      <c r="N4386" s="23" t="n">
        <f aca="false">MAX(J4386:L4386)</f>
        <v>228004</v>
      </c>
      <c r="O4386" s="23" t="n">
        <f aca="false">MEDIAN(J4386:L4386)</f>
        <v>191817.965603585</v>
      </c>
      <c r="P4386" s="23" t="n">
        <f aca="false">AVERAGE(J4386:L4386)</f>
        <v>197976.655201195</v>
      </c>
      <c r="Q4386" s="23" t="n">
        <f aca="false">AVERAGE(M4386,O4386)</f>
        <v>182962.982801792</v>
      </c>
      <c r="R4386" s="23" t="n">
        <f aca="false">AVERAGE(N4386,O4386)</f>
        <v>209910.982801792</v>
      </c>
      <c r="S4386" s="23" t="n">
        <f aca="false">STDEV(J4386:L4386)</f>
        <v>27470.7443868888</v>
      </c>
      <c r="T4386" s="25" t="n">
        <f aca="false">IF(P4386&gt;0,S4386/P4386,NA())</f>
        <v>0.138757493195203</v>
      </c>
      <c r="U4386" s="4" t="str">
        <f aca="false">IF(T4386&lt;=Parametros!$B$7,"MENOR",IF(T4386&lt;=Parametros!$B$8,"PROMEDIO MENOR-MEDIANA","PROMEDIO"))</f>
        <v>MENOR</v>
      </c>
      <c r="V4386" s="23" t="n">
        <f aca="false">IF(T4386&lt;=Parametros!$B$7,M4386,IF(T4386&lt;=Parametros!$B$8,Q4386,P4386))</f>
        <v>174108</v>
      </c>
      <c r="W4386" s="26" t="n">
        <f aca="false">ROUND(V4386,0)</f>
        <v>174108</v>
      </c>
      <c r="X4386" s="27" t="n">
        <f aca="false">K4386/G4386</f>
        <v>0.959468321365788</v>
      </c>
      <c r="Y4386" s="27" t="n">
        <f aca="false">L4386/G4386</f>
        <v>1.25647652689529</v>
      </c>
    </row>
    <row r="4387" customFormat="false" ht="26.25" hidden="false" customHeight="true" outlineLevel="0" collapsed="false">
      <c r="A4387" s="4" t="s">
        <v>587</v>
      </c>
      <c r="B4387" s="4" t="s">
        <v>1668</v>
      </c>
      <c r="C4387" s="4" t="s">
        <v>2005</v>
      </c>
      <c r="D4387" s="4" t="s">
        <v>2006</v>
      </c>
      <c r="E4387" s="4" t="s">
        <v>98</v>
      </c>
      <c r="F4387" s="4" t="s">
        <v>99</v>
      </c>
      <c r="G4387" s="23" t="n">
        <v>262483</v>
      </c>
      <c r="H4387" s="24" t="n">
        <f aca="false">Parametros!$B$3</f>
        <v>160.42</v>
      </c>
      <c r="I4387" s="24" t="n">
        <f aca="false">Parametros!$B$4</f>
        <v>151.76</v>
      </c>
      <c r="J4387" s="23" t="n">
        <f aca="false">G4387*H4387/I4387</f>
        <v>277461.273458092</v>
      </c>
      <c r="K4387" s="23" t="n">
        <v>251845.06</v>
      </c>
      <c r="L4387" s="23" t="n">
        <v>329749</v>
      </c>
      <c r="M4387" s="23" t="n">
        <f aca="false">MIN(J4387:L4387)</f>
        <v>251845.06</v>
      </c>
      <c r="N4387" s="23" t="n">
        <f aca="false">MAX(J4387:L4387)</f>
        <v>329749</v>
      </c>
      <c r="O4387" s="23" t="n">
        <f aca="false">MEDIAN(J4387:L4387)</f>
        <v>277461.273458092</v>
      </c>
      <c r="P4387" s="23" t="n">
        <f aca="false">AVERAGE(J4387:L4387)</f>
        <v>286351.777819364</v>
      </c>
      <c r="Q4387" s="23" t="n">
        <f aca="false">AVERAGE(M4387,O4387)</f>
        <v>264653.166729046</v>
      </c>
      <c r="R4387" s="23" t="n">
        <f aca="false">AVERAGE(N4387,O4387)</f>
        <v>303605.136729046</v>
      </c>
      <c r="S4387" s="23" t="n">
        <f aca="false">STDEV(J4387:L4387)</f>
        <v>39705.6263989028</v>
      </c>
      <c r="T4387" s="25" t="n">
        <f aca="false">IF(P4387&gt;0,S4387/P4387,NA())</f>
        <v>0.138660310410051</v>
      </c>
      <c r="U4387" s="4" t="str">
        <f aca="false">IF(T4387&lt;=Parametros!$B$7,"MENOR",IF(T4387&lt;=Parametros!$B$8,"PROMEDIO MENOR-MEDIANA","PROMEDIO"))</f>
        <v>MENOR</v>
      </c>
      <c r="V4387" s="23" t="n">
        <f aca="false">IF(T4387&lt;=Parametros!$B$7,M4387,IF(T4387&lt;=Parametros!$B$8,Q4387,P4387))</f>
        <v>251845.06</v>
      </c>
      <c r="W4387" s="26" t="n">
        <f aca="false">ROUND(V4387,0)</f>
        <v>251845</v>
      </c>
      <c r="X4387" s="27" t="n">
        <f aca="false">K4387/G4387</f>
        <v>0.959471889608089</v>
      </c>
      <c r="Y4387" s="27" t="n">
        <f aca="false">L4387/G4387</f>
        <v>1.25626802497686</v>
      </c>
    </row>
    <row r="4388" customFormat="false" ht="26.25" hidden="false" customHeight="true" outlineLevel="0" collapsed="false">
      <c r="A4388" s="4" t="s">
        <v>590</v>
      </c>
      <c r="B4388" s="4" t="s">
        <v>1668</v>
      </c>
      <c r="C4388" s="4" t="s">
        <v>2007</v>
      </c>
      <c r="D4388" s="4" t="s">
        <v>2008</v>
      </c>
      <c r="E4388" s="4" t="s">
        <v>98</v>
      </c>
      <c r="F4388" s="4" t="s">
        <v>99</v>
      </c>
      <c r="G4388" s="23" t="n">
        <v>262479</v>
      </c>
      <c r="H4388" s="24" t="n">
        <f aca="false">Parametros!$B$3</f>
        <v>160.42</v>
      </c>
      <c r="I4388" s="24" t="n">
        <f aca="false">Parametros!$B$4</f>
        <v>151.76</v>
      </c>
      <c r="J4388" s="23" t="n">
        <f aca="false">G4388*H4388/I4388</f>
        <v>277457.045202952</v>
      </c>
      <c r="K4388" s="23" t="n">
        <v>251840.47</v>
      </c>
      <c r="L4388" s="23" t="n">
        <v>329749</v>
      </c>
      <c r="M4388" s="23" t="n">
        <f aca="false">MIN(J4388:L4388)</f>
        <v>251840.47</v>
      </c>
      <c r="N4388" s="23" t="n">
        <f aca="false">MAX(J4388:L4388)</f>
        <v>329749</v>
      </c>
      <c r="O4388" s="23" t="n">
        <f aca="false">MEDIAN(J4388:L4388)</f>
        <v>277457.045202952</v>
      </c>
      <c r="P4388" s="23" t="n">
        <f aca="false">AVERAGE(J4388:L4388)</f>
        <v>286348.838400984</v>
      </c>
      <c r="Q4388" s="23" t="n">
        <f aca="false">AVERAGE(M4388,O4388)</f>
        <v>264648.757601476</v>
      </c>
      <c r="R4388" s="23" t="n">
        <f aca="false">AVERAGE(N4388,O4388)</f>
        <v>303603.022601476</v>
      </c>
      <c r="S4388" s="23" t="n">
        <f aca="false">STDEV(J4388:L4388)</f>
        <v>39708.094280608</v>
      </c>
      <c r="T4388" s="25" t="n">
        <f aca="false">IF(P4388&gt;0,S4388/P4388,NA())</f>
        <v>0.138670352226131</v>
      </c>
      <c r="U4388" s="4" t="str">
        <f aca="false">IF(T4388&lt;=Parametros!$B$7,"MENOR",IF(T4388&lt;=Parametros!$B$8,"PROMEDIO MENOR-MEDIANA","PROMEDIO"))</f>
        <v>MENOR</v>
      </c>
      <c r="V4388" s="23" t="n">
        <f aca="false">IF(T4388&lt;=Parametros!$B$7,M4388,IF(T4388&lt;=Parametros!$B$8,Q4388,P4388))</f>
        <v>251840.47</v>
      </c>
      <c r="W4388" s="26" t="n">
        <f aca="false">ROUND(V4388,0)</f>
        <v>251840</v>
      </c>
      <c r="X4388" s="27" t="n">
        <f aca="false">K4388/G4388</f>
        <v>0.959469024188602</v>
      </c>
      <c r="Y4388" s="27" t="n">
        <f aca="false">L4388/G4388</f>
        <v>1.25628716964024</v>
      </c>
    </row>
    <row r="4389" customFormat="false" ht="26.25" hidden="false" customHeight="true" outlineLevel="0" collapsed="false">
      <c r="A4389" s="4" t="s">
        <v>593</v>
      </c>
      <c r="B4389" s="4" t="s">
        <v>1668</v>
      </c>
      <c r="C4389" s="4" t="s">
        <v>2009</v>
      </c>
      <c r="D4389" s="4" t="s">
        <v>2010</v>
      </c>
      <c r="E4389" s="4" t="s">
        <v>98</v>
      </c>
      <c r="F4389" s="4" t="s">
        <v>99</v>
      </c>
      <c r="G4389" s="23" t="n">
        <v>262666</v>
      </c>
      <c r="H4389" s="24" t="n">
        <f aca="false">Parametros!$B$3</f>
        <v>160.42</v>
      </c>
      <c r="I4389" s="24" t="n">
        <f aca="false">Parametros!$B$4</f>
        <v>151.76</v>
      </c>
      <c r="J4389" s="23" t="n">
        <f aca="false">G4389*H4389/I4389</f>
        <v>277654.716130733</v>
      </c>
      <c r="K4389" s="23" t="n">
        <v>252020.07</v>
      </c>
      <c r="L4389" s="23" t="n">
        <v>329987</v>
      </c>
      <c r="M4389" s="23" t="n">
        <f aca="false">MIN(J4389:L4389)</f>
        <v>252020.07</v>
      </c>
      <c r="N4389" s="23" t="n">
        <f aca="false">MAX(J4389:L4389)</f>
        <v>329987</v>
      </c>
      <c r="O4389" s="23" t="n">
        <f aca="false">MEDIAN(J4389:L4389)</f>
        <v>277654.716130733</v>
      </c>
      <c r="P4389" s="23" t="n">
        <f aca="false">AVERAGE(J4389:L4389)</f>
        <v>286553.928710244</v>
      </c>
      <c r="Q4389" s="23" t="n">
        <f aca="false">AVERAGE(M4389,O4389)</f>
        <v>264837.393065366</v>
      </c>
      <c r="R4389" s="23" t="n">
        <f aca="false">AVERAGE(N4389,O4389)</f>
        <v>303820.858065366</v>
      </c>
      <c r="S4389" s="23" t="n">
        <f aca="false">STDEV(J4389:L4389)</f>
        <v>39737.986005933</v>
      </c>
      <c r="T4389" s="25" t="n">
        <f aca="false">IF(P4389&gt;0,S4389/P4389,NA())</f>
        <v>0.138675418567075</v>
      </c>
      <c r="U4389" s="4" t="str">
        <f aca="false">IF(T4389&lt;=Parametros!$B$7,"MENOR",IF(T4389&lt;=Parametros!$B$8,"PROMEDIO MENOR-MEDIANA","PROMEDIO"))</f>
        <v>MENOR</v>
      </c>
      <c r="V4389" s="23" t="n">
        <f aca="false">IF(T4389&lt;=Parametros!$B$7,M4389,IF(T4389&lt;=Parametros!$B$8,Q4389,P4389))</f>
        <v>252020.07</v>
      </c>
      <c r="W4389" s="26" t="n">
        <f aca="false">ROUND(V4389,0)</f>
        <v>252020</v>
      </c>
      <c r="X4389" s="27" t="n">
        <f aca="false">K4389/G4389</f>
        <v>0.959469706775906</v>
      </c>
      <c r="Y4389" s="27" t="n">
        <f aca="false">L4389/G4389</f>
        <v>1.25629887385501</v>
      </c>
    </row>
    <row r="4390" customFormat="false" ht="26.25" hidden="false" customHeight="true" outlineLevel="0" collapsed="false">
      <c r="A4390" s="4" t="s">
        <v>596</v>
      </c>
      <c r="B4390" s="4" t="s">
        <v>1668</v>
      </c>
      <c r="C4390" s="4" t="s">
        <v>2011</v>
      </c>
      <c r="D4390" s="4" t="s">
        <v>2012</v>
      </c>
      <c r="E4390" s="4" t="s">
        <v>98</v>
      </c>
      <c r="F4390" s="4" t="s">
        <v>99</v>
      </c>
      <c r="G4390" s="23" t="n">
        <v>328507</v>
      </c>
      <c r="H4390" s="24" t="n">
        <f aca="false">Parametros!$B$3</f>
        <v>160.42</v>
      </c>
      <c r="I4390" s="24" t="n">
        <f aca="false">Parametros!$B$4</f>
        <v>151.76</v>
      </c>
      <c r="J4390" s="23" t="n">
        <f aca="false">G4390*H4390/I4390</f>
        <v>347252.852793885</v>
      </c>
      <c r="K4390" s="23" t="n">
        <v>315192.54</v>
      </c>
      <c r="L4390" s="23" t="n">
        <v>412692</v>
      </c>
      <c r="M4390" s="23" t="n">
        <f aca="false">MIN(J4390:L4390)</f>
        <v>315192.54</v>
      </c>
      <c r="N4390" s="23" t="n">
        <f aca="false">MAX(J4390:L4390)</f>
        <v>412692</v>
      </c>
      <c r="O4390" s="23" t="n">
        <f aca="false">MEDIAN(J4390:L4390)</f>
        <v>347252.852793885</v>
      </c>
      <c r="P4390" s="23" t="n">
        <f aca="false">AVERAGE(J4390:L4390)</f>
        <v>358379.130931295</v>
      </c>
      <c r="Q4390" s="23" t="n">
        <f aca="false">AVERAGE(M4390,O4390)</f>
        <v>331222.696396943</v>
      </c>
      <c r="R4390" s="23" t="n">
        <f aca="false">AVERAGE(N4390,O4390)</f>
        <v>379972.426396943</v>
      </c>
      <c r="S4390" s="23" t="n">
        <f aca="false">STDEV(J4390:L4390)</f>
        <v>49692.8739757136</v>
      </c>
      <c r="T4390" s="25" t="n">
        <f aca="false">IF(P4390&gt;0,S4390/P4390,NA())</f>
        <v>0.138660066077453</v>
      </c>
      <c r="U4390" s="4" t="str">
        <f aca="false">IF(T4390&lt;=Parametros!$B$7,"MENOR",IF(T4390&lt;=Parametros!$B$8,"PROMEDIO MENOR-MEDIANA","PROMEDIO"))</f>
        <v>MENOR</v>
      </c>
      <c r="V4390" s="23" t="n">
        <f aca="false">IF(T4390&lt;=Parametros!$B$7,M4390,IF(T4390&lt;=Parametros!$B$8,Q4390,P4390))</f>
        <v>315192.54</v>
      </c>
      <c r="W4390" s="26" t="n">
        <f aca="false">ROUND(V4390,0)</f>
        <v>315193</v>
      </c>
      <c r="X4390" s="27" t="n">
        <f aca="false">K4390/G4390</f>
        <v>0.959469782987881</v>
      </c>
      <c r="Y4390" s="27" t="n">
        <f aca="false">L4390/G4390</f>
        <v>1.25626546770693</v>
      </c>
    </row>
    <row r="4391" customFormat="false" ht="26.25" hidden="false" customHeight="true" outlineLevel="0" collapsed="false">
      <c r="A4391" s="4" t="s">
        <v>599</v>
      </c>
      <c r="B4391" s="4" t="s">
        <v>1668</v>
      </c>
      <c r="C4391" s="4" t="s">
        <v>2013</v>
      </c>
      <c r="D4391" s="4" t="s">
        <v>2014</v>
      </c>
      <c r="E4391" s="4" t="s">
        <v>98</v>
      </c>
      <c r="F4391" s="4" t="s">
        <v>99</v>
      </c>
      <c r="G4391" s="23" t="n">
        <v>269294</v>
      </c>
      <c r="H4391" s="24" t="n">
        <f aca="false">Parametros!$B$3</f>
        <v>160.42</v>
      </c>
      <c r="I4391" s="24" t="n">
        <f aca="false">Parametros!$B$4</f>
        <v>151.76</v>
      </c>
      <c r="J4391" s="23" t="n">
        <f aca="false">G4391*H4391/I4391</f>
        <v>284660.934897206</v>
      </c>
      <c r="K4391" s="23" t="n">
        <v>258379.19</v>
      </c>
      <c r="L4391" s="23" t="n">
        <v>338317</v>
      </c>
      <c r="M4391" s="23" t="n">
        <f aca="false">MIN(J4391:L4391)</f>
        <v>258379.19</v>
      </c>
      <c r="N4391" s="23" t="n">
        <f aca="false">MAX(J4391:L4391)</f>
        <v>338317</v>
      </c>
      <c r="O4391" s="23" t="n">
        <f aca="false">MEDIAN(J4391:L4391)</f>
        <v>284660.934897206</v>
      </c>
      <c r="P4391" s="23" t="n">
        <f aca="false">AVERAGE(J4391:L4391)</f>
        <v>293785.708299069</v>
      </c>
      <c r="Q4391" s="23" t="n">
        <f aca="false">AVERAGE(M4391,O4391)</f>
        <v>271520.062448603</v>
      </c>
      <c r="R4391" s="23" t="n">
        <f aca="false">AVERAGE(N4391,O4391)</f>
        <v>311488.967448603</v>
      </c>
      <c r="S4391" s="23" t="n">
        <f aca="false">STDEV(J4391:L4391)</f>
        <v>40742.6003603787</v>
      </c>
      <c r="T4391" s="25" t="n">
        <f aca="false">IF(P4391&gt;0,S4391/P4391,NA())</f>
        <v>0.138681355863994</v>
      </c>
      <c r="U4391" s="4" t="str">
        <f aca="false">IF(T4391&lt;=Parametros!$B$7,"MENOR",IF(T4391&lt;=Parametros!$B$8,"PROMEDIO MENOR-MEDIANA","PROMEDIO"))</f>
        <v>MENOR</v>
      </c>
      <c r="V4391" s="23" t="n">
        <f aca="false">IF(T4391&lt;=Parametros!$B$7,M4391,IF(T4391&lt;=Parametros!$B$8,Q4391,P4391))</f>
        <v>258379.19</v>
      </c>
      <c r="W4391" s="26" t="n">
        <f aca="false">ROUND(V4391,0)</f>
        <v>258379</v>
      </c>
      <c r="X4391" s="27" t="n">
        <f aca="false">K4391/G4391</f>
        <v>0.959468796185582</v>
      </c>
      <c r="Y4391" s="27" t="n">
        <f aca="false">L4391/G4391</f>
        <v>1.25631094640059</v>
      </c>
    </row>
    <row r="4392" customFormat="false" ht="26.25" hidden="false" customHeight="true" outlineLevel="0" collapsed="false">
      <c r="A4392" s="4" t="s">
        <v>602</v>
      </c>
      <c r="B4392" s="4" t="s">
        <v>1668</v>
      </c>
      <c r="C4392" s="4" t="s">
        <v>2015</v>
      </c>
      <c r="D4392" s="4" t="s">
        <v>2016</v>
      </c>
      <c r="E4392" s="4" t="s">
        <v>98</v>
      </c>
      <c r="F4392" s="4" t="s">
        <v>99</v>
      </c>
      <c r="G4392" s="23" t="n">
        <v>177704</v>
      </c>
      <c r="H4392" s="24" t="n">
        <f aca="false">Parametros!$B$3</f>
        <v>160.42</v>
      </c>
      <c r="I4392" s="24" t="n">
        <f aca="false">Parametros!$B$4</f>
        <v>151.76</v>
      </c>
      <c r="J4392" s="23" t="n">
        <f aca="false">G4392*H4392/I4392</f>
        <v>187844.462836057</v>
      </c>
      <c r="K4392" s="23" t="n">
        <v>170501.44</v>
      </c>
      <c r="L4392" s="23" t="n">
        <v>223244</v>
      </c>
      <c r="M4392" s="23" t="n">
        <f aca="false">MIN(J4392:L4392)</f>
        <v>170501.44</v>
      </c>
      <c r="N4392" s="23" t="n">
        <f aca="false">MAX(J4392:L4392)</f>
        <v>223244</v>
      </c>
      <c r="O4392" s="23" t="n">
        <f aca="false">MEDIAN(J4392:L4392)</f>
        <v>187844.462836057</v>
      </c>
      <c r="P4392" s="23" t="n">
        <f aca="false">AVERAGE(J4392:L4392)</f>
        <v>193863.300945352</v>
      </c>
      <c r="Q4392" s="23" t="n">
        <f aca="false">AVERAGE(M4392,O4392)</f>
        <v>179172.951418028</v>
      </c>
      <c r="R4392" s="23" t="n">
        <f aca="false">AVERAGE(N4392,O4392)</f>
        <v>205544.231418028</v>
      </c>
      <c r="S4392" s="23" t="n">
        <f aca="false">STDEV(J4392:L4392)</f>
        <v>26881.4846684075</v>
      </c>
      <c r="T4392" s="25" t="n">
        <f aca="false">IF(P4392&gt;0,S4392/P4392,NA())</f>
        <v>0.138662060004772</v>
      </c>
      <c r="U4392" s="4" t="str">
        <f aca="false">IF(T4392&lt;=Parametros!$B$7,"MENOR",IF(T4392&lt;=Parametros!$B$8,"PROMEDIO MENOR-MEDIANA","PROMEDIO"))</f>
        <v>MENOR</v>
      </c>
      <c r="V4392" s="23" t="n">
        <f aca="false">IF(T4392&lt;=Parametros!$B$7,M4392,IF(T4392&lt;=Parametros!$B$8,Q4392,P4392))</f>
        <v>170501.44</v>
      </c>
      <c r="W4392" s="26" t="n">
        <f aca="false">ROUND(V4392,0)</f>
        <v>170501</v>
      </c>
      <c r="X4392" s="27" t="n">
        <f aca="false">K4392/G4392</f>
        <v>0.959468779543511</v>
      </c>
      <c r="Y4392" s="27" t="n">
        <f aca="false">L4392/G4392</f>
        <v>1.2562688515734</v>
      </c>
    </row>
    <row r="4393" customFormat="false" ht="39" hidden="false" customHeight="true" outlineLevel="0" collapsed="false">
      <c r="A4393" s="4" t="s">
        <v>605</v>
      </c>
      <c r="B4393" s="4" t="s">
        <v>1668</v>
      </c>
      <c r="C4393" s="4" t="s">
        <v>2017</v>
      </c>
      <c r="D4393" s="4" t="s">
        <v>2018</v>
      </c>
      <c r="E4393" s="4" t="s">
        <v>98</v>
      </c>
      <c r="F4393" s="4" t="s">
        <v>99</v>
      </c>
      <c r="G4393" s="23" t="n">
        <v>178451</v>
      </c>
      <c r="H4393" s="24" t="n">
        <f aca="false">Parametros!$B$3</f>
        <v>160.42</v>
      </c>
      <c r="I4393" s="24" t="n">
        <f aca="false">Parametros!$B$4</f>
        <v>151.76</v>
      </c>
      <c r="J4393" s="23" t="n">
        <f aca="false">G4393*H4393/I4393</f>
        <v>188634.089483395</v>
      </c>
      <c r="K4393" s="23" t="n">
        <v>171218.9</v>
      </c>
      <c r="L4393" s="23" t="n">
        <v>224196</v>
      </c>
      <c r="M4393" s="23" t="n">
        <f aca="false">MIN(J4393:L4393)</f>
        <v>171218.9</v>
      </c>
      <c r="N4393" s="23" t="n">
        <f aca="false">MAX(J4393:L4393)</f>
        <v>224196</v>
      </c>
      <c r="O4393" s="23" t="n">
        <f aca="false">MEDIAN(J4393:L4393)</f>
        <v>188634.089483395</v>
      </c>
      <c r="P4393" s="23" t="n">
        <f aca="false">AVERAGE(J4393:L4393)</f>
        <v>194682.996494465</v>
      </c>
      <c r="Q4393" s="23" t="n">
        <f aca="false">AVERAGE(M4393,O4393)</f>
        <v>179926.494741697</v>
      </c>
      <c r="R4393" s="23" t="n">
        <f aca="false">AVERAGE(N4393,O4393)</f>
        <v>206415.044741697</v>
      </c>
      <c r="S4393" s="23" t="n">
        <f aca="false">STDEV(J4393:L4393)</f>
        <v>27001.5784376382</v>
      </c>
      <c r="T4393" s="25" t="n">
        <f aca="false">IF(P4393&gt;0,S4393/P4393,NA())</f>
        <v>0.138695103957915</v>
      </c>
      <c r="U4393" s="4" t="str">
        <f aca="false">IF(T4393&lt;=Parametros!$B$7,"MENOR",IF(T4393&lt;=Parametros!$B$8,"PROMEDIO MENOR-MEDIANA","PROMEDIO"))</f>
        <v>MENOR</v>
      </c>
      <c r="V4393" s="23" t="n">
        <f aca="false">IF(T4393&lt;=Parametros!$B$7,M4393,IF(T4393&lt;=Parametros!$B$8,Q4393,P4393))</f>
        <v>171218.9</v>
      </c>
      <c r="W4393" s="26" t="n">
        <f aca="false">ROUND(V4393,0)</f>
        <v>171219</v>
      </c>
      <c r="X4393" s="27" t="n">
        <f aca="false">K4393/G4393</f>
        <v>0.959472908529512</v>
      </c>
      <c r="Y4393" s="27" t="n">
        <f aca="false">L4393/G4393</f>
        <v>1.25634487898639</v>
      </c>
    </row>
    <row r="4394" customFormat="false" ht="26.25" hidden="false" customHeight="true" outlineLevel="0" collapsed="false">
      <c r="A4394" s="4" t="s">
        <v>608</v>
      </c>
      <c r="B4394" s="4" t="s">
        <v>1668</v>
      </c>
      <c r="C4394" s="4" t="s">
        <v>2019</v>
      </c>
      <c r="D4394" s="4" t="s">
        <v>2020</v>
      </c>
      <c r="E4394" s="4" t="s">
        <v>98</v>
      </c>
      <c r="F4394" s="4" t="s">
        <v>99</v>
      </c>
      <c r="G4394" s="23" t="n">
        <v>178459</v>
      </c>
      <c r="H4394" s="24" t="n">
        <f aca="false">Parametros!$B$3</f>
        <v>160.42</v>
      </c>
      <c r="I4394" s="24" t="n">
        <f aca="false">Parametros!$B$4</f>
        <v>151.76</v>
      </c>
      <c r="J4394" s="23" t="n">
        <f aca="false">G4394*H4394/I4394</f>
        <v>188642.545993674</v>
      </c>
      <c r="K4394" s="23" t="n">
        <v>171226.23</v>
      </c>
      <c r="L4394" s="23" t="n">
        <v>224196</v>
      </c>
      <c r="M4394" s="23" t="n">
        <f aca="false">MIN(J4394:L4394)</f>
        <v>171226.23</v>
      </c>
      <c r="N4394" s="23" t="n">
        <f aca="false">MAX(J4394:L4394)</f>
        <v>224196</v>
      </c>
      <c r="O4394" s="23" t="n">
        <f aca="false">MEDIAN(J4394:L4394)</f>
        <v>188642.545993674</v>
      </c>
      <c r="P4394" s="23" t="n">
        <f aca="false">AVERAGE(J4394:L4394)</f>
        <v>194688.258664558</v>
      </c>
      <c r="Q4394" s="23" t="n">
        <f aca="false">AVERAGE(M4394,O4394)</f>
        <v>179934.387996837</v>
      </c>
      <c r="R4394" s="23" t="n">
        <f aca="false">AVERAGE(N4394,O4394)</f>
        <v>206419.272996837</v>
      </c>
      <c r="S4394" s="23" t="n">
        <f aca="false">STDEV(J4394:L4394)</f>
        <v>26997.4464484586</v>
      </c>
      <c r="T4394" s="25" t="n">
        <f aca="false">IF(P4394&gt;0,S4394/P4394,NA())</f>
        <v>0.138670131592139</v>
      </c>
      <c r="U4394" s="4" t="str">
        <f aca="false">IF(T4394&lt;=Parametros!$B$7,"MENOR",IF(T4394&lt;=Parametros!$B$8,"PROMEDIO MENOR-MEDIANA","PROMEDIO"))</f>
        <v>MENOR</v>
      </c>
      <c r="V4394" s="23" t="n">
        <f aca="false">IF(T4394&lt;=Parametros!$B$7,M4394,IF(T4394&lt;=Parametros!$B$8,Q4394,P4394))</f>
        <v>171226.23</v>
      </c>
      <c r="W4394" s="26" t="n">
        <f aca="false">ROUND(V4394,0)</f>
        <v>171226</v>
      </c>
      <c r="X4394" s="27" t="n">
        <f aca="false">K4394/G4394</f>
        <v>0.959470970923293</v>
      </c>
      <c r="Y4394" s="27" t="n">
        <f aca="false">L4394/G4394</f>
        <v>1.25628855927692</v>
      </c>
    </row>
    <row r="4395" customFormat="false" ht="26.25" hidden="false" customHeight="true" outlineLevel="0" collapsed="false">
      <c r="A4395" s="4" t="s">
        <v>611</v>
      </c>
      <c r="B4395" s="4" t="s">
        <v>1668</v>
      </c>
      <c r="C4395" s="4" t="s">
        <v>2021</v>
      </c>
      <c r="D4395" s="4" t="s">
        <v>2022</v>
      </c>
      <c r="E4395" s="4" t="s">
        <v>98</v>
      </c>
      <c r="F4395" s="4" t="s">
        <v>99</v>
      </c>
      <c r="G4395" s="23" t="n">
        <v>251146</v>
      </c>
      <c r="H4395" s="24" t="n">
        <f aca="false">Parametros!$B$3</f>
        <v>160.42</v>
      </c>
      <c r="I4395" s="24" t="n">
        <f aca="false">Parametros!$B$4</f>
        <v>151.76</v>
      </c>
      <c r="J4395" s="23" t="n">
        <f aca="false">G4395*H4395/I4395</f>
        <v>265477.341328413</v>
      </c>
      <c r="K4395" s="23" t="n">
        <v>240966.74</v>
      </c>
      <c r="L4395" s="23" t="n">
        <v>315469</v>
      </c>
      <c r="M4395" s="23" t="n">
        <f aca="false">MIN(J4395:L4395)</f>
        <v>240966.74</v>
      </c>
      <c r="N4395" s="23" t="n">
        <f aca="false">MAX(J4395:L4395)</f>
        <v>315469</v>
      </c>
      <c r="O4395" s="23" t="n">
        <f aca="false">MEDIAN(J4395:L4395)</f>
        <v>265477.341328413</v>
      </c>
      <c r="P4395" s="23" t="n">
        <f aca="false">AVERAGE(J4395:L4395)</f>
        <v>273971.027109471</v>
      </c>
      <c r="Q4395" s="23" t="n">
        <f aca="false">AVERAGE(M4395,O4395)</f>
        <v>253222.040664207</v>
      </c>
      <c r="R4395" s="23" t="n">
        <f aca="false">AVERAGE(N4395,O4395)</f>
        <v>290473.170664207</v>
      </c>
      <c r="S4395" s="23" t="n">
        <f aca="false">STDEV(J4395:L4395)</f>
        <v>37970.432047679</v>
      </c>
      <c r="T4395" s="25" t="n">
        <f aca="false">IF(P4395&gt;0,S4395/P4395,NA())</f>
        <v>0.138592874028636</v>
      </c>
      <c r="U4395" s="4" t="str">
        <f aca="false">IF(T4395&lt;=Parametros!$B$7,"MENOR",IF(T4395&lt;=Parametros!$B$8,"PROMEDIO MENOR-MEDIANA","PROMEDIO"))</f>
        <v>MENOR</v>
      </c>
      <c r="V4395" s="23" t="n">
        <f aca="false">IF(T4395&lt;=Parametros!$B$7,M4395,IF(T4395&lt;=Parametros!$B$8,Q4395,P4395))</f>
        <v>240966.74</v>
      </c>
      <c r="W4395" s="26" t="n">
        <f aca="false">ROUND(V4395,0)</f>
        <v>240967</v>
      </c>
      <c r="X4395" s="27" t="n">
        <f aca="false">K4395/G4395</f>
        <v>0.959468755226044</v>
      </c>
      <c r="Y4395" s="27" t="n">
        <f aca="false">L4395/G4395</f>
        <v>1.25611795529294</v>
      </c>
    </row>
    <row r="4396" customFormat="false" ht="26.25" hidden="false" customHeight="true" outlineLevel="0" collapsed="false">
      <c r="A4396" s="4" t="s">
        <v>614</v>
      </c>
      <c r="B4396" s="4" t="s">
        <v>1668</v>
      </c>
      <c r="C4396" s="4" t="s">
        <v>2023</v>
      </c>
      <c r="D4396" s="4" t="s">
        <v>2024</v>
      </c>
      <c r="E4396" s="4" t="s">
        <v>98</v>
      </c>
      <c r="F4396" s="4" t="s">
        <v>99</v>
      </c>
      <c r="G4396" s="23" t="n">
        <v>481384</v>
      </c>
      <c r="H4396" s="24" t="n">
        <f aca="false">Parametros!$B$3</f>
        <v>160.42</v>
      </c>
      <c r="I4396" s="24" t="n">
        <f aca="false">Parametros!$B$4</f>
        <v>151.76</v>
      </c>
      <c r="J4396" s="23" t="n">
        <f aca="false">G4396*H4396/I4396</f>
        <v>508853.593041645</v>
      </c>
      <c r="K4396" s="23" t="n">
        <v>461873.84</v>
      </c>
      <c r="L4396" s="23" t="n">
        <v>604758</v>
      </c>
      <c r="M4396" s="23" t="n">
        <f aca="false">MIN(J4396:L4396)</f>
        <v>461873.84</v>
      </c>
      <c r="N4396" s="23" t="n">
        <f aca="false">MAX(J4396:L4396)</f>
        <v>604758</v>
      </c>
      <c r="O4396" s="23" t="n">
        <f aca="false">MEDIAN(J4396:L4396)</f>
        <v>508853.593041645</v>
      </c>
      <c r="P4396" s="23" t="n">
        <f aca="false">AVERAGE(J4396:L4396)</f>
        <v>525161.811013882</v>
      </c>
      <c r="Q4396" s="23" t="n">
        <f aca="false">AVERAGE(M4396,O4396)</f>
        <v>485363.716520822</v>
      </c>
      <c r="R4396" s="23" t="n">
        <f aca="false">AVERAGE(N4396,O4396)</f>
        <v>556805.796520822</v>
      </c>
      <c r="S4396" s="23" t="n">
        <f aca="false">STDEV(J4396:L4396)</f>
        <v>72824.7160983062</v>
      </c>
      <c r="T4396" s="25" t="n">
        <f aca="false">IF(P4396&gt;0,S4396/P4396,NA())</f>
        <v>0.138671004956949</v>
      </c>
      <c r="U4396" s="4" t="str">
        <f aca="false">IF(T4396&lt;=Parametros!$B$7,"MENOR",IF(T4396&lt;=Parametros!$B$8,"PROMEDIO MENOR-MEDIANA","PROMEDIO"))</f>
        <v>MENOR</v>
      </c>
      <c r="V4396" s="23" t="n">
        <f aca="false">IF(T4396&lt;=Parametros!$B$7,M4396,IF(T4396&lt;=Parametros!$B$8,Q4396,P4396))</f>
        <v>461873.84</v>
      </c>
      <c r="W4396" s="26" t="n">
        <f aca="false">ROUND(V4396,0)</f>
        <v>461874</v>
      </c>
      <c r="X4396" s="27" t="n">
        <f aca="false">K4396/G4396</f>
        <v>0.959470692835657</v>
      </c>
      <c r="Y4396" s="27" t="n">
        <f aca="false">L4396/G4396</f>
        <v>1.2562901965998</v>
      </c>
    </row>
    <row r="4397" customFormat="false" ht="39" hidden="false" customHeight="true" outlineLevel="0" collapsed="false">
      <c r="A4397" s="4" t="s">
        <v>617</v>
      </c>
      <c r="B4397" s="4" t="s">
        <v>1668</v>
      </c>
      <c r="C4397" s="4" t="s">
        <v>2025</v>
      </c>
      <c r="D4397" s="4" t="s">
        <v>2026</v>
      </c>
      <c r="E4397" s="4" t="s">
        <v>98</v>
      </c>
      <c r="F4397" s="4" t="s">
        <v>99</v>
      </c>
      <c r="G4397" s="23" t="n">
        <v>251146</v>
      </c>
      <c r="H4397" s="24" t="n">
        <f aca="false">Parametros!$B$3</f>
        <v>160.42</v>
      </c>
      <c r="I4397" s="24" t="n">
        <f aca="false">Parametros!$B$4</f>
        <v>151.76</v>
      </c>
      <c r="J4397" s="23" t="n">
        <f aca="false">G4397*H4397/I4397</f>
        <v>265477.341328413</v>
      </c>
      <c r="K4397" s="23" t="n">
        <v>240966.74</v>
      </c>
      <c r="L4397" s="23" t="n">
        <v>315469</v>
      </c>
      <c r="M4397" s="23" t="n">
        <f aca="false">MIN(J4397:L4397)</f>
        <v>240966.74</v>
      </c>
      <c r="N4397" s="23" t="n">
        <f aca="false">MAX(J4397:L4397)</f>
        <v>315469</v>
      </c>
      <c r="O4397" s="23" t="n">
        <f aca="false">MEDIAN(J4397:L4397)</f>
        <v>265477.341328413</v>
      </c>
      <c r="P4397" s="23" t="n">
        <f aca="false">AVERAGE(J4397:L4397)</f>
        <v>273971.027109471</v>
      </c>
      <c r="Q4397" s="23" t="n">
        <f aca="false">AVERAGE(M4397,O4397)</f>
        <v>253222.040664207</v>
      </c>
      <c r="R4397" s="23" t="n">
        <f aca="false">AVERAGE(N4397,O4397)</f>
        <v>290473.170664207</v>
      </c>
      <c r="S4397" s="23" t="n">
        <f aca="false">STDEV(J4397:L4397)</f>
        <v>37970.432047679</v>
      </c>
      <c r="T4397" s="25" t="n">
        <f aca="false">IF(P4397&gt;0,S4397/P4397,NA())</f>
        <v>0.138592874028636</v>
      </c>
      <c r="U4397" s="4" t="str">
        <f aca="false">IF(T4397&lt;=Parametros!$B$7,"MENOR",IF(T4397&lt;=Parametros!$B$8,"PROMEDIO MENOR-MEDIANA","PROMEDIO"))</f>
        <v>MENOR</v>
      </c>
      <c r="V4397" s="23" t="n">
        <f aca="false">IF(T4397&lt;=Parametros!$B$7,M4397,IF(T4397&lt;=Parametros!$B$8,Q4397,P4397))</f>
        <v>240966.74</v>
      </c>
      <c r="W4397" s="26" t="n">
        <f aca="false">ROUND(V4397,0)</f>
        <v>240967</v>
      </c>
      <c r="X4397" s="27" t="n">
        <f aca="false">K4397/G4397</f>
        <v>0.959468755226044</v>
      </c>
      <c r="Y4397" s="27" t="n">
        <f aca="false">L4397/G4397</f>
        <v>1.25611795529294</v>
      </c>
    </row>
    <row r="4398" customFormat="false" ht="26.25" hidden="false" customHeight="true" outlineLevel="0" collapsed="false">
      <c r="A4398" s="4" t="s">
        <v>620</v>
      </c>
      <c r="B4398" s="4" t="s">
        <v>1668</v>
      </c>
      <c r="C4398" s="4" t="s">
        <v>2027</v>
      </c>
      <c r="D4398" s="4" t="s">
        <v>2028</v>
      </c>
      <c r="E4398" s="4" t="s">
        <v>98</v>
      </c>
      <c r="F4398" s="4" t="s">
        <v>99</v>
      </c>
      <c r="G4398" s="23" t="n">
        <v>477854</v>
      </c>
      <c r="H4398" s="24" t="n">
        <f aca="false">Parametros!$B$3</f>
        <v>160.42</v>
      </c>
      <c r="I4398" s="24" t="n">
        <f aca="false">Parametros!$B$4</f>
        <v>151.76</v>
      </c>
      <c r="J4398" s="23" t="n">
        <f aca="false">G4398*H4398/I4398</f>
        <v>505122.157880865</v>
      </c>
      <c r="K4398" s="23" t="n">
        <v>458487.2</v>
      </c>
      <c r="L4398" s="23" t="n">
        <v>600355</v>
      </c>
      <c r="M4398" s="23" t="n">
        <f aca="false">MIN(J4398:L4398)</f>
        <v>458487.2</v>
      </c>
      <c r="N4398" s="23" t="n">
        <f aca="false">MAX(J4398:L4398)</f>
        <v>600355</v>
      </c>
      <c r="O4398" s="23" t="n">
        <f aca="false">MEDIAN(J4398:L4398)</f>
        <v>505122.157880865</v>
      </c>
      <c r="P4398" s="23" t="n">
        <f aca="false">AVERAGE(J4398:L4398)</f>
        <v>521321.452626955</v>
      </c>
      <c r="Q4398" s="23" t="n">
        <f aca="false">AVERAGE(M4398,O4398)</f>
        <v>481804.678940432</v>
      </c>
      <c r="R4398" s="23" t="n">
        <f aca="false">AVERAGE(N4398,O4398)</f>
        <v>552738.578940432</v>
      </c>
      <c r="S4398" s="23" t="n">
        <f aca="false">STDEV(J4398:L4398)</f>
        <v>72307.8905231859</v>
      </c>
      <c r="T4398" s="25" t="n">
        <f aca="false">IF(P4398&gt;0,S4398/P4398,NA())</f>
        <v>0.13870116059645</v>
      </c>
      <c r="U4398" s="4" t="str">
        <f aca="false">IF(T4398&lt;=Parametros!$B$7,"MENOR",IF(T4398&lt;=Parametros!$B$8,"PROMEDIO MENOR-MEDIANA","PROMEDIO"))</f>
        <v>MENOR</v>
      </c>
      <c r="V4398" s="23" t="n">
        <f aca="false">IF(T4398&lt;=Parametros!$B$7,M4398,IF(T4398&lt;=Parametros!$B$8,Q4398,P4398))</f>
        <v>458487.2</v>
      </c>
      <c r="W4398" s="26" t="n">
        <f aca="false">ROUND(V4398,0)</f>
        <v>458487</v>
      </c>
      <c r="X4398" s="27" t="n">
        <f aca="false">K4398/G4398</f>
        <v>0.959471302950274</v>
      </c>
      <c r="Y4398" s="27" t="n">
        <f aca="false">L4398/G4398</f>
        <v>1.25635654404902</v>
      </c>
    </row>
    <row r="4399" customFormat="false" ht="39" hidden="false" customHeight="true" outlineLevel="0" collapsed="false">
      <c r="A4399" s="4" t="s">
        <v>623</v>
      </c>
      <c r="B4399" s="4" t="s">
        <v>1668</v>
      </c>
      <c r="C4399" s="4" t="s">
        <v>2029</v>
      </c>
      <c r="D4399" s="4" t="s">
        <v>2030</v>
      </c>
      <c r="E4399" s="4" t="s">
        <v>98</v>
      </c>
      <c r="F4399" s="4" t="s">
        <v>99</v>
      </c>
      <c r="G4399" s="23" t="n">
        <v>261924</v>
      </c>
      <c r="H4399" s="24" t="n">
        <f aca="false">Parametros!$B$3</f>
        <v>160.42</v>
      </c>
      <c r="I4399" s="24" t="n">
        <f aca="false">Parametros!$B$4</f>
        <v>151.76</v>
      </c>
      <c r="J4399" s="23" t="n">
        <f aca="false">G4399*H4399/I4399</f>
        <v>276870.374802319</v>
      </c>
      <c r="K4399" s="23" t="n">
        <v>251308.1</v>
      </c>
      <c r="L4399" s="23" t="n">
        <v>329035</v>
      </c>
      <c r="M4399" s="23" t="n">
        <f aca="false">MIN(J4399:L4399)</f>
        <v>251308.1</v>
      </c>
      <c r="N4399" s="23" t="n">
        <f aca="false">MAX(J4399:L4399)</f>
        <v>329035</v>
      </c>
      <c r="O4399" s="23" t="n">
        <f aca="false">MEDIAN(J4399:L4399)</f>
        <v>276870.374802319</v>
      </c>
      <c r="P4399" s="23" t="n">
        <f aca="false">AVERAGE(J4399:L4399)</f>
        <v>285737.824934107</v>
      </c>
      <c r="Q4399" s="23" t="n">
        <f aca="false">AVERAGE(M4399,O4399)</f>
        <v>264089.23740116</v>
      </c>
      <c r="R4399" s="23" t="n">
        <f aca="false">AVERAGE(N4399,O4399)</f>
        <v>302952.68740116</v>
      </c>
      <c r="S4399" s="23" t="n">
        <f aca="false">STDEV(J4399:L4399)</f>
        <v>39614.9151176965</v>
      </c>
      <c r="T4399" s="25" t="n">
        <f aca="false">IF(P4399&gt;0,S4399/P4399,NA())</f>
        <v>0.138640780676594</v>
      </c>
      <c r="U4399" s="4" t="str">
        <f aca="false">IF(T4399&lt;=Parametros!$B$7,"MENOR",IF(T4399&lt;=Parametros!$B$8,"PROMEDIO MENOR-MEDIANA","PROMEDIO"))</f>
        <v>MENOR</v>
      </c>
      <c r="V4399" s="23" t="n">
        <f aca="false">IF(T4399&lt;=Parametros!$B$7,M4399,IF(T4399&lt;=Parametros!$B$8,Q4399,P4399))</f>
        <v>251308.1</v>
      </c>
      <c r="W4399" s="26" t="n">
        <f aca="false">ROUND(V4399,0)</f>
        <v>251308</v>
      </c>
      <c r="X4399" s="27" t="n">
        <f aca="false">K4399/G4399</f>
        <v>0.959469540782823</v>
      </c>
      <c r="Y4399" s="27" t="n">
        <f aca="false">L4399/G4399</f>
        <v>1.25622317924283</v>
      </c>
    </row>
    <row r="4400" customFormat="false" ht="26.25" hidden="false" customHeight="true" outlineLevel="0" collapsed="false">
      <c r="A4400" s="4" t="s">
        <v>626</v>
      </c>
      <c r="B4400" s="4" t="s">
        <v>1668</v>
      </c>
      <c r="C4400" s="4" t="s">
        <v>2031</v>
      </c>
      <c r="D4400" s="4" t="s">
        <v>2032</v>
      </c>
      <c r="E4400" s="4" t="s">
        <v>98</v>
      </c>
      <c r="F4400" s="4" t="s">
        <v>99</v>
      </c>
      <c r="G4400" s="23" t="n">
        <v>306884</v>
      </c>
      <c r="H4400" s="24" t="n">
        <f aca="false">Parametros!$B$3</f>
        <v>160.42</v>
      </c>
      <c r="I4400" s="24" t="n">
        <f aca="false">Parametros!$B$4</f>
        <v>151.76</v>
      </c>
      <c r="J4400" s="23" t="n">
        <f aca="false">G4400*H4400/I4400</f>
        <v>324395.962572483</v>
      </c>
      <c r="K4400" s="23" t="n">
        <v>294445.67</v>
      </c>
      <c r="L4400" s="23" t="n">
        <v>385560</v>
      </c>
      <c r="M4400" s="23" t="n">
        <f aca="false">MIN(J4400:L4400)</f>
        <v>294445.67</v>
      </c>
      <c r="N4400" s="23" t="n">
        <f aca="false">MAX(J4400:L4400)</f>
        <v>385560</v>
      </c>
      <c r="O4400" s="23" t="n">
        <f aca="false">MEDIAN(J4400:L4400)</f>
        <v>324395.962572483</v>
      </c>
      <c r="P4400" s="23" t="n">
        <f aca="false">AVERAGE(J4400:L4400)</f>
        <v>334800.544190828</v>
      </c>
      <c r="Q4400" s="23" t="n">
        <f aca="false">AVERAGE(M4400,O4400)</f>
        <v>309420.816286241</v>
      </c>
      <c r="R4400" s="23" t="n">
        <f aca="false">AVERAGE(N4400,O4400)</f>
        <v>354977.981286241</v>
      </c>
      <c r="S4400" s="23" t="n">
        <f aca="false">STDEV(J4400:L4400)</f>
        <v>46439.7111514146</v>
      </c>
      <c r="T4400" s="25" t="n">
        <f aca="false">IF(P4400&gt;0,S4400/P4400,NA())</f>
        <v>0.138708589209894</v>
      </c>
      <c r="U4400" s="4" t="str">
        <f aca="false">IF(T4400&lt;=Parametros!$B$7,"MENOR",IF(T4400&lt;=Parametros!$B$8,"PROMEDIO MENOR-MEDIANA","PROMEDIO"))</f>
        <v>MENOR</v>
      </c>
      <c r="V4400" s="23" t="n">
        <f aca="false">IF(T4400&lt;=Parametros!$B$7,M4400,IF(T4400&lt;=Parametros!$B$8,Q4400,P4400))</f>
        <v>294445.67</v>
      </c>
      <c r="W4400" s="26" t="n">
        <f aca="false">ROUND(V4400,0)</f>
        <v>294446</v>
      </c>
      <c r="X4400" s="27" t="n">
        <f aca="false">K4400/G4400</f>
        <v>0.959468952438055</v>
      </c>
      <c r="Y4400" s="27" t="n">
        <f aca="false">L4400/G4400</f>
        <v>1.25637048526479</v>
      </c>
    </row>
    <row r="4401" customFormat="false" ht="26.25" hidden="false" customHeight="true" outlineLevel="0" collapsed="false">
      <c r="A4401" s="4" t="s">
        <v>629</v>
      </c>
      <c r="B4401" s="4" t="s">
        <v>1668</v>
      </c>
      <c r="C4401" s="4" t="s">
        <v>2033</v>
      </c>
      <c r="D4401" s="4" t="s">
        <v>2034</v>
      </c>
      <c r="E4401" s="4" t="s">
        <v>98</v>
      </c>
      <c r="F4401" s="4" t="s">
        <v>99</v>
      </c>
      <c r="G4401" s="23" t="n">
        <v>269915</v>
      </c>
      <c r="H4401" s="24" t="n">
        <f aca="false">Parametros!$B$3</f>
        <v>160.42</v>
      </c>
      <c r="I4401" s="24" t="n">
        <f aca="false">Parametros!$B$4</f>
        <v>151.76</v>
      </c>
      <c r="J4401" s="23" t="n">
        <f aca="false">G4401*H4401/I4401</f>
        <v>285317.371507644</v>
      </c>
      <c r="K4401" s="23" t="n">
        <v>258975.7</v>
      </c>
      <c r="L4401" s="23" t="n">
        <v>339150</v>
      </c>
      <c r="M4401" s="23" t="n">
        <f aca="false">MIN(J4401:L4401)</f>
        <v>258975.7</v>
      </c>
      <c r="N4401" s="23" t="n">
        <f aca="false">MAX(J4401:L4401)</f>
        <v>339150</v>
      </c>
      <c r="O4401" s="23" t="n">
        <f aca="false">MEDIAN(J4401:L4401)</f>
        <v>285317.371507644</v>
      </c>
      <c r="P4401" s="23" t="n">
        <f aca="false">AVERAGE(J4401:L4401)</f>
        <v>294481.023835881</v>
      </c>
      <c r="Q4401" s="23" t="n">
        <f aca="false">AVERAGE(M4401,O4401)</f>
        <v>272146.535753822</v>
      </c>
      <c r="R4401" s="23" t="n">
        <f aca="false">AVERAGE(N4401,O4401)</f>
        <v>312233.685753822</v>
      </c>
      <c r="S4401" s="23" t="n">
        <f aca="false">STDEV(J4401:L4401)</f>
        <v>40865.1316909307</v>
      </c>
      <c r="T4401" s="25" t="n">
        <f aca="false">IF(P4401&gt;0,S4401/P4401,NA())</f>
        <v>0.138770000044911</v>
      </c>
      <c r="U4401" s="4" t="str">
        <f aca="false">IF(T4401&lt;=Parametros!$B$7,"MENOR",IF(T4401&lt;=Parametros!$B$8,"PROMEDIO MENOR-MEDIANA","PROMEDIO"))</f>
        <v>MENOR</v>
      </c>
      <c r="V4401" s="23" t="n">
        <f aca="false">IF(T4401&lt;=Parametros!$B$7,M4401,IF(T4401&lt;=Parametros!$B$8,Q4401,P4401))</f>
        <v>258975.7</v>
      </c>
      <c r="W4401" s="26" t="n">
        <f aca="false">ROUND(V4401,0)</f>
        <v>258976</v>
      </c>
      <c r="X4401" s="27" t="n">
        <f aca="false">K4401/G4401</f>
        <v>0.959471315043625</v>
      </c>
      <c r="Y4401" s="27" t="n">
        <f aca="false">L4401/G4401</f>
        <v>1.25650667802827</v>
      </c>
    </row>
    <row r="4402" customFormat="false" ht="26.25" hidden="false" customHeight="true" outlineLevel="0" collapsed="false">
      <c r="A4402" s="4" t="s">
        <v>632</v>
      </c>
      <c r="B4402" s="4" t="s">
        <v>1668</v>
      </c>
      <c r="C4402" s="4" t="s">
        <v>2035</v>
      </c>
      <c r="D4402" s="4" t="s">
        <v>2036</v>
      </c>
      <c r="E4402" s="4" t="s">
        <v>98</v>
      </c>
      <c r="F4402" s="4" t="s">
        <v>99</v>
      </c>
      <c r="G4402" s="23" t="n">
        <v>336785</v>
      </c>
      <c r="H4402" s="24" t="n">
        <f aca="false">Parametros!$B$3</f>
        <v>160.42</v>
      </c>
      <c r="I4402" s="24" t="n">
        <f aca="false">Parametros!$B$4</f>
        <v>151.76</v>
      </c>
      <c r="J4402" s="23" t="n">
        <f aca="false">G4402*H4402/I4402</f>
        <v>356003.226805482</v>
      </c>
      <c r="K4402" s="23" t="n">
        <v>323135.03</v>
      </c>
      <c r="L4402" s="23" t="n">
        <v>423164</v>
      </c>
      <c r="M4402" s="23" t="n">
        <f aca="false">MIN(J4402:L4402)</f>
        <v>323135.03</v>
      </c>
      <c r="N4402" s="23" t="n">
        <f aca="false">MAX(J4402:L4402)</f>
        <v>423164</v>
      </c>
      <c r="O4402" s="23" t="n">
        <f aca="false">MEDIAN(J4402:L4402)</f>
        <v>356003.226805482</v>
      </c>
      <c r="P4402" s="23" t="n">
        <f aca="false">AVERAGE(J4402:L4402)</f>
        <v>367434.085601827</v>
      </c>
      <c r="Q4402" s="23" t="n">
        <f aca="false">AVERAGE(M4402,O4402)</f>
        <v>339569.128402741</v>
      </c>
      <c r="R4402" s="23" t="n">
        <f aca="false">AVERAGE(N4402,O4402)</f>
        <v>389583.613402741</v>
      </c>
      <c r="S4402" s="23" t="n">
        <f aca="false">STDEV(J4402:L4402)</f>
        <v>50984.773309604</v>
      </c>
      <c r="T4402" s="25" t="n">
        <f aca="false">IF(P4402&gt;0,S4402/P4402,NA())</f>
        <v>0.138758964689123</v>
      </c>
      <c r="U4402" s="4" t="str">
        <f aca="false">IF(T4402&lt;=Parametros!$B$7,"MENOR",IF(T4402&lt;=Parametros!$B$8,"PROMEDIO MENOR-MEDIANA","PROMEDIO"))</f>
        <v>MENOR</v>
      </c>
      <c r="V4402" s="23" t="n">
        <f aca="false">IF(T4402&lt;=Parametros!$B$7,M4402,IF(T4402&lt;=Parametros!$B$8,Q4402,P4402))</f>
        <v>323135.03</v>
      </c>
      <c r="W4402" s="26" t="n">
        <f aca="false">ROUND(V4402,0)</f>
        <v>323135</v>
      </c>
      <c r="X4402" s="27" t="n">
        <f aca="false">K4402/G4402</f>
        <v>0.959469780423713</v>
      </c>
      <c r="Y4402" s="27" t="n">
        <f aca="false">L4402/G4402</f>
        <v>1.2564811378179</v>
      </c>
    </row>
    <row r="4403" customFormat="false" ht="39" hidden="false" customHeight="true" outlineLevel="0" collapsed="false">
      <c r="A4403" s="4" t="s">
        <v>635</v>
      </c>
      <c r="B4403" s="4" t="s">
        <v>1668</v>
      </c>
      <c r="C4403" s="4" t="s">
        <v>2037</v>
      </c>
      <c r="D4403" s="4" t="s">
        <v>2038</v>
      </c>
      <c r="E4403" s="4" t="s">
        <v>98</v>
      </c>
      <c r="F4403" s="4" t="s">
        <v>99</v>
      </c>
      <c r="G4403" s="23" t="n">
        <v>363986</v>
      </c>
      <c r="H4403" s="24" t="n">
        <f aca="false">Parametros!$B$3</f>
        <v>160.42</v>
      </c>
      <c r="I4403" s="24" t="n">
        <f aca="false">Parametros!$B$4</f>
        <v>151.76</v>
      </c>
      <c r="J4403" s="23" t="n">
        <f aca="false">G4403*H4403/I4403</f>
        <v>384756.418819188</v>
      </c>
      <c r="K4403" s="23" t="n">
        <v>349234</v>
      </c>
      <c r="L4403" s="23" t="n">
        <v>457317</v>
      </c>
      <c r="M4403" s="23" t="n">
        <f aca="false">MIN(J4403:L4403)</f>
        <v>349234</v>
      </c>
      <c r="N4403" s="23" t="n">
        <f aca="false">MAX(J4403:L4403)</f>
        <v>457317</v>
      </c>
      <c r="O4403" s="23" t="n">
        <f aca="false">MEDIAN(J4403:L4403)</f>
        <v>384756.418819188</v>
      </c>
      <c r="P4403" s="23" t="n">
        <f aca="false">AVERAGE(J4403:L4403)</f>
        <v>397102.472939729</v>
      </c>
      <c r="Q4403" s="23" t="n">
        <f aca="false">AVERAGE(M4403,O4403)</f>
        <v>366995.209409594</v>
      </c>
      <c r="R4403" s="23" t="n">
        <f aca="false">AVERAGE(N4403,O4403)</f>
        <v>421036.709409594</v>
      </c>
      <c r="S4403" s="23" t="n">
        <f aca="false">STDEV(J4403:L4403)</f>
        <v>55089.0416644772</v>
      </c>
      <c r="T4403" s="25" t="n">
        <f aca="false">IF(P4403&gt;0,S4403/P4403,NA())</f>
        <v>0.13872752102664</v>
      </c>
      <c r="U4403" s="4" t="str">
        <f aca="false">IF(T4403&lt;=Parametros!$B$7,"MENOR",IF(T4403&lt;=Parametros!$B$8,"PROMEDIO MENOR-MEDIANA","PROMEDIO"))</f>
        <v>MENOR</v>
      </c>
      <c r="V4403" s="23" t="n">
        <f aca="false">IF(T4403&lt;=Parametros!$B$7,M4403,IF(T4403&lt;=Parametros!$B$8,Q4403,P4403))</f>
        <v>349234</v>
      </c>
      <c r="W4403" s="26" t="n">
        <f aca="false">ROUND(V4403,0)</f>
        <v>349234</v>
      </c>
      <c r="X4403" s="27" t="n">
        <f aca="false">K4403/G4403</f>
        <v>0.95947096866363</v>
      </c>
      <c r="Y4403" s="27" t="n">
        <f aca="false">L4403/G4403</f>
        <v>1.25641370821955</v>
      </c>
    </row>
    <row r="4404" customFormat="false" ht="15" hidden="false" customHeight="true" outlineLevel="0" collapsed="false">
      <c r="A4404" s="22" t="s">
        <v>710</v>
      </c>
      <c r="B4404" s="22" t="s">
        <v>711</v>
      </c>
      <c r="C4404" s="22"/>
      <c r="D4404" s="22"/>
      <c r="E4404" s="22"/>
      <c r="F4404" s="22"/>
      <c r="G4404" s="22"/>
      <c r="H4404" s="22"/>
      <c r="I4404" s="22"/>
      <c r="J4404" s="22"/>
      <c r="K4404" s="22"/>
      <c r="L4404" s="22"/>
      <c r="M4404" s="22"/>
      <c r="N4404" s="22"/>
      <c r="O4404" s="22"/>
      <c r="P4404" s="22"/>
      <c r="Q4404" s="22"/>
      <c r="R4404" s="22"/>
      <c r="S4404" s="22"/>
      <c r="T4404" s="22"/>
      <c r="U4404" s="22"/>
      <c r="V4404" s="22"/>
      <c r="W4404" s="22"/>
    </row>
    <row r="4405" customFormat="false" ht="39" hidden="false" customHeight="true" outlineLevel="0" collapsed="false">
      <c r="A4405" s="4" t="s">
        <v>712</v>
      </c>
      <c r="B4405" s="4" t="s">
        <v>1668</v>
      </c>
      <c r="C4405" s="4" t="s">
        <v>2431</v>
      </c>
      <c r="D4405" s="4" t="s">
        <v>2432</v>
      </c>
      <c r="E4405" s="4" t="s">
        <v>98</v>
      </c>
      <c r="F4405" s="4" t="s">
        <v>99</v>
      </c>
      <c r="G4405" s="23" t="n">
        <v>104540</v>
      </c>
      <c r="H4405" s="24" t="n">
        <f aca="false">Parametros!$B$3</f>
        <v>160.42</v>
      </c>
      <c r="I4405" s="24" t="n">
        <f aca="false">Parametros!$B$4</f>
        <v>151.76</v>
      </c>
      <c r="J4405" s="23" t="n">
        <f aca="false">G4405*H4405/I4405</f>
        <v>110505.448075909</v>
      </c>
      <c r="K4405" s="23" t="n">
        <v>100302.78</v>
      </c>
      <c r="L4405" s="23" t="n">
        <v>131257</v>
      </c>
      <c r="M4405" s="23" t="n">
        <f aca="false">MIN(J4405:L4405)</f>
        <v>100302.78</v>
      </c>
      <c r="N4405" s="23" t="n">
        <f aca="false">MAX(J4405:L4405)</f>
        <v>131257</v>
      </c>
      <c r="O4405" s="23" t="n">
        <f aca="false">MEDIAN(J4405:L4405)</f>
        <v>110505.448075909</v>
      </c>
      <c r="P4405" s="23" t="n">
        <f aca="false">AVERAGE(J4405:L4405)</f>
        <v>114021.74269197</v>
      </c>
      <c r="Q4405" s="23" t="n">
        <f aca="false">AVERAGE(M4405,O4405)</f>
        <v>105404.114037955</v>
      </c>
      <c r="R4405" s="23" t="n">
        <f aca="false">AVERAGE(N4405,O4405)</f>
        <v>120881.224037955</v>
      </c>
      <c r="S4405" s="23" t="n">
        <f aca="false">STDEV(J4405:L4405)</f>
        <v>15773.8448015156</v>
      </c>
      <c r="T4405" s="25" t="n">
        <f aca="false">IF(P4405&gt;0,S4405/P4405,NA())</f>
        <v>0.138340674586326</v>
      </c>
      <c r="U4405" s="4" t="str">
        <f aca="false">IF(T4405&lt;=Parametros!$B$7,"MENOR",IF(T4405&lt;=Parametros!$B$8,"PROMEDIO MENOR-MEDIANA","PROMEDIO"))</f>
        <v>MENOR</v>
      </c>
      <c r="V4405" s="23" t="n">
        <f aca="false">IF(T4405&lt;=Parametros!$B$7,M4405,IF(T4405&lt;=Parametros!$B$8,Q4405,P4405))</f>
        <v>100302.78</v>
      </c>
      <c r="W4405" s="26" t="n">
        <f aca="false">ROUND(V4405,0)</f>
        <v>100303</v>
      </c>
      <c r="X4405" s="27" t="n">
        <f aca="false">K4405/G4405</f>
        <v>0.959467954849818</v>
      </c>
      <c r="Y4405" s="27" t="n">
        <f aca="false">L4405/G4405</f>
        <v>1.2555672469868</v>
      </c>
    </row>
    <row r="4406" customFormat="false" ht="26.25" hidden="false" customHeight="true" outlineLevel="0" collapsed="false">
      <c r="A4406" s="4" t="s">
        <v>715</v>
      </c>
      <c r="B4406" s="4" t="s">
        <v>1668</v>
      </c>
      <c r="C4406" s="4" t="s">
        <v>2433</v>
      </c>
      <c r="D4406" s="4" t="s">
        <v>2434</v>
      </c>
      <c r="E4406" s="4" t="s">
        <v>98</v>
      </c>
      <c r="F4406" s="4" t="s">
        <v>99</v>
      </c>
      <c r="G4406" s="23" t="n">
        <v>174777</v>
      </c>
      <c r="H4406" s="24" t="n">
        <f aca="false">Parametros!$B$3</f>
        <v>160.42</v>
      </c>
      <c r="I4406" s="24" t="n">
        <f aca="false">Parametros!$B$4</f>
        <v>151.76</v>
      </c>
      <c r="J4406" s="23" t="n">
        <f aca="false">G4406*H4406/I4406</f>
        <v>184750.437137586</v>
      </c>
      <c r="K4406" s="23" t="n">
        <v>167692.98</v>
      </c>
      <c r="L4406" s="23" t="n">
        <v>219555</v>
      </c>
      <c r="M4406" s="23" t="n">
        <f aca="false">MIN(J4406:L4406)</f>
        <v>167692.98</v>
      </c>
      <c r="N4406" s="23" t="n">
        <f aca="false">MAX(J4406:L4406)</f>
        <v>219555</v>
      </c>
      <c r="O4406" s="23" t="n">
        <f aca="false">MEDIAN(J4406:L4406)</f>
        <v>184750.437137586</v>
      </c>
      <c r="P4406" s="23" t="n">
        <f aca="false">AVERAGE(J4406:L4406)</f>
        <v>190666.139045862</v>
      </c>
      <c r="Q4406" s="23" t="n">
        <f aca="false">AVERAGE(M4406,O4406)</f>
        <v>176221.708568793</v>
      </c>
      <c r="R4406" s="23" t="n">
        <f aca="false">AVERAGE(N4406,O4406)</f>
        <v>202152.718568793</v>
      </c>
      <c r="S4406" s="23" t="n">
        <f aca="false">STDEV(J4406:L4406)</f>
        <v>26432.251633578</v>
      </c>
      <c r="T4406" s="25" t="n">
        <f aca="false">IF(P4406&gt;0,S4406/P4406,NA())</f>
        <v>0.138631074011627</v>
      </c>
      <c r="U4406" s="4" t="str">
        <f aca="false">IF(T4406&lt;=Parametros!$B$7,"MENOR",IF(T4406&lt;=Parametros!$B$8,"PROMEDIO MENOR-MEDIANA","PROMEDIO"))</f>
        <v>MENOR</v>
      </c>
      <c r="V4406" s="23" t="n">
        <f aca="false">IF(T4406&lt;=Parametros!$B$7,M4406,IF(T4406&lt;=Parametros!$B$8,Q4406,P4406))</f>
        <v>167692.98</v>
      </c>
      <c r="W4406" s="26" t="n">
        <f aca="false">ROUND(V4406,0)</f>
        <v>167693</v>
      </c>
      <c r="X4406" s="27" t="n">
        <f aca="false">K4406/G4406</f>
        <v>0.959468236667296</v>
      </c>
      <c r="Y4406" s="27" t="n">
        <f aca="false">L4406/G4406</f>
        <v>1.25620075868106</v>
      </c>
    </row>
    <row r="4407" customFormat="false" ht="15" hidden="false" customHeight="true" outlineLevel="0" collapsed="false">
      <c r="A4407" s="4" t="s">
        <v>718</v>
      </c>
      <c r="B4407" s="4" t="s">
        <v>1668</v>
      </c>
      <c r="C4407" s="4" t="s">
        <v>2435</v>
      </c>
      <c r="D4407" s="4" t="s">
        <v>2436</v>
      </c>
      <c r="E4407" s="4" t="s">
        <v>98</v>
      </c>
      <c r="F4407" s="4" t="s">
        <v>99</v>
      </c>
      <c r="G4407" s="23" t="n">
        <v>708538</v>
      </c>
      <c r="H4407" s="24" t="n">
        <f aca="false">Parametros!$B$3</f>
        <v>160.42</v>
      </c>
      <c r="I4407" s="24" t="n">
        <f aca="false">Parametros!$B$4</f>
        <v>151.76</v>
      </c>
      <c r="J4407" s="23" t="n">
        <f aca="false">G4407*H4407/I4407</f>
        <v>748969.860042172</v>
      </c>
      <c r="K4407" s="23" t="n">
        <v>679821.3</v>
      </c>
      <c r="L4407" s="23" t="n">
        <v>890239</v>
      </c>
      <c r="M4407" s="23" t="n">
        <f aca="false">MIN(J4407:L4407)</f>
        <v>679821.3</v>
      </c>
      <c r="N4407" s="23" t="n">
        <f aca="false">MAX(J4407:L4407)</f>
        <v>890239</v>
      </c>
      <c r="O4407" s="23" t="n">
        <f aca="false">MEDIAN(J4407:L4407)</f>
        <v>748969.860042172</v>
      </c>
      <c r="P4407" s="23" t="n">
        <f aca="false">AVERAGE(J4407:L4407)</f>
        <v>773010.053347391</v>
      </c>
      <c r="Q4407" s="23" t="n">
        <f aca="false">AVERAGE(M4407,O4407)</f>
        <v>714395.580021086</v>
      </c>
      <c r="R4407" s="23" t="n">
        <f aca="false">AVERAGE(N4407,O4407)</f>
        <v>819604.430021086</v>
      </c>
      <c r="S4407" s="23" t="n">
        <f aca="false">STDEV(J4407:L4407)</f>
        <v>107249.010666471</v>
      </c>
      <c r="T4407" s="25" t="n">
        <f aca="false">IF(P4407&gt;0,S4407/P4407,NA())</f>
        <v>0.138742064481628</v>
      </c>
      <c r="U4407" s="4" t="str">
        <f aca="false">IF(T4407&lt;=Parametros!$B$7,"MENOR",IF(T4407&lt;=Parametros!$B$8,"PROMEDIO MENOR-MEDIANA","PROMEDIO"))</f>
        <v>MENOR</v>
      </c>
      <c r="V4407" s="23" t="n">
        <f aca="false">IF(T4407&lt;=Parametros!$B$7,M4407,IF(T4407&lt;=Parametros!$B$8,Q4407,P4407))</f>
        <v>679821.3</v>
      </c>
      <c r="W4407" s="26" t="n">
        <f aca="false">ROUND(V4407,0)</f>
        <v>679821</v>
      </c>
      <c r="X4407" s="27" t="n">
        <f aca="false">K4407/G4407</f>
        <v>0.959470487115723</v>
      </c>
      <c r="Y4407" s="27" t="n">
        <f aca="false">L4407/G4407</f>
        <v>1.25644496131471</v>
      </c>
    </row>
    <row r="4408" customFormat="false" ht="26.25" hidden="false" customHeight="true" outlineLevel="0" collapsed="false">
      <c r="A4408" s="4" t="s">
        <v>721</v>
      </c>
      <c r="B4408" s="4" t="s">
        <v>1668</v>
      </c>
      <c r="C4408" s="4" t="s">
        <v>2437</v>
      </c>
      <c r="D4408" s="4" t="s">
        <v>2438</v>
      </c>
      <c r="E4408" s="4" t="s">
        <v>98</v>
      </c>
      <c r="F4408" s="4" t="s">
        <v>99</v>
      </c>
      <c r="G4408" s="23" t="n">
        <v>410372</v>
      </c>
      <c r="H4408" s="24" t="n">
        <f aca="false">Parametros!$B$3</f>
        <v>160.42</v>
      </c>
      <c r="I4408" s="24" t="n">
        <f aca="false">Parametros!$B$4</f>
        <v>151.76</v>
      </c>
      <c r="J4408" s="23" t="n">
        <f aca="false">G4408*H4408/I4408</f>
        <v>433789.379546653</v>
      </c>
      <c r="K4408" s="23" t="n">
        <v>393739.61</v>
      </c>
      <c r="L4408" s="23" t="n">
        <v>515627</v>
      </c>
      <c r="M4408" s="23" t="n">
        <f aca="false">MIN(J4408:L4408)</f>
        <v>393739.61</v>
      </c>
      <c r="N4408" s="23" t="n">
        <f aca="false">MAX(J4408:L4408)</f>
        <v>515627</v>
      </c>
      <c r="O4408" s="23" t="n">
        <f aca="false">MEDIAN(J4408:L4408)</f>
        <v>433789.379546653</v>
      </c>
      <c r="P4408" s="23" t="n">
        <f aca="false">AVERAGE(J4408:L4408)</f>
        <v>447718.663182218</v>
      </c>
      <c r="Q4408" s="23" t="n">
        <f aca="false">AVERAGE(M4408,O4408)</f>
        <v>413764.494773326</v>
      </c>
      <c r="R4408" s="23" t="n">
        <f aca="false">AVERAGE(N4408,O4408)</f>
        <v>474708.189773326</v>
      </c>
      <c r="S4408" s="23" t="n">
        <f aca="false">STDEV(J4408:L4408)</f>
        <v>62126.1029455658</v>
      </c>
      <c r="T4408" s="25" t="n">
        <f aca="false">IF(P4408&gt;0,S4408/P4408,NA())</f>
        <v>0.138761476914982</v>
      </c>
      <c r="U4408" s="4" t="str">
        <f aca="false">IF(T4408&lt;=Parametros!$B$7,"MENOR",IF(T4408&lt;=Parametros!$B$8,"PROMEDIO MENOR-MEDIANA","PROMEDIO"))</f>
        <v>MENOR</v>
      </c>
      <c r="V4408" s="23" t="n">
        <f aca="false">IF(T4408&lt;=Parametros!$B$7,M4408,IF(T4408&lt;=Parametros!$B$8,Q4408,P4408))</f>
        <v>393739.61</v>
      </c>
      <c r="W4408" s="26" t="n">
        <f aca="false">ROUND(V4408,0)</f>
        <v>393740</v>
      </c>
      <c r="X4408" s="27" t="n">
        <f aca="false">K4408/G4408</f>
        <v>0.959469968711316</v>
      </c>
      <c r="Y4408" s="27" t="n">
        <f aca="false">L4408/G4408</f>
        <v>1.25648679734485</v>
      </c>
    </row>
    <row r="4409" customFormat="false" ht="26.25" hidden="false" customHeight="true" outlineLevel="0" collapsed="false">
      <c r="A4409" s="4" t="s">
        <v>724</v>
      </c>
      <c r="B4409" s="4" t="s">
        <v>1668</v>
      </c>
      <c r="C4409" s="4" t="s">
        <v>2439</v>
      </c>
      <c r="D4409" s="4" t="s">
        <v>2440</v>
      </c>
      <c r="E4409" s="4" t="s">
        <v>98</v>
      </c>
      <c r="F4409" s="4" t="s">
        <v>99</v>
      </c>
      <c r="G4409" s="23" t="n">
        <v>54716</v>
      </c>
      <c r="H4409" s="24" t="n">
        <f aca="false">Parametros!$B$3</f>
        <v>160.42</v>
      </c>
      <c r="I4409" s="24" t="n">
        <f aca="false">Parametros!$B$4</f>
        <v>151.76</v>
      </c>
      <c r="J4409" s="23" t="n">
        <f aca="false">G4409*H4409/I4409</f>
        <v>57838.3020558777</v>
      </c>
      <c r="K4409" s="23" t="n">
        <v>52498.49</v>
      </c>
      <c r="L4409" s="23" t="n">
        <v>68663</v>
      </c>
      <c r="M4409" s="23" t="n">
        <f aca="false">MIN(J4409:L4409)</f>
        <v>52498.49</v>
      </c>
      <c r="N4409" s="23" t="n">
        <f aca="false">MAX(J4409:L4409)</f>
        <v>68663</v>
      </c>
      <c r="O4409" s="23" t="n">
        <f aca="false">MEDIAN(J4409:L4409)</f>
        <v>57838.3020558777</v>
      </c>
      <c r="P4409" s="23" t="n">
        <f aca="false">AVERAGE(J4409:L4409)</f>
        <v>59666.5973519592</v>
      </c>
      <c r="Q4409" s="23" t="n">
        <f aca="false">AVERAGE(M4409,O4409)</f>
        <v>55168.3960279389</v>
      </c>
      <c r="R4409" s="23" t="n">
        <f aca="false">AVERAGE(N4409,O4409)</f>
        <v>63250.6510279388</v>
      </c>
      <c r="S4409" s="23" t="n">
        <f aca="false">STDEV(J4409:L4409)</f>
        <v>8235.88754490252</v>
      </c>
      <c r="T4409" s="25" t="n">
        <f aca="false">IF(P4409&gt;0,S4409/P4409,NA())</f>
        <v>0.138031795182168</v>
      </c>
      <c r="U4409" s="4" t="str">
        <f aca="false">IF(T4409&lt;=Parametros!$B$7,"MENOR",IF(T4409&lt;=Parametros!$B$8,"PROMEDIO MENOR-MEDIANA","PROMEDIO"))</f>
        <v>MENOR</v>
      </c>
      <c r="V4409" s="23" t="n">
        <f aca="false">IF(T4409&lt;=Parametros!$B$7,M4409,IF(T4409&lt;=Parametros!$B$8,Q4409,P4409))</f>
        <v>52498.49</v>
      </c>
      <c r="W4409" s="26" t="n">
        <f aca="false">ROUND(V4409,0)</f>
        <v>52498</v>
      </c>
      <c r="X4409" s="27" t="n">
        <f aca="false">K4409/G4409</f>
        <v>0.959472366401053</v>
      </c>
      <c r="Y4409" s="27" t="n">
        <f aca="false">L4409/G4409</f>
        <v>1.25489801886103</v>
      </c>
    </row>
    <row r="4410" customFormat="false" ht="26.25" hidden="false" customHeight="true" outlineLevel="0" collapsed="false">
      <c r="A4410" s="4" t="s">
        <v>727</v>
      </c>
      <c r="B4410" s="4" t="s">
        <v>1668</v>
      </c>
      <c r="C4410" s="4" t="s">
        <v>2441</v>
      </c>
      <c r="D4410" s="4" t="s">
        <v>2442</v>
      </c>
      <c r="E4410" s="4" t="s">
        <v>98</v>
      </c>
      <c r="F4410" s="4" t="s">
        <v>99</v>
      </c>
      <c r="G4410" s="23" t="n">
        <v>110018</v>
      </c>
      <c r="H4410" s="24" t="n">
        <f aca="false">Parametros!$B$3</f>
        <v>160.42</v>
      </c>
      <c r="I4410" s="24" t="n">
        <f aca="false">Parametros!$B$4</f>
        <v>151.76</v>
      </c>
      <c r="J4410" s="23" t="n">
        <f aca="false">G4410*H4410/I4410</f>
        <v>116296.043489721</v>
      </c>
      <c r="K4410" s="23" t="n">
        <v>105558.68</v>
      </c>
      <c r="L4410" s="23" t="n">
        <v>138159</v>
      </c>
      <c r="M4410" s="23" t="n">
        <f aca="false">MIN(J4410:L4410)</f>
        <v>105558.68</v>
      </c>
      <c r="N4410" s="23" t="n">
        <f aca="false">MAX(J4410:L4410)</f>
        <v>138159</v>
      </c>
      <c r="O4410" s="23" t="n">
        <f aca="false">MEDIAN(J4410:L4410)</f>
        <v>116296.043489721</v>
      </c>
      <c r="P4410" s="23" t="n">
        <f aca="false">AVERAGE(J4410:L4410)</f>
        <v>120004.574496574</v>
      </c>
      <c r="Q4410" s="23" t="n">
        <f aca="false">AVERAGE(M4410,O4410)</f>
        <v>110927.36174486</v>
      </c>
      <c r="R4410" s="23" t="n">
        <f aca="false">AVERAGE(N4410,O4410)</f>
        <v>127227.52174486</v>
      </c>
      <c r="S4410" s="23" t="n">
        <f aca="false">STDEV(J4410:L4410)</f>
        <v>16613.5522299475</v>
      </c>
      <c r="T4410" s="25" t="n">
        <f aca="false">IF(P4410&gt;0,S4410/P4410,NA())</f>
        <v>0.1384409911009</v>
      </c>
      <c r="U4410" s="4" t="str">
        <f aca="false">IF(T4410&lt;=Parametros!$B$7,"MENOR",IF(T4410&lt;=Parametros!$B$8,"PROMEDIO MENOR-MEDIANA","PROMEDIO"))</f>
        <v>MENOR</v>
      </c>
      <c r="V4410" s="23" t="n">
        <f aca="false">IF(T4410&lt;=Parametros!$B$7,M4410,IF(T4410&lt;=Parametros!$B$8,Q4410,P4410))</f>
        <v>105558.68</v>
      </c>
      <c r="W4410" s="26" t="n">
        <f aca="false">ROUND(V4410,0)</f>
        <v>105559</v>
      </c>
      <c r="X4410" s="27" t="n">
        <f aca="false">K4410/G4410</f>
        <v>0.959467359886564</v>
      </c>
      <c r="Y4410" s="27" t="n">
        <f aca="false">L4410/G4410</f>
        <v>1.25578541693177</v>
      </c>
    </row>
    <row r="4411" customFormat="false" ht="26.25" hidden="false" customHeight="true" outlineLevel="0" collapsed="false">
      <c r="A4411" s="4" t="s">
        <v>730</v>
      </c>
      <c r="B4411" s="4" t="s">
        <v>1668</v>
      </c>
      <c r="C4411" s="4" t="s">
        <v>2443</v>
      </c>
      <c r="D4411" s="4" t="s">
        <v>2444</v>
      </c>
      <c r="E4411" s="4" t="s">
        <v>98</v>
      </c>
      <c r="F4411" s="4" t="s">
        <v>99</v>
      </c>
      <c r="G4411" s="23" t="n">
        <v>102840</v>
      </c>
      <c r="H4411" s="24" t="n">
        <f aca="false">Parametros!$B$3</f>
        <v>160.42</v>
      </c>
      <c r="I4411" s="24" t="n">
        <f aca="false">Parametros!$B$4</f>
        <v>151.76</v>
      </c>
      <c r="J4411" s="23" t="n">
        <f aca="false">G4411*H4411/I4411</f>
        <v>108708.439641539</v>
      </c>
      <c r="K4411" s="23" t="n">
        <v>98671.77</v>
      </c>
      <c r="L4411" s="23" t="n">
        <v>129115</v>
      </c>
      <c r="M4411" s="23" t="n">
        <f aca="false">MIN(J4411:L4411)</f>
        <v>98671.77</v>
      </c>
      <c r="N4411" s="23" t="n">
        <f aca="false">MAX(J4411:L4411)</f>
        <v>129115</v>
      </c>
      <c r="O4411" s="23" t="n">
        <f aca="false">MEDIAN(J4411:L4411)</f>
        <v>108708.439641539</v>
      </c>
      <c r="P4411" s="23" t="n">
        <f aca="false">AVERAGE(J4411:L4411)</f>
        <v>112165.069880513</v>
      </c>
      <c r="Q4411" s="23" t="n">
        <f aca="false">AVERAGE(M4411,O4411)</f>
        <v>103690.10482077</v>
      </c>
      <c r="R4411" s="23" t="n">
        <f aca="false">AVERAGE(N4411,O4411)</f>
        <v>118911.71982077</v>
      </c>
      <c r="S4411" s="23" t="n">
        <f aca="false">STDEV(J4411:L4411)</f>
        <v>15513.1809331602</v>
      </c>
      <c r="T4411" s="25" t="n">
        <f aca="false">IF(P4411&gt;0,S4411/P4411,NA())</f>
        <v>0.138306702342236</v>
      </c>
      <c r="U4411" s="4" t="str">
        <f aca="false">IF(T4411&lt;=Parametros!$B$7,"MENOR",IF(T4411&lt;=Parametros!$B$8,"PROMEDIO MENOR-MEDIANA","PROMEDIO"))</f>
        <v>MENOR</v>
      </c>
      <c r="V4411" s="23" t="n">
        <f aca="false">IF(T4411&lt;=Parametros!$B$7,M4411,IF(T4411&lt;=Parametros!$B$8,Q4411,P4411))</f>
        <v>98671.77</v>
      </c>
      <c r="W4411" s="26" t="n">
        <f aca="false">ROUND(V4411,0)</f>
        <v>98672</v>
      </c>
      <c r="X4411" s="27" t="n">
        <f aca="false">K4411/G4411</f>
        <v>0.959468786464411</v>
      </c>
      <c r="Y4411" s="27" t="n">
        <f aca="false">L4411/G4411</f>
        <v>1.25549397121743</v>
      </c>
    </row>
    <row r="4412" customFormat="false" ht="26.25" hidden="false" customHeight="true" outlineLevel="0" collapsed="false">
      <c r="A4412" s="4" t="s">
        <v>733</v>
      </c>
      <c r="B4412" s="4" t="s">
        <v>1668</v>
      </c>
      <c r="C4412" s="4" t="s">
        <v>2445</v>
      </c>
      <c r="D4412" s="4" t="s">
        <v>2446</v>
      </c>
      <c r="E4412" s="4" t="s">
        <v>98</v>
      </c>
      <c r="F4412" s="4" t="s">
        <v>99</v>
      </c>
      <c r="G4412" s="23" t="n">
        <v>136791</v>
      </c>
      <c r="H4412" s="24" t="n">
        <f aca="false">Parametros!$B$3</f>
        <v>160.42</v>
      </c>
      <c r="I4412" s="24" t="n">
        <f aca="false">Parametros!$B$4</f>
        <v>151.76</v>
      </c>
      <c r="J4412" s="23" t="n">
        <f aca="false">G4412*H4412/I4412</f>
        <v>144596.812203479</v>
      </c>
      <c r="K4412" s="23" t="n">
        <v>131247.15</v>
      </c>
      <c r="L4412" s="23" t="n">
        <v>171836</v>
      </c>
      <c r="M4412" s="23" t="n">
        <f aca="false">MIN(J4412:L4412)</f>
        <v>131247.15</v>
      </c>
      <c r="N4412" s="23" t="n">
        <f aca="false">MAX(J4412:L4412)</f>
        <v>171836</v>
      </c>
      <c r="O4412" s="23" t="n">
        <f aca="false">MEDIAN(J4412:L4412)</f>
        <v>144596.812203479</v>
      </c>
      <c r="P4412" s="23" t="n">
        <f aca="false">AVERAGE(J4412:L4412)</f>
        <v>149226.654067826</v>
      </c>
      <c r="Q4412" s="23" t="n">
        <f aca="false">AVERAGE(M4412,O4412)</f>
        <v>137921.98110174</v>
      </c>
      <c r="R4412" s="23" t="n">
        <f aca="false">AVERAGE(N4412,O4412)</f>
        <v>158216.40610174</v>
      </c>
      <c r="S4412" s="23" t="n">
        <f aca="false">STDEV(J4412:L4412)</f>
        <v>20686.7170630642</v>
      </c>
      <c r="T4412" s="25" t="n">
        <f aca="false">IF(P4412&gt;0,S4412/P4412,NA())</f>
        <v>0.138626153566786</v>
      </c>
      <c r="U4412" s="4" t="str">
        <f aca="false">IF(T4412&lt;=Parametros!$B$7,"MENOR",IF(T4412&lt;=Parametros!$B$8,"PROMEDIO MENOR-MEDIANA","PROMEDIO"))</f>
        <v>MENOR</v>
      </c>
      <c r="V4412" s="23" t="n">
        <f aca="false">IF(T4412&lt;=Parametros!$B$7,M4412,IF(T4412&lt;=Parametros!$B$8,Q4412,P4412))</f>
        <v>131247.15</v>
      </c>
      <c r="W4412" s="26" t="n">
        <f aca="false">ROUND(V4412,0)</f>
        <v>131247</v>
      </c>
      <c r="X4412" s="27" t="n">
        <f aca="false">K4412/G4412</f>
        <v>0.959472114393491</v>
      </c>
      <c r="Y4412" s="27" t="n">
        <f aca="false">L4412/G4412</f>
        <v>1.25619375543713</v>
      </c>
    </row>
    <row r="4413" customFormat="false" ht="26.25" hidden="false" customHeight="true" outlineLevel="0" collapsed="false">
      <c r="A4413" s="4" t="s">
        <v>736</v>
      </c>
      <c r="B4413" s="4" t="s">
        <v>1668</v>
      </c>
      <c r="C4413" s="4" t="s">
        <v>2447</v>
      </c>
      <c r="D4413" s="4" t="s">
        <v>2448</v>
      </c>
      <c r="E4413" s="4" t="s">
        <v>98</v>
      </c>
      <c r="F4413" s="4" t="s">
        <v>99</v>
      </c>
      <c r="G4413" s="23" t="n">
        <v>322645</v>
      </c>
      <c r="H4413" s="24" t="n">
        <f aca="false">Parametros!$B$3</f>
        <v>160.42</v>
      </c>
      <c r="I4413" s="24" t="n">
        <f aca="false">Parametros!$B$4</f>
        <v>151.76</v>
      </c>
      <c r="J4413" s="23" t="n">
        <f aca="false">G4413*H4413/I4413</f>
        <v>341056.344886663</v>
      </c>
      <c r="K4413" s="23" t="n">
        <v>309568.29</v>
      </c>
      <c r="L4413" s="23" t="n">
        <v>405314</v>
      </c>
      <c r="M4413" s="23" t="n">
        <f aca="false">MIN(J4413:L4413)</f>
        <v>309568.29</v>
      </c>
      <c r="N4413" s="23" t="n">
        <f aca="false">MAX(J4413:L4413)</f>
        <v>405314</v>
      </c>
      <c r="O4413" s="23" t="n">
        <f aca="false">MEDIAN(J4413:L4413)</f>
        <v>341056.344886663</v>
      </c>
      <c r="P4413" s="23" t="n">
        <f aca="false">AVERAGE(J4413:L4413)</f>
        <v>351979.544962221</v>
      </c>
      <c r="Q4413" s="23" t="n">
        <f aca="false">AVERAGE(M4413,O4413)</f>
        <v>325312.317443332</v>
      </c>
      <c r="R4413" s="23" t="n">
        <f aca="false">AVERAGE(N4413,O4413)</f>
        <v>373185.172443332</v>
      </c>
      <c r="S4413" s="23" t="n">
        <f aca="false">STDEV(J4413:L4413)</f>
        <v>48798.5396376677</v>
      </c>
      <c r="T4413" s="25" t="n">
        <f aca="false">IF(P4413&gt;0,S4413/P4413,NA())</f>
        <v>0.13864027139107</v>
      </c>
      <c r="U4413" s="4" t="str">
        <f aca="false">IF(T4413&lt;=Parametros!$B$7,"MENOR",IF(T4413&lt;=Parametros!$B$8,"PROMEDIO MENOR-MEDIANA","PROMEDIO"))</f>
        <v>MENOR</v>
      </c>
      <c r="V4413" s="23" t="n">
        <f aca="false">IF(T4413&lt;=Parametros!$B$7,M4413,IF(T4413&lt;=Parametros!$B$8,Q4413,P4413))</f>
        <v>309568.29</v>
      </c>
      <c r="W4413" s="26" t="n">
        <f aca="false">ROUND(V4413,0)</f>
        <v>309568</v>
      </c>
      <c r="X4413" s="27" t="n">
        <f aca="false">K4413/G4413</f>
        <v>0.959470284678207</v>
      </c>
      <c r="Y4413" s="27" t="n">
        <f aca="false">L4413/G4413</f>
        <v>1.25622278355468</v>
      </c>
    </row>
    <row r="4414" customFormat="false" ht="15" hidden="false" customHeight="true" outlineLevel="0" collapsed="false">
      <c r="A4414" s="4" t="s">
        <v>739</v>
      </c>
      <c r="B4414" s="4" t="s">
        <v>1668</v>
      </c>
      <c r="C4414" s="4" t="s">
        <v>2449</v>
      </c>
      <c r="D4414" s="4" t="s">
        <v>2450</v>
      </c>
      <c r="E4414" s="4" t="s">
        <v>98</v>
      </c>
      <c r="F4414" s="4" t="s">
        <v>99</v>
      </c>
      <c r="G4414" s="23" t="n">
        <v>54716</v>
      </c>
      <c r="H4414" s="24" t="n">
        <f aca="false">Parametros!$B$3</f>
        <v>160.42</v>
      </c>
      <c r="I4414" s="24" t="n">
        <f aca="false">Parametros!$B$4</f>
        <v>151.76</v>
      </c>
      <c r="J4414" s="23" t="n">
        <f aca="false">G4414*H4414/I4414</f>
        <v>57838.3020558777</v>
      </c>
      <c r="K4414" s="23" t="n">
        <v>52498.49</v>
      </c>
      <c r="L4414" s="23" t="n">
        <v>68663</v>
      </c>
      <c r="M4414" s="23" t="n">
        <f aca="false">MIN(J4414:L4414)</f>
        <v>52498.49</v>
      </c>
      <c r="N4414" s="23" t="n">
        <f aca="false">MAX(J4414:L4414)</f>
        <v>68663</v>
      </c>
      <c r="O4414" s="23" t="n">
        <f aca="false">MEDIAN(J4414:L4414)</f>
        <v>57838.3020558777</v>
      </c>
      <c r="P4414" s="23" t="n">
        <f aca="false">AVERAGE(J4414:L4414)</f>
        <v>59666.5973519592</v>
      </c>
      <c r="Q4414" s="23" t="n">
        <f aca="false">AVERAGE(M4414,O4414)</f>
        <v>55168.3960279389</v>
      </c>
      <c r="R4414" s="23" t="n">
        <f aca="false">AVERAGE(N4414,O4414)</f>
        <v>63250.6510279388</v>
      </c>
      <c r="S4414" s="23" t="n">
        <f aca="false">STDEV(J4414:L4414)</f>
        <v>8235.88754490252</v>
      </c>
      <c r="T4414" s="25" t="n">
        <f aca="false">IF(P4414&gt;0,S4414/P4414,NA())</f>
        <v>0.138031795182168</v>
      </c>
      <c r="U4414" s="4" t="str">
        <f aca="false">IF(T4414&lt;=Parametros!$B$7,"MENOR",IF(T4414&lt;=Parametros!$B$8,"PROMEDIO MENOR-MEDIANA","PROMEDIO"))</f>
        <v>MENOR</v>
      </c>
      <c r="V4414" s="23" t="n">
        <f aca="false">IF(T4414&lt;=Parametros!$B$7,M4414,IF(T4414&lt;=Parametros!$B$8,Q4414,P4414))</f>
        <v>52498.49</v>
      </c>
      <c r="W4414" s="26" t="n">
        <f aca="false">ROUND(V4414,0)</f>
        <v>52498</v>
      </c>
      <c r="X4414" s="27" t="n">
        <f aca="false">K4414/G4414</f>
        <v>0.959472366401053</v>
      </c>
      <c r="Y4414" s="27" t="n">
        <f aca="false">L4414/G4414</f>
        <v>1.25489801886103</v>
      </c>
    </row>
    <row r="4415" customFormat="false" ht="15" hidden="false" customHeight="true" outlineLevel="0" collapsed="false">
      <c r="A4415" s="4" t="s">
        <v>741</v>
      </c>
      <c r="B4415" s="4" t="s">
        <v>1668</v>
      </c>
      <c r="C4415" s="4" t="s">
        <v>2451</v>
      </c>
      <c r="D4415" s="4" t="s">
        <v>2452</v>
      </c>
      <c r="E4415" s="4" t="s">
        <v>98</v>
      </c>
      <c r="F4415" s="4" t="s">
        <v>99</v>
      </c>
      <c r="G4415" s="23" t="n">
        <v>269294</v>
      </c>
      <c r="H4415" s="24" t="n">
        <f aca="false">Parametros!$B$3</f>
        <v>160.42</v>
      </c>
      <c r="I4415" s="24" t="n">
        <f aca="false">Parametros!$B$4</f>
        <v>151.76</v>
      </c>
      <c r="J4415" s="23" t="n">
        <f aca="false">G4415*H4415/I4415</f>
        <v>284660.934897206</v>
      </c>
      <c r="K4415" s="23" t="n">
        <v>258379.19</v>
      </c>
      <c r="L4415" s="23" t="n">
        <v>338317</v>
      </c>
      <c r="M4415" s="23" t="n">
        <f aca="false">MIN(J4415:L4415)</f>
        <v>258379.19</v>
      </c>
      <c r="N4415" s="23" t="n">
        <f aca="false">MAX(J4415:L4415)</f>
        <v>338317</v>
      </c>
      <c r="O4415" s="23" t="n">
        <f aca="false">MEDIAN(J4415:L4415)</f>
        <v>284660.934897206</v>
      </c>
      <c r="P4415" s="23" t="n">
        <f aca="false">AVERAGE(J4415:L4415)</f>
        <v>293785.708299069</v>
      </c>
      <c r="Q4415" s="23" t="n">
        <f aca="false">AVERAGE(M4415,O4415)</f>
        <v>271520.062448603</v>
      </c>
      <c r="R4415" s="23" t="n">
        <f aca="false">AVERAGE(N4415,O4415)</f>
        <v>311488.967448603</v>
      </c>
      <c r="S4415" s="23" t="n">
        <f aca="false">STDEV(J4415:L4415)</f>
        <v>40742.6003603787</v>
      </c>
      <c r="T4415" s="25" t="n">
        <f aca="false">IF(P4415&gt;0,S4415/P4415,NA())</f>
        <v>0.138681355863994</v>
      </c>
      <c r="U4415" s="4" t="str">
        <f aca="false">IF(T4415&lt;=Parametros!$B$7,"MENOR",IF(T4415&lt;=Parametros!$B$8,"PROMEDIO MENOR-MEDIANA","PROMEDIO"))</f>
        <v>MENOR</v>
      </c>
      <c r="V4415" s="23" t="n">
        <f aca="false">IF(T4415&lt;=Parametros!$B$7,M4415,IF(T4415&lt;=Parametros!$B$8,Q4415,P4415))</f>
        <v>258379.19</v>
      </c>
      <c r="W4415" s="26" t="n">
        <f aca="false">ROUND(V4415,0)</f>
        <v>258379</v>
      </c>
      <c r="X4415" s="27" t="n">
        <f aca="false">K4415/G4415</f>
        <v>0.959468796185582</v>
      </c>
      <c r="Y4415" s="27" t="n">
        <f aca="false">L4415/G4415</f>
        <v>1.25631094640059</v>
      </c>
    </row>
    <row r="4416" customFormat="false" ht="39" hidden="false" customHeight="true" outlineLevel="0" collapsed="false">
      <c r="A4416" s="4" t="s">
        <v>743</v>
      </c>
      <c r="B4416" s="4" t="s">
        <v>1668</v>
      </c>
      <c r="C4416" s="4" t="s">
        <v>2453</v>
      </c>
      <c r="D4416" s="4" t="s">
        <v>2454</v>
      </c>
      <c r="E4416" s="4" t="s">
        <v>98</v>
      </c>
      <c r="F4416" s="4" t="s">
        <v>99</v>
      </c>
      <c r="G4416" s="23" t="n">
        <v>315517</v>
      </c>
      <c r="H4416" s="24" t="n">
        <f aca="false">Parametros!$B$3</f>
        <v>160.42</v>
      </c>
      <c r="I4416" s="24" t="n">
        <f aca="false">Parametros!$B$4</f>
        <v>151.76</v>
      </c>
      <c r="J4416" s="23" t="n">
        <f aca="false">G4416*H4416/I4416</f>
        <v>333521.594227728</v>
      </c>
      <c r="K4416" s="23" t="n">
        <v>302729.03</v>
      </c>
      <c r="L4416" s="23" t="n">
        <v>396389</v>
      </c>
      <c r="M4416" s="23" t="n">
        <f aca="false">MIN(J4416:L4416)</f>
        <v>302729.03</v>
      </c>
      <c r="N4416" s="23" t="n">
        <f aca="false">MAX(J4416:L4416)</f>
        <v>396389</v>
      </c>
      <c r="O4416" s="23" t="n">
        <f aca="false">MEDIAN(J4416:L4416)</f>
        <v>333521.594227728</v>
      </c>
      <c r="P4416" s="23" t="n">
        <f aca="false">AVERAGE(J4416:L4416)</f>
        <v>344213.208075909</v>
      </c>
      <c r="Q4416" s="23" t="n">
        <f aca="false">AVERAGE(M4416,O4416)</f>
        <v>318125.312113864</v>
      </c>
      <c r="R4416" s="23" t="n">
        <f aca="false">AVERAGE(N4416,O4416)</f>
        <v>364955.297113864</v>
      </c>
      <c r="S4416" s="23" t="n">
        <f aca="false">STDEV(J4416:L4416)</f>
        <v>47736.5735061618</v>
      </c>
      <c r="T4416" s="25" t="n">
        <f aca="false">IF(P4416&gt;0,S4416/P4416,NA())</f>
        <v>0.138683154469873</v>
      </c>
      <c r="U4416" s="4" t="str">
        <f aca="false">IF(T4416&lt;=Parametros!$B$7,"MENOR",IF(T4416&lt;=Parametros!$B$8,"PROMEDIO MENOR-MEDIANA","PROMEDIO"))</f>
        <v>MENOR</v>
      </c>
      <c r="V4416" s="23" t="n">
        <f aca="false">IF(T4416&lt;=Parametros!$B$7,M4416,IF(T4416&lt;=Parametros!$B$8,Q4416,P4416))</f>
        <v>302729.03</v>
      </c>
      <c r="W4416" s="26" t="n">
        <f aca="false">ROUND(V4416,0)</f>
        <v>302729</v>
      </c>
      <c r="X4416" s="27" t="n">
        <f aca="false">K4416/G4416</f>
        <v>0.959469790851206</v>
      </c>
      <c r="Y4416" s="27" t="n">
        <f aca="false">L4416/G4416</f>
        <v>1.25631582450391</v>
      </c>
    </row>
    <row r="4417" customFormat="false" ht="26.25" hidden="false" customHeight="true" outlineLevel="0" collapsed="false">
      <c r="A4417" s="4" t="s">
        <v>745</v>
      </c>
      <c r="B4417" s="4" t="s">
        <v>1668</v>
      </c>
      <c r="C4417" s="4" t="s">
        <v>2455</v>
      </c>
      <c r="D4417" s="4" t="s">
        <v>2456</v>
      </c>
      <c r="E4417" s="4" t="s">
        <v>98</v>
      </c>
      <c r="F4417" s="4" t="s">
        <v>99</v>
      </c>
      <c r="G4417" s="23" t="n">
        <v>477026</v>
      </c>
      <c r="H4417" s="24" t="n">
        <f aca="false">Parametros!$B$3</f>
        <v>160.42</v>
      </c>
      <c r="I4417" s="24" t="n">
        <f aca="false">Parametros!$B$4</f>
        <v>151.76</v>
      </c>
      <c r="J4417" s="23" t="n">
        <f aca="false">G4417*H4417/I4417</f>
        <v>504246.909066948</v>
      </c>
      <c r="K4417" s="23" t="n">
        <v>457692.77</v>
      </c>
      <c r="L4417" s="23" t="n">
        <v>599284</v>
      </c>
      <c r="M4417" s="23" t="n">
        <f aca="false">MIN(J4417:L4417)</f>
        <v>457692.77</v>
      </c>
      <c r="N4417" s="23" t="n">
        <f aca="false">MAX(J4417:L4417)</f>
        <v>599284</v>
      </c>
      <c r="O4417" s="23" t="n">
        <f aca="false">MEDIAN(J4417:L4417)</f>
        <v>504246.909066948</v>
      </c>
      <c r="P4417" s="23" t="n">
        <f aca="false">AVERAGE(J4417:L4417)</f>
        <v>520407.893022316</v>
      </c>
      <c r="Q4417" s="23" t="n">
        <f aca="false">AVERAGE(M4417,O4417)</f>
        <v>480969.839533474</v>
      </c>
      <c r="R4417" s="23" t="n">
        <f aca="false">AVERAGE(N4417,O4417)</f>
        <v>551765.454533474</v>
      </c>
      <c r="S4417" s="23" t="n">
        <f aca="false">STDEV(J4417:L4417)</f>
        <v>72165.7962959772</v>
      </c>
      <c r="T4417" s="25" t="n">
        <f aca="false">IF(P4417&gt;0,S4417/P4417,NA())</f>
        <v>0.138671602148207</v>
      </c>
      <c r="U4417" s="4" t="str">
        <f aca="false">IF(T4417&lt;=Parametros!$B$7,"MENOR",IF(T4417&lt;=Parametros!$B$8,"PROMEDIO MENOR-MEDIANA","PROMEDIO"))</f>
        <v>MENOR</v>
      </c>
      <c r="V4417" s="23" t="n">
        <f aca="false">IF(T4417&lt;=Parametros!$B$7,M4417,IF(T4417&lt;=Parametros!$B$8,Q4417,P4417))</f>
        <v>457692.77</v>
      </c>
      <c r="W4417" s="26" t="n">
        <f aca="false">ROUND(V4417,0)</f>
        <v>457693</v>
      </c>
      <c r="X4417" s="27" t="n">
        <f aca="false">K4417/G4417</f>
        <v>0.959471328606827</v>
      </c>
      <c r="Y4417" s="27" t="n">
        <f aca="false">L4417/G4417</f>
        <v>1.25629210986403</v>
      </c>
    </row>
    <row r="4418" customFormat="false" ht="15" hidden="false" customHeight="true" outlineLevel="0" collapsed="false">
      <c r="A4418" s="22" t="s">
        <v>798</v>
      </c>
      <c r="B4418" s="22" t="s">
        <v>799</v>
      </c>
      <c r="C4418" s="22"/>
      <c r="D4418" s="22"/>
      <c r="E4418" s="22"/>
      <c r="F4418" s="22"/>
      <c r="G4418" s="22"/>
      <c r="H4418" s="22"/>
      <c r="I4418" s="22"/>
      <c r="J4418" s="22"/>
      <c r="K4418" s="22"/>
      <c r="L4418" s="22"/>
      <c r="M4418" s="22"/>
      <c r="N4418" s="22"/>
      <c r="O4418" s="22"/>
      <c r="P4418" s="22"/>
      <c r="Q4418" s="22"/>
      <c r="R4418" s="22"/>
      <c r="S4418" s="22"/>
      <c r="T4418" s="22"/>
      <c r="U4418" s="22"/>
      <c r="V4418" s="22"/>
      <c r="W4418" s="22"/>
    </row>
    <row r="4419" customFormat="false" ht="26.25" hidden="false" customHeight="true" outlineLevel="0" collapsed="false">
      <c r="A4419" s="4" t="s">
        <v>800</v>
      </c>
      <c r="B4419" s="4" t="s">
        <v>1668</v>
      </c>
      <c r="C4419" s="4" t="s">
        <v>2457</v>
      </c>
      <c r="D4419" s="4" t="s">
        <v>2458</v>
      </c>
      <c r="E4419" s="4" t="s">
        <v>98</v>
      </c>
      <c r="F4419" s="4" t="s">
        <v>99</v>
      </c>
      <c r="G4419" s="23" t="n">
        <v>683953</v>
      </c>
      <c r="H4419" s="24" t="n">
        <f aca="false">Parametros!$B$3</f>
        <v>160.42</v>
      </c>
      <c r="I4419" s="24" t="n">
        <f aca="false">Parametros!$B$4</f>
        <v>151.76</v>
      </c>
      <c r="J4419" s="23" t="n">
        <f aca="false">G4419*H4419/I4419</f>
        <v>722981.946889826</v>
      </c>
      <c r="K4419" s="23" t="n">
        <v>656232.99</v>
      </c>
      <c r="L4419" s="23" t="n">
        <v>859299</v>
      </c>
      <c r="M4419" s="23" t="n">
        <f aca="false">MIN(J4419:L4419)</f>
        <v>656232.99</v>
      </c>
      <c r="N4419" s="23" t="n">
        <f aca="false">MAX(J4419:L4419)</f>
        <v>859299</v>
      </c>
      <c r="O4419" s="23" t="n">
        <f aca="false">MEDIAN(J4419:L4419)</f>
        <v>722981.946889826</v>
      </c>
      <c r="P4419" s="23" t="n">
        <f aca="false">AVERAGE(J4419:L4419)</f>
        <v>746171.312296609</v>
      </c>
      <c r="Q4419" s="23" t="n">
        <f aca="false">AVERAGE(M4419,O4419)</f>
        <v>689607.468444913</v>
      </c>
      <c r="R4419" s="23" t="n">
        <f aca="false">AVERAGE(N4419,O4419)</f>
        <v>791140.473444913</v>
      </c>
      <c r="S4419" s="23" t="n">
        <f aca="false">STDEV(J4419:L4419)</f>
        <v>103500.053648812</v>
      </c>
      <c r="T4419" s="25" t="n">
        <f aca="false">IF(P4419&gt;0,S4419/P4419,NA())</f>
        <v>0.138708165193666</v>
      </c>
      <c r="U4419" s="4" t="str">
        <f aca="false">IF(T4419&lt;=Parametros!$B$7,"MENOR",IF(T4419&lt;=Parametros!$B$8,"PROMEDIO MENOR-MEDIANA","PROMEDIO"))</f>
        <v>MENOR</v>
      </c>
      <c r="V4419" s="23" t="n">
        <f aca="false">IF(T4419&lt;=Parametros!$B$7,M4419,IF(T4419&lt;=Parametros!$B$8,Q4419,P4419))</f>
        <v>656232.99</v>
      </c>
      <c r="W4419" s="26" t="n">
        <f aca="false">ROUND(V4419,0)</f>
        <v>656233</v>
      </c>
      <c r="X4419" s="27" t="n">
        <f aca="false">K4419/G4419</f>
        <v>0.959470884695293</v>
      </c>
      <c r="Y4419" s="27" t="n">
        <f aca="false">L4419/G4419</f>
        <v>1.25637141733423</v>
      </c>
    </row>
    <row r="4420" customFormat="false" ht="39" hidden="false" customHeight="true" outlineLevel="0" collapsed="false">
      <c r="A4420" s="4" t="s">
        <v>803</v>
      </c>
      <c r="B4420" s="4" t="s">
        <v>1668</v>
      </c>
      <c r="C4420" s="4" t="s">
        <v>2459</v>
      </c>
      <c r="D4420" s="4" t="s">
        <v>2460</v>
      </c>
      <c r="E4420" s="4" t="s">
        <v>98</v>
      </c>
      <c r="F4420" s="4" t="s">
        <v>99</v>
      </c>
      <c r="G4420" s="23" t="n">
        <v>410372</v>
      </c>
      <c r="H4420" s="24" t="n">
        <f aca="false">Parametros!$B$3</f>
        <v>160.42</v>
      </c>
      <c r="I4420" s="24" t="n">
        <f aca="false">Parametros!$B$4</f>
        <v>151.76</v>
      </c>
      <c r="J4420" s="23" t="n">
        <f aca="false">G4420*H4420/I4420</f>
        <v>433789.379546653</v>
      </c>
      <c r="K4420" s="23" t="n">
        <v>393739.61</v>
      </c>
      <c r="L4420" s="23" t="n">
        <v>515627</v>
      </c>
      <c r="M4420" s="23" t="n">
        <f aca="false">MIN(J4420:L4420)</f>
        <v>393739.61</v>
      </c>
      <c r="N4420" s="23" t="n">
        <f aca="false">MAX(J4420:L4420)</f>
        <v>515627</v>
      </c>
      <c r="O4420" s="23" t="n">
        <f aca="false">MEDIAN(J4420:L4420)</f>
        <v>433789.379546653</v>
      </c>
      <c r="P4420" s="23" t="n">
        <f aca="false">AVERAGE(J4420:L4420)</f>
        <v>447718.663182218</v>
      </c>
      <c r="Q4420" s="23" t="n">
        <f aca="false">AVERAGE(M4420,O4420)</f>
        <v>413764.494773326</v>
      </c>
      <c r="R4420" s="23" t="n">
        <f aca="false">AVERAGE(N4420,O4420)</f>
        <v>474708.189773326</v>
      </c>
      <c r="S4420" s="23" t="n">
        <f aca="false">STDEV(J4420:L4420)</f>
        <v>62126.1029455658</v>
      </c>
      <c r="T4420" s="25" t="n">
        <f aca="false">IF(P4420&gt;0,S4420/P4420,NA())</f>
        <v>0.138761476914982</v>
      </c>
      <c r="U4420" s="4" t="str">
        <f aca="false">IF(T4420&lt;=Parametros!$B$7,"MENOR",IF(T4420&lt;=Parametros!$B$8,"PROMEDIO MENOR-MEDIANA","PROMEDIO"))</f>
        <v>MENOR</v>
      </c>
      <c r="V4420" s="23" t="n">
        <f aca="false">IF(T4420&lt;=Parametros!$B$7,M4420,IF(T4420&lt;=Parametros!$B$8,Q4420,P4420))</f>
        <v>393739.61</v>
      </c>
      <c r="W4420" s="26" t="n">
        <f aca="false">ROUND(V4420,0)</f>
        <v>393740</v>
      </c>
      <c r="X4420" s="27" t="n">
        <f aca="false">K4420/G4420</f>
        <v>0.959469968711316</v>
      </c>
      <c r="Y4420" s="27" t="n">
        <f aca="false">L4420/G4420</f>
        <v>1.25648679734485</v>
      </c>
    </row>
    <row r="4421" customFormat="false" ht="39" hidden="false" customHeight="true" outlineLevel="0" collapsed="false">
      <c r="A4421" s="4" t="s">
        <v>806</v>
      </c>
      <c r="B4421" s="4" t="s">
        <v>1668</v>
      </c>
      <c r="C4421" s="4" t="s">
        <v>2461</v>
      </c>
      <c r="D4421" s="4" t="s">
        <v>2462</v>
      </c>
      <c r="E4421" s="4" t="s">
        <v>98</v>
      </c>
      <c r="F4421" s="4" t="s">
        <v>99</v>
      </c>
      <c r="G4421" s="23" t="n">
        <v>410372</v>
      </c>
      <c r="H4421" s="24" t="n">
        <f aca="false">Parametros!$B$3</f>
        <v>160.42</v>
      </c>
      <c r="I4421" s="24" t="n">
        <f aca="false">Parametros!$B$4</f>
        <v>151.76</v>
      </c>
      <c r="J4421" s="23" t="n">
        <f aca="false">G4421*H4421/I4421</f>
        <v>433789.379546653</v>
      </c>
      <c r="K4421" s="23" t="n">
        <v>393739.61</v>
      </c>
      <c r="L4421" s="23" t="n">
        <v>515627</v>
      </c>
      <c r="M4421" s="23" t="n">
        <f aca="false">MIN(J4421:L4421)</f>
        <v>393739.61</v>
      </c>
      <c r="N4421" s="23" t="n">
        <f aca="false">MAX(J4421:L4421)</f>
        <v>515627</v>
      </c>
      <c r="O4421" s="23" t="n">
        <f aca="false">MEDIAN(J4421:L4421)</f>
        <v>433789.379546653</v>
      </c>
      <c r="P4421" s="23" t="n">
        <f aca="false">AVERAGE(J4421:L4421)</f>
        <v>447718.663182218</v>
      </c>
      <c r="Q4421" s="23" t="n">
        <f aca="false">AVERAGE(M4421,O4421)</f>
        <v>413764.494773326</v>
      </c>
      <c r="R4421" s="23" t="n">
        <f aca="false">AVERAGE(N4421,O4421)</f>
        <v>474708.189773326</v>
      </c>
      <c r="S4421" s="23" t="n">
        <f aca="false">STDEV(J4421:L4421)</f>
        <v>62126.1029455658</v>
      </c>
      <c r="T4421" s="25" t="n">
        <f aca="false">IF(P4421&gt;0,S4421/P4421,NA())</f>
        <v>0.138761476914982</v>
      </c>
      <c r="U4421" s="4" t="str">
        <f aca="false">IF(T4421&lt;=Parametros!$B$7,"MENOR",IF(T4421&lt;=Parametros!$B$8,"PROMEDIO MENOR-MEDIANA","PROMEDIO"))</f>
        <v>MENOR</v>
      </c>
      <c r="V4421" s="23" t="n">
        <f aca="false">IF(T4421&lt;=Parametros!$B$7,M4421,IF(T4421&lt;=Parametros!$B$8,Q4421,P4421))</f>
        <v>393739.61</v>
      </c>
      <c r="W4421" s="26" t="n">
        <f aca="false">ROUND(V4421,0)</f>
        <v>393740</v>
      </c>
      <c r="X4421" s="27" t="n">
        <f aca="false">K4421/G4421</f>
        <v>0.959469968711316</v>
      </c>
      <c r="Y4421" s="27" t="n">
        <f aca="false">L4421/G4421</f>
        <v>1.25648679734485</v>
      </c>
    </row>
    <row r="4422" customFormat="false" ht="15" hidden="false" customHeight="true" outlineLevel="0" collapsed="false">
      <c r="A4422" s="4" t="s">
        <v>809</v>
      </c>
      <c r="B4422" s="4" t="s">
        <v>1668</v>
      </c>
      <c r="C4422" s="4" t="s">
        <v>2463</v>
      </c>
      <c r="D4422" s="4" t="s">
        <v>2464</v>
      </c>
      <c r="E4422" s="4" t="s">
        <v>98</v>
      </c>
      <c r="F4422" s="4" t="s">
        <v>99</v>
      </c>
      <c r="G4422" s="23" t="n">
        <v>87948</v>
      </c>
      <c r="H4422" s="24" t="n">
        <f aca="false">Parametros!$B$3</f>
        <v>160.42</v>
      </c>
      <c r="I4422" s="24" t="n">
        <f aca="false">Parametros!$B$4</f>
        <v>151.76</v>
      </c>
      <c r="J4422" s="23" t="n">
        <f aca="false">G4422*H4422/I4422</f>
        <v>92966.6457564576</v>
      </c>
      <c r="K4422" s="23" t="n">
        <v>84383.9</v>
      </c>
      <c r="L4422" s="23" t="n">
        <v>110432</v>
      </c>
      <c r="M4422" s="23" t="n">
        <f aca="false">MIN(J4422:L4422)</f>
        <v>84383.9</v>
      </c>
      <c r="N4422" s="23" t="n">
        <f aca="false">MAX(J4422:L4422)</f>
        <v>110432</v>
      </c>
      <c r="O4422" s="23" t="n">
        <f aca="false">MEDIAN(J4422:L4422)</f>
        <v>92966.6457564576</v>
      </c>
      <c r="P4422" s="23" t="n">
        <f aca="false">AVERAGE(J4422:L4422)</f>
        <v>95927.5152521525</v>
      </c>
      <c r="Q4422" s="23" t="n">
        <f aca="false">AVERAGE(M4422,O4422)</f>
        <v>88675.2728782288</v>
      </c>
      <c r="R4422" s="23" t="n">
        <f aca="false">AVERAGE(N4422,O4422)</f>
        <v>101699.322878229</v>
      </c>
      <c r="S4422" s="23" t="n">
        <f aca="false">STDEV(J4422:L4422)</f>
        <v>13274.0701945712</v>
      </c>
      <c r="T4422" s="25" t="n">
        <f aca="false">IF(P4422&gt;0,S4422/P4422,NA())</f>
        <v>0.138376045284602</v>
      </c>
      <c r="U4422" s="4" t="str">
        <f aca="false">IF(T4422&lt;=Parametros!$B$7,"MENOR",IF(T4422&lt;=Parametros!$B$8,"PROMEDIO MENOR-MEDIANA","PROMEDIO"))</f>
        <v>MENOR</v>
      </c>
      <c r="V4422" s="23" t="n">
        <f aca="false">IF(T4422&lt;=Parametros!$B$7,M4422,IF(T4422&lt;=Parametros!$B$8,Q4422,P4422))</f>
        <v>84383.9</v>
      </c>
      <c r="W4422" s="26" t="n">
        <f aca="false">ROUND(V4422,0)</f>
        <v>84384</v>
      </c>
      <c r="X4422" s="27" t="n">
        <f aca="false">K4422/G4422</f>
        <v>0.959474916996407</v>
      </c>
      <c r="Y4422" s="27" t="n">
        <f aca="false">L4422/G4422</f>
        <v>1.25565106653932</v>
      </c>
    </row>
    <row r="4423" customFormat="false" ht="26.25" hidden="false" customHeight="true" outlineLevel="0" collapsed="false">
      <c r="A4423" s="4" t="s">
        <v>812</v>
      </c>
      <c r="B4423" s="4" t="s">
        <v>1668</v>
      </c>
      <c r="C4423" s="4" t="s">
        <v>2465</v>
      </c>
      <c r="D4423" s="4" t="s">
        <v>2466</v>
      </c>
      <c r="E4423" s="4" t="s">
        <v>98</v>
      </c>
      <c r="F4423" s="4" t="s">
        <v>99</v>
      </c>
      <c r="G4423" s="23" t="n">
        <v>152959</v>
      </c>
      <c r="H4423" s="24" t="n">
        <f aca="false">Parametros!$B$3</f>
        <v>160.42</v>
      </c>
      <c r="I4423" s="24" t="n">
        <f aca="false">Parametros!$B$4</f>
        <v>151.76</v>
      </c>
      <c r="J4423" s="23" t="n">
        <f aca="false">G4423*H4423/I4423</f>
        <v>161687.419478123</v>
      </c>
      <c r="K4423" s="23" t="n">
        <v>146759.19</v>
      </c>
      <c r="L4423" s="23" t="n">
        <v>192185</v>
      </c>
      <c r="M4423" s="23" t="n">
        <f aca="false">MIN(J4423:L4423)</f>
        <v>146759.19</v>
      </c>
      <c r="N4423" s="23" t="n">
        <f aca="false">MAX(J4423:L4423)</f>
        <v>192185</v>
      </c>
      <c r="O4423" s="23" t="n">
        <f aca="false">MEDIAN(J4423:L4423)</f>
        <v>161687.419478123</v>
      </c>
      <c r="P4423" s="23" t="n">
        <f aca="false">AVERAGE(J4423:L4423)</f>
        <v>166877.203159374</v>
      </c>
      <c r="Q4423" s="23" t="n">
        <f aca="false">AVERAGE(M4423,O4423)</f>
        <v>154223.304739062</v>
      </c>
      <c r="R4423" s="23" t="n">
        <f aca="false">AVERAGE(N4423,O4423)</f>
        <v>176936.209739062</v>
      </c>
      <c r="S4423" s="23" t="n">
        <f aca="false">STDEV(J4423:L4423)</f>
        <v>23153.3246971717</v>
      </c>
      <c r="T4423" s="25" t="n">
        <f aca="false">IF(P4423&gt;0,S4423/P4423,NA())</f>
        <v>0.138744683269046</v>
      </c>
      <c r="U4423" s="4" t="str">
        <f aca="false">IF(T4423&lt;=Parametros!$B$7,"MENOR",IF(T4423&lt;=Parametros!$B$8,"PROMEDIO MENOR-MEDIANA","PROMEDIO"))</f>
        <v>MENOR</v>
      </c>
      <c r="V4423" s="23" t="n">
        <f aca="false">IF(T4423&lt;=Parametros!$B$7,M4423,IF(T4423&lt;=Parametros!$B$8,Q4423,P4423))</f>
        <v>146759.19</v>
      </c>
      <c r="W4423" s="26" t="n">
        <f aca="false">ROUND(V4423,0)</f>
        <v>146759</v>
      </c>
      <c r="X4423" s="27" t="n">
        <f aca="false">K4423/G4423</f>
        <v>0.959467504363915</v>
      </c>
      <c r="Y4423" s="27" t="n">
        <f aca="false">L4423/G4423</f>
        <v>1.25644780627488</v>
      </c>
    </row>
    <row r="4424" customFormat="false" ht="26.25" hidden="false" customHeight="true" outlineLevel="0" collapsed="false">
      <c r="A4424" s="4" t="s">
        <v>815</v>
      </c>
      <c r="B4424" s="4" t="s">
        <v>1668</v>
      </c>
      <c r="C4424" s="4" t="s">
        <v>2467</v>
      </c>
      <c r="D4424" s="4" t="s">
        <v>2468</v>
      </c>
      <c r="E4424" s="4" t="s">
        <v>98</v>
      </c>
      <c r="F4424" s="4" t="s">
        <v>99</v>
      </c>
      <c r="G4424" s="23" t="n">
        <v>107567</v>
      </c>
      <c r="H4424" s="24" t="n">
        <f aca="false">Parametros!$B$3</f>
        <v>160.42</v>
      </c>
      <c r="I4424" s="24" t="n">
        <f aca="false">Parametros!$B$4</f>
        <v>151.76</v>
      </c>
      <c r="J4424" s="23" t="n">
        <f aca="false">G4424*H4424/I4424</f>
        <v>113705.180152873</v>
      </c>
      <c r="K4424" s="23" t="n">
        <v>103207.45</v>
      </c>
      <c r="L4424" s="23" t="n">
        <v>135065</v>
      </c>
      <c r="M4424" s="23" t="n">
        <f aca="false">MIN(J4424:L4424)</f>
        <v>103207.45</v>
      </c>
      <c r="N4424" s="23" t="n">
        <f aca="false">MAX(J4424:L4424)</f>
        <v>135065</v>
      </c>
      <c r="O4424" s="23" t="n">
        <f aca="false">MEDIAN(J4424:L4424)</f>
        <v>113705.180152873</v>
      </c>
      <c r="P4424" s="23" t="n">
        <f aca="false">AVERAGE(J4424:L4424)</f>
        <v>117325.876717624</v>
      </c>
      <c r="Q4424" s="23" t="n">
        <f aca="false">AVERAGE(M4424,O4424)</f>
        <v>108456.315076436</v>
      </c>
      <c r="R4424" s="23" t="n">
        <f aca="false">AVERAGE(N4424,O4424)</f>
        <v>124385.090076436</v>
      </c>
      <c r="S4424" s="23" t="n">
        <f aca="false">STDEV(J4424:L4424)</f>
        <v>16234.4681376116</v>
      </c>
      <c r="T4424" s="25" t="n">
        <f aca="false">IF(P4424&gt;0,S4424/P4424,NA())</f>
        <v>0.138370737912184</v>
      </c>
      <c r="U4424" s="4" t="str">
        <f aca="false">IF(T4424&lt;=Parametros!$B$7,"MENOR",IF(T4424&lt;=Parametros!$B$8,"PROMEDIO MENOR-MEDIANA","PROMEDIO"))</f>
        <v>MENOR</v>
      </c>
      <c r="V4424" s="23" t="n">
        <f aca="false">IF(T4424&lt;=Parametros!$B$7,M4424,IF(T4424&lt;=Parametros!$B$8,Q4424,P4424))</f>
        <v>103207.45</v>
      </c>
      <c r="W4424" s="26" t="n">
        <f aca="false">ROUND(V4424,0)</f>
        <v>103207</v>
      </c>
      <c r="X4424" s="27" t="n">
        <f aca="false">K4424/G4424</f>
        <v>0.959471306255636</v>
      </c>
      <c r="Y4424" s="27" t="n">
        <f aca="false">L4424/G4424</f>
        <v>1.25563602220012</v>
      </c>
    </row>
    <row r="4425" customFormat="false" ht="15" hidden="false" customHeight="true" outlineLevel="0" collapsed="false">
      <c r="A4425" s="4" t="s">
        <v>818</v>
      </c>
      <c r="B4425" s="4" t="s">
        <v>1668</v>
      </c>
      <c r="C4425" s="4" t="s">
        <v>2469</v>
      </c>
      <c r="D4425" s="4" t="s">
        <v>2470</v>
      </c>
      <c r="E4425" s="4" t="s">
        <v>98</v>
      </c>
      <c r="F4425" s="4" t="s">
        <v>99</v>
      </c>
      <c r="G4425" s="23" t="n">
        <v>683953</v>
      </c>
      <c r="H4425" s="24" t="n">
        <f aca="false">Parametros!$B$3</f>
        <v>160.42</v>
      </c>
      <c r="I4425" s="24" t="n">
        <f aca="false">Parametros!$B$4</f>
        <v>151.76</v>
      </c>
      <c r="J4425" s="23" t="n">
        <f aca="false">G4425*H4425/I4425</f>
        <v>722981.946889826</v>
      </c>
      <c r="K4425" s="23" t="n">
        <v>656232.99</v>
      </c>
      <c r="L4425" s="23" t="n">
        <v>859299</v>
      </c>
      <c r="M4425" s="23" t="n">
        <f aca="false">MIN(J4425:L4425)</f>
        <v>656232.99</v>
      </c>
      <c r="N4425" s="23" t="n">
        <f aca="false">MAX(J4425:L4425)</f>
        <v>859299</v>
      </c>
      <c r="O4425" s="23" t="n">
        <f aca="false">MEDIAN(J4425:L4425)</f>
        <v>722981.946889826</v>
      </c>
      <c r="P4425" s="23" t="n">
        <f aca="false">AVERAGE(J4425:L4425)</f>
        <v>746171.312296609</v>
      </c>
      <c r="Q4425" s="23" t="n">
        <f aca="false">AVERAGE(M4425,O4425)</f>
        <v>689607.468444913</v>
      </c>
      <c r="R4425" s="23" t="n">
        <f aca="false">AVERAGE(N4425,O4425)</f>
        <v>791140.473444913</v>
      </c>
      <c r="S4425" s="23" t="n">
        <f aca="false">STDEV(J4425:L4425)</f>
        <v>103500.053648812</v>
      </c>
      <c r="T4425" s="25" t="n">
        <f aca="false">IF(P4425&gt;0,S4425/P4425,NA())</f>
        <v>0.138708165193666</v>
      </c>
      <c r="U4425" s="4" t="str">
        <f aca="false">IF(T4425&lt;=Parametros!$B$7,"MENOR",IF(T4425&lt;=Parametros!$B$8,"PROMEDIO MENOR-MEDIANA","PROMEDIO"))</f>
        <v>MENOR</v>
      </c>
      <c r="V4425" s="23" t="n">
        <f aca="false">IF(T4425&lt;=Parametros!$B$7,M4425,IF(T4425&lt;=Parametros!$B$8,Q4425,P4425))</f>
        <v>656232.99</v>
      </c>
      <c r="W4425" s="26" t="n">
        <f aca="false">ROUND(V4425,0)</f>
        <v>656233</v>
      </c>
      <c r="X4425" s="27" t="n">
        <f aca="false">K4425/G4425</f>
        <v>0.959470884695293</v>
      </c>
      <c r="Y4425" s="27" t="n">
        <f aca="false">L4425/G4425</f>
        <v>1.25637141733423</v>
      </c>
    </row>
    <row r="4426" customFormat="false" ht="15" hidden="false" customHeight="true" outlineLevel="0" collapsed="false">
      <c r="A4426" s="4" t="s">
        <v>821</v>
      </c>
      <c r="B4426" s="4" t="s">
        <v>1668</v>
      </c>
      <c r="C4426" s="4" t="s">
        <v>2471</v>
      </c>
      <c r="D4426" s="4" t="s">
        <v>2472</v>
      </c>
      <c r="E4426" s="4" t="s">
        <v>98</v>
      </c>
      <c r="F4426" s="4" t="s">
        <v>99</v>
      </c>
      <c r="G4426" s="23" t="n">
        <v>88995</v>
      </c>
      <c r="H4426" s="24" t="n">
        <f aca="false">Parametros!$B$3</f>
        <v>160.42</v>
      </c>
      <c r="I4426" s="24" t="n">
        <f aca="false">Parametros!$B$4</f>
        <v>151.76</v>
      </c>
      <c r="J4426" s="23" t="n">
        <f aca="false">G4426*H4426/I4426</f>
        <v>94073.3915392725</v>
      </c>
      <c r="K4426" s="23" t="n">
        <v>85388.16</v>
      </c>
      <c r="L4426" s="23" t="n">
        <v>111741</v>
      </c>
      <c r="M4426" s="23" t="n">
        <f aca="false">MIN(J4426:L4426)</f>
        <v>85388.16</v>
      </c>
      <c r="N4426" s="23" t="n">
        <f aca="false">MAX(J4426:L4426)</f>
        <v>111741</v>
      </c>
      <c r="O4426" s="23" t="n">
        <f aca="false">MEDIAN(J4426:L4426)</f>
        <v>94073.3915392725</v>
      </c>
      <c r="P4426" s="23" t="n">
        <f aca="false">AVERAGE(J4426:L4426)</f>
        <v>97067.5171797575</v>
      </c>
      <c r="Q4426" s="23" t="n">
        <f aca="false">AVERAGE(M4426,O4426)</f>
        <v>89730.7757696363</v>
      </c>
      <c r="R4426" s="23" t="n">
        <f aca="false">AVERAGE(N4426,O4426)</f>
        <v>102907.195769636</v>
      </c>
      <c r="S4426" s="23" t="n">
        <f aca="false">STDEV(J4426:L4426)</f>
        <v>13429.1338246239</v>
      </c>
      <c r="T4426" s="25" t="n">
        <f aca="false">IF(P4426&gt;0,S4426/P4426,NA())</f>
        <v>0.138348380743629</v>
      </c>
      <c r="U4426" s="4" t="str">
        <f aca="false">IF(T4426&lt;=Parametros!$B$7,"MENOR",IF(T4426&lt;=Parametros!$B$8,"PROMEDIO MENOR-MEDIANA","PROMEDIO"))</f>
        <v>MENOR</v>
      </c>
      <c r="V4426" s="23" t="n">
        <f aca="false">IF(T4426&lt;=Parametros!$B$7,M4426,IF(T4426&lt;=Parametros!$B$8,Q4426,P4426))</f>
        <v>85388.16</v>
      </c>
      <c r="W4426" s="26" t="n">
        <f aca="false">ROUND(V4426,0)</f>
        <v>85388</v>
      </c>
      <c r="X4426" s="27" t="n">
        <f aca="false">K4426/G4426</f>
        <v>0.959471430979269</v>
      </c>
      <c r="Y4426" s="27" t="n">
        <f aca="false">L4426/G4426</f>
        <v>1.25558739255014</v>
      </c>
    </row>
    <row r="4427" customFormat="false" ht="26.25" hidden="false" customHeight="true" outlineLevel="0" collapsed="false">
      <c r="A4427" s="4" t="s">
        <v>824</v>
      </c>
      <c r="B4427" s="4" t="s">
        <v>1668</v>
      </c>
      <c r="C4427" s="4" t="s">
        <v>2473</v>
      </c>
      <c r="D4427" s="4" t="s">
        <v>2474</v>
      </c>
      <c r="E4427" s="4" t="s">
        <v>98</v>
      </c>
      <c r="F4427" s="4" t="s">
        <v>99</v>
      </c>
      <c r="G4427" s="23" t="n">
        <v>85849</v>
      </c>
      <c r="H4427" s="24" t="n">
        <f aca="false">Parametros!$B$3</f>
        <v>160.42</v>
      </c>
      <c r="I4427" s="24" t="n">
        <f aca="false">Parametros!$B$4</f>
        <v>151.76</v>
      </c>
      <c r="J4427" s="23" t="n">
        <f aca="false">G4427*H4427/I4427</f>
        <v>90747.868871903</v>
      </c>
      <c r="K4427" s="23" t="n">
        <v>82369.87</v>
      </c>
      <c r="L4427" s="23" t="n">
        <v>107814</v>
      </c>
      <c r="M4427" s="23" t="n">
        <f aca="false">MIN(J4427:L4427)</f>
        <v>82369.87</v>
      </c>
      <c r="N4427" s="23" t="n">
        <f aca="false">MAX(J4427:L4427)</f>
        <v>107814</v>
      </c>
      <c r="O4427" s="23" t="n">
        <f aca="false">MEDIAN(J4427:L4427)</f>
        <v>90747.868871903</v>
      </c>
      <c r="P4427" s="23" t="n">
        <f aca="false">AVERAGE(J4427:L4427)</f>
        <v>93643.912957301</v>
      </c>
      <c r="Q4427" s="23" t="n">
        <f aca="false">AVERAGE(M4427,O4427)</f>
        <v>86558.8694359515</v>
      </c>
      <c r="R4427" s="23" t="n">
        <f aca="false">AVERAGE(N4427,O4427)</f>
        <v>99280.9344359515</v>
      </c>
      <c r="S4427" s="23" t="n">
        <f aca="false">STDEV(J4427:L4427)</f>
        <v>12966.9287563652</v>
      </c>
      <c r="T4427" s="25" t="n">
        <f aca="false">IF(P4427&gt;0,S4427/P4427,NA())</f>
        <v>0.138470599389389</v>
      </c>
      <c r="U4427" s="4" t="str">
        <f aca="false">IF(T4427&lt;=Parametros!$B$7,"MENOR",IF(T4427&lt;=Parametros!$B$8,"PROMEDIO MENOR-MEDIANA","PROMEDIO"))</f>
        <v>MENOR</v>
      </c>
      <c r="V4427" s="23" t="n">
        <f aca="false">IF(T4427&lt;=Parametros!$B$7,M4427,IF(T4427&lt;=Parametros!$B$8,Q4427,P4427))</f>
        <v>82369.87</v>
      </c>
      <c r="W4427" s="26" t="n">
        <f aca="false">ROUND(V4427,0)</f>
        <v>82370</v>
      </c>
      <c r="X4427" s="27" t="n">
        <f aca="false">K4427/G4427</f>
        <v>0.959473843609128</v>
      </c>
      <c r="Y4427" s="27" t="n">
        <f aca="false">L4427/G4427</f>
        <v>1.25585621265245</v>
      </c>
    </row>
    <row r="4428" customFormat="false" ht="15" hidden="false" customHeight="true" outlineLevel="0" collapsed="false">
      <c r="A4428" s="22" t="s">
        <v>961</v>
      </c>
      <c r="B4428" s="22" t="s">
        <v>962</v>
      </c>
      <c r="C4428" s="22"/>
      <c r="D4428" s="22"/>
      <c r="E4428" s="22"/>
      <c r="F4428" s="22"/>
      <c r="G4428" s="22"/>
      <c r="H4428" s="22"/>
      <c r="I4428" s="22"/>
      <c r="J4428" s="22"/>
      <c r="K4428" s="22"/>
      <c r="L4428" s="22"/>
      <c r="M4428" s="22"/>
      <c r="N4428" s="22"/>
      <c r="O4428" s="22"/>
      <c r="P4428" s="22"/>
      <c r="Q4428" s="22"/>
      <c r="R4428" s="22"/>
      <c r="S4428" s="22"/>
      <c r="T4428" s="22"/>
      <c r="U4428" s="22"/>
      <c r="V4428" s="22"/>
      <c r="W4428" s="22"/>
    </row>
    <row r="4429" customFormat="false" ht="15" hidden="false" customHeight="true" outlineLevel="0" collapsed="false">
      <c r="A4429" s="4" t="s">
        <v>963</v>
      </c>
      <c r="B4429" s="4" t="s">
        <v>1668</v>
      </c>
      <c r="C4429" s="4" t="s">
        <v>2263</v>
      </c>
      <c r="D4429" s="4" t="s">
        <v>2264</v>
      </c>
      <c r="E4429" s="4" t="s">
        <v>98</v>
      </c>
      <c r="F4429" s="4" t="s">
        <v>99</v>
      </c>
      <c r="G4429" s="23" t="n">
        <v>273325</v>
      </c>
      <c r="H4429" s="24" t="n">
        <f aca="false">Parametros!$B$3</f>
        <v>160.42</v>
      </c>
      <c r="I4429" s="24" t="n">
        <f aca="false">Parametros!$B$4</f>
        <v>151.76</v>
      </c>
      <c r="J4429" s="23" t="n">
        <f aca="false">G4429*H4429/I4429</f>
        <v>288921.959014233</v>
      </c>
      <c r="K4429" s="23" t="n">
        <v>262246.89</v>
      </c>
      <c r="L4429" s="23" t="n">
        <v>343434</v>
      </c>
      <c r="M4429" s="23" t="n">
        <f aca="false">MIN(J4429:L4429)</f>
        <v>262246.89</v>
      </c>
      <c r="N4429" s="23" t="n">
        <f aca="false">MAX(J4429:L4429)</f>
        <v>343434</v>
      </c>
      <c r="O4429" s="23" t="n">
        <f aca="false">MEDIAN(J4429:L4429)</f>
        <v>288921.959014233</v>
      </c>
      <c r="P4429" s="23" t="n">
        <f aca="false">AVERAGE(J4429:L4429)</f>
        <v>298200.949671411</v>
      </c>
      <c r="Q4429" s="23" t="n">
        <f aca="false">AVERAGE(M4429,O4429)</f>
        <v>275584.424507117</v>
      </c>
      <c r="R4429" s="23" t="n">
        <f aca="false">AVERAGE(N4429,O4429)</f>
        <v>316177.979507117</v>
      </c>
      <c r="S4429" s="23" t="n">
        <f aca="false">STDEV(J4429:L4429)</f>
        <v>41381.2935787419</v>
      </c>
      <c r="T4429" s="25" t="n">
        <f aca="false">IF(P4429&gt;0,S4429/P4429,NA())</f>
        <v>0.138769824926246</v>
      </c>
      <c r="U4429" s="4" t="str">
        <f aca="false">IF(T4429&lt;=Parametros!$B$7,"MENOR",IF(T4429&lt;=Parametros!$B$8,"PROMEDIO MENOR-MEDIANA","PROMEDIO"))</f>
        <v>MENOR</v>
      </c>
      <c r="V4429" s="23" t="n">
        <f aca="false">IF(T4429&lt;=Parametros!$B$7,M4429,IF(T4429&lt;=Parametros!$B$8,Q4429,P4429))</f>
        <v>262246.89</v>
      </c>
      <c r="W4429" s="26" t="n">
        <f aca="false">ROUND(V4429,0)</f>
        <v>262247</v>
      </c>
      <c r="X4429" s="27" t="n">
        <f aca="false">K4429/G4429</f>
        <v>0.959469093569926</v>
      </c>
      <c r="Y4429" s="27" t="n">
        <f aca="false">L4429/G4429</f>
        <v>1.25650416171225</v>
      </c>
    </row>
    <row r="4430" customFormat="false" ht="26.25" hidden="false" customHeight="true" outlineLevel="0" collapsed="false">
      <c r="A4430" s="4" t="s">
        <v>966</v>
      </c>
      <c r="B4430" s="4" t="s">
        <v>1668</v>
      </c>
      <c r="C4430" s="4" t="s">
        <v>2265</v>
      </c>
      <c r="D4430" s="4" t="s">
        <v>2266</v>
      </c>
      <c r="E4430" s="4" t="s">
        <v>98</v>
      </c>
      <c r="F4430" s="4" t="s">
        <v>99</v>
      </c>
      <c r="G4430" s="23" t="n">
        <v>214648</v>
      </c>
      <c r="H4430" s="24" t="n">
        <f aca="false">Parametros!$B$3</f>
        <v>160.42</v>
      </c>
      <c r="I4430" s="24" t="n">
        <f aca="false">Parametros!$B$4</f>
        <v>151.76</v>
      </c>
      <c r="J4430" s="23" t="n">
        <f aca="false">G4430*H4430/I4430</f>
        <v>226896.627306273</v>
      </c>
      <c r="K4430" s="23" t="n">
        <v>205948.5</v>
      </c>
      <c r="L4430" s="23" t="n">
        <v>269654</v>
      </c>
      <c r="M4430" s="23" t="n">
        <f aca="false">MIN(J4430:L4430)</f>
        <v>205948.5</v>
      </c>
      <c r="N4430" s="23" t="n">
        <f aca="false">MAX(J4430:L4430)</f>
        <v>269654</v>
      </c>
      <c r="O4430" s="23" t="n">
        <f aca="false">MEDIAN(J4430:L4430)</f>
        <v>226896.627306273</v>
      </c>
      <c r="P4430" s="23" t="n">
        <f aca="false">AVERAGE(J4430:L4430)</f>
        <v>234166.375768758</v>
      </c>
      <c r="Q4430" s="23" t="n">
        <f aca="false">AVERAGE(M4430,O4430)</f>
        <v>216422.563653137</v>
      </c>
      <c r="R4430" s="23" t="n">
        <f aca="false">AVERAGE(N4430,O4430)</f>
        <v>248275.313653137</v>
      </c>
      <c r="S4430" s="23" t="n">
        <f aca="false">STDEV(J4430:L4430)</f>
        <v>32468.9792662681</v>
      </c>
      <c r="T4430" s="25" t="n">
        <f aca="false">IF(P4430&gt;0,S4430/P4430,NA())</f>
        <v>0.138657734953082</v>
      </c>
      <c r="U4430" s="4" t="str">
        <f aca="false">IF(T4430&lt;=Parametros!$B$7,"MENOR",IF(T4430&lt;=Parametros!$B$8,"PROMEDIO MENOR-MEDIANA","PROMEDIO"))</f>
        <v>MENOR</v>
      </c>
      <c r="V4430" s="23" t="n">
        <f aca="false">IF(T4430&lt;=Parametros!$B$7,M4430,IF(T4430&lt;=Parametros!$B$8,Q4430,P4430))</f>
        <v>205948.5</v>
      </c>
      <c r="W4430" s="26" t="n">
        <f aca="false">ROUND(V4430,0)</f>
        <v>205949</v>
      </c>
      <c r="X4430" s="27" t="n">
        <f aca="false">K4430/G4430</f>
        <v>0.959470854608475</v>
      </c>
      <c r="Y4430" s="27" t="n">
        <f aca="false">L4430/G4430</f>
        <v>1.256261414036</v>
      </c>
    </row>
    <row r="4431" customFormat="false" ht="26.25" hidden="false" customHeight="true" outlineLevel="0" collapsed="false">
      <c r="A4431" s="4" t="s">
        <v>969</v>
      </c>
      <c r="B4431" s="4" t="s">
        <v>1668</v>
      </c>
      <c r="C4431" s="4" t="s">
        <v>2475</v>
      </c>
      <c r="D4431" s="4" t="s">
        <v>2476</v>
      </c>
      <c r="E4431" s="4" t="s">
        <v>98</v>
      </c>
      <c r="F4431" s="4" t="s">
        <v>99</v>
      </c>
      <c r="G4431" s="23" t="n">
        <v>295380</v>
      </c>
      <c r="H4431" s="24" t="n">
        <f aca="false">Parametros!$B$3</f>
        <v>160.42</v>
      </c>
      <c r="I4431" s="24" t="n">
        <f aca="false">Parametros!$B$4</f>
        <v>151.76</v>
      </c>
      <c r="J4431" s="23" t="n">
        <f aca="false">G4431*H4431/I4431</f>
        <v>312235.500790722</v>
      </c>
      <c r="K4431" s="23" t="n">
        <v>283407.92</v>
      </c>
      <c r="L4431" s="23" t="n">
        <v>371042</v>
      </c>
      <c r="M4431" s="23" t="n">
        <f aca="false">MIN(J4431:L4431)</f>
        <v>283407.92</v>
      </c>
      <c r="N4431" s="23" t="n">
        <f aca="false">MAX(J4431:L4431)</f>
        <v>371042</v>
      </c>
      <c r="O4431" s="23" t="n">
        <f aca="false">MEDIAN(J4431:L4431)</f>
        <v>312235.500790722</v>
      </c>
      <c r="P4431" s="23" t="n">
        <f aca="false">AVERAGE(J4431:L4431)</f>
        <v>322228.473596907</v>
      </c>
      <c r="Q4431" s="23" t="n">
        <f aca="false">AVERAGE(M4431,O4431)</f>
        <v>297821.710395361</v>
      </c>
      <c r="R4431" s="23" t="n">
        <f aca="false">AVERAGE(N4431,O4431)</f>
        <v>341638.750395361</v>
      </c>
      <c r="S4431" s="23" t="n">
        <f aca="false">STDEV(J4431:L4431)</f>
        <v>44663.493185044</v>
      </c>
      <c r="T4431" s="25" t="n">
        <f aca="false">IF(P4431&gt;0,S4431/P4431,NA())</f>
        <v>0.138608151807577</v>
      </c>
      <c r="U4431" s="4" t="str">
        <f aca="false">IF(T4431&lt;=Parametros!$B$7,"MENOR",IF(T4431&lt;=Parametros!$B$8,"PROMEDIO MENOR-MEDIANA","PROMEDIO"))</f>
        <v>MENOR</v>
      </c>
      <c r="V4431" s="23" t="n">
        <f aca="false">IF(T4431&lt;=Parametros!$B$7,M4431,IF(T4431&lt;=Parametros!$B$8,Q4431,P4431))</f>
        <v>283407.92</v>
      </c>
      <c r="W4431" s="26" t="n">
        <f aca="false">ROUND(V4431,0)</f>
        <v>283408</v>
      </c>
      <c r="X4431" s="27" t="n">
        <f aca="false">K4431/G4431</f>
        <v>0.959468887534701</v>
      </c>
      <c r="Y4431" s="27" t="n">
        <f aca="false">L4431/G4431</f>
        <v>1.25615139819893</v>
      </c>
    </row>
    <row r="4432" customFormat="false" ht="26.25" hidden="false" customHeight="true" outlineLevel="0" collapsed="false">
      <c r="A4432" s="4" t="s">
        <v>972</v>
      </c>
      <c r="B4432" s="4" t="s">
        <v>1668</v>
      </c>
      <c r="C4432" s="4" t="s">
        <v>2477</v>
      </c>
      <c r="D4432" s="4" t="s">
        <v>2478</v>
      </c>
      <c r="E4432" s="4" t="s">
        <v>98</v>
      </c>
      <c r="F4432" s="4" t="s">
        <v>99</v>
      </c>
      <c r="G4432" s="23" t="n">
        <v>295380</v>
      </c>
      <c r="H4432" s="24" t="n">
        <f aca="false">Parametros!$B$3</f>
        <v>160.42</v>
      </c>
      <c r="I4432" s="24" t="n">
        <f aca="false">Parametros!$B$4</f>
        <v>151.76</v>
      </c>
      <c r="J4432" s="23" t="n">
        <f aca="false">G4432*H4432/I4432</f>
        <v>312235.500790722</v>
      </c>
      <c r="K4432" s="23" t="n">
        <v>283407.92</v>
      </c>
      <c r="L4432" s="23" t="n">
        <v>371042</v>
      </c>
      <c r="M4432" s="23" t="n">
        <f aca="false">MIN(J4432:L4432)</f>
        <v>283407.92</v>
      </c>
      <c r="N4432" s="23" t="n">
        <f aca="false">MAX(J4432:L4432)</f>
        <v>371042</v>
      </c>
      <c r="O4432" s="23" t="n">
        <f aca="false">MEDIAN(J4432:L4432)</f>
        <v>312235.500790722</v>
      </c>
      <c r="P4432" s="23" t="n">
        <f aca="false">AVERAGE(J4432:L4432)</f>
        <v>322228.473596907</v>
      </c>
      <c r="Q4432" s="23" t="n">
        <f aca="false">AVERAGE(M4432,O4432)</f>
        <v>297821.710395361</v>
      </c>
      <c r="R4432" s="23" t="n">
        <f aca="false">AVERAGE(N4432,O4432)</f>
        <v>341638.750395361</v>
      </c>
      <c r="S4432" s="23" t="n">
        <f aca="false">STDEV(J4432:L4432)</f>
        <v>44663.493185044</v>
      </c>
      <c r="T4432" s="25" t="n">
        <f aca="false">IF(P4432&gt;0,S4432/P4432,NA())</f>
        <v>0.138608151807577</v>
      </c>
      <c r="U4432" s="4" t="str">
        <f aca="false">IF(T4432&lt;=Parametros!$B$7,"MENOR",IF(T4432&lt;=Parametros!$B$8,"PROMEDIO MENOR-MEDIANA","PROMEDIO"))</f>
        <v>MENOR</v>
      </c>
      <c r="V4432" s="23" t="n">
        <f aca="false">IF(T4432&lt;=Parametros!$B$7,M4432,IF(T4432&lt;=Parametros!$B$8,Q4432,P4432))</f>
        <v>283407.92</v>
      </c>
      <c r="W4432" s="26" t="n">
        <f aca="false">ROUND(V4432,0)</f>
        <v>283408</v>
      </c>
      <c r="X4432" s="27" t="n">
        <f aca="false">K4432/G4432</f>
        <v>0.959468887534701</v>
      </c>
      <c r="Y4432" s="27" t="n">
        <f aca="false">L4432/G4432</f>
        <v>1.25615139819893</v>
      </c>
    </row>
    <row r="4433" customFormat="false" ht="15" hidden="false" customHeight="true" outlineLevel="0" collapsed="false">
      <c r="A4433" s="4" t="s">
        <v>975</v>
      </c>
      <c r="B4433" s="4" t="s">
        <v>1668</v>
      </c>
      <c r="C4433" s="4" t="s">
        <v>2479</v>
      </c>
      <c r="D4433" s="4" t="s">
        <v>2480</v>
      </c>
      <c r="E4433" s="4" t="s">
        <v>98</v>
      </c>
      <c r="F4433" s="4" t="s">
        <v>99</v>
      </c>
      <c r="G4433" s="23" t="n">
        <v>316228</v>
      </c>
      <c r="H4433" s="24" t="n">
        <f aca="false">Parametros!$B$3</f>
        <v>160.42</v>
      </c>
      <c r="I4433" s="24" t="n">
        <f aca="false">Parametros!$B$4</f>
        <v>151.76</v>
      </c>
      <c r="J4433" s="23" t="n">
        <f aca="false">G4433*H4433/I4433</f>
        <v>334273.166578809</v>
      </c>
      <c r="K4433" s="23" t="n">
        <v>303411.67</v>
      </c>
      <c r="L4433" s="23" t="n">
        <v>397341</v>
      </c>
      <c r="M4433" s="23" t="n">
        <f aca="false">MIN(J4433:L4433)</f>
        <v>303411.67</v>
      </c>
      <c r="N4433" s="23" t="n">
        <f aca="false">MAX(J4433:L4433)</f>
        <v>397341</v>
      </c>
      <c r="O4433" s="23" t="n">
        <f aca="false">MEDIAN(J4433:L4433)</f>
        <v>334273.166578809</v>
      </c>
      <c r="P4433" s="23" t="n">
        <f aca="false">AVERAGE(J4433:L4433)</f>
        <v>345008.612192936</v>
      </c>
      <c r="Q4433" s="23" t="n">
        <f aca="false">AVERAGE(M4433,O4433)</f>
        <v>318842.418289404</v>
      </c>
      <c r="R4433" s="23" t="n">
        <f aca="false">AVERAGE(N4433,O4433)</f>
        <v>365807.083289404</v>
      </c>
      <c r="S4433" s="23" t="n">
        <f aca="false">STDEV(J4433:L4433)</f>
        <v>47876.0598103336</v>
      </c>
      <c r="T4433" s="25" t="n">
        <f aca="false">IF(P4433&gt;0,S4433/P4433,NA())</f>
        <v>0.138767723814269</v>
      </c>
      <c r="U4433" s="4" t="str">
        <f aca="false">IF(T4433&lt;=Parametros!$B$7,"MENOR",IF(T4433&lt;=Parametros!$B$8,"PROMEDIO MENOR-MEDIANA","PROMEDIO"))</f>
        <v>MENOR</v>
      </c>
      <c r="V4433" s="23" t="n">
        <f aca="false">IF(T4433&lt;=Parametros!$B$7,M4433,IF(T4433&lt;=Parametros!$B$8,Q4433,P4433))</f>
        <v>303411.67</v>
      </c>
      <c r="W4433" s="26" t="n">
        <f aca="false">ROUND(V4433,0)</f>
        <v>303412</v>
      </c>
      <c r="X4433" s="27" t="n">
        <f aca="false">K4433/G4433</f>
        <v>0.959471235943686</v>
      </c>
      <c r="Y4433" s="27" t="n">
        <f aca="false">L4433/G4433</f>
        <v>1.25650163805862</v>
      </c>
    </row>
    <row r="4434" customFormat="false" ht="26.25" hidden="false" customHeight="true" outlineLevel="0" collapsed="false">
      <c r="A4434" s="4" t="s">
        <v>978</v>
      </c>
      <c r="B4434" s="4" t="s">
        <v>1668</v>
      </c>
      <c r="C4434" s="4" t="s">
        <v>2267</v>
      </c>
      <c r="D4434" s="4" t="s">
        <v>2268</v>
      </c>
      <c r="E4434" s="4" t="s">
        <v>98</v>
      </c>
      <c r="F4434" s="4" t="s">
        <v>99</v>
      </c>
      <c r="G4434" s="23" t="n">
        <v>315638</v>
      </c>
      <c r="H4434" s="24" t="n">
        <f aca="false">Parametros!$B$3</f>
        <v>160.42</v>
      </c>
      <c r="I4434" s="24" t="n">
        <f aca="false">Parametros!$B$4</f>
        <v>151.76</v>
      </c>
      <c r="J4434" s="23" t="n">
        <f aca="false">G4434*H4434/I4434</f>
        <v>333649.498945704</v>
      </c>
      <c r="K4434" s="23" t="n">
        <v>302845.4</v>
      </c>
      <c r="L4434" s="23" t="n">
        <v>396508</v>
      </c>
      <c r="M4434" s="23" t="n">
        <f aca="false">MIN(J4434:L4434)</f>
        <v>302845.4</v>
      </c>
      <c r="N4434" s="23" t="n">
        <f aca="false">MAX(J4434:L4434)</f>
        <v>396508</v>
      </c>
      <c r="O4434" s="23" t="n">
        <f aca="false">MEDIAN(J4434:L4434)</f>
        <v>333649.498945704</v>
      </c>
      <c r="P4434" s="23" t="n">
        <f aca="false">AVERAGE(J4434:L4434)</f>
        <v>344334.299648568</v>
      </c>
      <c r="Q4434" s="23" t="n">
        <f aca="false">AVERAGE(M4434,O4434)</f>
        <v>318247.449472852</v>
      </c>
      <c r="R4434" s="23" t="n">
        <f aca="false">AVERAGE(N4434,O4434)</f>
        <v>365078.749472852</v>
      </c>
      <c r="S4434" s="23" t="n">
        <f aca="false">STDEV(J4434:L4434)</f>
        <v>47736.7194540528</v>
      </c>
      <c r="T4434" s="25" t="n">
        <f aca="false">IF(P4434&gt;0,S4434/P4434,NA())</f>
        <v>0.138634807809659</v>
      </c>
      <c r="U4434" s="4" t="str">
        <f aca="false">IF(T4434&lt;=Parametros!$B$7,"MENOR",IF(T4434&lt;=Parametros!$B$8,"PROMEDIO MENOR-MEDIANA","PROMEDIO"))</f>
        <v>MENOR</v>
      </c>
      <c r="V4434" s="23" t="n">
        <f aca="false">IF(T4434&lt;=Parametros!$B$7,M4434,IF(T4434&lt;=Parametros!$B$8,Q4434,P4434))</f>
        <v>302845.4</v>
      </c>
      <c r="W4434" s="26" t="n">
        <f aca="false">ROUND(V4434,0)</f>
        <v>302845</v>
      </c>
      <c r="X4434" s="27" t="n">
        <f aca="false">K4434/G4434</f>
        <v>0.959470659426305</v>
      </c>
      <c r="Y4434" s="27" t="n">
        <f aca="false">L4434/G4434</f>
        <v>1.25621122931966</v>
      </c>
    </row>
    <row r="4435" customFormat="false" ht="15" hidden="false" customHeight="true" outlineLevel="0" collapsed="false">
      <c r="A4435" s="4" t="s">
        <v>981</v>
      </c>
      <c r="B4435" s="4" t="s">
        <v>1668</v>
      </c>
      <c r="C4435" s="4" t="s">
        <v>2269</v>
      </c>
      <c r="D4435" s="4" t="s">
        <v>2270</v>
      </c>
      <c r="E4435" s="4" t="s">
        <v>98</v>
      </c>
      <c r="F4435" s="4" t="s">
        <v>99</v>
      </c>
      <c r="G4435" s="23" t="n">
        <v>136791</v>
      </c>
      <c r="H4435" s="24" t="n">
        <f aca="false">Parametros!$B$3</f>
        <v>160.42</v>
      </c>
      <c r="I4435" s="24" t="n">
        <f aca="false">Parametros!$B$4</f>
        <v>151.76</v>
      </c>
      <c r="J4435" s="23" t="n">
        <f aca="false">G4435*H4435/I4435</f>
        <v>144596.812203479</v>
      </c>
      <c r="K4435" s="23" t="n">
        <v>131247.15</v>
      </c>
      <c r="L4435" s="23" t="n">
        <v>171836</v>
      </c>
      <c r="M4435" s="23" t="n">
        <f aca="false">MIN(J4435:L4435)</f>
        <v>131247.15</v>
      </c>
      <c r="N4435" s="23" t="n">
        <f aca="false">MAX(J4435:L4435)</f>
        <v>171836</v>
      </c>
      <c r="O4435" s="23" t="n">
        <f aca="false">MEDIAN(J4435:L4435)</f>
        <v>144596.812203479</v>
      </c>
      <c r="P4435" s="23" t="n">
        <f aca="false">AVERAGE(J4435:L4435)</f>
        <v>149226.654067826</v>
      </c>
      <c r="Q4435" s="23" t="n">
        <f aca="false">AVERAGE(M4435,O4435)</f>
        <v>137921.98110174</v>
      </c>
      <c r="R4435" s="23" t="n">
        <f aca="false">AVERAGE(N4435,O4435)</f>
        <v>158216.40610174</v>
      </c>
      <c r="S4435" s="23" t="n">
        <f aca="false">STDEV(J4435:L4435)</f>
        <v>20686.7170630642</v>
      </c>
      <c r="T4435" s="25" t="n">
        <f aca="false">IF(P4435&gt;0,S4435/P4435,NA())</f>
        <v>0.138626153566786</v>
      </c>
      <c r="U4435" s="4" t="str">
        <f aca="false">IF(T4435&lt;=Parametros!$B$7,"MENOR",IF(T4435&lt;=Parametros!$B$8,"PROMEDIO MENOR-MEDIANA","PROMEDIO"))</f>
        <v>MENOR</v>
      </c>
      <c r="V4435" s="23" t="n">
        <f aca="false">IF(T4435&lt;=Parametros!$B$7,M4435,IF(T4435&lt;=Parametros!$B$8,Q4435,P4435))</f>
        <v>131247.15</v>
      </c>
      <c r="W4435" s="26" t="n">
        <f aca="false">ROUND(V4435,0)</f>
        <v>131247</v>
      </c>
      <c r="X4435" s="27" t="n">
        <f aca="false">K4435/G4435</f>
        <v>0.959472114393491</v>
      </c>
      <c r="Y4435" s="27" t="n">
        <f aca="false">L4435/G4435</f>
        <v>1.25619375543713</v>
      </c>
    </row>
    <row r="4436" customFormat="false" ht="26.25" hidden="false" customHeight="true" outlineLevel="0" collapsed="false">
      <c r="A4436" s="4" t="s">
        <v>984</v>
      </c>
      <c r="B4436" s="4" t="s">
        <v>1668</v>
      </c>
      <c r="C4436" s="4" t="s">
        <v>2271</v>
      </c>
      <c r="D4436" s="4" t="s">
        <v>2272</v>
      </c>
      <c r="E4436" s="4" t="s">
        <v>98</v>
      </c>
      <c r="F4436" s="4" t="s">
        <v>99</v>
      </c>
      <c r="G4436" s="23" t="n">
        <v>181898</v>
      </c>
      <c r="H4436" s="24" t="n">
        <f aca="false">Parametros!$B$3</f>
        <v>160.42</v>
      </c>
      <c r="I4436" s="24" t="n">
        <f aca="false">Parametros!$B$4</f>
        <v>151.76</v>
      </c>
      <c r="J4436" s="23" t="n">
        <f aca="false">G4436*H4436/I4436</f>
        <v>192277.788350026</v>
      </c>
      <c r="K4436" s="23" t="n">
        <v>174525.83</v>
      </c>
      <c r="L4436" s="23" t="n">
        <v>228480</v>
      </c>
      <c r="M4436" s="23" t="n">
        <f aca="false">MIN(J4436:L4436)</f>
        <v>174525.83</v>
      </c>
      <c r="N4436" s="23" t="n">
        <f aca="false">MAX(J4436:L4436)</f>
        <v>228480</v>
      </c>
      <c r="O4436" s="23" t="n">
        <f aca="false">MEDIAN(J4436:L4436)</f>
        <v>192277.788350026</v>
      </c>
      <c r="P4436" s="23" t="n">
        <f aca="false">AVERAGE(J4436:L4436)</f>
        <v>198427.872783342</v>
      </c>
      <c r="Q4436" s="23" t="n">
        <f aca="false">AVERAGE(M4436,O4436)</f>
        <v>183401.809175013</v>
      </c>
      <c r="R4436" s="23" t="n">
        <f aca="false">AVERAGE(N4436,O4436)</f>
        <v>210378.894175013</v>
      </c>
      <c r="S4436" s="23" t="n">
        <f aca="false">STDEV(J4436:L4436)</f>
        <v>27497.8320781823</v>
      </c>
      <c r="T4436" s="25" t="n">
        <f aca="false">IF(P4436&gt;0,S4436/P4436,NA())</f>
        <v>0.138578475354651</v>
      </c>
      <c r="U4436" s="4" t="str">
        <f aca="false">IF(T4436&lt;=Parametros!$B$7,"MENOR",IF(T4436&lt;=Parametros!$B$8,"PROMEDIO MENOR-MEDIANA","PROMEDIO"))</f>
        <v>MENOR</v>
      </c>
      <c r="V4436" s="23" t="n">
        <f aca="false">IF(T4436&lt;=Parametros!$B$7,M4436,IF(T4436&lt;=Parametros!$B$8,Q4436,P4436))</f>
        <v>174525.83</v>
      </c>
      <c r="W4436" s="26" t="n">
        <f aca="false">ROUND(V4436,0)</f>
        <v>174526</v>
      </c>
      <c r="X4436" s="27" t="n">
        <f aca="false">K4436/G4436</f>
        <v>0.959470857293648</v>
      </c>
      <c r="Y4436" s="27" t="n">
        <f aca="false">L4436/G4436</f>
        <v>1.25608857711465</v>
      </c>
    </row>
    <row r="4437" customFormat="false" ht="26.25" hidden="false" customHeight="true" outlineLevel="0" collapsed="false">
      <c r="A4437" s="4" t="s">
        <v>987</v>
      </c>
      <c r="B4437" s="4" t="s">
        <v>1668</v>
      </c>
      <c r="C4437" s="4" t="s">
        <v>2481</v>
      </c>
      <c r="D4437" s="4" t="s">
        <v>2482</v>
      </c>
      <c r="E4437" s="4" t="s">
        <v>98</v>
      </c>
      <c r="F4437" s="4" t="s">
        <v>99</v>
      </c>
      <c r="G4437" s="23" t="n">
        <v>195457</v>
      </c>
      <c r="H4437" s="24" t="n">
        <f aca="false">Parametros!$B$3</f>
        <v>160.42</v>
      </c>
      <c r="I4437" s="24" t="n">
        <f aca="false">Parametros!$B$4</f>
        <v>151.76</v>
      </c>
      <c r="J4437" s="23" t="n">
        <f aca="false">G4437*H4437/I4437</f>
        <v>206610.516209805</v>
      </c>
      <c r="K4437" s="23" t="n">
        <v>187535.46</v>
      </c>
      <c r="L4437" s="23" t="n">
        <v>245497</v>
      </c>
      <c r="M4437" s="23" t="n">
        <f aca="false">MIN(J4437:L4437)</f>
        <v>187535.46</v>
      </c>
      <c r="N4437" s="23" t="n">
        <f aca="false">MAX(J4437:L4437)</f>
        <v>245497</v>
      </c>
      <c r="O4437" s="23" t="n">
        <f aca="false">MEDIAN(J4437:L4437)</f>
        <v>206610.516209805</v>
      </c>
      <c r="P4437" s="23" t="n">
        <f aca="false">AVERAGE(J4437:L4437)</f>
        <v>213214.325403268</v>
      </c>
      <c r="Q4437" s="23" t="n">
        <f aca="false">AVERAGE(M4437,O4437)</f>
        <v>197072.988104902</v>
      </c>
      <c r="R4437" s="23" t="n">
        <f aca="false">AVERAGE(N4437,O4437)</f>
        <v>226053.758104902</v>
      </c>
      <c r="S4437" s="23" t="n">
        <f aca="false">STDEV(J4437:L4437)</f>
        <v>29539.6809679904</v>
      </c>
      <c r="T4437" s="25" t="n">
        <f aca="false">IF(P4437&gt;0,S4437/P4437,NA())</f>
        <v>0.138544541564549</v>
      </c>
      <c r="U4437" s="4" t="str">
        <f aca="false">IF(T4437&lt;=Parametros!$B$7,"MENOR",IF(T4437&lt;=Parametros!$B$8,"PROMEDIO MENOR-MEDIANA","PROMEDIO"))</f>
        <v>MENOR</v>
      </c>
      <c r="V4437" s="23" t="n">
        <f aca="false">IF(T4437&lt;=Parametros!$B$7,M4437,IF(T4437&lt;=Parametros!$B$8,Q4437,P4437))</f>
        <v>187535.46</v>
      </c>
      <c r="W4437" s="26" t="n">
        <f aca="false">ROUND(V4437,0)</f>
        <v>187535</v>
      </c>
      <c r="X4437" s="27" t="n">
        <f aca="false">K4437/G4437</f>
        <v>0.959471699657725</v>
      </c>
      <c r="Y4437" s="27" t="n">
        <f aca="false">L4437/G4437</f>
        <v>1.25601538957418</v>
      </c>
    </row>
    <row r="4438" customFormat="false" ht="26.25" hidden="false" customHeight="true" outlineLevel="0" collapsed="false">
      <c r="A4438" s="4" t="s">
        <v>990</v>
      </c>
      <c r="B4438" s="4" t="s">
        <v>1668</v>
      </c>
      <c r="C4438" s="4" t="s">
        <v>2273</v>
      </c>
      <c r="D4438" s="4" t="s">
        <v>2274</v>
      </c>
      <c r="E4438" s="4" t="s">
        <v>98</v>
      </c>
      <c r="F4438" s="4" t="s">
        <v>99</v>
      </c>
      <c r="G4438" s="23" t="n">
        <v>173281</v>
      </c>
      <c r="H4438" s="24" t="n">
        <f aca="false">Parametros!$B$3</f>
        <v>160.42</v>
      </c>
      <c r="I4438" s="24" t="n">
        <f aca="false">Parametros!$B$4</f>
        <v>151.76</v>
      </c>
      <c r="J4438" s="23" t="n">
        <f aca="false">G4438*H4438/I4438</f>
        <v>183169.06971534</v>
      </c>
      <c r="K4438" s="23" t="n">
        <v>166258.05</v>
      </c>
      <c r="L4438" s="23" t="n">
        <v>217651</v>
      </c>
      <c r="M4438" s="23" t="n">
        <f aca="false">MIN(J4438:L4438)</f>
        <v>166258.05</v>
      </c>
      <c r="N4438" s="23" t="n">
        <f aca="false">MAX(J4438:L4438)</f>
        <v>217651</v>
      </c>
      <c r="O4438" s="23" t="n">
        <f aca="false">MEDIAN(J4438:L4438)</f>
        <v>183169.06971534</v>
      </c>
      <c r="P4438" s="23" t="n">
        <f aca="false">AVERAGE(J4438:L4438)</f>
        <v>189026.039905113</v>
      </c>
      <c r="Q4438" s="23" t="n">
        <f aca="false">AVERAGE(M4438,O4438)</f>
        <v>174713.55985767</v>
      </c>
      <c r="R4438" s="23" t="n">
        <f aca="false">AVERAGE(N4438,O4438)</f>
        <v>200410.03485767</v>
      </c>
      <c r="S4438" s="23" t="n">
        <f aca="false">STDEV(J4438:L4438)</f>
        <v>26192.3061657149</v>
      </c>
      <c r="T4438" s="25" t="n">
        <f aca="false">IF(P4438&gt;0,S4438/P4438,NA())</f>
        <v>0.138564539461668</v>
      </c>
      <c r="U4438" s="4" t="str">
        <f aca="false">IF(T4438&lt;=Parametros!$B$7,"MENOR",IF(T4438&lt;=Parametros!$B$8,"PROMEDIO MENOR-MEDIANA","PROMEDIO"))</f>
        <v>MENOR</v>
      </c>
      <c r="V4438" s="23" t="n">
        <f aca="false">IF(T4438&lt;=Parametros!$B$7,M4438,IF(T4438&lt;=Parametros!$B$8,Q4438,P4438))</f>
        <v>166258.05</v>
      </c>
      <c r="W4438" s="26" t="n">
        <f aca="false">ROUND(V4438,0)</f>
        <v>166258</v>
      </c>
      <c r="X4438" s="27" t="n">
        <f aca="false">K4438/G4438</f>
        <v>0.959470744051569</v>
      </c>
      <c r="Y4438" s="27" t="n">
        <f aca="false">L4438/G4438</f>
        <v>1.25605807907387</v>
      </c>
    </row>
    <row r="4439" customFormat="false" ht="26.25" hidden="false" customHeight="true" outlineLevel="0" collapsed="false">
      <c r="A4439" s="4" t="s">
        <v>993</v>
      </c>
      <c r="B4439" s="4" t="s">
        <v>1668</v>
      </c>
      <c r="C4439" s="4" t="s">
        <v>2275</v>
      </c>
      <c r="D4439" s="4" t="s">
        <v>2276</v>
      </c>
      <c r="E4439" s="4" t="s">
        <v>98</v>
      </c>
      <c r="F4439" s="4" t="s">
        <v>99</v>
      </c>
      <c r="G4439" s="23" t="n">
        <v>171897</v>
      </c>
      <c r="H4439" s="24" t="n">
        <f aca="false">Parametros!$B$3</f>
        <v>160.42</v>
      </c>
      <c r="I4439" s="24" t="n">
        <f aca="false">Parametros!$B$4</f>
        <v>151.76</v>
      </c>
      <c r="J4439" s="23" t="n">
        <f aca="false">G4439*H4439/I4439</f>
        <v>181706.093437006</v>
      </c>
      <c r="K4439" s="23" t="n">
        <v>164930.33</v>
      </c>
      <c r="L4439" s="23" t="n">
        <v>215985</v>
      </c>
      <c r="M4439" s="23" t="n">
        <f aca="false">MIN(J4439:L4439)</f>
        <v>164930.33</v>
      </c>
      <c r="N4439" s="23" t="n">
        <f aca="false">MAX(J4439:L4439)</f>
        <v>215985</v>
      </c>
      <c r="O4439" s="23" t="n">
        <f aca="false">MEDIAN(J4439:L4439)</f>
        <v>181706.093437006</v>
      </c>
      <c r="P4439" s="23" t="n">
        <f aca="false">AVERAGE(J4439:L4439)</f>
        <v>187540.474479002</v>
      </c>
      <c r="Q4439" s="23" t="n">
        <f aca="false">AVERAGE(M4439,O4439)</f>
        <v>173318.211718503</v>
      </c>
      <c r="R4439" s="23" t="n">
        <f aca="false">AVERAGE(N4439,O4439)</f>
        <v>198845.546718503</v>
      </c>
      <c r="S4439" s="23" t="n">
        <f aca="false">STDEV(J4439:L4439)</f>
        <v>26022.5831502107</v>
      </c>
      <c r="T4439" s="25" t="n">
        <f aca="false">IF(P4439&gt;0,S4439/P4439,NA())</f>
        <v>0.138757157474955</v>
      </c>
      <c r="U4439" s="4" t="str">
        <f aca="false">IF(T4439&lt;=Parametros!$B$7,"MENOR",IF(T4439&lt;=Parametros!$B$8,"PROMEDIO MENOR-MEDIANA","PROMEDIO"))</f>
        <v>MENOR</v>
      </c>
      <c r="V4439" s="23" t="n">
        <f aca="false">IF(T4439&lt;=Parametros!$B$7,M4439,IF(T4439&lt;=Parametros!$B$8,Q4439,P4439))</f>
        <v>164930.33</v>
      </c>
      <c r="W4439" s="26" t="n">
        <f aca="false">ROUND(V4439,0)</f>
        <v>164930</v>
      </c>
      <c r="X4439" s="27" t="n">
        <f aca="false">K4439/G4439</f>
        <v>0.959471834877863</v>
      </c>
      <c r="Y4439" s="27" t="n">
        <f aca="false">L4439/G4439</f>
        <v>1.25647917066615</v>
      </c>
    </row>
    <row r="4440" customFormat="false" ht="26.25" hidden="false" customHeight="true" outlineLevel="0" collapsed="false">
      <c r="A4440" s="4" t="s">
        <v>996</v>
      </c>
      <c r="B4440" s="4" t="s">
        <v>1668</v>
      </c>
      <c r="C4440" s="4" t="s">
        <v>2277</v>
      </c>
      <c r="D4440" s="4" t="s">
        <v>2278</v>
      </c>
      <c r="E4440" s="4" t="s">
        <v>98</v>
      </c>
      <c r="F4440" s="4" t="s">
        <v>99</v>
      </c>
      <c r="G4440" s="23" t="n">
        <v>171901</v>
      </c>
      <c r="H4440" s="24" t="n">
        <f aca="false">Parametros!$B$3</f>
        <v>160.42</v>
      </c>
      <c r="I4440" s="24" t="n">
        <f aca="false">Parametros!$B$4</f>
        <v>151.76</v>
      </c>
      <c r="J4440" s="23" t="n">
        <f aca="false">G4440*H4440/I4440</f>
        <v>181710.321692146</v>
      </c>
      <c r="K4440" s="23" t="n">
        <v>164934</v>
      </c>
      <c r="L4440" s="23" t="n">
        <v>215985</v>
      </c>
      <c r="M4440" s="23" t="n">
        <f aca="false">MIN(J4440:L4440)</f>
        <v>164934</v>
      </c>
      <c r="N4440" s="23" t="n">
        <f aca="false">MAX(J4440:L4440)</f>
        <v>215985</v>
      </c>
      <c r="O4440" s="23" t="n">
        <f aca="false">MEDIAN(J4440:L4440)</f>
        <v>181710.321692146</v>
      </c>
      <c r="P4440" s="23" t="n">
        <f aca="false">AVERAGE(J4440:L4440)</f>
        <v>187543.107230715</v>
      </c>
      <c r="Q4440" s="23" t="n">
        <f aca="false">AVERAGE(M4440,O4440)</f>
        <v>173322.160846073</v>
      </c>
      <c r="R4440" s="23" t="n">
        <f aca="false">AVERAGE(N4440,O4440)</f>
        <v>198847.660846073</v>
      </c>
      <c r="S4440" s="23" t="n">
        <f aca="false">STDEV(J4440:L4440)</f>
        <v>26020.5148028284</v>
      </c>
      <c r="T4440" s="25" t="n">
        <f aca="false">IF(P4440&gt;0,S4440/P4440,NA())</f>
        <v>0.138744180935522</v>
      </c>
      <c r="U4440" s="4" t="str">
        <f aca="false">IF(T4440&lt;=Parametros!$B$7,"MENOR",IF(T4440&lt;=Parametros!$B$8,"PROMEDIO MENOR-MEDIANA","PROMEDIO"))</f>
        <v>MENOR</v>
      </c>
      <c r="V4440" s="23" t="n">
        <f aca="false">IF(T4440&lt;=Parametros!$B$7,M4440,IF(T4440&lt;=Parametros!$B$8,Q4440,P4440))</f>
        <v>164934</v>
      </c>
      <c r="W4440" s="26" t="n">
        <f aca="false">ROUND(V4440,0)</f>
        <v>164934</v>
      </c>
      <c r="X4440" s="27" t="n">
        <f aca="false">K4440/G4440</f>
        <v>0.959470858226537</v>
      </c>
      <c r="Y4440" s="27" t="n">
        <f aca="false">L4440/G4440</f>
        <v>1.25644993339189</v>
      </c>
    </row>
    <row r="4441" customFormat="false" ht="26.25" hidden="false" customHeight="true" outlineLevel="0" collapsed="false">
      <c r="A4441" s="4" t="s">
        <v>999</v>
      </c>
      <c r="B4441" s="4" t="s">
        <v>1668</v>
      </c>
      <c r="C4441" s="4" t="s">
        <v>2483</v>
      </c>
      <c r="D4441" s="4" t="s">
        <v>2484</v>
      </c>
      <c r="E4441" s="4" t="s">
        <v>98</v>
      </c>
      <c r="F4441" s="4" t="s">
        <v>99</v>
      </c>
      <c r="G4441" s="23" t="n">
        <v>147140</v>
      </c>
      <c r="H4441" s="24" t="n">
        <f aca="false">Parametros!$B$3</f>
        <v>160.42</v>
      </c>
      <c r="I4441" s="24" t="n">
        <f aca="false">Parametros!$B$4</f>
        <v>151.76</v>
      </c>
      <c r="J4441" s="23" t="n">
        <f aca="false">G4441*H4441/I4441</f>
        <v>155536.365313653</v>
      </c>
      <c r="K4441" s="23" t="n">
        <v>141176.17</v>
      </c>
      <c r="L4441" s="23" t="n">
        <v>184807</v>
      </c>
      <c r="M4441" s="23" t="n">
        <f aca="false">MIN(J4441:L4441)</f>
        <v>141176.17</v>
      </c>
      <c r="N4441" s="23" t="n">
        <f aca="false">MAX(J4441:L4441)</f>
        <v>184807</v>
      </c>
      <c r="O4441" s="23" t="n">
        <f aca="false">MEDIAN(J4441:L4441)</f>
        <v>155536.365313653</v>
      </c>
      <c r="P4441" s="23" t="n">
        <f aca="false">AVERAGE(J4441:L4441)</f>
        <v>160506.511771218</v>
      </c>
      <c r="Q4441" s="23" t="n">
        <f aca="false">AVERAGE(M4441,O4441)</f>
        <v>148356.267656827</v>
      </c>
      <c r="R4441" s="23" t="n">
        <f aca="false">AVERAGE(N4441,O4441)</f>
        <v>170171.682656827</v>
      </c>
      <c r="S4441" s="23" t="n">
        <f aca="false">STDEV(J4441:L4441)</f>
        <v>22235.9865641139</v>
      </c>
      <c r="T4441" s="25" t="n">
        <f aca="false">IF(P4441&gt;0,S4441/P4441,NA())</f>
        <v>0.138536351695242</v>
      </c>
      <c r="U4441" s="4" t="str">
        <f aca="false">IF(T4441&lt;=Parametros!$B$7,"MENOR",IF(T4441&lt;=Parametros!$B$8,"PROMEDIO MENOR-MEDIANA","PROMEDIO"))</f>
        <v>MENOR</v>
      </c>
      <c r="V4441" s="23" t="n">
        <f aca="false">IF(T4441&lt;=Parametros!$B$7,M4441,IF(T4441&lt;=Parametros!$B$8,Q4441,P4441))</f>
        <v>141176.17</v>
      </c>
      <c r="W4441" s="26" t="n">
        <f aca="false">ROUND(V4441,0)</f>
        <v>141176</v>
      </c>
      <c r="X4441" s="27" t="n">
        <f aca="false">K4441/G4441</f>
        <v>0.959468329482126</v>
      </c>
      <c r="Y4441" s="27" t="n">
        <f aca="false">L4441/G4441</f>
        <v>1.25599429115128</v>
      </c>
    </row>
    <row r="4442" customFormat="false" ht="26.25" hidden="false" customHeight="true" outlineLevel="0" collapsed="false">
      <c r="A4442" s="4" t="s">
        <v>1002</v>
      </c>
      <c r="B4442" s="4" t="s">
        <v>1668</v>
      </c>
      <c r="C4442" s="4" t="s">
        <v>2485</v>
      </c>
      <c r="D4442" s="4" t="s">
        <v>2486</v>
      </c>
      <c r="E4442" s="4" t="s">
        <v>98</v>
      </c>
      <c r="F4442" s="4" t="s">
        <v>99</v>
      </c>
      <c r="G4442" s="23" t="n">
        <v>171902</v>
      </c>
      <c r="H4442" s="24" t="n">
        <f aca="false">Parametros!$B$3</f>
        <v>160.42</v>
      </c>
      <c r="I4442" s="24" t="n">
        <f aca="false">Parametros!$B$4</f>
        <v>151.76</v>
      </c>
      <c r="J4442" s="23" t="n">
        <f aca="false">G4442*H4442/I4442</f>
        <v>181711.37875593</v>
      </c>
      <c r="K4442" s="23" t="n">
        <v>164934.92</v>
      </c>
      <c r="L4442" s="23" t="n">
        <v>215985</v>
      </c>
      <c r="M4442" s="23" t="n">
        <f aca="false">MIN(J4442:L4442)</f>
        <v>164934.92</v>
      </c>
      <c r="N4442" s="23" t="n">
        <f aca="false">MAX(J4442:L4442)</f>
        <v>215985</v>
      </c>
      <c r="O4442" s="23" t="n">
        <f aca="false">MEDIAN(J4442:L4442)</f>
        <v>181711.37875593</v>
      </c>
      <c r="P4442" s="23" t="n">
        <f aca="false">AVERAGE(J4442:L4442)</f>
        <v>187543.766251977</v>
      </c>
      <c r="Q4442" s="23" t="n">
        <f aca="false">AVERAGE(M4442,O4442)</f>
        <v>173323.149377965</v>
      </c>
      <c r="R4442" s="23" t="n">
        <f aca="false">AVERAGE(N4442,O4442)</f>
        <v>198848.189377965</v>
      </c>
      <c r="S4442" s="23" t="n">
        <f aca="false">STDEV(J4442:L4442)</f>
        <v>26019.9966358497</v>
      </c>
      <c r="T4442" s="25" t="n">
        <f aca="false">IF(P4442&gt;0,S4442/P4442,NA())</f>
        <v>0.138740930481742</v>
      </c>
      <c r="U4442" s="4" t="str">
        <f aca="false">IF(T4442&lt;=Parametros!$B$7,"MENOR",IF(T4442&lt;=Parametros!$B$8,"PROMEDIO MENOR-MEDIANA","PROMEDIO"))</f>
        <v>MENOR</v>
      </c>
      <c r="V4442" s="23" t="n">
        <f aca="false">IF(T4442&lt;=Parametros!$B$7,M4442,IF(T4442&lt;=Parametros!$B$8,Q4442,P4442))</f>
        <v>164934.92</v>
      </c>
      <c r="W4442" s="26" t="n">
        <f aca="false">ROUND(V4442,0)</f>
        <v>164935</v>
      </c>
      <c r="X4442" s="27" t="n">
        <f aca="false">K4442/G4442</f>
        <v>0.959470628613978</v>
      </c>
      <c r="Y4442" s="27" t="n">
        <f aca="false">L4442/G4442</f>
        <v>1.25644262428593</v>
      </c>
    </row>
    <row r="4443" customFormat="false" ht="26.25" hidden="false" customHeight="true" outlineLevel="0" collapsed="false">
      <c r="A4443" s="4" t="s">
        <v>1005</v>
      </c>
      <c r="B4443" s="4" t="s">
        <v>1668</v>
      </c>
      <c r="C4443" s="4" t="s">
        <v>2279</v>
      </c>
      <c r="D4443" s="4" t="s">
        <v>2280</v>
      </c>
      <c r="E4443" s="4" t="s">
        <v>98</v>
      </c>
      <c r="F4443" s="4" t="s">
        <v>99</v>
      </c>
      <c r="G4443" s="23" t="n">
        <v>262754</v>
      </c>
      <c r="H4443" s="24" t="n">
        <f aca="false">Parametros!$B$3</f>
        <v>160.42</v>
      </c>
      <c r="I4443" s="24" t="n">
        <f aca="false">Parametros!$B$4</f>
        <v>151.76</v>
      </c>
      <c r="J4443" s="23" t="n">
        <f aca="false">G4443*H4443/I4443</f>
        <v>277747.737743806</v>
      </c>
      <c r="K4443" s="23" t="n">
        <v>252104.37</v>
      </c>
      <c r="L4443" s="23" t="n">
        <v>330106</v>
      </c>
      <c r="M4443" s="23" t="n">
        <f aca="false">MIN(J4443:L4443)</f>
        <v>252104.37</v>
      </c>
      <c r="N4443" s="23" t="n">
        <f aca="false">MAX(J4443:L4443)</f>
        <v>330106</v>
      </c>
      <c r="O4443" s="23" t="n">
        <f aca="false">MEDIAN(J4443:L4443)</f>
        <v>277747.737743806</v>
      </c>
      <c r="P4443" s="23" t="n">
        <f aca="false">AVERAGE(J4443:L4443)</f>
        <v>286652.702581269</v>
      </c>
      <c r="Q4443" s="23" t="n">
        <f aca="false">AVERAGE(M4443,O4443)</f>
        <v>264926.053871903</v>
      </c>
      <c r="R4443" s="23" t="n">
        <f aca="false">AVERAGE(N4443,O4443)</f>
        <v>303926.868871903</v>
      </c>
      <c r="S4443" s="23" t="n">
        <f aca="false">STDEV(J4443:L4443)</f>
        <v>39755.9727554434</v>
      </c>
      <c r="T4443" s="25" t="n">
        <f aca="false">IF(P4443&gt;0,S4443/P4443,NA())</f>
        <v>0.138690381766668</v>
      </c>
      <c r="U4443" s="4" t="str">
        <f aca="false">IF(T4443&lt;=Parametros!$B$7,"MENOR",IF(T4443&lt;=Parametros!$B$8,"PROMEDIO MENOR-MEDIANA","PROMEDIO"))</f>
        <v>MENOR</v>
      </c>
      <c r="V4443" s="23" t="n">
        <f aca="false">IF(T4443&lt;=Parametros!$B$7,M4443,IF(T4443&lt;=Parametros!$B$8,Q4443,P4443))</f>
        <v>252104.37</v>
      </c>
      <c r="W4443" s="26" t="n">
        <f aca="false">ROUND(V4443,0)</f>
        <v>252104</v>
      </c>
      <c r="X4443" s="27" t="n">
        <f aca="false">K4443/G4443</f>
        <v>0.959469199327127</v>
      </c>
      <c r="Y4443" s="27" t="n">
        <f aca="false">L4443/G4443</f>
        <v>1.25633101684465</v>
      </c>
    </row>
    <row r="4444" customFormat="false" ht="26.25" hidden="false" customHeight="true" outlineLevel="0" collapsed="false">
      <c r="A4444" s="4" t="s">
        <v>1008</v>
      </c>
      <c r="B4444" s="4" t="s">
        <v>1668</v>
      </c>
      <c r="C4444" s="4" t="s">
        <v>2281</v>
      </c>
      <c r="D4444" s="4" t="s">
        <v>2282</v>
      </c>
      <c r="E4444" s="4" t="s">
        <v>98</v>
      </c>
      <c r="F4444" s="4" t="s">
        <v>99</v>
      </c>
      <c r="G4444" s="23" t="n">
        <v>277187</v>
      </c>
      <c r="H4444" s="24" t="n">
        <f aca="false">Parametros!$B$3</f>
        <v>160.42</v>
      </c>
      <c r="I4444" s="24" t="n">
        <f aca="false">Parametros!$B$4</f>
        <v>151.76</v>
      </c>
      <c r="J4444" s="23" t="n">
        <f aca="false">G4444*H4444/I4444</f>
        <v>293004.339351608</v>
      </c>
      <c r="K4444" s="23" t="n">
        <v>265952.41</v>
      </c>
      <c r="L4444" s="23" t="n">
        <v>348194</v>
      </c>
      <c r="M4444" s="23" t="n">
        <f aca="false">MIN(J4444:L4444)</f>
        <v>265952.41</v>
      </c>
      <c r="N4444" s="23" t="n">
        <f aca="false">MAX(J4444:L4444)</f>
        <v>348194</v>
      </c>
      <c r="O4444" s="23" t="n">
        <f aca="false">MEDIAN(J4444:L4444)</f>
        <v>293004.339351608</v>
      </c>
      <c r="P4444" s="23" t="n">
        <f aca="false">AVERAGE(J4444:L4444)</f>
        <v>302383.583117203</v>
      </c>
      <c r="Q4444" s="23" t="n">
        <f aca="false">AVERAGE(M4444,O4444)</f>
        <v>279478.374675804</v>
      </c>
      <c r="R4444" s="23" t="n">
        <f aca="false">AVERAGE(N4444,O4444)</f>
        <v>320599.169675804</v>
      </c>
      <c r="S4444" s="23" t="n">
        <f aca="false">STDEV(J4444:L4444)</f>
        <v>41915.360449874</v>
      </c>
      <c r="T4444" s="25" t="n">
        <f aca="false">IF(P4444&gt;0,S4444/P4444,NA())</f>
        <v>0.138616521498218</v>
      </c>
      <c r="U4444" s="4" t="str">
        <f aca="false">IF(T4444&lt;=Parametros!$B$7,"MENOR",IF(T4444&lt;=Parametros!$B$8,"PROMEDIO MENOR-MEDIANA","PROMEDIO"))</f>
        <v>MENOR</v>
      </c>
      <c r="V4444" s="23" t="n">
        <f aca="false">IF(T4444&lt;=Parametros!$B$7,M4444,IF(T4444&lt;=Parametros!$B$8,Q4444,P4444))</f>
        <v>265952.41</v>
      </c>
      <c r="W4444" s="26" t="n">
        <f aca="false">ROUND(V4444,0)</f>
        <v>265952</v>
      </c>
      <c r="X4444" s="27" t="n">
        <f aca="false">K4444/G4444</f>
        <v>0.959469275254612</v>
      </c>
      <c r="Y4444" s="27" t="n">
        <f aca="false">L4444/G4444</f>
        <v>1.25617002240365</v>
      </c>
    </row>
    <row r="4445" customFormat="false" ht="15" hidden="false" customHeight="true" outlineLevel="0" collapsed="false">
      <c r="A4445" s="4" t="s">
        <v>1011</v>
      </c>
      <c r="B4445" s="4" t="s">
        <v>1668</v>
      </c>
      <c r="C4445" s="4" t="s">
        <v>2287</v>
      </c>
      <c r="D4445" s="4" t="s">
        <v>2288</v>
      </c>
      <c r="E4445" s="4" t="s">
        <v>98</v>
      </c>
      <c r="F4445" s="4" t="s">
        <v>99</v>
      </c>
      <c r="G4445" s="23" t="n">
        <v>54716</v>
      </c>
      <c r="H4445" s="24" t="n">
        <f aca="false">Parametros!$B$3</f>
        <v>160.42</v>
      </c>
      <c r="I4445" s="24" t="n">
        <f aca="false">Parametros!$B$4</f>
        <v>151.76</v>
      </c>
      <c r="J4445" s="23" t="n">
        <f aca="false">G4445*H4445/I4445</f>
        <v>57838.3020558777</v>
      </c>
      <c r="K4445" s="23" t="n">
        <v>52498.49</v>
      </c>
      <c r="L4445" s="23" t="n">
        <v>68663</v>
      </c>
      <c r="M4445" s="23" t="n">
        <f aca="false">MIN(J4445:L4445)</f>
        <v>52498.49</v>
      </c>
      <c r="N4445" s="23" t="n">
        <f aca="false">MAX(J4445:L4445)</f>
        <v>68663</v>
      </c>
      <c r="O4445" s="23" t="n">
        <f aca="false">MEDIAN(J4445:L4445)</f>
        <v>57838.3020558777</v>
      </c>
      <c r="P4445" s="23" t="n">
        <f aca="false">AVERAGE(J4445:L4445)</f>
        <v>59666.5973519592</v>
      </c>
      <c r="Q4445" s="23" t="n">
        <f aca="false">AVERAGE(M4445,O4445)</f>
        <v>55168.3960279389</v>
      </c>
      <c r="R4445" s="23" t="n">
        <f aca="false">AVERAGE(N4445,O4445)</f>
        <v>63250.6510279388</v>
      </c>
      <c r="S4445" s="23" t="n">
        <f aca="false">STDEV(J4445:L4445)</f>
        <v>8235.88754490252</v>
      </c>
      <c r="T4445" s="25" t="n">
        <f aca="false">IF(P4445&gt;0,S4445/P4445,NA())</f>
        <v>0.138031795182168</v>
      </c>
      <c r="U4445" s="4" t="str">
        <f aca="false">IF(T4445&lt;=Parametros!$B$7,"MENOR",IF(T4445&lt;=Parametros!$B$8,"PROMEDIO MENOR-MEDIANA","PROMEDIO"))</f>
        <v>MENOR</v>
      </c>
      <c r="V4445" s="23" t="n">
        <f aca="false">IF(T4445&lt;=Parametros!$B$7,M4445,IF(T4445&lt;=Parametros!$B$8,Q4445,P4445))</f>
        <v>52498.49</v>
      </c>
      <c r="W4445" s="26" t="n">
        <f aca="false">ROUND(V4445,0)</f>
        <v>52498</v>
      </c>
      <c r="X4445" s="27" t="n">
        <f aca="false">K4445/G4445</f>
        <v>0.959472366401053</v>
      </c>
      <c r="Y4445" s="27" t="n">
        <f aca="false">L4445/G4445</f>
        <v>1.25489801886103</v>
      </c>
    </row>
    <row r="4446" customFormat="false" ht="26.25" hidden="false" customHeight="true" outlineLevel="0" collapsed="false">
      <c r="A4446" s="4" t="s">
        <v>1013</v>
      </c>
      <c r="B4446" s="4" t="s">
        <v>1668</v>
      </c>
      <c r="C4446" s="4" t="s">
        <v>2487</v>
      </c>
      <c r="D4446" s="4" t="s">
        <v>2488</v>
      </c>
      <c r="E4446" s="4" t="s">
        <v>98</v>
      </c>
      <c r="F4446" s="4" t="s">
        <v>99</v>
      </c>
      <c r="G4446" s="23" t="n">
        <v>683953</v>
      </c>
      <c r="H4446" s="24" t="n">
        <f aca="false">Parametros!$B$3</f>
        <v>160.42</v>
      </c>
      <c r="I4446" s="24" t="n">
        <f aca="false">Parametros!$B$4</f>
        <v>151.76</v>
      </c>
      <c r="J4446" s="23" t="n">
        <f aca="false">G4446*H4446/I4446</f>
        <v>722981.946889826</v>
      </c>
      <c r="K4446" s="23" t="n">
        <v>656232.99</v>
      </c>
      <c r="L4446" s="23" t="n">
        <v>859299</v>
      </c>
      <c r="M4446" s="23" t="n">
        <f aca="false">MIN(J4446:L4446)</f>
        <v>656232.99</v>
      </c>
      <c r="N4446" s="23" t="n">
        <f aca="false">MAX(J4446:L4446)</f>
        <v>859299</v>
      </c>
      <c r="O4446" s="23" t="n">
        <f aca="false">MEDIAN(J4446:L4446)</f>
        <v>722981.946889826</v>
      </c>
      <c r="P4446" s="23" t="n">
        <f aca="false">AVERAGE(J4446:L4446)</f>
        <v>746171.312296609</v>
      </c>
      <c r="Q4446" s="23" t="n">
        <f aca="false">AVERAGE(M4446,O4446)</f>
        <v>689607.468444913</v>
      </c>
      <c r="R4446" s="23" t="n">
        <f aca="false">AVERAGE(N4446,O4446)</f>
        <v>791140.473444913</v>
      </c>
      <c r="S4446" s="23" t="n">
        <f aca="false">STDEV(J4446:L4446)</f>
        <v>103500.053648812</v>
      </c>
      <c r="T4446" s="25" t="n">
        <f aca="false">IF(P4446&gt;0,S4446/P4446,NA())</f>
        <v>0.138708165193666</v>
      </c>
      <c r="U4446" s="4" t="str">
        <f aca="false">IF(T4446&lt;=Parametros!$B$7,"MENOR",IF(T4446&lt;=Parametros!$B$8,"PROMEDIO MENOR-MEDIANA","PROMEDIO"))</f>
        <v>MENOR</v>
      </c>
      <c r="V4446" s="23" t="n">
        <f aca="false">IF(T4446&lt;=Parametros!$B$7,M4446,IF(T4446&lt;=Parametros!$B$8,Q4446,P4446))</f>
        <v>656232.99</v>
      </c>
      <c r="W4446" s="26" t="n">
        <f aca="false">ROUND(V4446,0)</f>
        <v>656233</v>
      </c>
      <c r="X4446" s="27" t="n">
        <f aca="false">K4446/G4446</f>
        <v>0.959470884695293</v>
      </c>
      <c r="Y4446" s="27" t="n">
        <f aca="false">L4446/G4446</f>
        <v>1.25637141733423</v>
      </c>
    </row>
    <row r="4447" customFormat="false" ht="15" hidden="false" customHeight="true" outlineLevel="0" collapsed="false">
      <c r="A4447" s="4" t="s">
        <v>1016</v>
      </c>
      <c r="B4447" s="4" t="s">
        <v>1668</v>
      </c>
      <c r="C4447" s="4" t="s">
        <v>2289</v>
      </c>
      <c r="D4447" s="4" t="s">
        <v>2290</v>
      </c>
      <c r="E4447" s="4" t="s">
        <v>98</v>
      </c>
      <c r="F4447" s="4" t="s">
        <v>99</v>
      </c>
      <c r="G4447" s="23" t="n">
        <v>104206</v>
      </c>
      <c r="H4447" s="24" t="n">
        <f aca="false">Parametros!$B$3</f>
        <v>160.42</v>
      </c>
      <c r="I4447" s="24" t="n">
        <f aca="false">Parametros!$B$4</f>
        <v>151.76</v>
      </c>
      <c r="J4447" s="23" t="n">
        <f aca="false">G4447*H4447/I4447</f>
        <v>110152.388771745</v>
      </c>
      <c r="K4447" s="23" t="n">
        <v>99982.99</v>
      </c>
      <c r="L4447" s="23" t="n">
        <v>130900</v>
      </c>
      <c r="M4447" s="23" t="n">
        <f aca="false">MIN(J4447:L4447)</f>
        <v>99982.99</v>
      </c>
      <c r="N4447" s="23" t="n">
        <f aca="false">MAX(J4447:L4447)</f>
        <v>130900</v>
      </c>
      <c r="O4447" s="23" t="n">
        <f aca="false">MEDIAN(J4447:L4447)</f>
        <v>110152.388771745</v>
      </c>
      <c r="P4447" s="23" t="n">
        <f aca="false">AVERAGE(J4447:L4447)</f>
        <v>113678.459590582</v>
      </c>
      <c r="Q4447" s="23" t="n">
        <f aca="false">AVERAGE(M4447,O4447)</f>
        <v>105067.689385872</v>
      </c>
      <c r="R4447" s="23" t="n">
        <f aca="false">AVERAGE(N4447,O4447)</f>
        <v>120526.194385872</v>
      </c>
      <c r="S4447" s="23" t="n">
        <f aca="false">STDEV(J4447:L4447)</f>
        <v>15757.2287664936</v>
      </c>
      <c r="T4447" s="25" t="n">
        <f aca="false">IF(P4447&gt;0,S4447/P4447,NA())</f>
        <v>0.1386122650082</v>
      </c>
      <c r="U4447" s="4" t="str">
        <f aca="false">IF(T4447&lt;=Parametros!$B$7,"MENOR",IF(T4447&lt;=Parametros!$B$8,"PROMEDIO MENOR-MEDIANA","PROMEDIO"))</f>
        <v>MENOR</v>
      </c>
      <c r="V4447" s="23" t="n">
        <f aca="false">IF(T4447&lt;=Parametros!$B$7,M4447,IF(T4447&lt;=Parametros!$B$8,Q4447,P4447))</f>
        <v>99982.99</v>
      </c>
      <c r="W4447" s="26" t="n">
        <f aca="false">ROUND(V4447,0)</f>
        <v>99983</v>
      </c>
      <c r="X4447" s="27" t="n">
        <f aca="false">K4447/G4447</f>
        <v>0.959474406464119</v>
      </c>
      <c r="Y4447" s="27" t="n">
        <f aca="false">L4447/G4447</f>
        <v>1.25616567184231</v>
      </c>
    </row>
    <row r="4448" customFormat="false" ht="26.25" hidden="false" customHeight="true" outlineLevel="0" collapsed="false">
      <c r="A4448" s="4" t="s">
        <v>1019</v>
      </c>
      <c r="B4448" s="4" t="s">
        <v>1668</v>
      </c>
      <c r="C4448" s="4" t="s">
        <v>2291</v>
      </c>
      <c r="D4448" s="4" t="s">
        <v>2292</v>
      </c>
      <c r="E4448" s="4" t="s">
        <v>98</v>
      </c>
      <c r="F4448" s="4" t="s">
        <v>99</v>
      </c>
      <c r="G4448" s="23" t="n">
        <v>265789</v>
      </c>
      <c r="H4448" s="24" t="n">
        <f aca="false">Parametros!$B$3</f>
        <v>160.42</v>
      </c>
      <c r="I4448" s="24" t="n">
        <f aca="false">Parametros!$B$4</f>
        <v>151.76</v>
      </c>
      <c r="J4448" s="23" t="n">
        <f aca="false">G4448*H4448/I4448</f>
        <v>280955.926331049</v>
      </c>
      <c r="K4448" s="23" t="n">
        <v>255016.37</v>
      </c>
      <c r="L4448" s="23" t="n">
        <v>333914</v>
      </c>
      <c r="M4448" s="23" t="n">
        <f aca="false">MIN(J4448:L4448)</f>
        <v>255016.37</v>
      </c>
      <c r="N4448" s="23" t="n">
        <f aca="false">MAX(J4448:L4448)</f>
        <v>333914</v>
      </c>
      <c r="O4448" s="23" t="n">
        <f aca="false">MEDIAN(J4448:L4448)</f>
        <v>280955.926331049</v>
      </c>
      <c r="P4448" s="23" t="n">
        <f aca="false">AVERAGE(J4448:L4448)</f>
        <v>289962.098777016</v>
      </c>
      <c r="Q4448" s="23" t="n">
        <f aca="false">AVERAGE(M4448,O4448)</f>
        <v>267986.148165525</v>
      </c>
      <c r="R4448" s="23" t="n">
        <f aca="false">AVERAGE(N4448,O4448)</f>
        <v>307434.963165525</v>
      </c>
      <c r="S4448" s="23" t="n">
        <f aca="false">STDEV(J4448:L4448)</f>
        <v>40212.4652502069</v>
      </c>
      <c r="T4448" s="25" t="n">
        <f aca="false">IF(P4448&gt;0,S4448/P4448,NA())</f>
        <v>0.1386817981378</v>
      </c>
      <c r="U4448" s="4" t="str">
        <f aca="false">IF(T4448&lt;=Parametros!$B$7,"MENOR",IF(T4448&lt;=Parametros!$B$8,"PROMEDIO MENOR-MEDIANA","PROMEDIO"))</f>
        <v>MENOR</v>
      </c>
      <c r="V4448" s="23" t="n">
        <f aca="false">IF(T4448&lt;=Parametros!$B$7,M4448,IF(T4448&lt;=Parametros!$B$8,Q4448,P4448))</f>
        <v>255016.37</v>
      </c>
      <c r="W4448" s="26" t="n">
        <f aca="false">ROUND(V4448,0)</f>
        <v>255016</v>
      </c>
      <c r="X4448" s="27" t="n">
        <f aca="false">K4448/G4448</f>
        <v>0.959469240638251</v>
      </c>
      <c r="Y4448" s="27" t="n">
        <f aca="false">L4448/G4448</f>
        <v>1.25631233798238</v>
      </c>
    </row>
    <row r="4449" customFormat="false" ht="26.25" hidden="false" customHeight="true" outlineLevel="0" collapsed="false">
      <c r="A4449" s="4" t="s">
        <v>1021</v>
      </c>
      <c r="B4449" s="4" t="s">
        <v>1668</v>
      </c>
      <c r="C4449" s="4" t="s">
        <v>2489</v>
      </c>
      <c r="D4449" s="4" t="s">
        <v>2490</v>
      </c>
      <c r="E4449" s="4" t="s">
        <v>98</v>
      </c>
      <c r="F4449" s="4" t="s">
        <v>99</v>
      </c>
      <c r="G4449" s="23" t="n">
        <v>312556</v>
      </c>
      <c r="H4449" s="24" t="n">
        <f aca="false">Parametros!$B$3</f>
        <v>160.42</v>
      </c>
      <c r="I4449" s="24" t="n">
        <f aca="false">Parametros!$B$4</f>
        <v>151.76</v>
      </c>
      <c r="J4449" s="23" t="n">
        <f aca="false">G4449*H4449/I4449</f>
        <v>330391.628360569</v>
      </c>
      <c r="K4449" s="23" t="n">
        <v>299888.5</v>
      </c>
      <c r="L4449" s="23" t="n">
        <v>392700</v>
      </c>
      <c r="M4449" s="23" t="n">
        <f aca="false">MIN(J4449:L4449)</f>
        <v>299888.5</v>
      </c>
      <c r="N4449" s="23" t="n">
        <f aca="false">MAX(J4449:L4449)</f>
        <v>392700</v>
      </c>
      <c r="O4449" s="23" t="n">
        <f aca="false">MEDIAN(J4449:L4449)</f>
        <v>330391.628360569</v>
      </c>
      <c r="P4449" s="23" t="n">
        <f aca="false">AVERAGE(J4449:L4449)</f>
        <v>340993.37612019</v>
      </c>
      <c r="Q4449" s="23" t="n">
        <f aca="false">AVERAGE(M4449,O4449)</f>
        <v>315140.064180285</v>
      </c>
      <c r="R4449" s="23" t="n">
        <f aca="false">AVERAGE(N4449,O4449)</f>
        <v>361545.814180285</v>
      </c>
      <c r="S4449" s="23" t="n">
        <f aca="false">STDEV(J4449:L4449)</f>
        <v>47305.3001758943</v>
      </c>
      <c r="T4449" s="25" t="n">
        <f aca="false">IF(P4449&gt;0,S4449/P4449,NA())</f>
        <v>0.138727915228537</v>
      </c>
      <c r="U4449" s="4" t="str">
        <f aca="false">IF(T4449&lt;=Parametros!$B$7,"MENOR",IF(T4449&lt;=Parametros!$B$8,"PROMEDIO MENOR-MEDIANA","PROMEDIO"))</f>
        <v>MENOR</v>
      </c>
      <c r="V4449" s="23" t="n">
        <f aca="false">IF(T4449&lt;=Parametros!$B$7,M4449,IF(T4449&lt;=Parametros!$B$8,Q4449,P4449))</f>
        <v>299888.5</v>
      </c>
      <c r="W4449" s="26" t="n">
        <f aca="false">ROUND(V4449,0)</f>
        <v>299889</v>
      </c>
      <c r="X4449" s="27" t="n">
        <f aca="false">K4449/G4449</f>
        <v>0.959471262749715</v>
      </c>
      <c r="Y4449" s="27" t="n">
        <f aca="false">L4449/G4449</f>
        <v>1.2564148504588</v>
      </c>
    </row>
    <row r="4450" customFormat="false" ht="26.25" hidden="false" customHeight="true" outlineLevel="0" collapsed="false">
      <c r="A4450" s="4" t="s">
        <v>1024</v>
      </c>
      <c r="B4450" s="4" t="s">
        <v>1668</v>
      </c>
      <c r="C4450" s="4" t="s">
        <v>2295</v>
      </c>
      <c r="D4450" s="4" t="s">
        <v>2296</v>
      </c>
      <c r="E4450" s="4" t="s">
        <v>98</v>
      </c>
      <c r="F4450" s="4" t="s">
        <v>99</v>
      </c>
      <c r="G4450" s="23" t="n">
        <v>758046</v>
      </c>
      <c r="H4450" s="24" t="n">
        <f aca="false">Parametros!$B$3</f>
        <v>160.42</v>
      </c>
      <c r="I4450" s="24" t="n">
        <f aca="false">Parametros!$B$4</f>
        <v>151.76</v>
      </c>
      <c r="J4450" s="23" t="n">
        <f aca="false">G4450*H4450/I4450</f>
        <v>801302.973906168</v>
      </c>
      <c r="K4450" s="23" t="n">
        <v>727322.29</v>
      </c>
      <c r="L4450" s="23" t="n">
        <v>952476</v>
      </c>
      <c r="M4450" s="23" t="n">
        <f aca="false">MIN(J4450:L4450)</f>
        <v>727322.29</v>
      </c>
      <c r="N4450" s="23" t="n">
        <f aca="false">MAX(J4450:L4450)</f>
        <v>952476</v>
      </c>
      <c r="O4450" s="23" t="n">
        <f aca="false">MEDIAN(J4450:L4450)</f>
        <v>801302.973906168</v>
      </c>
      <c r="P4450" s="23" t="n">
        <f aca="false">AVERAGE(J4450:L4450)</f>
        <v>827033.754635389</v>
      </c>
      <c r="Q4450" s="23" t="n">
        <f aca="false">AVERAGE(M4450,O4450)</f>
        <v>764312.631953084</v>
      </c>
      <c r="R4450" s="23" t="n">
        <f aca="false">AVERAGE(N4450,O4450)</f>
        <v>876889.486953084</v>
      </c>
      <c r="S4450" s="23" t="n">
        <f aca="false">STDEV(J4450:L4450)</f>
        <v>114761.069572362</v>
      </c>
      <c r="T4450" s="25" t="n">
        <f aca="false">IF(P4450&gt;0,S4450/P4450,NA())</f>
        <v>0.138762255989124</v>
      </c>
      <c r="U4450" s="4" t="str">
        <f aca="false">IF(T4450&lt;=Parametros!$B$7,"MENOR",IF(T4450&lt;=Parametros!$B$8,"PROMEDIO MENOR-MEDIANA","PROMEDIO"))</f>
        <v>MENOR</v>
      </c>
      <c r="V4450" s="23" t="n">
        <f aca="false">IF(T4450&lt;=Parametros!$B$7,M4450,IF(T4450&lt;=Parametros!$B$8,Q4450,P4450))</f>
        <v>727322.29</v>
      </c>
      <c r="W4450" s="26" t="n">
        <f aca="false">ROUND(V4450,0)</f>
        <v>727322</v>
      </c>
      <c r="X4450" s="27" t="n">
        <f aca="false">K4450/G4450</f>
        <v>0.959469860668086</v>
      </c>
      <c r="Y4450" s="27" t="n">
        <f aca="false">L4450/G4450</f>
        <v>1.25648839252499</v>
      </c>
    </row>
    <row r="4451" customFormat="false" ht="26.25" hidden="false" customHeight="true" outlineLevel="0" collapsed="false">
      <c r="A4451" s="4" t="s">
        <v>1027</v>
      </c>
      <c r="B4451" s="4" t="s">
        <v>1668</v>
      </c>
      <c r="C4451" s="4" t="s">
        <v>2297</v>
      </c>
      <c r="D4451" s="4" t="s">
        <v>2298</v>
      </c>
      <c r="E4451" s="4" t="s">
        <v>98</v>
      </c>
      <c r="F4451" s="4" t="s">
        <v>99</v>
      </c>
      <c r="G4451" s="23" t="n">
        <v>756125</v>
      </c>
      <c r="H4451" s="24" t="n">
        <f aca="false">Parametros!$B$3</f>
        <v>160.42</v>
      </c>
      <c r="I4451" s="24" t="n">
        <f aca="false">Parametros!$B$4</f>
        <v>151.76</v>
      </c>
      <c r="J4451" s="23" t="n">
        <f aca="false">G4451*H4451/I4451</f>
        <v>799272.35437533</v>
      </c>
      <c r="K4451" s="23" t="n">
        <v>725479.61</v>
      </c>
      <c r="L4451" s="23" t="n">
        <v>950096</v>
      </c>
      <c r="M4451" s="23" t="n">
        <f aca="false">MIN(J4451:L4451)</f>
        <v>725479.61</v>
      </c>
      <c r="N4451" s="23" t="n">
        <f aca="false">MAX(J4451:L4451)</f>
        <v>950096</v>
      </c>
      <c r="O4451" s="23" t="n">
        <f aca="false">MEDIAN(J4451:L4451)</f>
        <v>799272.35437533</v>
      </c>
      <c r="P4451" s="23" t="n">
        <f aca="false">AVERAGE(J4451:L4451)</f>
        <v>824949.321458443</v>
      </c>
      <c r="Q4451" s="23" t="n">
        <f aca="false">AVERAGE(M4451,O4451)</f>
        <v>762375.982187665</v>
      </c>
      <c r="R4451" s="23" t="n">
        <f aca="false">AVERAGE(N4451,O4451)</f>
        <v>874684.177187665</v>
      </c>
      <c r="S4451" s="23" t="n">
        <f aca="false">STDEV(J4451:L4451)</f>
        <v>114488.47384387</v>
      </c>
      <c r="T4451" s="25" t="n">
        <f aca="false">IF(P4451&gt;0,S4451/P4451,NA())</f>
        <v>0.138782432891106</v>
      </c>
      <c r="U4451" s="4" t="str">
        <f aca="false">IF(T4451&lt;=Parametros!$B$7,"MENOR",IF(T4451&lt;=Parametros!$B$8,"PROMEDIO MENOR-MEDIANA","PROMEDIO"))</f>
        <v>MENOR</v>
      </c>
      <c r="V4451" s="23" t="n">
        <f aca="false">IF(T4451&lt;=Parametros!$B$7,M4451,IF(T4451&lt;=Parametros!$B$8,Q4451,P4451))</f>
        <v>725479.61</v>
      </c>
      <c r="W4451" s="26" t="n">
        <f aca="false">ROUND(V4451,0)</f>
        <v>725480</v>
      </c>
      <c r="X4451" s="27" t="n">
        <f aca="false">K4451/G4451</f>
        <v>0.959470471152257</v>
      </c>
      <c r="Y4451" s="27" t="n">
        <f aca="false">L4451/G4451</f>
        <v>1.25653298065796</v>
      </c>
    </row>
    <row r="4452" customFormat="false" ht="26.25" hidden="false" customHeight="true" outlineLevel="0" collapsed="false">
      <c r="A4452" s="4" t="s">
        <v>1030</v>
      </c>
      <c r="B4452" s="4" t="s">
        <v>1668</v>
      </c>
      <c r="C4452" s="4" t="s">
        <v>2491</v>
      </c>
      <c r="D4452" s="4" t="s">
        <v>2492</v>
      </c>
      <c r="E4452" s="4" t="s">
        <v>98</v>
      </c>
      <c r="F4452" s="4" t="s">
        <v>99</v>
      </c>
      <c r="G4452" s="23" t="n">
        <v>538587</v>
      </c>
      <c r="H4452" s="24" t="n">
        <f aca="false">Parametros!$B$3</f>
        <v>160.42</v>
      </c>
      <c r="I4452" s="24" t="n">
        <f aca="false">Parametros!$B$4</f>
        <v>151.76</v>
      </c>
      <c r="J4452" s="23" t="n">
        <f aca="false">G4452*H4452/I4452</f>
        <v>569320.812730627</v>
      </c>
      <c r="K4452" s="23" t="n">
        <v>516758.38</v>
      </c>
      <c r="L4452" s="23" t="n">
        <v>676753</v>
      </c>
      <c r="M4452" s="23" t="n">
        <f aca="false">MIN(J4452:L4452)</f>
        <v>516758.38</v>
      </c>
      <c r="N4452" s="23" t="n">
        <f aca="false">MAX(J4452:L4452)</f>
        <v>676753</v>
      </c>
      <c r="O4452" s="23" t="n">
        <f aca="false">MEDIAN(J4452:L4452)</f>
        <v>569320.812730627</v>
      </c>
      <c r="P4452" s="23" t="n">
        <f aca="false">AVERAGE(J4452:L4452)</f>
        <v>587610.730910209</v>
      </c>
      <c r="Q4452" s="23" t="n">
        <f aca="false">AVERAGE(M4452,O4452)</f>
        <v>543039.596365314</v>
      </c>
      <c r="R4452" s="23" t="n">
        <f aca="false">AVERAGE(N4452,O4452)</f>
        <v>623036.906365314</v>
      </c>
      <c r="S4452" s="23" t="n">
        <f aca="false">STDEV(J4452:L4452)</f>
        <v>81550.3552260684</v>
      </c>
      <c r="T4452" s="25" t="n">
        <f aca="false">IF(P4452&gt;0,S4452/P4452,NA())</f>
        <v>0.13878295772398</v>
      </c>
      <c r="U4452" s="4" t="str">
        <f aca="false">IF(T4452&lt;=Parametros!$B$7,"MENOR",IF(T4452&lt;=Parametros!$B$8,"PROMEDIO MENOR-MEDIANA","PROMEDIO"))</f>
        <v>MENOR</v>
      </c>
      <c r="V4452" s="23" t="n">
        <f aca="false">IF(T4452&lt;=Parametros!$B$7,M4452,IF(T4452&lt;=Parametros!$B$8,Q4452,P4452))</f>
        <v>516758.38</v>
      </c>
      <c r="W4452" s="26" t="n">
        <f aca="false">ROUND(V4452,0)</f>
        <v>516758</v>
      </c>
      <c r="X4452" s="27" t="n">
        <f aca="false">K4452/G4452</f>
        <v>0.959470577641124</v>
      </c>
      <c r="Y4452" s="27" t="n">
        <f aca="false">L4452/G4452</f>
        <v>1.25653422752499</v>
      </c>
    </row>
    <row r="4453" customFormat="false" ht="26.25" hidden="false" customHeight="true" outlineLevel="0" collapsed="false">
      <c r="A4453" s="4" t="s">
        <v>1033</v>
      </c>
      <c r="B4453" s="4" t="s">
        <v>1668</v>
      </c>
      <c r="C4453" s="4" t="s">
        <v>2493</v>
      </c>
      <c r="D4453" s="4" t="s">
        <v>2494</v>
      </c>
      <c r="E4453" s="4" t="s">
        <v>98</v>
      </c>
      <c r="F4453" s="4" t="s">
        <v>99</v>
      </c>
      <c r="G4453" s="23" t="n">
        <v>1120321</v>
      </c>
      <c r="H4453" s="24" t="n">
        <f aca="false">Parametros!$B$3</f>
        <v>160.42</v>
      </c>
      <c r="I4453" s="24" t="n">
        <f aca="false">Parametros!$B$4</f>
        <v>151.76</v>
      </c>
      <c r="J4453" s="23" t="n">
        <f aca="false">G4453*H4453/I4453</f>
        <v>1184250.75658935</v>
      </c>
      <c r="K4453" s="23" t="n">
        <v>1074915.2</v>
      </c>
      <c r="L4453" s="23" t="n">
        <v>1407651</v>
      </c>
      <c r="M4453" s="23" t="n">
        <f aca="false">MIN(J4453:L4453)</f>
        <v>1074915.2</v>
      </c>
      <c r="N4453" s="23" t="n">
        <f aca="false">MAX(J4453:L4453)</f>
        <v>1407651</v>
      </c>
      <c r="O4453" s="23" t="n">
        <f aca="false">MEDIAN(J4453:L4453)</f>
        <v>1184250.75658935</v>
      </c>
      <c r="P4453" s="23" t="n">
        <f aca="false">AVERAGE(J4453:L4453)</f>
        <v>1222272.31886312</v>
      </c>
      <c r="Q4453" s="23" t="n">
        <f aca="false">AVERAGE(M4453,O4453)</f>
        <v>1129582.97829468</v>
      </c>
      <c r="R4453" s="23" t="n">
        <f aca="false">AVERAGE(N4453,O4453)</f>
        <v>1295950.87829468</v>
      </c>
      <c r="S4453" s="23" t="n">
        <f aca="false">STDEV(J4453:L4453)</f>
        <v>169595.128316569</v>
      </c>
      <c r="T4453" s="25" t="n">
        <f aca="false">IF(P4453&gt;0,S4453/P4453,NA())</f>
        <v>0.138753963171084</v>
      </c>
      <c r="U4453" s="4" t="str">
        <f aca="false">IF(T4453&lt;=Parametros!$B$7,"MENOR",IF(T4453&lt;=Parametros!$B$8,"PROMEDIO MENOR-MEDIANA","PROMEDIO"))</f>
        <v>MENOR</v>
      </c>
      <c r="V4453" s="23" t="n">
        <f aca="false">IF(T4453&lt;=Parametros!$B$7,M4453,IF(T4453&lt;=Parametros!$B$8,Q4453,P4453))</f>
        <v>1074915.2</v>
      </c>
      <c r="W4453" s="26" t="n">
        <f aca="false">ROUND(V4453,0)</f>
        <v>1074915</v>
      </c>
      <c r="X4453" s="27" t="n">
        <f aca="false">K4453/G4453</f>
        <v>0.959470723123105</v>
      </c>
      <c r="Y4453" s="27" t="n">
        <f aca="false">L4453/G4453</f>
        <v>1.25647113639751</v>
      </c>
    </row>
    <row r="4454" customFormat="false" ht="26.25" hidden="false" customHeight="true" outlineLevel="0" collapsed="false">
      <c r="A4454" s="4" t="s">
        <v>1036</v>
      </c>
      <c r="B4454" s="4" t="s">
        <v>1668</v>
      </c>
      <c r="C4454" s="4" t="s">
        <v>2303</v>
      </c>
      <c r="D4454" s="4" t="s">
        <v>2304</v>
      </c>
      <c r="E4454" s="4" t="s">
        <v>112</v>
      </c>
      <c r="F4454" s="4" t="s">
        <v>99</v>
      </c>
      <c r="G4454" s="23" t="n">
        <v>54716</v>
      </c>
      <c r="H4454" s="24" t="n">
        <f aca="false">Parametros!$B$3</f>
        <v>160.42</v>
      </c>
      <c r="I4454" s="24" t="n">
        <f aca="false">Parametros!$B$4</f>
        <v>151.76</v>
      </c>
      <c r="J4454" s="23" t="n">
        <f aca="false">G4454*H4454/I4454</f>
        <v>57838.3020558777</v>
      </c>
      <c r="K4454" s="23" t="n">
        <v>52498.49</v>
      </c>
      <c r="L4454" s="23" t="n">
        <v>68663</v>
      </c>
      <c r="M4454" s="23" t="n">
        <f aca="false">MIN(J4454:L4454)</f>
        <v>52498.49</v>
      </c>
      <c r="N4454" s="23" t="n">
        <f aca="false">MAX(J4454:L4454)</f>
        <v>68663</v>
      </c>
      <c r="O4454" s="23" t="n">
        <f aca="false">MEDIAN(J4454:L4454)</f>
        <v>57838.3020558777</v>
      </c>
      <c r="P4454" s="23" t="n">
        <f aca="false">AVERAGE(J4454:L4454)</f>
        <v>59666.5973519592</v>
      </c>
      <c r="Q4454" s="23" t="n">
        <f aca="false">AVERAGE(M4454,O4454)</f>
        <v>55168.3960279389</v>
      </c>
      <c r="R4454" s="23" t="n">
        <f aca="false">AVERAGE(N4454,O4454)</f>
        <v>63250.6510279388</v>
      </c>
      <c r="S4454" s="23" t="n">
        <f aca="false">STDEV(J4454:L4454)</f>
        <v>8235.88754490252</v>
      </c>
      <c r="T4454" s="25" t="n">
        <f aca="false">IF(P4454&gt;0,S4454/P4454,NA())</f>
        <v>0.138031795182168</v>
      </c>
      <c r="U4454" s="4" t="str">
        <f aca="false">IF(T4454&lt;=Parametros!$B$7,"MENOR",IF(T4454&lt;=Parametros!$B$8,"PROMEDIO MENOR-MEDIANA","PROMEDIO"))</f>
        <v>MENOR</v>
      </c>
      <c r="V4454" s="23" t="n">
        <f aca="false">IF(T4454&lt;=Parametros!$B$7,M4454,IF(T4454&lt;=Parametros!$B$8,Q4454,P4454))</f>
        <v>52498.49</v>
      </c>
      <c r="W4454" s="26" t="n">
        <f aca="false">ROUND(V4454,0)</f>
        <v>52498</v>
      </c>
      <c r="X4454" s="27" t="n">
        <f aca="false">K4454/G4454</f>
        <v>0.959472366401053</v>
      </c>
      <c r="Y4454" s="27" t="n">
        <f aca="false">L4454/G4454</f>
        <v>1.25489801886103</v>
      </c>
    </row>
    <row r="4457" customFormat="false" ht="15" hidden="false" customHeight="true" outlineLevel="0" collapsed="false">
      <c r="A4457" s="20" t="s">
        <v>1311</v>
      </c>
      <c r="B4457" s="20"/>
      <c r="C4457" s="20"/>
      <c r="D4457" s="20"/>
      <c r="E4457" s="20"/>
      <c r="F4457" s="20"/>
      <c r="G4457" s="20"/>
      <c r="H4457" s="20"/>
      <c r="I4457" s="20"/>
      <c r="J4457" s="20"/>
      <c r="K4457" s="20"/>
      <c r="L4457" s="20"/>
      <c r="M4457" s="20"/>
      <c r="N4457" s="20"/>
      <c r="O4457" s="20"/>
      <c r="P4457" s="20"/>
      <c r="Q4457" s="20"/>
      <c r="R4457" s="20"/>
      <c r="S4457" s="20"/>
      <c r="T4457" s="20"/>
      <c r="U4457" s="20"/>
      <c r="V4457" s="20"/>
      <c r="W4457" s="20"/>
    </row>
    <row r="4458" customFormat="false" ht="77.25" hidden="false" customHeight="true" outlineLevel="0" collapsed="false">
      <c r="A4458" s="21" t="s">
        <v>67</v>
      </c>
      <c r="B4458" s="21" t="s">
        <v>68</v>
      </c>
      <c r="C4458" s="21" t="s">
        <v>69</v>
      </c>
      <c r="D4458" s="21" t="s">
        <v>70</v>
      </c>
      <c r="E4458" s="21" t="s">
        <v>71</v>
      </c>
      <c r="F4458" s="21" t="s">
        <v>72</v>
      </c>
      <c r="G4458" s="21" t="s">
        <v>73</v>
      </c>
      <c r="H4458" s="21" t="s">
        <v>74</v>
      </c>
      <c r="I4458" s="21" t="s">
        <v>75</v>
      </c>
      <c r="J4458" s="21" t="s">
        <v>76</v>
      </c>
      <c r="K4458" s="21" t="s">
        <v>77</v>
      </c>
      <c r="L4458" s="21" t="s">
        <v>78</v>
      </c>
      <c r="M4458" s="21" t="s">
        <v>79</v>
      </c>
      <c r="N4458" s="21" t="s">
        <v>80</v>
      </c>
      <c r="O4458" s="21" t="s">
        <v>81</v>
      </c>
      <c r="P4458" s="21" t="s">
        <v>82</v>
      </c>
      <c r="Q4458" s="21" t="s">
        <v>83</v>
      </c>
      <c r="R4458" s="21" t="s">
        <v>84</v>
      </c>
      <c r="S4458" s="21" t="s">
        <v>85</v>
      </c>
      <c r="T4458" s="21" t="s">
        <v>86</v>
      </c>
      <c r="U4458" s="21" t="s">
        <v>87</v>
      </c>
      <c r="V4458" s="21" t="s">
        <v>88</v>
      </c>
      <c r="W4458" s="21" t="s">
        <v>89</v>
      </c>
      <c r="X4458" s="21" t="s">
        <v>90</v>
      </c>
      <c r="Y4458" s="21" t="s">
        <v>91</v>
      </c>
    </row>
    <row r="4459" customFormat="false" ht="15" hidden="false" customHeight="true" outlineLevel="0" collapsed="false">
      <c r="A4459" s="22" t="s">
        <v>92</v>
      </c>
      <c r="B4459" s="22" t="s">
        <v>93</v>
      </c>
      <c r="C4459" s="22"/>
      <c r="D4459" s="22"/>
      <c r="E4459" s="22"/>
      <c r="F4459" s="22"/>
      <c r="G4459" s="22"/>
      <c r="H4459" s="22"/>
      <c r="I4459" s="22"/>
      <c r="J4459" s="22"/>
      <c r="K4459" s="22"/>
      <c r="L4459" s="22"/>
      <c r="M4459" s="22"/>
      <c r="N4459" s="22"/>
      <c r="O4459" s="22"/>
      <c r="P4459" s="22"/>
      <c r="Q4459" s="22"/>
      <c r="R4459" s="22"/>
      <c r="S4459" s="22"/>
      <c r="T4459" s="22"/>
      <c r="U4459" s="22"/>
      <c r="V4459" s="22"/>
      <c r="W4459" s="22"/>
    </row>
    <row r="4460" customFormat="false" ht="26.25" hidden="false" customHeight="true" outlineLevel="0" collapsed="false">
      <c r="A4460" s="4" t="s">
        <v>94</v>
      </c>
      <c r="B4460" s="4" t="s">
        <v>1668</v>
      </c>
      <c r="C4460" s="4" t="s">
        <v>1669</v>
      </c>
      <c r="D4460" s="4" t="s">
        <v>1670</v>
      </c>
      <c r="E4460" s="4" t="s">
        <v>98</v>
      </c>
      <c r="F4460" s="4" t="s">
        <v>99</v>
      </c>
      <c r="G4460" s="23" t="n">
        <v>649006</v>
      </c>
      <c r="H4460" s="24" t="n">
        <f aca="false">Parametros!$B$3</f>
        <v>160.42</v>
      </c>
      <c r="I4460" s="24" t="n">
        <f aca="false">Parametros!$B$4</f>
        <v>151.76</v>
      </c>
      <c r="J4460" s="23" t="n">
        <f aca="false">G4460*H4460/I4460</f>
        <v>686040.738798102</v>
      </c>
      <c r="K4460" s="23" t="n">
        <v>622701.9</v>
      </c>
      <c r="L4460" s="23" t="n">
        <v>815388</v>
      </c>
      <c r="M4460" s="23" t="n">
        <f aca="false">MIN(J4460:L4460)</f>
        <v>622701.9</v>
      </c>
      <c r="N4460" s="23" t="n">
        <f aca="false">MAX(J4460:L4460)</f>
        <v>815388</v>
      </c>
      <c r="O4460" s="23" t="n">
        <f aca="false">MEDIAN(J4460:L4460)</f>
        <v>686040.738798102</v>
      </c>
      <c r="P4460" s="23" t="n">
        <f aca="false">AVERAGE(J4460:L4460)</f>
        <v>708043.546266034</v>
      </c>
      <c r="Q4460" s="23" t="n">
        <f aca="false">AVERAGE(M4460,O4460)</f>
        <v>654371.319399051</v>
      </c>
      <c r="R4460" s="23" t="n">
        <f aca="false">AVERAGE(N4460,O4460)</f>
        <v>750714.369399051</v>
      </c>
      <c r="S4460" s="23" t="n">
        <f aca="false">STDEV(J4460:L4460)</f>
        <v>98209.3474963339</v>
      </c>
      <c r="T4460" s="25" t="n">
        <f aca="false">IF(P4460&gt;0,S4460/P4460,NA())</f>
        <v>0.138705236442383</v>
      </c>
      <c r="U4460" s="4" t="str">
        <f aca="false">IF(T4460&lt;=Parametros!$B$7,"MENOR",IF(T4460&lt;=Parametros!$B$8,"PROMEDIO MENOR-MEDIANA","PROMEDIO"))</f>
        <v>MENOR</v>
      </c>
      <c r="V4460" s="23" t="n">
        <f aca="false">IF(T4460&lt;=Parametros!$B$7,M4460,IF(T4460&lt;=Parametros!$B$8,Q4460,P4460))</f>
        <v>622701.9</v>
      </c>
      <c r="W4460" s="26" t="n">
        <f aca="false">ROUND(V4460,0)</f>
        <v>622702</v>
      </c>
      <c r="X4460" s="27" t="n">
        <f aca="false">K4460/G4460</f>
        <v>0.959470174389759</v>
      </c>
      <c r="Y4460" s="27" t="n">
        <f aca="false">L4460/G4460</f>
        <v>1.25636434794131</v>
      </c>
    </row>
    <row r="4461" customFormat="false" ht="26.25" hidden="false" customHeight="true" outlineLevel="0" collapsed="false">
      <c r="A4461" s="4" t="s">
        <v>100</v>
      </c>
      <c r="B4461" s="4" t="s">
        <v>1668</v>
      </c>
      <c r="C4461" s="4" t="s">
        <v>2357</v>
      </c>
      <c r="D4461" s="4" t="s">
        <v>2358</v>
      </c>
      <c r="E4461" s="4" t="s">
        <v>98</v>
      </c>
      <c r="F4461" s="4" t="s">
        <v>99</v>
      </c>
      <c r="G4461" s="23" t="n">
        <v>288853</v>
      </c>
      <c r="H4461" s="24" t="n">
        <f aca="false">Parametros!$B$3</f>
        <v>160.42</v>
      </c>
      <c r="I4461" s="24" t="n">
        <f aca="false">Parametros!$B$4</f>
        <v>151.76</v>
      </c>
      <c r="J4461" s="23" t="n">
        <f aca="false">G4461*H4461/I4461</f>
        <v>305336.045466526</v>
      </c>
      <c r="K4461" s="23" t="n">
        <v>277145.93</v>
      </c>
      <c r="L4461" s="23" t="n">
        <v>362950</v>
      </c>
      <c r="M4461" s="23" t="n">
        <f aca="false">MIN(J4461:L4461)</f>
        <v>277145.93</v>
      </c>
      <c r="N4461" s="23" t="n">
        <f aca="false">MAX(J4461:L4461)</f>
        <v>362950</v>
      </c>
      <c r="O4461" s="23" t="n">
        <f aca="false">MEDIAN(J4461:L4461)</f>
        <v>305336.045466526</v>
      </c>
      <c r="P4461" s="23" t="n">
        <f aca="false">AVERAGE(J4461:L4461)</f>
        <v>315143.991822175</v>
      </c>
      <c r="Q4461" s="23" t="n">
        <f aca="false">AVERAGE(M4461,O4461)</f>
        <v>291240.987733263</v>
      </c>
      <c r="R4461" s="23" t="n">
        <f aca="false">AVERAGE(N4461,O4461)</f>
        <v>334143.022733263</v>
      </c>
      <c r="S4461" s="23" t="n">
        <f aca="false">STDEV(J4461:L4461)</f>
        <v>43734.7855365463</v>
      </c>
      <c r="T4461" s="25" t="n">
        <f aca="false">IF(P4461&gt;0,S4461/P4461,NA())</f>
        <v>0.138777151624151</v>
      </c>
      <c r="U4461" s="4" t="str">
        <f aca="false">IF(T4461&lt;=Parametros!$B$7,"MENOR",IF(T4461&lt;=Parametros!$B$8,"PROMEDIO MENOR-MEDIANA","PROMEDIO"))</f>
        <v>MENOR</v>
      </c>
      <c r="V4461" s="23" t="n">
        <f aca="false">IF(T4461&lt;=Parametros!$B$7,M4461,IF(T4461&lt;=Parametros!$B$8,Q4461,P4461))</f>
        <v>277145.93</v>
      </c>
      <c r="W4461" s="26" t="n">
        <f aca="false">ROUND(V4461,0)</f>
        <v>277146</v>
      </c>
      <c r="X4461" s="27" t="n">
        <f aca="false">K4461/G4461</f>
        <v>0.95947049191111</v>
      </c>
      <c r="Y4461" s="27" t="n">
        <f aca="false">L4461/G4461</f>
        <v>1.2565214832458</v>
      </c>
    </row>
    <row r="4462" customFormat="false" ht="26.25" hidden="false" customHeight="true" outlineLevel="0" collapsed="false">
      <c r="A4462" s="4" t="s">
        <v>103</v>
      </c>
      <c r="B4462" s="4" t="s">
        <v>1668</v>
      </c>
      <c r="C4462" s="4" t="s">
        <v>2359</v>
      </c>
      <c r="D4462" s="4" t="s">
        <v>2360</v>
      </c>
      <c r="E4462" s="4" t="s">
        <v>98</v>
      </c>
      <c r="F4462" s="4" t="s">
        <v>99</v>
      </c>
      <c r="G4462" s="23" t="n">
        <v>278815</v>
      </c>
      <c r="H4462" s="24" t="n">
        <f aca="false">Parametros!$B$3</f>
        <v>160.42</v>
      </c>
      <c r="I4462" s="24" t="n">
        <f aca="false">Parametros!$B$4</f>
        <v>151.76</v>
      </c>
      <c r="J4462" s="23" t="n">
        <f aca="false">G4462*H4462/I4462</f>
        <v>294725.239193463</v>
      </c>
      <c r="K4462" s="23" t="n">
        <v>267514.7</v>
      </c>
      <c r="L4462" s="23" t="n">
        <v>350336</v>
      </c>
      <c r="M4462" s="23" t="n">
        <f aca="false">MIN(J4462:L4462)</f>
        <v>267514.7</v>
      </c>
      <c r="N4462" s="23" t="n">
        <f aca="false">MAX(J4462:L4462)</f>
        <v>350336</v>
      </c>
      <c r="O4462" s="23" t="n">
        <f aca="false">MEDIAN(J4462:L4462)</f>
        <v>294725.239193463</v>
      </c>
      <c r="P4462" s="23" t="n">
        <f aca="false">AVERAGE(J4462:L4462)</f>
        <v>304191.979731154</v>
      </c>
      <c r="Q4462" s="23" t="n">
        <f aca="false">AVERAGE(M4462,O4462)</f>
        <v>281119.969596732</v>
      </c>
      <c r="R4462" s="23" t="n">
        <f aca="false">AVERAGE(N4462,O4462)</f>
        <v>322530.619596732</v>
      </c>
      <c r="S4462" s="23" t="n">
        <f aca="false">STDEV(J4462:L4462)</f>
        <v>42214.4088638995</v>
      </c>
      <c r="T4462" s="25" t="n">
        <f aca="false">IF(P4462&gt;0,S4462/P4462,NA())</f>
        <v>0.1387755485901</v>
      </c>
      <c r="U4462" s="4" t="str">
        <f aca="false">IF(T4462&lt;=Parametros!$B$7,"MENOR",IF(T4462&lt;=Parametros!$B$8,"PROMEDIO MENOR-MEDIANA","PROMEDIO"))</f>
        <v>MENOR</v>
      </c>
      <c r="V4462" s="23" t="n">
        <f aca="false">IF(T4462&lt;=Parametros!$B$7,M4462,IF(T4462&lt;=Parametros!$B$8,Q4462,P4462))</f>
        <v>267514.7</v>
      </c>
      <c r="W4462" s="26" t="n">
        <f aca="false">ROUND(V4462,0)</f>
        <v>267515</v>
      </c>
      <c r="X4462" s="27" t="n">
        <f aca="false">K4462/G4462</f>
        <v>0.959470258056417</v>
      </c>
      <c r="Y4462" s="27" t="n">
        <f aca="false">L4462/G4462</f>
        <v>1.25651776267417</v>
      </c>
    </row>
    <row r="4463" customFormat="false" ht="26.25" hidden="false" customHeight="true" outlineLevel="0" collapsed="false">
      <c r="A4463" s="4" t="s">
        <v>106</v>
      </c>
      <c r="B4463" s="4" t="s">
        <v>1668</v>
      </c>
      <c r="C4463" s="4" t="s">
        <v>1671</v>
      </c>
      <c r="D4463" s="4" t="s">
        <v>1672</v>
      </c>
      <c r="E4463" s="4" t="s">
        <v>98</v>
      </c>
      <c r="F4463" s="4" t="s">
        <v>99</v>
      </c>
      <c r="G4463" s="23" t="n">
        <v>355408</v>
      </c>
      <c r="H4463" s="24" t="n">
        <f aca="false">Parametros!$B$3</f>
        <v>160.42</v>
      </c>
      <c r="I4463" s="24" t="n">
        <f aca="false">Parametros!$B$4</f>
        <v>151.76</v>
      </c>
      <c r="J4463" s="23" t="n">
        <f aca="false">G4463*H4463/I4463</f>
        <v>375688.925672114</v>
      </c>
      <c r="K4463" s="23" t="n">
        <v>341003.79</v>
      </c>
      <c r="L4463" s="23" t="n">
        <v>446488</v>
      </c>
      <c r="M4463" s="23" t="n">
        <f aca="false">MIN(J4463:L4463)</f>
        <v>341003.79</v>
      </c>
      <c r="N4463" s="23" t="n">
        <f aca="false">MAX(J4463:L4463)</f>
        <v>446488</v>
      </c>
      <c r="O4463" s="23" t="n">
        <f aca="false">MEDIAN(J4463:L4463)</f>
        <v>375688.925672114</v>
      </c>
      <c r="P4463" s="23" t="n">
        <f aca="false">AVERAGE(J4463:L4463)</f>
        <v>387726.905224038</v>
      </c>
      <c r="Q4463" s="23" t="n">
        <f aca="false">AVERAGE(M4463,O4463)</f>
        <v>358346.357836057</v>
      </c>
      <c r="R4463" s="23" t="n">
        <f aca="false">AVERAGE(N4463,O4463)</f>
        <v>411088.462836057</v>
      </c>
      <c r="S4463" s="23" t="n">
        <f aca="false">STDEV(J4463:L4463)</f>
        <v>53762.5739116017</v>
      </c>
      <c r="T4463" s="25" t="n">
        <f aca="false">IF(P4463&gt;0,S4463/P4463,NA())</f>
        <v>0.138660931669254</v>
      </c>
      <c r="U4463" s="4" t="str">
        <f aca="false">IF(T4463&lt;=Parametros!$B$7,"MENOR",IF(T4463&lt;=Parametros!$B$8,"PROMEDIO MENOR-MEDIANA","PROMEDIO"))</f>
        <v>MENOR</v>
      </c>
      <c r="V4463" s="23" t="n">
        <f aca="false">IF(T4463&lt;=Parametros!$B$7,M4463,IF(T4463&lt;=Parametros!$B$8,Q4463,P4463))</f>
        <v>341003.79</v>
      </c>
      <c r="W4463" s="26" t="n">
        <f aca="false">ROUND(V4463,0)</f>
        <v>341004</v>
      </c>
      <c r="X4463" s="27" t="n">
        <f aca="false">K4463/G4463</f>
        <v>0.959471339981092</v>
      </c>
      <c r="Y4463" s="27" t="n">
        <f aca="false">L4463/G4463</f>
        <v>1.2562688515734</v>
      </c>
    </row>
    <row r="4464" customFormat="false" ht="26.25" hidden="false" customHeight="true" outlineLevel="0" collapsed="false">
      <c r="A4464" s="4" t="s">
        <v>109</v>
      </c>
      <c r="B4464" s="4" t="s">
        <v>1668</v>
      </c>
      <c r="C4464" s="4" t="s">
        <v>1675</v>
      </c>
      <c r="D4464" s="4" t="s">
        <v>1676</v>
      </c>
      <c r="E4464" s="4" t="s">
        <v>98</v>
      </c>
      <c r="F4464" s="4" t="s">
        <v>99</v>
      </c>
      <c r="G4464" s="23" t="n">
        <v>210218</v>
      </c>
      <c r="H4464" s="24" t="n">
        <f aca="false">Parametros!$B$3</f>
        <v>160.42</v>
      </c>
      <c r="I4464" s="24" t="n">
        <f aca="false">Parametros!$B$4</f>
        <v>151.76</v>
      </c>
      <c r="J4464" s="23" t="n">
        <f aca="false">G4464*H4464/I4464</f>
        <v>222213.834739062</v>
      </c>
      <c r="K4464" s="23" t="n">
        <v>201697.79</v>
      </c>
      <c r="L4464" s="23" t="n">
        <v>264061</v>
      </c>
      <c r="M4464" s="23" t="n">
        <f aca="false">MIN(J4464:L4464)</f>
        <v>201697.79</v>
      </c>
      <c r="N4464" s="23" t="n">
        <f aca="false">MAX(J4464:L4464)</f>
        <v>264061</v>
      </c>
      <c r="O4464" s="23" t="n">
        <f aca="false">MEDIAN(J4464:L4464)</f>
        <v>222213.834739062</v>
      </c>
      <c r="P4464" s="23" t="n">
        <f aca="false">AVERAGE(J4464:L4464)</f>
        <v>229324.208246354</v>
      </c>
      <c r="Q4464" s="23" t="n">
        <f aca="false">AVERAGE(M4464,O4464)</f>
        <v>211955.812369531</v>
      </c>
      <c r="R4464" s="23" t="n">
        <f aca="false">AVERAGE(N4464,O4464)</f>
        <v>243137.417369531</v>
      </c>
      <c r="S4464" s="23" t="n">
        <f aca="false">STDEV(J4464:L4464)</f>
        <v>31783.8095409585</v>
      </c>
      <c r="T4464" s="25" t="n">
        <f aca="false">IF(P4464&gt;0,S4464/P4464,NA())</f>
        <v>0.138597707516402</v>
      </c>
      <c r="U4464" s="4" t="str">
        <f aca="false">IF(T4464&lt;=Parametros!$B$7,"MENOR",IF(T4464&lt;=Parametros!$B$8,"PROMEDIO MENOR-MEDIANA","PROMEDIO"))</f>
        <v>MENOR</v>
      </c>
      <c r="V4464" s="23" t="n">
        <f aca="false">IF(T4464&lt;=Parametros!$B$7,M4464,IF(T4464&lt;=Parametros!$B$8,Q4464,P4464))</f>
        <v>201697.79</v>
      </c>
      <c r="W4464" s="26" t="n">
        <f aca="false">ROUND(V4464,0)</f>
        <v>201698</v>
      </c>
      <c r="X4464" s="27" t="n">
        <f aca="false">K4464/G4464</f>
        <v>0.959469645796269</v>
      </c>
      <c r="Y4464" s="27" t="n">
        <f aca="false">L4464/G4464</f>
        <v>1.25612935143518</v>
      </c>
    </row>
    <row r="4465" customFormat="false" ht="26.25" hidden="false" customHeight="true" outlineLevel="0" collapsed="false">
      <c r="A4465" s="4" t="s">
        <v>113</v>
      </c>
      <c r="B4465" s="4" t="s">
        <v>1668</v>
      </c>
      <c r="C4465" s="4" t="s">
        <v>1679</v>
      </c>
      <c r="D4465" s="4" t="s">
        <v>1680</v>
      </c>
      <c r="E4465" s="4" t="s">
        <v>98</v>
      </c>
      <c r="F4465" s="4" t="s">
        <v>99</v>
      </c>
      <c r="G4465" s="23" t="n">
        <v>251146</v>
      </c>
      <c r="H4465" s="24" t="n">
        <f aca="false">Parametros!$B$3</f>
        <v>160.42</v>
      </c>
      <c r="I4465" s="24" t="n">
        <f aca="false">Parametros!$B$4</f>
        <v>151.76</v>
      </c>
      <c r="J4465" s="23" t="n">
        <f aca="false">G4465*H4465/I4465</f>
        <v>265477.341328413</v>
      </c>
      <c r="K4465" s="23" t="n">
        <v>240966.74</v>
      </c>
      <c r="L4465" s="23" t="n">
        <v>315469</v>
      </c>
      <c r="M4465" s="23" t="n">
        <f aca="false">MIN(J4465:L4465)</f>
        <v>240966.74</v>
      </c>
      <c r="N4465" s="23" t="n">
        <f aca="false">MAX(J4465:L4465)</f>
        <v>315469</v>
      </c>
      <c r="O4465" s="23" t="n">
        <f aca="false">MEDIAN(J4465:L4465)</f>
        <v>265477.341328413</v>
      </c>
      <c r="P4465" s="23" t="n">
        <f aca="false">AVERAGE(J4465:L4465)</f>
        <v>273971.027109471</v>
      </c>
      <c r="Q4465" s="23" t="n">
        <f aca="false">AVERAGE(M4465,O4465)</f>
        <v>253222.040664207</v>
      </c>
      <c r="R4465" s="23" t="n">
        <f aca="false">AVERAGE(N4465,O4465)</f>
        <v>290473.170664207</v>
      </c>
      <c r="S4465" s="23" t="n">
        <f aca="false">STDEV(J4465:L4465)</f>
        <v>37970.432047679</v>
      </c>
      <c r="T4465" s="25" t="n">
        <f aca="false">IF(P4465&gt;0,S4465/P4465,NA())</f>
        <v>0.138592874028636</v>
      </c>
      <c r="U4465" s="4" t="str">
        <f aca="false">IF(T4465&lt;=Parametros!$B$7,"MENOR",IF(T4465&lt;=Parametros!$B$8,"PROMEDIO MENOR-MEDIANA","PROMEDIO"))</f>
        <v>MENOR</v>
      </c>
      <c r="V4465" s="23" t="n">
        <f aca="false">IF(T4465&lt;=Parametros!$B$7,M4465,IF(T4465&lt;=Parametros!$B$8,Q4465,P4465))</f>
        <v>240966.74</v>
      </c>
      <c r="W4465" s="26" t="n">
        <f aca="false">ROUND(V4465,0)</f>
        <v>240967</v>
      </c>
      <c r="X4465" s="27" t="n">
        <f aca="false">K4465/G4465</f>
        <v>0.959468755226044</v>
      </c>
      <c r="Y4465" s="27" t="n">
        <f aca="false">L4465/G4465</f>
        <v>1.25611795529294</v>
      </c>
    </row>
    <row r="4466" customFormat="false" ht="26.25" hidden="false" customHeight="true" outlineLevel="0" collapsed="false">
      <c r="A4466" s="4" t="s">
        <v>116</v>
      </c>
      <c r="B4466" s="4" t="s">
        <v>1668</v>
      </c>
      <c r="C4466" s="4" t="s">
        <v>2361</v>
      </c>
      <c r="D4466" s="4" t="s">
        <v>2362</v>
      </c>
      <c r="E4466" s="4" t="s">
        <v>112</v>
      </c>
      <c r="F4466" s="4" t="s">
        <v>99</v>
      </c>
      <c r="G4466" s="23" t="n">
        <v>259326</v>
      </c>
      <c r="H4466" s="24" t="n">
        <f aca="false">Parametros!$B$3</f>
        <v>160.42</v>
      </c>
      <c r="I4466" s="24" t="n">
        <f aca="false">Parametros!$B$4</f>
        <v>151.76</v>
      </c>
      <c r="J4466" s="23" t="n">
        <f aca="false">G4466*H4466/I4466</f>
        <v>274124.123089088</v>
      </c>
      <c r="K4466" s="23" t="n">
        <v>248815.77</v>
      </c>
      <c r="L4466" s="23" t="n">
        <v>325822</v>
      </c>
      <c r="M4466" s="23" t="n">
        <f aca="false">MIN(J4466:L4466)</f>
        <v>248815.77</v>
      </c>
      <c r="N4466" s="23" t="n">
        <f aca="false">MAX(J4466:L4466)</f>
        <v>325822</v>
      </c>
      <c r="O4466" s="23" t="n">
        <f aca="false">MEDIAN(J4466:L4466)</f>
        <v>274124.123089088</v>
      </c>
      <c r="P4466" s="23" t="n">
        <f aca="false">AVERAGE(J4466:L4466)</f>
        <v>282920.631029696</v>
      </c>
      <c r="Q4466" s="23" t="n">
        <f aca="false">AVERAGE(M4466,O4466)</f>
        <v>261469.946544544</v>
      </c>
      <c r="R4466" s="23" t="n">
        <f aca="false">AVERAGE(N4466,O4466)</f>
        <v>299973.061544544</v>
      </c>
      <c r="S4466" s="23" t="n">
        <f aca="false">STDEV(J4466:L4466)</f>
        <v>39249.5067314879</v>
      </c>
      <c r="T4466" s="25" t="n">
        <f aca="false">IF(P4466&gt;0,S4466/P4466,NA())</f>
        <v>0.138729744058036</v>
      </c>
      <c r="U4466" s="4" t="str">
        <f aca="false">IF(T4466&lt;=Parametros!$B$7,"MENOR",IF(T4466&lt;=Parametros!$B$8,"PROMEDIO MENOR-MEDIANA","PROMEDIO"))</f>
        <v>MENOR</v>
      </c>
      <c r="V4466" s="23" t="n">
        <f aca="false">IF(T4466&lt;=Parametros!$B$7,M4466,IF(T4466&lt;=Parametros!$B$8,Q4466,P4466))</f>
        <v>248815.77</v>
      </c>
      <c r="W4466" s="26" t="n">
        <f aca="false">ROUND(V4466,0)</f>
        <v>248816</v>
      </c>
      <c r="X4466" s="27" t="n">
        <f aca="false">K4466/G4466</f>
        <v>0.959470974757641</v>
      </c>
      <c r="Y4466" s="27" t="n">
        <f aca="false">L4466/G4466</f>
        <v>1.25641856196448</v>
      </c>
    </row>
    <row r="4467" customFormat="false" ht="26.25" hidden="false" customHeight="true" outlineLevel="0" collapsed="false">
      <c r="A4467" s="4" t="s">
        <v>119</v>
      </c>
      <c r="B4467" s="4" t="s">
        <v>1668</v>
      </c>
      <c r="C4467" s="4" t="s">
        <v>1677</v>
      </c>
      <c r="D4467" s="4" t="s">
        <v>1678</v>
      </c>
      <c r="E4467" s="4" t="s">
        <v>112</v>
      </c>
      <c r="F4467" s="4" t="s">
        <v>99</v>
      </c>
      <c r="G4467" s="23" t="n">
        <v>292820</v>
      </c>
      <c r="H4467" s="24" t="n">
        <f aca="false">Parametros!$B$3</f>
        <v>160.42</v>
      </c>
      <c r="I4467" s="24" t="n">
        <f aca="false">Parametros!$B$4</f>
        <v>151.76</v>
      </c>
      <c r="J4467" s="23" t="n">
        <f aca="false">G4467*H4467/I4467</f>
        <v>309529.417501318</v>
      </c>
      <c r="K4467" s="23" t="n">
        <v>280952.24</v>
      </c>
      <c r="L4467" s="23" t="n">
        <v>367829</v>
      </c>
      <c r="M4467" s="23" t="n">
        <f aca="false">MIN(J4467:L4467)</f>
        <v>280952.24</v>
      </c>
      <c r="N4467" s="23" t="n">
        <f aca="false">MAX(J4467:L4467)</f>
        <v>367829</v>
      </c>
      <c r="O4467" s="23" t="n">
        <f aca="false">MEDIAN(J4467:L4467)</f>
        <v>309529.417501318</v>
      </c>
      <c r="P4467" s="23" t="n">
        <f aca="false">AVERAGE(J4467:L4467)</f>
        <v>319436.885833773</v>
      </c>
      <c r="Q4467" s="23" t="n">
        <f aca="false">AVERAGE(M4467,O4467)</f>
        <v>295240.828750659</v>
      </c>
      <c r="R4467" s="23" t="n">
        <f aca="false">AVERAGE(N4467,O4467)</f>
        <v>338679.208750659</v>
      </c>
      <c r="S4467" s="23" t="n">
        <f aca="false">STDEV(J4467:L4467)</f>
        <v>44277.6614512707</v>
      </c>
      <c r="T4467" s="25" t="n">
        <f aca="false">IF(P4467&gt;0,S4467/P4467,NA())</f>
        <v>0.138611611291226</v>
      </c>
      <c r="U4467" s="4" t="str">
        <f aca="false">IF(T4467&lt;=Parametros!$B$7,"MENOR",IF(T4467&lt;=Parametros!$B$8,"PROMEDIO MENOR-MEDIANA","PROMEDIO"))</f>
        <v>MENOR</v>
      </c>
      <c r="V4467" s="23" t="n">
        <f aca="false">IF(T4467&lt;=Parametros!$B$7,M4467,IF(T4467&lt;=Parametros!$B$8,Q4467,P4467))</f>
        <v>280952.24</v>
      </c>
      <c r="W4467" s="26" t="n">
        <f aca="false">ROUND(V4467,0)</f>
        <v>280952</v>
      </c>
      <c r="X4467" s="27" t="n">
        <f aca="false">K4467/G4467</f>
        <v>0.959470801174783</v>
      </c>
      <c r="Y4467" s="27" t="n">
        <f aca="false">L4467/G4467</f>
        <v>1.25616078136739</v>
      </c>
    </row>
    <row r="4468" customFormat="false" ht="26.25" hidden="false" customHeight="true" outlineLevel="0" collapsed="false">
      <c r="A4468" s="4" t="s">
        <v>122</v>
      </c>
      <c r="B4468" s="4" t="s">
        <v>1668</v>
      </c>
      <c r="C4468" s="4" t="s">
        <v>1685</v>
      </c>
      <c r="D4468" s="4" t="s">
        <v>1686</v>
      </c>
      <c r="E4468" s="4" t="s">
        <v>98</v>
      </c>
      <c r="F4468" s="4" t="s">
        <v>99</v>
      </c>
      <c r="G4468" s="23" t="n">
        <v>426603</v>
      </c>
      <c r="H4468" s="24" t="n">
        <f aca="false">Parametros!$B$3</f>
        <v>160.42</v>
      </c>
      <c r="I4468" s="24" t="n">
        <f aca="false">Parametros!$B$4</f>
        <v>151.76</v>
      </c>
      <c r="J4468" s="23" t="n">
        <f aca="false">G4468*H4468/I4468</f>
        <v>450946.581839747</v>
      </c>
      <c r="K4468" s="23" t="n">
        <v>409313.04</v>
      </c>
      <c r="L4468" s="23" t="n">
        <v>535976</v>
      </c>
      <c r="M4468" s="23" t="n">
        <f aca="false">MIN(J4468:L4468)</f>
        <v>409313.04</v>
      </c>
      <c r="N4468" s="23" t="n">
        <f aca="false">MAX(J4468:L4468)</f>
        <v>535976</v>
      </c>
      <c r="O4468" s="23" t="n">
        <f aca="false">MEDIAN(J4468:L4468)</f>
        <v>450946.581839747</v>
      </c>
      <c r="P4468" s="23" t="n">
        <f aca="false">AVERAGE(J4468:L4468)</f>
        <v>465411.873946582</v>
      </c>
      <c r="Q4468" s="23" t="n">
        <f aca="false">AVERAGE(M4468,O4468)</f>
        <v>430129.810919873</v>
      </c>
      <c r="R4468" s="23" t="n">
        <f aca="false">AVERAGE(N4468,O4468)</f>
        <v>493461.290919873</v>
      </c>
      <c r="S4468" s="23" t="n">
        <f aca="false">STDEV(J4468:L4468)</f>
        <v>64558.5770118306</v>
      </c>
      <c r="T4468" s="25" t="n">
        <f aca="false">IF(P4468&gt;0,S4468/P4468,NA())</f>
        <v>0.138712784580224</v>
      </c>
      <c r="U4468" s="4" t="str">
        <f aca="false">IF(T4468&lt;=Parametros!$B$7,"MENOR",IF(T4468&lt;=Parametros!$B$8,"PROMEDIO MENOR-MEDIANA","PROMEDIO"))</f>
        <v>MENOR</v>
      </c>
      <c r="V4468" s="23" t="n">
        <f aca="false">IF(T4468&lt;=Parametros!$B$7,M4468,IF(T4468&lt;=Parametros!$B$8,Q4468,P4468))</f>
        <v>409313.04</v>
      </c>
      <c r="W4468" s="26" t="n">
        <f aca="false">ROUND(V4468,0)</f>
        <v>409313</v>
      </c>
      <c r="X4468" s="27" t="n">
        <f aca="false">K4468/G4468</f>
        <v>0.959470608504863</v>
      </c>
      <c r="Y4468" s="27" t="n">
        <f aca="false">L4468/G4468</f>
        <v>1.25638122563601</v>
      </c>
    </row>
    <row r="4469" customFormat="false" ht="15" hidden="false" customHeight="true" outlineLevel="0" collapsed="false">
      <c r="A4469" s="22" t="s">
        <v>213</v>
      </c>
      <c r="B4469" s="22" t="s">
        <v>214</v>
      </c>
      <c r="C4469" s="22"/>
      <c r="D4469" s="22"/>
      <c r="E4469" s="22"/>
      <c r="F4469" s="22"/>
      <c r="G4469" s="22"/>
      <c r="H4469" s="22"/>
      <c r="I4469" s="22"/>
      <c r="J4469" s="22"/>
      <c r="K4469" s="22"/>
      <c r="L4469" s="22"/>
      <c r="M4469" s="22"/>
      <c r="N4469" s="22"/>
      <c r="O4469" s="22"/>
      <c r="P4469" s="22"/>
      <c r="Q4469" s="22"/>
      <c r="R4469" s="22"/>
      <c r="S4469" s="22"/>
      <c r="T4469" s="22"/>
      <c r="U4469" s="22"/>
      <c r="V4469" s="22"/>
      <c r="W4469" s="22"/>
    </row>
    <row r="4470" customFormat="false" ht="26.25" hidden="false" customHeight="true" outlineLevel="0" collapsed="false">
      <c r="A4470" s="4" t="s">
        <v>215</v>
      </c>
      <c r="B4470" s="4" t="s">
        <v>1668</v>
      </c>
      <c r="C4470" s="4" t="s">
        <v>1801</v>
      </c>
      <c r="D4470" s="4" t="s">
        <v>1802</v>
      </c>
      <c r="E4470" s="4" t="s">
        <v>98</v>
      </c>
      <c r="F4470" s="4" t="s">
        <v>99</v>
      </c>
      <c r="G4470" s="23" t="n">
        <v>261448</v>
      </c>
      <c r="H4470" s="24" t="n">
        <f aca="false">Parametros!$B$3</f>
        <v>160.42</v>
      </c>
      <c r="I4470" s="24" t="n">
        <f aca="false">Parametros!$B$4</f>
        <v>151.76</v>
      </c>
      <c r="J4470" s="23" t="n">
        <f aca="false">G4470*H4470/I4470</f>
        <v>276367.212440696</v>
      </c>
      <c r="K4470" s="23" t="n">
        <v>250851.79</v>
      </c>
      <c r="L4470" s="23" t="n">
        <v>328440</v>
      </c>
      <c r="M4470" s="23" t="n">
        <f aca="false">MIN(J4470:L4470)</f>
        <v>250851.79</v>
      </c>
      <c r="N4470" s="23" t="n">
        <f aca="false">MAX(J4470:L4470)</f>
        <v>328440</v>
      </c>
      <c r="O4470" s="23" t="n">
        <f aca="false">MEDIAN(J4470:L4470)</f>
        <v>276367.212440696</v>
      </c>
      <c r="P4470" s="23" t="n">
        <f aca="false">AVERAGE(J4470:L4470)</f>
        <v>285219.667480232</v>
      </c>
      <c r="Q4470" s="23" t="n">
        <f aca="false">AVERAGE(M4470,O4470)</f>
        <v>263609.501220348</v>
      </c>
      <c r="R4470" s="23" t="n">
        <f aca="false">AVERAGE(N4470,O4470)</f>
        <v>302403.606220348</v>
      </c>
      <c r="S4470" s="23" t="n">
        <f aca="false">STDEV(J4470:L4470)</f>
        <v>39544.3681568094</v>
      </c>
      <c r="T4470" s="25" t="n">
        <f aca="false">IF(P4470&gt;0,S4470/P4470,NA())</f>
        <v>0.138645306286777</v>
      </c>
      <c r="U4470" s="4" t="str">
        <f aca="false">IF(T4470&lt;=Parametros!$B$7,"MENOR",IF(T4470&lt;=Parametros!$B$8,"PROMEDIO MENOR-MEDIANA","PROMEDIO"))</f>
        <v>MENOR</v>
      </c>
      <c r="V4470" s="23" t="n">
        <f aca="false">IF(T4470&lt;=Parametros!$B$7,M4470,IF(T4470&lt;=Parametros!$B$8,Q4470,P4470))</f>
        <v>250851.79</v>
      </c>
      <c r="W4470" s="26" t="n">
        <f aca="false">ROUND(V4470,0)</f>
        <v>250852</v>
      </c>
      <c r="X4470" s="27" t="n">
        <f aca="false">K4470/G4470</f>
        <v>0.959471061167039</v>
      </c>
      <c r="Y4470" s="27" t="n">
        <f aca="false">L4470/G4470</f>
        <v>1.25623450934794</v>
      </c>
    </row>
    <row r="4471" customFormat="false" ht="39" hidden="false" customHeight="true" outlineLevel="0" collapsed="false">
      <c r="A4471" s="4" t="s">
        <v>218</v>
      </c>
      <c r="B4471" s="4" t="s">
        <v>1668</v>
      </c>
      <c r="C4471" s="4" t="s">
        <v>2495</v>
      </c>
      <c r="D4471" s="4" t="s">
        <v>2496</v>
      </c>
      <c r="E4471" s="4" t="s">
        <v>98</v>
      </c>
      <c r="F4471" s="4" t="s">
        <v>99</v>
      </c>
      <c r="G4471" s="23" t="n">
        <v>305070</v>
      </c>
      <c r="H4471" s="24" t="n">
        <f aca="false">Parametros!$B$3</f>
        <v>160.42</v>
      </c>
      <c r="I4471" s="24" t="n">
        <f aca="false">Parametros!$B$4</f>
        <v>151.76</v>
      </c>
      <c r="J4471" s="23" t="n">
        <f aca="false">G4471*H4471/I4471</f>
        <v>322478.448866632</v>
      </c>
      <c r="K4471" s="23" t="n">
        <v>292705.62</v>
      </c>
      <c r="L4471" s="23" t="n">
        <v>383299</v>
      </c>
      <c r="M4471" s="23" t="n">
        <f aca="false">MIN(J4471:L4471)</f>
        <v>292705.62</v>
      </c>
      <c r="N4471" s="23" t="n">
        <f aca="false">MAX(J4471:L4471)</f>
        <v>383299</v>
      </c>
      <c r="O4471" s="23" t="n">
        <f aca="false">MEDIAN(J4471:L4471)</f>
        <v>322478.448866632</v>
      </c>
      <c r="P4471" s="23" t="n">
        <f aca="false">AVERAGE(J4471:L4471)</f>
        <v>332827.689622211</v>
      </c>
      <c r="Q4471" s="23" t="n">
        <f aca="false">AVERAGE(M4471,O4471)</f>
        <v>307592.034433316</v>
      </c>
      <c r="R4471" s="23" t="n">
        <f aca="false">AVERAGE(N4471,O4471)</f>
        <v>352888.724433316</v>
      </c>
      <c r="S4471" s="23" t="n">
        <f aca="false">STDEV(J4471:L4471)</f>
        <v>46174.8872561569</v>
      </c>
      <c r="T4471" s="25" t="n">
        <f aca="false">IF(P4471&gt;0,S4471/P4471,NA())</f>
        <v>0.13873511338125</v>
      </c>
      <c r="U4471" s="4" t="str">
        <f aca="false">IF(T4471&lt;=Parametros!$B$7,"MENOR",IF(T4471&lt;=Parametros!$B$8,"PROMEDIO MENOR-MEDIANA","PROMEDIO"))</f>
        <v>MENOR</v>
      </c>
      <c r="V4471" s="23" t="n">
        <f aca="false">IF(T4471&lt;=Parametros!$B$7,M4471,IF(T4471&lt;=Parametros!$B$8,Q4471,P4471))</f>
        <v>292705.62</v>
      </c>
      <c r="W4471" s="26" t="n">
        <f aca="false">ROUND(V4471,0)</f>
        <v>292706</v>
      </c>
      <c r="X4471" s="27" t="n">
        <f aca="false">K4471/G4471</f>
        <v>0.959470351066968</v>
      </c>
      <c r="Y4471" s="27" t="n">
        <f aca="false">L4471/G4471</f>
        <v>1.25642967187859</v>
      </c>
    </row>
    <row r="4472" customFormat="false" ht="26.25" hidden="false" customHeight="true" outlineLevel="0" collapsed="false">
      <c r="A4472" s="4" t="s">
        <v>221</v>
      </c>
      <c r="B4472" s="4" t="s">
        <v>1668</v>
      </c>
      <c r="C4472" s="4" t="s">
        <v>2497</v>
      </c>
      <c r="D4472" s="4" t="s">
        <v>2498</v>
      </c>
      <c r="E4472" s="4" t="s">
        <v>98</v>
      </c>
      <c r="F4472" s="4" t="s">
        <v>99</v>
      </c>
      <c r="G4472" s="23" t="n">
        <v>266237</v>
      </c>
      <c r="H4472" s="24" t="n">
        <f aca="false">Parametros!$B$3</f>
        <v>160.42</v>
      </c>
      <c r="I4472" s="24" t="n">
        <f aca="false">Parametros!$B$4</f>
        <v>151.76</v>
      </c>
      <c r="J4472" s="23" t="n">
        <f aca="false">G4472*H4472/I4472</f>
        <v>281429.490906695</v>
      </c>
      <c r="K4472" s="23" t="n">
        <v>255446.11</v>
      </c>
      <c r="L4472" s="23" t="n">
        <v>334509</v>
      </c>
      <c r="M4472" s="23" t="n">
        <f aca="false">MIN(J4472:L4472)</f>
        <v>255446.11</v>
      </c>
      <c r="N4472" s="23" t="n">
        <f aca="false">MAX(J4472:L4472)</f>
        <v>334509</v>
      </c>
      <c r="O4472" s="23" t="n">
        <f aca="false">MEDIAN(J4472:L4472)</f>
        <v>281429.490906695</v>
      </c>
      <c r="P4472" s="23" t="n">
        <f aca="false">AVERAGE(J4472:L4472)</f>
        <v>290461.533635565</v>
      </c>
      <c r="Q4472" s="23" t="n">
        <f aca="false">AVERAGE(M4472,O4472)</f>
        <v>268437.800453347</v>
      </c>
      <c r="R4472" s="23" t="n">
        <f aca="false">AVERAGE(N4472,O4472)</f>
        <v>307969.245453347</v>
      </c>
      <c r="S4472" s="23" t="n">
        <f aca="false">STDEV(J4472:L4472)</f>
        <v>40297.8720366241</v>
      </c>
      <c r="T4472" s="25" t="n">
        <f aca="false">IF(P4472&gt;0,S4472/P4472,NA())</f>
        <v>0.138737379549833</v>
      </c>
      <c r="U4472" s="4" t="str">
        <f aca="false">IF(T4472&lt;=Parametros!$B$7,"MENOR",IF(T4472&lt;=Parametros!$B$8,"PROMEDIO MENOR-MEDIANA","PROMEDIO"))</f>
        <v>MENOR</v>
      </c>
      <c r="V4472" s="23" t="n">
        <f aca="false">IF(T4472&lt;=Parametros!$B$7,M4472,IF(T4472&lt;=Parametros!$B$8,Q4472,P4472))</f>
        <v>255446.11</v>
      </c>
      <c r="W4472" s="26" t="n">
        <f aca="false">ROUND(V4472,0)</f>
        <v>255446</v>
      </c>
      <c r="X4472" s="27" t="n">
        <f aca="false">K4472/G4472</f>
        <v>0.95946885669535</v>
      </c>
      <c r="Y4472" s="27" t="n">
        <f aca="false">L4472/G4472</f>
        <v>1.25643317795798</v>
      </c>
    </row>
    <row r="4473" customFormat="false" ht="26.25" hidden="false" customHeight="true" outlineLevel="0" collapsed="false">
      <c r="A4473" s="4" t="s">
        <v>223</v>
      </c>
      <c r="B4473" s="4" t="s">
        <v>1668</v>
      </c>
      <c r="C4473" s="4" t="s">
        <v>2499</v>
      </c>
      <c r="D4473" s="4" t="s">
        <v>2500</v>
      </c>
      <c r="E4473" s="4" t="s">
        <v>98</v>
      </c>
      <c r="F4473" s="4" t="s">
        <v>99</v>
      </c>
      <c r="G4473" s="23" t="n">
        <v>266237</v>
      </c>
      <c r="H4473" s="24" t="n">
        <f aca="false">Parametros!$B$3</f>
        <v>160.42</v>
      </c>
      <c r="I4473" s="24" t="n">
        <f aca="false">Parametros!$B$4</f>
        <v>151.76</v>
      </c>
      <c r="J4473" s="23" t="n">
        <f aca="false">G4473*H4473/I4473</f>
        <v>281429.490906695</v>
      </c>
      <c r="K4473" s="23" t="n">
        <v>255446.11</v>
      </c>
      <c r="L4473" s="23" t="n">
        <v>334509</v>
      </c>
      <c r="M4473" s="23" t="n">
        <f aca="false">MIN(J4473:L4473)</f>
        <v>255446.11</v>
      </c>
      <c r="N4473" s="23" t="n">
        <f aca="false">MAX(J4473:L4473)</f>
        <v>334509</v>
      </c>
      <c r="O4473" s="23" t="n">
        <f aca="false">MEDIAN(J4473:L4473)</f>
        <v>281429.490906695</v>
      </c>
      <c r="P4473" s="23" t="n">
        <f aca="false">AVERAGE(J4473:L4473)</f>
        <v>290461.533635565</v>
      </c>
      <c r="Q4473" s="23" t="n">
        <f aca="false">AVERAGE(M4473,O4473)</f>
        <v>268437.800453347</v>
      </c>
      <c r="R4473" s="23" t="n">
        <f aca="false">AVERAGE(N4473,O4473)</f>
        <v>307969.245453347</v>
      </c>
      <c r="S4473" s="23" t="n">
        <f aca="false">STDEV(J4473:L4473)</f>
        <v>40297.8720366241</v>
      </c>
      <c r="T4473" s="25" t="n">
        <f aca="false">IF(P4473&gt;0,S4473/P4473,NA())</f>
        <v>0.138737379549833</v>
      </c>
      <c r="U4473" s="4" t="str">
        <f aca="false">IF(T4473&lt;=Parametros!$B$7,"MENOR",IF(T4473&lt;=Parametros!$B$8,"PROMEDIO MENOR-MEDIANA","PROMEDIO"))</f>
        <v>MENOR</v>
      </c>
      <c r="V4473" s="23" t="n">
        <f aca="false">IF(T4473&lt;=Parametros!$B$7,M4473,IF(T4473&lt;=Parametros!$B$8,Q4473,P4473))</f>
        <v>255446.11</v>
      </c>
      <c r="W4473" s="26" t="n">
        <f aca="false">ROUND(V4473,0)</f>
        <v>255446</v>
      </c>
      <c r="X4473" s="27" t="n">
        <f aca="false">K4473/G4473</f>
        <v>0.95946885669535</v>
      </c>
      <c r="Y4473" s="27" t="n">
        <f aca="false">L4473/G4473</f>
        <v>1.25643317795798</v>
      </c>
    </row>
    <row r="4474" customFormat="false" ht="26.25" hidden="false" customHeight="true" outlineLevel="0" collapsed="false">
      <c r="A4474" s="4" t="s">
        <v>226</v>
      </c>
      <c r="B4474" s="4" t="s">
        <v>1668</v>
      </c>
      <c r="C4474" s="4" t="s">
        <v>2501</v>
      </c>
      <c r="D4474" s="4" t="s">
        <v>2502</v>
      </c>
      <c r="E4474" s="4" t="s">
        <v>98</v>
      </c>
      <c r="F4474" s="4" t="s">
        <v>99</v>
      </c>
      <c r="G4474" s="23" t="n">
        <v>266237</v>
      </c>
      <c r="H4474" s="24" t="n">
        <f aca="false">Parametros!$B$3</f>
        <v>160.42</v>
      </c>
      <c r="I4474" s="24" t="n">
        <f aca="false">Parametros!$B$4</f>
        <v>151.76</v>
      </c>
      <c r="J4474" s="23" t="n">
        <f aca="false">G4474*H4474/I4474</f>
        <v>281429.490906695</v>
      </c>
      <c r="K4474" s="23" t="n">
        <v>255446.11</v>
      </c>
      <c r="L4474" s="23" t="n">
        <v>334509</v>
      </c>
      <c r="M4474" s="23" t="n">
        <f aca="false">MIN(J4474:L4474)</f>
        <v>255446.11</v>
      </c>
      <c r="N4474" s="23" t="n">
        <f aca="false">MAX(J4474:L4474)</f>
        <v>334509</v>
      </c>
      <c r="O4474" s="23" t="n">
        <f aca="false">MEDIAN(J4474:L4474)</f>
        <v>281429.490906695</v>
      </c>
      <c r="P4474" s="23" t="n">
        <f aca="false">AVERAGE(J4474:L4474)</f>
        <v>290461.533635565</v>
      </c>
      <c r="Q4474" s="23" t="n">
        <f aca="false">AVERAGE(M4474,O4474)</f>
        <v>268437.800453347</v>
      </c>
      <c r="R4474" s="23" t="n">
        <f aca="false">AVERAGE(N4474,O4474)</f>
        <v>307969.245453347</v>
      </c>
      <c r="S4474" s="23" t="n">
        <f aca="false">STDEV(J4474:L4474)</f>
        <v>40297.8720366241</v>
      </c>
      <c r="T4474" s="25" t="n">
        <f aca="false">IF(P4474&gt;0,S4474/P4474,NA())</f>
        <v>0.138737379549833</v>
      </c>
      <c r="U4474" s="4" t="str">
        <f aca="false">IF(T4474&lt;=Parametros!$B$7,"MENOR",IF(T4474&lt;=Parametros!$B$8,"PROMEDIO MENOR-MEDIANA","PROMEDIO"))</f>
        <v>MENOR</v>
      </c>
      <c r="V4474" s="23" t="n">
        <f aca="false">IF(T4474&lt;=Parametros!$B$7,M4474,IF(T4474&lt;=Parametros!$B$8,Q4474,P4474))</f>
        <v>255446.11</v>
      </c>
      <c r="W4474" s="26" t="n">
        <f aca="false">ROUND(V4474,0)</f>
        <v>255446</v>
      </c>
      <c r="X4474" s="27" t="n">
        <f aca="false">K4474/G4474</f>
        <v>0.95946885669535</v>
      </c>
      <c r="Y4474" s="27" t="n">
        <f aca="false">L4474/G4474</f>
        <v>1.25643317795798</v>
      </c>
    </row>
    <row r="4475" customFormat="false" ht="26.25" hidden="false" customHeight="true" outlineLevel="0" collapsed="false">
      <c r="A4475" s="4" t="s">
        <v>229</v>
      </c>
      <c r="B4475" s="4" t="s">
        <v>1668</v>
      </c>
      <c r="C4475" s="4" t="s">
        <v>2503</v>
      </c>
      <c r="D4475" s="4" t="s">
        <v>2504</v>
      </c>
      <c r="E4475" s="4" t="s">
        <v>98</v>
      </c>
      <c r="F4475" s="4" t="s">
        <v>99</v>
      </c>
      <c r="G4475" s="23" t="n">
        <v>266237</v>
      </c>
      <c r="H4475" s="24" t="n">
        <f aca="false">Parametros!$B$3</f>
        <v>160.42</v>
      </c>
      <c r="I4475" s="24" t="n">
        <f aca="false">Parametros!$B$4</f>
        <v>151.76</v>
      </c>
      <c r="J4475" s="23" t="n">
        <f aca="false">G4475*H4475/I4475</f>
        <v>281429.490906695</v>
      </c>
      <c r="K4475" s="23" t="n">
        <v>255446.11</v>
      </c>
      <c r="L4475" s="23" t="n">
        <v>334509</v>
      </c>
      <c r="M4475" s="23" t="n">
        <f aca="false">MIN(J4475:L4475)</f>
        <v>255446.11</v>
      </c>
      <c r="N4475" s="23" t="n">
        <f aca="false">MAX(J4475:L4475)</f>
        <v>334509</v>
      </c>
      <c r="O4475" s="23" t="n">
        <f aca="false">MEDIAN(J4475:L4475)</f>
        <v>281429.490906695</v>
      </c>
      <c r="P4475" s="23" t="n">
        <f aca="false">AVERAGE(J4475:L4475)</f>
        <v>290461.533635565</v>
      </c>
      <c r="Q4475" s="23" t="n">
        <f aca="false">AVERAGE(M4475,O4475)</f>
        <v>268437.800453347</v>
      </c>
      <c r="R4475" s="23" t="n">
        <f aca="false">AVERAGE(N4475,O4475)</f>
        <v>307969.245453347</v>
      </c>
      <c r="S4475" s="23" t="n">
        <f aca="false">STDEV(J4475:L4475)</f>
        <v>40297.8720366241</v>
      </c>
      <c r="T4475" s="25" t="n">
        <f aca="false">IF(P4475&gt;0,S4475/P4475,NA())</f>
        <v>0.138737379549833</v>
      </c>
      <c r="U4475" s="4" t="str">
        <f aca="false">IF(T4475&lt;=Parametros!$B$7,"MENOR",IF(T4475&lt;=Parametros!$B$8,"PROMEDIO MENOR-MEDIANA","PROMEDIO"))</f>
        <v>MENOR</v>
      </c>
      <c r="V4475" s="23" t="n">
        <f aca="false">IF(T4475&lt;=Parametros!$B$7,M4475,IF(T4475&lt;=Parametros!$B$8,Q4475,P4475))</f>
        <v>255446.11</v>
      </c>
      <c r="W4475" s="26" t="n">
        <f aca="false">ROUND(V4475,0)</f>
        <v>255446</v>
      </c>
      <c r="X4475" s="27" t="n">
        <f aca="false">K4475/G4475</f>
        <v>0.95946885669535</v>
      </c>
      <c r="Y4475" s="27" t="n">
        <f aca="false">L4475/G4475</f>
        <v>1.25643317795798</v>
      </c>
    </row>
    <row r="4476" customFormat="false" ht="26.25" hidden="false" customHeight="true" outlineLevel="0" collapsed="false">
      <c r="A4476" s="4" t="s">
        <v>231</v>
      </c>
      <c r="B4476" s="4" t="s">
        <v>1668</v>
      </c>
      <c r="C4476" s="4" t="s">
        <v>2505</v>
      </c>
      <c r="D4476" s="4" t="s">
        <v>2506</v>
      </c>
      <c r="E4476" s="4" t="s">
        <v>98</v>
      </c>
      <c r="F4476" s="4" t="s">
        <v>99</v>
      </c>
      <c r="G4476" s="23" t="n">
        <v>311686</v>
      </c>
      <c r="H4476" s="24" t="n">
        <f aca="false">Parametros!$B$3</f>
        <v>160.42</v>
      </c>
      <c r="I4476" s="24" t="n">
        <f aca="false">Parametros!$B$4</f>
        <v>151.76</v>
      </c>
      <c r="J4476" s="23" t="n">
        <f aca="false">G4476*H4476/I4476</f>
        <v>329471.982867686</v>
      </c>
      <c r="K4476" s="23" t="n">
        <v>299053.75</v>
      </c>
      <c r="L4476" s="23" t="n">
        <v>391629</v>
      </c>
      <c r="M4476" s="23" t="n">
        <f aca="false">MIN(J4476:L4476)</f>
        <v>299053.75</v>
      </c>
      <c r="N4476" s="23" t="n">
        <f aca="false">MAX(J4476:L4476)</f>
        <v>391629</v>
      </c>
      <c r="O4476" s="23" t="n">
        <f aca="false">MEDIAN(J4476:L4476)</f>
        <v>329471.982867686</v>
      </c>
      <c r="P4476" s="23" t="n">
        <f aca="false">AVERAGE(J4476:L4476)</f>
        <v>340051.577622562</v>
      </c>
      <c r="Q4476" s="23" t="n">
        <f aca="false">AVERAGE(M4476,O4476)</f>
        <v>314262.866433843</v>
      </c>
      <c r="R4476" s="23" t="n">
        <f aca="false">AVERAGE(N4476,O4476)</f>
        <v>360550.491433843</v>
      </c>
      <c r="S4476" s="23" t="n">
        <f aca="false">STDEV(J4476:L4476)</f>
        <v>47185.6980135261</v>
      </c>
      <c r="T4476" s="25" t="n">
        <f aca="false">IF(P4476&gt;0,S4476/P4476,NA())</f>
        <v>0.138760414944757</v>
      </c>
      <c r="U4476" s="4" t="str">
        <f aca="false">IF(T4476&lt;=Parametros!$B$7,"MENOR",IF(T4476&lt;=Parametros!$B$8,"PROMEDIO MENOR-MEDIANA","PROMEDIO"))</f>
        <v>MENOR</v>
      </c>
      <c r="V4476" s="23" t="n">
        <f aca="false">IF(T4476&lt;=Parametros!$B$7,M4476,IF(T4476&lt;=Parametros!$B$8,Q4476,P4476))</f>
        <v>299053.75</v>
      </c>
      <c r="W4476" s="26" t="n">
        <f aca="false">ROUND(V4476,0)</f>
        <v>299054</v>
      </c>
      <c r="X4476" s="27" t="n">
        <f aca="false">K4476/G4476</f>
        <v>0.959471230661627</v>
      </c>
      <c r="Y4476" s="27" t="n">
        <f aca="false">L4476/G4476</f>
        <v>1.25648569393556</v>
      </c>
    </row>
    <row r="4477" customFormat="false" ht="39" hidden="false" customHeight="true" outlineLevel="0" collapsed="false">
      <c r="A4477" s="4" t="s">
        <v>234</v>
      </c>
      <c r="B4477" s="4" t="s">
        <v>1668</v>
      </c>
      <c r="C4477" s="4" t="s">
        <v>2363</v>
      </c>
      <c r="D4477" s="4" t="s">
        <v>2364</v>
      </c>
      <c r="E4477" s="4" t="s">
        <v>112</v>
      </c>
      <c r="F4477" s="4" t="s">
        <v>99</v>
      </c>
      <c r="G4477" s="23" t="n">
        <v>347690</v>
      </c>
      <c r="H4477" s="24" t="n">
        <f aca="false">Parametros!$B$3</f>
        <v>160.42</v>
      </c>
      <c r="I4477" s="24" t="n">
        <f aca="false">Parametros!$B$4</f>
        <v>151.76</v>
      </c>
      <c r="J4477" s="23" t="n">
        <f aca="false">G4477*H4477/I4477</f>
        <v>367530.507380074</v>
      </c>
      <c r="K4477" s="23" t="n">
        <v>333598.26</v>
      </c>
      <c r="L4477" s="23" t="n">
        <v>436849</v>
      </c>
      <c r="M4477" s="23" t="n">
        <f aca="false">MIN(J4477:L4477)</f>
        <v>333598.26</v>
      </c>
      <c r="N4477" s="23" t="n">
        <f aca="false">MAX(J4477:L4477)</f>
        <v>436849</v>
      </c>
      <c r="O4477" s="23" t="n">
        <f aca="false">MEDIAN(J4477:L4477)</f>
        <v>367530.507380074</v>
      </c>
      <c r="P4477" s="23" t="n">
        <f aca="false">AVERAGE(J4477:L4477)</f>
        <v>379325.922460025</v>
      </c>
      <c r="Q4477" s="23" t="n">
        <f aca="false">AVERAGE(M4477,O4477)</f>
        <v>350564.383690037</v>
      </c>
      <c r="R4477" s="23" t="n">
        <f aca="false">AVERAGE(N4477,O4477)</f>
        <v>402189.753690037</v>
      </c>
      <c r="S4477" s="23" t="n">
        <f aca="false">STDEV(J4477:L4477)</f>
        <v>52626.3022671948</v>
      </c>
      <c r="T4477" s="25" t="n">
        <f aca="false">IF(P4477&gt;0,S4477/P4477,NA())</f>
        <v>0.138736371946056</v>
      </c>
      <c r="U4477" s="4" t="str">
        <f aca="false">IF(T4477&lt;=Parametros!$B$7,"MENOR",IF(T4477&lt;=Parametros!$B$8,"PROMEDIO MENOR-MEDIANA","PROMEDIO"))</f>
        <v>MENOR</v>
      </c>
      <c r="V4477" s="23" t="n">
        <f aca="false">IF(T4477&lt;=Parametros!$B$7,M4477,IF(T4477&lt;=Parametros!$B$8,Q4477,P4477))</f>
        <v>333598.26</v>
      </c>
      <c r="W4477" s="26" t="n">
        <f aca="false">ROUND(V4477,0)</f>
        <v>333598</v>
      </c>
      <c r="X4477" s="27" t="n">
        <f aca="false">K4477/G4477</f>
        <v>0.959470390290201</v>
      </c>
      <c r="Y4477" s="27" t="n">
        <f aca="false">L4477/G4477</f>
        <v>1.2564324541977</v>
      </c>
    </row>
    <row r="4478" customFormat="false" ht="39" hidden="false" customHeight="true" outlineLevel="0" collapsed="false">
      <c r="A4478" s="4" t="s">
        <v>236</v>
      </c>
      <c r="B4478" s="4" t="s">
        <v>1668</v>
      </c>
      <c r="C4478" s="4" t="s">
        <v>2365</v>
      </c>
      <c r="D4478" s="4" t="s">
        <v>2366</v>
      </c>
      <c r="E4478" s="4" t="s">
        <v>112</v>
      </c>
      <c r="F4478" s="4" t="s">
        <v>99</v>
      </c>
      <c r="G4478" s="23" t="n">
        <v>443008</v>
      </c>
      <c r="H4478" s="24" t="n">
        <f aca="false">Parametros!$B$3</f>
        <v>160.42</v>
      </c>
      <c r="I4478" s="24" t="n">
        <f aca="false">Parametros!$B$4</f>
        <v>151.76</v>
      </c>
      <c r="J4478" s="23" t="n">
        <f aca="false">G4478*H4478/I4478</f>
        <v>468287.713231418</v>
      </c>
      <c r="K4478" s="23" t="n">
        <v>425053.24</v>
      </c>
      <c r="L4478" s="23" t="n">
        <v>556563</v>
      </c>
      <c r="M4478" s="23" t="n">
        <f aca="false">MIN(J4478:L4478)</f>
        <v>425053.24</v>
      </c>
      <c r="N4478" s="23" t="n">
        <f aca="false">MAX(J4478:L4478)</f>
        <v>556563</v>
      </c>
      <c r="O4478" s="23" t="n">
        <f aca="false">MEDIAN(J4478:L4478)</f>
        <v>468287.713231418</v>
      </c>
      <c r="P4478" s="23" t="n">
        <f aca="false">AVERAGE(J4478:L4478)</f>
        <v>483301.317743806</v>
      </c>
      <c r="Q4478" s="23" t="n">
        <f aca="false">AVERAGE(M4478,O4478)</f>
        <v>446670.476615709</v>
      </c>
      <c r="R4478" s="23" t="n">
        <f aca="false">AVERAGE(N4478,O4478)</f>
        <v>512425.356615709</v>
      </c>
      <c r="S4478" s="23" t="n">
        <f aca="false">STDEV(J4478:L4478)</f>
        <v>67028.0574398154</v>
      </c>
      <c r="T4478" s="25" t="n">
        <f aca="false">IF(P4478&gt;0,S4478/P4478,NA())</f>
        <v>0.138687926101096</v>
      </c>
      <c r="U4478" s="4" t="str">
        <f aca="false">IF(T4478&lt;=Parametros!$B$7,"MENOR",IF(T4478&lt;=Parametros!$B$8,"PROMEDIO MENOR-MEDIANA","PROMEDIO"))</f>
        <v>MENOR</v>
      </c>
      <c r="V4478" s="23" t="n">
        <f aca="false">IF(T4478&lt;=Parametros!$B$7,M4478,IF(T4478&lt;=Parametros!$B$8,Q4478,P4478))</f>
        <v>425053.24</v>
      </c>
      <c r="W4478" s="26" t="n">
        <f aca="false">ROUND(V4478,0)</f>
        <v>425053</v>
      </c>
      <c r="X4478" s="27" t="n">
        <f aca="false">K4478/G4478</f>
        <v>0.959470799624386</v>
      </c>
      <c r="Y4478" s="27" t="n">
        <f aca="false">L4478/G4478</f>
        <v>1.25632719950881</v>
      </c>
    </row>
    <row r="4479" customFormat="false" ht="39" hidden="false" customHeight="true" outlineLevel="0" collapsed="false">
      <c r="A4479" s="4" t="s">
        <v>239</v>
      </c>
      <c r="B4479" s="4" t="s">
        <v>1668</v>
      </c>
      <c r="C4479" s="4" t="s">
        <v>2367</v>
      </c>
      <c r="D4479" s="4" t="s">
        <v>2368</v>
      </c>
      <c r="E4479" s="4" t="s">
        <v>112</v>
      </c>
      <c r="F4479" s="4" t="s">
        <v>99</v>
      </c>
      <c r="G4479" s="23" t="n">
        <v>376720</v>
      </c>
      <c r="H4479" s="24" t="n">
        <f aca="false">Parametros!$B$3</f>
        <v>160.42</v>
      </c>
      <c r="I4479" s="24" t="n">
        <f aca="false">Parametros!$B$4</f>
        <v>151.76</v>
      </c>
      <c r="J4479" s="23" t="n">
        <f aca="false">G4479*H4479/I4479</f>
        <v>398217.069056405</v>
      </c>
      <c r="K4479" s="23" t="n">
        <v>361451.94</v>
      </c>
      <c r="L4479" s="23" t="n">
        <v>473263</v>
      </c>
      <c r="M4479" s="23" t="n">
        <f aca="false">MIN(J4479:L4479)</f>
        <v>361451.94</v>
      </c>
      <c r="N4479" s="23" t="n">
        <f aca="false">MAX(J4479:L4479)</f>
        <v>473263</v>
      </c>
      <c r="O4479" s="23" t="n">
        <f aca="false">MEDIAN(J4479:L4479)</f>
        <v>398217.069056405</v>
      </c>
      <c r="P4479" s="23" t="n">
        <f aca="false">AVERAGE(J4479:L4479)</f>
        <v>410977.336352135</v>
      </c>
      <c r="Q4479" s="23" t="n">
        <f aca="false">AVERAGE(M4479,O4479)</f>
        <v>379834.504528202</v>
      </c>
      <c r="R4479" s="23" t="n">
        <f aca="false">AVERAGE(N4479,O4479)</f>
        <v>435740.034528202</v>
      </c>
      <c r="S4479" s="23" t="n">
        <f aca="false">STDEV(J4479:L4479)</f>
        <v>56987.2494570036</v>
      </c>
      <c r="T4479" s="25" t="n">
        <f aca="false">IF(P4479&gt;0,S4479/P4479,NA())</f>
        <v>0.13866275440594</v>
      </c>
      <c r="U4479" s="4" t="str">
        <f aca="false">IF(T4479&lt;=Parametros!$B$7,"MENOR",IF(T4479&lt;=Parametros!$B$8,"PROMEDIO MENOR-MEDIANA","PROMEDIO"))</f>
        <v>MENOR</v>
      </c>
      <c r="V4479" s="23" t="n">
        <f aca="false">IF(T4479&lt;=Parametros!$B$7,M4479,IF(T4479&lt;=Parametros!$B$8,Q4479,P4479))</f>
        <v>361451.94</v>
      </c>
      <c r="W4479" s="26" t="n">
        <f aca="false">ROUND(V4479,0)</f>
        <v>361452</v>
      </c>
      <c r="X4479" s="27" t="n">
        <f aca="false">K4479/G4479</f>
        <v>0.959471066043746</v>
      </c>
      <c r="Y4479" s="27" t="n">
        <f aca="false">L4479/G4479</f>
        <v>1.2562725631769</v>
      </c>
    </row>
    <row r="4480" customFormat="false" ht="39" hidden="false" customHeight="true" outlineLevel="0" collapsed="false">
      <c r="A4480" s="4" t="s">
        <v>242</v>
      </c>
      <c r="B4480" s="4" t="s">
        <v>1668</v>
      </c>
      <c r="C4480" s="4" t="s">
        <v>2369</v>
      </c>
      <c r="D4480" s="4" t="s">
        <v>2370</v>
      </c>
      <c r="E4480" s="4" t="s">
        <v>112</v>
      </c>
      <c r="F4480" s="4" t="s">
        <v>99</v>
      </c>
      <c r="G4480" s="23" t="n">
        <v>288774</v>
      </c>
      <c r="H4480" s="24" t="n">
        <f aca="false">Parametros!$B$3</f>
        <v>160.42</v>
      </c>
      <c r="I4480" s="24" t="n">
        <f aca="false">Parametros!$B$4</f>
        <v>151.76</v>
      </c>
      <c r="J4480" s="23" t="n">
        <f aca="false">G4480*H4480/I4480</f>
        <v>305252.537427517</v>
      </c>
      <c r="K4480" s="23" t="n">
        <v>277069.88</v>
      </c>
      <c r="L4480" s="23" t="n">
        <v>362831</v>
      </c>
      <c r="M4480" s="23" t="n">
        <f aca="false">MIN(J4480:L4480)</f>
        <v>277069.88</v>
      </c>
      <c r="N4480" s="23" t="n">
        <f aca="false">MAX(J4480:L4480)</f>
        <v>362831</v>
      </c>
      <c r="O4480" s="23" t="n">
        <f aca="false">MEDIAN(J4480:L4480)</f>
        <v>305252.537427517</v>
      </c>
      <c r="P4480" s="23" t="n">
        <f aca="false">AVERAGE(J4480:L4480)</f>
        <v>315051.139142506</v>
      </c>
      <c r="Q4480" s="23" t="n">
        <f aca="false">AVERAGE(M4480,O4480)</f>
        <v>291161.208713759</v>
      </c>
      <c r="R4480" s="23" t="n">
        <f aca="false">AVERAGE(N4480,O4480)</f>
        <v>334041.768713759</v>
      </c>
      <c r="S4480" s="23" t="n">
        <f aca="false">STDEV(J4480:L4480)</f>
        <v>43712.1478835156</v>
      </c>
      <c r="T4480" s="25" t="n">
        <f aca="false">IF(P4480&gt;0,S4480/P4480,NA())</f>
        <v>0.13874619848222</v>
      </c>
      <c r="U4480" s="4" t="str">
        <f aca="false">IF(T4480&lt;=Parametros!$B$7,"MENOR",IF(T4480&lt;=Parametros!$B$8,"PROMEDIO MENOR-MEDIANA","PROMEDIO"))</f>
        <v>MENOR</v>
      </c>
      <c r="V4480" s="23" t="n">
        <f aca="false">IF(T4480&lt;=Parametros!$B$7,M4480,IF(T4480&lt;=Parametros!$B$8,Q4480,P4480))</f>
        <v>277069.88</v>
      </c>
      <c r="W4480" s="26" t="n">
        <f aca="false">ROUND(V4480,0)</f>
        <v>277070</v>
      </c>
      <c r="X4480" s="27" t="n">
        <f aca="false">K4480/G4480</f>
        <v>0.959469619841121</v>
      </c>
      <c r="Y4480" s="27" t="n">
        <f aca="false">L4480/G4480</f>
        <v>1.25645314328852</v>
      </c>
    </row>
    <row r="4481" customFormat="false" ht="26.25" hidden="false" customHeight="true" outlineLevel="0" collapsed="false">
      <c r="A4481" s="4" t="s">
        <v>244</v>
      </c>
      <c r="B4481" s="4" t="s">
        <v>1668</v>
      </c>
      <c r="C4481" s="4" t="s">
        <v>2507</v>
      </c>
      <c r="D4481" s="4" t="s">
        <v>2508</v>
      </c>
      <c r="E4481" s="4" t="s">
        <v>112</v>
      </c>
      <c r="F4481" s="4" t="s">
        <v>99</v>
      </c>
      <c r="G4481" s="23" t="n">
        <v>340173</v>
      </c>
      <c r="H4481" s="24" t="n">
        <f aca="false">Parametros!$B$3</f>
        <v>160.42</v>
      </c>
      <c r="I4481" s="24" t="n">
        <f aca="false">Parametros!$B$4</f>
        <v>151.76</v>
      </c>
      <c r="J4481" s="23" t="n">
        <f aca="false">G4481*H4481/I4481</f>
        <v>359584.558908803</v>
      </c>
      <c r="K4481" s="23" t="n">
        <v>326386.06</v>
      </c>
      <c r="L4481" s="23" t="n">
        <v>427329</v>
      </c>
      <c r="M4481" s="23" t="n">
        <f aca="false">MIN(J4481:L4481)</f>
        <v>326386.06</v>
      </c>
      <c r="N4481" s="23" t="n">
        <f aca="false">MAX(J4481:L4481)</f>
        <v>427329</v>
      </c>
      <c r="O4481" s="23" t="n">
        <f aca="false">MEDIAN(J4481:L4481)</f>
        <v>359584.558908803</v>
      </c>
      <c r="P4481" s="23" t="n">
        <f aca="false">AVERAGE(J4481:L4481)</f>
        <v>371099.872969601</v>
      </c>
      <c r="Q4481" s="23" t="n">
        <f aca="false">AVERAGE(M4481,O4481)</f>
        <v>342985.309454402</v>
      </c>
      <c r="R4481" s="23" t="n">
        <f aca="false">AVERAGE(N4481,O4481)</f>
        <v>393456.779454402</v>
      </c>
      <c r="S4481" s="23" t="n">
        <f aca="false">STDEV(J4481:L4481)</f>
        <v>51447.2654997329</v>
      </c>
      <c r="T4481" s="25" t="n">
        <f aca="false">IF(P4481&gt;0,S4481/P4481,NA())</f>
        <v>0.138634554326423</v>
      </c>
      <c r="U4481" s="4" t="str">
        <f aca="false">IF(T4481&lt;=Parametros!$B$7,"MENOR",IF(T4481&lt;=Parametros!$B$8,"PROMEDIO MENOR-MEDIANA","PROMEDIO"))</f>
        <v>MENOR</v>
      </c>
      <c r="V4481" s="23" t="n">
        <f aca="false">IF(T4481&lt;=Parametros!$B$7,M4481,IF(T4481&lt;=Parametros!$B$8,Q4481,P4481))</f>
        <v>326386.06</v>
      </c>
      <c r="W4481" s="26" t="n">
        <f aca="false">ROUND(V4481,0)</f>
        <v>326386</v>
      </c>
      <c r="X4481" s="27" t="n">
        <f aca="false">K4481/G4481</f>
        <v>0.959470798681847</v>
      </c>
      <c r="Y4481" s="27" t="n">
        <f aca="false">L4481/G4481</f>
        <v>1.25621081038178</v>
      </c>
    </row>
    <row r="4482" customFormat="false" ht="15" hidden="false" customHeight="true" outlineLevel="0" collapsed="false">
      <c r="A4482" s="4" t="s">
        <v>247</v>
      </c>
      <c r="B4482" s="4" t="s">
        <v>1668</v>
      </c>
      <c r="C4482" s="4" t="s">
        <v>2379</v>
      </c>
      <c r="D4482" s="4" t="s">
        <v>2380</v>
      </c>
      <c r="E4482" s="4" t="s">
        <v>98</v>
      </c>
      <c r="F4482" s="4" t="s">
        <v>99</v>
      </c>
      <c r="G4482" s="23" t="n">
        <v>530742</v>
      </c>
      <c r="H4482" s="24" t="n">
        <f aca="false">Parametros!$B$3</f>
        <v>160.42</v>
      </c>
      <c r="I4482" s="24" t="n">
        <f aca="false">Parametros!$B$4</f>
        <v>151.76</v>
      </c>
      <c r="J4482" s="23" t="n">
        <f aca="false">G4482*H4482/I4482</f>
        <v>561028.147337902</v>
      </c>
      <c r="K4482" s="23" t="n">
        <v>509230.98</v>
      </c>
      <c r="L4482" s="23" t="n">
        <v>666876</v>
      </c>
      <c r="M4482" s="23" t="n">
        <f aca="false">MIN(J4482:L4482)</f>
        <v>509230.98</v>
      </c>
      <c r="N4482" s="23" t="n">
        <f aca="false">MAX(J4482:L4482)</f>
        <v>666876</v>
      </c>
      <c r="O4482" s="23" t="n">
        <f aca="false">MEDIAN(J4482:L4482)</f>
        <v>561028.147337902</v>
      </c>
      <c r="P4482" s="23" t="n">
        <f aca="false">AVERAGE(J4482:L4482)</f>
        <v>579045.042445967</v>
      </c>
      <c r="Q4482" s="23" t="n">
        <f aca="false">AVERAGE(M4482,O4482)</f>
        <v>535129.563668951</v>
      </c>
      <c r="R4482" s="23" t="n">
        <f aca="false">AVERAGE(N4482,O4482)</f>
        <v>613952.073668951</v>
      </c>
      <c r="S4482" s="23" t="n">
        <f aca="false">STDEV(J4482:L4482)</f>
        <v>80352.0034890318</v>
      </c>
      <c r="T4482" s="25" t="n">
        <f aca="false">IF(P4482&gt;0,S4482/P4482,NA())</f>
        <v>0.138766412971284</v>
      </c>
      <c r="U4482" s="4" t="str">
        <f aca="false">IF(T4482&lt;=Parametros!$B$7,"MENOR",IF(T4482&lt;=Parametros!$B$8,"PROMEDIO MENOR-MEDIANA","PROMEDIO"))</f>
        <v>MENOR</v>
      </c>
      <c r="V4482" s="23" t="n">
        <f aca="false">IF(T4482&lt;=Parametros!$B$7,M4482,IF(T4482&lt;=Parametros!$B$8,Q4482,P4482))</f>
        <v>509230.98</v>
      </c>
      <c r="W4482" s="26" t="n">
        <f aca="false">ROUND(V4482,0)</f>
        <v>509231</v>
      </c>
      <c r="X4482" s="27" t="n">
        <f aca="false">K4482/G4482</f>
        <v>0.959469911934612</v>
      </c>
      <c r="Y4482" s="27" t="n">
        <f aca="false">L4482/G4482</f>
        <v>1.25649750726342</v>
      </c>
    </row>
    <row r="4483" customFormat="false" ht="15" hidden="false" customHeight="true" outlineLevel="0" collapsed="false">
      <c r="A4483" s="4" t="s">
        <v>249</v>
      </c>
      <c r="B4483" s="4" t="s">
        <v>1668</v>
      </c>
      <c r="C4483" s="4" t="s">
        <v>2381</v>
      </c>
      <c r="D4483" s="4" t="s">
        <v>2382</v>
      </c>
      <c r="E4483" s="4" t="s">
        <v>98</v>
      </c>
      <c r="F4483" s="4" t="s">
        <v>99</v>
      </c>
      <c r="G4483" s="23" t="n">
        <v>480549</v>
      </c>
      <c r="H4483" s="24" t="n">
        <f aca="false">Parametros!$B$3</f>
        <v>160.42</v>
      </c>
      <c r="I4483" s="24" t="n">
        <f aca="false">Parametros!$B$4</f>
        <v>151.76</v>
      </c>
      <c r="J4483" s="23" t="n">
        <f aca="false">G4483*H4483/I4483</f>
        <v>507970.944781234</v>
      </c>
      <c r="K4483" s="23" t="n">
        <v>461073</v>
      </c>
      <c r="L4483" s="23" t="n">
        <v>603806</v>
      </c>
      <c r="M4483" s="23" t="n">
        <f aca="false">MIN(J4483:L4483)</f>
        <v>461073</v>
      </c>
      <c r="N4483" s="23" t="n">
        <f aca="false">MAX(J4483:L4483)</f>
        <v>603806</v>
      </c>
      <c r="O4483" s="23" t="n">
        <f aca="false">MEDIAN(J4483:L4483)</f>
        <v>507970.944781234</v>
      </c>
      <c r="P4483" s="23" t="n">
        <f aca="false">AVERAGE(J4483:L4483)</f>
        <v>524283.314927078</v>
      </c>
      <c r="Q4483" s="23" t="n">
        <f aca="false">AVERAGE(M4483,O4483)</f>
        <v>484521.972390617</v>
      </c>
      <c r="R4483" s="23" t="n">
        <f aca="false">AVERAGE(N4483,O4483)</f>
        <v>555888.472390617</v>
      </c>
      <c r="S4483" s="23" t="n">
        <f aca="false">STDEV(J4483:L4483)</f>
        <v>72751.2706904922</v>
      </c>
      <c r="T4483" s="25" t="n">
        <f aca="false">IF(P4483&gt;0,S4483/P4483,NA())</f>
        <v>0.13876327668488</v>
      </c>
      <c r="U4483" s="4" t="str">
        <f aca="false">IF(T4483&lt;=Parametros!$B$7,"MENOR",IF(T4483&lt;=Parametros!$B$8,"PROMEDIO MENOR-MEDIANA","PROMEDIO"))</f>
        <v>MENOR</v>
      </c>
      <c r="V4483" s="23" t="n">
        <f aca="false">IF(T4483&lt;=Parametros!$B$7,M4483,IF(T4483&lt;=Parametros!$B$8,Q4483,P4483))</f>
        <v>461073</v>
      </c>
      <c r="W4483" s="26" t="n">
        <f aca="false">ROUND(V4483,0)</f>
        <v>461073</v>
      </c>
      <c r="X4483" s="27" t="n">
        <f aca="false">K4483/G4483</f>
        <v>0.959471354638133</v>
      </c>
      <c r="Y4483" s="27" t="n">
        <f aca="false">L4483/G4483</f>
        <v>1.25649205388004</v>
      </c>
    </row>
    <row r="4484" customFormat="false" ht="26.25" hidden="false" customHeight="true" outlineLevel="0" collapsed="false">
      <c r="A4484" s="4" t="s">
        <v>252</v>
      </c>
      <c r="B4484" s="4" t="s">
        <v>1668</v>
      </c>
      <c r="C4484" s="4" t="s">
        <v>2371</v>
      </c>
      <c r="D4484" s="4" t="s">
        <v>2372</v>
      </c>
      <c r="E4484" s="4" t="s">
        <v>98</v>
      </c>
      <c r="F4484" s="4" t="s">
        <v>99</v>
      </c>
      <c r="G4484" s="23" t="n">
        <v>547162</v>
      </c>
      <c r="H4484" s="24" t="n">
        <f aca="false">Parametros!$B$3</f>
        <v>160.42</v>
      </c>
      <c r="I4484" s="24" t="n">
        <f aca="false">Parametros!$B$4</f>
        <v>151.76</v>
      </c>
      <c r="J4484" s="23" t="n">
        <f aca="false">G4484*H4484/I4484</f>
        <v>578385.134686347</v>
      </c>
      <c r="K4484" s="23" t="n">
        <v>524985.84</v>
      </c>
      <c r="L4484" s="23" t="n">
        <v>687463</v>
      </c>
      <c r="M4484" s="23" t="n">
        <f aca="false">MIN(J4484:L4484)</f>
        <v>524985.84</v>
      </c>
      <c r="N4484" s="23" t="n">
        <f aca="false">MAX(J4484:L4484)</f>
        <v>687463</v>
      </c>
      <c r="O4484" s="23" t="n">
        <f aca="false">MEDIAN(J4484:L4484)</f>
        <v>578385.134686347</v>
      </c>
      <c r="P4484" s="23" t="n">
        <f aca="false">AVERAGE(J4484:L4484)</f>
        <v>596944.658228782</v>
      </c>
      <c r="Q4484" s="23" t="n">
        <f aca="false">AVERAGE(M4484,O4484)</f>
        <v>551685.487343174</v>
      </c>
      <c r="R4484" s="23" t="n">
        <f aca="false">AVERAGE(N4484,O4484)</f>
        <v>632924.067343173</v>
      </c>
      <c r="S4484" s="23" t="n">
        <f aca="false">STDEV(J4484:L4484)</f>
        <v>82813.3371867603</v>
      </c>
      <c r="T4484" s="25" t="n">
        <f aca="false">IF(P4484&gt;0,S4484/P4484,NA())</f>
        <v>0.138728667800595</v>
      </c>
      <c r="U4484" s="4" t="str">
        <f aca="false">IF(T4484&lt;=Parametros!$B$7,"MENOR",IF(T4484&lt;=Parametros!$B$8,"PROMEDIO MENOR-MEDIANA","PROMEDIO"))</f>
        <v>MENOR</v>
      </c>
      <c r="V4484" s="23" t="n">
        <f aca="false">IF(T4484&lt;=Parametros!$B$7,M4484,IF(T4484&lt;=Parametros!$B$8,Q4484,P4484))</f>
        <v>524985.84</v>
      </c>
      <c r="W4484" s="26" t="n">
        <f aca="false">ROUND(V4484,0)</f>
        <v>524986</v>
      </c>
      <c r="X4484" s="27" t="n">
        <f aca="false">K4484/G4484</f>
        <v>0.95947057726962</v>
      </c>
      <c r="Y4484" s="27" t="n">
        <f aca="false">L4484/G4484</f>
        <v>1.25641583297086</v>
      </c>
    </row>
    <row r="4485" customFormat="false" ht="26.25" hidden="false" customHeight="true" outlineLevel="0" collapsed="false">
      <c r="A4485" s="4" t="s">
        <v>255</v>
      </c>
      <c r="B4485" s="4" t="s">
        <v>1668</v>
      </c>
      <c r="C4485" s="4" t="s">
        <v>2373</v>
      </c>
      <c r="D4485" s="4" t="s">
        <v>2374</v>
      </c>
      <c r="E4485" s="4" t="s">
        <v>98</v>
      </c>
      <c r="F4485" s="4" t="s">
        <v>99</v>
      </c>
      <c r="G4485" s="23" t="n">
        <v>547162</v>
      </c>
      <c r="H4485" s="24" t="n">
        <f aca="false">Parametros!$B$3</f>
        <v>160.42</v>
      </c>
      <c r="I4485" s="24" t="n">
        <f aca="false">Parametros!$B$4</f>
        <v>151.76</v>
      </c>
      <c r="J4485" s="23" t="n">
        <f aca="false">G4485*H4485/I4485</f>
        <v>578385.134686347</v>
      </c>
      <c r="K4485" s="23" t="n">
        <v>524985.84</v>
      </c>
      <c r="L4485" s="23" t="n">
        <v>687463</v>
      </c>
      <c r="M4485" s="23" t="n">
        <f aca="false">MIN(J4485:L4485)</f>
        <v>524985.84</v>
      </c>
      <c r="N4485" s="23" t="n">
        <f aca="false">MAX(J4485:L4485)</f>
        <v>687463</v>
      </c>
      <c r="O4485" s="23" t="n">
        <f aca="false">MEDIAN(J4485:L4485)</f>
        <v>578385.134686347</v>
      </c>
      <c r="P4485" s="23" t="n">
        <f aca="false">AVERAGE(J4485:L4485)</f>
        <v>596944.658228782</v>
      </c>
      <c r="Q4485" s="23" t="n">
        <f aca="false">AVERAGE(M4485,O4485)</f>
        <v>551685.487343174</v>
      </c>
      <c r="R4485" s="23" t="n">
        <f aca="false">AVERAGE(N4485,O4485)</f>
        <v>632924.067343173</v>
      </c>
      <c r="S4485" s="23" t="n">
        <f aca="false">STDEV(J4485:L4485)</f>
        <v>82813.3371867603</v>
      </c>
      <c r="T4485" s="25" t="n">
        <f aca="false">IF(P4485&gt;0,S4485/P4485,NA())</f>
        <v>0.138728667800595</v>
      </c>
      <c r="U4485" s="4" t="str">
        <f aca="false">IF(T4485&lt;=Parametros!$B$7,"MENOR",IF(T4485&lt;=Parametros!$B$8,"PROMEDIO MENOR-MEDIANA","PROMEDIO"))</f>
        <v>MENOR</v>
      </c>
      <c r="V4485" s="23" t="n">
        <f aca="false">IF(T4485&lt;=Parametros!$B$7,M4485,IF(T4485&lt;=Parametros!$B$8,Q4485,P4485))</f>
        <v>524985.84</v>
      </c>
      <c r="W4485" s="26" t="n">
        <f aca="false">ROUND(V4485,0)</f>
        <v>524986</v>
      </c>
      <c r="X4485" s="27" t="n">
        <f aca="false">K4485/G4485</f>
        <v>0.95947057726962</v>
      </c>
      <c r="Y4485" s="27" t="n">
        <f aca="false">L4485/G4485</f>
        <v>1.25641583297086</v>
      </c>
    </row>
    <row r="4486" customFormat="false" ht="15" hidden="false" customHeight="true" outlineLevel="0" collapsed="false">
      <c r="A4486" s="4" t="s">
        <v>257</v>
      </c>
      <c r="B4486" s="4" t="s">
        <v>1668</v>
      </c>
      <c r="C4486" s="4" t="s">
        <v>2375</v>
      </c>
      <c r="D4486" s="4" t="s">
        <v>2376</v>
      </c>
      <c r="E4486" s="4" t="s">
        <v>98</v>
      </c>
      <c r="F4486" s="4" t="s">
        <v>99</v>
      </c>
      <c r="G4486" s="23" t="n">
        <v>340173</v>
      </c>
      <c r="H4486" s="24" t="n">
        <f aca="false">Parametros!$B$3</f>
        <v>160.42</v>
      </c>
      <c r="I4486" s="24" t="n">
        <f aca="false">Parametros!$B$4</f>
        <v>151.76</v>
      </c>
      <c r="J4486" s="23" t="n">
        <f aca="false">G4486*H4486/I4486</f>
        <v>359584.558908803</v>
      </c>
      <c r="K4486" s="23" t="n">
        <v>326386.06</v>
      </c>
      <c r="L4486" s="23" t="n">
        <v>427329</v>
      </c>
      <c r="M4486" s="23" t="n">
        <f aca="false">MIN(J4486:L4486)</f>
        <v>326386.06</v>
      </c>
      <c r="N4486" s="23" t="n">
        <f aca="false">MAX(J4486:L4486)</f>
        <v>427329</v>
      </c>
      <c r="O4486" s="23" t="n">
        <f aca="false">MEDIAN(J4486:L4486)</f>
        <v>359584.558908803</v>
      </c>
      <c r="P4486" s="23" t="n">
        <f aca="false">AVERAGE(J4486:L4486)</f>
        <v>371099.872969601</v>
      </c>
      <c r="Q4486" s="23" t="n">
        <f aca="false">AVERAGE(M4486,O4486)</f>
        <v>342985.309454402</v>
      </c>
      <c r="R4486" s="23" t="n">
        <f aca="false">AVERAGE(N4486,O4486)</f>
        <v>393456.779454402</v>
      </c>
      <c r="S4486" s="23" t="n">
        <f aca="false">STDEV(J4486:L4486)</f>
        <v>51447.2654997329</v>
      </c>
      <c r="T4486" s="25" t="n">
        <f aca="false">IF(P4486&gt;0,S4486/P4486,NA())</f>
        <v>0.138634554326423</v>
      </c>
      <c r="U4486" s="4" t="str">
        <f aca="false">IF(T4486&lt;=Parametros!$B$7,"MENOR",IF(T4486&lt;=Parametros!$B$8,"PROMEDIO MENOR-MEDIANA","PROMEDIO"))</f>
        <v>MENOR</v>
      </c>
      <c r="V4486" s="23" t="n">
        <f aca="false">IF(T4486&lt;=Parametros!$B$7,M4486,IF(T4486&lt;=Parametros!$B$8,Q4486,P4486))</f>
        <v>326386.06</v>
      </c>
      <c r="W4486" s="26" t="n">
        <f aca="false">ROUND(V4486,0)</f>
        <v>326386</v>
      </c>
      <c r="X4486" s="27" t="n">
        <f aca="false">K4486/G4486</f>
        <v>0.959470798681847</v>
      </c>
      <c r="Y4486" s="27" t="n">
        <f aca="false">L4486/G4486</f>
        <v>1.25621081038178</v>
      </c>
    </row>
    <row r="4487" customFormat="false" ht="26.25" hidden="false" customHeight="true" outlineLevel="0" collapsed="false">
      <c r="A4487" s="4" t="s">
        <v>260</v>
      </c>
      <c r="B4487" s="4" t="s">
        <v>1668</v>
      </c>
      <c r="C4487" s="4" t="s">
        <v>2377</v>
      </c>
      <c r="D4487" s="4" t="s">
        <v>2378</v>
      </c>
      <c r="E4487" s="4" t="s">
        <v>98</v>
      </c>
      <c r="F4487" s="4" t="s">
        <v>99</v>
      </c>
      <c r="G4487" s="23" t="n">
        <v>340150</v>
      </c>
      <c r="H4487" s="24" t="n">
        <f aca="false">Parametros!$B$3</f>
        <v>160.42</v>
      </c>
      <c r="I4487" s="24" t="n">
        <f aca="false">Parametros!$B$4</f>
        <v>151.76</v>
      </c>
      <c r="J4487" s="23" t="n">
        <f aca="false">G4487*H4487/I4487</f>
        <v>359560.24644175</v>
      </c>
      <c r="K4487" s="23" t="n">
        <v>326364.07</v>
      </c>
      <c r="L4487" s="23" t="n">
        <v>427329</v>
      </c>
      <c r="M4487" s="23" t="n">
        <f aca="false">MIN(J4487:L4487)</f>
        <v>326364.07</v>
      </c>
      <c r="N4487" s="23" t="n">
        <f aca="false">MAX(J4487:L4487)</f>
        <v>427329</v>
      </c>
      <c r="O4487" s="23" t="n">
        <f aca="false">MEDIAN(J4487:L4487)</f>
        <v>359560.24644175</v>
      </c>
      <c r="P4487" s="23" t="n">
        <f aca="false">AVERAGE(J4487:L4487)</f>
        <v>371084.438813917</v>
      </c>
      <c r="Q4487" s="23" t="n">
        <f aca="false">AVERAGE(M4487,O4487)</f>
        <v>342962.158220875</v>
      </c>
      <c r="R4487" s="23" t="n">
        <f aca="false">AVERAGE(N4487,O4487)</f>
        <v>393444.623220875</v>
      </c>
      <c r="S4487" s="23" t="n">
        <f aca="false">STDEV(J4487:L4487)</f>
        <v>51459.5426509919</v>
      </c>
      <c r="T4487" s="25" t="n">
        <f aca="false">IF(P4487&gt;0,S4487/P4487,NA())</f>
        <v>0.138673404941124</v>
      </c>
      <c r="U4487" s="4" t="str">
        <f aca="false">IF(T4487&lt;=Parametros!$B$7,"MENOR",IF(T4487&lt;=Parametros!$B$8,"PROMEDIO MENOR-MEDIANA","PROMEDIO"))</f>
        <v>MENOR</v>
      </c>
      <c r="V4487" s="23" t="n">
        <f aca="false">IF(T4487&lt;=Parametros!$B$7,M4487,IF(T4487&lt;=Parametros!$B$8,Q4487,P4487))</f>
        <v>326364.07</v>
      </c>
      <c r="W4487" s="26" t="n">
        <f aca="false">ROUND(V4487,0)</f>
        <v>326364</v>
      </c>
      <c r="X4487" s="27" t="n">
        <f aca="false">K4487/G4487</f>
        <v>0.959471027487873</v>
      </c>
      <c r="Y4487" s="27" t="n">
        <f aca="false">L4487/G4487</f>
        <v>1.25629575187417</v>
      </c>
    </row>
    <row r="4488" customFormat="false" ht="15" hidden="false" customHeight="true" outlineLevel="0" collapsed="false">
      <c r="A4488" s="22" t="s">
        <v>346</v>
      </c>
      <c r="B4488" s="22" t="s">
        <v>347</v>
      </c>
      <c r="C4488" s="22"/>
      <c r="D4488" s="22"/>
      <c r="E4488" s="22"/>
      <c r="F4488" s="22"/>
      <c r="G4488" s="22"/>
      <c r="H4488" s="22"/>
      <c r="I4488" s="22"/>
      <c r="J4488" s="22"/>
      <c r="K4488" s="22"/>
      <c r="L4488" s="22"/>
      <c r="M4488" s="22"/>
      <c r="N4488" s="22"/>
      <c r="O4488" s="22"/>
      <c r="P4488" s="22"/>
      <c r="Q4488" s="22"/>
      <c r="R4488" s="22"/>
      <c r="S4488" s="22"/>
      <c r="T4488" s="22"/>
      <c r="U4488" s="22"/>
      <c r="V4488" s="22"/>
      <c r="W4488" s="22"/>
    </row>
    <row r="4489" customFormat="false" ht="26.25" hidden="false" customHeight="true" outlineLevel="0" collapsed="false">
      <c r="A4489" s="4" t="s">
        <v>348</v>
      </c>
      <c r="B4489" s="4" t="s">
        <v>1668</v>
      </c>
      <c r="C4489" s="4" t="s">
        <v>2383</v>
      </c>
      <c r="D4489" s="4" t="s">
        <v>2384</v>
      </c>
      <c r="E4489" s="4" t="s">
        <v>98</v>
      </c>
      <c r="F4489" s="4" t="s">
        <v>99</v>
      </c>
      <c r="G4489" s="23" t="n">
        <v>559336</v>
      </c>
      <c r="H4489" s="24" t="n">
        <f aca="false">Parametros!$B$3</f>
        <v>160.42</v>
      </c>
      <c r="I4489" s="24" t="n">
        <f aca="false">Parametros!$B$4</f>
        <v>151.76</v>
      </c>
      <c r="J4489" s="23" t="n">
        <f aca="false">G4489*H4489/I4489</f>
        <v>591253.829204006</v>
      </c>
      <c r="K4489" s="23" t="n">
        <v>536665.91</v>
      </c>
      <c r="L4489" s="23" t="n">
        <v>702814</v>
      </c>
      <c r="M4489" s="23" t="n">
        <f aca="false">MIN(J4489:L4489)</f>
        <v>536665.91</v>
      </c>
      <c r="N4489" s="23" t="n">
        <f aca="false">MAX(J4489:L4489)</f>
        <v>702814</v>
      </c>
      <c r="O4489" s="23" t="n">
        <f aca="false">MEDIAN(J4489:L4489)</f>
        <v>591253.829204006</v>
      </c>
      <c r="P4489" s="23" t="n">
        <f aca="false">AVERAGE(J4489:L4489)</f>
        <v>610244.579734669</v>
      </c>
      <c r="Q4489" s="23" t="n">
        <f aca="false">AVERAGE(M4489,O4489)</f>
        <v>563959.869602003</v>
      </c>
      <c r="R4489" s="23" t="n">
        <f aca="false">AVERAGE(N4489,O4489)</f>
        <v>647033.914602003</v>
      </c>
      <c r="S4489" s="23" t="n">
        <f aca="false">STDEV(J4489:L4489)</f>
        <v>84686.3826535909</v>
      </c>
      <c r="T4489" s="25" t="n">
        <f aca="false">IF(P4489&gt;0,S4489/P4489,NA())</f>
        <v>0.138774493811009</v>
      </c>
      <c r="U4489" s="4" t="str">
        <f aca="false">IF(T4489&lt;=Parametros!$B$7,"MENOR",IF(T4489&lt;=Parametros!$B$8,"PROMEDIO MENOR-MEDIANA","PROMEDIO"))</f>
        <v>MENOR</v>
      </c>
      <c r="V4489" s="23" t="n">
        <f aca="false">IF(T4489&lt;=Parametros!$B$7,M4489,IF(T4489&lt;=Parametros!$B$8,Q4489,P4489))</f>
        <v>536665.91</v>
      </c>
      <c r="W4489" s="26" t="n">
        <f aca="false">ROUND(V4489,0)</f>
        <v>536666</v>
      </c>
      <c r="X4489" s="27" t="n">
        <f aca="false">K4489/G4489</f>
        <v>0.959469639000529</v>
      </c>
      <c r="Y4489" s="27" t="n">
        <f aca="false">L4489/G4489</f>
        <v>1.25651486762876</v>
      </c>
    </row>
    <row r="4490" customFormat="false" ht="26.25" hidden="false" customHeight="true" outlineLevel="0" collapsed="false">
      <c r="A4490" s="4" t="s">
        <v>351</v>
      </c>
      <c r="B4490" s="4" t="s">
        <v>1668</v>
      </c>
      <c r="C4490" s="4" t="s">
        <v>2387</v>
      </c>
      <c r="D4490" s="4" t="s">
        <v>2388</v>
      </c>
      <c r="E4490" s="4" t="s">
        <v>112</v>
      </c>
      <c r="F4490" s="4" t="s">
        <v>99</v>
      </c>
      <c r="G4490" s="23" t="n">
        <v>376019</v>
      </c>
      <c r="H4490" s="24" t="n">
        <f aca="false">Parametros!$B$3</f>
        <v>160.42</v>
      </c>
      <c r="I4490" s="24" t="n">
        <f aca="false">Parametros!$B$4</f>
        <v>151.76</v>
      </c>
      <c r="J4490" s="23" t="n">
        <f aca="false">G4490*H4490/I4490</f>
        <v>397476.067343173</v>
      </c>
      <c r="K4490" s="23" t="n">
        <v>360779.38</v>
      </c>
      <c r="L4490" s="23" t="n">
        <v>472430</v>
      </c>
      <c r="M4490" s="23" t="n">
        <f aca="false">MIN(J4490:L4490)</f>
        <v>360779.38</v>
      </c>
      <c r="N4490" s="23" t="n">
        <f aca="false">MAX(J4490:L4490)</f>
        <v>472430</v>
      </c>
      <c r="O4490" s="23" t="n">
        <f aca="false">MEDIAN(J4490:L4490)</f>
        <v>397476.067343173</v>
      </c>
      <c r="P4490" s="23" t="n">
        <f aca="false">AVERAGE(J4490:L4490)</f>
        <v>410228.482447725</v>
      </c>
      <c r="Q4490" s="23" t="n">
        <f aca="false">AVERAGE(M4490,O4490)</f>
        <v>379127.723671587</v>
      </c>
      <c r="R4490" s="23" t="n">
        <f aca="false">AVERAGE(N4490,O4490)</f>
        <v>434953.033671587</v>
      </c>
      <c r="S4490" s="23" t="n">
        <f aca="false">STDEV(J4490:L4490)</f>
        <v>56907.2342048459</v>
      </c>
      <c r="T4490" s="25" t="n">
        <f aca="false">IF(P4490&gt;0,S4490/P4490,NA())</f>
        <v>0.138720826660537</v>
      </c>
      <c r="U4490" s="4" t="str">
        <f aca="false">IF(T4490&lt;=Parametros!$B$7,"MENOR",IF(T4490&lt;=Parametros!$B$8,"PROMEDIO MENOR-MEDIANA","PROMEDIO"))</f>
        <v>MENOR</v>
      </c>
      <c r="V4490" s="23" t="n">
        <f aca="false">IF(T4490&lt;=Parametros!$B$7,M4490,IF(T4490&lt;=Parametros!$B$8,Q4490,P4490))</f>
        <v>360779.38</v>
      </c>
      <c r="W4490" s="26" t="n">
        <f aca="false">ROUND(V4490,0)</f>
        <v>360779</v>
      </c>
      <c r="X4490" s="27" t="n">
        <f aca="false">K4490/G4490</f>
        <v>0.959471143745396</v>
      </c>
      <c r="Y4490" s="27" t="n">
        <f aca="false">L4490/G4490</f>
        <v>1.25639927769607</v>
      </c>
    </row>
    <row r="4491" customFormat="false" ht="26.25" hidden="false" customHeight="true" outlineLevel="0" collapsed="false">
      <c r="A4491" s="4" t="s">
        <v>354</v>
      </c>
      <c r="B4491" s="4" t="s">
        <v>1668</v>
      </c>
      <c r="C4491" s="4" t="s">
        <v>2389</v>
      </c>
      <c r="D4491" s="4" t="s">
        <v>2390</v>
      </c>
      <c r="E4491" s="4" t="s">
        <v>98</v>
      </c>
      <c r="F4491" s="4" t="s">
        <v>99</v>
      </c>
      <c r="G4491" s="23" t="n">
        <v>538587</v>
      </c>
      <c r="H4491" s="24" t="n">
        <f aca="false">Parametros!$B$3</f>
        <v>160.42</v>
      </c>
      <c r="I4491" s="24" t="n">
        <f aca="false">Parametros!$B$4</f>
        <v>151.76</v>
      </c>
      <c r="J4491" s="23" t="n">
        <f aca="false">G4491*H4491/I4491</f>
        <v>569320.812730627</v>
      </c>
      <c r="K4491" s="23" t="n">
        <v>516758.38</v>
      </c>
      <c r="L4491" s="23" t="n">
        <v>676753</v>
      </c>
      <c r="M4491" s="23" t="n">
        <f aca="false">MIN(J4491:L4491)</f>
        <v>516758.38</v>
      </c>
      <c r="N4491" s="23" t="n">
        <f aca="false">MAX(J4491:L4491)</f>
        <v>676753</v>
      </c>
      <c r="O4491" s="23" t="n">
        <f aca="false">MEDIAN(J4491:L4491)</f>
        <v>569320.812730627</v>
      </c>
      <c r="P4491" s="23" t="n">
        <f aca="false">AVERAGE(J4491:L4491)</f>
        <v>587610.730910209</v>
      </c>
      <c r="Q4491" s="23" t="n">
        <f aca="false">AVERAGE(M4491,O4491)</f>
        <v>543039.596365314</v>
      </c>
      <c r="R4491" s="23" t="n">
        <f aca="false">AVERAGE(N4491,O4491)</f>
        <v>623036.906365314</v>
      </c>
      <c r="S4491" s="23" t="n">
        <f aca="false">STDEV(J4491:L4491)</f>
        <v>81550.3552260684</v>
      </c>
      <c r="T4491" s="25" t="n">
        <f aca="false">IF(P4491&gt;0,S4491/P4491,NA())</f>
        <v>0.13878295772398</v>
      </c>
      <c r="U4491" s="4" t="str">
        <f aca="false">IF(T4491&lt;=Parametros!$B$7,"MENOR",IF(T4491&lt;=Parametros!$B$8,"PROMEDIO MENOR-MEDIANA","PROMEDIO"))</f>
        <v>MENOR</v>
      </c>
      <c r="V4491" s="23" t="n">
        <f aca="false">IF(T4491&lt;=Parametros!$B$7,M4491,IF(T4491&lt;=Parametros!$B$8,Q4491,P4491))</f>
        <v>516758.38</v>
      </c>
      <c r="W4491" s="26" t="n">
        <f aca="false">ROUND(V4491,0)</f>
        <v>516758</v>
      </c>
      <c r="X4491" s="27" t="n">
        <f aca="false">K4491/G4491</f>
        <v>0.959470577641124</v>
      </c>
      <c r="Y4491" s="27" t="n">
        <f aca="false">L4491/G4491</f>
        <v>1.25653422752499</v>
      </c>
    </row>
    <row r="4492" customFormat="false" ht="26.25" hidden="false" customHeight="true" outlineLevel="0" collapsed="false">
      <c r="A4492" s="4" t="s">
        <v>357</v>
      </c>
      <c r="B4492" s="4" t="s">
        <v>1668</v>
      </c>
      <c r="C4492" s="4" t="s">
        <v>2509</v>
      </c>
      <c r="D4492" s="4" t="s">
        <v>2510</v>
      </c>
      <c r="E4492" s="4" t="s">
        <v>112</v>
      </c>
      <c r="F4492" s="4" t="s">
        <v>99</v>
      </c>
      <c r="G4492" s="23" t="n">
        <v>410372</v>
      </c>
      <c r="H4492" s="24" t="n">
        <f aca="false">Parametros!$B$3</f>
        <v>160.42</v>
      </c>
      <c r="I4492" s="24" t="n">
        <f aca="false">Parametros!$B$4</f>
        <v>151.76</v>
      </c>
      <c r="J4492" s="23" t="n">
        <f aca="false">G4492*H4492/I4492</f>
        <v>433789.379546653</v>
      </c>
      <c r="K4492" s="23" t="n">
        <v>393739.61</v>
      </c>
      <c r="L4492" s="23" t="n">
        <v>515627</v>
      </c>
      <c r="M4492" s="23" t="n">
        <f aca="false">MIN(J4492:L4492)</f>
        <v>393739.61</v>
      </c>
      <c r="N4492" s="23" t="n">
        <f aca="false">MAX(J4492:L4492)</f>
        <v>515627</v>
      </c>
      <c r="O4492" s="23" t="n">
        <f aca="false">MEDIAN(J4492:L4492)</f>
        <v>433789.379546653</v>
      </c>
      <c r="P4492" s="23" t="n">
        <f aca="false">AVERAGE(J4492:L4492)</f>
        <v>447718.663182218</v>
      </c>
      <c r="Q4492" s="23" t="n">
        <f aca="false">AVERAGE(M4492,O4492)</f>
        <v>413764.494773326</v>
      </c>
      <c r="R4492" s="23" t="n">
        <f aca="false">AVERAGE(N4492,O4492)</f>
        <v>474708.189773326</v>
      </c>
      <c r="S4492" s="23" t="n">
        <f aca="false">STDEV(J4492:L4492)</f>
        <v>62126.1029455658</v>
      </c>
      <c r="T4492" s="25" t="n">
        <f aca="false">IF(P4492&gt;0,S4492/P4492,NA())</f>
        <v>0.138761476914982</v>
      </c>
      <c r="U4492" s="4" t="str">
        <f aca="false">IF(T4492&lt;=Parametros!$B$7,"MENOR",IF(T4492&lt;=Parametros!$B$8,"PROMEDIO MENOR-MEDIANA","PROMEDIO"))</f>
        <v>MENOR</v>
      </c>
      <c r="V4492" s="23" t="n">
        <f aca="false">IF(T4492&lt;=Parametros!$B$7,M4492,IF(T4492&lt;=Parametros!$B$8,Q4492,P4492))</f>
        <v>393739.61</v>
      </c>
      <c r="W4492" s="26" t="n">
        <f aca="false">ROUND(V4492,0)</f>
        <v>393740</v>
      </c>
      <c r="X4492" s="27" t="n">
        <f aca="false">K4492/G4492</f>
        <v>0.959469968711316</v>
      </c>
      <c r="Y4492" s="27" t="n">
        <f aca="false">L4492/G4492</f>
        <v>1.25648679734485</v>
      </c>
    </row>
    <row r="4493" customFormat="false" ht="39" hidden="false" customHeight="true" outlineLevel="0" collapsed="false">
      <c r="A4493" s="4" t="s">
        <v>360</v>
      </c>
      <c r="B4493" s="4" t="s">
        <v>1668</v>
      </c>
      <c r="C4493" s="4" t="s">
        <v>2393</v>
      </c>
      <c r="D4493" s="4" t="s">
        <v>2394</v>
      </c>
      <c r="E4493" s="4" t="s">
        <v>112</v>
      </c>
      <c r="F4493" s="4" t="s">
        <v>99</v>
      </c>
      <c r="G4493" s="23" t="n">
        <v>807882</v>
      </c>
      <c r="H4493" s="24" t="n">
        <f aca="false">Parametros!$B$3</f>
        <v>160.42</v>
      </c>
      <c r="I4493" s="24" t="n">
        <f aca="false">Parametros!$B$4</f>
        <v>151.76</v>
      </c>
      <c r="J4493" s="23" t="n">
        <f aca="false">G4493*H4493/I4493</f>
        <v>853982.804691618</v>
      </c>
      <c r="K4493" s="23" t="n">
        <v>775138.49</v>
      </c>
      <c r="L4493" s="23" t="n">
        <v>1015070</v>
      </c>
      <c r="M4493" s="23" t="n">
        <f aca="false">MIN(J4493:L4493)</f>
        <v>775138.49</v>
      </c>
      <c r="N4493" s="23" t="n">
        <f aca="false">MAX(J4493:L4493)</f>
        <v>1015070</v>
      </c>
      <c r="O4493" s="23" t="n">
        <f aca="false">MEDIAN(J4493:L4493)</f>
        <v>853982.804691618</v>
      </c>
      <c r="P4493" s="23" t="n">
        <f aca="false">AVERAGE(J4493:L4493)</f>
        <v>881397.09823054</v>
      </c>
      <c r="Q4493" s="23" t="n">
        <f aca="false">AVERAGE(M4493,O4493)</f>
        <v>814560.647345809</v>
      </c>
      <c r="R4493" s="23" t="n">
        <f aca="false">AVERAGE(N4493,O4493)</f>
        <v>934526.402345809</v>
      </c>
      <c r="S4493" s="23" t="n">
        <f aca="false">STDEV(J4493:L4493)</f>
        <v>122292.436358095</v>
      </c>
      <c r="T4493" s="25" t="n">
        <f aca="false">IF(P4493&gt;0,S4493/P4493,NA())</f>
        <v>0.138748399108194</v>
      </c>
      <c r="U4493" s="4" t="str">
        <f aca="false">IF(T4493&lt;=Parametros!$B$7,"MENOR",IF(T4493&lt;=Parametros!$B$8,"PROMEDIO MENOR-MEDIANA","PROMEDIO"))</f>
        <v>MENOR</v>
      </c>
      <c r="V4493" s="23" t="n">
        <f aca="false">IF(T4493&lt;=Parametros!$B$7,M4493,IF(T4493&lt;=Parametros!$B$8,Q4493,P4493))</f>
        <v>775138.49</v>
      </c>
      <c r="W4493" s="26" t="n">
        <f aca="false">ROUND(V4493,0)</f>
        <v>775138</v>
      </c>
      <c r="X4493" s="27" t="n">
        <f aca="false">K4493/G4493</f>
        <v>0.95946993496575</v>
      </c>
      <c r="Y4493" s="27" t="n">
        <f aca="false">L4493/G4493</f>
        <v>1.25645824513976</v>
      </c>
    </row>
    <row r="4494" customFormat="false" ht="39" hidden="false" customHeight="true" outlineLevel="0" collapsed="false">
      <c r="A4494" s="4" t="s">
        <v>363</v>
      </c>
      <c r="B4494" s="4" t="s">
        <v>1668</v>
      </c>
      <c r="C4494" s="4" t="s">
        <v>2395</v>
      </c>
      <c r="D4494" s="4" t="s">
        <v>2396</v>
      </c>
      <c r="E4494" s="4" t="s">
        <v>112</v>
      </c>
      <c r="F4494" s="4" t="s">
        <v>99</v>
      </c>
      <c r="G4494" s="23" t="n">
        <v>586014</v>
      </c>
      <c r="H4494" s="24" t="n">
        <f aca="false">Parametros!$B$3</f>
        <v>160.42</v>
      </c>
      <c r="I4494" s="24" t="n">
        <f aca="false">Parametros!$B$4</f>
        <v>151.76</v>
      </c>
      <c r="J4494" s="23" t="n">
        <f aca="false">G4494*H4494/I4494</f>
        <v>619454.176858197</v>
      </c>
      <c r="K4494" s="23" t="n">
        <v>562262.75</v>
      </c>
      <c r="L4494" s="23" t="n">
        <v>736253</v>
      </c>
      <c r="M4494" s="23" t="n">
        <f aca="false">MIN(J4494:L4494)</f>
        <v>562262.75</v>
      </c>
      <c r="N4494" s="23" t="n">
        <f aca="false">MAX(J4494:L4494)</f>
        <v>736253</v>
      </c>
      <c r="O4494" s="23" t="n">
        <f aca="false">MEDIAN(J4494:L4494)</f>
        <v>619454.176858197</v>
      </c>
      <c r="P4494" s="23" t="n">
        <f aca="false">AVERAGE(J4494:L4494)</f>
        <v>639323.308952732</v>
      </c>
      <c r="Q4494" s="23" t="n">
        <f aca="false">AVERAGE(M4494,O4494)</f>
        <v>590858.463429099</v>
      </c>
      <c r="R4494" s="23" t="n">
        <f aca="false">AVERAGE(N4494,O4494)</f>
        <v>677853.588429099</v>
      </c>
      <c r="S4494" s="23" t="n">
        <f aca="false">STDEV(J4494:L4494)</f>
        <v>88680.5422931558</v>
      </c>
      <c r="T4494" s="25" t="n">
        <f aca="false">IF(P4494&gt;0,S4494/P4494,NA())</f>
        <v>0.138710009554356</v>
      </c>
      <c r="U4494" s="4" t="str">
        <f aca="false">IF(T4494&lt;=Parametros!$B$7,"MENOR",IF(T4494&lt;=Parametros!$B$8,"PROMEDIO MENOR-MEDIANA","PROMEDIO"))</f>
        <v>MENOR</v>
      </c>
      <c r="V4494" s="23" t="n">
        <f aca="false">IF(T4494&lt;=Parametros!$B$7,M4494,IF(T4494&lt;=Parametros!$B$8,Q4494,P4494))</f>
        <v>562262.75</v>
      </c>
      <c r="W4494" s="26" t="n">
        <f aca="false">ROUND(V4494,0)</f>
        <v>562263</v>
      </c>
      <c r="X4494" s="27" t="n">
        <f aca="false">K4494/G4494</f>
        <v>0.959469824952988</v>
      </c>
      <c r="Y4494" s="27" t="n">
        <f aca="false">L4494/G4494</f>
        <v>1.25637442108892</v>
      </c>
    </row>
    <row r="4495" customFormat="false" ht="26.25" hidden="false" customHeight="true" outlineLevel="0" collapsed="false">
      <c r="A4495" s="4" t="s">
        <v>366</v>
      </c>
      <c r="B4495" s="4" t="s">
        <v>1668</v>
      </c>
      <c r="C4495" s="4" t="s">
        <v>2397</v>
      </c>
      <c r="D4495" s="4" t="s">
        <v>2398</v>
      </c>
      <c r="E4495" s="4" t="s">
        <v>98</v>
      </c>
      <c r="F4495" s="4" t="s">
        <v>99</v>
      </c>
      <c r="G4495" s="23" t="n">
        <v>466105</v>
      </c>
      <c r="H4495" s="24" t="n">
        <f aca="false">Parametros!$B$3</f>
        <v>160.42</v>
      </c>
      <c r="I4495" s="24" t="n">
        <f aca="false">Parametros!$B$4</f>
        <v>151.76</v>
      </c>
      <c r="J4495" s="23" t="n">
        <f aca="false">G4495*H4495/I4495</f>
        <v>492702.715471798</v>
      </c>
      <c r="K4495" s="23" t="n">
        <v>447213.96</v>
      </c>
      <c r="L4495" s="23" t="n">
        <v>585599</v>
      </c>
      <c r="M4495" s="23" t="n">
        <f aca="false">MIN(J4495:L4495)</f>
        <v>447213.96</v>
      </c>
      <c r="N4495" s="23" t="n">
        <f aca="false">MAX(J4495:L4495)</f>
        <v>585599</v>
      </c>
      <c r="O4495" s="23" t="n">
        <f aca="false">MEDIAN(J4495:L4495)</f>
        <v>492702.715471798</v>
      </c>
      <c r="P4495" s="23" t="n">
        <f aca="false">AVERAGE(J4495:L4495)</f>
        <v>508505.225157266</v>
      </c>
      <c r="Q4495" s="23" t="n">
        <f aca="false">AVERAGE(M4495,O4495)</f>
        <v>469958.337735899</v>
      </c>
      <c r="R4495" s="23" t="n">
        <f aca="false">AVERAGE(N4495,O4495)</f>
        <v>539150.857735899</v>
      </c>
      <c r="S4495" s="23" t="n">
        <f aca="false">STDEV(J4495:L4495)</f>
        <v>70532.9306651857</v>
      </c>
      <c r="T4495" s="25" t="n">
        <f aca="false">IF(P4495&gt;0,S4495/P4495,NA())</f>
        <v>0.138706402954605</v>
      </c>
      <c r="U4495" s="4" t="str">
        <f aca="false">IF(T4495&lt;=Parametros!$B$7,"MENOR",IF(T4495&lt;=Parametros!$B$8,"PROMEDIO MENOR-MEDIANA","PROMEDIO"))</f>
        <v>MENOR</v>
      </c>
      <c r="V4495" s="23" t="n">
        <f aca="false">IF(T4495&lt;=Parametros!$B$7,M4495,IF(T4495&lt;=Parametros!$B$8,Q4495,P4495))</f>
        <v>447213.96</v>
      </c>
      <c r="W4495" s="26" t="n">
        <f aca="false">ROUND(V4495,0)</f>
        <v>447214</v>
      </c>
      <c r="X4495" s="27" t="n">
        <f aca="false">K4495/G4495</f>
        <v>0.959470419755205</v>
      </c>
      <c r="Y4495" s="27" t="n">
        <f aca="false">L4495/G4495</f>
        <v>1.25636712757855</v>
      </c>
    </row>
    <row r="4496" customFormat="false" ht="26.25" hidden="false" customHeight="true" outlineLevel="0" collapsed="false">
      <c r="A4496" s="4" t="s">
        <v>369</v>
      </c>
      <c r="B4496" s="4" t="s">
        <v>1668</v>
      </c>
      <c r="C4496" s="4" t="s">
        <v>2399</v>
      </c>
      <c r="D4496" s="4" t="s">
        <v>2400</v>
      </c>
      <c r="E4496" s="4" t="s">
        <v>98</v>
      </c>
      <c r="F4496" s="4" t="s">
        <v>99</v>
      </c>
      <c r="G4496" s="23" t="n">
        <v>136791</v>
      </c>
      <c r="H4496" s="24" t="n">
        <f aca="false">Parametros!$B$3</f>
        <v>160.42</v>
      </c>
      <c r="I4496" s="24" t="n">
        <f aca="false">Parametros!$B$4</f>
        <v>151.76</v>
      </c>
      <c r="J4496" s="23" t="n">
        <f aca="false">G4496*H4496/I4496</f>
        <v>144596.812203479</v>
      </c>
      <c r="K4496" s="23" t="n">
        <v>131247.15</v>
      </c>
      <c r="L4496" s="23" t="n">
        <v>171836</v>
      </c>
      <c r="M4496" s="23" t="n">
        <f aca="false">MIN(J4496:L4496)</f>
        <v>131247.15</v>
      </c>
      <c r="N4496" s="23" t="n">
        <f aca="false">MAX(J4496:L4496)</f>
        <v>171836</v>
      </c>
      <c r="O4496" s="23" t="n">
        <f aca="false">MEDIAN(J4496:L4496)</f>
        <v>144596.812203479</v>
      </c>
      <c r="P4496" s="23" t="n">
        <f aca="false">AVERAGE(J4496:L4496)</f>
        <v>149226.654067826</v>
      </c>
      <c r="Q4496" s="23" t="n">
        <f aca="false">AVERAGE(M4496,O4496)</f>
        <v>137921.98110174</v>
      </c>
      <c r="R4496" s="23" t="n">
        <f aca="false">AVERAGE(N4496,O4496)</f>
        <v>158216.40610174</v>
      </c>
      <c r="S4496" s="23" t="n">
        <f aca="false">STDEV(J4496:L4496)</f>
        <v>20686.7170630642</v>
      </c>
      <c r="T4496" s="25" t="n">
        <f aca="false">IF(P4496&gt;0,S4496/P4496,NA())</f>
        <v>0.138626153566786</v>
      </c>
      <c r="U4496" s="4" t="str">
        <f aca="false">IF(T4496&lt;=Parametros!$B$7,"MENOR",IF(T4496&lt;=Parametros!$B$8,"PROMEDIO MENOR-MEDIANA","PROMEDIO"))</f>
        <v>MENOR</v>
      </c>
      <c r="V4496" s="23" t="n">
        <f aca="false">IF(T4496&lt;=Parametros!$B$7,M4496,IF(T4496&lt;=Parametros!$B$8,Q4496,P4496))</f>
        <v>131247.15</v>
      </c>
      <c r="W4496" s="26" t="n">
        <f aca="false">ROUND(V4496,0)</f>
        <v>131247</v>
      </c>
      <c r="X4496" s="27" t="n">
        <f aca="false">K4496/G4496</f>
        <v>0.959472114393491</v>
      </c>
      <c r="Y4496" s="27" t="n">
        <f aca="false">L4496/G4496</f>
        <v>1.25619375543713</v>
      </c>
    </row>
    <row r="4497" customFormat="false" ht="26.25" hidden="false" customHeight="true" outlineLevel="0" collapsed="false">
      <c r="A4497" s="4" t="s">
        <v>372</v>
      </c>
      <c r="B4497" s="4" t="s">
        <v>1668</v>
      </c>
      <c r="C4497" s="4" t="s">
        <v>2401</v>
      </c>
      <c r="D4497" s="4" t="s">
        <v>2402</v>
      </c>
      <c r="E4497" s="4" t="s">
        <v>98</v>
      </c>
      <c r="F4497" s="4" t="s">
        <v>99</v>
      </c>
      <c r="G4497" s="23" t="n">
        <v>390683</v>
      </c>
      <c r="H4497" s="24" t="n">
        <f aca="false">Parametros!$B$3</f>
        <v>160.42</v>
      </c>
      <c r="I4497" s="24" t="n">
        <f aca="false">Parametros!$B$4</f>
        <v>151.76</v>
      </c>
      <c r="J4497" s="23" t="n">
        <f aca="false">G4497*H4497/I4497</f>
        <v>412976.850685293</v>
      </c>
      <c r="K4497" s="23" t="n">
        <v>374849.17</v>
      </c>
      <c r="L4497" s="23" t="n">
        <v>490875</v>
      </c>
      <c r="M4497" s="23" t="n">
        <f aca="false">MIN(J4497:L4497)</f>
        <v>374849.17</v>
      </c>
      <c r="N4497" s="23" t="n">
        <f aca="false">MAX(J4497:L4497)</f>
        <v>490875</v>
      </c>
      <c r="O4497" s="23" t="n">
        <f aca="false">MEDIAN(J4497:L4497)</f>
        <v>412976.850685293</v>
      </c>
      <c r="P4497" s="23" t="n">
        <f aca="false">AVERAGE(J4497:L4497)</f>
        <v>426233.673561764</v>
      </c>
      <c r="Q4497" s="23" t="n">
        <f aca="false">AVERAGE(M4497,O4497)</f>
        <v>393913.010342646</v>
      </c>
      <c r="R4497" s="23" t="n">
        <f aca="false">AVERAGE(N4497,O4497)</f>
        <v>451925.925342646</v>
      </c>
      <c r="S4497" s="23" t="n">
        <f aca="false">STDEV(J4497:L4497)</f>
        <v>59138.0234821966</v>
      </c>
      <c r="T4497" s="25" t="n">
        <f aca="false">IF(P4497&gt;0,S4497/P4497,NA())</f>
        <v>0.138745545343749</v>
      </c>
      <c r="U4497" s="4" t="str">
        <f aca="false">IF(T4497&lt;=Parametros!$B$7,"MENOR",IF(T4497&lt;=Parametros!$B$8,"PROMEDIO MENOR-MEDIANA","PROMEDIO"))</f>
        <v>MENOR</v>
      </c>
      <c r="V4497" s="23" t="n">
        <f aca="false">IF(T4497&lt;=Parametros!$B$7,M4497,IF(T4497&lt;=Parametros!$B$8,Q4497,P4497))</f>
        <v>374849.17</v>
      </c>
      <c r="W4497" s="26" t="n">
        <f aca="false">ROUND(V4497,0)</f>
        <v>374849</v>
      </c>
      <c r="X4497" s="27" t="n">
        <f aca="false">K4497/G4497</f>
        <v>0.959471412884615</v>
      </c>
      <c r="Y4497" s="27" t="n">
        <f aca="false">L4497/G4497</f>
        <v>1.25645344179296</v>
      </c>
    </row>
    <row r="4498" customFormat="false" ht="15" hidden="false" customHeight="true" outlineLevel="0" collapsed="false">
      <c r="A4498" s="22" t="s">
        <v>420</v>
      </c>
      <c r="B4498" s="22" t="s">
        <v>421</v>
      </c>
      <c r="C4498" s="22"/>
      <c r="D4498" s="22"/>
      <c r="E4498" s="22"/>
      <c r="F4498" s="22"/>
      <c r="G4498" s="22"/>
      <c r="H4498" s="22"/>
      <c r="I4498" s="22"/>
      <c r="J4498" s="22"/>
      <c r="K4498" s="22"/>
      <c r="L4498" s="22"/>
      <c r="M4498" s="22"/>
      <c r="N4498" s="22"/>
      <c r="O4498" s="22"/>
      <c r="P4498" s="22"/>
      <c r="Q4498" s="22"/>
      <c r="R4498" s="22"/>
      <c r="S4498" s="22"/>
      <c r="T4498" s="22"/>
      <c r="U4498" s="22"/>
      <c r="V4498" s="22"/>
      <c r="W4498" s="22"/>
    </row>
    <row r="4499" customFormat="false" ht="26.25" hidden="false" customHeight="true" outlineLevel="0" collapsed="false">
      <c r="A4499" s="4" t="s">
        <v>422</v>
      </c>
      <c r="B4499" s="4" t="s">
        <v>1668</v>
      </c>
      <c r="C4499" s="4" t="s">
        <v>2403</v>
      </c>
      <c r="D4499" s="4" t="s">
        <v>2404</v>
      </c>
      <c r="E4499" s="4" t="s">
        <v>98</v>
      </c>
      <c r="F4499" s="4" t="s">
        <v>99</v>
      </c>
      <c r="G4499" s="23" t="n">
        <v>502292</v>
      </c>
      <c r="H4499" s="24" t="n">
        <f aca="false">Parametros!$B$3</f>
        <v>160.42</v>
      </c>
      <c r="I4499" s="24" t="n">
        <f aca="false">Parametros!$B$4</f>
        <v>151.76</v>
      </c>
      <c r="J4499" s="23" t="n">
        <f aca="false">G4499*H4499/I4499</f>
        <v>530954.682656827</v>
      </c>
      <c r="K4499" s="23" t="n">
        <v>481934.4</v>
      </c>
      <c r="L4499" s="23" t="n">
        <v>631057</v>
      </c>
      <c r="M4499" s="23" t="n">
        <f aca="false">MIN(J4499:L4499)</f>
        <v>481934.4</v>
      </c>
      <c r="N4499" s="23" t="n">
        <f aca="false">MAX(J4499:L4499)</f>
        <v>631057</v>
      </c>
      <c r="O4499" s="23" t="n">
        <f aca="false">MEDIAN(J4499:L4499)</f>
        <v>530954.682656827</v>
      </c>
      <c r="P4499" s="23" t="n">
        <f aca="false">AVERAGE(J4499:L4499)</f>
        <v>547982.027552276</v>
      </c>
      <c r="Q4499" s="23" t="n">
        <f aca="false">AVERAGE(M4499,O4499)</f>
        <v>506444.541328413</v>
      </c>
      <c r="R4499" s="23" t="n">
        <f aca="false">AVERAGE(N4499,O4499)</f>
        <v>581005.841328413</v>
      </c>
      <c r="S4499" s="23" t="n">
        <f aca="false">STDEV(J4499:L4499)</f>
        <v>76005.4952837716</v>
      </c>
      <c r="T4499" s="25" t="n">
        <f aca="false">IF(P4499&gt;0,S4499/P4499,NA())</f>
        <v>0.138700708166056</v>
      </c>
      <c r="U4499" s="4" t="str">
        <f aca="false">IF(T4499&lt;=Parametros!$B$7,"MENOR",IF(T4499&lt;=Parametros!$B$8,"PROMEDIO MENOR-MEDIANA","PROMEDIO"))</f>
        <v>MENOR</v>
      </c>
      <c r="V4499" s="23" t="n">
        <f aca="false">IF(T4499&lt;=Parametros!$B$7,M4499,IF(T4499&lt;=Parametros!$B$8,Q4499,P4499))</f>
        <v>481934.4</v>
      </c>
      <c r="W4499" s="26" t="n">
        <f aca="false">ROUND(V4499,0)</f>
        <v>481934</v>
      </c>
      <c r="X4499" s="27" t="n">
        <f aca="false">K4499/G4499</f>
        <v>0.959470586829971</v>
      </c>
      <c r="Y4499" s="27" t="n">
        <f aca="false">L4499/G4499</f>
        <v>1.25635486927922</v>
      </c>
    </row>
    <row r="4500" customFormat="false" ht="26.25" hidden="false" customHeight="true" outlineLevel="0" collapsed="false">
      <c r="A4500" s="4" t="s">
        <v>425</v>
      </c>
      <c r="B4500" s="4" t="s">
        <v>1668</v>
      </c>
      <c r="C4500" s="4" t="s">
        <v>2405</v>
      </c>
      <c r="D4500" s="4" t="s">
        <v>2406</v>
      </c>
      <c r="E4500" s="4" t="s">
        <v>98</v>
      </c>
      <c r="F4500" s="4" t="s">
        <v>99</v>
      </c>
      <c r="G4500" s="23" t="n">
        <v>502292</v>
      </c>
      <c r="H4500" s="24" t="n">
        <f aca="false">Parametros!$B$3</f>
        <v>160.42</v>
      </c>
      <c r="I4500" s="24" t="n">
        <f aca="false">Parametros!$B$4</f>
        <v>151.76</v>
      </c>
      <c r="J4500" s="23" t="n">
        <f aca="false">G4500*H4500/I4500</f>
        <v>530954.682656827</v>
      </c>
      <c r="K4500" s="23" t="n">
        <v>481934.4</v>
      </c>
      <c r="L4500" s="23" t="n">
        <v>631057</v>
      </c>
      <c r="M4500" s="23" t="n">
        <f aca="false">MIN(J4500:L4500)</f>
        <v>481934.4</v>
      </c>
      <c r="N4500" s="23" t="n">
        <f aca="false">MAX(J4500:L4500)</f>
        <v>631057</v>
      </c>
      <c r="O4500" s="23" t="n">
        <f aca="false">MEDIAN(J4500:L4500)</f>
        <v>530954.682656827</v>
      </c>
      <c r="P4500" s="23" t="n">
        <f aca="false">AVERAGE(J4500:L4500)</f>
        <v>547982.027552276</v>
      </c>
      <c r="Q4500" s="23" t="n">
        <f aca="false">AVERAGE(M4500,O4500)</f>
        <v>506444.541328413</v>
      </c>
      <c r="R4500" s="23" t="n">
        <f aca="false">AVERAGE(N4500,O4500)</f>
        <v>581005.841328413</v>
      </c>
      <c r="S4500" s="23" t="n">
        <f aca="false">STDEV(J4500:L4500)</f>
        <v>76005.4952837716</v>
      </c>
      <c r="T4500" s="25" t="n">
        <f aca="false">IF(P4500&gt;0,S4500/P4500,NA())</f>
        <v>0.138700708166056</v>
      </c>
      <c r="U4500" s="4" t="str">
        <f aca="false">IF(T4500&lt;=Parametros!$B$7,"MENOR",IF(T4500&lt;=Parametros!$B$8,"PROMEDIO MENOR-MEDIANA","PROMEDIO"))</f>
        <v>MENOR</v>
      </c>
      <c r="V4500" s="23" t="n">
        <f aca="false">IF(T4500&lt;=Parametros!$B$7,M4500,IF(T4500&lt;=Parametros!$B$8,Q4500,P4500))</f>
        <v>481934.4</v>
      </c>
      <c r="W4500" s="26" t="n">
        <f aca="false">ROUND(V4500,0)</f>
        <v>481934</v>
      </c>
      <c r="X4500" s="27" t="n">
        <f aca="false">K4500/G4500</f>
        <v>0.959470586829971</v>
      </c>
      <c r="Y4500" s="27" t="n">
        <f aca="false">L4500/G4500</f>
        <v>1.25635486927922</v>
      </c>
    </row>
    <row r="4501" customFormat="false" ht="26.25" hidden="false" customHeight="true" outlineLevel="0" collapsed="false">
      <c r="A4501" s="4" t="s">
        <v>427</v>
      </c>
      <c r="B4501" s="4" t="s">
        <v>1668</v>
      </c>
      <c r="C4501" s="4" t="s">
        <v>2407</v>
      </c>
      <c r="D4501" s="4" t="s">
        <v>2408</v>
      </c>
      <c r="E4501" s="4" t="s">
        <v>98</v>
      </c>
      <c r="F4501" s="4" t="s">
        <v>99</v>
      </c>
      <c r="G4501" s="23" t="n">
        <v>502292</v>
      </c>
      <c r="H4501" s="24" t="n">
        <f aca="false">Parametros!$B$3</f>
        <v>160.42</v>
      </c>
      <c r="I4501" s="24" t="n">
        <f aca="false">Parametros!$B$4</f>
        <v>151.76</v>
      </c>
      <c r="J4501" s="23" t="n">
        <f aca="false">G4501*H4501/I4501</f>
        <v>530954.682656827</v>
      </c>
      <c r="K4501" s="23" t="n">
        <v>481934.4</v>
      </c>
      <c r="L4501" s="23" t="n">
        <v>631057</v>
      </c>
      <c r="M4501" s="23" t="n">
        <f aca="false">MIN(J4501:L4501)</f>
        <v>481934.4</v>
      </c>
      <c r="N4501" s="23" t="n">
        <f aca="false">MAX(J4501:L4501)</f>
        <v>631057</v>
      </c>
      <c r="O4501" s="23" t="n">
        <f aca="false">MEDIAN(J4501:L4501)</f>
        <v>530954.682656827</v>
      </c>
      <c r="P4501" s="23" t="n">
        <f aca="false">AVERAGE(J4501:L4501)</f>
        <v>547982.027552276</v>
      </c>
      <c r="Q4501" s="23" t="n">
        <f aca="false">AVERAGE(M4501,O4501)</f>
        <v>506444.541328413</v>
      </c>
      <c r="R4501" s="23" t="n">
        <f aca="false">AVERAGE(N4501,O4501)</f>
        <v>581005.841328413</v>
      </c>
      <c r="S4501" s="23" t="n">
        <f aca="false">STDEV(J4501:L4501)</f>
        <v>76005.4952837716</v>
      </c>
      <c r="T4501" s="25" t="n">
        <f aca="false">IF(P4501&gt;0,S4501/P4501,NA())</f>
        <v>0.138700708166056</v>
      </c>
      <c r="U4501" s="4" t="str">
        <f aca="false">IF(T4501&lt;=Parametros!$B$7,"MENOR",IF(T4501&lt;=Parametros!$B$8,"PROMEDIO MENOR-MEDIANA","PROMEDIO"))</f>
        <v>MENOR</v>
      </c>
      <c r="V4501" s="23" t="n">
        <f aca="false">IF(T4501&lt;=Parametros!$B$7,M4501,IF(T4501&lt;=Parametros!$B$8,Q4501,P4501))</f>
        <v>481934.4</v>
      </c>
      <c r="W4501" s="26" t="n">
        <f aca="false">ROUND(V4501,0)</f>
        <v>481934</v>
      </c>
      <c r="X4501" s="27" t="n">
        <f aca="false">K4501/G4501</f>
        <v>0.959470586829971</v>
      </c>
      <c r="Y4501" s="27" t="n">
        <f aca="false">L4501/G4501</f>
        <v>1.25635486927922</v>
      </c>
    </row>
    <row r="4502" customFormat="false" ht="26.25" hidden="false" customHeight="true" outlineLevel="0" collapsed="false">
      <c r="A4502" s="4" t="s">
        <v>430</v>
      </c>
      <c r="B4502" s="4" t="s">
        <v>1668</v>
      </c>
      <c r="C4502" s="4" t="s">
        <v>2409</v>
      </c>
      <c r="D4502" s="4" t="s">
        <v>2410</v>
      </c>
      <c r="E4502" s="4" t="s">
        <v>98</v>
      </c>
      <c r="F4502" s="4" t="s">
        <v>99</v>
      </c>
      <c r="G4502" s="23" t="n">
        <v>675885</v>
      </c>
      <c r="H4502" s="24" t="n">
        <f aca="false">Parametros!$B$3</f>
        <v>160.42</v>
      </c>
      <c r="I4502" s="24" t="n">
        <f aca="false">Parametros!$B$4</f>
        <v>151.76</v>
      </c>
      <c r="J4502" s="23" t="n">
        <f aca="false">G4502*H4502/I4502</f>
        <v>714453.556273063</v>
      </c>
      <c r="K4502" s="23" t="n">
        <v>648492.08</v>
      </c>
      <c r="L4502" s="23" t="n">
        <v>849184</v>
      </c>
      <c r="M4502" s="23" t="n">
        <f aca="false">MIN(J4502:L4502)</f>
        <v>648492.08</v>
      </c>
      <c r="N4502" s="23" t="n">
        <f aca="false">MAX(J4502:L4502)</f>
        <v>849184</v>
      </c>
      <c r="O4502" s="23" t="n">
        <f aca="false">MEDIAN(J4502:L4502)</f>
        <v>714453.556273063</v>
      </c>
      <c r="P4502" s="23" t="n">
        <f aca="false">AVERAGE(J4502:L4502)</f>
        <v>737376.545424354</v>
      </c>
      <c r="Q4502" s="23" t="n">
        <f aca="false">AVERAGE(M4502,O4502)</f>
        <v>681472.818136531</v>
      </c>
      <c r="R4502" s="23" t="n">
        <f aca="false">AVERAGE(N4502,O4502)</f>
        <v>781818.778136531</v>
      </c>
      <c r="S4502" s="23" t="n">
        <f aca="false">STDEV(J4502:L4502)</f>
        <v>102290.807319349</v>
      </c>
      <c r="T4502" s="25" t="n">
        <f aca="false">IF(P4502&gt;0,S4502/P4502,NA())</f>
        <v>0.138722621371801</v>
      </c>
      <c r="U4502" s="4" t="str">
        <f aca="false">IF(T4502&lt;=Parametros!$B$7,"MENOR",IF(T4502&lt;=Parametros!$B$8,"PROMEDIO MENOR-MEDIANA","PROMEDIO"))</f>
        <v>MENOR</v>
      </c>
      <c r="V4502" s="23" t="n">
        <f aca="false">IF(T4502&lt;=Parametros!$B$7,M4502,IF(T4502&lt;=Parametros!$B$8,Q4502,P4502))</f>
        <v>648492.08</v>
      </c>
      <c r="W4502" s="26" t="n">
        <f aca="false">ROUND(V4502,0)</f>
        <v>648492</v>
      </c>
      <c r="X4502" s="27" t="n">
        <f aca="false">K4502/G4502</f>
        <v>0.959471034273582</v>
      </c>
      <c r="Y4502" s="27" t="n">
        <f aca="false">L4502/G4502</f>
        <v>1.25640308632386</v>
      </c>
    </row>
    <row r="4503" customFormat="false" ht="26.25" hidden="false" customHeight="true" outlineLevel="0" collapsed="false">
      <c r="A4503" s="4" t="s">
        <v>432</v>
      </c>
      <c r="B4503" s="4" t="s">
        <v>1668</v>
      </c>
      <c r="C4503" s="4" t="s">
        <v>2411</v>
      </c>
      <c r="D4503" s="4" t="s">
        <v>2412</v>
      </c>
      <c r="E4503" s="4" t="s">
        <v>98</v>
      </c>
      <c r="F4503" s="4" t="s">
        <v>99</v>
      </c>
      <c r="G4503" s="23" t="n">
        <v>683520</v>
      </c>
      <c r="H4503" s="24" t="n">
        <f aca="false">Parametros!$B$3</f>
        <v>160.42</v>
      </c>
      <c r="I4503" s="24" t="n">
        <f aca="false">Parametros!$B$4</f>
        <v>151.76</v>
      </c>
      <c r="J4503" s="23" t="n">
        <f aca="false">G4503*H4503/I4503</f>
        <v>722524.238270954</v>
      </c>
      <c r="K4503" s="23" t="n">
        <v>655816.98</v>
      </c>
      <c r="L4503" s="23" t="n">
        <v>858823</v>
      </c>
      <c r="M4503" s="23" t="n">
        <f aca="false">MIN(J4503:L4503)</f>
        <v>655816.98</v>
      </c>
      <c r="N4503" s="23" t="n">
        <f aca="false">MAX(J4503:L4503)</f>
        <v>858823</v>
      </c>
      <c r="O4503" s="23" t="n">
        <f aca="false">MEDIAN(J4503:L4503)</f>
        <v>722524.238270954</v>
      </c>
      <c r="P4503" s="23" t="n">
        <f aca="false">AVERAGE(J4503:L4503)</f>
        <v>745721.406090318</v>
      </c>
      <c r="Q4503" s="23" t="n">
        <f aca="false">AVERAGE(M4503,O4503)</f>
        <v>689170.609135477</v>
      </c>
      <c r="R4503" s="23" t="n">
        <f aca="false">AVERAGE(N4503,O4503)</f>
        <v>790673.619135477</v>
      </c>
      <c r="S4503" s="23" t="n">
        <f aca="false">STDEV(J4503:L4503)</f>
        <v>103471.940569364</v>
      </c>
      <c r="T4503" s="25" t="n">
        <f aca="false">IF(P4503&gt;0,S4503/P4503,NA())</f>
        <v>0.138754150979584</v>
      </c>
      <c r="U4503" s="4" t="str">
        <f aca="false">IF(T4503&lt;=Parametros!$B$7,"MENOR",IF(T4503&lt;=Parametros!$B$8,"PROMEDIO MENOR-MEDIANA","PROMEDIO"))</f>
        <v>MENOR</v>
      </c>
      <c r="V4503" s="23" t="n">
        <f aca="false">IF(T4503&lt;=Parametros!$B$7,M4503,IF(T4503&lt;=Parametros!$B$8,Q4503,P4503))</f>
        <v>655816.98</v>
      </c>
      <c r="W4503" s="26" t="n">
        <f aca="false">ROUND(V4503,0)</f>
        <v>655817</v>
      </c>
      <c r="X4503" s="27" t="n">
        <f aca="false">K4503/G4503</f>
        <v>0.959470066713483</v>
      </c>
      <c r="Y4503" s="27" t="n">
        <f aca="false">L4503/G4503</f>
        <v>1.25647091526217</v>
      </c>
    </row>
    <row r="4504" customFormat="false" ht="51.75" hidden="false" customHeight="true" outlineLevel="0" collapsed="false">
      <c r="A4504" s="4" t="s">
        <v>435</v>
      </c>
      <c r="B4504" s="4" t="s">
        <v>1668</v>
      </c>
      <c r="C4504" s="4" t="s">
        <v>2413</v>
      </c>
      <c r="D4504" s="4" t="s">
        <v>2414</v>
      </c>
      <c r="E4504" s="4" t="s">
        <v>112</v>
      </c>
      <c r="F4504" s="4" t="s">
        <v>99</v>
      </c>
      <c r="G4504" s="23" t="n">
        <v>603090</v>
      </c>
      <c r="H4504" s="24" t="n">
        <f aca="false">Parametros!$B$3</f>
        <v>160.42</v>
      </c>
      <c r="I4504" s="24" t="n">
        <f aca="false">Parametros!$B$4</f>
        <v>151.76</v>
      </c>
      <c r="J4504" s="23" t="n">
        <f aca="false">G4504*H4504/I4504</f>
        <v>637504.598049552</v>
      </c>
      <c r="K4504" s="23" t="n">
        <v>578647.12</v>
      </c>
      <c r="L4504" s="23" t="n">
        <v>757792</v>
      </c>
      <c r="M4504" s="23" t="n">
        <f aca="false">MIN(J4504:L4504)</f>
        <v>578647.12</v>
      </c>
      <c r="N4504" s="23" t="n">
        <f aca="false">MAX(J4504:L4504)</f>
        <v>757792</v>
      </c>
      <c r="O4504" s="23" t="n">
        <f aca="false">MEDIAN(J4504:L4504)</f>
        <v>637504.598049552</v>
      </c>
      <c r="P4504" s="23" t="n">
        <f aca="false">AVERAGE(J4504:L4504)</f>
        <v>657981.239349851</v>
      </c>
      <c r="Q4504" s="23" t="n">
        <f aca="false">AVERAGE(M4504,O4504)</f>
        <v>608075.859024776</v>
      </c>
      <c r="R4504" s="23" t="n">
        <f aca="false">AVERAGE(N4504,O4504)</f>
        <v>697648.299024776</v>
      </c>
      <c r="S4504" s="23" t="n">
        <f aca="false">STDEV(J4504:L4504)</f>
        <v>91310.9612081673</v>
      </c>
      <c r="T4504" s="25" t="n">
        <f aca="false">IF(P4504&gt;0,S4504/P4504,NA())</f>
        <v>0.138774414447426</v>
      </c>
      <c r="U4504" s="4" t="str">
        <f aca="false">IF(T4504&lt;=Parametros!$B$7,"MENOR",IF(T4504&lt;=Parametros!$B$8,"PROMEDIO MENOR-MEDIANA","PROMEDIO"))</f>
        <v>MENOR</v>
      </c>
      <c r="V4504" s="23" t="n">
        <f aca="false">IF(T4504&lt;=Parametros!$B$7,M4504,IF(T4504&lt;=Parametros!$B$8,Q4504,P4504))</f>
        <v>578647.12</v>
      </c>
      <c r="W4504" s="26" t="n">
        <f aca="false">ROUND(V4504,0)</f>
        <v>578647</v>
      </c>
      <c r="X4504" s="27" t="n">
        <f aca="false">K4504/G4504</f>
        <v>0.959470593112139</v>
      </c>
      <c r="Y4504" s="27" t="n">
        <f aca="false">L4504/G4504</f>
        <v>1.25651561126863</v>
      </c>
    </row>
    <row r="4505" customFormat="false" ht="26.25" hidden="false" customHeight="true" outlineLevel="0" collapsed="false">
      <c r="A4505" s="4" t="s">
        <v>437</v>
      </c>
      <c r="B4505" s="4" t="s">
        <v>1668</v>
      </c>
      <c r="C4505" s="4" t="s">
        <v>2415</v>
      </c>
      <c r="D4505" s="4" t="s">
        <v>2416</v>
      </c>
      <c r="E4505" s="4" t="s">
        <v>98</v>
      </c>
      <c r="F4505" s="4" t="s">
        <v>99</v>
      </c>
      <c r="G4505" s="23" t="n">
        <v>400460</v>
      </c>
      <c r="H4505" s="24" t="n">
        <f aca="false">Parametros!$B$3</f>
        <v>160.42</v>
      </c>
      <c r="I4505" s="24" t="n">
        <f aca="false">Parametros!$B$4</f>
        <v>151.76</v>
      </c>
      <c r="J4505" s="23" t="n">
        <f aca="false">G4505*H4505/I4505</f>
        <v>423311.76331049</v>
      </c>
      <c r="K4505" s="23" t="n">
        <v>384229.33</v>
      </c>
      <c r="L4505" s="23" t="n">
        <v>503132</v>
      </c>
      <c r="M4505" s="23" t="n">
        <f aca="false">MIN(J4505:L4505)</f>
        <v>384229.33</v>
      </c>
      <c r="N4505" s="23" t="n">
        <f aca="false">MAX(J4505:L4505)</f>
        <v>503132</v>
      </c>
      <c r="O4505" s="23" t="n">
        <f aca="false">MEDIAN(J4505:L4505)</f>
        <v>423311.76331049</v>
      </c>
      <c r="P4505" s="23" t="n">
        <f aca="false">AVERAGE(J4505:L4505)</f>
        <v>436891.031103497</v>
      </c>
      <c r="Q4505" s="23" t="n">
        <f aca="false">AVERAGE(M4505,O4505)</f>
        <v>403770.546655245</v>
      </c>
      <c r="R4505" s="23" t="n">
        <f aca="false">AVERAGE(N4505,O4505)</f>
        <v>463221.881655245</v>
      </c>
      <c r="S4505" s="23" t="n">
        <f aca="false">STDEV(J4505:L4505)</f>
        <v>60603.2888433282</v>
      </c>
      <c r="T4505" s="25" t="n">
        <f aca="false">IF(P4505&gt;0,S4505/P4505,NA())</f>
        <v>0.138714884327693</v>
      </c>
      <c r="U4505" s="4" t="str">
        <f aca="false">IF(T4505&lt;=Parametros!$B$7,"MENOR",IF(T4505&lt;=Parametros!$B$8,"PROMEDIO MENOR-MEDIANA","PROMEDIO"))</f>
        <v>MENOR</v>
      </c>
      <c r="V4505" s="23" t="n">
        <f aca="false">IF(T4505&lt;=Parametros!$B$7,M4505,IF(T4505&lt;=Parametros!$B$8,Q4505,P4505))</f>
        <v>384229.33</v>
      </c>
      <c r="W4505" s="26" t="n">
        <f aca="false">ROUND(V4505,0)</f>
        <v>384229</v>
      </c>
      <c r="X4505" s="27" t="n">
        <f aca="false">K4505/G4505</f>
        <v>0.959469934575239</v>
      </c>
      <c r="Y4505" s="27" t="n">
        <f aca="false">L4505/G4505</f>
        <v>1.25638515706937</v>
      </c>
    </row>
    <row r="4506" customFormat="false" ht="26.25" hidden="false" customHeight="true" outlineLevel="0" collapsed="false">
      <c r="A4506" s="4" t="s">
        <v>440</v>
      </c>
      <c r="B4506" s="4" t="s">
        <v>1668</v>
      </c>
      <c r="C4506" s="4" t="s">
        <v>2419</v>
      </c>
      <c r="D4506" s="4" t="s">
        <v>2420</v>
      </c>
      <c r="E4506" s="4" t="s">
        <v>98</v>
      </c>
      <c r="F4506" s="4" t="s">
        <v>99</v>
      </c>
      <c r="G4506" s="23" t="n">
        <v>357239</v>
      </c>
      <c r="H4506" s="24" t="n">
        <f aca="false">Parametros!$B$3</f>
        <v>160.42</v>
      </c>
      <c r="I4506" s="24" t="n">
        <f aca="false">Parametros!$B$4</f>
        <v>151.76</v>
      </c>
      <c r="J4506" s="23" t="n">
        <f aca="false">G4506*H4506/I4506</f>
        <v>377624.409462309</v>
      </c>
      <c r="K4506" s="23" t="n">
        <v>342760.34</v>
      </c>
      <c r="L4506" s="23" t="n">
        <v>448868</v>
      </c>
      <c r="M4506" s="23" t="n">
        <f aca="false">MIN(J4506:L4506)</f>
        <v>342760.34</v>
      </c>
      <c r="N4506" s="23" t="n">
        <f aca="false">MAX(J4506:L4506)</f>
        <v>448868</v>
      </c>
      <c r="O4506" s="23" t="n">
        <f aca="false">MEDIAN(J4506:L4506)</f>
        <v>377624.409462309</v>
      </c>
      <c r="P4506" s="23" t="n">
        <f aca="false">AVERAGE(J4506:L4506)</f>
        <v>389750.916487436</v>
      </c>
      <c r="Q4506" s="23" t="n">
        <f aca="false">AVERAGE(M4506,O4506)</f>
        <v>360192.374731155</v>
      </c>
      <c r="R4506" s="23" t="n">
        <f aca="false">AVERAGE(N4506,O4506)</f>
        <v>413246.204731155</v>
      </c>
      <c r="S4506" s="23" t="n">
        <f aca="false">STDEV(J4506:L4506)</f>
        <v>54083.2507079756</v>
      </c>
      <c r="T4506" s="25" t="n">
        <f aca="false">IF(P4506&gt;0,S4506/P4506,NA())</f>
        <v>0.13876362676807</v>
      </c>
      <c r="U4506" s="4" t="str">
        <f aca="false">IF(T4506&lt;=Parametros!$B$7,"MENOR",IF(T4506&lt;=Parametros!$B$8,"PROMEDIO MENOR-MEDIANA","PROMEDIO"))</f>
        <v>MENOR</v>
      </c>
      <c r="V4506" s="23" t="n">
        <f aca="false">IF(T4506&lt;=Parametros!$B$7,M4506,IF(T4506&lt;=Parametros!$B$8,Q4506,P4506))</f>
        <v>342760.34</v>
      </c>
      <c r="W4506" s="26" t="n">
        <f aca="false">ROUND(V4506,0)</f>
        <v>342760</v>
      </c>
      <c r="X4506" s="27" t="n">
        <f aca="false">K4506/G4506</f>
        <v>0.959470662497656</v>
      </c>
      <c r="Y4506" s="27" t="n">
        <f aca="false">L4506/G4506</f>
        <v>1.2564921523126</v>
      </c>
    </row>
    <row r="4507" customFormat="false" ht="39" hidden="false" customHeight="true" outlineLevel="0" collapsed="false">
      <c r="A4507" s="4" t="s">
        <v>443</v>
      </c>
      <c r="B4507" s="4" t="s">
        <v>1668</v>
      </c>
      <c r="C4507" s="4" t="s">
        <v>2417</v>
      </c>
      <c r="D4507" s="4" t="s">
        <v>2418</v>
      </c>
      <c r="E4507" s="4" t="s">
        <v>98</v>
      </c>
      <c r="F4507" s="4" t="s">
        <v>99</v>
      </c>
      <c r="G4507" s="23" t="n">
        <v>753437</v>
      </c>
      <c r="H4507" s="24" t="n">
        <f aca="false">Parametros!$B$3</f>
        <v>160.42</v>
      </c>
      <c r="I4507" s="24" t="n">
        <f aca="false">Parametros!$B$4</f>
        <v>151.76</v>
      </c>
      <c r="J4507" s="23" t="n">
        <f aca="false">G4507*H4507/I4507</f>
        <v>796430.966921455</v>
      </c>
      <c r="K4507" s="23" t="n">
        <v>722900.22</v>
      </c>
      <c r="L4507" s="23" t="n">
        <v>946645</v>
      </c>
      <c r="M4507" s="23" t="n">
        <f aca="false">MIN(J4507:L4507)</f>
        <v>722900.22</v>
      </c>
      <c r="N4507" s="23" t="n">
        <f aca="false">MAX(J4507:L4507)</f>
        <v>946645</v>
      </c>
      <c r="O4507" s="23" t="n">
        <f aca="false">MEDIAN(J4507:L4507)</f>
        <v>796430.966921455</v>
      </c>
      <c r="P4507" s="23" t="n">
        <f aca="false">AVERAGE(J4507:L4507)</f>
        <v>821992.062307152</v>
      </c>
      <c r="Q4507" s="23" t="n">
        <f aca="false">AVERAGE(M4507,O4507)</f>
        <v>759665.593460728</v>
      </c>
      <c r="R4507" s="23" t="n">
        <f aca="false">AVERAGE(N4507,O4507)</f>
        <v>871537.983460727</v>
      </c>
      <c r="S4507" s="23" t="n">
        <f aca="false">STDEV(J4507:L4507)</f>
        <v>114041.478604496</v>
      </c>
      <c r="T4507" s="25" t="n">
        <f aca="false">IF(P4507&gt;0,S4507/P4507,NA())</f>
        <v>0.138737931707523</v>
      </c>
      <c r="U4507" s="4" t="str">
        <f aca="false">IF(T4507&lt;=Parametros!$B$7,"MENOR",IF(T4507&lt;=Parametros!$B$8,"PROMEDIO MENOR-MEDIANA","PROMEDIO"))</f>
        <v>MENOR</v>
      </c>
      <c r="V4507" s="23" t="n">
        <f aca="false">IF(T4507&lt;=Parametros!$B$7,M4507,IF(T4507&lt;=Parametros!$B$8,Q4507,P4507))</f>
        <v>722900.22</v>
      </c>
      <c r="W4507" s="26" t="n">
        <f aca="false">ROUND(V4507,0)</f>
        <v>722900</v>
      </c>
      <c r="X4507" s="27" t="n">
        <f aca="false">K4507/G4507</f>
        <v>0.959470028681894</v>
      </c>
      <c r="Y4507" s="27" t="n">
        <f aca="false">L4507/G4507</f>
        <v>1.25643550821104</v>
      </c>
    </row>
    <row r="4508" customFormat="false" ht="26.25" hidden="false" customHeight="true" outlineLevel="0" collapsed="false">
      <c r="A4508" s="4" t="s">
        <v>446</v>
      </c>
      <c r="B4508" s="4" t="s">
        <v>1668</v>
      </c>
      <c r="C4508" s="4" t="s">
        <v>2423</v>
      </c>
      <c r="D4508" s="4" t="s">
        <v>2424</v>
      </c>
      <c r="E4508" s="4" t="s">
        <v>98</v>
      </c>
      <c r="F4508" s="4" t="s">
        <v>99</v>
      </c>
      <c r="G4508" s="23" t="n">
        <v>554162</v>
      </c>
      <c r="H4508" s="24" t="n">
        <f aca="false">Parametros!$B$3</f>
        <v>160.42</v>
      </c>
      <c r="I4508" s="24" t="n">
        <f aca="false">Parametros!$B$4</f>
        <v>151.76</v>
      </c>
      <c r="J4508" s="23" t="n">
        <f aca="false">G4508*H4508/I4508</f>
        <v>585784.581180812</v>
      </c>
      <c r="K4508" s="23" t="n">
        <v>531702.32</v>
      </c>
      <c r="L4508" s="23" t="n">
        <v>696269</v>
      </c>
      <c r="M4508" s="23" t="n">
        <f aca="false">MIN(J4508:L4508)</f>
        <v>531702.32</v>
      </c>
      <c r="N4508" s="23" t="n">
        <f aca="false">MAX(J4508:L4508)</f>
        <v>696269</v>
      </c>
      <c r="O4508" s="23" t="n">
        <f aca="false">MEDIAN(J4508:L4508)</f>
        <v>585784.581180812</v>
      </c>
      <c r="P4508" s="23" t="n">
        <f aca="false">AVERAGE(J4508:L4508)</f>
        <v>604585.300393604</v>
      </c>
      <c r="Q4508" s="23" t="n">
        <f aca="false">AVERAGE(M4508,O4508)</f>
        <v>558743.450590406</v>
      </c>
      <c r="R4508" s="23" t="n">
        <f aca="false">AVERAGE(N4508,O4508)</f>
        <v>641026.790590406</v>
      </c>
      <c r="S4508" s="23" t="n">
        <f aca="false">STDEV(J4508:L4508)</f>
        <v>83878.7715917698</v>
      </c>
      <c r="T4508" s="25" t="n">
        <f aca="false">IF(P4508&gt;0,S4508/P4508,NA())</f>
        <v>0.138737695966412</v>
      </c>
      <c r="U4508" s="4" t="str">
        <f aca="false">IF(T4508&lt;=Parametros!$B$7,"MENOR",IF(T4508&lt;=Parametros!$B$8,"PROMEDIO MENOR-MEDIANA","PROMEDIO"))</f>
        <v>MENOR</v>
      </c>
      <c r="V4508" s="23" t="n">
        <f aca="false">IF(T4508&lt;=Parametros!$B$7,M4508,IF(T4508&lt;=Parametros!$B$8,Q4508,P4508))</f>
        <v>531702.32</v>
      </c>
      <c r="W4508" s="26" t="n">
        <f aca="false">ROUND(V4508,0)</f>
        <v>531702</v>
      </c>
      <c r="X4508" s="27" t="n">
        <f aca="false">K4508/G4508</f>
        <v>0.959470912837762</v>
      </c>
      <c r="Y4508" s="27" t="n">
        <f aca="false">L4508/G4508</f>
        <v>1.25643584367026</v>
      </c>
    </row>
    <row r="4509" customFormat="false" ht="26.25" hidden="false" customHeight="true" outlineLevel="0" collapsed="false">
      <c r="A4509" s="4" t="s">
        <v>449</v>
      </c>
      <c r="B4509" s="4" t="s">
        <v>1668</v>
      </c>
      <c r="C4509" s="4" t="s">
        <v>2421</v>
      </c>
      <c r="D4509" s="4" t="s">
        <v>2422</v>
      </c>
      <c r="E4509" s="4" t="s">
        <v>98</v>
      </c>
      <c r="F4509" s="4" t="s">
        <v>99</v>
      </c>
      <c r="G4509" s="23" t="n">
        <v>448690</v>
      </c>
      <c r="H4509" s="24" t="n">
        <f aca="false">Parametros!$B$3</f>
        <v>160.42</v>
      </c>
      <c r="I4509" s="24" t="n">
        <f aca="false">Parametros!$B$4</f>
        <v>151.76</v>
      </c>
      <c r="J4509" s="23" t="n">
        <f aca="false">G4509*H4509/I4509</f>
        <v>474293.949657354</v>
      </c>
      <c r="K4509" s="23" t="n">
        <v>430505.23</v>
      </c>
      <c r="L4509" s="23" t="n">
        <v>563703</v>
      </c>
      <c r="M4509" s="23" t="n">
        <f aca="false">MIN(J4509:L4509)</f>
        <v>430505.23</v>
      </c>
      <c r="N4509" s="23" t="n">
        <f aca="false">MAX(J4509:L4509)</f>
        <v>563703</v>
      </c>
      <c r="O4509" s="23" t="n">
        <f aca="false">MEDIAN(J4509:L4509)</f>
        <v>474293.949657354</v>
      </c>
      <c r="P4509" s="23" t="n">
        <f aca="false">AVERAGE(J4509:L4509)</f>
        <v>489500.726552451</v>
      </c>
      <c r="Q4509" s="23" t="n">
        <f aca="false">AVERAGE(M4509,O4509)</f>
        <v>452399.589828677</v>
      </c>
      <c r="R4509" s="23" t="n">
        <f aca="false">AVERAGE(N4509,O4509)</f>
        <v>518998.474828677</v>
      </c>
      <c r="S4509" s="23" t="n">
        <f aca="false">STDEV(J4509:L4509)</f>
        <v>67888.4823139845</v>
      </c>
      <c r="T4509" s="25" t="n">
        <f aca="false">IF(P4509&gt;0,S4509/P4509,NA())</f>
        <v>0.138689237076566</v>
      </c>
      <c r="U4509" s="4" t="str">
        <f aca="false">IF(T4509&lt;=Parametros!$B$7,"MENOR",IF(T4509&lt;=Parametros!$B$8,"PROMEDIO MENOR-MEDIANA","PROMEDIO"))</f>
        <v>MENOR</v>
      </c>
      <c r="V4509" s="23" t="n">
        <f aca="false">IF(T4509&lt;=Parametros!$B$7,M4509,IF(T4509&lt;=Parametros!$B$8,Q4509,P4509))</f>
        <v>430505.23</v>
      </c>
      <c r="W4509" s="26" t="n">
        <f aca="false">ROUND(V4509,0)</f>
        <v>430505</v>
      </c>
      <c r="X4509" s="27" t="n">
        <f aca="false">K4509/G4509</f>
        <v>0.959471416791103</v>
      </c>
      <c r="Y4509" s="27" t="n">
        <f aca="false">L4509/G4509</f>
        <v>1.256330651452</v>
      </c>
    </row>
    <row r="4510" customFormat="false" ht="39" hidden="false" customHeight="true" outlineLevel="0" collapsed="false">
      <c r="A4510" s="4" t="s">
        <v>451</v>
      </c>
      <c r="B4510" s="4" t="s">
        <v>1668</v>
      </c>
      <c r="C4510" s="4" t="s">
        <v>2425</v>
      </c>
      <c r="D4510" s="4" t="s">
        <v>2426</v>
      </c>
      <c r="E4510" s="4" t="s">
        <v>98</v>
      </c>
      <c r="F4510" s="4" t="s">
        <v>99</v>
      </c>
      <c r="G4510" s="23" t="n">
        <v>502292</v>
      </c>
      <c r="H4510" s="24" t="n">
        <f aca="false">Parametros!$B$3</f>
        <v>160.42</v>
      </c>
      <c r="I4510" s="24" t="n">
        <f aca="false">Parametros!$B$4</f>
        <v>151.76</v>
      </c>
      <c r="J4510" s="23" t="n">
        <f aca="false">G4510*H4510/I4510</f>
        <v>530954.682656827</v>
      </c>
      <c r="K4510" s="23" t="n">
        <v>481934.4</v>
      </c>
      <c r="L4510" s="23" t="n">
        <v>631057</v>
      </c>
      <c r="M4510" s="23" t="n">
        <f aca="false">MIN(J4510:L4510)</f>
        <v>481934.4</v>
      </c>
      <c r="N4510" s="23" t="n">
        <f aca="false">MAX(J4510:L4510)</f>
        <v>631057</v>
      </c>
      <c r="O4510" s="23" t="n">
        <f aca="false">MEDIAN(J4510:L4510)</f>
        <v>530954.682656827</v>
      </c>
      <c r="P4510" s="23" t="n">
        <f aca="false">AVERAGE(J4510:L4510)</f>
        <v>547982.027552276</v>
      </c>
      <c r="Q4510" s="23" t="n">
        <f aca="false">AVERAGE(M4510,O4510)</f>
        <v>506444.541328413</v>
      </c>
      <c r="R4510" s="23" t="n">
        <f aca="false">AVERAGE(N4510,O4510)</f>
        <v>581005.841328413</v>
      </c>
      <c r="S4510" s="23" t="n">
        <f aca="false">STDEV(J4510:L4510)</f>
        <v>76005.4952837716</v>
      </c>
      <c r="T4510" s="25" t="n">
        <f aca="false">IF(P4510&gt;0,S4510/P4510,NA())</f>
        <v>0.138700708166056</v>
      </c>
      <c r="U4510" s="4" t="str">
        <f aca="false">IF(T4510&lt;=Parametros!$B$7,"MENOR",IF(T4510&lt;=Parametros!$B$8,"PROMEDIO MENOR-MEDIANA","PROMEDIO"))</f>
        <v>MENOR</v>
      </c>
      <c r="V4510" s="23" t="n">
        <f aca="false">IF(T4510&lt;=Parametros!$B$7,M4510,IF(T4510&lt;=Parametros!$B$8,Q4510,P4510))</f>
        <v>481934.4</v>
      </c>
      <c r="W4510" s="26" t="n">
        <f aca="false">ROUND(V4510,0)</f>
        <v>481934</v>
      </c>
      <c r="X4510" s="27" t="n">
        <f aca="false">K4510/G4510</f>
        <v>0.959470586829971</v>
      </c>
      <c r="Y4510" s="27" t="n">
        <f aca="false">L4510/G4510</f>
        <v>1.25635486927922</v>
      </c>
    </row>
    <row r="4511" customFormat="false" ht="26.25" hidden="false" customHeight="true" outlineLevel="0" collapsed="false">
      <c r="A4511" s="4" t="s">
        <v>454</v>
      </c>
      <c r="B4511" s="4" t="s">
        <v>1668</v>
      </c>
      <c r="C4511" s="4" t="s">
        <v>2511</v>
      </c>
      <c r="D4511" s="4" t="s">
        <v>2512</v>
      </c>
      <c r="E4511" s="4" t="s">
        <v>98</v>
      </c>
      <c r="F4511" s="4" t="s">
        <v>99</v>
      </c>
      <c r="G4511" s="23" t="n">
        <v>957534</v>
      </c>
      <c r="H4511" s="24" t="n">
        <f aca="false">Parametros!$B$3</f>
        <v>160.42</v>
      </c>
      <c r="I4511" s="24" t="n">
        <f aca="false">Parametros!$B$4</f>
        <v>151.76</v>
      </c>
      <c r="J4511" s="23" t="n">
        <f aca="false">G4511*H4511/I4511</f>
        <v>1012174.514233</v>
      </c>
      <c r="K4511" s="23" t="n">
        <v>918725.45</v>
      </c>
      <c r="L4511" s="23" t="n">
        <v>1203090</v>
      </c>
      <c r="M4511" s="23" t="n">
        <f aca="false">MIN(J4511:L4511)</f>
        <v>918725.45</v>
      </c>
      <c r="N4511" s="23" t="n">
        <f aca="false">MAX(J4511:L4511)</f>
        <v>1203090</v>
      </c>
      <c r="O4511" s="23" t="n">
        <f aca="false">MEDIAN(J4511:L4511)</f>
        <v>1012174.514233</v>
      </c>
      <c r="P4511" s="23" t="n">
        <f aca="false">AVERAGE(J4511:L4511)</f>
        <v>1044663.321411</v>
      </c>
      <c r="Q4511" s="23" t="n">
        <f aca="false">AVERAGE(M4511,O4511)</f>
        <v>965449.9821165</v>
      </c>
      <c r="R4511" s="23" t="n">
        <f aca="false">AVERAGE(N4511,O4511)</f>
        <v>1107632.2571165</v>
      </c>
      <c r="S4511" s="23" t="n">
        <f aca="false">STDEV(J4511:L4511)</f>
        <v>144939.440001894</v>
      </c>
      <c r="T4511" s="25" t="n">
        <f aca="false">IF(P4511&gt;0,S4511/P4511,NA())</f>
        <v>0.138742728907269</v>
      </c>
      <c r="U4511" s="4" t="str">
        <f aca="false">IF(T4511&lt;=Parametros!$B$7,"MENOR",IF(T4511&lt;=Parametros!$B$8,"PROMEDIO MENOR-MEDIANA","PROMEDIO"))</f>
        <v>MENOR</v>
      </c>
      <c r="V4511" s="23" t="n">
        <f aca="false">IF(T4511&lt;=Parametros!$B$7,M4511,IF(T4511&lt;=Parametros!$B$8,Q4511,P4511))</f>
        <v>918725.45</v>
      </c>
      <c r="W4511" s="26" t="n">
        <f aca="false">ROUND(V4511,0)</f>
        <v>918725</v>
      </c>
      <c r="X4511" s="27" t="n">
        <f aca="false">K4511/G4511</f>
        <v>0.959470316458737</v>
      </c>
      <c r="Y4511" s="27" t="n">
        <f aca="false">L4511/G4511</f>
        <v>1.25644624629517</v>
      </c>
    </row>
    <row r="4512" customFormat="false" ht="26.25" hidden="false" customHeight="true" outlineLevel="0" collapsed="false">
      <c r="A4512" s="4" t="s">
        <v>456</v>
      </c>
      <c r="B4512" s="4" t="s">
        <v>1668</v>
      </c>
      <c r="C4512" s="4" t="s">
        <v>2513</v>
      </c>
      <c r="D4512" s="4" t="s">
        <v>2514</v>
      </c>
      <c r="E4512" s="4" t="s">
        <v>98</v>
      </c>
      <c r="F4512" s="4" t="s">
        <v>99</v>
      </c>
      <c r="G4512" s="23" t="n">
        <v>410372</v>
      </c>
      <c r="H4512" s="24" t="n">
        <f aca="false">Parametros!$B$3</f>
        <v>160.42</v>
      </c>
      <c r="I4512" s="24" t="n">
        <f aca="false">Parametros!$B$4</f>
        <v>151.76</v>
      </c>
      <c r="J4512" s="23" t="n">
        <f aca="false">G4512*H4512/I4512</f>
        <v>433789.379546653</v>
      </c>
      <c r="K4512" s="23" t="n">
        <v>393739.61</v>
      </c>
      <c r="L4512" s="23" t="n">
        <v>515627</v>
      </c>
      <c r="M4512" s="23" t="n">
        <f aca="false">MIN(J4512:L4512)</f>
        <v>393739.61</v>
      </c>
      <c r="N4512" s="23" t="n">
        <f aca="false">MAX(J4512:L4512)</f>
        <v>515627</v>
      </c>
      <c r="O4512" s="23" t="n">
        <f aca="false">MEDIAN(J4512:L4512)</f>
        <v>433789.379546653</v>
      </c>
      <c r="P4512" s="23" t="n">
        <f aca="false">AVERAGE(J4512:L4512)</f>
        <v>447718.663182218</v>
      </c>
      <c r="Q4512" s="23" t="n">
        <f aca="false">AVERAGE(M4512,O4512)</f>
        <v>413764.494773326</v>
      </c>
      <c r="R4512" s="23" t="n">
        <f aca="false">AVERAGE(N4512,O4512)</f>
        <v>474708.189773326</v>
      </c>
      <c r="S4512" s="23" t="n">
        <f aca="false">STDEV(J4512:L4512)</f>
        <v>62126.1029455658</v>
      </c>
      <c r="T4512" s="25" t="n">
        <f aca="false">IF(P4512&gt;0,S4512/P4512,NA())</f>
        <v>0.138761476914982</v>
      </c>
      <c r="U4512" s="4" t="str">
        <f aca="false">IF(T4512&lt;=Parametros!$B$7,"MENOR",IF(T4512&lt;=Parametros!$B$8,"PROMEDIO MENOR-MEDIANA","PROMEDIO"))</f>
        <v>MENOR</v>
      </c>
      <c r="V4512" s="23" t="n">
        <f aca="false">IF(T4512&lt;=Parametros!$B$7,M4512,IF(T4512&lt;=Parametros!$B$8,Q4512,P4512))</f>
        <v>393739.61</v>
      </c>
      <c r="W4512" s="26" t="n">
        <f aca="false">ROUND(V4512,0)</f>
        <v>393740</v>
      </c>
      <c r="X4512" s="27" t="n">
        <f aca="false">K4512/G4512</f>
        <v>0.959469968711316</v>
      </c>
      <c r="Y4512" s="27" t="n">
        <f aca="false">L4512/G4512</f>
        <v>1.25648679734485</v>
      </c>
    </row>
    <row r="4513" customFormat="false" ht="26.25" hidden="false" customHeight="true" outlineLevel="0" collapsed="false">
      <c r="A4513" s="4" t="s">
        <v>459</v>
      </c>
      <c r="B4513" s="4" t="s">
        <v>1668</v>
      </c>
      <c r="C4513" s="4" t="s">
        <v>2515</v>
      </c>
      <c r="D4513" s="4" t="s">
        <v>2516</v>
      </c>
      <c r="E4513" s="4" t="s">
        <v>98</v>
      </c>
      <c r="F4513" s="4" t="s">
        <v>99</v>
      </c>
      <c r="G4513" s="23" t="n">
        <v>329265</v>
      </c>
      <c r="H4513" s="24" t="n">
        <f aca="false">Parametros!$B$3</f>
        <v>160.42</v>
      </c>
      <c r="I4513" s="24" t="n">
        <f aca="false">Parametros!$B$4</f>
        <v>151.76</v>
      </c>
      <c r="J4513" s="23" t="n">
        <f aca="false">G4513*H4513/I4513</f>
        <v>348054.107142857</v>
      </c>
      <c r="K4513" s="23" t="n">
        <v>315920.08</v>
      </c>
      <c r="L4513" s="23" t="n">
        <v>413644</v>
      </c>
      <c r="M4513" s="23" t="n">
        <f aca="false">MIN(J4513:L4513)</f>
        <v>315920.08</v>
      </c>
      <c r="N4513" s="23" t="n">
        <f aca="false">MAX(J4513:L4513)</f>
        <v>413644</v>
      </c>
      <c r="O4513" s="23" t="n">
        <f aca="false">MEDIAN(J4513:L4513)</f>
        <v>348054.107142857</v>
      </c>
      <c r="P4513" s="23" t="n">
        <f aca="false">AVERAGE(J4513:L4513)</f>
        <v>359206.062380952</v>
      </c>
      <c r="Q4513" s="23" t="n">
        <f aca="false">AVERAGE(M4513,O4513)</f>
        <v>331987.093571429</v>
      </c>
      <c r="R4513" s="23" t="n">
        <f aca="false">AVERAGE(N4513,O4513)</f>
        <v>380849.053571429</v>
      </c>
      <c r="S4513" s="23" t="n">
        <f aca="false">STDEV(J4513:L4513)</f>
        <v>49807.2857548568</v>
      </c>
      <c r="T4513" s="25" t="n">
        <f aca="false">IF(P4513&gt;0,S4513/P4513,NA())</f>
        <v>0.13865936845474</v>
      </c>
      <c r="U4513" s="4" t="str">
        <f aca="false">IF(T4513&lt;=Parametros!$B$7,"MENOR",IF(T4513&lt;=Parametros!$B$8,"PROMEDIO MENOR-MEDIANA","PROMEDIO"))</f>
        <v>MENOR</v>
      </c>
      <c r="V4513" s="23" t="n">
        <f aca="false">IF(T4513&lt;=Parametros!$B$7,M4513,IF(T4513&lt;=Parametros!$B$8,Q4513,P4513))</f>
        <v>315920.08</v>
      </c>
      <c r="W4513" s="26" t="n">
        <f aca="false">ROUND(V4513,0)</f>
        <v>315920</v>
      </c>
      <c r="X4513" s="27" t="n">
        <f aca="false">K4513/G4513</f>
        <v>0.959470578409488</v>
      </c>
      <c r="Y4513" s="27" t="n">
        <f aca="false">L4513/G4513</f>
        <v>1.25626471079526</v>
      </c>
    </row>
    <row r="4514" customFormat="false" ht="39" hidden="false" customHeight="true" outlineLevel="0" collapsed="false">
      <c r="A4514" s="4" t="s">
        <v>461</v>
      </c>
      <c r="B4514" s="4" t="s">
        <v>1668</v>
      </c>
      <c r="C4514" s="4" t="s">
        <v>2517</v>
      </c>
      <c r="D4514" s="4" t="s">
        <v>2518</v>
      </c>
      <c r="E4514" s="4" t="s">
        <v>98</v>
      </c>
      <c r="F4514" s="4" t="s">
        <v>99</v>
      </c>
      <c r="G4514" s="23" t="n">
        <v>1556827</v>
      </c>
      <c r="H4514" s="24" t="n">
        <f aca="false">Parametros!$B$3</f>
        <v>160.42</v>
      </c>
      <c r="I4514" s="24" t="n">
        <f aca="false">Parametros!$B$4</f>
        <v>151.76</v>
      </c>
      <c r="J4514" s="23" t="n">
        <f aca="false">G4514*H4514/I4514</f>
        <v>1645665.4410912</v>
      </c>
      <c r="K4514" s="23" t="n">
        <v>1493729.35</v>
      </c>
      <c r="L4514" s="23" t="n">
        <v>1956122</v>
      </c>
      <c r="M4514" s="23" t="n">
        <f aca="false">MIN(J4514:L4514)</f>
        <v>1493729.35</v>
      </c>
      <c r="N4514" s="23" t="n">
        <f aca="false">MAX(J4514:L4514)</f>
        <v>1956122</v>
      </c>
      <c r="O4514" s="23" t="n">
        <f aca="false">MEDIAN(J4514:L4514)</f>
        <v>1645665.4410912</v>
      </c>
      <c r="P4514" s="23" t="n">
        <f aca="false">AVERAGE(J4514:L4514)</f>
        <v>1698505.5970304</v>
      </c>
      <c r="Q4514" s="23" t="n">
        <f aca="false">AVERAGE(M4514,O4514)</f>
        <v>1569697.3955456</v>
      </c>
      <c r="R4514" s="23" t="n">
        <f aca="false">AVERAGE(N4514,O4514)</f>
        <v>1800893.7205456</v>
      </c>
      <c r="S4514" s="23" t="n">
        <f aca="false">STDEV(J4514:L4514)</f>
        <v>235681.569608794</v>
      </c>
      <c r="T4514" s="25" t="n">
        <f aca="false">IF(P4514&gt;0,S4514/P4514,NA())</f>
        <v>0.138758194274338</v>
      </c>
      <c r="U4514" s="4" t="str">
        <f aca="false">IF(T4514&lt;=Parametros!$B$7,"MENOR",IF(T4514&lt;=Parametros!$B$8,"PROMEDIO MENOR-MEDIANA","PROMEDIO"))</f>
        <v>MENOR</v>
      </c>
      <c r="V4514" s="23" t="n">
        <f aca="false">IF(T4514&lt;=Parametros!$B$7,M4514,IF(T4514&lt;=Parametros!$B$8,Q4514,P4514))</f>
        <v>1493729.35</v>
      </c>
      <c r="W4514" s="26" t="n">
        <f aca="false">ROUND(V4514,0)</f>
        <v>1493729</v>
      </c>
      <c r="X4514" s="27" t="n">
        <f aca="false">K4514/G4514</f>
        <v>0.959470352197129</v>
      </c>
      <c r="Y4514" s="27" t="n">
        <f aca="false">L4514/G4514</f>
        <v>1.25648000709135</v>
      </c>
    </row>
    <row r="4515" customFormat="false" ht="26.25" hidden="false" customHeight="true" outlineLevel="0" collapsed="false">
      <c r="A4515" s="4" t="s">
        <v>464</v>
      </c>
      <c r="B4515" s="4" t="s">
        <v>1668</v>
      </c>
      <c r="C4515" s="4" t="s">
        <v>2519</v>
      </c>
      <c r="D4515" s="4" t="s">
        <v>2520</v>
      </c>
      <c r="E4515" s="4" t="s">
        <v>98</v>
      </c>
      <c r="F4515" s="4" t="s">
        <v>99</v>
      </c>
      <c r="G4515" s="23" t="n">
        <v>1313147</v>
      </c>
      <c r="H4515" s="24" t="n">
        <f aca="false">Parametros!$B$3</f>
        <v>160.42</v>
      </c>
      <c r="I4515" s="24" t="n">
        <f aca="false">Parametros!$B$4</f>
        <v>151.76</v>
      </c>
      <c r="J4515" s="23" t="n">
        <f aca="false">G4515*H4515/I4515</f>
        <v>1388080.13798102</v>
      </c>
      <c r="K4515" s="23" t="n">
        <v>1259925.33</v>
      </c>
      <c r="L4515" s="23" t="n">
        <v>1649935</v>
      </c>
      <c r="M4515" s="23" t="n">
        <f aca="false">MIN(J4515:L4515)</f>
        <v>1259925.33</v>
      </c>
      <c r="N4515" s="23" t="n">
        <f aca="false">MAX(J4515:L4515)</f>
        <v>1649935</v>
      </c>
      <c r="O4515" s="23" t="n">
        <f aca="false">MEDIAN(J4515:L4515)</f>
        <v>1388080.13798102</v>
      </c>
      <c r="P4515" s="23" t="n">
        <f aca="false">AVERAGE(J4515:L4515)</f>
        <v>1432646.82266034</v>
      </c>
      <c r="Q4515" s="23" t="n">
        <f aca="false">AVERAGE(M4515,O4515)</f>
        <v>1324002.73399051</v>
      </c>
      <c r="R4515" s="23" t="n">
        <f aca="false">AVERAGE(N4515,O4515)</f>
        <v>1519007.56899051</v>
      </c>
      <c r="S4515" s="23" t="n">
        <f aca="false">STDEV(J4515:L4515)</f>
        <v>198787.644764096</v>
      </c>
      <c r="T4515" s="25" t="n">
        <f aca="false">IF(P4515&gt;0,S4515/P4515,NA())</f>
        <v>0.138755512956752</v>
      </c>
      <c r="U4515" s="4" t="str">
        <f aca="false">IF(T4515&lt;=Parametros!$B$7,"MENOR",IF(T4515&lt;=Parametros!$B$8,"PROMEDIO MENOR-MEDIANA","PROMEDIO"))</f>
        <v>MENOR</v>
      </c>
      <c r="V4515" s="23" t="n">
        <f aca="false">IF(T4515&lt;=Parametros!$B$7,M4515,IF(T4515&lt;=Parametros!$B$8,Q4515,P4515))</f>
        <v>1259925.33</v>
      </c>
      <c r="W4515" s="26" t="n">
        <f aca="false">ROUND(V4515,0)</f>
        <v>1259925</v>
      </c>
      <c r="X4515" s="27" t="n">
        <f aca="false">K4515/G4515</f>
        <v>0.959470135483689</v>
      </c>
      <c r="Y4515" s="27" t="n">
        <f aca="false">L4515/G4515</f>
        <v>1.25647395150733</v>
      </c>
    </row>
    <row r="4516" customFormat="false" ht="26.25" hidden="false" customHeight="true" outlineLevel="0" collapsed="false">
      <c r="A4516" s="4" t="s">
        <v>466</v>
      </c>
      <c r="B4516" s="4" t="s">
        <v>1668</v>
      </c>
      <c r="C4516" s="4" t="s">
        <v>2521</v>
      </c>
      <c r="D4516" s="4" t="s">
        <v>2522</v>
      </c>
      <c r="E4516" s="4" t="s">
        <v>98</v>
      </c>
      <c r="F4516" s="4" t="s">
        <v>99</v>
      </c>
      <c r="G4516" s="23" t="n">
        <v>368192</v>
      </c>
      <c r="H4516" s="24" t="n">
        <f aca="false">Parametros!$B$3</f>
        <v>160.42</v>
      </c>
      <c r="I4516" s="24" t="n">
        <f aca="false">Parametros!$B$4</f>
        <v>151.76</v>
      </c>
      <c r="J4516" s="23" t="n">
        <f aca="false">G4516*H4516/I4516</f>
        <v>389202.429098577</v>
      </c>
      <c r="K4516" s="23" t="n">
        <v>353269.39</v>
      </c>
      <c r="L4516" s="23" t="n">
        <v>462553</v>
      </c>
      <c r="M4516" s="23" t="n">
        <f aca="false">MIN(J4516:L4516)</f>
        <v>353269.39</v>
      </c>
      <c r="N4516" s="23" t="n">
        <f aca="false">MAX(J4516:L4516)</f>
        <v>462553</v>
      </c>
      <c r="O4516" s="23" t="n">
        <f aca="false">MEDIAN(J4516:L4516)</f>
        <v>389202.429098577</v>
      </c>
      <c r="P4516" s="23" t="n">
        <f aca="false">AVERAGE(J4516:L4516)</f>
        <v>401674.939699526</v>
      </c>
      <c r="Q4516" s="23" t="n">
        <f aca="false">AVERAGE(M4516,O4516)</f>
        <v>371235.909549288</v>
      </c>
      <c r="R4516" s="23" t="n">
        <f aca="false">AVERAGE(N4516,O4516)</f>
        <v>425877.714549288</v>
      </c>
      <c r="S4516" s="23" t="n">
        <f aca="false">STDEV(J4516:L4516)</f>
        <v>55699.187554004</v>
      </c>
      <c r="T4516" s="25" t="n">
        <f aca="false">IF(P4516&gt;0,S4516/P4516,NA())</f>
        <v>0.13866732038516</v>
      </c>
      <c r="U4516" s="4" t="str">
        <f aca="false">IF(T4516&lt;=Parametros!$B$7,"MENOR",IF(T4516&lt;=Parametros!$B$8,"PROMEDIO MENOR-MEDIANA","PROMEDIO"))</f>
        <v>MENOR</v>
      </c>
      <c r="V4516" s="23" t="n">
        <f aca="false">IF(T4516&lt;=Parametros!$B$7,M4516,IF(T4516&lt;=Parametros!$B$8,Q4516,P4516))</f>
        <v>353269.39</v>
      </c>
      <c r="W4516" s="26" t="n">
        <f aca="false">ROUND(V4516,0)</f>
        <v>353269</v>
      </c>
      <c r="X4516" s="27" t="n">
        <f aca="false">K4516/G4516</f>
        <v>0.959470575134712</v>
      </c>
      <c r="Y4516" s="27" t="n">
        <f aca="false">L4516/G4516</f>
        <v>1.25628204849644</v>
      </c>
    </row>
    <row r="4517" customFormat="false" ht="15" hidden="false" customHeight="true" outlineLevel="0" collapsed="false">
      <c r="A4517" s="22" t="s">
        <v>521</v>
      </c>
      <c r="B4517" s="22" t="s">
        <v>522</v>
      </c>
      <c r="C4517" s="22"/>
      <c r="D4517" s="22"/>
      <c r="E4517" s="22"/>
      <c r="F4517" s="22"/>
      <c r="G4517" s="22"/>
      <c r="H4517" s="22"/>
      <c r="I4517" s="22"/>
      <c r="J4517" s="22"/>
      <c r="K4517" s="22"/>
      <c r="L4517" s="22"/>
      <c r="M4517" s="22"/>
      <c r="N4517" s="22"/>
      <c r="O4517" s="22"/>
      <c r="P4517" s="22"/>
      <c r="Q4517" s="22"/>
      <c r="R4517" s="22"/>
      <c r="S4517" s="22"/>
      <c r="T4517" s="22"/>
      <c r="U4517" s="22"/>
      <c r="V4517" s="22"/>
      <c r="W4517" s="22"/>
    </row>
    <row r="4518" customFormat="false" ht="15" hidden="false" customHeight="true" outlineLevel="0" collapsed="false">
      <c r="A4518" s="4" t="s">
        <v>523</v>
      </c>
      <c r="B4518" s="4" t="s">
        <v>1668</v>
      </c>
      <c r="C4518" s="4" t="s">
        <v>1961</v>
      </c>
      <c r="D4518" s="4" t="s">
        <v>1962</v>
      </c>
      <c r="E4518" s="4" t="s">
        <v>98</v>
      </c>
      <c r="F4518" s="4" t="s">
        <v>99</v>
      </c>
      <c r="G4518" s="23" t="n">
        <v>388648</v>
      </c>
      <c r="H4518" s="24" t="n">
        <f aca="false">Parametros!$B$3</f>
        <v>160.42</v>
      </c>
      <c r="I4518" s="24" t="n">
        <f aca="false">Parametros!$B$4</f>
        <v>151.76</v>
      </c>
      <c r="J4518" s="23" t="n">
        <f aca="false">G4518*H4518/I4518</f>
        <v>410825.725882973</v>
      </c>
      <c r="K4518" s="23" t="n">
        <v>372896.53</v>
      </c>
      <c r="L4518" s="23" t="n">
        <v>488257</v>
      </c>
      <c r="M4518" s="23" t="n">
        <f aca="false">MIN(J4518:L4518)</f>
        <v>372896.53</v>
      </c>
      <c r="N4518" s="23" t="n">
        <f aca="false">MAX(J4518:L4518)</f>
        <v>488257</v>
      </c>
      <c r="O4518" s="23" t="n">
        <f aca="false">MEDIAN(J4518:L4518)</f>
        <v>410825.725882973</v>
      </c>
      <c r="P4518" s="23" t="n">
        <f aca="false">AVERAGE(J4518:L4518)</f>
        <v>423993.085294324</v>
      </c>
      <c r="Q4518" s="23" t="n">
        <f aca="false">AVERAGE(M4518,O4518)</f>
        <v>391861.127941487</v>
      </c>
      <c r="R4518" s="23" t="n">
        <f aca="false">AVERAGE(N4518,O4518)</f>
        <v>449541.362941487</v>
      </c>
      <c r="S4518" s="23" t="n">
        <f aca="false">STDEV(J4518:L4518)</f>
        <v>58796.6327697088</v>
      </c>
      <c r="T4518" s="25" t="n">
        <f aca="false">IF(P4518&gt;0,S4518/P4518,NA())</f>
        <v>0.138673565227824</v>
      </c>
      <c r="U4518" s="4" t="str">
        <f aca="false">IF(T4518&lt;=Parametros!$B$7,"MENOR",IF(T4518&lt;=Parametros!$B$8,"PROMEDIO MENOR-MEDIANA","PROMEDIO"))</f>
        <v>MENOR</v>
      </c>
      <c r="V4518" s="23" t="n">
        <f aca="false">IF(T4518&lt;=Parametros!$B$7,M4518,IF(T4518&lt;=Parametros!$B$8,Q4518,P4518))</f>
        <v>372896.53</v>
      </c>
      <c r="W4518" s="26" t="n">
        <f aca="false">ROUND(V4518,0)</f>
        <v>372897</v>
      </c>
      <c r="X4518" s="27" t="n">
        <f aca="false">K4518/G4518</f>
        <v>0.959471115250818</v>
      </c>
      <c r="Y4518" s="27" t="n">
        <f aca="false">L4518/G4518</f>
        <v>1.25629618575163</v>
      </c>
    </row>
    <row r="4519" customFormat="false" ht="39" hidden="false" customHeight="true" outlineLevel="0" collapsed="false">
      <c r="A4519" s="4" t="s">
        <v>526</v>
      </c>
      <c r="B4519" s="4" t="s">
        <v>1668</v>
      </c>
      <c r="C4519" s="4" t="s">
        <v>1963</v>
      </c>
      <c r="D4519" s="4" t="s">
        <v>1964</v>
      </c>
      <c r="E4519" s="4" t="s">
        <v>98</v>
      </c>
      <c r="F4519" s="4" t="s">
        <v>99</v>
      </c>
      <c r="G4519" s="23" t="n">
        <v>424960</v>
      </c>
      <c r="H4519" s="24" t="n">
        <f aca="false">Parametros!$B$3</f>
        <v>160.42</v>
      </c>
      <c r="I4519" s="24" t="n">
        <f aca="false">Parametros!$B$4</f>
        <v>151.76</v>
      </c>
      <c r="J4519" s="23" t="n">
        <f aca="false">G4519*H4519/I4519</f>
        <v>449209.826041118</v>
      </c>
      <c r="K4519" s="23" t="n">
        <v>407737.01</v>
      </c>
      <c r="L4519" s="23" t="n">
        <v>533953</v>
      </c>
      <c r="M4519" s="23" t="n">
        <f aca="false">MIN(J4519:L4519)</f>
        <v>407737.01</v>
      </c>
      <c r="N4519" s="23" t="n">
        <f aca="false">MAX(J4519:L4519)</f>
        <v>533953</v>
      </c>
      <c r="O4519" s="23" t="n">
        <f aca="false">MEDIAN(J4519:L4519)</f>
        <v>449209.826041118</v>
      </c>
      <c r="P4519" s="23" t="n">
        <f aca="false">AVERAGE(J4519:L4519)</f>
        <v>463633.278680373</v>
      </c>
      <c r="Q4519" s="23" t="n">
        <f aca="false">AVERAGE(M4519,O4519)</f>
        <v>428473.418020559</v>
      </c>
      <c r="R4519" s="23" t="n">
        <f aca="false">AVERAGE(N4519,O4519)</f>
        <v>491581.413020559</v>
      </c>
      <c r="S4519" s="23" t="n">
        <f aca="false">STDEV(J4519:L4519)</f>
        <v>64332.3093200271</v>
      </c>
      <c r="T4519" s="25" t="n">
        <f aca="false">IF(P4519&gt;0,S4519/P4519,NA())</f>
        <v>0.138756884542746</v>
      </c>
      <c r="U4519" s="4" t="str">
        <f aca="false">IF(T4519&lt;=Parametros!$B$7,"MENOR",IF(T4519&lt;=Parametros!$B$8,"PROMEDIO MENOR-MEDIANA","PROMEDIO"))</f>
        <v>MENOR</v>
      </c>
      <c r="V4519" s="23" t="n">
        <f aca="false">IF(T4519&lt;=Parametros!$B$7,M4519,IF(T4519&lt;=Parametros!$B$8,Q4519,P4519))</f>
        <v>407737.01</v>
      </c>
      <c r="W4519" s="26" t="n">
        <f aca="false">ROUND(V4519,0)</f>
        <v>407737</v>
      </c>
      <c r="X4519" s="27" t="n">
        <f aca="false">K4519/G4519</f>
        <v>0.959471503200301</v>
      </c>
      <c r="Y4519" s="27" t="n">
        <f aca="false">L4519/G4519</f>
        <v>1.25647825677711</v>
      </c>
    </row>
    <row r="4520" customFormat="false" ht="26.25" hidden="false" customHeight="true" outlineLevel="0" collapsed="false">
      <c r="A4520" s="4" t="s">
        <v>529</v>
      </c>
      <c r="B4520" s="4" t="s">
        <v>1668</v>
      </c>
      <c r="C4520" s="4" t="s">
        <v>1965</v>
      </c>
      <c r="D4520" s="4" t="s">
        <v>1966</v>
      </c>
      <c r="E4520" s="4" t="s">
        <v>98</v>
      </c>
      <c r="F4520" s="4" t="s">
        <v>99</v>
      </c>
      <c r="G4520" s="23" t="n">
        <v>416015</v>
      </c>
      <c r="H4520" s="24" t="n">
        <f aca="false">Parametros!$B$3</f>
        <v>160.42</v>
      </c>
      <c r="I4520" s="24" t="n">
        <f aca="false">Parametros!$B$4</f>
        <v>151.76</v>
      </c>
      <c r="J4520" s="23" t="n">
        <f aca="false">G4520*H4520/I4520</f>
        <v>439754.390484976</v>
      </c>
      <c r="K4520" s="23" t="n">
        <v>399154.02</v>
      </c>
      <c r="L4520" s="23" t="n">
        <v>522648</v>
      </c>
      <c r="M4520" s="23" t="n">
        <f aca="false">MIN(J4520:L4520)</f>
        <v>399154.02</v>
      </c>
      <c r="N4520" s="23" t="n">
        <f aca="false">MAX(J4520:L4520)</f>
        <v>522648</v>
      </c>
      <c r="O4520" s="23" t="n">
        <f aca="false">MEDIAN(J4520:L4520)</f>
        <v>439754.390484976</v>
      </c>
      <c r="P4520" s="23" t="n">
        <f aca="false">AVERAGE(J4520:L4520)</f>
        <v>453852.136828325</v>
      </c>
      <c r="Q4520" s="23" t="n">
        <f aca="false">AVERAGE(M4520,O4520)</f>
        <v>419454.205242488</v>
      </c>
      <c r="R4520" s="23" t="n">
        <f aca="false">AVERAGE(N4520,O4520)</f>
        <v>481201.195242488</v>
      </c>
      <c r="S4520" s="23" t="n">
        <f aca="false">STDEV(J4520:L4520)</f>
        <v>62942.4388869001</v>
      </c>
      <c r="T4520" s="25" t="n">
        <f aca="false">IF(P4520&gt;0,S4520/P4520,NA())</f>
        <v>0.138684901489643</v>
      </c>
      <c r="U4520" s="4" t="str">
        <f aca="false">IF(T4520&lt;=Parametros!$B$7,"MENOR",IF(T4520&lt;=Parametros!$B$8,"PROMEDIO MENOR-MEDIANA","PROMEDIO"))</f>
        <v>MENOR</v>
      </c>
      <c r="V4520" s="23" t="n">
        <f aca="false">IF(T4520&lt;=Parametros!$B$7,M4520,IF(T4520&lt;=Parametros!$B$8,Q4520,P4520))</f>
        <v>399154.02</v>
      </c>
      <c r="W4520" s="26" t="n">
        <f aca="false">ROUND(V4520,0)</f>
        <v>399154</v>
      </c>
      <c r="X4520" s="27" t="n">
        <f aca="false">K4520/G4520</f>
        <v>0.959470259485836</v>
      </c>
      <c r="Y4520" s="27" t="n">
        <f aca="false">L4520/G4520</f>
        <v>1.25632008461233</v>
      </c>
    </row>
    <row r="4521" customFormat="false" ht="26.25" hidden="false" customHeight="true" outlineLevel="0" collapsed="false">
      <c r="A4521" s="4" t="s">
        <v>532</v>
      </c>
      <c r="B4521" s="4" t="s">
        <v>1668</v>
      </c>
      <c r="C4521" s="4" t="s">
        <v>1971</v>
      </c>
      <c r="D4521" s="4" t="s">
        <v>1972</v>
      </c>
      <c r="E4521" s="4" t="s">
        <v>98</v>
      </c>
      <c r="F4521" s="4" t="s">
        <v>99</v>
      </c>
      <c r="G4521" s="23" t="n">
        <v>54716</v>
      </c>
      <c r="H4521" s="24" t="n">
        <f aca="false">Parametros!$B$3</f>
        <v>160.42</v>
      </c>
      <c r="I4521" s="24" t="n">
        <f aca="false">Parametros!$B$4</f>
        <v>151.76</v>
      </c>
      <c r="J4521" s="23" t="n">
        <f aca="false">G4521*H4521/I4521</f>
        <v>57838.3020558777</v>
      </c>
      <c r="K4521" s="23" t="n">
        <v>52498.49</v>
      </c>
      <c r="L4521" s="23" t="n">
        <v>68663</v>
      </c>
      <c r="M4521" s="23" t="n">
        <f aca="false">MIN(J4521:L4521)</f>
        <v>52498.49</v>
      </c>
      <c r="N4521" s="23" t="n">
        <f aca="false">MAX(J4521:L4521)</f>
        <v>68663</v>
      </c>
      <c r="O4521" s="23" t="n">
        <f aca="false">MEDIAN(J4521:L4521)</f>
        <v>57838.3020558777</v>
      </c>
      <c r="P4521" s="23" t="n">
        <f aca="false">AVERAGE(J4521:L4521)</f>
        <v>59666.5973519592</v>
      </c>
      <c r="Q4521" s="23" t="n">
        <f aca="false">AVERAGE(M4521,O4521)</f>
        <v>55168.3960279389</v>
      </c>
      <c r="R4521" s="23" t="n">
        <f aca="false">AVERAGE(N4521,O4521)</f>
        <v>63250.6510279388</v>
      </c>
      <c r="S4521" s="23" t="n">
        <f aca="false">STDEV(J4521:L4521)</f>
        <v>8235.88754490252</v>
      </c>
      <c r="T4521" s="25" t="n">
        <f aca="false">IF(P4521&gt;0,S4521/P4521,NA())</f>
        <v>0.138031795182168</v>
      </c>
      <c r="U4521" s="4" t="str">
        <f aca="false">IF(T4521&lt;=Parametros!$B$7,"MENOR",IF(T4521&lt;=Parametros!$B$8,"PROMEDIO MENOR-MEDIANA","PROMEDIO"))</f>
        <v>MENOR</v>
      </c>
      <c r="V4521" s="23" t="n">
        <f aca="false">IF(T4521&lt;=Parametros!$B$7,M4521,IF(T4521&lt;=Parametros!$B$8,Q4521,P4521))</f>
        <v>52498.49</v>
      </c>
      <c r="W4521" s="26" t="n">
        <f aca="false">ROUND(V4521,0)</f>
        <v>52498</v>
      </c>
      <c r="X4521" s="27" t="n">
        <f aca="false">K4521/G4521</f>
        <v>0.959472366401053</v>
      </c>
      <c r="Y4521" s="27" t="n">
        <f aca="false">L4521/G4521</f>
        <v>1.25489801886103</v>
      </c>
    </row>
    <row r="4522" customFormat="false" ht="26.25" hidden="false" customHeight="true" outlineLevel="0" collapsed="false">
      <c r="A4522" s="4" t="s">
        <v>535</v>
      </c>
      <c r="B4522" s="4" t="s">
        <v>1668</v>
      </c>
      <c r="C4522" s="4" t="s">
        <v>1973</v>
      </c>
      <c r="D4522" s="4" t="s">
        <v>1974</v>
      </c>
      <c r="E4522" s="4" t="s">
        <v>98</v>
      </c>
      <c r="F4522" s="4" t="s">
        <v>99</v>
      </c>
      <c r="G4522" s="23" t="n">
        <v>54716</v>
      </c>
      <c r="H4522" s="24" t="n">
        <f aca="false">Parametros!$B$3</f>
        <v>160.42</v>
      </c>
      <c r="I4522" s="24" t="n">
        <f aca="false">Parametros!$B$4</f>
        <v>151.76</v>
      </c>
      <c r="J4522" s="23" t="n">
        <f aca="false">G4522*H4522/I4522</f>
        <v>57838.3020558777</v>
      </c>
      <c r="K4522" s="23" t="n">
        <v>52498.49</v>
      </c>
      <c r="L4522" s="23" t="n">
        <v>68663</v>
      </c>
      <c r="M4522" s="23" t="n">
        <f aca="false">MIN(J4522:L4522)</f>
        <v>52498.49</v>
      </c>
      <c r="N4522" s="23" t="n">
        <f aca="false">MAX(J4522:L4522)</f>
        <v>68663</v>
      </c>
      <c r="O4522" s="23" t="n">
        <f aca="false">MEDIAN(J4522:L4522)</f>
        <v>57838.3020558777</v>
      </c>
      <c r="P4522" s="23" t="n">
        <f aca="false">AVERAGE(J4522:L4522)</f>
        <v>59666.5973519592</v>
      </c>
      <c r="Q4522" s="23" t="n">
        <f aca="false">AVERAGE(M4522,O4522)</f>
        <v>55168.3960279389</v>
      </c>
      <c r="R4522" s="23" t="n">
        <f aca="false">AVERAGE(N4522,O4522)</f>
        <v>63250.6510279388</v>
      </c>
      <c r="S4522" s="23" t="n">
        <f aca="false">STDEV(J4522:L4522)</f>
        <v>8235.88754490252</v>
      </c>
      <c r="T4522" s="25" t="n">
        <f aca="false">IF(P4522&gt;0,S4522/P4522,NA())</f>
        <v>0.138031795182168</v>
      </c>
      <c r="U4522" s="4" t="str">
        <f aca="false">IF(T4522&lt;=Parametros!$B$7,"MENOR",IF(T4522&lt;=Parametros!$B$8,"PROMEDIO MENOR-MEDIANA","PROMEDIO"))</f>
        <v>MENOR</v>
      </c>
      <c r="V4522" s="23" t="n">
        <f aca="false">IF(T4522&lt;=Parametros!$B$7,M4522,IF(T4522&lt;=Parametros!$B$8,Q4522,P4522))</f>
        <v>52498.49</v>
      </c>
      <c r="W4522" s="26" t="n">
        <f aca="false">ROUND(V4522,0)</f>
        <v>52498</v>
      </c>
      <c r="X4522" s="27" t="n">
        <f aca="false">K4522/G4522</f>
        <v>0.959472366401053</v>
      </c>
      <c r="Y4522" s="27" t="n">
        <f aca="false">L4522/G4522</f>
        <v>1.25489801886103</v>
      </c>
    </row>
    <row r="4523" customFormat="false" ht="26.25" hidden="false" customHeight="true" outlineLevel="0" collapsed="false">
      <c r="A4523" s="4" t="s">
        <v>538</v>
      </c>
      <c r="B4523" s="4" t="s">
        <v>1668</v>
      </c>
      <c r="C4523" s="4" t="s">
        <v>1975</v>
      </c>
      <c r="D4523" s="4" t="s">
        <v>1976</v>
      </c>
      <c r="E4523" s="4" t="s">
        <v>98</v>
      </c>
      <c r="F4523" s="4" t="s">
        <v>99</v>
      </c>
      <c r="G4523" s="23" t="n">
        <v>191387</v>
      </c>
      <c r="H4523" s="24" t="n">
        <f aca="false">Parametros!$B$3</f>
        <v>160.42</v>
      </c>
      <c r="I4523" s="24" t="n">
        <f aca="false">Parametros!$B$4</f>
        <v>151.76</v>
      </c>
      <c r="J4523" s="23" t="n">
        <f aca="false">G4523*H4523/I4523</f>
        <v>202308.266605166</v>
      </c>
      <c r="K4523" s="23" t="n">
        <v>183630.19</v>
      </c>
      <c r="L4523" s="23" t="n">
        <v>240380</v>
      </c>
      <c r="M4523" s="23" t="n">
        <f aca="false">MIN(J4523:L4523)</f>
        <v>183630.19</v>
      </c>
      <c r="N4523" s="23" t="n">
        <f aca="false">MAX(J4523:L4523)</f>
        <v>240380</v>
      </c>
      <c r="O4523" s="23" t="n">
        <f aca="false">MEDIAN(J4523:L4523)</f>
        <v>202308.266605166</v>
      </c>
      <c r="P4523" s="23" t="n">
        <f aca="false">AVERAGE(J4523:L4523)</f>
        <v>208772.818868389</v>
      </c>
      <c r="Q4523" s="23" t="n">
        <f aca="false">AVERAGE(M4523,O4523)</f>
        <v>192969.228302583</v>
      </c>
      <c r="R4523" s="23" t="n">
        <f aca="false">AVERAGE(N4523,O4523)</f>
        <v>221344.133302583</v>
      </c>
      <c r="S4523" s="23" t="n">
        <f aca="false">STDEV(J4523:L4523)</f>
        <v>28921.9304461507</v>
      </c>
      <c r="T4523" s="25" t="n">
        <f aca="false">IF(P4523&gt;0,S4523/P4523,NA())</f>
        <v>0.138533026487434</v>
      </c>
      <c r="U4523" s="4" t="str">
        <f aca="false">IF(T4523&lt;=Parametros!$B$7,"MENOR",IF(T4523&lt;=Parametros!$B$8,"PROMEDIO MENOR-MEDIANA","PROMEDIO"))</f>
        <v>MENOR</v>
      </c>
      <c r="V4523" s="23" t="n">
        <f aca="false">IF(T4523&lt;=Parametros!$B$7,M4523,IF(T4523&lt;=Parametros!$B$8,Q4523,P4523))</f>
        <v>183630.19</v>
      </c>
      <c r="W4523" s="26" t="n">
        <f aca="false">ROUND(V4523,0)</f>
        <v>183630</v>
      </c>
      <c r="X4523" s="27" t="n">
        <f aca="false">K4523/G4523</f>
        <v>0.959470549201356</v>
      </c>
      <c r="Y4523" s="27" t="n">
        <f aca="false">L4523/G4523</f>
        <v>1.25598917376833</v>
      </c>
    </row>
    <row r="4524" customFormat="false" ht="26.25" hidden="false" customHeight="true" outlineLevel="0" collapsed="false">
      <c r="A4524" s="4" t="s">
        <v>541</v>
      </c>
      <c r="B4524" s="4" t="s">
        <v>1668</v>
      </c>
      <c r="C4524" s="4" t="s">
        <v>1977</v>
      </c>
      <c r="D4524" s="4" t="s">
        <v>1978</v>
      </c>
      <c r="E4524" s="4" t="s">
        <v>98</v>
      </c>
      <c r="F4524" s="4" t="s">
        <v>99</v>
      </c>
      <c r="G4524" s="23" t="n">
        <v>54716</v>
      </c>
      <c r="H4524" s="24" t="n">
        <f aca="false">Parametros!$B$3</f>
        <v>160.42</v>
      </c>
      <c r="I4524" s="24" t="n">
        <f aca="false">Parametros!$B$4</f>
        <v>151.76</v>
      </c>
      <c r="J4524" s="23" t="n">
        <f aca="false">G4524*H4524/I4524</f>
        <v>57838.3020558777</v>
      </c>
      <c r="K4524" s="23" t="n">
        <v>52498.49</v>
      </c>
      <c r="L4524" s="23" t="n">
        <v>68663</v>
      </c>
      <c r="M4524" s="23" t="n">
        <f aca="false">MIN(J4524:L4524)</f>
        <v>52498.49</v>
      </c>
      <c r="N4524" s="23" t="n">
        <f aca="false">MAX(J4524:L4524)</f>
        <v>68663</v>
      </c>
      <c r="O4524" s="23" t="n">
        <f aca="false">MEDIAN(J4524:L4524)</f>
        <v>57838.3020558777</v>
      </c>
      <c r="P4524" s="23" t="n">
        <f aca="false">AVERAGE(J4524:L4524)</f>
        <v>59666.5973519592</v>
      </c>
      <c r="Q4524" s="23" t="n">
        <f aca="false">AVERAGE(M4524,O4524)</f>
        <v>55168.3960279389</v>
      </c>
      <c r="R4524" s="23" t="n">
        <f aca="false">AVERAGE(N4524,O4524)</f>
        <v>63250.6510279388</v>
      </c>
      <c r="S4524" s="23" t="n">
        <f aca="false">STDEV(J4524:L4524)</f>
        <v>8235.88754490252</v>
      </c>
      <c r="T4524" s="25" t="n">
        <f aca="false">IF(P4524&gt;0,S4524/P4524,NA())</f>
        <v>0.138031795182168</v>
      </c>
      <c r="U4524" s="4" t="str">
        <f aca="false">IF(T4524&lt;=Parametros!$B$7,"MENOR",IF(T4524&lt;=Parametros!$B$8,"PROMEDIO MENOR-MEDIANA","PROMEDIO"))</f>
        <v>MENOR</v>
      </c>
      <c r="V4524" s="23" t="n">
        <f aca="false">IF(T4524&lt;=Parametros!$B$7,M4524,IF(T4524&lt;=Parametros!$B$8,Q4524,P4524))</f>
        <v>52498.49</v>
      </c>
      <c r="W4524" s="26" t="n">
        <f aca="false">ROUND(V4524,0)</f>
        <v>52498</v>
      </c>
      <c r="X4524" s="27" t="n">
        <f aca="false">K4524/G4524</f>
        <v>0.959472366401053</v>
      </c>
      <c r="Y4524" s="27" t="n">
        <f aca="false">L4524/G4524</f>
        <v>1.25489801886103</v>
      </c>
    </row>
    <row r="4525" customFormat="false" ht="26.25" hidden="false" customHeight="true" outlineLevel="0" collapsed="false">
      <c r="A4525" s="4" t="s">
        <v>544</v>
      </c>
      <c r="B4525" s="4" t="s">
        <v>1668</v>
      </c>
      <c r="C4525" s="4" t="s">
        <v>1979</v>
      </c>
      <c r="D4525" s="4" t="s">
        <v>1980</v>
      </c>
      <c r="E4525" s="4" t="s">
        <v>98</v>
      </c>
      <c r="F4525" s="4" t="s">
        <v>99</v>
      </c>
      <c r="G4525" s="23" t="n">
        <v>136791</v>
      </c>
      <c r="H4525" s="24" t="n">
        <f aca="false">Parametros!$B$3</f>
        <v>160.42</v>
      </c>
      <c r="I4525" s="24" t="n">
        <f aca="false">Parametros!$B$4</f>
        <v>151.76</v>
      </c>
      <c r="J4525" s="23" t="n">
        <f aca="false">G4525*H4525/I4525</f>
        <v>144596.812203479</v>
      </c>
      <c r="K4525" s="23" t="n">
        <v>131247.15</v>
      </c>
      <c r="L4525" s="23" t="n">
        <v>171836</v>
      </c>
      <c r="M4525" s="23" t="n">
        <f aca="false">MIN(J4525:L4525)</f>
        <v>131247.15</v>
      </c>
      <c r="N4525" s="23" t="n">
        <f aca="false">MAX(J4525:L4525)</f>
        <v>171836</v>
      </c>
      <c r="O4525" s="23" t="n">
        <f aca="false">MEDIAN(J4525:L4525)</f>
        <v>144596.812203479</v>
      </c>
      <c r="P4525" s="23" t="n">
        <f aca="false">AVERAGE(J4525:L4525)</f>
        <v>149226.654067826</v>
      </c>
      <c r="Q4525" s="23" t="n">
        <f aca="false">AVERAGE(M4525,O4525)</f>
        <v>137921.98110174</v>
      </c>
      <c r="R4525" s="23" t="n">
        <f aca="false">AVERAGE(N4525,O4525)</f>
        <v>158216.40610174</v>
      </c>
      <c r="S4525" s="23" t="n">
        <f aca="false">STDEV(J4525:L4525)</f>
        <v>20686.7170630642</v>
      </c>
      <c r="T4525" s="25" t="n">
        <f aca="false">IF(P4525&gt;0,S4525/P4525,NA())</f>
        <v>0.138626153566786</v>
      </c>
      <c r="U4525" s="4" t="str">
        <f aca="false">IF(T4525&lt;=Parametros!$B$7,"MENOR",IF(T4525&lt;=Parametros!$B$8,"PROMEDIO MENOR-MEDIANA","PROMEDIO"))</f>
        <v>MENOR</v>
      </c>
      <c r="V4525" s="23" t="n">
        <f aca="false">IF(T4525&lt;=Parametros!$B$7,M4525,IF(T4525&lt;=Parametros!$B$8,Q4525,P4525))</f>
        <v>131247.15</v>
      </c>
      <c r="W4525" s="26" t="n">
        <f aca="false">ROUND(V4525,0)</f>
        <v>131247</v>
      </c>
      <c r="X4525" s="27" t="n">
        <f aca="false">K4525/G4525</f>
        <v>0.959472114393491</v>
      </c>
      <c r="Y4525" s="27" t="n">
        <f aca="false">L4525/G4525</f>
        <v>1.25619375543713</v>
      </c>
    </row>
    <row r="4526" customFormat="false" ht="39" hidden="false" customHeight="true" outlineLevel="0" collapsed="false">
      <c r="A4526" s="4" t="s">
        <v>547</v>
      </c>
      <c r="B4526" s="4" t="s">
        <v>1668</v>
      </c>
      <c r="C4526" s="4" t="s">
        <v>1981</v>
      </c>
      <c r="D4526" s="4" t="s">
        <v>1982</v>
      </c>
      <c r="E4526" s="4" t="s">
        <v>98</v>
      </c>
      <c r="F4526" s="4" t="s">
        <v>99</v>
      </c>
      <c r="G4526" s="23" t="n">
        <v>136791</v>
      </c>
      <c r="H4526" s="24" t="n">
        <f aca="false">Parametros!$B$3</f>
        <v>160.42</v>
      </c>
      <c r="I4526" s="24" t="n">
        <f aca="false">Parametros!$B$4</f>
        <v>151.76</v>
      </c>
      <c r="J4526" s="23" t="n">
        <f aca="false">G4526*H4526/I4526</f>
        <v>144596.812203479</v>
      </c>
      <c r="K4526" s="23" t="n">
        <v>131247.15</v>
      </c>
      <c r="L4526" s="23" t="n">
        <v>171836</v>
      </c>
      <c r="M4526" s="23" t="n">
        <f aca="false">MIN(J4526:L4526)</f>
        <v>131247.15</v>
      </c>
      <c r="N4526" s="23" t="n">
        <f aca="false">MAX(J4526:L4526)</f>
        <v>171836</v>
      </c>
      <c r="O4526" s="23" t="n">
        <f aca="false">MEDIAN(J4526:L4526)</f>
        <v>144596.812203479</v>
      </c>
      <c r="P4526" s="23" t="n">
        <f aca="false">AVERAGE(J4526:L4526)</f>
        <v>149226.654067826</v>
      </c>
      <c r="Q4526" s="23" t="n">
        <f aca="false">AVERAGE(M4526,O4526)</f>
        <v>137921.98110174</v>
      </c>
      <c r="R4526" s="23" t="n">
        <f aca="false">AVERAGE(N4526,O4526)</f>
        <v>158216.40610174</v>
      </c>
      <c r="S4526" s="23" t="n">
        <f aca="false">STDEV(J4526:L4526)</f>
        <v>20686.7170630642</v>
      </c>
      <c r="T4526" s="25" t="n">
        <f aca="false">IF(P4526&gt;0,S4526/P4526,NA())</f>
        <v>0.138626153566786</v>
      </c>
      <c r="U4526" s="4" t="str">
        <f aca="false">IF(T4526&lt;=Parametros!$B$7,"MENOR",IF(T4526&lt;=Parametros!$B$8,"PROMEDIO MENOR-MEDIANA","PROMEDIO"))</f>
        <v>MENOR</v>
      </c>
      <c r="V4526" s="23" t="n">
        <f aca="false">IF(T4526&lt;=Parametros!$B$7,M4526,IF(T4526&lt;=Parametros!$B$8,Q4526,P4526))</f>
        <v>131247.15</v>
      </c>
      <c r="W4526" s="26" t="n">
        <f aca="false">ROUND(V4526,0)</f>
        <v>131247</v>
      </c>
      <c r="X4526" s="27" t="n">
        <f aca="false">K4526/G4526</f>
        <v>0.959472114393491</v>
      </c>
      <c r="Y4526" s="27" t="n">
        <f aca="false">L4526/G4526</f>
        <v>1.25619375543713</v>
      </c>
    </row>
    <row r="4527" customFormat="false" ht="39" hidden="false" customHeight="true" outlineLevel="0" collapsed="false">
      <c r="A4527" s="4" t="s">
        <v>550</v>
      </c>
      <c r="B4527" s="4" t="s">
        <v>1668</v>
      </c>
      <c r="C4527" s="4" t="s">
        <v>2523</v>
      </c>
      <c r="D4527" s="4" t="s">
        <v>2524</v>
      </c>
      <c r="E4527" s="4" t="s">
        <v>98</v>
      </c>
      <c r="F4527" s="4" t="s">
        <v>99</v>
      </c>
      <c r="G4527" s="23" t="n">
        <v>278585</v>
      </c>
      <c r="H4527" s="24" t="n">
        <f aca="false">Parametros!$B$3</f>
        <v>160.42</v>
      </c>
      <c r="I4527" s="24" t="n">
        <f aca="false">Parametros!$B$4</f>
        <v>151.76</v>
      </c>
      <c r="J4527" s="23" t="n">
        <f aca="false">G4527*H4527/I4527</f>
        <v>294482.114522931</v>
      </c>
      <c r="K4527" s="23" t="n">
        <v>267293.87</v>
      </c>
      <c r="L4527" s="23" t="n">
        <v>349979</v>
      </c>
      <c r="M4527" s="23" t="n">
        <f aca="false">MIN(J4527:L4527)</f>
        <v>267293.87</v>
      </c>
      <c r="N4527" s="23" t="n">
        <f aca="false">MAX(J4527:L4527)</f>
        <v>349979</v>
      </c>
      <c r="O4527" s="23" t="n">
        <f aca="false">MEDIAN(J4527:L4527)</f>
        <v>294482.114522931</v>
      </c>
      <c r="P4527" s="23" t="n">
        <f aca="false">AVERAGE(J4527:L4527)</f>
        <v>303918.32817431</v>
      </c>
      <c r="Q4527" s="23" t="n">
        <f aca="false">AVERAGE(M4527,O4527)</f>
        <v>280887.992261465</v>
      </c>
      <c r="R4527" s="23" t="n">
        <f aca="false">AVERAGE(N4527,O4527)</f>
        <v>322230.557261465</v>
      </c>
      <c r="S4527" s="23" t="n">
        <f aca="false">STDEV(J4527:L4527)</f>
        <v>42142.4877864974</v>
      </c>
      <c r="T4527" s="25" t="n">
        <f aca="false">IF(P4527&gt;0,S4527/P4527,NA())</f>
        <v>0.138663857621403</v>
      </c>
      <c r="U4527" s="4" t="str">
        <f aca="false">IF(T4527&lt;=Parametros!$B$7,"MENOR",IF(T4527&lt;=Parametros!$B$8,"PROMEDIO MENOR-MEDIANA","PROMEDIO"))</f>
        <v>MENOR</v>
      </c>
      <c r="V4527" s="23" t="n">
        <f aca="false">IF(T4527&lt;=Parametros!$B$7,M4527,IF(T4527&lt;=Parametros!$B$8,Q4527,P4527))</f>
        <v>267293.87</v>
      </c>
      <c r="W4527" s="26" t="n">
        <f aca="false">ROUND(V4527,0)</f>
        <v>267294</v>
      </c>
      <c r="X4527" s="27" t="n">
        <f aca="false">K4527/G4527</f>
        <v>0.959469713013981</v>
      </c>
      <c r="Y4527" s="27" t="n">
        <f aca="false">L4527/G4527</f>
        <v>1.2562736687187</v>
      </c>
    </row>
    <row r="4528" customFormat="false" ht="15" hidden="false" customHeight="true" outlineLevel="0" collapsed="false">
      <c r="A4528" s="4" t="s">
        <v>552</v>
      </c>
      <c r="B4528" s="4" t="s">
        <v>1668</v>
      </c>
      <c r="C4528" s="4" t="s">
        <v>1985</v>
      </c>
      <c r="D4528" s="4" t="s">
        <v>1986</v>
      </c>
      <c r="E4528" s="4" t="s">
        <v>98</v>
      </c>
      <c r="F4528" s="4" t="s">
        <v>99</v>
      </c>
      <c r="G4528" s="23" t="n">
        <v>134530</v>
      </c>
      <c r="H4528" s="24" t="n">
        <f aca="false">Parametros!$B$3</f>
        <v>160.42</v>
      </c>
      <c r="I4528" s="24" t="n">
        <f aca="false">Parametros!$B$4</f>
        <v>151.76</v>
      </c>
      <c r="J4528" s="23" t="n">
        <f aca="false">G4528*H4528/I4528</f>
        <v>142206.790985767</v>
      </c>
      <c r="K4528" s="23" t="n">
        <v>129077.35</v>
      </c>
      <c r="L4528" s="23" t="n">
        <v>168980</v>
      </c>
      <c r="M4528" s="23" t="n">
        <f aca="false">MIN(J4528:L4528)</f>
        <v>129077.35</v>
      </c>
      <c r="N4528" s="23" t="n">
        <f aca="false">MAX(J4528:L4528)</f>
        <v>168980</v>
      </c>
      <c r="O4528" s="23" t="n">
        <f aca="false">MEDIAN(J4528:L4528)</f>
        <v>142206.790985767</v>
      </c>
      <c r="P4528" s="23" t="n">
        <f aca="false">AVERAGE(J4528:L4528)</f>
        <v>146754.713661922</v>
      </c>
      <c r="Q4528" s="23" t="n">
        <f aca="false">AVERAGE(M4528,O4528)</f>
        <v>135642.070492884</v>
      </c>
      <c r="R4528" s="23" t="n">
        <f aca="false">AVERAGE(N4528,O4528)</f>
        <v>155593.395492884</v>
      </c>
      <c r="S4528" s="23" t="n">
        <f aca="false">STDEV(J4528:L4528)</f>
        <v>20336.3730728181</v>
      </c>
      <c r="T4528" s="25" t="n">
        <f aca="false">IF(P4528&gt;0,S4528/P4528,NA())</f>
        <v>0.138573900390463</v>
      </c>
      <c r="U4528" s="4" t="str">
        <f aca="false">IF(T4528&lt;=Parametros!$B$7,"MENOR",IF(T4528&lt;=Parametros!$B$8,"PROMEDIO MENOR-MEDIANA","PROMEDIO"))</f>
        <v>MENOR</v>
      </c>
      <c r="V4528" s="23" t="n">
        <f aca="false">IF(T4528&lt;=Parametros!$B$7,M4528,IF(T4528&lt;=Parametros!$B$8,Q4528,P4528))</f>
        <v>129077.35</v>
      </c>
      <c r="W4528" s="26" t="n">
        <f aca="false">ROUND(V4528,0)</f>
        <v>129077</v>
      </c>
      <c r="X4528" s="27" t="n">
        <f aca="false">K4528/G4528</f>
        <v>0.959468891697019</v>
      </c>
      <c r="Y4528" s="27" t="n">
        <f aca="false">L4528/G4528</f>
        <v>1.25607671151416</v>
      </c>
    </row>
    <row r="4529" customFormat="false" ht="26.25" hidden="false" customHeight="true" outlineLevel="0" collapsed="false">
      <c r="A4529" s="4" t="s">
        <v>555</v>
      </c>
      <c r="B4529" s="4" t="s">
        <v>1668</v>
      </c>
      <c r="C4529" s="4" t="s">
        <v>1987</v>
      </c>
      <c r="D4529" s="4" t="s">
        <v>1988</v>
      </c>
      <c r="E4529" s="4" t="s">
        <v>98</v>
      </c>
      <c r="F4529" s="4" t="s">
        <v>99</v>
      </c>
      <c r="G4529" s="23" t="n">
        <v>251146</v>
      </c>
      <c r="H4529" s="24" t="n">
        <f aca="false">Parametros!$B$3</f>
        <v>160.42</v>
      </c>
      <c r="I4529" s="24" t="n">
        <f aca="false">Parametros!$B$4</f>
        <v>151.76</v>
      </c>
      <c r="J4529" s="23" t="n">
        <f aca="false">G4529*H4529/I4529</f>
        <v>265477.341328413</v>
      </c>
      <c r="K4529" s="23" t="n">
        <v>240966.74</v>
      </c>
      <c r="L4529" s="23" t="n">
        <v>315469</v>
      </c>
      <c r="M4529" s="23" t="n">
        <f aca="false">MIN(J4529:L4529)</f>
        <v>240966.74</v>
      </c>
      <c r="N4529" s="23" t="n">
        <f aca="false">MAX(J4529:L4529)</f>
        <v>315469</v>
      </c>
      <c r="O4529" s="23" t="n">
        <f aca="false">MEDIAN(J4529:L4529)</f>
        <v>265477.341328413</v>
      </c>
      <c r="P4529" s="23" t="n">
        <f aca="false">AVERAGE(J4529:L4529)</f>
        <v>273971.027109471</v>
      </c>
      <c r="Q4529" s="23" t="n">
        <f aca="false">AVERAGE(M4529,O4529)</f>
        <v>253222.040664207</v>
      </c>
      <c r="R4529" s="23" t="n">
        <f aca="false">AVERAGE(N4529,O4529)</f>
        <v>290473.170664207</v>
      </c>
      <c r="S4529" s="23" t="n">
        <f aca="false">STDEV(J4529:L4529)</f>
        <v>37970.432047679</v>
      </c>
      <c r="T4529" s="25" t="n">
        <f aca="false">IF(P4529&gt;0,S4529/P4529,NA())</f>
        <v>0.138592874028636</v>
      </c>
      <c r="U4529" s="4" t="str">
        <f aca="false">IF(T4529&lt;=Parametros!$B$7,"MENOR",IF(T4529&lt;=Parametros!$B$8,"PROMEDIO MENOR-MEDIANA","PROMEDIO"))</f>
        <v>MENOR</v>
      </c>
      <c r="V4529" s="23" t="n">
        <f aca="false">IF(T4529&lt;=Parametros!$B$7,M4529,IF(T4529&lt;=Parametros!$B$8,Q4529,P4529))</f>
        <v>240966.74</v>
      </c>
      <c r="W4529" s="26" t="n">
        <f aca="false">ROUND(V4529,0)</f>
        <v>240967</v>
      </c>
      <c r="X4529" s="27" t="n">
        <f aca="false">K4529/G4529</f>
        <v>0.959468755226044</v>
      </c>
      <c r="Y4529" s="27" t="n">
        <f aca="false">L4529/G4529</f>
        <v>1.25611795529294</v>
      </c>
    </row>
    <row r="4530" customFormat="false" ht="39" hidden="false" customHeight="true" outlineLevel="0" collapsed="false">
      <c r="A4530" s="4" t="s">
        <v>558</v>
      </c>
      <c r="B4530" s="4" t="s">
        <v>1668</v>
      </c>
      <c r="C4530" s="4" t="s">
        <v>1989</v>
      </c>
      <c r="D4530" s="4" t="s">
        <v>1990</v>
      </c>
      <c r="E4530" s="4" t="s">
        <v>98</v>
      </c>
      <c r="F4530" s="4" t="s">
        <v>99</v>
      </c>
      <c r="G4530" s="23" t="n">
        <v>385397</v>
      </c>
      <c r="H4530" s="24" t="n">
        <f aca="false">Parametros!$B$3</f>
        <v>160.42</v>
      </c>
      <c r="I4530" s="24" t="n">
        <f aca="false">Parametros!$B$4</f>
        <v>151.76</v>
      </c>
      <c r="J4530" s="23" t="n">
        <f aca="false">G4530*H4530/I4530</f>
        <v>407389.211518187</v>
      </c>
      <c r="K4530" s="23" t="n">
        <v>369777.45</v>
      </c>
      <c r="L4530" s="23" t="n">
        <v>484211</v>
      </c>
      <c r="M4530" s="23" t="n">
        <f aca="false">MIN(J4530:L4530)</f>
        <v>369777.45</v>
      </c>
      <c r="N4530" s="23" t="n">
        <f aca="false">MAX(J4530:L4530)</f>
        <v>484211</v>
      </c>
      <c r="O4530" s="23" t="n">
        <f aca="false">MEDIAN(J4530:L4530)</f>
        <v>407389.211518187</v>
      </c>
      <c r="P4530" s="23" t="n">
        <f aca="false">AVERAGE(J4530:L4530)</f>
        <v>420459.220506062</v>
      </c>
      <c r="Q4530" s="23" t="n">
        <f aca="false">AVERAGE(M4530,O4530)</f>
        <v>388583.330759093</v>
      </c>
      <c r="R4530" s="23" t="n">
        <f aca="false">AVERAGE(N4530,O4530)</f>
        <v>445800.105759093</v>
      </c>
      <c r="S4530" s="23" t="n">
        <f aca="false">STDEV(J4530:L4530)</f>
        <v>58325.6220936218</v>
      </c>
      <c r="T4530" s="25" t="n">
        <f aca="false">IF(P4530&gt;0,S4530/P4530,NA())</f>
        <v>0.138718856072228</v>
      </c>
      <c r="U4530" s="4" t="str">
        <f aca="false">IF(T4530&lt;=Parametros!$B$7,"MENOR",IF(T4530&lt;=Parametros!$B$8,"PROMEDIO MENOR-MEDIANA","PROMEDIO"))</f>
        <v>MENOR</v>
      </c>
      <c r="V4530" s="23" t="n">
        <f aca="false">IF(T4530&lt;=Parametros!$B$7,M4530,IF(T4530&lt;=Parametros!$B$8,Q4530,P4530))</f>
        <v>369777.45</v>
      </c>
      <c r="W4530" s="26" t="n">
        <f aca="false">ROUND(V4530,0)</f>
        <v>369777</v>
      </c>
      <c r="X4530" s="27" t="n">
        <f aca="false">K4530/G4530</f>
        <v>0.959471531952766</v>
      </c>
      <c r="Y4530" s="27" t="n">
        <f aca="false">L4530/G4530</f>
        <v>1.2563953533629</v>
      </c>
    </row>
    <row r="4531" customFormat="false" ht="26.25" hidden="false" customHeight="true" outlineLevel="0" collapsed="false">
      <c r="A4531" s="4" t="s">
        <v>561</v>
      </c>
      <c r="B4531" s="4" t="s">
        <v>1668</v>
      </c>
      <c r="C4531" s="4" t="s">
        <v>1991</v>
      </c>
      <c r="D4531" s="4" t="s">
        <v>1992</v>
      </c>
      <c r="E4531" s="4" t="s">
        <v>98</v>
      </c>
      <c r="F4531" s="4" t="s">
        <v>99</v>
      </c>
      <c r="G4531" s="23" t="n">
        <v>136791</v>
      </c>
      <c r="H4531" s="24" t="n">
        <f aca="false">Parametros!$B$3</f>
        <v>160.42</v>
      </c>
      <c r="I4531" s="24" t="n">
        <f aca="false">Parametros!$B$4</f>
        <v>151.76</v>
      </c>
      <c r="J4531" s="23" t="n">
        <f aca="false">G4531*H4531/I4531</f>
        <v>144596.812203479</v>
      </c>
      <c r="K4531" s="23" t="n">
        <v>131247.15</v>
      </c>
      <c r="L4531" s="23" t="n">
        <v>171836</v>
      </c>
      <c r="M4531" s="23" t="n">
        <f aca="false">MIN(J4531:L4531)</f>
        <v>131247.15</v>
      </c>
      <c r="N4531" s="23" t="n">
        <f aca="false">MAX(J4531:L4531)</f>
        <v>171836</v>
      </c>
      <c r="O4531" s="23" t="n">
        <f aca="false">MEDIAN(J4531:L4531)</f>
        <v>144596.812203479</v>
      </c>
      <c r="P4531" s="23" t="n">
        <f aca="false">AVERAGE(J4531:L4531)</f>
        <v>149226.654067826</v>
      </c>
      <c r="Q4531" s="23" t="n">
        <f aca="false">AVERAGE(M4531,O4531)</f>
        <v>137921.98110174</v>
      </c>
      <c r="R4531" s="23" t="n">
        <f aca="false">AVERAGE(N4531,O4531)</f>
        <v>158216.40610174</v>
      </c>
      <c r="S4531" s="23" t="n">
        <f aca="false">STDEV(J4531:L4531)</f>
        <v>20686.7170630642</v>
      </c>
      <c r="T4531" s="25" t="n">
        <f aca="false">IF(P4531&gt;0,S4531/P4531,NA())</f>
        <v>0.138626153566786</v>
      </c>
      <c r="U4531" s="4" t="str">
        <f aca="false">IF(T4531&lt;=Parametros!$B$7,"MENOR",IF(T4531&lt;=Parametros!$B$8,"PROMEDIO MENOR-MEDIANA","PROMEDIO"))</f>
        <v>MENOR</v>
      </c>
      <c r="V4531" s="23" t="n">
        <f aca="false">IF(T4531&lt;=Parametros!$B$7,M4531,IF(T4531&lt;=Parametros!$B$8,Q4531,P4531))</f>
        <v>131247.15</v>
      </c>
      <c r="W4531" s="26" t="n">
        <f aca="false">ROUND(V4531,0)</f>
        <v>131247</v>
      </c>
      <c r="X4531" s="27" t="n">
        <f aca="false">K4531/G4531</f>
        <v>0.959472114393491</v>
      </c>
      <c r="Y4531" s="27" t="n">
        <f aca="false">L4531/G4531</f>
        <v>1.25619375543713</v>
      </c>
    </row>
    <row r="4532" customFormat="false" ht="26.25" hidden="false" customHeight="true" outlineLevel="0" collapsed="false">
      <c r="A4532" s="4" t="s">
        <v>564</v>
      </c>
      <c r="B4532" s="4" t="s">
        <v>1668</v>
      </c>
      <c r="C4532" s="4" t="s">
        <v>1993</v>
      </c>
      <c r="D4532" s="4" t="s">
        <v>1994</v>
      </c>
      <c r="E4532" s="4" t="s">
        <v>98</v>
      </c>
      <c r="F4532" s="4" t="s">
        <v>99</v>
      </c>
      <c r="G4532" s="23" t="n">
        <v>136791</v>
      </c>
      <c r="H4532" s="24" t="n">
        <f aca="false">Parametros!$B$3</f>
        <v>160.42</v>
      </c>
      <c r="I4532" s="24" t="n">
        <f aca="false">Parametros!$B$4</f>
        <v>151.76</v>
      </c>
      <c r="J4532" s="23" t="n">
        <f aca="false">G4532*H4532/I4532</f>
        <v>144596.812203479</v>
      </c>
      <c r="K4532" s="23" t="n">
        <v>131247.15</v>
      </c>
      <c r="L4532" s="23" t="n">
        <v>171836</v>
      </c>
      <c r="M4532" s="23" t="n">
        <f aca="false">MIN(J4532:L4532)</f>
        <v>131247.15</v>
      </c>
      <c r="N4532" s="23" t="n">
        <f aca="false">MAX(J4532:L4532)</f>
        <v>171836</v>
      </c>
      <c r="O4532" s="23" t="n">
        <f aca="false">MEDIAN(J4532:L4532)</f>
        <v>144596.812203479</v>
      </c>
      <c r="P4532" s="23" t="n">
        <f aca="false">AVERAGE(J4532:L4532)</f>
        <v>149226.654067826</v>
      </c>
      <c r="Q4532" s="23" t="n">
        <f aca="false">AVERAGE(M4532,O4532)</f>
        <v>137921.98110174</v>
      </c>
      <c r="R4532" s="23" t="n">
        <f aca="false">AVERAGE(N4532,O4532)</f>
        <v>158216.40610174</v>
      </c>
      <c r="S4532" s="23" t="n">
        <f aca="false">STDEV(J4532:L4532)</f>
        <v>20686.7170630642</v>
      </c>
      <c r="T4532" s="25" t="n">
        <f aca="false">IF(P4532&gt;0,S4532/P4532,NA())</f>
        <v>0.138626153566786</v>
      </c>
      <c r="U4532" s="4" t="str">
        <f aca="false">IF(T4532&lt;=Parametros!$B$7,"MENOR",IF(T4532&lt;=Parametros!$B$8,"PROMEDIO MENOR-MEDIANA","PROMEDIO"))</f>
        <v>MENOR</v>
      </c>
      <c r="V4532" s="23" t="n">
        <f aca="false">IF(T4532&lt;=Parametros!$B$7,M4532,IF(T4532&lt;=Parametros!$B$8,Q4532,P4532))</f>
        <v>131247.15</v>
      </c>
      <c r="W4532" s="26" t="n">
        <f aca="false">ROUND(V4532,0)</f>
        <v>131247</v>
      </c>
      <c r="X4532" s="27" t="n">
        <f aca="false">K4532/G4532</f>
        <v>0.959472114393491</v>
      </c>
      <c r="Y4532" s="27" t="n">
        <f aca="false">L4532/G4532</f>
        <v>1.25619375543713</v>
      </c>
    </row>
    <row r="4533" customFormat="false" ht="26.25" hidden="false" customHeight="true" outlineLevel="0" collapsed="false">
      <c r="A4533" s="4" t="s">
        <v>567</v>
      </c>
      <c r="B4533" s="4" t="s">
        <v>1668</v>
      </c>
      <c r="C4533" s="4" t="s">
        <v>1995</v>
      </c>
      <c r="D4533" s="4" t="s">
        <v>1996</v>
      </c>
      <c r="E4533" s="4" t="s">
        <v>98</v>
      </c>
      <c r="F4533" s="4" t="s">
        <v>99</v>
      </c>
      <c r="G4533" s="23" t="n">
        <v>530368</v>
      </c>
      <c r="H4533" s="24" t="n">
        <f aca="false">Parametros!$B$3</f>
        <v>160.42</v>
      </c>
      <c r="I4533" s="24" t="n">
        <f aca="false">Parametros!$B$4</f>
        <v>151.76</v>
      </c>
      <c r="J4533" s="23" t="n">
        <f aca="false">G4533*H4533/I4533</f>
        <v>560632.805482341</v>
      </c>
      <c r="K4533" s="23" t="n">
        <v>508872.7</v>
      </c>
      <c r="L4533" s="23" t="n">
        <v>666400</v>
      </c>
      <c r="M4533" s="23" t="n">
        <f aca="false">MIN(J4533:L4533)</f>
        <v>508872.7</v>
      </c>
      <c r="N4533" s="23" t="n">
        <f aca="false">MAX(J4533:L4533)</f>
        <v>666400</v>
      </c>
      <c r="O4533" s="23" t="n">
        <f aca="false">MEDIAN(J4533:L4533)</f>
        <v>560632.805482341</v>
      </c>
      <c r="P4533" s="23" t="n">
        <f aca="false">AVERAGE(J4533:L4533)</f>
        <v>578635.168494114</v>
      </c>
      <c r="Q4533" s="23" t="n">
        <f aca="false">AVERAGE(M4533,O4533)</f>
        <v>534752.75274117</v>
      </c>
      <c r="R4533" s="23" t="n">
        <f aca="false">AVERAGE(N4533,O4533)</f>
        <v>613516.40274117</v>
      </c>
      <c r="S4533" s="23" t="n">
        <f aca="false">STDEV(J4533:L4533)</f>
        <v>80291.8200492942</v>
      </c>
      <c r="T4533" s="25" t="n">
        <f aca="false">IF(P4533&gt;0,S4533/P4533,NA())</f>
        <v>0.138760698314021</v>
      </c>
      <c r="U4533" s="4" t="str">
        <f aca="false">IF(T4533&lt;=Parametros!$B$7,"MENOR",IF(T4533&lt;=Parametros!$B$8,"PROMEDIO MENOR-MEDIANA","PROMEDIO"))</f>
        <v>MENOR</v>
      </c>
      <c r="V4533" s="23" t="n">
        <f aca="false">IF(T4533&lt;=Parametros!$B$7,M4533,IF(T4533&lt;=Parametros!$B$8,Q4533,P4533))</f>
        <v>508872.7</v>
      </c>
      <c r="W4533" s="26" t="n">
        <f aca="false">ROUND(V4533,0)</f>
        <v>508873</v>
      </c>
      <c r="X4533" s="27" t="n">
        <f aca="false">K4533/G4533</f>
        <v>0.959470971099312</v>
      </c>
      <c r="Y4533" s="27" t="n">
        <f aca="false">L4533/G4533</f>
        <v>1.25648606250754</v>
      </c>
    </row>
    <row r="4534" customFormat="false" ht="26.25" hidden="false" customHeight="true" outlineLevel="0" collapsed="false">
      <c r="A4534" s="4" t="s">
        <v>570</v>
      </c>
      <c r="B4534" s="4" t="s">
        <v>1668</v>
      </c>
      <c r="C4534" s="4" t="s">
        <v>1997</v>
      </c>
      <c r="D4534" s="4" t="s">
        <v>1998</v>
      </c>
      <c r="E4534" s="4" t="s">
        <v>98</v>
      </c>
      <c r="F4534" s="4" t="s">
        <v>99</v>
      </c>
      <c r="G4534" s="23" t="n">
        <v>322217</v>
      </c>
      <c r="H4534" s="24" t="n">
        <f aca="false">Parametros!$B$3</f>
        <v>160.42</v>
      </c>
      <c r="I4534" s="24" t="n">
        <f aca="false">Parametros!$B$4</f>
        <v>151.76</v>
      </c>
      <c r="J4534" s="23" t="n">
        <f aca="false">G4534*H4534/I4534</f>
        <v>340603.921586716</v>
      </c>
      <c r="K4534" s="23" t="n">
        <v>309157.79</v>
      </c>
      <c r="L4534" s="23" t="n">
        <v>404838</v>
      </c>
      <c r="M4534" s="23" t="n">
        <f aca="false">MIN(J4534:L4534)</f>
        <v>309157.79</v>
      </c>
      <c r="N4534" s="23" t="n">
        <f aca="false">MAX(J4534:L4534)</f>
        <v>404838</v>
      </c>
      <c r="O4534" s="23" t="n">
        <f aca="false">MEDIAN(J4534:L4534)</f>
        <v>340603.921586716</v>
      </c>
      <c r="P4534" s="23" t="n">
        <f aca="false">AVERAGE(J4534:L4534)</f>
        <v>351533.237195572</v>
      </c>
      <c r="Q4534" s="23" t="n">
        <f aca="false">AVERAGE(M4534,O4534)</f>
        <v>324880.855793358</v>
      </c>
      <c r="R4534" s="23" t="n">
        <f aca="false">AVERAGE(N4534,O4534)</f>
        <v>372720.960793358</v>
      </c>
      <c r="S4534" s="23" t="n">
        <f aca="false">STDEV(J4534:L4534)</f>
        <v>48767.4389441307</v>
      </c>
      <c r="T4534" s="25" t="n">
        <f aca="false">IF(P4534&gt;0,S4534/P4534,NA())</f>
        <v>0.138727817981545</v>
      </c>
      <c r="U4534" s="4" t="str">
        <f aca="false">IF(T4534&lt;=Parametros!$B$7,"MENOR",IF(T4534&lt;=Parametros!$B$8,"PROMEDIO MENOR-MEDIANA","PROMEDIO"))</f>
        <v>MENOR</v>
      </c>
      <c r="V4534" s="23" t="n">
        <f aca="false">IF(T4534&lt;=Parametros!$B$7,M4534,IF(T4534&lt;=Parametros!$B$8,Q4534,P4534))</f>
        <v>309157.79</v>
      </c>
      <c r="W4534" s="26" t="n">
        <f aca="false">ROUND(V4534,0)</f>
        <v>309158</v>
      </c>
      <c r="X4534" s="27" t="n">
        <f aca="false">K4534/G4534</f>
        <v>0.959470760388186</v>
      </c>
      <c r="Y4534" s="27" t="n">
        <f aca="false">L4534/G4534</f>
        <v>1.2564141556777</v>
      </c>
    </row>
    <row r="4535" customFormat="false" ht="15" hidden="false" customHeight="true" outlineLevel="0" collapsed="false">
      <c r="A4535" s="4" t="s">
        <v>572</v>
      </c>
      <c r="B4535" s="4" t="s">
        <v>1668</v>
      </c>
      <c r="C4535" s="4" t="s">
        <v>1999</v>
      </c>
      <c r="D4535" s="4" t="s">
        <v>2000</v>
      </c>
      <c r="E4535" s="4" t="s">
        <v>98</v>
      </c>
      <c r="F4535" s="4" t="s">
        <v>99</v>
      </c>
      <c r="G4535" s="23" t="n">
        <v>525882</v>
      </c>
      <c r="H4535" s="24" t="n">
        <f aca="false">Parametros!$B$3</f>
        <v>160.42</v>
      </c>
      <c r="I4535" s="24" t="n">
        <f aca="false">Parametros!$B$4</f>
        <v>151.76</v>
      </c>
      <c r="J4535" s="23" t="n">
        <f aca="false">G4535*H4535/I4535</f>
        <v>555890.817343173</v>
      </c>
      <c r="K4535" s="23" t="n">
        <v>504567.93</v>
      </c>
      <c r="L4535" s="23" t="n">
        <v>660688</v>
      </c>
      <c r="M4535" s="23" t="n">
        <f aca="false">MIN(J4535:L4535)</f>
        <v>504567.93</v>
      </c>
      <c r="N4535" s="23" t="n">
        <f aca="false">MAX(J4535:L4535)</f>
        <v>660688</v>
      </c>
      <c r="O4535" s="23" t="n">
        <f aca="false">MEDIAN(J4535:L4535)</f>
        <v>555890.817343173</v>
      </c>
      <c r="P4535" s="23" t="n">
        <f aca="false">AVERAGE(J4535:L4535)</f>
        <v>573715.582447725</v>
      </c>
      <c r="Q4535" s="23" t="n">
        <f aca="false">AVERAGE(M4535,O4535)</f>
        <v>530229.373671587</v>
      </c>
      <c r="R4535" s="23" t="n">
        <f aca="false">AVERAGE(N4535,O4535)</f>
        <v>608289.408671587</v>
      </c>
      <c r="S4535" s="23" t="n">
        <f aca="false">STDEV(J4535:L4535)</f>
        <v>79571.7333760899</v>
      </c>
      <c r="T4535" s="25" t="n">
        <f aca="false">IF(P4535&gt;0,S4535/P4535,NA())</f>
        <v>0.138695436921204</v>
      </c>
      <c r="U4535" s="4" t="str">
        <f aca="false">IF(T4535&lt;=Parametros!$B$7,"MENOR",IF(T4535&lt;=Parametros!$B$8,"PROMEDIO MENOR-MEDIANA","PROMEDIO"))</f>
        <v>MENOR</v>
      </c>
      <c r="V4535" s="23" t="n">
        <f aca="false">IF(T4535&lt;=Parametros!$B$7,M4535,IF(T4535&lt;=Parametros!$B$8,Q4535,P4535))</f>
        <v>504567.93</v>
      </c>
      <c r="W4535" s="26" t="n">
        <f aca="false">ROUND(V4535,0)</f>
        <v>504568</v>
      </c>
      <c r="X4535" s="27" t="n">
        <f aca="false">K4535/G4535</f>
        <v>0.95946986206031</v>
      </c>
      <c r="Y4535" s="27" t="n">
        <f aca="false">L4535/G4535</f>
        <v>1.25634267763491</v>
      </c>
    </row>
    <row r="4536" customFormat="false" ht="26.25" hidden="false" customHeight="true" outlineLevel="0" collapsed="false">
      <c r="A4536" s="4" t="s">
        <v>575</v>
      </c>
      <c r="B4536" s="4" t="s">
        <v>1668</v>
      </c>
      <c r="C4536" s="4" t="s">
        <v>2003</v>
      </c>
      <c r="D4536" s="4" t="s">
        <v>2004</v>
      </c>
      <c r="E4536" s="4" t="s">
        <v>98</v>
      </c>
      <c r="F4536" s="4" t="s">
        <v>99</v>
      </c>
      <c r="G4536" s="23" t="n">
        <v>273581</v>
      </c>
      <c r="H4536" s="24" t="n">
        <f aca="false">Parametros!$B$3</f>
        <v>160.42</v>
      </c>
      <c r="I4536" s="24" t="n">
        <f aca="false">Parametros!$B$4</f>
        <v>151.76</v>
      </c>
      <c r="J4536" s="23" t="n">
        <f aca="false">G4536*H4536/I4536</f>
        <v>289192.567343173</v>
      </c>
      <c r="K4536" s="23" t="n">
        <v>262492.46</v>
      </c>
      <c r="L4536" s="23" t="n">
        <v>343672</v>
      </c>
      <c r="M4536" s="23" t="n">
        <f aca="false">MIN(J4536:L4536)</f>
        <v>262492.46</v>
      </c>
      <c r="N4536" s="23" t="n">
        <f aca="false">MAX(J4536:L4536)</f>
        <v>343672</v>
      </c>
      <c r="O4536" s="23" t="n">
        <f aca="false">MEDIAN(J4536:L4536)</f>
        <v>289192.567343173</v>
      </c>
      <c r="P4536" s="23" t="n">
        <f aca="false">AVERAGE(J4536:L4536)</f>
        <v>298452.342447725</v>
      </c>
      <c r="Q4536" s="23" t="n">
        <f aca="false">AVERAGE(M4536,O4536)</f>
        <v>275842.513671587</v>
      </c>
      <c r="R4536" s="23" t="n">
        <f aca="false">AVERAGE(N4536,O4536)</f>
        <v>316432.283671587</v>
      </c>
      <c r="S4536" s="23" t="n">
        <f aca="false">STDEV(J4536:L4536)</f>
        <v>41374.3520178026</v>
      </c>
      <c r="T4536" s="25" t="n">
        <f aca="false">IF(P4536&gt;0,S4536/P4536,NA())</f>
        <v>0.138629677617791</v>
      </c>
      <c r="U4536" s="4" t="str">
        <f aca="false">IF(T4536&lt;=Parametros!$B$7,"MENOR",IF(T4536&lt;=Parametros!$B$8,"PROMEDIO MENOR-MEDIANA","PROMEDIO"))</f>
        <v>MENOR</v>
      </c>
      <c r="V4536" s="23" t="n">
        <f aca="false">IF(T4536&lt;=Parametros!$B$7,M4536,IF(T4536&lt;=Parametros!$B$8,Q4536,P4536))</f>
        <v>262492.46</v>
      </c>
      <c r="W4536" s="26" t="n">
        <f aca="false">ROUND(V4536,0)</f>
        <v>262492</v>
      </c>
      <c r="X4536" s="27" t="n">
        <f aca="false">K4536/G4536</f>
        <v>0.959468895866307</v>
      </c>
      <c r="Y4536" s="27" t="n">
        <f aca="false">L4536/G4536</f>
        <v>1.25619834710744</v>
      </c>
    </row>
    <row r="4537" customFormat="false" ht="26.25" hidden="false" customHeight="true" outlineLevel="0" collapsed="false">
      <c r="A4537" s="4" t="s">
        <v>578</v>
      </c>
      <c r="B4537" s="4" t="s">
        <v>1668</v>
      </c>
      <c r="C4537" s="4" t="s">
        <v>2525</v>
      </c>
      <c r="D4537" s="4" t="s">
        <v>2526</v>
      </c>
      <c r="E4537" s="4" t="s">
        <v>98</v>
      </c>
      <c r="F4537" s="4" t="s">
        <v>99</v>
      </c>
      <c r="G4537" s="23" t="n">
        <v>262489</v>
      </c>
      <c r="H4537" s="24" t="n">
        <f aca="false">Parametros!$B$3</f>
        <v>160.42</v>
      </c>
      <c r="I4537" s="24" t="n">
        <f aca="false">Parametros!$B$4</f>
        <v>151.76</v>
      </c>
      <c r="J4537" s="23" t="n">
        <f aca="false">G4537*H4537/I4537</f>
        <v>277467.615840801</v>
      </c>
      <c r="K4537" s="23" t="n">
        <v>251850.55</v>
      </c>
      <c r="L4537" s="23" t="n">
        <v>329749</v>
      </c>
      <c r="M4537" s="23" t="n">
        <f aca="false">MIN(J4537:L4537)</f>
        <v>251850.55</v>
      </c>
      <c r="N4537" s="23" t="n">
        <f aca="false">MAX(J4537:L4537)</f>
        <v>329749</v>
      </c>
      <c r="O4537" s="23" t="n">
        <f aca="false">MEDIAN(J4537:L4537)</f>
        <v>277467.615840801</v>
      </c>
      <c r="P4537" s="23" t="n">
        <f aca="false">AVERAGE(J4537:L4537)</f>
        <v>286355.721946934</v>
      </c>
      <c r="Q4537" s="23" t="n">
        <f aca="false">AVERAGE(M4537,O4537)</f>
        <v>264659.082920401</v>
      </c>
      <c r="R4537" s="23" t="n">
        <f aca="false">AVERAGE(N4537,O4537)</f>
        <v>303608.307920401</v>
      </c>
      <c r="S4537" s="23" t="n">
        <f aca="false">STDEV(J4537:L4537)</f>
        <v>39702.5307847753</v>
      </c>
      <c r="T4537" s="25" t="n">
        <f aca="false">IF(P4537&gt;0,S4537/P4537,NA())</f>
        <v>0.138647590189005</v>
      </c>
      <c r="U4537" s="4" t="str">
        <f aca="false">IF(T4537&lt;=Parametros!$B$7,"MENOR",IF(T4537&lt;=Parametros!$B$8,"PROMEDIO MENOR-MEDIANA","PROMEDIO"))</f>
        <v>MENOR</v>
      </c>
      <c r="V4537" s="23" t="n">
        <f aca="false">IF(T4537&lt;=Parametros!$B$7,M4537,IF(T4537&lt;=Parametros!$B$8,Q4537,P4537))</f>
        <v>251850.55</v>
      </c>
      <c r="W4537" s="26" t="n">
        <f aca="false">ROUND(V4537,0)</f>
        <v>251851</v>
      </c>
      <c r="X4537" s="27" t="n">
        <f aca="false">K4537/G4537</f>
        <v>0.959470873065157</v>
      </c>
      <c r="Y4537" s="27" t="n">
        <f aca="false">L4537/G4537</f>
        <v>1.25623930907581</v>
      </c>
    </row>
    <row r="4538" customFormat="false" ht="26.25" hidden="false" customHeight="true" outlineLevel="0" collapsed="false">
      <c r="A4538" s="4" t="s">
        <v>581</v>
      </c>
      <c r="B4538" s="4" t="s">
        <v>1668</v>
      </c>
      <c r="C4538" s="4" t="s">
        <v>2007</v>
      </c>
      <c r="D4538" s="4" t="s">
        <v>2008</v>
      </c>
      <c r="E4538" s="4" t="s">
        <v>98</v>
      </c>
      <c r="F4538" s="4" t="s">
        <v>99</v>
      </c>
      <c r="G4538" s="23" t="n">
        <v>251146</v>
      </c>
      <c r="H4538" s="24" t="n">
        <f aca="false">Parametros!$B$3</f>
        <v>160.42</v>
      </c>
      <c r="I4538" s="24" t="n">
        <f aca="false">Parametros!$B$4</f>
        <v>151.76</v>
      </c>
      <c r="J4538" s="23" t="n">
        <f aca="false">G4538*H4538/I4538</f>
        <v>265477.341328413</v>
      </c>
      <c r="K4538" s="23" t="n">
        <v>240966.74</v>
      </c>
      <c r="L4538" s="23" t="n">
        <v>315469</v>
      </c>
      <c r="M4538" s="23" t="n">
        <f aca="false">MIN(J4538:L4538)</f>
        <v>240966.74</v>
      </c>
      <c r="N4538" s="23" t="n">
        <f aca="false">MAX(J4538:L4538)</f>
        <v>315469</v>
      </c>
      <c r="O4538" s="23" t="n">
        <f aca="false">MEDIAN(J4538:L4538)</f>
        <v>265477.341328413</v>
      </c>
      <c r="P4538" s="23" t="n">
        <f aca="false">AVERAGE(J4538:L4538)</f>
        <v>273971.027109471</v>
      </c>
      <c r="Q4538" s="23" t="n">
        <f aca="false">AVERAGE(M4538,O4538)</f>
        <v>253222.040664207</v>
      </c>
      <c r="R4538" s="23" t="n">
        <f aca="false">AVERAGE(N4538,O4538)</f>
        <v>290473.170664207</v>
      </c>
      <c r="S4538" s="23" t="n">
        <f aca="false">STDEV(J4538:L4538)</f>
        <v>37970.432047679</v>
      </c>
      <c r="T4538" s="25" t="n">
        <f aca="false">IF(P4538&gt;0,S4538/P4538,NA())</f>
        <v>0.138592874028636</v>
      </c>
      <c r="U4538" s="4" t="str">
        <f aca="false">IF(T4538&lt;=Parametros!$B$7,"MENOR",IF(T4538&lt;=Parametros!$B$8,"PROMEDIO MENOR-MEDIANA","PROMEDIO"))</f>
        <v>MENOR</v>
      </c>
      <c r="V4538" s="23" t="n">
        <f aca="false">IF(T4538&lt;=Parametros!$B$7,M4538,IF(T4538&lt;=Parametros!$B$8,Q4538,P4538))</f>
        <v>240966.74</v>
      </c>
      <c r="W4538" s="26" t="n">
        <f aca="false">ROUND(V4538,0)</f>
        <v>240967</v>
      </c>
      <c r="X4538" s="27" t="n">
        <f aca="false">K4538/G4538</f>
        <v>0.959468755226044</v>
      </c>
      <c r="Y4538" s="27" t="n">
        <f aca="false">L4538/G4538</f>
        <v>1.25611795529294</v>
      </c>
    </row>
    <row r="4539" customFormat="false" ht="26.25" hidden="false" customHeight="true" outlineLevel="0" collapsed="false">
      <c r="A4539" s="4" t="s">
        <v>584</v>
      </c>
      <c r="B4539" s="4" t="s">
        <v>1668</v>
      </c>
      <c r="C4539" s="4" t="s">
        <v>2011</v>
      </c>
      <c r="D4539" s="4" t="s">
        <v>2012</v>
      </c>
      <c r="E4539" s="4" t="s">
        <v>98</v>
      </c>
      <c r="F4539" s="4" t="s">
        <v>99</v>
      </c>
      <c r="G4539" s="23" t="n">
        <v>359960</v>
      </c>
      <c r="H4539" s="24" t="n">
        <f aca="false">Parametros!$B$3</f>
        <v>160.42</v>
      </c>
      <c r="I4539" s="24" t="n">
        <f aca="false">Parametros!$B$4</f>
        <v>151.76</v>
      </c>
      <c r="J4539" s="23" t="n">
        <f aca="false">G4539*H4539/I4539</f>
        <v>380500.680021086</v>
      </c>
      <c r="K4539" s="23" t="n">
        <v>345370.88</v>
      </c>
      <c r="L4539" s="23" t="n">
        <v>452200</v>
      </c>
      <c r="M4539" s="23" t="n">
        <f aca="false">MIN(J4539:L4539)</f>
        <v>345370.88</v>
      </c>
      <c r="N4539" s="23" t="n">
        <f aca="false">MAX(J4539:L4539)</f>
        <v>452200</v>
      </c>
      <c r="O4539" s="23" t="n">
        <f aca="false">MEDIAN(J4539:L4539)</f>
        <v>380500.680021086</v>
      </c>
      <c r="P4539" s="23" t="n">
        <f aca="false">AVERAGE(J4539:L4539)</f>
        <v>392690.520007029</v>
      </c>
      <c r="Q4539" s="23" t="n">
        <f aca="false">AVERAGE(M4539,O4539)</f>
        <v>362935.780010543</v>
      </c>
      <c r="R4539" s="23" t="n">
        <f aca="false">AVERAGE(N4539,O4539)</f>
        <v>416350.340010543</v>
      </c>
      <c r="S4539" s="23" t="n">
        <f aca="false">STDEV(J4539:L4539)</f>
        <v>54447.7673477597</v>
      </c>
      <c r="T4539" s="25" t="n">
        <f aca="false">IF(P4539&gt;0,S4539/P4539,NA())</f>
        <v>0.138653123958239</v>
      </c>
      <c r="U4539" s="4" t="str">
        <f aca="false">IF(T4539&lt;=Parametros!$B$7,"MENOR",IF(T4539&lt;=Parametros!$B$8,"PROMEDIO MENOR-MEDIANA","PROMEDIO"))</f>
        <v>MENOR</v>
      </c>
      <c r="V4539" s="23" t="n">
        <f aca="false">IF(T4539&lt;=Parametros!$B$7,M4539,IF(T4539&lt;=Parametros!$B$8,Q4539,P4539))</f>
        <v>345370.88</v>
      </c>
      <c r="W4539" s="26" t="n">
        <f aca="false">ROUND(V4539,0)</f>
        <v>345371</v>
      </c>
      <c r="X4539" s="27" t="n">
        <f aca="false">K4539/G4539</f>
        <v>0.959470163351484</v>
      </c>
      <c r="Y4539" s="27" t="n">
        <f aca="false">L4539/G4539</f>
        <v>1.25625069452161</v>
      </c>
    </row>
    <row r="4540" customFormat="false" ht="26.25" hidden="false" customHeight="true" outlineLevel="0" collapsed="false">
      <c r="A4540" s="4" t="s">
        <v>587</v>
      </c>
      <c r="B4540" s="4" t="s">
        <v>1668</v>
      </c>
      <c r="C4540" s="4" t="s">
        <v>2015</v>
      </c>
      <c r="D4540" s="4" t="s">
        <v>2016</v>
      </c>
      <c r="E4540" s="4" t="s">
        <v>98</v>
      </c>
      <c r="F4540" s="4" t="s">
        <v>99</v>
      </c>
      <c r="G4540" s="23" t="n">
        <v>373576</v>
      </c>
      <c r="H4540" s="24" t="n">
        <f aca="false">Parametros!$B$3</f>
        <v>160.42</v>
      </c>
      <c r="I4540" s="24" t="n">
        <f aca="false">Parametros!$B$4</f>
        <v>151.76</v>
      </c>
      <c r="J4540" s="23" t="n">
        <f aca="false">G4540*H4540/I4540</f>
        <v>394893.660516605</v>
      </c>
      <c r="K4540" s="23" t="n">
        <v>358435.49</v>
      </c>
      <c r="L4540" s="23" t="n">
        <v>469336</v>
      </c>
      <c r="M4540" s="23" t="n">
        <f aca="false">MIN(J4540:L4540)</f>
        <v>358435.49</v>
      </c>
      <c r="N4540" s="23" t="n">
        <f aca="false">MAX(J4540:L4540)</f>
        <v>469336</v>
      </c>
      <c r="O4540" s="23" t="n">
        <f aca="false">MEDIAN(J4540:L4540)</f>
        <v>394893.660516605</v>
      </c>
      <c r="P4540" s="23" t="n">
        <f aca="false">AVERAGE(J4540:L4540)</f>
        <v>407555.050172202</v>
      </c>
      <c r="Q4540" s="23" t="n">
        <f aca="false">AVERAGE(M4540,O4540)</f>
        <v>376664.575258303</v>
      </c>
      <c r="R4540" s="23" t="n">
        <f aca="false">AVERAGE(N4540,O4540)</f>
        <v>432114.830258303</v>
      </c>
      <c r="S4540" s="23" t="n">
        <f aca="false">STDEV(J4540:L4540)</f>
        <v>56524.0114515341</v>
      </c>
      <c r="T4540" s="25" t="n">
        <f aca="false">IF(P4540&gt;0,S4540/P4540,NA())</f>
        <v>0.138690494517615</v>
      </c>
      <c r="U4540" s="4" t="str">
        <f aca="false">IF(T4540&lt;=Parametros!$B$7,"MENOR",IF(T4540&lt;=Parametros!$B$8,"PROMEDIO MENOR-MEDIANA","PROMEDIO"))</f>
        <v>MENOR</v>
      </c>
      <c r="V4540" s="23" t="n">
        <f aca="false">IF(T4540&lt;=Parametros!$B$7,M4540,IF(T4540&lt;=Parametros!$B$8,Q4540,P4540))</f>
        <v>358435.49</v>
      </c>
      <c r="W4540" s="26" t="n">
        <f aca="false">ROUND(V4540,0)</f>
        <v>358435</v>
      </c>
      <c r="X4540" s="27" t="n">
        <f aca="false">K4540/G4540</f>
        <v>0.959471406086044</v>
      </c>
      <c r="Y4540" s="27" t="n">
        <f aca="false">L4540/G4540</f>
        <v>1.25633338330085</v>
      </c>
    </row>
    <row r="4541" customFormat="false" ht="39" hidden="false" customHeight="true" outlineLevel="0" collapsed="false">
      <c r="A4541" s="4" t="s">
        <v>590</v>
      </c>
      <c r="B4541" s="4" t="s">
        <v>1668</v>
      </c>
      <c r="C4541" s="4" t="s">
        <v>2017</v>
      </c>
      <c r="D4541" s="4" t="s">
        <v>2018</v>
      </c>
      <c r="E4541" s="4" t="s">
        <v>98</v>
      </c>
      <c r="F4541" s="4" t="s">
        <v>99</v>
      </c>
      <c r="G4541" s="23" t="n">
        <v>276853</v>
      </c>
      <c r="H4541" s="24" t="n">
        <f aca="false">Parametros!$B$3</f>
        <v>160.42</v>
      </c>
      <c r="I4541" s="24" t="n">
        <f aca="false">Parametros!$B$4</f>
        <v>151.76</v>
      </c>
      <c r="J4541" s="23" t="n">
        <f aca="false">G4541*H4541/I4541</f>
        <v>292651.280047443</v>
      </c>
      <c r="K4541" s="23" t="n">
        <v>265632.62</v>
      </c>
      <c r="L4541" s="23" t="n">
        <v>347837</v>
      </c>
      <c r="M4541" s="23" t="n">
        <f aca="false">MIN(J4541:L4541)</f>
        <v>265632.62</v>
      </c>
      <c r="N4541" s="23" t="n">
        <f aca="false">MAX(J4541:L4541)</f>
        <v>347837</v>
      </c>
      <c r="O4541" s="23" t="n">
        <f aca="false">MEDIAN(J4541:L4541)</f>
        <v>292651.280047443</v>
      </c>
      <c r="P4541" s="23" t="n">
        <f aca="false">AVERAGE(J4541:L4541)</f>
        <v>302040.300015814</v>
      </c>
      <c r="Q4541" s="23" t="n">
        <f aca="false">AVERAGE(M4541,O4541)</f>
        <v>279141.950023722</v>
      </c>
      <c r="R4541" s="23" t="n">
        <f aca="false">AVERAGE(N4541,O4541)</f>
        <v>320244.140023722</v>
      </c>
      <c r="S4541" s="23" t="n">
        <f aca="false">STDEV(J4541:L4541)</f>
        <v>41898.7505156294</v>
      </c>
      <c r="T4541" s="25" t="n">
        <f aca="false">IF(P4541&gt;0,S4541/P4541,NA())</f>
        <v>0.13871907329398</v>
      </c>
      <c r="U4541" s="4" t="str">
        <f aca="false">IF(T4541&lt;=Parametros!$B$7,"MENOR",IF(T4541&lt;=Parametros!$B$8,"PROMEDIO MENOR-MEDIANA","PROMEDIO"))</f>
        <v>MENOR</v>
      </c>
      <c r="V4541" s="23" t="n">
        <f aca="false">IF(T4541&lt;=Parametros!$B$7,M4541,IF(T4541&lt;=Parametros!$B$8,Q4541,P4541))</f>
        <v>265632.62</v>
      </c>
      <c r="W4541" s="26" t="n">
        <f aca="false">ROUND(V4541,0)</f>
        <v>265633</v>
      </c>
      <c r="X4541" s="27" t="n">
        <f aca="false">K4541/G4541</f>
        <v>0.959471705200955</v>
      </c>
      <c r="Y4541" s="27" t="n">
        <f aca="false">L4541/G4541</f>
        <v>1.2563959935417</v>
      </c>
    </row>
    <row r="4542" customFormat="false" ht="26.25" hidden="false" customHeight="true" outlineLevel="0" collapsed="false">
      <c r="A4542" s="4" t="s">
        <v>593</v>
      </c>
      <c r="B4542" s="4" t="s">
        <v>1668</v>
      </c>
      <c r="C4542" s="4" t="s">
        <v>2019</v>
      </c>
      <c r="D4542" s="4" t="s">
        <v>2020</v>
      </c>
      <c r="E4542" s="4" t="s">
        <v>98</v>
      </c>
      <c r="F4542" s="4" t="s">
        <v>99</v>
      </c>
      <c r="G4542" s="23" t="n">
        <v>375144</v>
      </c>
      <c r="H4542" s="24" t="n">
        <f aca="false">Parametros!$B$3</f>
        <v>160.42</v>
      </c>
      <c r="I4542" s="24" t="n">
        <f aca="false">Parametros!$B$4</f>
        <v>151.76</v>
      </c>
      <c r="J4542" s="23" t="n">
        <f aca="false">G4542*H4542/I4542</f>
        <v>396551.136531365</v>
      </c>
      <c r="K4542" s="23" t="n">
        <v>359939.13</v>
      </c>
      <c r="L4542" s="23" t="n">
        <v>471359</v>
      </c>
      <c r="M4542" s="23" t="n">
        <f aca="false">MIN(J4542:L4542)</f>
        <v>359939.13</v>
      </c>
      <c r="N4542" s="23" t="n">
        <f aca="false">MAX(J4542:L4542)</f>
        <v>471359</v>
      </c>
      <c r="O4542" s="23" t="n">
        <f aca="false">MEDIAN(J4542:L4542)</f>
        <v>396551.136531365</v>
      </c>
      <c r="P4542" s="23" t="n">
        <f aca="false">AVERAGE(J4542:L4542)</f>
        <v>409283.088843789</v>
      </c>
      <c r="Q4542" s="23" t="n">
        <f aca="false">AVERAGE(M4542,O4542)</f>
        <v>378245.133265683</v>
      </c>
      <c r="R4542" s="23" t="n">
        <f aca="false">AVERAGE(N4542,O4542)</f>
        <v>433955.068265683</v>
      </c>
      <c r="S4542" s="23" t="n">
        <f aca="false">STDEV(J4542:L4542)</f>
        <v>56790.6137928495</v>
      </c>
      <c r="T4542" s="25" t="n">
        <f aca="false">IF(P4542&gt;0,S4542/P4542,NA())</f>
        <v>0.138756316449041</v>
      </c>
      <c r="U4542" s="4" t="str">
        <f aca="false">IF(T4542&lt;=Parametros!$B$7,"MENOR",IF(T4542&lt;=Parametros!$B$8,"PROMEDIO MENOR-MEDIANA","PROMEDIO"))</f>
        <v>MENOR</v>
      </c>
      <c r="V4542" s="23" t="n">
        <f aca="false">IF(T4542&lt;=Parametros!$B$7,M4542,IF(T4542&lt;=Parametros!$B$8,Q4542,P4542))</f>
        <v>359939.13</v>
      </c>
      <c r="W4542" s="26" t="n">
        <f aca="false">ROUND(V4542,0)</f>
        <v>359939</v>
      </c>
      <c r="X4542" s="27" t="n">
        <f aca="false">K4542/G4542</f>
        <v>0.959469243810377</v>
      </c>
      <c r="Y4542" s="27" t="n">
        <f aca="false">L4542/G4542</f>
        <v>1.25647484699209</v>
      </c>
    </row>
    <row r="4543" customFormat="false" ht="39" hidden="false" customHeight="true" outlineLevel="0" collapsed="false">
      <c r="A4543" s="4" t="s">
        <v>596</v>
      </c>
      <c r="B4543" s="4" t="s">
        <v>1668</v>
      </c>
      <c r="C4543" s="4" t="s">
        <v>2527</v>
      </c>
      <c r="D4543" s="4" t="s">
        <v>2528</v>
      </c>
      <c r="E4543" s="4" t="s">
        <v>98</v>
      </c>
      <c r="F4543" s="4" t="s">
        <v>99</v>
      </c>
      <c r="G4543" s="23" t="n">
        <v>410372</v>
      </c>
      <c r="H4543" s="24" t="n">
        <f aca="false">Parametros!$B$3</f>
        <v>160.42</v>
      </c>
      <c r="I4543" s="24" t="n">
        <f aca="false">Parametros!$B$4</f>
        <v>151.76</v>
      </c>
      <c r="J4543" s="23" t="n">
        <f aca="false">G4543*H4543/I4543</f>
        <v>433789.379546653</v>
      </c>
      <c r="K4543" s="23" t="n">
        <v>393739.61</v>
      </c>
      <c r="L4543" s="23" t="n">
        <v>515627</v>
      </c>
      <c r="M4543" s="23" t="n">
        <f aca="false">MIN(J4543:L4543)</f>
        <v>393739.61</v>
      </c>
      <c r="N4543" s="23" t="n">
        <f aca="false">MAX(J4543:L4543)</f>
        <v>515627</v>
      </c>
      <c r="O4543" s="23" t="n">
        <f aca="false">MEDIAN(J4543:L4543)</f>
        <v>433789.379546653</v>
      </c>
      <c r="P4543" s="23" t="n">
        <f aca="false">AVERAGE(J4543:L4543)</f>
        <v>447718.663182218</v>
      </c>
      <c r="Q4543" s="23" t="n">
        <f aca="false">AVERAGE(M4543,O4543)</f>
        <v>413764.494773326</v>
      </c>
      <c r="R4543" s="23" t="n">
        <f aca="false">AVERAGE(N4543,O4543)</f>
        <v>474708.189773326</v>
      </c>
      <c r="S4543" s="23" t="n">
        <f aca="false">STDEV(J4543:L4543)</f>
        <v>62126.1029455658</v>
      </c>
      <c r="T4543" s="25" t="n">
        <f aca="false">IF(P4543&gt;0,S4543/P4543,NA())</f>
        <v>0.138761476914982</v>
      </c>
      <c r="U4543" s="4" t="str">
        <f aca="false">IF(T4543&lt;=Parametros!$B$7,"MENOR",IF(T4543&lt;=Parametros!$B$8,"PROMEDIO MENOR-MEDIANA","PROMEDIO"))</f>
        <v>MENOR</v>
      </c>
      <c r="V4543" s="23" t="n">
        <f aca="false">IF(T4543&lt;=Parametros!$B$7,M4543,IF(T4543&lt;=Parametros!$B$8,Q4543,P4543))</f>
        <v>393739.61</v>
      </c>
      <c r="W4543" s="26" t="n">
        <f aca="false">ROUND(V4543,0)</f>
        <v>393740</v>
      </c>
      <c r="X4543" s="27" t="n">
        <f aca="false">K4543/G4543</f>
        <v>0.959469968711316</v>
      </c>
      <c r="Y4543" s="27" t="n">
        <f aca="false">L4543/G4543</f>
        <v>1.25648679734485</v>
      </c>
    </row>
    <row r="4544" customFormat="false" ht="26.25" hidden="false" customHeight="true" outlineLevel="0" collapsed="false">
      <c r="A4544" s="4" t="s">
        <v>599</v>
      </c>
      <c r="B4544" s="4" t="s">
        <v>1668</v>
      </c>
      <c r="C4544" s="4" t="s">
        <v>2021</v>
      </c>
      <c r="D4544" s="4" t="s">
        <v>2022</v>
      </c>
      <c r="E4544" s="4" t="s">
        <v>98</v>
      </c>
      <c r="F4544" s="4" t="s">
        <v>99</v>
      </c>
      <c r="G4544" s="23" t="n">
        <v>262486</v>
      </c>
      <c r="H4544" s="24" t="n">
        <f aca="false">Parametros!$B$3</f>
        <v>160.42</v>
      </c>
      <c r="I4544" s="24" t="n">
        <f aca="false">Parametros!$B$4</f>
        <v>151.76</v>
      </c>
      <c r="J4544" s="23" t="n">
        <f aca="false">G4544*H4544/I4544</f>
        <v>277464.444649446</v>
      </c>
      <c r="K4544" s="23" t="n">
        <v>251847.8</v>
      </c>
      <c r="L4544" s="23" t="n">
        <v>329749</v>
      </c>
      <c r="M4544" s="23" t="n">
        <f aca="false">MIN(J4544:L4544)</f>
        <v>251847.8</v>
      </c>
      <c r="N4544" s="23" t="n">
        <f aca="false">MAX(J4544:L4544)</f>
        <v>329749</v>
      </c>
      <c r="O4544" s="23" t="n">
        <f aca="false">MEDIAN(J4544:L4544)</f>
        <v>277464.444649446</v>
      </c>
      <c r="P4544" s="23" t="n">
        <f aca="false">AVERAGE(J4544:L4544)</f>
        <v>286353.748216482</v>
      </c>
      <c r="Q4544" s="23" t="n">
        <f aca="false">AVERAGE(M4544,O4544)</f>
        <v>264656.122324723</v>
      </c>
      <c r="R4544" s="23" t="n">
        <f aca="false">AVERAGE(N4544,O4544)</f>
        <v>303606.722324723</v>
      </c>
      <c r="S4544" s="23" t="n">
        <f aca="false">STDEV(J4544:L4544)</f>
        <v>39704.0807574006</v>
      </c>
      <c r="T4544" s="25" t="n">
        <f aca="false">IF(P4544&gt;0,S4544/P4544,NA())</f>
        <v>0.138653958625275</v>
      </c>
      <c r="U4544" s="4" t="str">
        <f aca="false">IF(T4544&lt;=Parametros!$B$7,"MENOR",IF(T4544&lt;=Parametros!$B$8,"PROMEDIO MENOR-MEDIANA","PROMEDIO"))</f>
        <v>MENOR</v>
      </c>
      <c r="V4544" s="23" t="n">
        <f aca="false">IF(T4544&lt;=Parametros!$B$7,M4544,IF(T4544&lt;=Parametros!$B$8,Q4544,P4544))</f>
        <v>251847.8</v>
      </c>
      <c r="W4544" s="26" t="n">
        <f aca="false">ROUND(V4544,0)</f>
        <v>251848</v>
      </c>
      <c r="X4544" s="27" t="n">
        <f aca="false">K4544/G4544</f>
        <v>0.959471362282179</v>
      </c>
      <c r="Y4544" s="27" t="n">
        <f aca="false">L4544/G4544</f>
        <v>1.25625366686223</v>
      </c>
    </row>
    <row r="4545" customFormat="false" ht="26.25" hidden="false" customHeight="true" outlineLevel="0" collapsed="false">
      <c r="A4545" s="4" t="s">
        <v>602</v>
      </c>
      <c r="B4545" s="4" t="s">
        <v>1668</v>
      </c>
      <c r="C4545" s="4" t="s">
        <v>2023</v>
      </c>
      <c r="D4545" s="4" t="s">
        <v>2024</v>
      </c>
      <c r="E4545" s="4" t="s">
        <v>98</v>
      </c>
      <c r="F4545" s="4" t="s">
        <v>99</v>
      </c>
      <c r="G4545" s="23" t="n">
        <v>450534</v>
      </c>
      <c r="H4545" s="24" t="n">
        <f aca="false">Parametros!$B$3</f>
        <v>160.42</v>
      </c>
      <c r="I4545" s="24" t="n">
        <f aca="false">Parametros!$B$4</f>
        <v>151.76</v>
      </c>
      <c r="J4545" s="23" t="n">
        <f aca="false">G4545*H4545/I4545</f>
        <v>476243.175276753</v>
      </c>
      <c r="K4545" s="23" t="n">
        <v>432273.69</v>
      </c>
      <c r="L4545" s="23" t="n">
        <v>566083</v>
      </c>
      <c r="M4545" s="23" t="n">
        <f aca="false">MIN(J4545:L4545)</f>
        <v>432273.69</v>
      </c>
      <c r="N4545" s="23" t="n">
        <f aca="false">MAX(J4545:L4545)</f>
        <v>566083</v>
      </c>
      <c r="O4545" s="23" t="n">
        <f aca="false">MEDIAN(J4545:L4545)</f>
        <v>476243.175276753</v>
      </c>
      <c r="P4545" s="23" t="n">
        <f aca="false">AVERAGE(J4545:L4545)</f>
        <v>491533.288425584</v>
      </c>
      <c r="Q4545" s="23" t="n">
        <f aca="false">AVERAGE(M4545,O4545)</f>
        <v>454258.432638376</v>
      </c>
      <c r="R4545" s="23" t="n">
        <f aca="false">AVERAGE(N4545,O4545)</f>
        <v>521163.087638376</v>
      </c>
      <c r="S4545" s="23" t="n">
        <f aca="false">STDEV(J4545:L4545)</f>
        <v>68202.445196247</v>
      </c>
      <c r="T4545" s="25" t="n">
        <f aca="false">IF(P4545&gt;0,S4545/P4545,NA())</f>
        <v>0.138754478694015</v>
      </c>
      <c r="U4545" s="4" t="str">
        <f aca="false">IF(T4545&lt;=Parametros!$B$7,"MENOR",IF(T4545&lt;=Parametros!$B$8,"PROMEDIO MENOR-MEDIANA","PROMEDIO"))</f>
        <v>MENOR</v>
      </c>
      <c r="V4545" s="23" t="n">
        <f aca="false">IF(T4545&lt;=Parametros!$B$7,M4545,IF(T4545&lt;=Parametros!$B$8,Q4545,P4545))</f>
        <v>432273.69</v>
      </c>
      <c r="W4545" s="26" t="n">
        <f aca="false">ROUND(V4545,0)</f>
        <v>432274</v>
      </c>
      <c r="X4545" s="27" t="n">
        <f aca="false">K4545/G4545</f>
        <v>0.959469629373144</v>
      </c>
      <c r="Y4545" s="27" t="n">
        <f aca="false">L4545/G4545</f>
        <v>1.25647120972002</v>
      </c>
    </row>
    <row r="4546" customFormat="false" ht="39" hidden="false" customHeight="true" outlineLevel="0" collapsed="false">
      <c r="A4546" s="4" t="s">
        <v>605</v>
      </c>
      <c r="B4546" s="4" t="s">
        <v>1668</v>
      </c>
      <c r="C4546" s="4" t="s">
        <v>2025</v>
      </c>
      <c r="D4546" s="4" t="s">
        <v>2026</v>
      </c>
      <c r="E4546" s="4" t="s">
        <v>98</v>
      </c>
      <c r="F4546" s="4" t="s">
        <v>99</v>
      </c>
      <c r="G4546" s="23" t="n">
        <v>271919</v>
      </c>
      <c r="H4546" s="24" t="n">
        <f aca="false">Parametros!$B$3</f>
        <v>160.42</v>
      </c>
      <c r="I4546" s="24" t="n">
        <f aca="false">Parametros!$B$4</f>
        <v>151.76</v>
      </c>
      <c r="J4546" s="23" t="n">
        <f aca="false">G4546*H4546/I4546</f>
        <v>287435.727332631</v>
      </c>
      <c r="K4546" s="23" t="n">
        <v>260898.1</v>
      </c>
      <c r="L4546" s="23" t="n">
        <v>341649</v>
      </c>
      <c r="M4546" s="23" t="n">
        <f aca="false">MIN(J4546:L4546)</f>
        <v>260898.1</v>
      </c>
      <c r="N4546" s="23" t="n">
        <f aca="false">MAX(J4546:L4546)</f>
        <v>341649</v>
      </c>
      <c r="O4546" s="23" t="n">
        <f aca="false">MEDIAN(J4546:L4546)</f>
        <v>287435.727332631</v>
      </c>
      <c r="P4546" s="23" t="n">
        <f aca="false">AVERAGE(J4546:L4546)</f>
        <v>296660.94244421</v>
      </c>
      <c r="Q4546" s="23" t="n">
        <f aca="false">AVERAGE(M4546,O4546)</f>
        <v>274166.913666315</v>
      </c>
      <c r="R4546" s="23" t="n">
        <f aca="false">AVERAGE(N4546,O4546)</f>
        <v>314542.363666315</v>
      </c>
      <c r="S4546" s="23" t="n">
        <f aca="false">STDEV(J4546:L4546)</f>
        <v>41158.2969532716</v>
      </c>
      <c r="T4546" s="25" t="n">
        <f aca="false">IF(P4546&gt;0,S4546/P4546,NA())</f>
        <v>0.138738509404594</v>
      </c>
      <c r="U4546" s="4" t="str">
        <f aca="false">IF(T4546&lt;=Parametros!$B$7,"MENOR",IF(T4546&lt;=Parametros!$B$8,"PROMEDIO MENOR-MEDIANA","PROMEDIO"))</f>
        <v>MENOR</v>
      </c>
      <c r="V4546" s="23" t="n">
        <f aca="false">IF(T4546&lt;=Parametros!$B$7,M4546,IF(T4546&lt;=Parametros!$B$8,Q4546,P4546))</f>
        <v>260898.1</v>
      </c>
      <c r="W4546" s="26" t="n">
        <f aca="false">ROUND(V4546,0)</f>
        <v>260898</v>
      </c>
      <c r="X4546" s="27" t="n">
        <f aca="false">K4546/G4546</f>
        <v>0.959469915673417</v>
      </c>
      <c r="Y4546" s="27" t="n">
        <f aca="false">L4546/G4546</f>
        <v>1.25643665944638</v>
      </c>
    </row>
    <row r="4547" customFormat="false" ht="26.25" hidden="false" customHeight="true" outlineLevel="0" collapsed="false">
      <c r="A4547" s="4" t="s">
        <v>608</v>
      </c>
      <c r="B4547" s="4" t="s">
        <v>1668</v>
      </c>
      <c r="C4547" s="4" t="s">
        <v>2027</v>
      </c>
      <c r="D4547" s="4" t="s">
        <v>2028</v>
      </c>
      <c r="E4547" s="4" t="s">
        <v>98</v>
      </c>
      <c r="F4547" s="4" t="s">
        <v>99</v>
      </c>
      <c r="G4547" s="23" t="n">
        <v>271144</v>
      </c>
      <c r="H4547" s="24" t="n">
        <f aca="false">Parametros!$B$3</f>
        <v>160.42</v>
      </c>
      <c r="I4547" s="24" t="n">
        <f aca="false">Parametros!$B$4</f>
        <v>151.76</v>
      </c>
      <c r="J4547" s="23" t="n">
        <f aca="false">G4547*H4547/I4547</f>
        <v>286616.502899315</v>
      </c>
      <c r="K4547" s="23" t="n">
        <v>260154.98</v>
      </c>
      <c r="L4547" s="23" t="n">
        <v>340697</v>
      </c>
      <c r="M4547" s="23" t="n">
        <f aca="false">MIN(J4547:L4547)</f>
        <v>260154.98</v>
      </c>
      <c r="N4547" s="23" t="n">
        <f aca="false">MAX(J4547:L4547)</f>
        <v>340697</v>
      </c>
      <c r="O4547" s="23" t="n">
        <f aca="false">MEDIAN(J4547:L4547)</f>
        <v>286616.502899315</v>
      </c>
      <c r="P4547" s="23" t="n">
        <f aca="false">AVERAGE(J4547:L4547)</f>
        <v>295822.827633105</v>
      </c>
      <c r="Q4547" s="23" t="n">
        <f aca="false">AVERAGE(M4547,O4547)</f>
        <v>273385.741449657</v>
      </c>
      <c r="R4547" s="23" t="n">
        <f aca="false">AVERAGE(N4547,O4547)</f>
        <v>313656.751449657</v>
      </c>
      <c r="S4547" s="23" t="n">
        <f aca="false">STDEV(J4547:L4547)</f>
        <v>41052.6680953638</v>
      </c>
      <c r="T4547" s="25" t="n">
        <f aca="false">IF(P4547&gt;0,S4547/P4547,NA())</f>
        <v>0.138774510485984</v>
      </c>
      <c r="U4547" s="4" t="str">
        <f aca="false">IF(T4547&lt;=Parametros!$B$7,"MENOR",IF(T4547&lt;=Parametros!$B$8,"PROMEDIO MENOR-MEDIANA","PROMEDIO"))</f>
        <v>MENOR</v>
      </c>
      <c r="V4547" s="23" t="n">
        <f aca="false">IF(T4547&lt;=Parametros!$B$7,M4547,IF(T4547&lt;=Parametros!$B$8,Q4547,P4547))</f>
        <v>260154.98</v>
      </c>
      <c r="W4547" s="26" t="n">
        <f aca="false">ROUND(V4547,0)</f>
        <v>260155</v>
      </c>
      <c r="X4547" s="27" t="n">
        <f aca="false">K4547/G4547</f>
        <v>0.959471646062609</v>
      </c>
      <c r="Y4547" s="27" t="n">
        <f aca="false">L4547/G4547</f>
        <v>1.25651683238427</v>
      </c>
    </row>
    <row r="4548" customFormat="false" ht="39" hidden="false" customHeight="true" outlineLevel="0" collapsed="false">
      <c r="A4548" s="4" t="s">
        <v>611</v>
      </c>
      <c r="B4548" s="4" t="s">
        <v>1668</v>
      </c>
      <c r="C4548" s="4" t="s">
        <v>2029</v>
      </c>
      <c r="D4548" s="4" t="s">
        <v>2030</v>
      </c>
      <c r="E4548" s="4" t="s">
        <v>98</v>
      </c>
      <c r="F4548" s="4" t="s">
        <v>99</v>
      </c>
      <c r="G4548" s="23" t="n">
        <v>261715</v>
      </c>
      <c r="H4548" s="24" t="n">
        <f aca="false">Parametros!$B$3</f>
        <v>160.42</v>
      </c>
      <c r="I4548" s="24" t="n">
        <f aca="false">Parametros!$B$4</f>
        <v>151.76</v>
      </c>
      <c r="J4548" s="23" t="n">
        <f aca="false">G4548*H4548/I4548</f>
        <v>276649.44847127</v>
      </c>
      <c r="K4548" s="23" t="n">
        <v>251107.43</v>
      </c>
      <c r="L4548" s="23" t="n">
        <v>328797</v>
      </c>
      <c r="M4548" s="23" t="n">
        <f aca="false">MIN(J4548:L4548)</f>
        <v>251107.43</v>
      </c>
      <c r="N4548" s="23" t="n">
        <f aca="false">MAX(J4548:L4548)</f>
        <v>328797</v>
      </c>
      <c r="O4548" s="23" t="n">
        <f aca="false">MEDIAN(J4548:L4548)</f>
        <v>276649.44847127</v>
      </c>
      <c r="P4548" s="23" t="n">
        <f aca="false">AVERAGE(J4548:L4548)</f>
        <v>285517.959490424</v>
      </c>
      <c r="Q4548" s="23" t="n">
        <f aca="false">AVERAGE(M4548,O4548)</f>
        <v>263878.439235635</v>
      </c>
      <c r="R4548" s="23" t="n">
        <f aca="false">AVERAGE(N4548,O4548)</f>
        <v>302723.224235635</v>
      </c>
      <c r="S4548" s="23" t="n">
        <f aca="false">STDEV(J4548:L4548)</f>
        <v>39596.7825393536</v>
      </c>
      <c r="T4548" s="25" t="n">
        <f aca="false">IF(P4548&gt;0,S4548/P4548,NA())</f>
        <v>0.138684034482537</v>
      </c>
      <c r="U4548" s="4" t="str">
        <f aca="false">IF(T4548&lt;=Parametros!$B$7,"MENOR",IF(T4548&lt;=Parametros!$B$8,"PROMEDIO MENOR-MEDIANA","PROMEDIO"))</f>
        <v>MENOR</v>
      </c>
      <c r="V4548" s="23" t="n">
        <f aca="false">IF(T4548&lt;=Parametros!$B$7,M4548,IF(T4548&lt;=Parametros!$B$8,Q4548,P4548))</f>
        <v>251107.43</v>
      </c>
      <c r="W4548" s="26" t="n">
        <f aca="false">ROUND(V4548,0)</f>
        <v>251107</v>
      </c>
      <c r="X4548" s="27" t="n">
        <f aca="false">K4548/G4548</f>
        <v>0.959469002540932</v>
      </c>
      <c r="Y4548" s="27" t="n">
        <f aca="false">L4548/G4548</f>
        <v>1.25631698603443</v>
      </c>
    </row>
    <row r="4549" customFormat="false" ht="26.25" hidden="false" customHeight="true" outlineLevel="0" collapsed="false">
      <c r="A4549" s="4" t="s">
        <v>614</v>
      </c>
      <c r="B4549" s="4" t="s">
        <v>1668</v>
      </c>
      <c r="C4549" s="4" t="s">
        <v>2031</v>
      </c>
      <c r="D4549" s="4" t="s">
        <v>2032</v>
      </c>
      <c r="E4549" s="4" t="s">
        <v>98</v>
      </c>
      <c r="F4549" s="4" t="s">
        <v>99</v>
      </c>
      <c r="G4549" s="23" t="n">
        <v>387761</v>
      </c>
      <c r="H4549" s="24" t="n">
        <f aca="false">Parametros!$B$3</f>
        <v>160.42</v>
      </c>
      <c r="I4549" s="24" t="n">
        <f aca="false">Parametros!$B$4</f>
        <v>151.76</v>
      </c>
      <c r="J4549" s="23" t="n">
        <f aca="false">G4549*H4549/I4549</f>
        <v>409888.110305746</v>
      </c>
      <c r="K4549" s="23" t="n">
        <v>372045.29</v>
      </c>
      <c r="L4549" s="23" t="n">
        <v>487186</v>
      </c>
      <c r="M4549" s="23" t="n">
        <f aca="false">MIN(J4549:L4549)</f>
        <v>372045.29</v>
      </c>
      <c r="N4549" s="23" t="n">
        <f aca="false">MAX(J4549:L4549)</f>
        <v>487186</v>
      </c>
      <c r="O4549" s="23" t="n">
        <f aca="false">MEDIAN(J4549:L4549)</f>
        <v>409888.110305746</v>
      </c>
      <c r="P4549" s="23" t="n">
        <f aca="false">AVERAGE(J4549:L4549)</f>
        <v>423039.800101915</v>
      </c>
      <c r="Q4549" s="23" t="n">
        <f aca="false">AVERAGE(M4549,O4549)</f>
        <v>390966.700152873</v>
      </c>
      <c r="R4549" s="23" t="n">
        <f aca="false">AVERAGE(N4549,O4549)</f>
        <v>448537.055152873</v>
      </c>
      <c r="S4549" s="23" t="n">
        <f aca="false">STDEV(J4549:L4549)</f>
        <v>58686.2077765894</v>
      </c>
      <c r="T4549" s="25" t="n">
        <f aca="false">IF(P4549&gt;0,S4549/P4549,NA())</f>
        <v>0.138725027201817</v>
      </c>
      <c r="U4549" s="4" t="str">
        <f aca="false">IF(T4549&lt;=Parametros!$B$7,"MENOR",IF(T4549&lt;=Parametros!$B$8,"PROMEDIO MENOR-MEDIANA","PROMEDIO"))</f>
        <v>MENOR</v>
      </c>
      <c r="V4549" s="23" t="n">
        <f aca="false">IF(T4549&lt;=Parametros!$B$7,M4549,IF(T4549&lt;=Parametros!$B$8,Q4549,P4549))</f>
        <v>372045.29</v>
      </c>
      <c r="W4549" s="26" t="n">
        <f aca="false">ROUND(V4549,0)</f>
        <v>372045</v>
      </c>
      <c r="X4549" s="27" t="n">
        <f aca="false">K4549/G4549</f>
        <v>0.959470627525718</v>
      </c>
      <c r="Y4549" s="27" t="n">
        <f aca="false">L4549/G4549</f>
        <v>1.25640794200551</v>
      </c>
    </row>
    <row r="4550" customFormat="false" ht="39" hidden="false" customHeight="true" outlineLevel="0" collapsed="false">
      <c r="A4550" s="4" t="s">
        <v>617</v>
      </c>
      <c r="B4550" s="4" t="s">
        <v>1668</v>
      </c>
      <c r="C4550" s="4" t="s">
        <v>2529</v>
      </c>
      <c r="D4550" s="4" t="s">
        <v>2530</v>
      </c>
      <c r="E4550" s="4" t="s">
        <v>98</v>
      </c>
      <c r="F4550" s="4" t="s">
        <v>99</v>
      </c>
      <c r="G4550" s="23" t="n">
        <v>262486</v>
      </c>
      <c r="H4550" s="24" t="n">
        <f aca="false">Parametros!$B$3</f>
        <v>160.42</v>
      </c>
      <c r="I4550" s="24" t="n">
        <f aca="false">Parametros!$B$4</f>
        <v>151.76</v>
      </c>
      <c r="J4550" s="23" t="n">
        <f aca="false">G4550*H4550/I4550</f>
        <v>277464.444649446</v>
      </c>
      <c r="K4550" s="23" t="n">
        <v>251847.8</v>
      </c>
      <c r="L4550" s="23" t="n">
        <v>329749</v>
      </c>
      <c r="M4550" s="23" t="n">
        <f aca="false">MIN(J4550:L4550)</f>
        <v>251847.8</v>
      </c>
      <c r="N4550" s="23" t="n">
        <f aca="false">MAX(J4550:L4550)</f>
        <v>329749</v>
      </c>
      <c r="O4550" s="23" t="n">
        <f aca="false">MEDIAN(J4550:L4550)</f>
        <v>277464.444649446</v>
      </c>
      <c r="P4550" s="23" t="n">
        <f aca="false">AVERAGE(J4550:L4550)</f>
        <v>286353.748216482</v>
      </c>
      <c r="Q4550" s="23" t="n">
        <f aca="false">AVERAGE(M4550,O4550)</f>
        <v>264656.122324723</v>
      </c>
      <c r="R4550" s="23" t="n">
        <f aca="false">AVERAGE(N4550,O4550)</f>
        <v>303606.722324723</v>
      </c>
      <c r="S4550" s="23" t="n">
        <f aca="false">STDEV(J4550:L4550)</f>
        <v>39704.0807574006</v>
      </c>
      <c r="T4550" s="25" t="n">
        <f aca="false">IF(P4550&gt;0,S4550/P4550,NA())</f>
        <v>0.138653958625275</v>
      </c>
      <c r="U4550" s="4" t="str">
        <f aca="false">IF(T4550&lt;=Parametros!$B$7,"MENOR",IF(T4550&lt;=Parametros!$B$8,"PROMEDIO MENOR-MEDIANA","PROMEDIO"))</f>
        <v>MENOR</v>
      </c>
      <c r="V4550" s="23" t="n">
        <f aca="false">IF(T4550&lt;=Parametros!$B$7,M4550,IF(T4550&lt;=Parametros!$B$8,Q4550,P4550))</f>
        <v>251847.8</v>
      </c>
      <c r="W4550" s="26" t="n">
        <f aca="false">ROUND(V4550,0)</f>
        <v>251848</v>
      </c>
      <c r="X4550" s="27" t="n">
        <f aca="false">K4550/G4550</f>
        <v>0.959471362282179</v>
      </c>
      <c r="Y4550" s="27" t="n">
        <f aca="false">L4550/G4550</f>
        <v>1.25625366686223</v>
      </c>
    </row>
    <row r="4551" customFormat="false" ht="26.25" hidden="false" customHeight="true" outlineLevel="0" collapsed="false">
      <c r="A4551" s="4" t="s">
        <v>620</v>
      </c>
      <c r="B4551" s="4" t="s">
        <v>1668</v>
      </c>
      <c r="C4551" s="4" t="s">
        <v>2035</v>
      </c>
      <c r="D4551" s="4" t="s">
        <v>2036</v>
      </c>
      <c r="E4551" s="4" t="s">
        <v>98</v>
      </c>
      <c r="F4551" s="4" t="s">
        <v>99</v>
      </c>
      <c r="G4551" s="23" t="n">
        <v>313961</v>
      </c>
      <c r="H4551" s="24" t="n">
        <f aca="false">Parametros!$B$3</f>
        <v>160.42</v>
      </c>
      <c r="I4551" s="24" t="n">
        <f aca="false">Parametros!$B$4</f>
        <v>151.76</v>
      </c>
      <c r="J4551" s="23" t="n">
        <f aca="false">G4551*H4551/I4551</f>
        <v>331876.802978387</v>
      </c>
      <c r="K4551" s="23" t="n">
        <v>301236.37</v>
      </c>
      <c r="L4551" s="23" t="n">
        <v>394485</v>
      </c>
      <c r="M4551" s="23" t="n">
        <f aca="false">MIN(J4551:L4551)</f>
        <v>301236.37</v>
      </c>
      <c r="N4551" s="23" t="n">
        <f aca="false">MAX(J4551:L4551)</f>
        <v>394485</v>
      </c>
      <c r="O4551" s="23" t="n">
        <f aca="false">MEDIAN(J4551:L4551)</f>
        <v>331876.802978387</v>
      </c>
      <c r="P4551" s="23" t="n">
        <f aca="false">AVERAGE(J4551:L4551)</f>
        <v>342532.724326129</v>
      </c>
      <c r="Q4551" s="23" t="n">
        <f aca="false">AVERAGE(M4551,O4551)</f>
        <v>316556.586489194</v>
      </c>
      <c r="R4551" s="23" t="n">
        <f aca="false">AVERAGE(N4551,O4551)</f>
        <v>363180.901489193</v>
      </c>
      <c r="S4551" s="23" t="n">
        <f aca="false">STDEV(J4551:L4551)</f>
        <v>47528.814881566</v>
      </c>
      <c r="T4551" s="25" t="n">
        <f aca="false">IF(P4551&gt;0,S4551/P4551,NA())</f>
        <v>0.138757004823613</v>
      </c>
      <c r="U4551" s="4" t="str">
        <f aca="false">IF(T4551&lt;=Parametros!$B$7,"MENOR",IF(T4551&lt;=Parametros!$B$8,"PROMEDIO MENOR-MEDIANA","PROMEDIO"))</f>
        <v>MENOR</v>
      </c>
      <c r="V4551" s="23" t="n">
        <f aca="false">IF(T4551&lt;=Parametros!$B$7,M4551,IF(T4551&lt;=Parametros!$B$8,Q4551,P4551))</f>
        <v>301236.37</v>
      </c>
      <c r="W4551" s="26" t="n">
        <f aca="false">ROUND(V4551,0)</f>
        <v>301236</v>
      </c>
      <c r="X4551" s="27" t="n">
        <f aca="false">K4551/G4551</f>
        <v>0.959470666738863</v>
      </c>
      <c r="Y4551" s="27" t="n">
        <f aca="false">L4551/G4551</f>
        <v>1.25647771538503</v>
      </c>
    </row>
    <row r="4552" customFormat="false" ht="39" hidden="false" customHeight="true" outlineLevel="0" collapsed="false">
      <c r="A4552" s="4" t="s">
        <v>623</v>
      </c>
      <c r="B4552" s="4" t="s">
        <v>1668</v>
      </c>
      <c r="C4552" s="4" t="s">
        <v>2037</v>
      </c>
      <c r="D4552" s="4" t="s">
        <v>2038</v>
      </c>
      <c r="E4552" s="4" t="s">
        <v>98</v>
      </c>
      <c r="F4552" s="4" t="s">
        <v>99</v>
      </c>
      <c r="G4552" s="23" t="n">
        <v>146996</v>
      </c>
      <c r="H4552" s="24" t="n">
        <f aca="false">Parametros!$B$3</f>
        <v>160.42</v>
      </c>
      <c r="I4552" s="24" t="n">
        <f aca="false">Parametros!$B$4</f>
        <v>151.76</v>
      </c>
      <c r="J4552" s="23" t="n">
        <f aca="false">G4552*H4552/I4552</f>
        <v>155384.148128624</v>
      </c>
      <c r="K4552" s="23" t="n">
        <v>141038.73</v>
      </c>
      <c r="L4552" s="23" t="n">
        <v>184688</v>
      </c>
      <c r="M4552" s="23" t="n">
        <f aca="false">MIN(J4552:L4552)</f>
        <v>141038.73</v>
      </c>
      <c r="N4552" s="23" t="n">
        <f aca="false">MAX(J4552:L4552)</f>
        <v>184688</v>
      </c>
      <c r="O4552" s="23" t="n">
        <f aca="false">MEDIAN(J4552:L4552)</f>
        <v>155384.148128624</v>
      </c>
      <c r="P4552" s="23" t="n">
        <f aca="false">AVERAGE(J4552:L4552)</f>
        <v>160370.292709541</v>
      </c>
      <c r="Q4552" s="23" t="n">
        <f aca="false">AVERAGE(M4552,O4552)</f>
        <v>148211.439064312</v>
      </c>
      <c r="R4552" s="23" t="n">
        <f aca="false">AVERAGE(N4552,O4552)</f>
        <v>170036.074064312</v>
      </c>
      <c r="S4552" s="23" t="n">
        <f aca="false">STDEV(J4552:L4552)</f>
        <v>22247.7172136735</v>
      </c>
      <c r="T4552" s="25" t="n">
        <f aca="false">IF(P4552&gt;0,S4552/P4552,NA())</f>
        <v>0.138727172207436</v>
      </c>
      <c r="U4552" s="4" t="str">
        <f aca="false">IF(T4552&lt;=Parametros!$B$7,"MENOR",IF(T4552&lt;=Parametros!$B$8,"PROMEDIO MENOR-MEDIANA","PROMEDIO"))</f>
        <v>MENOR</v>
      </c>
      <c r="V4552" s="23" t="n">
        <f aca="false">IF(T4552&lt;=Parametros!$B$7,M4552,IF(T4552&lt;=Parametros!$B$8,Q4552,P4552))</f>
        <v>141038.73</v>
      </c>
      <c r="W4552" s="26" t="n">
        <f aca="false">ROUND(V4552,0)</f>
        <v>141039</v>
      </c>
      <c r="X4552" s="27" t="n">
        <f aca="false">K4552/G4552</f>
        <v>0.959473250972816</v>
      </c>
      <c r="Y4552" s="27" t="n">
        <f aca="false">L4552/G4552</f>
        <v>1.25641514054804</v>
      </c>
    </row>
    <row r="4553" customFormat="false" ht="15" hidden="false" customHeight="true" outlineLevel="0" collapsed="false">
      <c r="A4553" s="22" t="s">
        <v>710</v>
      </c>
      <c r="B4553" s="22" t="s">
        <v>711</v>
      </c>
      <c r="C4553" s="22"/>
      <c r="D4553" s="22"/>
      <c r="E4553" s="22"/>
      <c r="F4553" s="22"/>
      <c r="G4553" s="22"/>
      <c r="H4553" s="22"/>
      <c r="I4553" s="22"/>
      <c r="J4553" s="22"/>
      <c r="K4553" s="22"/>
      <c r="L4553" s="22"/>
      <c r="M4553" s="22"/>
      <c r="N4553" s="22"/>
      <c r="O4553" s="22"/>
      <c r="P4553" s="22"/>
      <c r="Q4553" s="22"/>
      <c r="R4553" s="22"/>
      <c r="S4553" s="22"/>
      <c r="T4553" s="22"/>
      <c r="U4553" s="22"/>
      <c r="V4553" s="22"/>
      <c r="W4553" s="22"/>
    </row>
    <row r="4554" customFormat="false" ht="39" hidden="false" customHeight="true" outlineLevel="0" collapsed="false">
      <c r="A4554" s="4" t="s">
        <v>712</v>
      </c>
      <c r="B4554" s="4" t="s">
        <v>1668</v>
      </c>
      <c r="C4554" s="4" t="s">
        <v>2431</v>
      </c>
      <c r="D4554" s="4" t="s">
        <v>2432</v>
      </c>
      <c r="E4554" s="4" t="s">
        <v>98</v>
      </c>
      <c r="F4554" s="4" t="s">
        <v>99</v>
      </c>
      <c r="G4554" s="23" t="n">
        <v>104209</v>
      </c>
      <c r="H4554" s="24" t="n">
        <f aca="false">Parametros!$B$3</f>
        <v>160.42</v>
      </c>
      <c r="I4554" s="24" t="n">
        <f aca="false">Parametros!$B$4</f>
        <v>151.76</v>
      </c>
      <c r="J4554" s="23" t="n">
        <f aca="false">G4554*H4554/I4554</f>
        <v>110155.5599631</v>
      </c>
      <c r="K4554" s="23" t="n">
        <v>99985.74</v>
      </c>
      <c r="L4554" s="23" t="n">
        <v>130900</v>
      </c>
      <c r="M4554" s="23" t="n">
        <f aca="false">MIN(J4554:L4554)</f>
        <v>99985.74</v>
      </c>
      <c r="N4554" s="23" t="n">
        <f aca="false">MAX(J4554:L4554)</f>
        <v>130900</v>
      </c>
      <c r="O4554" s="23" t="n">
        <f aca="false">MEDIAN(J4554:L4554)</f>
        <v>110155.5599631</v>
      </c>
      <c r="P4554" s="23" t="n">
        <f aca="false">AVERAGE(J4554:L4554)</f>
        <v>113680.433321033</v>
      </c>
      <c r="Q4554" s="23" t="n">
        <f aca="false">AVERAGE(M4554,O4554)</f>
        <v>105070.64998155</v>
      </c>
      <c r="R4554" s="23" t="n">
        <f aca="false">AVERAGE(N4554,O4554)</f>
        <v>120527.77998155</v>
      </c>
      <c r="S4554" s="23" t="n">
        <f aca="false">STDEV(J4554:L4554)</f>
        <v>15755.6788802959</v>
      </c>
      <c r="T4554" s="25" t="n">
        <f aca="false">IF(P4554&gt;0,S4554/P4554,NA())</f>
        <v>0.138596224697718</v>
      </c>
      <c r="U4554" s="4" t="str">
        <f aca="false">IF(T4554&lt;=Parametros!$B$7,"MENOR",IF(T4554&lt;=Parametros!$B$8,"PROMEDIO MENOR-MEDIANA","PROMEDIO"))</f>
        <v>MENOR</v>
      </c>
      <c r="V4554" s="23" t="n">
        <f aca="false">IF(T4554&lt;=Parametros!$B$7,M4554,IF(T4554&lt;=Parametros!$B$8,Q4554,P4554))</f>
        <v>99985.74</v>
      </c>
      <c r="W4554" s="26" t="n">
        <f aca="false">ROUND(V4554,0)</f>
        <v>99986</v>
      </c>
      <c r="X4554" s="27" t="n">
        <f aca="false">K4554/G4554</f>
        <v>0.959473174102045</v>
      </c>
      <c r="Y4554" s="27" t="n">
        <f aca="false">L4554/G4554</f>
        <v>1.25612950896756</v>
      </c>
    </row>
    <row r="4555" customFormat="false" ht="26.25" hidden="false" customHeight="true" outlineLevel="0" collapsed="false">
      <c r="A4555" s="4" t="s">
        <v>715</v>
      </c>
      <c r="B4555" s="4" t="s">
        <v>1668</v>
      </c>
      <c r="C4555" s="4" t="s">
        <v>2433</v>
      </c>
      <c r="D4555" s="4" t="s">
        <v>2434</v>
      </c>
      <c r="E4555" s="4" t="s">
        <v>98</v>
      </c>
      <c r="F4555" s="4" t="s">
        <v>99</v>
      </c>
      <c r="G4555" s="23" t="n">
        <v>410372</v>
      </c>
      <c r="H4555" s="24" t="n">
        <f aca="false">Parametros!$B$3</f>
        <v>160.42</v>
      </c>
      <c r="I4555" s="24" t="n">
        <f aca="false">Parametros!$B$4</f>
        <v>151.76</v>
      </c>
      <c r="J4555" s="23" t="n">
        <f aca="false">G4555*H4555/I4555</f>
        <v>433789.379546653</v>
      </c>
      <c r="K4555" s="23" t="n">
        <v>393739.61</v>
      </c>
      <c r="L4555" s="23" t="n">
        <v>515627</v>
      </c>
      <c r="M4555" s="23" t="n">
        <f aca="false">MIN(J4555:L4555)</f>
        <v>393739.61</v>
      </c>
      <c r="N4555" s="23" t="n">
        <f aca="false">MAX(J4555:L4555)</f>
        <v>515627</v>
      </c>
      <c r="O4555" s="23" t="n">
        <f aca="false">MEDIAN(J4555:L4555)</f>
        <v>433789.379546653</v>
      </c>
      <c r="P4555" s="23" t="n">
        <f aca="false">AVERAGE(J4555:L4555)</f>
        <v>447718.663182218</v>
      </c>
      <c r="Q4555" s="23" t="n">
        <f aca="false">AVERAGE(M4555,O4555)</f>
        <v>413764.494773326</v>
      </c>
      <c r="R4555" s="23" t="n">
        <f aca="false">AVERAGE(N4555,O4555)</f>
        <v>474708.189773326</v>
      </c>
      <c r="S4555" s="23" t="n">
        <f aca="false">STDEV(J4555:L4555)</f>
        <v>62126.1029455658</v>
      </c>
      <c r="T4555" s="25" t="n">
        <f aca="false">IF(P4555&gt;0,S4555/P4555,NA())</f>
        <v>0.138761476914982</v>
      </c>
      <c r="U4555" s="4" t="str">
        <f aca="false">IF(T4555&lt;=Parametros!$B$7,"MENOR",IF(T4555&lt;=Parametros!$B$8,"PROMEDIO MENOR-MEDIANA","PROMEDIO"))</f>
        <v>MENOR</v>
      </c>
      <c r="V4555" s="23" t="n">
        <f aca="false">IF(T4555&lt;=Parametros!$B$7,M4555,IF(T4555&lt;=Parametros!$B$8,Q4555,P4555))</f>
        <v>393739.61</v>
      </c>
      <c r="W4555" s="26" t="n">
        <f aca="false">ROUND(V4555,0)</f>
        <v>393740</v>
      </c>
      <c r="X4555" s="27" t="n">
        <f aca="false">K4555/G4555</f>
        <v>0.959469968711316</v>
      </c>
      <c r="Y4555" s="27" t="n">
        <f aca="false">L4555/G4555</f>
        <v>1.25648679734485</v>
      </c>
    </row>
    <row r="4556" customFormat="false" ht="39" hidden="false" customHeight="true" outlineLevel="0" collapsed="false">
      <c r="A4556" s="4" t="s">
        <v>718</v>
      </c>
      <c r="B4556" s="4" t="s">
        <v>1668</v>
      </c>
      <c r="C4556" s="4" t="s">
        <v>2453</v>
      </c>
      <c r="D4556" s="4" t="s">
        <v>2454</v>
      </c>
      <c r="E4556" s="4" t="s">
        <v>98</v>
      </c>
      <c r="F4556" s="4" t="s">
        <v>99</v>
      </c>
      <c r="G4556" s="23" t="n">
        <v>410372</v>
      </c>
      <c r="H4556" s="24" t="n">
        <f aca="false">Parametros!$B$3</f>
        <v>160.42</v>
      </c>
      <c r="I4556" s="24" t="n">
        <f aca="false">Parametros!$B$4</f>
        <v>151.76</v>
      </c>
      <c r="J4556" s="23" t="n">
        <f aca="false">G4556*H4556/I4556</f>
        <v>433789.379546653</v>
      </c>
      <c r="K4556" s="23" t="n">
        <v>393739.61</v>
      </c>
      <c r="L4556" s="23" t="n">
        <v>515627</v>
      </c>
      <c r="M4556" s="23" t="n">
        <f aca="false">MIN(J4556:L4556)</f>
        <v>393739.61</v>
      </c>
      <c r="N4556" s="23" t="n">
        <f aca="false">MAX(J4556:L4556)</f>
        <v>515627</v>
      </c>
      <c r="O4556" s="23" t="n">
        <f aca="false">MEDIAN(J4556:L4556)</f>
        <v>433789.379546653</v>
      </c>
      <c r="P4556" s="23" t="n">
        <f aca="false">AVERAGE(J4556:L4556)</f>
        <v>447718.663182218</v>
      </c>
      <c r="Q4556" s="23" t="n">
        <f aca="false">AVERAGE(M4556,O4556)</f>
        <v>413764.494773326</v>
      </c>
      <c r="R4556" s="23" t="n">
        <f aca="false">AVERAGE(N4556,O4556)</f>
        <v>474708.189773326</v>
      </c>
      <c r="S4556" s="23" t="n">
        <f aca="false">STDEV(J4556:L4556)</f>
        <v>62126.1029455658</v>
      </c>
      <c r="T4556" s="25" t="n">
        <f aca="false">IF(P4556&gt;0,S4556/P4556,NA())</f>
        <v>0.138761476914982</v>
      </c>
      <c r="U4556" s="4" t="str">
        <f aca="false">IF(T4556&lt;=Parametros!$B$7,"MENOR",IF(T4556&lt;=Parametros!$B$8,"PROMEDIO MENOR-MEDIANA","PROMEDIO"))</f>
        <v>MENOR</v>
      </c>
      <c r="V4556" s="23" t="n">
        <f aca="false">IF(T4556&lt;=Parametros!$B$7,M4556,IF(T4556&lt;=Parametros!$B$8,Q4556,P4556))</f>
        <v>393739.61</v>
      </c>
      <c r="W4556" s="26" t="n">
        <f aca="false">ROUND(V4556,0)</f>
        <v>393740</v>
      </c>
      <c r="X4556" s="27" t="n">
        <f aca="false">K4556/G4556</f>
        <v>0.959469968711316</v>
      </c>
      <c r="Y4556" s="27" t="n">
        <f aca="false">L4556/G4556</f>
        <v>1.25648679734485</v>
      </c>
    </row>
    <row r="4557" customFormat="false" ht="15" hidden="false" customHeight="true" outlineLevel="0" collapsed="false">
      <c r="A4557" s="4" t="s">
        <v>721</v>
      </c>
      <c r="B4557" s="4" t="s">
        <v>1668</v>
      </c>
      <c r="C4557" s="4" t="s">
        <v>2435</v>
      </c>
      <c r="D4557" s="4" t="s">
        <v>2436</v>
      </c>
      <c r="E4557" s="4" t="s">
        <v>98</v>
      </c>
      <c r="F4557" s="4" t="s">
        <v>99</v>
      </c>
      <c r="G4557" s="23" t="n">
        <v>538587</v>
      </c>
      <c r="H4557" s="24" t="n">
        <f aca="false">Parametros!$B$3</f>
        <v>160.42</v>
      </c>
      <c r="I4557" s="24" t="n">
        <f aca="false">Parametros!$B$4</f>
        <v>151.76</v>
      </c>
      <c r="J4557" s="23" t="n">
        <f aca="false">G4557*H4557/I4557</f>
        <v>569320.812730627</v>
      </c>
      <c r="K4557" s="23" t="n">
        <v>516758.38</v>
      </c>
      <c r="L4557" s="23" t="n">
        <v>676753</v>
      </c>
      <c r="M4557" s="23" t="n">
        <f aca="false">MIN(J4557:L4557)</f>
        <v>516758.38</v>
      </c>
      <c r="N4557" s="23" t="n">
        <f aca="false">MAX(J4557:L4557)</f>
        <v>676753</v>
      </c>
      <c r="O4557" s="23" t="n">
        <f aca="false">MEDIAN(J4557:L4557)</f>
        <v>569320.812730627</v>
      </c>
      <c r="P4557" s="23" t="n">
        <f aca="false">AVERAGE(J4557:L4557)</f>
        <v>587610.730910209</v>
      </c>
      <c r="Q4557" s="23" t="n">
        <f aca="false">AVERAGE(M4557,O4557)</f>
        <v>543039.596365314</v>
      </c>
      <c r="R4557" s="23" t="n">
        <f aca="false">AVERAGE(N4557,O4557)</f>
        <v>623036.906365314</v>
      </c>
      <c r="S4557" s="23" t="n">
        <f aca="false">STDEV(J4557:L4557)</f>
        <v>81550.3552260684</v>
      </c>
      <c r="T4557" s="25" t="n">
        <f aca="false">IF(P4557&gt;0,S4557/P4557,NA())</f>
        <v>0.13878295772398</v>
      </c>
      <c r="U4557" s="4" t="str">
        <f aca="false">IF(T4557&lt;=Parametros!$B$7,"MENOR",IF(T4557&lt;=Parametros!$B$8,"PROMEDIO MENOR-MEDIANA","PROMEDIO"))</f>
        <v>MENOR</v>
      </c>
      <c r="V4557" s="23" t="n">
        <f aca="false">IF(T4557&lt;=Parametros!$B$7,M4557,IF(T4557&lt;=Parametros!$B$8,Q4557,P4557))</f>
        <v>516758.38</v>
      </c>
      <c r="W4557" s="26" t="n">
        <f aca="false">ROUND(V4557,0)</f>
        <v>516758</v>
      </c>
      <c r="X4557" s="27" t="n">
        <f aca="false">K4557/G4557</f>
        <v>0.959470577641124</v>
      </c>
      <c r="Y4557" s="27" t="n">
        <f aca="false">L4557/G4557</f>
        <v>1.25653422752499</v>
      </c>
    </row>
    <row r="4558" customFormat="false" ht="26.25" hidden="false" customHeight="true" outlineLevel="0" collapsed="false">
      <c r="A4558" s="4" t="s">
        <v>724</v>
      </c>
      <c r="B4558" s="4" t="s">
        <v>1668</v>
      </c>
      <c r="C4558" s="4" t="s">
        <v>2437</v>
      </c>
      <c r="D4558" s="4" t="s">
        <v>2438</v>
      </c>
      <c r="E4558" s="4" t="s">
        <v>98</v>
      </c>
      <c r="F4558" s="4" t="s">
        <v>99</v>
      </c>
      <c r="G4558" s="23" t="n">
        <v>144425</v>
      </c>
      <c r="H4558" s="24" t="n">
        <f aca="false">Parametros!$B$3</f>
        <v>160.42</v>
      </c>
      <c r="I4558" s="24" t="n">
        <f aca="false">Parametros!$B$4</f>
        <v>151.76</v>
      </c>
      <c r="J4558" s="23" t="n">
        <f aca="false">G4558*H4558/I4558</f>
        <v>152666.437137586</v>
      </c>
      <c r="K4558" s="23" t="n">
        <v>138571.13</v>
      </c>
      <c r="L4558" s="23" t="n">
        <v>181356</v>
      </c>
      <c r="M4558" s="23" t="n">
        <f aca="false">MIN(J4558:L4558)</f>
        <v>138571.13</v>
      </c>
      <c r="N4558" s="23" t="n">
        <f aca="false">MAX(J4558:L4558)</f>
        <v>181356</v>
      </c>
      <c r="O4558" s="23" t="n">
        <f aca="false">MEDIAN(J4558:L4558)</f>
        <v>152666.437137586</v>
      </c>
      <c r="P4558" s="23" t="n">
        <f aca="false">AVERAGE(J4558:L4558)</f>
        <v>157531.189045862</v>
      </c>
      <c r="Q4558" s="23" t="n">
        <f aca="false">AVERAGE(M4558,O4558)</f>
        <v>145618.783568793</v>
      </c>
      <c r="R4558" s="23" t="n">
        <f aca="false">AVERAGE(N4558,O4558)</f>
        <v>167011.218568793</v>
      </c>
      <c r="S4558" s="23" t="n">
        <f aca="false">STDEV(J4558:L4558)</f>
        <v>21803.3399637769</v>
      </c>
      <c r="T4558" s="25" t="n">
        <f aca="false">IF(P4558&gt;0,S4558/P4558,NA())</f>
        <v>0.138406496490224</v>
      </c>
      <c r="U4558" s="4" t="str">
        <f aca="false">IF(T4558&lt;=Parametros!$B$7,"MENOR",IF(T4558&lt;=Parametros!$B$8,"PROMEDIO MENOR-MEDIANA","PROMEDIO"))</f>
        <v>MENOR</v>
      </c>
      <c r="V4558" s="23" t="n">
        <f aca="false">IF(T4558&lt;=Parametros!$B$7,M4558,IF(T4558&lt;=Parametros!$B$8,Q4558,P4558))</f>
        <v>138571.13</v>
      </c>
      <c r="W4558" s="26" t="n">
        <f aca="false">ROUND(V4558,0)</f>
        <v>138571</v>
      </c>
      <c r="X4558" s="27" t="n">
        <f aca="false">K4558/G4558</f>
        <v>0.959467751428077</v>
      </c>
      <c r="Y4558" s="27" t="n">
        <f aca="false">L4558/G4558</f>
        <v>1.25571057642375</v>
      </c>
    </row>
    <row r="4559" customFormat="false" ht="26.25" hidden="false" customHeight="true" outlineLevel="0" collapsed="false">
      <c r="A4559" s="4" t="s">
        <v>727</v>
      </c>
      <c r="B4559" s="4" t="s">
        <v>1668</v>
      </c>
      <c r="C4559" s="4" t="s">
        <v>2439</v>
      </c>
      <c r="D4559" s="4" t="s">
        <v>2440</v>
      </c>
      <c r="E4559" s="4" t="s">
        <v>98</v>
      </c>
      <c r="F4559" s="4" t="s">
        <v>99</v>
      </c>
      <c r="G4559" s="23" t="n">
        <v>54716</v>
      </c>
      <c r="H4559" s="24" t="n">
        <f aca="false">Parametros!$B$3</f>
        <v>160.42</v>
      </c>
      <c r="I4559" s="24" t="n">
        <f aca="false">Parametros!$B$4</f>
        <v>151.76</v>
      </c>
      <c r="J4559" s="23" t="n">
        <f aca="false">G4559*H4559/I4559</f>
        <v>57838.3020558777</v>
      </c>
      <c r="K4559" s="23" t="n">
        <v>52498.49</v>
      </c>
      <c r="L4559" s="23" t="n">
        <v>68663</v>
      </c>
      <c r="M4559" s="23" t="n">
        <f aca="false">MIN(J4559:L4559)</f>
        <v>52498.49</v>
      </c>
      <c r="N4559" s="23" t="n">
        <f aca="false">MAX(J4559:L4559)</f>
        <v>68663</v>
      </c>
      <c r="O4559" s="23" t="n">
        <f aca="false">MEDIAN(J4559:L4559)</f>
        <v>57838.3020558777</v>
      </c>
      <c r="P4559" s="23" t="n">
        <f aca="false">AVERAGE(J4559:L4559)</f>
        <v>59666.5973519592</v>
      </c>
      <c r="Q4559" s="23" t="n">
        <f aca="false">AVERAGE(M4559,O4559)</f>
        <v>55168.3960279389</v>
      </c>
      <c r="R4559" s="23" t="n">
        <f aca="false">AVERAGE(N4559,O4559)</f>
        <v>63250.6510279388</v>
      </c>
      <c r="S4559" s="23" t="n">
        <f aca="false">STDEV(J4559:L4559)</f>
        <v>8235.88754490252</v>
      </c>
      <c r="T4559" s="25" t="n">
        <f aca="false">IF(P4559&gt;0,S4559/P4559,NA())</f>
        <v>0.138031795182168</v>
      </c>
      <c r="U4559" s="4" t="str">
        <f aca="false">IF(T4559&lt;=Parametros!$B$7,"MENOR",IF(T4559&lt;=Parametros!$B$8,"PROMEDIO MENOR-MEDIANA","PROMEDIO"))</f>
        <v>MENOR</v>
      </c>
      <c r="V4559" s="23" t="n">
        <f aca="false">IF(T4559&lt;=Parametros!$B$7,M4559,IF(T4559&lt;=Parametros!$B$8,Q4559,P4559))</f>
        <v>52498.49</v>
      </c>
      <c r="W4559" s="26" t="n">
        <f aca="false">ROUND(V4559,0)</f>
        <v>52498</v>
      </c>
      <c r="X4559" s="27" t="n">
        <f aca="false">K4559/G4559</f>
        <v>0.959472366401053</v>
      </c>
      <c r="Y4559" s="27" t="n">
        <f aca="false">L4559/G4559</f>
        <v>1.25489801886103</v>
      </c>
    </row>
    <row r="4560" customFormat="false" ht="26.25" hidden="false" customHeight="true" outlineLevel="0" collapsed="false">
      <c r="A4560" s="4" t="s">
        <v>730</v>
      </c>
      <c r="B4560" s="4" t="s">
        <v>1668</v>
      </c>
      <c r="C4560" s="4" t="s">
        <v>2441</v>
      </c>
      <c r="D4560" s="4" t="s">
        <v>2442</v>
      </c>
      <c r="E4560" s="4" t="s">
        <v>98</v>
      </c>
      <c r="F4560" s="4" t="s">
        <v>99</v>
      </c>
      <c r="G4560" s="23" t="n">
        <v>102840</v>
      </c>
      <c r="H4560" s="24" t="n">
        <f aca="false">Parametros!$B$3</f>
        <v>160.42</v>
      </c>
      <c r="I4560" s="24" t="n">
        <f aca="false">Parametros!$B$4</f>
        <v>151.76</v>
      </c>
      <c r="J4560" s="23" t="n">
        <f aca="false">G4560*H4560/I4560</f>
        <v>108708.439641539</v>
      </c>
      <c r="K4560" s="23" t="n">
        <v>98671.77</v>
      </c>
      <c r="L4560" s="23" t="n">
        <v>129115</v>
      </c>
      <c r="M4560" s="23" t="n">
        <f aca="false">MIN(J4560:L4560)</f>
        <v>98671.77</v>
      </c>
      <c r="N4560" s="23" t="n">
        <f aca="false">MAX(J4560:L4560)</f>
        <v>129115</v>
      </c>
      <c r="O4560" s="23" t="n">
        <f aca="false">MEDIAN(J4560:L4560)</f>
        <v>108708.439641539</v>
      </c>
      <c r="P4560" s="23" t="n">
        <f aca="false">AVERAGE(J4560:L4560)</f>
        <v>112165.069880513</v>
      </c>
      <c r="Q4560" s="23" t="n">
        <f aca="false">AVERAGE(M4560,O4560)</f>
        <v>103690.10482077</v>
      </c>
      <c r="R4560" s="23" t="n">
        <f aca="false">AVERAGE(N4560,O4560)</f>
        <v>118911.71982077</v>
      </c>
      <c r="S4560" s="23" t="n">
        <f aca="false">STDEV(J4560:L4560)</f>
        <v>15513.1809331602</v>
      </c>
      <c r="T4560" s="25" t="n">
        <f aca="false">IF(P4560&gt;0,S4560/P4560,NA())</f>
        <v>0.138306702342236</v>
      </c>
      <c r="U4560" s="4" t="str">
        <f aca="false">IF(T4560&lt;=Parametros!$B$7,"MENOR",IF(T4560&lt;=Parametros!$B$8,"PROMEDIO MENOR-MEDIANA","PROMEDIO"))</f>
        <v>MENOR</v>
      </c>
      <c r="V4560" s="23" t="n">
        <f aca="false">IF(T4560&lt;=Parametros!$B$7,M4560,IF(T4560&lt;=Parametros!$B$8,Q4560,P4560))</f>
        <v>98671.77</v>
      </c>
      <c r="W4560" s="26" t="n">
        <f aca="false">ROUND(V4560,0)</f>
        <v>98672</v>
      </c>
      <c r="X4560" s="27" t="n">
        <f aca="false">K4560/G4560</f>
        <v>0.959468786464411</v>
      </c>
      <c r="Y4560" s="27" t="n">
        <f aca="false">L4560/G4560</f>
        <v>1.25549397121743</v>
      </c>
    </row>
    <row r="4561" customFormat="false" ht="26.25" hidden="false" customHeight="true" outlineLevel="0" collapsed="false">
      <c r="A4561" s="4" t="s">
        <v>733</v>
      </c>
      <c r="B4561" s="4" t="s">
        <v>1668</v>
      </c>
      <c r="C4561" s="4" t="s">
        <v>2443</v>
      </c>
      <c r="D4561" s="4" t="s">
        <v>2444</v>
      </c>
      <c r="E4561" s="4" t="s">
        <v>98</v>
      </c>
      <c r="F4561" s="4" t="s">
        <v>99</v>
      </c>
      <c r="G4561" s="23" t="n">
        <v>102012</v>
      </c>
      <c r="H4561" s="24" t="n">
        <f aca="false">Parametros!$B$3</f>
        <v>160.42</v>
      </c>
      <c r="I4561" s="24" t="n">
        <f aca="false">Parametros!$B$4</f>
        <v>151.76</v>
      </c>
      <c r="J4561" s="23" t="n">
        <f aca="false">G4561*H4561/I4561</f>
        <v>107833.190827623</v>
      </c>
      <c r="K4561" s="23" t="n">
        <v>97877.33</v>
      </c>
      <c r="L4561" s="23" t="n">
        <v>128163</v>
      </c>
      <c r="M4561" s="23" t="n">
        <f aca="false">MIN(J4561:L4561)</f>
        <v>97877.33</v>
      </c>
      <c r="N4561" s="23" t="n">
        <f aca="false">MAX(J4561:L4561)</f>
        <v>128163</v>
      </c>
      <c r="O4561" s="23" t="n">
        <f aca="false">MEDIAN(J4561:L4561)</f>
        <v>107833.190827623</v>
      </c>
      <c r="P4561" s="23" t="n">
        <f aca="false">AVERAGE(J4561:L4561)</f>
        <v>111291.173609208</v>
      </c>
      <c r="Q4561" s="23" t="n">
        <f aca="false">AVERAGE(M4561,O4561)</f>
        <v>102855.260413811</v>
      </c>
      <c r="R4561" s="23" t="n">
        <f aca="false">AVERAGE(N4561,O4561)</f>
        <v>117998.095413811</v>
      </c>
      <c r="S4561" s="23" t="n">
        <f aca="false">STDEV(J4561:L4561)</f>
        <v>15436.1162707959</v>
      </c>
      <c r="T4561" s="25" t="n">
        <f aca="false">IF(P4561&gt;0,S4561/P4561,NA())</f>
        <v>0.138700273976792</v>
      </c>
      <c r="U4561" s="4" t="str">
        <f aca="false">IF(T4561&lt;=Parametros!$B$7,"MENOR",IF(T4561&lt;=Parametros!$B$8,"PROMEDIO MENOR-MEDIANA","PROMEDIO"))</f>
        <v>MENOR</v>
      </c>
      <c r="V4561" s="23" t="n">
        <f aca="false">IF(T4561&lt;=Parametros!$B$7,M4561,IF(T4561&lt;=Parametros!$B$8,Q4561,P4561))</f>
        <v>97877.33</v>
      </c>
      <c r="W4561" s="26" t="n">
        <f aca="false">ROUND(V4561,0)</f>
        <v>97877</v>
      </c>
      <c r="X4561" s="27" t="n">
        <f aca="false">K4561/G4561</f>
        <v>0.959468787985727</v>
      </c>
      <c r="Y4561" s="27" t="n">
        <f aca="false">L4561/G4561</f>
        <v>1.25635219385955</v>
      </c>
    </row>
    <row r="4562" customFormat="false" ht="26.25" hidden="false" customHeight="true" outlineLevel="0" collapsed="false">
      <c r="A4562" s="4" t="s">
        <v>736</v>
      </c>
      <c r="B4562" s="4" t="s">
        <v>1668</v>
      </c>
      <c r="C4562" s="4" t="s">
        <v>2445</v>
      </c>
      <c r="D4562" s="4" t="s">
        <v>2446</v>
      </c>
      <c r="E4562" s="4" t="s">
        <v>98</v>
      </c>
      <c r="F4562" s="4" t="s">
        <v>99</v>
      </c>
      <c r="G4562" s="23" t="n">
        <v>136791</v>
      </c>
      <c r="H4562" s="24" t="n">
        <f aca="false">Parametros!$B$3</f>
        <v>160.42</v>
      </c>
      <c r="I4562" s="24" t="n">
        <f aca="false">Parametros!$B$4</f>
        <v>151.76</v>
      </c>
      <c r="J4562" s="23" t="n">
        <f aca="false">G4562*H4562/I4562</f>
        <v>144596.812203479</v>
      </c>
      <c r="K4562" s="23" t="n">
        <v>131247.15</v>
      </c>
      <c r="L4562" s="23" t="n">
        <v>171836</v>
      </c>
      <c r="M4562" s="23" t="n">
        <f aca="false">MIN(J4562:L4562)</f>
        <v>131247.15</v>
      </c>
      <c r="N4562" s="23" t="n">
        <f aca="false">MAX(J4562:L4562)</f>
        <v>171836</v>
      </c>
      <c r="O4562" s="23" t="n">
        <f aca="false">MEDIAN(J4562:L4562)</f>
        <v>144596.812203479</v>
      </c>
      <c r="P4562" s="23" t="n">
        <f aca="false">AVERAGE(J4562:L4562)</f>
        <v>149226.654067826</v>
      </c>
      <c r="Q4562" s="23" t="n">
        <f aca="false">AVERAGE(M4562,O4562)</f>
        <v>137921.98110174</v>
      </c>
      <c r="R4562" s="23" t="n">
        <f aca="false">AVERAGE(N4562,O4562)</f>
        <v>158216.40610174</v>
      </c>
      <c r="S4562" s="23" t="n">
        <f aca="false">STDEV(J4562:L4562)</f>
        <v>20686.7170630642</v>
      </c>
      <c r="T4562" s="25" t="n">
        <f aca="false">IF(P4562&gt;0,S4562/P4562,NA())</f>
        <v>0.138626153566786</v>
      </c>
      <c r="U4562" s="4" t="str">
        <f aca="false">IF(T4562&lt;=Parametros!$B$7,"MENOR",IF(T4562&lt;=Parametros!$B$8,"PROMEDIO MENOR-MEDIANA","PROMEDIO"))</f>
        <v>MENOR</v>
      </c>
      <c r="V4562" s="23" t="n">
        <f aca="false">IF(T4562&lt;=Parametros!$B$7,M4562,IF(T4562&lt;=Parametros!$B$8,Q4562,P4562))</f>
        <v>131247.15</v>
      </c>
      <c r="W4562" s="26" t="n">
        <f aca="false">ROUND(V4562,0)</f>
        <v>131247</v>
      </c>
      <c r="X4562" s="27" t="n">
        <f aca="false">K4562/G4562</f>
        <v>0.959472114393491</v>
      </c>
      <c r="Y4562" s="27" t="n">
        <f aca="false">L4562/G4562</f>
        <v>1.25619375543713</v>
      </c>
    </row>
    <row r="4563" customFormat="false" ht="26.25" hidden="false" customHeight="true" outlineLevel="0" collapsed="false">
      <c r="A4563" s="4" t="s">
        <v>739</v>
      </c>
      <c r="B4563" s="4" t="s">
        <v>1668</v>
      </c>
      <c r="C4563" s="4" t="s">
        <v>2447</v>
      </c>
      <c r="D4563" s="4" t="s">
        <v>2448</v>
      </c>
      <c r="E4563" s="4" t="s">
        <v>98</v>
      </c>
      <c r="F4563" s="4" t="s">
        <v>99</v>
      </c>
      <c r="G4563" s="23" t="n">
        <v>269294</v>
      </c>
      <c r="H4563" s="24" t="n">
        <f aca="false">Parametros!$B$3</f>
        <v>160.42</v>
      </c>
      <c r="I4563" s="24" t="n">
        <f aca="false">Parametros!$B$4</f>
        <v>151.76</v>
      </c>
      <c r="J4563" s="23" t="n">
        <f aca="false">G4563*H4563/I4563</f>
        <v>284660.934897206</v>
      </c>
      <c r="K4563" s="23" t="n">
        <v>258379.19</v>
      </c>
      <c r="L4563" s="23" t="n">
        <v>338317</v>
      </c>
      <c r="M4563" s="23" t="n">
        <f aca="false">MIN(J4563:L4563)</f>
        <v>258379.19</v>
      </c>
      <c r="N4563" s="23" t="n">
        <f aca="false">MAX(J4563:L4563)</f>
        <v>338317</v>
      </c>
      <c r="O4563" s="23" t="n">
        <f aca="false">MEDIAN(J4563:L4563)</f>
        <v>284660.934897206</v>
      </c>
      <c r="P4563" s="23" t="n">
        <f aca="false">AVERAGE(J4563:L4563)</f>
        <v>293785.708299069</v>
      </c>
      <c r="Q4563" s="23" t="n">
        <f aca="false">AVERAGE(M4563,O4563)</f>
        <v>271520.062448603</v>
      </c>
      <c r="R4563" s="23" t="n">
        <f aca="false">AVERAGE(N4563,O4563)</f>
        <v>311488.967448603</v>
      </c>
      <c r="S4563" s="23" t="n">
        <f aca="false">STDEV(J4563:L4563)</f>
        <v>40742.6003603787</v>
      </c>
      <c r="T4563" s="25" t="n">
        <f aca="false">IF(P4563&gt;0,S4563/P4563,NA())</f>
        <v>0.138681355863994</v>
      </c>
      <c r="U4563" s="4" t="str">
        <f aca="false">IF(T4563&lt;=Parametros!$B$7,"MENOR",IF(T4563&lt;=Parametros!$B$8,"PROMEDIO MENOR-MEDIANA","PROMEDIO"))</f>
        <v>MENOR</v>
      </c>
      <c r="V4563" s="23" t="n">
        <f aca="false">IF(T4563&lt;=Parametros!$B$7,M4563,IF(T4563&lt;=Parametros!$B$8,Q4563,P4563))</f>
        <v>258379.19</v>
      </c>
      <c r="W4563" s="26" t="n">
        <f aca="false">ROUND(V4563,0)</f>
        <v>258379</v>
      </c>
      <c r="X4563" s="27" t="n">
        <f aca="false">K4563/G4563</f>
        <v>0.959468796185582</v>
      </c>
      <c r="Y4563" s="27" t="n">
        <f aca="false">L4563/G4563</f>
        <v>1.25631094640059</v>
      </c>
    </row>
    <row r="4564" customFormat="false" ht="15" hidden="false" customHeight="true" outlineLevel="0" collapsed="false">
      <c r="A4564" s="4" t="s">
        <v>741</v>
      </c>
      <c r="B4564" s="4" t="s">
        <v>1668</v>
      </c>
      <c r="C4564" s="4" t="s">
        <v>2451</v>
      </c>
      <c r="D4564" s="4" t="s">
        <v>2452</v>
      </c>
      <c r="E4564" s="4" t="s">
        <v>98</v>
      </c>
      <c r="F4564" s="4" t="s">
        <v>99</v>
      </c>
      <c r="G4564" s="23" t="n">
        <v>332591</v>
      </c>
      <c r="H4564" s="24" t="n">
        <f aca="false">Parametros!$B$3</f>
        <v>160.42</v>
      </c>
      <c r="I4564" s="24" t="n">
        <f aca="false">Parametros!$B$4</f>
        <v>151.76</v>
      </c>
      <c r="J4564" s="23" t="n">
        <f aca="false">G4564*H4564/I4564</f>
        <v>351569.901291513</v>
      </c>
      <c r="K4564" s="23" t="n">
        <v>319111.55</v>
      </c>
      <c r="L4564" s="23" t="n">
        <v>417809</v>
      </c>
      <c r="M4564" s="23" t="n">
        <f aca="false">MIN(J4564:L4564)</f>
        <v>319111.55</v>
      </c>
      <c r="N4564" s="23" t="n">
        <f aca="false">MAX(J4564:L4564)</f>
        <v>417809</v>
      </c>
      <c r="O4564" s="23" t="n">
        <f aca="false">MEDIAN(J4564:L4564)</f>
        <v>351569.901291513</v>
      </c>
      <c r="P4564" s="23" t="n">
        <f aca="false">AVERAGE(J4564:L4564)</f>
        <v>362830.150430504</v>
      </c>
      <c r="Q4564" s="23" t="n">
        <f aca="false">AVERAGE(M4564,O4564)</f>
        <v>335340.725645756</v>
      </c>
      <c r="R4564" s="23" t="n">
        <f aca="false">AVERAGE(N4564,O4564)</f>
        <v>384689.450645756</v>
      </c>
      <c r="S4564" s="23" t="n">
        <f aca="false">STDEV(J4564:L4564)</f>
        <v>50302.9975958664</v>
      </c>
      <c r="T4564" s="25" t="n">
        <f aca="false">IF(P4564&gt;0,S4564/P4564,NA())</f>
        <v>0.13864062161367</v>
      </c>
      <c r="U4564" s="4" t="str">
        <f aca="false">IF(T4564&lt;=Parametros!$B$7,"MENOR",IF(T4564&lt;=Parametros!$B$8,"PROMEDIO MENOR-MEDIANA","PROMEDIO"))</f>
        <v>MENOR</v>
      </c>
      <c r="V4564" s="23" t="n">
        <f aca="false">IF(T4564&lt;=Parametros!$B$7,M4564,IF(T4564&lt;=Parametros!$B$8,Q4564,P4564))</f>
        <v>319111.55</v>
      </c>
      <c r="W4564" s="26" t="n">
        <f aca="false">ROUND(V4564,0)</f>
        <v>319112</v>
      </c>
      <c r="X4564" s="27" t="n">
        <f aca="false">K4564/G4564</f>
        <v>0.959471392791747</v>
      </c>
      <c r="Y4564" s="27" t="n">
        <f aca="false">L4564/G4564</f>
        <v>1.25622461221139</v>
      </c>
    </row>
    <row r="4565" customFormat="false" ht="26.25" hidden="false" customHeight="true" outlineLevel="0" collapsed="false">
      <c r="A4565" s="4" t="s">
        <v>743</v>
      </c>
      <c r="B4565" s="4" t="s">
        <v>1668</v>
      </c>
      <c r="C4565" s="4" t="s">
        <v>2455</v>
      </c>
      <c r="D4565" s="4" t="s">
        <v>2456</v>
      </c>
      <c r="E4565" s="4" t="s">
        <v>98</v>
      </c>
      <c r="F4565" s="4" t="s">
        <v>99</v>
      </c>
      <c r="G4565" s="23" t="n">
        <v>502774</v>
      </c>
      <c r="H4565" s="24" t="n">
        <f aca="false">Parametros!$B$3</f>
        <v>160.42</v>
      </c>
      <c r="I4565" s="24" t="n">
        <f aca="false">Parametros!$B$4</f>
        <v>151.76</v>
      </c>
      <c r="J4565" s="23" t="n">
        <f aca="false">G4565*H4565/I4565</f>
        <v>531464.18740116</v>
      </c>
      <c r="K4565" s="23" t="n">
        <v>482397.13</v>
      </c>
      <c r="L4565" s="23" t="n">
        <v>631652</v>
      </c>
      <c r="M4565" s="23" t="n">
        <f aca="false">MIN(J4565:L4565)</f>
        <v>482397.13</v>
      </c>
      <c r="N4565" s="23" t="n">
        <f aca="false">MAX(J4565:L4565)</f>
        <v>631652</v>
      </c>
      <c r="O4565" s="23" t="n">
        <f aca="false">MEDIAN(J4565:L4565)</f>
        <v>531464.18740116</v>
      </c>
      <c r="P4565" s="23" t="n">
        <f aca="false">AVERAGE(J4565:L4565)</f>
        <v>548504.43913372</v>
      </c>
      <c r="Q4565" s="23" t="n">
        <f aca="false">AVERAGE(M4565,O4565)</f>
        <v>506930.65870058</v>
      </c>
      <c r="R4565" s="23" t="n">
        <f aca="false">AVERAGE(N4565,O4565)</f>
        <v>581558.09370058</v>
      </c>
      <c r="S4565" s="23" t="n">
        <f aca="false">STDEV(J4565:L4565)</f>
        <v>76072.5422804509</v>
      </c>
      <c r="T4565" s="25" t="n">
        <f aca="false">IF(P4565&gt;0,S4565/P4565,NA())</f>
        <v>0.138690841592086</v>
      </c>
      <c r="U4565" s="4" t="str">
        <f aca="false">IF(T4565&lt;=Parametros!$B$7,"MENOR",IF(T4565&lt;=Parametros!$B$8,"PROMEDIO MENOR-MEDIANA","PROMEDIO"))</f>
        <v>MENOR</v>
      </c>
      <c r="V4565" s="23" t="n">
        <f aca="false">IF(T4565&lt;=Parametros!$B$7,M4565,IF(T4565&lt;=Parametros!$B$8,Q4565,P4565))</f>
        <v>482397.13</v>
      </c>
      <c r="W4565" s="26" t="n">
        <f aca="false">ROUND(V4565,0)</f>
        <v>482397</v>
      </c>
      <c r="X4565" s="27" t="n">
        <f aca="false">K4565/G4565</f>
        <v>0.959471114258096</v>
      </c>
      <c r="Y4565" s="27" t="n">
        <f aca="false">L4565/G4565</f>
        <v>1.25633385974613</v>
      </c>
    </row>
    <row r="4566" customFormat="false" ht="15" hidden="false" customHeight="true" outlineLevel="0" collapsed="false">
      <c r="A4566" s="22" t="s">
        <v>798</v>
      </c>
      <c r="B4566" s="22" t="s">
        <v>799</v>
      </c>
      <c r="C4566" s="22"/>
      <c r="D4566" s="22"/>
      <c r="E4566" s="22"/>
      <c r="F4566" s="22"/>
      <c r="G4566" s="22"/>
      <c r="H4566" s="22"/>
      <c r="I4566" s="22"/>
      <c r="J4566" s="22"/>
      <c r="K4566" s="22"/>
      <c r="L4566" s="22"/>
      <c r="M4566" s="22"/>
      <c r="N4566" s="22"/>
      <c r="O4566" s="22"/>
      <c r="P4566" s="22"/>
      <c r="Q4566" s="22"/>
      <c r="R4566" s="22"/>
      <c r="S4566" s="22"/>
      <c r="T4566" s="22"/>
      <c r="U4566" s="22"/>
      <c r="V4566" s="22"/>
      <c r="W4566" s="22"/>
    </row>
    <row r="4567" customFormat="false" ht="26.25" hidden="false" customHeight="true" outlineLevel="0" collapsed="false">
      <c r="A4567" s="4" t="s">
        <v>800</v>
      </c>
      <c r="B4567" s="4" t="s">
        <v>1668</v>
      </c>
      <c r="C4567" s="4" t="s">
        <v>2457</v>
      </c>
      <c r="D4567" s="4" t="s">
        <v>2458</v>
      </c>
      <c r="E4567" s="4" t="s">
        <v>98</v>
      </c>
      <c r="F4567" s="4" t="s">
        <v>99</v>
      </c>
      <c r="G4567" s="23" t="n">
        <v>547162</v>
      </c>
      <c r="H4567" s="24" t="n">
        <f aca="false">Parametros!$B$3</f>
        <v>160.42</v>
      </c>
      <c r="I4567" s="24" t="n">
        <f aca="false">Parametros!$B$4</f>
        <v>151.76</v>
      </c>
      <c r="J4567" s="23" t="n">
        <f aca="false">G4567*H4567/I4567</f>
        <v>578385.134686347</v>
      </c>
      <c r="K4567" s="23" t="n">
        <v>524985.84</v>
      </c>
      <c r="L4567" s="23" t="n">
        <v>687463</v>
      </c>
      <c r="M4567" s="23" t="n">
        <f aca="false">MIN(J4567:L4567)</f>
        <v>524985.84</v>
      </c>
      <c r="N4567" s="23" t="n">
        <f aca="false">MAX(J4567:L4567)</f>
        <v>687463</v>
      </c>
      <c r="O4567" s="23" t="n">
        <f aca="false">MEDIAN(J4567:L4567)</f>
        <v>578385.134686347</v>
      </c>
      <c r="P4567" s="23" t="n">
        <f aca="false">AVERAGE(J4567:L4567)</f>
        <v>596944.658228782</v>
      </c>
      <c r="Q4567" s="23" t="n">
        <f aca="false">AVERAGE(M4567,O4567)</f>
        <v>551685.487343174</v>
      </c>
      <c r="R4567" s="23" t="n">
        <f aca="false">AVERAGE(N4567,O4567)</f>
        <v>632924.067343173</v>
      </c>
      <c r="S4567" s="23" t="n">
        <f aca="false">STDEV(J4567:L4567)</f>
        <v>82813.3371867603</v>
      </c>
      <c r="T4567" s="25" t="n">
        <f aca="false">IF(P4567&gt;0,S4567/P4567,NA())</f>
        <v>0.138728667800595</v>
      </c>
      <c r="U4567" s="4" t="str">
        <f aca="false">IF(T4567&lt;=Parametros!$B$7,"MENOR",IF(T4567&lt;=Parametros!$B$8,"PROMEDIO MENOR-MEDIANA","PROMEDIO"))</f>
        <v>MENOR</v>
      </c>
      <c r="V4567" s="23" t="n">
        <f aca="false">IF(T4567&lt;=Parametros!$B$7,M4567,IF(T4567&lt;=Parametros!$B$8,Q4567,P4567))</f>
        <v>524985.84</v>
      </c>
      <c r="W4567" s="26" t="n">
        <f aca="false">ROUND(V4567,0)</f>
        <v>524986</v>
      </c>
      <c r="X4567" s="27" t="n">
        <f aca="false">K4567/G4567</f>
        <v>0.95947057726962</v>
      </c>
      <c r="Y4567" s="27" t="n">
        <f aca="false">L4567/G4567</f>
        <v>1.25641583297086</v>
      </c>
    </row>
    <row r="4568" customFormat="false" ht="39" hidden="false" customHeight="true" outlineLevel="0" collapsed="false">
      <c r="A4568" s="4" t="s">
        <v>803</v>
      </c>
      <c r="B4568" s="4" t="s">
        <v>1668</v>
      </c>
      <c r="C4568" s="4" t="s">
        <v>2531</v>
      </c>
      <c r="D4568" s="4" t="s">
        <v>2532</v>
      </c>
      <c r="E4568" s="4" t="s">
        <v>112</v>
      </c>
      <c r="F4568" s="4" t="s">
        <v>99</v>
      </c>
      <c r="G4568" s="23" t="n">
        <v>949620</v>
      </c>
      <c r="H4568" s="24" t="n">
        <f aca="false">Parametros!$B$3</f>
        <v>160.42</v>
      </c>
      <c r="I4568" s="24" t="n">
        <f aca="false">Parametros!$B$4</f>
        <v>151.76</v>
      </c>
      <c r="J4568" s="23" t="n">
        <f aca="false">G4568*H4568/I4568</f>
        <v>1003808.91143911</v>
      </c>
      <c r="K4568" s="23" t="n">
        <v>911132.07</v>
      </c>
      <c r="L4568" s="23" t="n">
        <v>1193213</v>
      </c>
      <c r="M4568" s="23" t="n">
        <f aca="false">MIN(J4568:L4568)</f>
        <v>911132.07</v>
      </c>
      <c r="N4568" s="23" t="n">
        <f aca="false">MAX(J4568:L4568)</f>
        <v>1193213</v>
      </c>
      <c r="O4568" s="23" t="n">
        <f aca="false">MEDIAN(J4568:L4568)</f>
        <v>1003808.91143911</v>
      </c>
      <c r="P4568" s="23" t="n">
        <f aca="false">AVERAGE(J4568:L4568)</f>
        <v>1036051.32714637</v>
      </c>
      <c r="Q4568" s="23" t="n">
        <f aca="false">AVERAGE(M4568,O4568)</f>
        <v>957470.490719557</v>
      </c>
      <c r="R4568" s="23" t="n">
        <f aca="false">AVERAGE(N4568,O4568)</f>
        <v>1098510.95571956</v>
      </c>
      <c r="S4568" s="23" t="n">
        <f aca="false">STDEV(J4568:L4568)</f>
        <v>143777.928749151</v>
      </c>
      <c r="T4568" s="25" t="n">
        <f aca="false">IF(P4568&gt;0,S4568/P4568,NA())</f>
        <v>0.138774909101427</v>
      </c>
      <c r="U4568" s="4" t="str">
        <f aca="false">IF(T4568&lt;=Parametros!$B$7,"MENOR",IF(T4568&lt;=Parametros!$B$8,"PROMEDIO MENOR-MEDIANA","PROMEDIO"))</f>
        <v>MENOR</v>
      </c>
      <c r="V4568" s="23" t="n">
        <f aca="false">IF(T4568&lt;=Parametros!$B$7,M4568,IF(T4568&lt;=Parametros!$B$8,Q4568,P4568))</f>
        <v>911132.07</v>
      </c>
      <c r="W4568" s="26" t="n">
        <f aca="false">ROUND(V4568,0)</f>
        <v>911132</v>
      </c>
      <c r="X4568" s="27" t="n">
        <f aca="false">K4568/G4568</f>
        <v>0.959470177544702</v>
      </c>
      <c r="Y4568" s="27" t="n">
        <f aca="false">L4568/G4568</f>
        <v>1.25651629072682</v>
      </c>
    </row>
    <row r="4569" customFormat="false" ht="39" hidden="false" customHeight="true" outlineLevel="0" collapsed="false">
      <c r="A4569" s="4" t="s">
        <v>806</v>
      </c>
      <c r="B4569" s="4" t="s">
        <v>1668</v>
      </c>
      <c r="C4569" s="4" t="s">
        <v>2459</v>
      </c>
      <c r="D4569" s="4" t="s">
        <v>2460</v>
      </c>
      <c r="E4569" s="4" t="s">
        <v>98</v>
      </c>
      <c r="F4569" s="4" t="s">
        <v>99</v>
      </c>
      <c r="G4569" s="23" t="n">
        <v>136791</v>
      </c>
      <c r="H4569" s="24" t="n">
        <f aca="false">Parametros!$B$3</f>
        <v>160.42</v>
      </c>
      <c r="I4569" s="24" t="n">
        <f aca="false">Parametros!$B$4</f>
        <v>151.76</v>
      </c>
      <c r="J4569" s="23" t="n">
        <f aca="false">G4569*H4569/I4569</f>
        <v>144596.812203479</v>
      </c>
      <c r="K4569" s="23" t="n">
        <v>131247.15</v>
      </c>
      <c r="L4569" s="23" t="n">
        <v>171836</v>
      </c>
      <c r="M4569" s="23" t="n">
        <f aca="false">MIN(J4569:L4569)</f>
        <v>131247.15</v>
      </c>
      <c r="N4569" s="23" t="n">
        <f aca="false">MAX(J4569:L4569)</f>
        <v>171836</v>
      </c>
      <c r="O4569" s="23" t="n">
        <f aca="false">MEDIAN(J4569:L4569)</f>
        <v>144596.812203479</v>
      </c>
      <c r="P4569" s="23" t="n">
        <f aca="false">AVERAGE(J4569:L4569)</f>
        <v>149226.654067826</v>
      </c>
      <c r="Q4569" s="23" t="n">
        <f aca="false">AVERAGE(M4569,O4569)</f>
        <v>137921.98110174</v>
      </c>
      <c r="R4569" s="23" t="n">
        <f aca="false">AVERAGE(N4569,O4569)</f>
        <v>158216.40610174</v>
      </c>
      <c r="S4569" s="23" t="n">
        <f aca="false">STDEV(J4569:L4569)</f>
        <v>20686.7170630642</v>
      </c>
      <c r="T4569" s="25" t="n">
        <f aca="false">IF(P4569&gt;0,S4569/P4569,NA())</f>
        <v>0.138626153566786</v>
      </c>
      <c r="U4569" s="4" t="str">
        <f aca="false">IF(T4569&lt;=Parametros!$B$7,"MENOR",IF(T4569&lt;=Parametros!$B$8,"PROMEDIO MENOR-MEDIANA","PROMEDIO"))</f>
        <v>MENOR</v>
      </c>
      <c r="V4569" s="23" t="n">
        <f aca="false">IF(T4569&lt;=Parametros!$B$7,M4569,IF(T4569&lt;=Parametros!$B$8,Q4569,P4569))</f>
        <v>131247.15</v>
      </c>
      <c r="W4569" s="26" t="n">
        <f aca="false">ROUND(V4569,0)</f>
        <v>131247</v>
      </c>
      <c r="X4569" s="27" t="n">
        <f aca="false">K4569/G4569</f>
        <v>0.959472114393491</v>
      </c>
      <c r="Y4569" s="27" t="n">
        <f aca="false">L4569/G4569</f>
        <v>1.25619375543713</v>
      </c>
    </row>
    <row r="4570" customFormat="false" ht="39" hidden="false" customHeight="true" outlineLevel="0" collapsed="false">
      <c r="A4570" s="4" t="s">
        <v>809</v>
      </c>
      <c r="B4570" s="4" t="s">
        <v>1668</v>
      </c>
      <c r="C4570" s="4" t="s">
        <v>2461</v>
      </c>
      <c r="D4570" s="4" t="s">
        <v>2462</v>
      </c>
      <c r="E4570" s="4" t="s">
        <v>98</v>
      </c>
      <c r="F4570" s="4" t="s">
        <v>99</v>
      </c>
      <c r="G4570" s="23" t="n">
        <v>627251</v>
      </c>
      <c r="H4570" s="24" t="n">
        <f aca="false">Parametros!$B$3</f>
        <v>160.42</v>
      </c>
      <c r="I4570" s="24" t="n">
        <f aca="false">Parametros!$B$4</f>
        <v>151.76</v>
      </c>
      <c r="J4570" s="23" t="n">
        <f aca="false">G4570*H4570/I4570</f>
        <v>663044.31615709</v>
      </c>
      <c r="K4570" s="23" t="n">
        <v>601828.59</v>
      </c>
      <c r="L4570" s="23" t="n">
        <v>788137</v>
      </c>
      <c r="M4570" s="23" t="n">
        <f aca="false">MIN(J4570:L4570)</f>
        <v>601828.59</v>
      </c>
      <c r="N4570" s="23" t="n">
        <f aca="false">MAX(J4570:L4570)</f>
        <v>788137</v>
      </c>
      <c r="O4570" s="23" t="n">
        <f aca="false">MEDIAN(J4570:L4570)</f>
        <v>663044.31615709</v>
      </c>
      <c r="P4570" s="23" t="n">
        <f aca="false">AVERAGE(J4570:L4570)</f>
        <v>684336.635385697</v>
      </c>
      <c r="Q4570" s="23" t="n">
        <f aca="false">AVERAGE(M4570,O4570)</f>
        <v>632436.453078545</v>
      </c>
      <c r="R4570" s="23" t="n">
        <f aca="false">AVERAGE(N4570,O4570)</f>
        <v>725590.658078545</v>
      </c>
      <c r="S4570" s="23" t="n">
        <f aca="false">STDEV(J4570:L4570)</f>
        <v>94961.7188807242</v>
      </c>
      <c r="T4570" s="25" t="n">
        <f aca="false">IF(P4570&gt;0,S4570/P4570,NA())</f>
        <v>0.138764628357509</v>
      </c>
      <c r="U4570" s="4" t="str">
        <f aca="false">IF(T4570&lt;=Parametros!$B$7,"MENOR",IF(T4570&lt;=Parametros!$B$8,"PROMEDIO MENOR-MEDIANA","PROMEDIO"))</f>
        <v>MENOR</v>
      </c>
      <c r="V4570" s="23" t="n">
        <f aca="false">IF(T4570&lt;=Parametros!$B$7,M4570,IF(T4570&lt;=Parametros!$B$8,Q4570,P4570))</f>
        <v>601828.59</v>
      </c>
      <c r="W4570" s="26" t="n">
        <f aca="false">ROUND(V4570,0)</f>
        <v>601829</v>
      </c>
      <c r="X4570" s="27" t="n">
        <f aca="false">K4570/G4570</f>
        <v>0.95947011642867</v>
      </c>
      <c r="Y4570" s="27" t="n">
        <f aca="false">L4570/G4570</f>
        <v>1.25649381188711</v>
      </c>
    </row>
    <row r="4571" customFormat="false" ht="15" hidden="false" customHeight="true" outlineLevel="0" collapsed="false">
      <c r="A4571" s="4" t="s">
        <v>812</v>
      </c>
      <c r="B4571" s="4" t="s">
        <v>1668</v>
      </c>
      <c r="C4571" s="4" t="s">
        <v>2463</v>
      </c>
      <c r="D4571" s="4" t="s">
        <v>2464</v>
      </c>
      <c r="E4571" s="4" t="s">
        <v>98</v>
      </c>
      <c r="F4571" s="4" t="s">
        <v>99</v>
      </c>
      <c r="G4571" s="23" t="n">
        <v>54716</v>
      </c>
      <c r="H4571" s="24" t="n">
        <f aca="false">Parametros!$B$3</f>
        <v>160.42</v>
      </c>
      <c r="I4571" s="24" t="n">
        <f aca="false">Parametros!$B$4</f>
        <v>151.76</v>
      </c>
      <c r="J4571" s="23" t="n">
        <f aca="false">G4571*H4571/I4571</f>
        <v>57838.3020558777</v>
      </c>
      <c r="K4571" s="23" t="n">
        <v>52498.49</v>
      </c>
      <c r="L4571" s="23" t="n">
        <v>68663</v>
      </c>
      <c r="M4571" s="23" t="n">
        <f aca="false">MIN(J4571:L4571)</f>
        <v>52498.49</v>
      </c>
      <c r="N4571" s="23" t="n">
        <f aca="false">MAX(J4571:L4571)</f>
        <v>68663</v>
      </c>
      <c r="O4571" s="23" t="n">
        <f aca="false">MEDIAN(J4571:L4571)</f>
        <v>57838.3020558777</v>
      </c>
      <c r="P4571" s="23" t="n">
        <f aca="false">AVERAGE(J4571:L4571)</f>
        <v>59666.5973519592</v>
      </c>
      <c r="Q4571" s="23" t="n">
        <f aca="false">AVERAGE(M4571,O4571)</f>
        <v>55168.3960279389</v>
      </c>
      <c r="R4571" s="23" t="n">
        <f aca="false">AVERAGE(N4571,O4571)</f>
        <v>63250.6510279388</v>
      </c>
      <c r="S4571" s="23" t="n">
        <f aca="false">STDEV(J4571:L4571)</f>
        <v>8235.88754490252</v>
      </c>
      <c r="T4571" s="25" t="n">
        <f aca="false">IF(P4571&gt;0,S4571/P4571,NA())</f>
        <v>0.138031795182168</v>
      </c>
      <c r="U4571" s="4" t="str">
        <f aca="false">IF(T4571&lt;=Parametros!$B$7,"MENOR",IF(T4571&lt;=Parametros!$B$8,"PROMEDIO MENOR-MEDIANA","PROMEDIO"))</f>
        <v>MENOR</v>
      </c>
      <c r="V4571" s="23" t="n">
        <f aca="false">IF(T4571&lt;=Parametros!$B$7,M4571,IF(T4571&lt;=Parametros!$B$8,Q4571,P4571))</f>
        <v>52498.49</v>
      </c>
      <c r="W4571" s="26" t="n">
        <f aca="false">ROUND(V4571,0)</f>
        <v>52498</v>
      </c>
      <c r="X4571" s="27" t="n">
        <f aca="false">K4571/G4571</f>
        <v>0.959472366401053</v>
      </c>
      <c r="Y4571" s="27" t="n">
        <f aca="false">L4571/G4571</f>
        <v>1.25489801886103</v>
      </c>
    </row>
    <row r="4572" customFormat="false" ht="26.25" hidden="false" customHeight="true" outlineLevel="0" collapsed="false">
      <c r="A4572" s="4" t="s">
        <v>815</v>
      </c>
      <c r="B4572" s="4" t="s">
        <v>1668</v>
      </c>
      <c r="C4572" s="4" t="s">
        <v>2465</v>
      </c>
      <c r="D4572" s="4" t="s">
        <v>2466</v>
      </c>
      <c r="E4572" s="4" t="s">
        <v>98</v>
      </c>
      <c r="F4572" s="4" t="s">
        <v>99</v>
      </c>
      <c r="G4572" s="23" t="n">
        <v>152932</v>
      </c>
      <c r="H4572" s="24" t="n">
        <f aca="false">Parametros!$B$3</f>
        <v>160.42</v>
      </c>
      <c r="I4572" s="24" t="n">
        <f aca="false">Parametros!$B$4</f>
        <v>151.76</v>
      </c>
      <c r="J4572" s="23" t="n">
        <f aca="false">G4572*H4572/I4572</f>
        <v>161658.87875593</v>
      </c>
      <c r="K4572" s="23" t="n">
        <v>146733.53</v>
      </c>
      <c r="L4572" s="23" t="n">
        <v>192066</v>
      </c>
      <c r="M4572" s="23" t="n">
        <f aca="false">MIN(J4572:L4572)</f>
        <v>146733.53</v>
      </c>
      <c r="N4572" s="23" t="n">
        <f aca="false">MAX(J4572:L4572)</f>
        <v>192066</v>
      </c>
      <c r="O4572" s="23" t="n">
        <f aca="false">MEDIAN(J4572:L4572)</f>
        <v>161658.87875593</v>
      </c>
      <c r="P4572" s="23" t="n">
        <f aca="false">AVERAGE(J4572:L4572)</f>
        <v>166819.46958531</v>
      </c>
      <c r="Q4572" s="23" t="n">
        <f aca="false">AVERAGE(M4572,O4572)</f>
        <v>154196.204377965</v>
      </c>
      <c r="R4572" s="23" t="n">
        <f aca="false">AVERAGE(N4572,O4572)</f>
        <v>176862.439377965</v>
      </c>
      <c r="S4572" s="23" t="n">
        <f aca="false">STDEV(J4572:L4572)</f>
        <v>23102.6401598699</v>
      </c>
      <c r="T4572" s="25" t="n">
        <f aca="false">IF(P4572&gt;0,S4572/P4572,NA())</f>
        <v>0.13848887193623</v>
      </c>
      <c r="U4572" s="4" t="str">
        <f aca="false">IF(T4572&lt;=Parametros!$B$7,"MENOR",IF(T4572&lt;=Parametros!$B$8,"PROMEDIO MENOR-MEDIANA","PROMEDIO"))</f>
        <v>MENOR</v>
      </c>
      <c r="V4572" s="23" t="n">
        <f aca="false">IF(T4572&lt;=Parametros!$B$7,M4572,IF(T4572&lt;=Parametros!$B$8,Q4572,P4572))</f>
        <v>146733.53</v>
      </c>
      <c r="W4572" s="26" t="n">
        <f aca="false">ROUND(V4572,0)</f>
        <v>146734</v>
      </c>
      <c r="X4572" s="27" t="n">
        <f aca="false">K4572/G4572</f>
        <v>0.95946911045432</v>
      </c>
      <c r="Y4572" s="27" t="n">
        <f aca="false">L4572/G4572</f>
        <v>1.25589150733659</v>
      </c>
    </row>
    <row r="4573" customFormat="false" ht="26.25" hidden="false" customHeight="true" outlineLevel="0" collapsed="false">
      <c r="A4573" s="4" t="s">
        <v>818</v>
      </c>
      <c r="B4573" s="4" t="s">
        <v>1668</v>
      </c>
      <c r="C4573" s="4" t="s">
        <v>2533</v>
      </c>
      <c r="D4573" s="4" t="s">
        <v>2534</v>
      </c>
      <c r="E4573" s="4" t="s">
        <v>98</v>
      </c>
      <c r="F4573" s="4" t="s">
        <v>99</v>
      </c>
      <c r="G4573" s="23" t="n">
        <v>957534</v>
      </c>
      <c r="H4573" s="24" t="n">
        <f aca="false">Parametros!$B$3</f>
        <v>160.42</v>
      </c>
      <c r="I4573" s="24" t="n">
        <f aca="false">Parametros!$B$4</f>
        <v>151.76</v>
      </c>
      <c r="J4573" s="23" t="n">
        <f aca="false">G4573*H4573/I4573</f>
        <v>1012174.514233</v>
      </c>
      <c r="K4573" s="23" t="n">
        <v>918725.45</v>
      </c>
      <c r="L4573" s="23" t="n">
        <v>1203090</v>
      </c>
      <c r="M4573" s="23" t="n">
        <f aca="false">MIN(J4573:L4573)</f>
        <v>918725.45</v>
      </c>
      <c r="N4573" s="23" t="n">
        <f aca="false">MAX(J4573:L4573)</f>
        <v>1203090</v>
      </c>
      <c r="O4573" s="23" t="n">
        <f aca="false">MEDIAN(J4573:L4573)</f>
        <v>1012174.514233</v>
      </c>
      <c r="P4573" s="23" t="n">
        <f aca="false">AVERAGE(J4573:L4573)</f>
        <v>1044663.321411</v>
      </c>
      <c r="Q4573" s="23" t="n">
        <f aca="false">AVERAGE(M4573,O4573)</f>
        <v>965449.9821165</v>
      </c>
      <c r="R4573" s="23" t="n">
        <f aca="false">AVERAGE(N4573,O4573)</f>
        <v>1107632.2571165</v>
      </c>
      <c r="S4573" s="23" t="n">
        <f aca="false">STDEV(J4573:L4573)</f>
        <v>144939.440001894</v>
      </c>
      <c r="T4573" s="25" t="n">
        <f aca="false">IF(P4573&gt;0,S4573/P4573,NA())</f>
        <v>0.138742728907269</v>
      </c>
      <c r="U4573" s="4" t="str">
        <f aca="false">IF(T4573&lt;=Parametros!$B$7,"MENOR",IF(T4573&lt;=Parametros!$B$8,"PROMEDIO MENOR-MEDIANA","PROMEDIO"))</f>
        <v>MENOR</v>
      </c>
      <c r="V4573" s="23" t="n">
        <f aca="false">IF(T4573&lt;=Parametros!$B$7,M4573,IF(T4573&lt;=Parametros!$B$8,Q4573,P4573))</f>
        <v>918725.45</v>
      </c>
      <c r="W4573" s="26" t="n">
        <f aca="false">ROUND(V4573,0)</f>
        <v>918725</v>
      </c>
      <c r="X4573" s="27" t="n">
        <f aca="false">K4573/G4573</f>
        <v>0.959470316458737</v>
      </c>
      <c r="Y4573" s="27" t="n">
        <f aca="false">L4573/G4573</f>
        <v>1.25644624629517</v>
      </c>
    </row>
    <row r="4574" customFormat="false" ht="26.25" hidden="false" customHeight="true" outlineLevel="0" collapsed="false">
      <c r="A4574" s="4" t="s">
        <v>821</v>
      </c>
      <c r="B4574" s="4" t="s">
        <v>1668</v>
      </c>
      <c r="C4574" s="4" t="s">
        <v>2535</v>
      </c>
      <c r="D4574" s="4" t="s">
        <v>2536</v>
      </c>
      <c r="E4574" s="4" t="s">
        <v>98</v>
      </c>
      <c r="F4574" s="4" t="s">
        <v>99</v>
      </c>
      <c r="G4574" s="23" t="n">
        <v>273581</v>
      </c>
      <c r="H4574" s="24" t="n">
        <f aca="false">Parametros!$B$3</f>
        <v>160.42</v>
      </c>
      <c r="I4574" s="24" t="n">
        <f aca="false">Parametros!$B$4</f>
        <v>151.76</v>
      </c>
      <c r="J4574" s="23" t="n">
        <f aca="false">G4574*H4574/I4574</f>
        <v>289192.567343173</v>
      </c>
      <c r="K4574" s="23" t="n">
        <v>262492.46</v>
      </c>
      <c r="L4574" s="23" t="n">
        <v>343672</v>
      </c>
      <c r="M4574" s="23" t="n">
        <f aca="false">MIN(J4574:L4574)</f>
        <v>262492.46</v>
      </c>
      <c r="N4574" s="23" t="n">
        <f aca="false">MAX(J4574:L4574)</f>
        <v>343672</v>
      </c>
      <c r="O4574" s="23" t="n">
        <f aca="false">MEDIAN(J4574:L4574)</f>
        <v>289192.567343173</v>
      </c>
      <c r="P4574" s="23" t="n">
        <f aca="false">AVERAGE(J4574:L4574)</f>
        <v>298452.342447725</v>
      </c>
      <c r="Q4574" s="23" t="n">
        <f aca="false">AVERAGE(M4574,O4574)</f>
        <v>275842.513671587</v>
      </c>
      <c r="R4574" s="23" t="n">
        <f aca="false">AVERAGE(N4574,O4574)</f>
        <v>316432.283671587</v>
      </c>
      <c r="S4574" s="23" t="n">
        <f aca="false">STDEV(J4574:L4574)</f>
        <v>41374.3520178026</v>
      </c>
      <c r="T4574" s="25" t="n">
        <f aca="false">IF(P4574&gt;0,S4574/P4574,NA())</f>
        <v>0.138629677617791</v>
      </c>
      <c r="U4574" s="4" t="str">
        <f aca="false">IF(T4574&lt;=Parametros!$B$7,"MENOR",IF(T4574&lt;=Parametros!$B$8,"PROMEDIO MENOR-MEDIANA","PROMEDIO"))</f>
        <v>MENOR</v>
      </c>
      <c r="V4574" s="23" t="n">
        <f aca="false">IF(T4574&lt;=Parametros!$B$7,M4574,IF(T4574&lt;=Parametros!$B$8,Q4574,P4574))</f>
        <v>262492.46</v>
      </c>
      <c r="W4574" s="26" t="n">
        <f aca="false">ROUND(V4574,0)</f>
        <v>262492</v>
      </c>
      <c r="X4574" s="27" t="n">
        <f aca="false">K4574/G4574</f>
        <v>0.959468895866307</v>
      </c>
      <c r="Y4574" s="27" t="n">
        <f aca="false">L4574/G4574</f>
        <v>1.25619834710744</v>
      </c>
    </row>
    <row r="4575" customFormat="false" ht="26.25" hidden="false" customHeight="true" outlineLevel="0" collapsed="false">
      <c r="A4575" s="4" t="s">
        <v>824</v>
      </c>
      <c r="B4575" s="4" t="s">
        <v>1668</v>
      </c>
      <c r="C4575" s="4" t="s">
        <v>2467</v>
      </c>
      <c r="D4575" s="4" t="s">
        <v>2468</v>
      </c>
      <c r="E4575" s="4" t="s">
        <v>98</v>
      </c>
      <c r="F4575" s="4" t="s">
        <v>99</v>
      </c>
      <c r="G4575" s="23" t="n">
        <v>136791</v>
      </c>
      <c r="H4575" s="24" t="n">
        <f aca="false">Parametros!$B$3</f>
        <v>160.42</v>
      </c>
      <c r="I4575" s="24" t="n">
        <f aca="false">Parametros!$B$4</f>
        <v>151.76</v>
      </c>
      <c r="J4575" s="23" t="n">
        <f aca="false">G4575*H4575/I4575</f>
        <v>144596.812203479</v>
      </c>
      <c r="K4575" s="23" t="n">
        <v>131247.15</v>
      </c>
      <c r="L4575" s="23" t="n">
        <v>171836</v>
      </c>
      <c r="M4575" s="23" t="n">
        <f aca="false">MIN(J4575:L4575)</f>
        <v>131247.15</v>
      </c>
      <c r="N4575" s="23" t="n">
        <f aca="false">MAX(J4575:L4575)</f>
        <v>171836</v>
      </c>
      <c r="O4575" s="23" t="n">
        <f aca="false">MEDIAN(J4575:L4575)</f>
        <v>144596.812203479</v>
      </c>
      <c r="P4575" s="23" t="n">
        <f aca="false">AVERAGE(J4575:L4575)</f>
        <v>149226.654067826</v>
      </c>
      <c r="Q4575" s="23" t="n">
        <f aca="false">AVERAGE(M4575,O4575)</f>
        <v>137921.98110174</v>
      </c>
      <c r="R4575" s="23" t="n">
        <f aca="false">AVERAGE(N4575,O4575)</f>
        <v>158216.40610174</v>
      </c>
      <c r="S4575" s="23" t="n">
        <f aca="false">STDEV(J4575:L4575)</f>
        <v>20686.7170630642</v>
      </c>
      <c r="T4575" s="25" t="n">
        <f aca="false">IF(P4575&gt;0,S4575/P4575,NA())</f>
        <v>0.138626153566786</v>
      </c>
      <c r="U4575" s="4" t="str">
        <f aca="false">IF(T4575&lt;=Parametros!$B$7,"MENOR",IF(T4575&lt;=Parametros!$B$8,"PROMEDIO MENOR-MEDIANA","PROMEDIO"))</f>
        <v>MENOR</v>
      </c>
      <c r="V4575" s="23" t="n">
        <f aca="false">IF(T4575&lt;=Parametros!$B$7,M4575,IF(T4575&lt;=Parametros!$B$8,Q4575,P4575))</f>
        <v>131247.15</v>
      </c>
      <c r="W4575" s="26" t="n">
        <f aca="false">ROUND(V4575,0)</f>
        <v>131247</v>
      </c>
      <c r="X4575" s="27" t="n">
        <f aca="false">K4575/G4575</f>
        <v>0.959472114393491</v>
      </c>
      <c r="Y4575" s="27" t="n">
        <f aca="false">L4575/G4575</f>
        <v>1.25619375543713</v>
      </c>
    </row>
    <row r="4576" customFormat="false" ht="26.25" hidden="false" customHeight="true" outlineLevel="0" collapsed="false">
      <c r="A4576" s="4" t="s">
        <v>827</v>
      </c>
      <c r="B4576" s="4" t="s">
        <v>1668</v>
      </c>
      <c r="C4576" s="4" t="s">
        <v>2469</v>
      </c>
      <c r="D4576" s="4" t="s">
        <v>2470</v>
      </c>
      <c r="E4576" s="4" t="s">
        <v>98</v>
      </c>
      <c r="F4576" s="4" t="s">
        <v>99</v>
      </c>
      <c r="G4576" s="23" t="n">
        <v>1085280</v>
      </c>
      <c r="H4576" s="24" t="n">
        <f aca="false">Parametros!$B$3</f>
        <v>160.42</v>
      </c>
      <c r="I4576" s="24" t="n">
        <f aca="false">Parametros!$B$4</f>
        <v>151.76</v>
      </c>
      <c r="J4576" s="23" t="n">
        <f aca="false">G4576*H4576/I4576</f>
        <v>1147210.18450185</v>
      </c>
      <c r="K4576" s="23" t="n">
        <v>1041294.32</v>
      </c>
      <c r="L4576" s="23" t="n">
        <v>1363621</v>
      </c>
      <c r="M4576" s="23" t="n">
        <f aca="false">MIN(J4576:L4576)</f>
        <v>1041294.32</v>
      </c>
      <c r="N4576" s="23" t="n">
        <f aca="false">MAX(J4576:L4576)</f>
        <v>1363621</v>
      </c>
      <c r="O4576" s="23" t="n">
        <f aca="false">MEDIAN(J4576:L4576)</f>
        <v>1147210.18450185</v>
      </c>
      <c r="P4576" s="23" t="n">
        <f aca="false">AVERAGE(J4576:L4576)</f>
        <v>1184041.83483395</v>
      </c>
      <c r="Q4576" s="23" t="n">
        <f aca="false">AVERAGE(M4576,O4576)</f>
        <v>1094252.25225092</v>
      </c>
      <c r="R4576" s="23" t="n">
        <f aca="false">AVERAGE(N4576,O4576)</f>
        <v>1255415.59225092</v>
      </c>
      <c r="S4576" s="23" t="n">
        <f aca="false">STDEV(J4576:L4576)</f>
        <v>164289.531040768</v>
      </c>
      <c r="T4576" s="25" t="n">
        <f aca="false">IF(P4576&gt;0,S4576/P4576,NA())</f>
        <v>0.138753147234707</v>
      </c>
      <c r="U4576" s="4" t="str">
        <f aca="false">IF(T4576&lt;=Parametros!$B$7,"MENOR",IF(T4576&lt;=Parametros!$B$8,"PROMEDIO MENOR-MEDIANA","PROMEDIO"))</f>
        <v>MENOR</v>
      </c>
      <c r="V4576" s="23" t="n">
        <f aca="false">IF(T4576&lt;=Parametros!$B$7,M4576,IF(T4576&lt;=Parametros!$B$8,Q4576,P4576))</f>
        <v>1041294.32</v>
      </c>
      <c r="W4576" s="26" t="n">
        <f aca="false">ROUND(V4576,0)</f>
        <v>1041294</v>
      </c>
      <c r="X4576" s="27" t="n">
        <f aca="false">K4576/G4576</f>
        <v>0.95947066194899</v>
      </c>
      <c r="Y4576" s="27" t="n">
        <f aca="false">L4576/G4576</f>
        <v>1.25646929824561</v>
      </c>
    </row>
    <row r="4577" customFormat="false" ht="15" hidden="false" customHeight="true" outlineLevel="0" collapsed="false">
      <c r="A4577" s="4" t="s">
        <v>830</v>
      </c>
      <c r="B4577" s="4" t="s">
        <v>1668</v>
      </c>
      <c r="C4577" s="4" t="s">
        <v>2471</v>
      </c>
      <c r="D4577" s="4" t="s">
        <v>2472</v>
      </c>
      <c r="E4577" s="4" t="s">
        <v>98</v>
      </c>
      <c r="F4577" s="4" t="s">
        <v>99</v>
      </c>
      <c r="G4577" s="23" t="n">
        <v>27358</v>
      </c>
      <c r="H4577" s="24" t="n">
        <f aca="false">Parametros!$B$3</f>
        <v>160.42</v>
      </c>
      <c r="I4577" s="24" t="n">
        <f aca="false">Parametros!$B$4</f>
        <v>151.76</v>
      </c>
      <c r="J4577" s="23" t="n">
        <f aca="false">G4577*H4577/I4577</f>
        <v>28919.1510279389</v>
      </c>
      <c r="K4577" s="23" t="n">
        <v>26249.25</v>
      </c>
      <c r="L4577" s="23" t="n">
        <v>34272</v>
      </c>
      <c r="M4577" s="23" t="n">
        <f aca="false">MIN(J4577:L4577)</f>
        <v>26249.25</v>
      </c>
      <c r="N4577" s="23" t="n">
        <f aca="false">MAX(J4577:L4577)</f>
        <v>34272</v>
      </c>
      <c r="O4577" s="23" t="n">
        <f aca="false">MEDIAN(J4577:L4577)</f>
        <v>28919.1510279389</v>
      </c>
      <c r="P4577" s="23" t="n">
        <f aca="false">AVERAGE(J4577:L4577)</f>
        <v>29813.467009313</v>
      </c>
      <c r="Q4577" s="23" t="n">
        <f aca="false">AVERAGE(M4577,O4577)</f>
        <v>27584.2005139694</v>
      </c>
      <c r="R4577" s="23" t="n">
        <f aca="false">AVERAGE(N4577,O4577)</f>
        <v>31595.5755139694</v>
      </c>
      <c r="S4577" s="23" t="n">
        <f aca="false">STDEV(J4577:L4577)</f>
        <v>4085.45960652297</v>
      </c>
      <c r="T4577" s="25" t="n">
        <f aca="false">IF(P4577&gt;0,S4577/P4577,NA())</f>
        <v>0.137034032480918</v>
      </c>
      <c r="U4577" s="4" t="str">
        <f aca="false">IF(T4577&lt;=Parametros!$B$7,"MENOR",IF(T4577&lt;=Parametros!$B$8,"PROMEDIO MENOR-MEDIANA","PROMEDIO"))</f>
        <v>MENOR</v>
      </c>
      <c r="V4577" s="23" t="n">
        <f aca="false">IF(T4577&lt;=Parametros!$B$7,M4577,IF(T4577&lt;=Parametros!$B$8,Q4577,P4577))</f>
        <v>26249.25</v>
      </c>
      <c r="W4577" s="26" t="n">
        <f aca="false">ROUND(V4577,0)</f>
        <v>26249</v>
      </c>
      <c r="X4577" s="27" t="n">
        <f aca="false">K4577/G4577</f>
        <v>0.959472549162951</v>
      </c>
      <c r="Y4577" s="27" t="n">
        <f aca="false">L4577/G4577</f>
        <v>1.25272315227721</v>
      </c>
    </row>
    <row r="4578" customFormat="false" ht="26.25" hidden="false" customHeight="true" outlineLevel="0" collapsed="false">
      <c r="A4578" s="4" t="s">
        <v>833</v>
      </c>
      <c r="B4578" s="4" t="s">
        <v>1668</v>
      </c>
      <c r="C4578" s="4" t="s">
        <v>2473</v>
      </c>
      <c r="D4578" s="4" t="s">
        <v>2474</v>
      </c>
      <c r="E4578" s="4" t="s">
        <v>98</v>
      </c>
      <c r="F4578" s="4" t="s">
        <v>99</v>
      </c>
      <c r="G4578" s="23" t="n">
        <v>27358</v>
      </c>
      <c r="H4578" s="24" t="n">
        <f aca="false">Parametros!$B$3</f>
        <v>160.42</v>
      </c>
      <c r="I4578" s="24" t="n">
        <f aca="false">Parametros!$B$4</f>
        <v>151.76</v>
      </c>
      <c r="J4578" s="23" t="n">
        <f aca="false">G4578*H4578/I4578</f>
        <v>28919.1510279389</v>
      </c>
      <c r="K4578" s="23" t="n">
        <v>26249.25</v>
      </c>
      <c r="L4578" s="23" t="n">
        <v>34272</v>
      </c>
      <c r="M4578" s="23" t="n">
        <f aca="false">MIN(J4578:L4578)</f>
        <v>26249.25</v>
      </c>
      <c r="N4578" s="23" t="n">
        <f aca="false">MAX(J4578:L4578)</f>
        <v>34272</v>
      </c>
      <c r="O4578" s="23" t="n">
        <f aca="false">MEDIAN(J4578:L4578)</f>
        <v>28919.1510279389</v>
      </c>
      <c r="P4578" s="23" t="n">
        <f aca="false">AVERAGE(J4578:L4578)</f>
        <v>29813.467009313</v>
      </c>
      <c r="Q4578" s="23" t="n">
        <f aca="false">AVERAGE(M4578,O4578)</f>
        <v>27584.2005139694</v>
      </c>
      <c r="R4578" s="23" t="n">
        <f aca="false">AVERAGE(N4578,O4578)</f>
        <v>31595.5755139694</v>
      </c>
      <c r="S4578" s="23" t="n">
        <f aca="false">STDEV(J4578:L4578)</f>
        <v>4085.45960652297</v>
      </c>
      <c r="T4578" s="25" t="n">
        <f aca="false">IF(P4578&gt;0,S4578/P4578,NA())</f>
        <v>0.137034032480918</v>
      </c>
      <c r="U4578" s="4" t="str">
        <f aca="false">IF(T4578&lt;=Parametros!$B$7,"MENOR",IF(T4578&lt;=Parametros!$B$8,"PROMEDIO MENOR-MEDIANA","PROMEDIO"))</f>
        <v>MENOR</v>
      </c>
      <c r="V4578" s="23" t="n">
        <f aca="false">IF(T4578&lt;=Parametros!$B$7,M4578,IF(T4578&lt;=Parametros!$B$8,Q4578,P4578))</f>
        <v>26249.25</v>
      </c>
      <c r="W4578" s="26" t="n">
        <f aca="false">ROUND(V4578,0)</f>
        <v>26249</v>
      </c>
      <c r="X4578" s="27" t="n">
        <f aca="false">K4578/G4578</f>
        <v>0.959472549162951</v>
      </c>
      <c r="Y4578" s="27" t="n">
        <f aca="false">L4578/G4578</f>
        <v>1.25272315227721</v>
      </c>
    </row>
    <row r="4579" customFormat="false" ht="15" hidden="false" customHeight="true" outlineLevel="0" collapsed="false">
      <c r="A4579" s="22" t="s">
        <v>961</v>
      </c>
      <c r="B4579" s="22" t="s">
        <v>962</v>
      </c>
      <c r="C4579" s="22"/>
      <c r="D4579" s="22"/>
      <c r="E4579" s="22"/>
      <c r="F4579" s="22"/>
      <c r="G4579" s="22"/>
      <c r="H4579" s="22"/>
      <c r="I4579" s="22"/>
      <c r="J4579" s="22"/>
      <c r="K4579" s="22"/>
      <c r="L4579" s="22"/>
      <c r="M4579" s="22"/>
      <c r="N4579" s="22"/>
      <c r="O4579" s="22"/>
      <c r="P4579" s="22"/>
      <c r="Q4579" s="22"/>
      <c r="R4579" s="22"/>
      <c r="S4579" s="22"/>
      <c r="T4579" s="22"/>
      <c r="U4579" s="22"/>
      <c r="V4579" s="22"/>
      <c r="W4579" s="22"/>
    </row>
    <row r="4580" customFormat="false" ht="15" hidden="false" customHeight="true" outlineLevel="0" collapsed="false">
      <c r="A4580" s="4" t="s">
        <v>963</v>
      </c>
      <c r="B4580" s="4" t="s">
        <v>1668</v>
      </c>
      <c r="C4580" s="4" t="s">
        <v>2263</v>
      </c>
      <c r="D4580" s="4" t="s">
        <v>2264</v>
      </c>
      <c r="E4580" s="4" t="s">
        <v>98</v>
      </c>
      <c r="F4580" s="4" t="s">
        <v>99</v>
      </c>
      <c r="G4580" s="23" t="n">
        <v>269294</v>
      </c>
      <c r="H4580" s="24" t="n">
        <f aca="false">Parametros!$B$3</f>
        <v>160.42</v>
      </c>
      <c r="I4580" s="24" t="n">
        <f aca="false">Parametros!$B$4</f>
        <v>151.76</v>
      </c>
      <c r="J4580" s="23" t="n">
        <f aca="false">G4580*H4580/I4580</f>
        <v>284660.934897206</v>
      </c>
      <c r="K4580" s="23" t="n">
        <v>258379.19</v>
      </c>
      <c r="L4580" s="23" t="n">
        <v>338317</v>
      </c>
      <c r="M4580" s="23" t="n">
        <f aca="false">MIN(J4580:L4580)</f>
        <v>258379.19</v>
      </c>
      <c r="N4580" s="23" t="n">
        <f aca="false">MAX(J4580:L4580)</f>
        <v>338317</v>
      </c>
      <c r="O4580" s="23" t="n">
        <f aca="false">MEDIAN(J4580:L4580)</f>
        <v>284660.934897206</v>
      </c>
      <c r="P4580" s="23" t="n">
        <f aca="false">AVERAGE(J4580:L4580)</f>
        <v>293785.708299069</v>
      </c>
      <c r="Q4580" s="23" t="n">
        <f aca="false">AVERAGE(M4580,O4580)</f>
        <v>271520.062448603</v>
      </c>
      <c r="R4580" s="23" t="n">
        <f aca="false">AVERAGE(N4580,O4580)</f>
        <v>311488.967448603</v>
      </c>
      <c r="S4580" s="23" t="n">
        <f aca="false">STDEV(J4580:L4580)</f>
        <v>40742.6003603787</v>
      </c>
      <c r="T4580" s="25" t="n">
        <f aca="false">IF(P4580&gt;0,S4580/P4580,NA())</f>
        <v>0.138681355863994</v>
      </c>
      <c r="U4580" s="4" t="str">
        <f aca="false">IF(T4580&lt;=Parametros!$B$7,"MENOR",IF(T4580&lt;=Parametros!$B$8,"PROMEDIO MENOR-MEDIANA","PROMEDIO"))</f>
        <v>MENOR</v>
      </c>
      <c r="V4580" s="23" t="n">
        <f aca="false">IF(T4580&lt;=Parametros!$B$7,M4580,IF(T4580&lt;=Parametros!$B$8,Q4580,P4580))</f>
        <v>258379.19</v>
      </c>
      <c r="W4580" s="26" t="n">
        <f aca="false">ROUND(V4580,0)</f>
        <v>258379</v>
      </c>
      <c r="X4580" s="27" t="n">
        <f aca="false">K4580/G4580</f>
        <v>0.959468796185582</v>
      </c>
      <c r="Y4580" s="27" t="n">
        <f aca="false">L4580/G4580</f>
        <v>1.25631094640059</v>
      </c>
    </row>
    <row r="4581" customFormat="false" ht="26.25" hidden="false" customHeight="true" outlineLevel="0" collapsed="false">
      <c r="A4581" s="4" t="s">
        <v>966</v>
      </c>
      <c r="B4581" s="4" t="s">
        <v>1668</v>
      </c>
      <c r="C4581" s="4" t="s">
        <v>2265</v>
      </c>
      <c r="D4581" s="4" t="s">
        <v>2266</v>
      </c>
      <c r="E4581" s="4" t="s">
        <v>98</v>
      </c>
      <c r="F4581" s="4" t="s">
        <v>99</v>
      </c>
      <c r="G4581" s="23" t="n">
        <v>207661</v>
      </c>
      <c r="H4581" s="24" t="n">
        <f aca="false">Parametros!$B$3</f>
        <v>160.42</v>
      </c>
      <c r="I4581" s="24" t="n">
        <f aca="false">Parametros!$B$4</f>
        <v>151.76</v>
      </c>
      <c r="J4581" s="23" t="n">
        <f aca="false">G4581*H4581/I4581</f>
        <v>219510.922641012</v>
      </c>
      <c r="K4581" s="23" t="n">
        <v>199244.85</v>
      </c>
      <c r="L4581" s="23" t="n">
        <v>260848</v>
      </c>
      <c r="M4581" s="23" t="n">
        <f aca="false">MIN(J4581:L4581)</f>
        <v>199244.85</v>
      </c>
      <c r="N4581" s="23" t="n">
        <f aca="false">MAX(J4581:L4581)</f>
        <v>260848</v>
      </c>
      <c r="O4581" s="23" t="n">
        <f aca="false">MEDIAN(J4581:L4581)</f>
        <v>219510.922641012</v>
      </c>
      <c r="P4581" s="23" t="n">
        <f aca="false">AVERAGE(J4581:L4581)</f>
        <v>226534.590880337</v>
      </c>
      <c r="Q4581" s="23" t="n">
        <f aca="false">AVERAGE(M4581,O4581)</f>
        <v>209377.886320506</v>
      </c>
      <c r="R4581" s="23" t="n">
        <f aca="false">AVERAGE(N4581,O4581)</f>
        <v>240179.461320506</v>
      </c>
      <c r="S4581" s="23" t="n">
        <f aca="false">STDEV(J4581:L4581)</f>
        <v>31396.4322675795</v>
      </c>
      <c r="T4581" s="25" t="n">
        <f aca="false">IF(P4581&gt;0,S4581/P4581,NA())</f>
        <v>0.13859442898133</v>
      </c>
      <c r="U4581" s="4" t="str">
        <f aca="false">IF(T4581&lt;=Parametros!$B$7,"MENOR",IF(T4581&lt;=Parametros!$B$8,"PROMEDIO MENOR-MEDIANA","PROMEDIO"))</f>
        <v>MENOR</v>
      </c>
      <c r="V4581" s="23" t="n">
        <f aca="false">IF(T4581&lt;=Parametros!$B$7,M4581,IF(T4581&lt;=Parametros!$B$8,Q4581,P4581))</f>
        <v>199244.85</v>
      </c>
      <c r="W4581" s="26" t="n">
        <f aca="false">ROUND(V4581,0)</f>
        <v>199245</v>
      </c>
      <c r="X4581" s="27" t="n">
        <f aca="false">K4581/G4581</f>
        <v>0.959471687028378</v>
      </c>
      <c r="Y4581" s="27" t="n">
        <f aca="false">L4581/G4581</f>
        <v>1.25612416390174</v>
      </c>
    </row>
    <row r="4582" customFormat="false" ht="26.25" hidden="false" customHeight="true" outlineLevel="0" collapsed="false">
      <c r="A4582" s="4" t="s">
        <v>969</v>
      </c>
      <c r="B4582" s="4" t="s">
        <v>1668</v>
      </c>
      <c r="C4582" s="4" t="s">
        <v>2475</v>
      </c>
      <c r="D4582" s="4" t="s">
        <v>2476</v>
      </c>
      <c r="E4582" s="4" t="s">
        <v>98</v>
      </c>
      <c r="F4582" s="4" t="s">
        <v>99</v>
      </c>
      <c r="G4582" s="23" t="n">
        <v>242157</v>
      </c>
      <c r="H4582" s="24" t="n">
        <f aca="false">Parametros!$B$3</f>
        <v>160.42</v>
      </c>
      <c r="I4582" s="24" t="n">
        <f aca="false">Parametros!$B$4</f>
        <v>151.76</v>
      </c>
      <c r="J4582" s="23" t="n">
        <f aca="false">G4582*H4582/I4582</f>
        <v>255975.394965735</v>
      </c>
      <c r="K4582" s="23" t="n">
        <v>232342.53</v>
      </c>
      <c r="L4582" s="23" t="n">
        <v>304164</v>
      </c>
      <c r="M4582" s="23" t="n">
        <f aca="false">MIN(J4582:L4582)</f>
        <v>232342.53</v>
      </c>
      <c r="N4582" s="23" t="n">
        <f aca="false">MAX(J4582:L4582)</f>
        <v>304164</v>
      </c>
      <c r="O4582" s="23" t="n">
        <f aca="false">MEDIAN(J4582:L4582)</f>
        <v>255975.394965735</v>
      </c>
      <c r="P4582" s="23" t="n">
        <f aca="false">AVERAGE(J4582:L4582)</f>
        <v>264160.641655245</v>
      </c>
      <c r="Q4582" s="23" t="n">
        <f aca="false">AVERAGE(M4582,O4582)</f>
        <v>244158.962482868</v>
      </c>
      <c r="R4582" s="23" t="n">
        <f aca="false">AVERAGE(N4582,O4582)</f>
        <v>280069.697482868</v>
      </c>
      <c r="S4582" s="23" t="n">
        <f aca="false">STDEV(J4582:L4582)</f>
        <v>36603.6826803851</v>
      </c>
      <c r="T4582" s="25" t="n">
        <f aca="false">IF(P4582&gt;0,S4582/P4582,NA())</f>
        <v>0.138565997004794</v>
      </c>
      <c r="U4582" s="4" t="str">
        <f aca="false">IF(T4582&lt;=Parametros!$B$7,"MENOR",IF(T4582&lt;=Parametros!$B$8,"PROMEDIO MENOR-MEDIANA","PROMEDIO"))</f>
        <v>MENOR</v>
      </c>
      <c r="V4582" s="23" t="n">
        <f aca="false">IF(T4582&lt;=Parametros!$B$7,M4582,IF(T4582&lt;=Parametros!$B$8,Q4582,P4582))</f>
        <v>232342.53</v>
      </c>
      <c r="W4582" s="26" t="n">
        <f aca="false">ROUND(V4582,0)</f>
        <v>232343</v>
      </c>
      <c r="X4582" s="27" t="n">
        <f aca="false">K4582/G4582</f>
        <v>0.95947063268871</v>
      </c>
      <c r="Y4582" s="27" t="n">
        <f aca="false">L4582/G4582</f>
        <v>1.25606115041068</v>
      </c>
    </row>
    <row r="4583" customFormat="false" ht="26.25" hidden="false" customHeight="true" outlineLevel="0" collapsed="false">
      <c r="A4583" s="4" t="s">
        <v>972</v>
      </c>
      <c r="B4583" s="4" t="s">
        <v>1668</v>
      </c>
      <c r="C4583" s="4" t="s">
        <v>2477</v>
      </c>
      <c r="D4583" s="4" t="s">
        <v>2478</v>
      </c>
      <c r="E4583" s="4" t="s">
        <v>98</v>
      </c>
      <c r="F4583" s="4" t="s">
        <v>99</v>
      </c>
      <c r="G4583" s="23" t="n">
        <v>269294</v>
      </c>
      <c r="H4583" s="24" t="n">
        <f aca="false">Parametros!$B$3</f>
        <v>160.42</v>
      </c>
      <c r="I4583" s="24" t="n">
        <f aca="false">Parametros!$B$4</f>
        <v>151.76</v>
      </c>
      <c r="J4583" s="23" t="n">
        <f aca="false">G4583*H4583/I4583</f>
        <v>284660.934897206</v>
      </c>
      <c r="K4583" s="23" t="n">
        <v>258379.19</v>
      </c>
      <c r="L4583" s="23" t="n">
        <v>338317</v>
      </c>
      <c r="M4583" s="23" t="n">
        <f aca="false">MIN(J4583:L4583)</f>
        <v>258379.19</v>
      </c>
      <c r="N4583" s="23" t="n">
        <f aca="false">MAX(J4583:L4583)</f>
        <v>338317</v>
      </c>
      <c r="O4583" s="23" t="n">
        <f aca="false">MEDIAN(J4583:L4583)</f>
        <v>284660.934897206</v>
      </c>
      <c r="P4583" s="23" t="n">
        <f aca="false">AVERAGE(J4583:L4583)</f>
        <v>293785.708299069</v>
      </c>
      <c r="Q4583" s="23" t="n">
        <f aca="false">AVERAGE(M4583,O4583)</f>
        <v>271520.062448603</v>
      </c>
      <c r="R4583" s="23" t="n">
        <f aca="false">AVERAGE(N4583,O4583)</f>
        <v>311488.967448603</v>
      </c>
      <c r="S4583" s="23" t="n">
        <f aca="false">STDEV(J4583:L4583)</f>
        <v>40742.6003603787</v>
      </c>
      <c r="T4583" s="25" t="n">
        <f aca="false">IF(P4583&gt;0,S4583/P4583,NA())</f>
        <v>0.138681355863994</v>
      </c>
      <c r="U4583" s="4" t="str">
        <f aca="false">IF(T4583&lt;=Parametros!$B$7,"MENOR",IF(T4583&lt;=Parametros!$B$8,"PROMEDIO MENOR-MEDIANA","PROMEDIO"))</f>
        <v>MENOR</v>
      </c>
      <c r="V4583" s="23" t="n">
        <f aca="false">IF(T4583&lt;=Parametros!$B$7,M4583,IF(T4583&lt;=Parametros!$B$8,Q4583,P4583))</f>
        <v>258379.19</v>
      </c>
      <c r="W4583" s="26" t="n">
        <f aca="false">ROUND(V4583,0)</f>
        <v>258379</v>
      </c>
      <c r="X4583" s="27" t="n">
        <f aca="false">K4583/G4583</f>
        <v>0.959468796185582</v>
      </c>
      <c r="Y4583" s="27" t="n">
        <f aca="false">L4583/G4583</f>
        <v>1.25631094640059</v>
      </c>
    </row>
    <row r="4584" customFormat="false" ht="26.25" hidden="false" customHeight="true" outlineLevel="0" collapsed="false">
      <c r="A4584" s="4" t="s">
        <v>975</v>
      </c>
      <c r="B4584" s="4" t="s">
        <v>1668</v>
      </c>
      <c r="C4584" s="4" t="s">
        <v>2267</v>
      </c>
      <c r="D4584" s="4" t="s">
        <v>2268</v>
      </c>
      <c r="E4584" s="4" t="s">
        <v>98</v>
      </c>
      <c r="F4584" s="4" t="s">
        <v>99</v>
      </c>
      <c r="G4584" s="23" t="n">
        <v>286355</v>
      </c>
      <c r="H4584" s="24" t="n">
        <f aca="false">Parametros!$B$3</f>
        <v>160.42</v>
      </c>
      <c r="I4584" s="24" t="n">
        <f aca="false">Parametros!$B$4</f>
        <v>151.76</v>
      </c>
      <c r="J4584" s="23" t="n">
        <f aca="false">G4584*H4584/I4584</f>
        <v>302695.500131787</v>
      </c>
      <c r="K4584" s="23" t="n">
        <v>274748.89</v>
      </c>
      <c r="L4584" s="23" t="n">
        <v>359737</v>
      </c>
      <c r="M4584" s="23" t="n">
        <f aca="false">MIN(J4584:L4584)</f>
        <v>274748.89</v>
      </c>
      <c r="N4584" s="23" t="n">
        <f aca="false">MAX(J4584:L4584)</f>
        <v>359737</v>
      </c>
      <c r="O4584" s="23" t="n">
        <f aca="false">MEDIAN(J4584:L4584)</f>
        <v>302695.500131787</v>
      </c>
      <c r="P4584" s="23" t="n">
        <f aca="false">AVERAGE(J4584:L4584)</f>
        <v>312393.796710596</v>
      </c>
      <c r="Q4584" s="23" t="n">
        <f aca="false">AVERAGE(M4584,O4584)</f>
        <v>288722.195065894</v>
      </c>
      <c r="R4584" s="23" t="n">
        <f aca="false">AVERAGE(N4584,O4584)</f>
        <v>331216.250065894</v>
      </c>
      <c r="S4584" s="23" t="n">
        <f aca="false">STDEV(J4584:L4584)</f>
        <v>43316.133573311</v>
      </c>
      <c r="T4584" s="25" t="n">
        <f aca="false">IF(P4584&gt;0,S4584/P4584,NA())</f>
        <v>0.138658750683963</v>
      </c>
      <c r="U4584" s="4" t="str">
        <f aca="false">IF(T4584&lt;=Parametros!$B$7,"MENOR",IF(T4584&lt;=Parametros!$B$8,"PROMEDIO MENOR-MEDIANA","PROMEDIO"))</f>
        <v>MENOR</v>
      </c>
      <c r="V4584" s="23" t="n">
        <f aca="false">IF(T4584&lt;=Parametros!$B$7,M4584,IF(T4584&lt;=Parametros!$B$8,Q4584,P4584))</f>
        <v>274748.89</v>
      </c>
      <c r="W4584" s="26" t="n">
        <f aca="false">ROUND(V4584,0)</f>
        <v>274749</v>
      </c>
      <c r="X4584" s="27" t="n">
        <f aca="false">K4584/G4584</f>
        <v>0.959469504635854</v>
      </c>
      <c r="Y4584" s="27" t="n">
        <f aca="false">L4584/G4584</f>
        <v>1.25626233172112</v>
      </c>
    </row>
    <row r="4585" customFormat="false" ht="15" hidden="false" customHeight="true" outlineLevel="0" collapsed="false">
      <c r="A4585" s="4" t="s">
        <v>978</v>
      </c>
      <c r="B4585" s="4" t="s">
        <v>1668</v>
      </c>
      <c r="C4585" s="4" t="s">
        <v>2269</v>
      </c>
      <c r="D4585" s="4" t="s">
        <v>2270</v>
      </c>
      <c r="E4585" s="4" t="s">
        <v>98</v>
      </c>
      <c r="F4585" s="4" t="s">
        <v>99</v>
      </c>
      <c r="G4585" s="23" t="n">
        <v>105149</v>
      </c>
      <c r="H4585" s="24" t="n">
        <f aca="false">Parametros!$B$3</f>
        <v>160.42</v>
      </c>
      <c r="I4585" s="24" t="n">
        <f aca="false">Parametros!$B$4</f>
        <v>151.76</v>
      </c>
      <c r="J4585" s="23" t="n">
        <f aca="false">G4585*H4585/I4585</f>
        <v>111149.199920928</v>
      </c>
      <c r="K4585" s="23" t="n">
        <v>100887.38</v>
      </c>
      <c r="L4585" s="23" t="n">
        <v>132090</v>
      </c>
      <c r="M4585" s="23" t="n">
        <f aca="false">MIN(J4585:L4585)</f>
        <v>100887.38</v>
      </c>
      <c r="N4585" s="23" t="n">
        <f aca="false">MAX(J4585:L4585)</f>
        <v>132090</v>
      </c>
      <c r="O4585" s="23" t="n">
        <f aca="false">MEDIAN(J4585:L4585)</f>
        <v>111149.199920928</v>
      </c>
      <c r="P4585" s="23" t="n">
        <f aca="false">AVERAGE(J4585:L4585)</f>
        <v>114708.859973643</v>
      </c>
      <c r="Q4585" s="23" t="n">
        <f aca="false">AVERAGE(M4585,O4585)</f>
        <v>106018.289960464</v>
      </c>
      <c r="R4585" s="23" t="n">
        <f aca="false">AVERAGE(N4585,O4585)</f>
        <v>121619.599960464</v>
      </c>
      <c r="S4585" s="23" t="n">
        <f aca="false">STDEV(J4585:L4585)</f>
        <v>15902.963827044</v>
      </c>
      <c r="T4585" s="25" t="n">
        <f aca="false">IF(P4585&gt;0,S4585/P4585,NA())</f>
        <v>0.138637624248887</v>
      </c>
      <c r="U4585" s="4" t="str">
        <f aca="false">IF(T4585&lt;=Parametros!$B$7,"MENOR",IF(T4585&lt;=Parametros!$B$8,"PROMEDIO MENOR-MEDIANA","PROMEDIO"))</f>
        <v>MENOR</v>
      </c>
      <c r="V4585" s="23" t="n">
        <f aca="false">IF(T4585&lt;=Parametros!$B$7,M4585,IF(T4585&lt;=Parametros!$B$8,Q4585,P4585))</f>
        <v>100887.38</v>
      </c>
      <c r="W4585" s="26" t="n">
        <f aca="false">ROUND(V4585,0)</f>
        <v>100887</v>
      </c>
      <c r="X4585" s="27" t="n">
        <f aca="false">K4585/G4585</f>
        <v>0.959470655926352</v>
      </c>
      <c r="Y4585" s="27" t="n">
        <f aca="false">L4585/G4585</f>
        <v>1.25621736773531</v>
      </c>
    </row>
    <row r="4586" customFormat="false" ht="26.25" hidden="false" customHeight="true" outlineLevel="0" collapsed="false">
      <c r="A4586" s="4" t="s">
        <v>981</v>
      </c>
      <c r="B4586" s="4" t="s">
        <v>1668</v>
      </c>
      <c r="C4586" s="4" t="s">
        <v>2271</v>
      </c>
      <c r="D4586" s="4" t="s">
        <v>2272</v>
      </c>
      <c r="E4586" s="4" t="s">
        <v>98</v>
      </c>
      <c r="F4586" s="4" t="s">
        <v>99</v>
      </c>
      <c r="G4586" s="23" t="n">
        <v>109771</v>
      </c>
      <c r="H4586" s="24" t="n">
        <f aca="false">Parametros!$B$3</f>
        <v>160.42</v>
      </c>
      <c r="I4586" s="24" t="n">
        <f aca="false">Parametros!$B$4</f>
        <v>151.76</v>
      </c>
      <c r="J4586" s="23" t="n">
        <f aca="false">G4586*H4586/I4586</f>
        <v>116034.948734845</v>
      </c>
      <c r="K4586" s="23" t="n">
        <v>105322.27</v>
      </c>
      <c r="L4586" s="23" t="n">
        <v>137921</v>
      </c>
      <c r="M4586" s="23" t="n">
        <f aca="false">MIN(J4586:L4586)</f>
        <v>105322.27</v>
      </c>
      <c r="N4586" s="23" t="n">
        <f aca="false">MAX(J4586:L4586)</f>
        <v>137921</v>
      </c>
      <c r="O4586" s="23" t="n">
        <f aca="false">MEDIAN(J4586:L4586)</f>
        <v>116034.948734845</v>
      </c>
      <c r="P4586" s="23" t="n">
        <f aca="false">AVERAGE(J4586:L4586)</f>
        <v>119759.406244948</v>
      </c>
      <c r="Q4586" s="23" t="n">
        <f aca="false">AVERAGE(M4586,O4586)</f>
        <v>110678.609367422</v>
      </c>
      <c r="R4586" s="23" t="n">
        <f aca="false">AVERAGE(N4586,O4586)</f>
        <v>126977.974367422</v>
      </c>
      <c r="S4586" s="23" t="n">
        <f aca="false">STDEV(J4586:L4586)</f>
        <v>16615.4442375656</v>
      </c>
      <c r="T4586" s="25" t="n">
        <f aca="false">IF(P4586&gt;0,S4586/P4586,NA())</f>
        <v>0.138740202198242</v>
      </c>
      <c r="U4586" s="4" t="str">
        <f aca="false">IF(T4586&lt;=Parametros!$B$7,"MENOR",IF(T4586&lt;=Parametros!$B$8,"PROMEDIO MENOR-MEDIANA","PROMEDIO"))</f>
        <v>MENOR</v>
      </c>
      <c r="V4586" s="23" t="n">
        <f aca="false">IF(T4586&lt;=Parametros!$B$7,M4586,IF(T4586&lt;=Parametros!$B$8,Q4586,P4586))</f>
        <v>105322.27</v>
      </c>
      <c r="W4586" s="26" t="n">
        <f aca="false">ROUND(V4586,0)</f>
        <v>105322</v>
      </c>
      <c r="X4586" s="27" t="n">
        <f aca="false">K4586/G4586</f>
        <v>0.959472629382988</v>
      </c>
      <c r="Y4586" s="27" t="n">
        <f aca="false">L4586/G4586</f>
        <v>1.25644295852274</v>
      </c>
    </row>
    <row r="4587" customFormat="false" ht="26.25" hidden="false" customHeight="true" outlineLevel="0" collapsed="false">
      <c r="A4587" s="4" t="s">
        <v>984</v>
      </c>
      <c r="B4587" s="4" t="s">
        <v>1668</v>
      </c>
      <c r="C4587" s="4" t="s">
        <v>2481</v>
      </c>
      <c r="D4587" s="4" t="s">
        <v>2482</v>
      </c>
      <c r="E4587" s="4" t="s">
        <v>98</v>
      </c>
      <c r="F4587" s="4" t="s">
        <v>99</v>
      </c>
      <c r="G4587" s="23" t="n">
        <v>195457</v>
      </c>
      <c r="H4587" s="24" t="n">
        <f aca="false">Parametros!$B$3</f>
        <v>160.42</v>
      </c>
      <c r="I4587" s="24" t="n">
        <f aca="false">Parametros!$B$4</f>
        <v>151.76</v>
      </c>
      <c r="J4587" s="23" t="n">
        <f aca="false">G4587*H4587/I4587</f>
        <v>206610.516209805</v>
      </c>
      <c r="K4587" s="23" t="n">
        <v>187535.46</v>
      </c>
      <c r="L4587" s="23" t="n">
        <v>245497</v>
      </c>
      <c r="M4587" s="23" t="n">
        <f aca="false">MIN(J4587:L4587)</f>
        <v>187535.46</v>
      </c>
      <c r="N4587" s="23" t="n">
        <f aca="false">MAX(J4587:L4587)</f>
        <v>245497</v>
      </c>
      <c r="O4587" s="23" t="n">
        <f aca="false">MEDIAN(J4587:L4587)</f>
        <v>206610.516209805</v>
      </c>
      <c r="P4587" s="23" t="n">
        <f aca="false">AVERAGE(J4587:L4587)</f>
        <v>213214.325403268</v>
      </c>
      <c r="Q4587" s="23" t="n">
        <f aca="false">AVERAGE(M4587,O4587)</f>
        <v>197072.988104902</v>
      </c>
      <c r="R4587" s="23" t="n">
        <f aca="false">AVERAGE(N4587,O4587)</f>
        <v>226053.758104902</v>
      </c>
      <c r="S4587" s="23" t="n">
        <f aca="false">STDEV(J4587:L4587)</f>
        <v>29539.6809679904</v>
      </c>
      <c r="T4587" s="25" t="n">
        <f aca="false">IF(P4587&gt;0,S4587/P4587,NA())</f>
        <v>0.138544541564549</v>
      </c>
      <c r="U4587" s="4" t="str">
        <f aca="false">IF(T4587&lt;=Parametros!$B$7,"MENOR",IF(T4587&lt;=Parametros!$B$8,"PROMEDIO MENOR-MEDIANA","PROMEDIO"))</f>
        <v>MENOR</v>
      </c>
      <c r="V4587" s="23" t="n">
        <f aca="false">IF(T4587&lt;=Parametros!$B$7,M4587,IF(T4587&lt;=Parametros!$B$8,Q4587,P4587))</f>
        <v>187535.46</v>
      </c>
      <c r="W4587" s="26" t="n">
        <f aca="false">ROUND(V4587,0)</f>
        <v>187535</v>
      </c>
      <c r="X4587" s="27" t="n">
        <f aca="false">K4587/G4587</f>
        <v>0.959471699657725</v>
      </c>
      <c r="Y4587" s="27" t="n">
        <f aca="false">L4587/G4587</f>
        <v>1.25601538957418</v>
      </c>
    </row>
    <row r="4588" customFormat="false" ht="26.25" hidden="false" customHeight="true" outlineLevel="0" collapsed="false">
      <c r="A4588" s="4" t="s">
        <v>987</v>
      </c>
      <c r="B4588" s="4" t="s">
        <v>1668</v>
      </c>
      <c r="C4588" s="4" t="s">
        <v>2273</v>
      </c>
      <c r="D4588" s="4" t="s">
        <v>2274</v>
      </c>
      <c r="E4588" s="4" t="s">
        <v>98</v>
      </c>
      <c r="F4588" s="4" t="s">
        <v>99</v>
      </c>
      <c r="G4588" s="23" t="n">
        <v>173809</v>
      </c>
      <c r="H4588" s="24" t="n">
        <f aca="false">Parametros!$B$3</f>
        <v>160.42</v>
      </c>
      <c r="I4588" s="24" t="n">
        <f aca="false">Parametros!$B$4</f>
        <v>151.76</v>
      </c>
      <c r="J4588" s="23" t="n">
        <f aca="false">G4588*H4588/I4588</f>
        <v>183727.19939378</v>
      </c>
      <c r="K4588" s="23" t="n">
        <v>166764.77</v>
      </c>
      <c r="L4588" s="23" t="n">
        <v>218365</v>
      </c>
      <c r="M4588" s="23" t="n">
        <f aca="false">MIN(J4588:L4588)</f>
        <v>166764.77</v>
      </c>
      <c r="N4588" s="23" t="n">
        <f aca="false">MAX(J4588:L4588)</f>
        <v>218365</v>
      </c>
      <c r="O4588" s="23" t="n">
        <f aca="false">MEDIAN(J4588:L4588)</f>
        <v>183727.19939378</v>
      </c>
      <c r="P4588" s="23" t="n">
        <f aca="false">AVERAGE(J4588:L4588)</f>
        <v>189618.989797927</v>
      </c>
      <c r="Q4588" s="23" t="n">
        <f aca="false">AVERAGE(M4588,O4588)</f>
        <v>175245.98469689</v>
      </c>
      <c r="R4588" s="23" t="n">
        <f aca="false">AVERAGE(N4588,O4588)</f>
        <v>201046.09969689</v>
      </c>
      <c r="S4588" s="23" t="n">
        <f aca="false">STDEV(J4588:L4588)</f>
        <v>26299.8256579397</v>
      </c>
      <c r="T4588" s="25" t="n">
        <f aca="false">IF(P4588&gt;0,S4588/P4588,NA())</f>
        <v>0.138698269018134</v>
      </c>
      <c r="U4588" s="4" t="str">
        <f aca="false">IF(T4588&lt;=Parametros!$B$7,"MENOR",IF(T4588&lt;=Parametros!$B$8,"PROMEDIO MENOR-MEDIANA","PROMEDIO"))</f>
        <v>MENOR</v>
      </c>
      <c r="V4588" s="23" t="n">
        <f aca="false">IF(T4588&lt;=Parametros!$B$7,M4588,IF(T4588&lt;=Parametros!$B$8,Q4588,P4588))</f>
        <v>166764.77</v>
      </c>
      <c r="W4588" s="26" t="n">
        <f aca="false">ROUND(V4588,0)</f>
        <v>166765</v>
      </c>
      <c r="X4588" s="27" t="n">
        <f aca="false">K4588/G4588</f>
        <v>0.959471431283765</v>
      </c>
      <c r="Y4588" s="27" t="n">
        <f aca="false">L4588/G4588</f>
        <v>1.25635036160383</v>
      </c>
    </row>
    <row r="4589" customFormat="false" ht="15" hidden="false" customHeight="true" outlineLevel="0" collapsed="false">
      <c r="A4589" s="4" t="s">
        <v>990</v>
      </c>
      <c r="B4589" s="4" t="s">
        <v>1668</v>
      </c>
      <c r="C4589" s="4" t="s">
        <v>2479</v>
      </c>
      <c r="D4589" s="4" t="s">
        <v>2480</v>
      </c>
      <c r="E4589" s="4" t="s">
        <v>98</v>
      </c>
      <c r="F4589" s="4" t="s">
        <v>99</v>
      </c>
      <c r="G4589" s="23" t="n">
        <v>276954</v>
      </c>
      <c r="H4589" s="24" t="n">
        <f aca="false">Parametros!$B$3</f>
        <v>160.42</v>
      </c>
      <c r="I4589" s="24" t="n">
        <f aca="false">Parametros!$B$4</f>
        <v>151.76</v>
      </c>
      <c r="J4589" s="23" t="n">
        <f aca="false">G4589*H4589/I4589</f>
        <v>292758.043489721</v>
      </c>
      <c r="K4589" s="23" t="n">
        <v>265728.83</v>
      </c>
      <c r="L4589" s="23" t="n">
        <v>347956</v>
      </c>
      <c r="M4589" s="23" t="n">
        <f aca="false">MIN(J4589:L4589)</f>
        <v>265728.83</v>
      </c>
      <c r="N4589" s="23" t="n">
        <f aca="false">MAX(J4589:L4589)</f>
        <v>347956</v>
      </c>
      <c r="O4589" s="23" t="n">
        <f aca="false">MEDIAN(J4589:L4589)</f>
        <v>292758.043489721</v>
      </c>
      <c r="P4589" s="23" t="n">
        <f aca="false">AVERAGE(J4589:L4589)</f>
        <v>302147.624496574</v>
      </c>
      <c r="Q4589" s="23" t="n">
        <f aca="false">AVERAGE(M4589,O4589)</f>
        <v>279243.43674486</v>
      </c>
      <c r="R4589" s="23" t="n">
        <f aca="false">AVERAGE(N4589,O4589)</f>
        <v>320357.02174486</v>
      </c>
      <c r="S4589" s="23" t="n">
        <f aca="false">STDEV(J4589:L4589)</f>
        <v>41910.0232064528</v>
      </c>
      <c r="T4589" s="25" t="n">
        <f aca="false">IF(P4589&gt;0,S4589/P4589,NA())</f>
        <v>0.138707108077655</v>
      </c>
      <c r="U4589" s="4" t="str">
        <f aca="false">IF(T4589&lt;=Parametros!$B$7,"MENOR",IF(T4589&lt;=Parametros!$B$8,"PROMEDIO MENOR-MEDIANA","PROMEDIO"))</f>
        <v>MENOR</v>
      </c>
      <c r="V4589" s="23" t="n">
        <f aca="false">IF(T4589&lt;=Parametros!$B$7,M4589,IF(T4589&lt;=Parametros!$B$8,Q4589,P4589))</f>
        <v>265728.83</v>
      </c>
      <c r="W4589" s="26" t="n">
        <f aca="false">ROUND(V4589,0)</f>
        <v>265729</v>
      </c>
      <c r="X4589" s="27" t="n">
        <f aca="false">K4589/G4589</f>
        <v>0.959469189829358</v>
      </c>
      <c r="Y4589" s="27" t="n">
        <f aca="false">L4589/G4589</f>
        <v>1.2563674834088</v>
      </c>
    </row>
    <row r="4590" customFormat="false" ht="26.25" hidden="false" customHeight="true" outlineLevel="0" collapsed="false">
      <c r="A4590" s="4" t="s">
        <v>993</v>
      </c>
      <c r="B4590" s="4" t="s">
        <v>1668</v>
      </c>
      <c r="C4590" s="4" t="s">
        <v>2275</v>
      </c>
      <c r="D4590" s="4" t="s">
        <v>2276</v>
      </c>
      <c r="E4590" s="4" t="s">
        <v>98</v>
      </c>
      <c r="F4590" s="4" t="s">
        <v>99</v>
      </c>
      <c r="G4590" s="23" t="n">
        <v>172234</v>
      </c>
      <c r="H4590" s="24" t="n">
        <f aca="false">Parametros!$B$3</f>
        <v>160.42</v>
      </c>
      <c r="I4590" s="24" t="n">
        <f aca="false">Parametros!$B$4</f>
        <v>151.76</v>
      </c>
      <c r="J4590" s="23" t="n">
        <f aca="false">G4590*H4590/I4590</f>
        <v>182062.323932525</v>
      </c>
      <c r="K4590" s="23" t="n">
        <v>165253.79</v>
      </c>
      <c r="L4590" s="23" t="n">
        <v>216342</v>
      </c>
      <c r="M4590" s="23" t="n">
        <f aca="false">MIN(J4590:L4590)</f>
        <v>165253.79</v>
      </c>
      <c r="N4590" s="23" t="n">
        <f aca="false">MAX(J4590:L4590)</f>
        <v>216342</v>
      </c>
      <c r="O4590" s="23" t="n">
        <f aca="false">MEDIAN(J4590:L4590)</f>
        <v>182062.323932525</v>
      </c>
      <c r="P4590" s="23" t="n">
        <f aca="false">AVERAGE(J4590:L4590)</f>
        <v>187886.037977508</v>
      </c>
      <c r="Q4590" s="23" t="n">
        <f aca="false">AVERAGE(M4590,O4590)</f>
        <v>173658.056966263</v>
      </c>
      <c r="R4590" s="23" t="n">
        <f aca="false">AVERAGE(N4590,O4590)</f>
        <v>199202.161966263</v>
      </c>
      <c r="S4590" s="23" t="n">
        <f aca="false">STDEV(J4590:L4590)</f>
        <v>26037.2432144674</v>
      </c>
      <c r="T4590" s="25" t="n">
        <f aca="false">IF(P4590&gt;0,S4590/P4590,NA())</f>
        <v>0.138579979091284</v>
      </c>
      <c r="U4590" s="4" t="str">
        <f aca="false">IF(T4590&lt;=Parametros!$B$7,"MENOR",IF(T4590&lt;=Parametros!$B$8,"PROMEDIO MENOR-MEDIANA","PROMEDIO"))</f>
        <v>MENOR</v>
      </c>
      <c r="V4590" s="23" t="n">
        <f aca="false">IF(T4590&lt;=Parametros!$B$7,M4590,IF(T4590&lt;=Parametros!$B$8,Q4590,P4590))</f>
        <v>165253.79</v>
      </c>
      <c r="W4590" s="26" t="n">
        <f aca="false">ROUND(V4590,0)</f>
        <v>165254</v>
      </c>
      <c r="X4590" s="27" t="n">
        <f aca="false">K4590/G4590</f>
        <v>0.959472519943798</v>
      </c>
      <c r="Y4590" s="27" t="n">
        <f aca="false">L4590/G4590</f>
        <v>1.2560934542541</v>
      </c>
    </row>
    <row r="4591" customFormat="false" ht="26.25" hidden="false" customHeight="true" outlineLevel="0" collapsed="false">
      <c r="A4591" s="4" t="s">
        <v>996</v>
      </c>
      <c r="B4591" s="4" t="s">
        <v>1668</v>
      </c>
      <c r="C4591" s="4" t="s">
        <v>2277</v>
      </c>
      <c r="D4591" s="4" t="s">
        <v>2278</v>
      </c>
      <c r="E4591" s="4" t="s">
        <v>98</v>
      </c>
      <c r="F4591" s="4" t="s">
        <v>99</v>
      </c>
      <c r="G4591" s="23" t="n">
        <v>172228</v>
      </c>
      <c r="H4591" s="24" t="n">
        <f aca="false">Parametros!$B$3</f>
        <v>160.42</v>
      </c>
      <c r="I4591" s="24" t="n">
        <f aca="false">Parametros!$B$4</f>
        <v>151.76</v>
      </c>
      <c r="J4591" s="23" t="n">
        <f aca="false">G4591*H4591/I4591</f>
        <v>182055.981549816</v>
      </c>
      <c r="K4591" s="23" t="n">
        <v>165247.37</v>
      </c>
      <c r="L4591" s="23" t="n">
        <v>216342</v>
      </c>
      <c r="M4591" s="23" t="n">
        <f aca="false">MIN(J4591:L4591)</f>
        <v>165247.37</v>
      </c>
      <c r="N4591" s="23" t="n">
        <f aca="false">MAX(J4591:L4591)</f>
        <v>216342</v>
      </c>
      <c r="O4591" s="23" t="n">
        <f aca="false">MEDIAN(J4591:L4591)</f>
        <v>182055.981549816</v>
      </c>
      <c r="P4591" s="23" t="n">
        <f aca="false">AVERAGE(J4591:L4591)</f>
        <v>187881.783849939</v>
      </c>
      <c r="Q4591" s="23" t="n">
        <f aca="false">AVERAGE(M4591,O4591)</f>
        <v>173651.675774908</v>
      </c>
      <c r="R4591" s="23" t="n">
        <f aca="false">AVERAGE(N4591,O4591)</f>
        <v>199198.990774908</v>
      </c>
      <c r="S4591" s="23" t="n">
        <f aca="false">STDEV(J4591:L4591)</f>
        <v>26040.7427512987</v>
      </c>
      <c r="T4591" s="25" t="n">
        <f aca="false">IF(P4591&gt;0,S4591/P4591,NA())</f>
        <v>0.138601743168978</v>
      </c>
      <c r="U4591" s="4" t="str">
        <f aca="false">IF(T4591&lt;=Parametros!$B$7,"MENOR",IF(T4591&lt;=Parametros!$B$8,"PROMEDIO MENOR-MEDIANA","PROMEDIO"))</f>
        <v>MENOR</v>
      </c>
      <c r="V4591" s="23" t="n">
        <f aca="false">IF(T4591&lt;=Parametros!$B$7,M4591,IF(T4591&lt;=Parametros!$B$8,Q4591,P4591))</f>
        <v>165247.37</v>
      </c>
      <c r="W4591" s="26" t="n">
        <f aca="false">ROUND(V4591,0)</f>
        <v>165247</v>
      </c>
      <c r="X4591" s="27" t="n">
        <f aca="false">K4591/G4591</f>
        <v>0.959468669438187</v>
      </c>
      <c r="Y4591" s="27" t="n">
        <f aca="false">L4591/G4591</f>
        <v>1.25613721346123</v>
      </c>
    </row>
    <row r="4592" customFormat="false" ht="26.25" hidden="false" customHeight="true" outlineLevel="0" collapsed="false">
      <c r="A4592" s="4" t="s">
        <v>999</v>
      </c>
      <c r="B4592" s="4" t="s">
        <v>1668</v>
      </c>
      <c r="C4592" s="4" t="s">
        <v>2483</v>
      </c>
      <c r="D4592" s="4" t="s">
        <v>2484</v>
      </c>
      <c r="E4592" s="4" t="s">
        <v>98</v>
      </c>
      <c r="F4592" s="4" t="s">
        <v>99</v>
      </c>
      <c r="G4592" s="23" t="n">
        <v>140705</v>
      </c>
      <c r="H4592" s="24" t="n">
        <f aca="false">Parametros!$B$3</f>
        <v>160.42</v>
      </c>
      <c r="I4592" s="24" t="n">
        <f aca="false">Parametros!$B$4</f>
        <v>151.76</v>
      </c>
      <c r="J4592" s="23" t="n">
        <f aca="false">G4592*H4592/I4592</f>
        <v>148734.15985767</v>
      </c>
      <c r="K4592" s="23" t="n">
        <v>135002.14</v>
      </c>
      <c r="L4592" s="23" t="n">
        <v>176715</v>
      </c>
      <c r="M4592" s="23" t="n">
        <f aca="false">MIN(J4592:L4592)</f>
        <v>135002.14</v>
      </c>
      <c r="N4592" s="23" t="n">
        <f aca="false">MAX(J4592:L4592)</f>
        <v>176715</v>
      </c>
      <c r="O4592" s="23" t="n">
        <f aca="false">MEDIAN(J4592:L4592)</f>
        <v>148734.15985767</v>
      </c>
      <c r="P4592" s="23" t="n">
        <f aca="false">AVERAGE(J4592:L4592)</f>
        <v>153483.766619223</v>
      </c>
      <c r="Q4592" s="23" t="n">
        <f aca="false">AVERAGE(M4592,O4592)</f>
        <v>141868.149928835</v>
      </c>
      <c r="R4592" s="23" t="n">
        <f aca="false">AVERAGE(N4592,O4592)</f>
        <v>162724.579928835</v>
      </c>
      <c r="S4592" s="23" t="n">
        <f aca="false">STDEV(J4592:L4592)</f>
        <v>21258.1689154298</v>
      </c>
      <c r="T4592" s="25" t="n">
        <f aca="false">IF(P4592&gt;0,S4592/P4592,NA())</f>
        <v>0.138504347291457</v>
      </c>
      <c r="U4592" s="4" t="str">
        <f aca="false">IF(T4592&lt;=Parametros!$B$7,"MENOR",IF(T4592&lt;=Parametros!$B$8,"PROMEDIO MENOR-MEDIANA","PROMEDIO"))</f>
        <v>MENOR</v>
      </c>
      <c r="V4592" s="23" t="n">
        <f aca="false">IF(T4592&lt;=Parametros!$B$7,M4592,IF(T4592&lt;=Parametros!$B$8,Q4592,P4592))</f>
        <v>135002.14</v>
      </c>
      <c r="W4592" s="26" t="n">
        <f aca="false">ROUND(V4592,0)</f>
        <v>135002</v>
      </c>
      <c r="X4592" s="27" t="n">
        <f aca="false">K4592/G4592</f>
        <v>0.95946938630468</v>
      </c>
      <c r="Y4592" s="27" t="n">
        <f aca="false">L4592/G4592</f>
        <v>1.25592551792758</v>
      </c>
    </row>
    <row r="4593" customFormat="false" ht="26.25" hidden="false" customHeight="true" outlineLevel="0" collapsed="false">
      <c r="A4593" s="4" t="s">
        <v>1002</v>
      </c>
      <c r="B4593" s="4" t="s">
        <v>1668</v>
      </c>
      <c r="C4593" s="4" t="s">
        <v>2485</v>
      </c>
      <c r="D4593" s="4" t="s">
        <v>2486</v>
      </c>
      <c r="E4593" s="4" t="s">
        <v>98</v>
      </c>
      <c r="F4593" s="4" t="s">
        <v>99</v>
      </c>
      <c r="G4593" s="23" t="n">
        <v>245279</v>
      </c>
      <c r="H4593" s="24" t="n">
        <f aca="false">Parametros!$B$3</f>
        <v>160.42</v>
      </c>
      <c r="I4593" s="24" t="n">
        <f aca="false">Parametros!$B$4</f>
        <v>151.76</v>
      </c>
      <c r="J4593" s="23" t="n">
        <f aca="false">G4593*H4593/I4593</f>
        <v>259275.548102267</v>
      </c>
      <c r="K4593" s="23" t="n">
        <v>235337.91</v>
      </c>
      <c r="L4593" s="23" t="n">
        <v>308091</v>
      </c>
      <c r="M4593" s="23" t="n">
        <f aca="false">MIN(J4593:L4593)</f>
        <v>235337.91</v>
      </c>
      <c r="N4593" s="23" t="n">
        <f aca="false">MAX(J4593:L4593)</f>
        <v>308091</v>
      </c>
      <c r="O4593" s="23" t="n">
        <f aca="false">MEDIAN(J4593:L4593)</f>
        <v>259275.548102267</v>
      </c>
      <c r="P4593" s="23" t="n">
        <f aca="false">AVERAGE(J4593:L4593)</f>
        <v>267568.152700756</v>
      </c>
      <c r="Q4593" s="23" t="n">
        <f aca="false">AVERAGE(M4593,O4593)</f>
        <v>247306.729051133</v>
      </c>
      <c r="R4593" s="23" t="n">
        <f aca="false">AVERAGE(N4593,O4593)</f>
        <v>283683.274051133</v>
      </c>
      <c r="S4593" s="23" t="n">
        <f aca="false">STDEV(J4593:L4593)</f>
        <v>37078.6797824192</v>
      </c>
      <c r="T4593" s="25" t="n">
        <f aca="false">IF(P4593&gt;0,S4593/P4593,NA())</f>
        <v>0.138576580987527</v>
      </c>
      <c r="U4593" s="4" t="str">
        <f aca="false">IF(T4593&lt;=Parametros!$B$7,"MENOR",IF(T4593&lt;=Parametros!$B$8,"PROMEDIO MENOR-MEDIANA","PROMEDIO"))</f>
        <v>MENOR</v>
      </c>
      <c r="V4593" s="23" t="n">
        <f aca="false">IF(T4593&lt;=Parametros!$B$7,M4593,IF(T4593&lt;=Parametros!$B$8,Q4593,P4593))</f>
        <v>235337.91</v>
      </c>
      <c r="W4593" s="26" t="n">
        <f aca="false">ROUND(V4593,0)</f>
        <v>235338</v>
      </c>
      <c r="X4593" s="27" t="n">
        <f aca="false">K4593/G4593</f>
        <v>0.959470276705303</v>
      </c>
      <c r="Y4593" s="27" t="n">
        <f aca="false">L4593/G4593</f>
        <v>1.25608388814371</v>
      </c>
    </row>
    <row r="4594" customFormat="false" ht="26.25" hidden="false" customHeight="true" outlineLevel="0" collapsed="false">
      <c r="A4594" s="4" t="s">
        <v>1005</v>
      </c>
      <c r="B4594" s="4" t="s">
        <v>1668</v>
      </c>
      <c r="C4594" s="4" t="s">
        <v>2279</v>
      </c>
      <c r="D4594" s="4" t="s">
        <v>2280</v>
      </c>
      <c r="E4594" s="4" t="s">
        <v>98</v>
      </c>
      <c r="F4594" s="4" t="s">
        <v>99</v>
      </c>
      <c r="G4594" s="23" t="n">
        <v>278056</v>
      </c>
      <c r="H4594" s="24" t="n">
        <f aca="false">Parametros!$B$3</f>
        <v>160.42</v>
      </c>
      <c r="I4594" s="24" t="n">
        <f aca="false">Parametros!$B$4</f>
        <v>151.76</v>
      </c>
      <c r="J4594" s="23" t="n">
        <f aca="false">G4594*H4594/I4594</f>
        <v>293922.927780706</v>
      </c>
      <c r="K4594" s="23" t="n">
        <v>266786.24</v>
      </c>
      <c r="L4594" s="23" t="n">
        <v>349384</v>
      </c>
      <c r="M4594" s="23" t="n">
        <f aca="false">MIN(J4594:L4594)</f>
        <v>266786.24</v>
      </c>
      <c r="N4594" s="23" t="n">
        <f aca="false">MAX(J4594:L4594)</f>
        <v>349384</v>
      </c>
      <c r="O4594" s="23" t="n">
        <f aca="false">MEDIAN(J4594:L4594)</f>
        <v>293922.927780706</v>
      </c>
      <c r="P4594" s="23" t="n">
        <f aca="false">AVERAGE(J4594:L4594)</f>
        <v>303364.389260236</v>
      </c>
      <c r="Q4594" s="23" t="n">
        <f aca="false">AVERAGE(M4594,O4594)</f>
        <v>280354.583890353</v>
      </c>
      <c r="R4594" s="23" t="n">
        <f aca="false">AVERAGE(N4594,O4594)</f>
        <v>321653.463890353</v>
      </c>
      <c r="S4594" s="23" t="n">
        <f aca="false">STDEV(J4594:L4594)</f>
        <v>42100.515262957</v>
      </c>
      <c r="T4594" s="25" t="n">
        <f aca="false">IF(P4594&gt;0,S4594/P4594,NA())</f>
        <v>0.138778698995029</v>
      </c>
      <c r="U4594" s="4" t="str">
        <f aca="false">IF(T4594&lt;=Parametros!$B$7,"MENOR",IF(T4594&lt;=Parametros!$B$8,"PROMEDIO MENOR-MEDIANA","PROMEDIO"))</f>
        <v>MENOR</v>
      </c>
      <c r="V4594" s="23" t="n">
        <f aca="false">IF(T4594&lt;=Parametros!$B$7,M4594,IF(T4594&lt;=Parametros!$B$8,Q4594,P4594))</f>
        <v>266786.24</v>
      </c>
      <c r="W4594" s="26" t="n">
        <f aca="false">ROUND(V4594,0)</f>
        <v>266786</v>
      </c>
      <c r="X4594" s="27" t="n">
        <f aca="false">K4594/G4594</f>
        <v>0.959469459389476</v>
      </c>
      <c r="Y4594" s="27" t="n">
        <f aca="false">L4594/G4594</f>
        <v>1.25652386569612</v>
      </c>
    </row>
    <row r="4595" customFormat="false" ht="26.25" hidden="false" customHeight="true" outlineLevel="0" collapsed="false">
      <c r="A4595" s="4" t="s">
        <v>1008</v>
      </c>
      <c r="B4595" s="4" t="s">
        <v>1668</v>
      </c>
      <c r="C4595" s="4" t="s">
        <v>2281</v>
      </c>
      <c r="D4595" s="4" t="s">
        <v>2282</v>
      </c>
      <c r="E4595" s="4" t="s">
        <v>98</v>
      </c>
      <c r="F4595" s="4" t="s">
        <v>99</v>
      </c>
      <c r="G4595" s="23" t="n">
        <v>254585</v>
      </c>
      <c r="H4595" s="24" t="n">
        <f aca="false">Parametros!$B$3</f>
        <v>160.42</v>
      </c>
      <c r="I4595" s="24" t="n">
        <f aca="false">Parametros!$B$4</f>
        <v>151.76</v>
      </c>
      <c r="J4595" s="23" t="n">
        <f aca="false">G4595*H4595/I4595</f>
        <v>269112.583684765</v>
      </c>
      <c r="K4595" s="23" t="n">
        <v>244266.34</v>
      </c>
      <c r="L4595" s="23" t="n">
        <v>319872</v>
      </c>
      <c r="M4595" s="23" t="n">
        <f aca="false">MIN(J4595:L4595)</f>
        <v>244266.34</v>
      </c>
      <c r="N4595" s="23" t="n">
        <f aca="false">MAX(J4595:L4595)</f>
        <v>319872</v>
      </c>
      <c r="O4595" s="23" t="n">
        <f aca="false">MEDIAN(J4595:L4595)</f>
        <v>269112.583684765</v>
      </c>
      <c r="P4595" s="23" t="n">
        <f aca="false">AVERAGE(J4595:L4595)</f>
        <v>277750.307894922</v>
      </c>
      <c r="Q4595" s="23" t="n">
        <f aca="false">AVERAGE(M4595,O4595)</f>
        <v>256689.461842383</v>
      </c>
      <c r="R4595" s="23" t="n">
        <f aca="false">AVERAGE(N4595,O4595)</f>
        <v>294492.291842383</v>
      </c>
      <c r="S4595" s="23" t="n">
        <f aca="false">STDEV(J4595:L4595)</f>
        <v>38535.8490973917</v>
      </c>
      <c r="T4595" s="25" t="n">
        <f aca="false">IF(P4595&gt;0,S4595/P4595,NA())</f>
        <v>0.138742777242827</v>
      </c>
      <c r="U4595" s="4" t="str">
        <f aca="false">IF(T4595&lt;=Parametros!$B$7,"MENOR",IF(T4595&lt;=Parametros!$B$8,"PROMEDIO MENOR-MEDIANA","PROMEDIO"))</f>
        <v>MENOR</v>
      </c>
      <c r="V4595" s="23" t="n">
        <f aca="false">IF(T4595&lt;=Parametros!$B$7,M4595,IF(T4595&lt;=Parametros!$B$8,Q4595,P4595))</f>
        <v>244266.34</v>
      </c>
      <c r="W4595" s="26" t="n">
        <f aca="false">ROUND(V4595,0)</f>
        <v>244266</v>
      </c>
      <c r="X4595" s="27" t="n">
        <f aca="false">K4595/G4595</f>
        <v>0.959468703969205</v>
      </c>
      <c r="Y4595" s="27" t="n">
        <f aca="false">L4595/G4595</f>
        <v>1.25644480232535</v>
      </c>
    </row>
    <row r="4596" customFormat="false" ht="15" hidden="false" customHeight="true" outlineLevel="0" collapsed="false">
      <c r="A4596" s="4" t="s">
        <v>1011</v>
      </c>
      <c r="B4596" s="4" t="s">
        <v>1668</v>
      </c>
      <c r="C4596" s="4" t="s">
        <v>2287</v>
      </c>
      <c r="D4596" s="4" t="s">
        <v>2288</v>
      </c>
      <c r="E4596" s="4" t="s">
        <v>98</v>
      </c>
      <c r="F4596" s="4" t="s">
        <v>99</v>
      </c>
      <c r="G4596" s="23" t="n">
        <v>54716</v>
      </c>
      <c r="H4596" s="24" t="n">
        <f aca="false">Parametros!$B$3</f>
        <v>160.42</v>
      </c>
      <c r="I4596" s="24" t="n">
        <f aca="false">Parametros!$B$4</f>
        <v>151.76</v>
      </c>
      <c r="J4596" s="23" t="n">
        <f aca="false">G4596*H4596/I4596</f>
        <v>57838.3020558777</v>
      </c>
      <c r="K4596" s="23" t="n">
        <v>52498.49</v>
      </c>
      <c r="L4596" s="23" t="n">
        <v>68663</v>
      </c>
      <c r="M4596" s="23" t="n">
        <f aca="false">MIN(J4596:L4596)</f>
        <v>52498.49</v>
      </c>
      <c r="N4596" s="23" t="n">
        <f aca="false">MAX(J4596:L4596)</f>
        <v>68663</v>
      </c>
      <c r="O4596" s="23" t="n">
        <f aca="false">MEDIAN(J4596:L4596)</f>
        <v>57838.3020558777</v>
      </c>
      <c r="P4596" s="23" t="n">
        <f aca="false">AVERAGE(J4596:L4596)</f>
        <v>59666.5973519592</v>
      </c>
      <c r="Q4596" s="23" t="n">
        <f aca="false">AVERAGE(M4596,O4596)</f>
        <v>55168.3960279389</v>
      </c>
      <c r="R4596" s="23" t="n">
        <f aca="false">AVERAGE(N4596,O4596)</f>
        <v>63250.6510279388</v>
      </c>
      <c r="S4596" s="23" t="n">
        <f aca="false">STDEV(J4596:L4596)</f>
        <v>8235.88754490252</v>
      </c>
      <c r="T4596" s="25" t="n">
        <f aca="false">IF(P4596&gt;0,S4596/P4596,NA())</f>
        <v>0.138031795182168</v>
      </c>
      <c r="U4596" s="4" t="str">
        <f aca="false">IF(T4596&lt;=Parametros!$B$7,"MENOR",IF(T4596&lt;=Parametros!$B$8,"PROMEDIO MENOR-MEDIANA","PROMEDIO"))</f>
        <v>MENOR</v>
      </c>
      <c r="V4596" s="23" t="n">
        <f aca="false">IF(T4596&lt;=Parametros!$B$7,M4596,IF(T4596&lt;=Parametros!$B$8,Q4596,P4596))</f>
        <v>52498.49</v>
      </c>
      <c r="W4596" s="26" t="n">
        <f aca="false">ROUND(V4596,0)</f>
        <v>52498</v>
      </c>
      <c r="X4596" s="27" t="n">
        <f aca="false">K4596/G4596</f>
        <v>0.959472366401053</v>
      </c>
      <c r="Y4596" s="27" t="n">
        <f aca="false">L4596/G4596</f>
        <v>1.25489801886103</v>
      </c>
    </row>
    <row r="4597" customFormat="false" ht="26.25" hidden="false" customHeight="true" outlineLevel="0" collapsed="false">
      <c r="A4597" s="4" t="s">
        <v>1013</v>
      </c>
      <c r="B4597" s="4" t="s">
        <v>1668</v>
      </c>
      <c r="C4597" s="4" t="s">
        <v>2487</v>
      </c>
      <c r="D4597" s="4" t="s">
        <v>2488</v>
      </c>
      <c r="E4597" s="4" t="s">
        <v>98</v>
      </c>
      <c r="F4597" s="4" t="s">
        <v>99</v>
      </c>
      <c r="G4597" s="23" t="n">
        <v>538587</v>
      </c>
      <c r="H4597" s="24" t="n">
        <f aca="false">Parametros!$B$3</f>
        <v>160.42</v>
      </c>
      <c r="I4597" s="24" t="n">
        <f aca="false">Parametros!$B$4</f>
        <v>151.76</v>
      </c>
      <c r="J4597" s="23" t="n">
        <f aca="false">G4597*H4597/I4597</f>
        <v>569320.812730627</v>
      </c>
      <c r="K4597" s="23" t="n">
        <v>516758.38</v>
      </c>
      <c r="L4597" s="23" t="n">
        <v>676753</v>
      </c>
      <c r="M4597" s="23" t="n">
        <f aca="false">MIN(J4597:L4597)</f>
        <v>516758.38</v>
      </c>
      <c r="N4597" s="23" t="n">
        <f aca="false">MAX(J4597:L4597)</f>
        <v>676753</v>
      </c>
      <c r="O4597" s="23" t="n">
        <f aca="false">MEDIAN(J4597:L4597)</f>
        <v>569320.812730627</v>
      </c>
      <c r="P4597" s="23" t="n">
        <f aca="false">AVERAGE(J4597:L4597)</f>
        <v>587610.730910209</v>
      </c>
      <c r="Q4597" s="23" t="n">
        <f aca="false">AVERAGE(M4597,O4597)</f>
        <v>543039.596365314</v>
      </c>
      <c r="R4597" s="23" t="n">
        <f aca="false">AVERAGE(N4597,O4597)</f>
        <v>623036.906365314</v>
      </c>
      <c r="S4597" s="23" t="n">
        <f aca="false">STDEV(J4597:L4597)</f>
        <v>81550.3552260684</v>
      </c>
      <c r="T4597" s="25" t="n">
        <f aca="false">IF(P4597&gt;0,S4597/P4597,NA())</f>
        <v>0.13878295772398</v>
      </c>
      <c r="U4597" s="4" t="str">
        <f aca="false">IF(T4597&lt;=Parametros!$B$7,"MENOR",IF(T4597&lt;=Parametros!$B$8,"PROMEDIO MENOR-MEDIANA","PROMEDIO"))</f>
        <v>MENOR</v>
      </c>
      <c r="V4597" s="23" t="n">
        <f aca="false">IF(T4597&lt;=Parametros!$B$7,M4597,IF(T4597&lt;=Parametros!$B$8,Q4597,P4597))</f>
        <v>516758.38</v>
      </c>
      <c r="W4597" s="26" t="n">
        <f aca="false">ROUND(V4597,0)</f>
        <v>516758</v>
      </c>
      <c r="X4597" s="27" t="n">
        <f aca="false">K4597/G4597</f>
        <v>0.959470577641124</v>
      </c>
      <c r="Y4597" s="27" t="n">
        <f aca="false">L4597/G4597</f>
        <v>1.25653422752499</v>
      </c>
    </row>
    <row r="4598" customFormat="false" ht="15" hidden="false" customHeight="true" outlineLevel="0" collapsed="false">
      <c r="A4598" s="4" t="s">
        <v>1016</v>
      </c>
      <c r="B4598" s="4" t="s">
        <v>1668</v>
      </c>
      <c r="C4598" s="4" t="s">
        <v>2289</v>
      </c>
      <c r="D4598" s="4" t="s">
        <v>2290</v>
      </c>
      <c r="E4598" s="4" t="s">
        <v>98</v>
      </c>
      <c r="F4598" s="4" t="s">
        <v>99</v>
      </c>
      <c r="G4598" s="23" t="n">
        <v>102012</v>
      </c>
      <c r="H4598" s="24" t="n">
        <f aca="false">Parametros!$B$3</f>
        <v>160.42</v>
      </c>
      <c r="I4598" s="24" t="n">
        <f aca="false">Parametros!$B$4</f>
        <v>151.76</v>
      </c>
      <c r="J4598" s="23" t="n">
        <f aca="false">G4598*H4598/I4598</f>
        <v>107833.190827623</v>
      </c>
      <c r="K4598" s="23" t="n">
        <v>97877.33</v>
      </c>
      <c r="L4598" s="23" t="n">
        <v>128163</v>
      </c>
      <c r="M4598" s="23" t="n">
        <f aca="false">MIN(J4598:L4598)</f>
        <v>97877.33</v>
      </c>
      <c r="N4598" s="23" t="n">
        <f aca="false">MAX(J4598:L4598)</f>
        <v>128163</v>
      </c>
      <c r="O4598" s="23" t="n">
        <f aca="false">MEDIAN(J4598:L4598)</f>
        <v>107833.190827623</v>
      </c>
      <c r="P4598" s="23" t="n">
        <f aca="false">AVERAGE(J4598:L4598)</f>
        <v>111291.173609208</v>
      </c>
      <c r="Q4598" s="23" t="n">
        <f aca="false">AVERAGE(M4598,O4598)</f>
        <v>102855.260413811</v>
      </c>
      <c r="R4598" s="23" t="n">
        <f aca="false">AVERAGE(N4598,O4598)</f>
        <v>117998.095413811</v>
      </c>
      <c r="S4598" s="23" t="n">
        <f aca="false">STDEV(J4598:L4598)</f>
        <v>15436.1162707959</v>
      </c>
      <c r="T4598" s="25" t="n">
        <f aca="false">IF(P4598&gt;0,S4598/P4598,NA())</f>
        <v>0.138700273976792</v>
      </c>
      <c r="U4598" s="4" t="str">
        <f aca="false">IF(T4598&lt;=Parametros!$B$7,"MENOR",IF(T4598&lt;=Parametros!$B$8,"PROMEDIO MENOR-MEDIANA","PROMEDIO"))</f>
        <v>MENOR</v>
      </c>
      <c r="V4598" s="23" t="n">
        <f aca="false">IF(T4598&lt;=Parametros!$B$7,M4598,IF(T4598&lt;=Parametros!$B$8,Q4598,P4598))</f>
        <v>97877.33</v>
      </c>
      <c r="W4598" s="26" t="n">
        <f aca="false">ROUND(V4598,0)</f>
        <v>97877</v>
      </c>
      <c r="X4598" s="27" t="n">
        <f aca="false">K4598/G4598</f>
        <v>0.959468787985727</v>
      </c>
      <c r="Y4598" s="27" t="n">
        <f aca="false">L4598/G4598</f>
        <v>1.25635219385955</v>
      </c>
    </row>
    <row r="4599" customFormat="false" ht="26.25" hidden="false" customHeight="true" outlineLevel="0" collapsed="false">
      <c r="A4599" s="4" t="s">
        <v>1019</v>
      </c>
      <c r="B4599" s="4" t="s">
        <v>1668</v>
      </c>
      <c r="C4599" s="4" t="s">
        <v>2291</v>
      </c>
      <c r="D4599" s="4" t="s">
        <v>2292</v>
      </c>
      <c r="E4599" s="4" t="s">
        <v>98</v>
      </c>
      <c r="F4599" s="4" t="s">
        <v>99</v>
      </c>
      <c r="G4599" s="23" t="n">
        <v>269294</v>
      </c>
      <c r="H4599" s="24" t="n">
        <f aca="false">Parametros!$B$3</f>
        <v>160.42</v>
      </c>
      <c r="I4599" s="24" t="n">
        <f aca="false">Parametros!$B$4</f>
        <v>151.76</v>
      </c>
      <c r="J4599" s="23" t="n">
        <f aca="false">G4599*H4599/I4599</f>
        <v>284660.934897206</v>
      </c>
      <c r="K4599" s="23" t="n">
        <v>258379.19</v>
      </c>
      <c r="L4599" s="23" t="n">
        <v>338317</v>
      </c>
      <c r="M4599" s="23" t="n">
        <f aca="false">MIN(J4599:L4599)</f>
        <v>258379.19</v>
      </c>
      <c r="N4599" s="23" t="n">
        <f aca="false">MAX(J4599:L4599)</f>
        <v>338317</v>
      </c>
      <c r="O4599" s="23" t="n">
        <f aca="false">MEDIAN(J4599:L4599)</f>
        <v>284660.934897206</v>
      </c>
      <c r="P4599" s="23" t="n">
        <f aca="false">AVERAGE(J4599:L4599)</f>
        <v>293785.708299069</v>
      </c>
      <c r="Q4599" s="23" t="n">
        <f aca="false">AVERAGE(M4599,O4599)</f>
        <v>271520.062448603</v>
      </c>
      <c r="R4599" s="23" t="n">
        <f aca="false">AVERAGE(N4599,O4599)</f>
        <v>311488.967448603</v>
      </c>
      <c r="S4599" s="23" t="n">
        <f aca="false">STDEV(J4599:L4599)</f>
        <v>40742.6003603787</v>
      </c>
      <c r="T4599" s="25" t="n">
        <f aca="false">IF(P4599&gt;0,S4599/P4599,NA())</f>
        <v>0.138681355863994</v>
      </c>
      <c r="U4599" s="4" t="str">
        <f aca="false">IF(T4599&lt;=Parametros!$B$7,"MENOR",IF(T4599&lt;=Parametros!$B$8,"PROMEDIO MENOR-MEDIANA","PROMEDIO"))</f>
        <v>MENOR</v>
      </c>
      <c r="V4599" s="23" t="n">
        <f aca="false">IF(T4599&lt;=Parametros!$B$7,M4599,IF(T4599&lt;=Parametros!$B$8,Q4599,P4599))</f>
        <v>258379.19</v>
      </c>
      <c r="W4599" s="26" t="n">
        <f aca="false">ROUND(V4599,0)</f>
        <v>258379</v>
      </c>
      <c r="X4599" s="27" t="n">
        <f aca="false">K4599/G4599</f>
        <v>0.959468796185582</v>
      </c>
      <c r="Y4599" s="27" t="n">
        <f aca="false">L4599/G4599</f>
        <v>1.25631094640059</v>
      </c>
    </row>
    <row r="4600" customFormat="false" ht="26.25" hidden="false" customHeight="true" outlineLevel="0" collapsed="false">
      <c r="A4600" s="4" t="s">
        <v>1021</v>
      </c>
      <c r="B4600" s="4" t="s">
        <v>1668</v>
      </c>
      <c r="C4600" s="4" t="s">
        <v>2489</v>
      </c>
      <c r="D4600" s="4" t="s">
        <v>2490</v>
      </c>
      <c r="E4600" s="4" t="s">
        <v>98</v>
      </c>
      <c r="F4600" s="4" t="s">
        <v>99</v>
      </c>
      <c r="G4600" s="23" t="n">
        <v>269294</v>
      </c>
      <c r="H4600" s="24" t="n">
        <f aca="false">Parametros!$B$3</f>
        <v>160.42</v>
      </c>
      <c r="I4600" s="24" t="n">
        <f aca="false">Parametros!$B$4</f>
        <v>151.76</v>
      </c>
      <c r="J4600" s="23" t="n">
        <f aca="false">G4600*H4600/I4600</f>
        <v>284660.934897206</v>
      </c>
      <c r="K4600" s="23" t="n">
        <v>258379.19</v>
      </c>
      <c r="L4600" s="23" t="n">
        <v>338317</v>
      </c>
      <c r="M4600" s="23" t="n">
        <f aca="false">MIN(J4600:L4600)</f>
        <v>258379.19</v>
      </c>
      <c r="N4600" s="23" t="n">
        <f aca="false">MAX(J4600:L4600)</f>
        <v>338317</v>
      </c>
      <c r="O4600" s="23" t="n">
        <f aca="false">MEDIAN(J4600:L4600)</f>
        <v>284660.934897206</v>
      </c>
      <c r="P4600" s="23" t="n">
        <f aca="false">AVERAGE(J4600:L4600)</f>
        <v>293785.708299069</v>
      </c>
      <c r="Q4600" s="23" t="n">
        <f aca="false">AVERAGE(M4600,O4600)</f>
        <v>271520.062448603</v>
      </c>
      <c r="R4600" s="23" t="n">
        <f aca="false">AVERAGE(N4600,O4600)</f>
        <v>311488.967448603</v>
      </c>
      <c r="S4600" s="23" t="n">
        <f aca="false">STDEV(J4600:L4600)</f>
        <v>40742.6003603787</v>
      </c>
      <c r="T4600" s="25" t="n">
        <f aca="false">IF(P4600&gt;0,S4600/P4600,NA())</f>
        <v>0.138681355863994</v>
      </c>
      <c r="U4600" s="4" t="str">
        <f aca="false">IF(T4600&lt;=Parametros!$B$7,"MENOR",IF(T4600&lt;=Parametros!$B$8,"PROMEDIO MENOR-MEDIANA","PROMEDIO"))</f>
        <v>MENOR</v>
      </c>
      <c r="V4600" s="23" t="n">
        <f aca="false">IF(T4600&lt;=Parametros!$B$7,M4600,IF(T4600&lt;=Parametros!$B$8,Q4600,P4600))</f>
        <v>258379.19</v>
      </c>
      <c r="W4600" s="26" t="n">
        <f aca="false">ROUND(V4600,0)</f>
        <v>258379</v>
      </c>
      <c r="X4600" s="27" t="n">
        <f aca="false">K4600/G4600</f>
        <v>0.959468796185582</v>
      </c>
      <c r="Y4600" s="27" t="n">
        <f aca="false">L4600/G4600</f>
        <v>1.25631094640059</v>
      </c>
    </row>
    <row r="4601" customFormat="false" ht="39" hidden="false" customHeight="true" outlineLevel="0" collapsed="false">
      <c r="A4601" s="4" t="s">
        <v>1024</v>
      </c>
      <c r="B4601" s="4" t="s">
        <v>1668</v>
      </c>
      <c r="C4601" s="4" t="s">
        <v>2293</v>
      </c>
      <c r="D4601" s="4" t="s">
        <v>2294</v>
      </c>
      <c r="E4601" s="4" t="s">
        <v>98</v>
      </c>
      <c r="F4601" s="4" t="s">
        <v>99</v>
      </c>
      <c r="G4601" s="23" t="n">
        <v>650404</v>
      </c>
      <c r="H4601" s="24" t="n">
        <f aca="false">Parametros!$B$3</f>
        <v>160.42</v>
      </c>
      <c r="I4601" s="24" t="n">
        <f aca="false">Parametros!$B$4</f>
        <v>151.76</v>
      </c>
      <c r="J4601" s="23" t="n">
        <f aca="false">G4601*H4601/I4601</f>
        <v>687518.513969425</v>
      </c>
      <c r="K4601" s="23" t="n">
        <v>624043.37</v>
      </c>
      <c r="L4601" s="23" t="n">
        <v>817173</v>
      </c>
      <c r="M4601" s="23" t="n">
        <f aca="false">MIN(J4601:L4601)</f>
        <v>624043.37</v>
      </c>
      <c r="N4601" s="23" t="n">
        <f aca="false">MAX(J4601:L4601)</f>
        <v>817173</v>
      </c>
      <c r="O4601" s="23" t="n">
        <f aca="false">MEDIAN(J4601:L4601)</f>
        <v>687518.513969425</v>
      </c>
      <c r="P4601" s="23" t="n">
        <f aca="false">AVERAGE(J4601:L4601)</f>
        <v>709578.294656475</v>
      </c>
      <c r="Q4601" s="23" t="n">
        <f aca="false">AVERAGE(M4601,O4601)</f>
        <v>655780.941984713</v>
      </c>
      <c r="R4601" s="23" t="n">
        <f aca="false">AVERAGE(N4601,O4601)</f>
        <v>752345.756984713</v>
      </c>
      <c r="S4601" s="23" t="n">
        <f aca="false">STDEV(J4601:L4601)</f>
        <v>98436.4715893189</v>
      </c>
      <c r="T4601" s="25" t="n">
        <f aca="false">IF(P4601&gt;0,S4601/P4601,NA())</f>
        <v>0.138725313796379</v>
      </c>
      <c r="U4601" s="4" t="str">
        <f aca="false">IF(T4601&lt;=Parametros!$B$7,"MENOR",IF(T4601&lt;=Parametros!$B$8,"PROMEDIO MENOR-MEDIANA","PROMEDIO"))</f>
        <v>MENOR</v>
      </c>
      <c r="V4601" s="23" t="n">
        <f aca="false">IF(T4601&lt;=Parametros!$B$7,M4601,IF(T4601&lt;=Parametros!$B$8,Q4601,P4601))</f>
        <v>624043.37</v>
      </c>
      <c r="W4601" s="26" t="n">
        <f aca="false">ROUND(V4601,0)</f>
        <v>624043</v>
      </c>
      <c r="X4601" s="27" t="n">
        <f aca="false">K4601/G4601</f>
        <v>0.959470375335945</v>
      </c>
      <c r="Y4601" s="27" t="n">
        <f aca="false">L4601/G4601</f>
        <v>1.25640832467205</v>
      </c>
    </row>
    <row r="4602" customFormat="false" ht="39" hidden="false" customHeight="true" outlineLevel="0" collapsed="false">
      <c r="A4602" s="4" t="s">
        <v>1027</v>
      </c>
      <c r="B4602" s="4" t="s">
        <v>1668</v>
      </c>
      <c r="C4602" s="4" t="s">
        <v>2537</v>
      </c>
      <c r="D4602" s="4" t="s">
        <v>2538</v>
      </c>
      <c r="E4602" s="4" t="s">
        <v>98</v>
      </c>
      <c r="F4602" s="4" t="s">
        <v>99</v>
      </c>
      <c r="G4602" s="23" t="n">
        <v>778516</v>
      </c>
      <c r="H4602" s="24" t="n">
        <f aca="false">Parametros!$B$3</f>
        <v>160.42</v>
      </c>
      <c r="I4602" s="24" t="n">
        <f aca="false">Parametros!$B$4</f>
        <v>151.76</v>
      </c>
      <c r="J4602" s="23" t="n">
        <f aca="false">G4602*H4602/I4602</f>
        <v>822941.069583553</v>
      </c>
      <c r="K4602" s="23" t="n">
        <v>746963.18</v>
      </c>
      <c r="L4602" s="23" t="n">
        <v>978180</v>
      </c>
      <c r="M4602" s="23" t="n">
        <f aca="false">MIN(J4602:L4602)</f>
        <v>746963.18</v>
      </c>
      <c r="N4602" s="23" t="n">
        <f aca="false">MAX(J4602:L4602)</f>
        <v>978180</v>
      </c>
      <c r="O4602" s="23" t="n">
        <f aca="false">MEDIAN(J4602:L4602)</f>
        <v>822941.069583553</v>
      </c>
      <c r="P4602" s="23" t="n">
        <f aca="false">AVERAGE(J4602:L4602)</f>
        <v>849361.416527851</v>
      </c>
      <c r="Q4602" s="23" t="n">
        <f aca="false">AVERAGE(M4602,O4602)</f>
        <v>784952.124791777</v>
      </c>
      <c r="R4602" s="23" t="n">
        <f aca="false">AVERAGE(N4602,O4602)</f>
        <v>900560.534791776</v>
      </c>
      <c r="S4602" s="23" t="n">
        <f aca="false">STDEV(J4602:L4602)</f>
        <v>117850.882526271</v>
      </c>
      <c r="T4602" s="25" t="n">
        <f aca="false">IF(P4602&gt;0,S4602/P4602,NA())</f>
        <v>0.138752338207261</v>
      </c>
      <c r="U4602" s="4" t="str">
        <f aca="false">IF(T4602&lt;=Parametros!$B$7,"MENOR",IF(T4602&lt;=Parametros!$B$8,"PROMEDIO MENOR-MEDIANA","PROMEDIO"))</f>
        <v>MENOR</v>
      </c>
      <c r="V4602" s="23" t="n">
        <f aca="false">IF(T4602&lt;=Parametros!$B$7,M4602,IF(T4602&lt;=Parametros!$B$8,Q4602,P4602))</f>
        <v>746963.18</v>
      </c>
      <c r="W4602" s="26" t="n">
        <f aca="false">ROUND(V4602,0)</f>
        <v>746963</v>
      </c>
      <c r="X4602" s="27" t="n">
        <f aca="false">K4602/G4602</f>
        <v>0.959470556802943</v>
      </c>
      <c r="Y4602" s="27" t="n">
        <f aca="false">L4602/G4602</f>
        <v>1.25646743291082</v>
      </c>
    </row>
    <row r="4603" customFormat="false" ht="26.25" hidden="false" customHeight="true" outlineLevel="0" collapsed="false">
      <c r="A4603" s="4" t="s">
        <v>1030</v>
      </c>
      <c r="B4603" s="4" t="s">
        <v>1668</v>
      </c>
      <c r="C4603" s="4" t="s">
        <v>2539</v>
      </c>
      <c r="D4603" s="4" t="s">
        <v>2540</v>
      </c>
      <c r="E4603" s="4" t="s">
        <v>98</v>
      </c>
      <c r="F4603" s="4" t="s">
        <v>99</v>
      </c>
      <c r="G4603" s="23" t="n">
        <v>807882</v>
      </c>
      <c r="H4603" s="24" t="n">
        <f aca="false">Parametros!$B$3</f>
        <v>160.42</v>
      </c>
      <c r="I4603" s="24" t="n">
        <f aca="false">Parametros!$B$4</f>
        <v>151.76</v>
      </c>
      <c r="J4603" s="23" t="n">
        <f aca="false">G4603*H4603/I4603</f>
        <v>853982.804691618</v>
      </c>
      <c r="K4603" s="23" t="n">
        <v>775138.49</v>
      </c>
      <c r="L4603" s="23" t="n">
        <v>1015070</v>
      </c>
      <c r="M4603" s="23" t="n">
        <f aca="false">MIN(J4603:L4603)</f>
        <v>775138.49</v>
      </c>
      <c r="N4603" s="23" t="n">
        <f aca="false">MAX(J4603:L4603)</f>
        <v>1015070</v>
      </c>
      <c r="O4603" s="23" t="n">
        <f aca="false">MEDIAN(J4603:L4603)</f>
        <v>853982.804691618</v>
      </c>
      <c r="P4603" s="23" t="n">
        <f aca="false">AVERAGE(J4603:L4603)</f>
        <v>881397.09823054</v>
      </c>
      <c r="Q4603" s="23" t="n">
        <f aca="false">AVERAGE(M4603,O4603)</f>
        <v>814560.647345809</v>
      </c>
      <c r="R4603" s="23" t="n">
        <f aca="false">AVERAGE(N4603,O4603)</f>
        <v>934526.402345809</v>
      </c>
      <c r="S4603" s="23" t="n">
        <f aca="false">STDEV(J4603:L4603)</f>
        <v>122292.436358095</v>
      </c>
      <c r="T4603" s="25" t="n">
        <f aca="false">IF(P4603&gt;0,S4603/P4603,NA())</f>
        <v>0.138748399108194</v>
      </c>
      <c r="U4603" s="4" t="str">
        <f aca="false">IF(T4603&lt;=Parametros!$B$7,"MENOR",IF(T4603&lt;=Parametros!$B$8,"PROMEDIO MENOR-MEDIANA","PROMEDIO"))</f>
        <v>MENOR</v>
      </c>
      <c r="V4603" s="23" t="n">
        <f aca="false">IF(T4603&lt;=Parametros!$B$7,M4603,IF(T4603&lt;=Parametros!$B$8,Q4603,P4603))</f>
        <v>775138.49</v>
      </c>
      <c r="W4603" s="26" t="n">
        <f aca="false">ROUND(V4603,0)</f>
        <v>775138</v>
      </c>
      <c r="X4603" s="27" t="n">
        <f aca="false">K4603/G4603</f>
        <v>0.95946993496575</v>
      </c>
      <c r="Y4603" s="27" t="n">
        <f aca="false">L4603/G4603</f>
        <v>1.25645824513976</v>
      </c>
    </row>
    <row r="4604" customFormat="false" ht="26.25" hidden="false" customHeight="true" outlineLevel="0" collapsed="false">
      <c r="A4604" s="4" t="s">
        <v>1033</v>
      </c>
      <c r="B4604" s="4" t="s">
        <v>1668</v>
      </c>
      <c r="C4604" s="4" t="s">
        <v>2303</v>
      </c>
      <c r="D4604" s="4" t="s">
        <v>2304</v>
      </c>
      <c r="E4604" s="4" t="s">
        <v>112</v>
      </c>
      <c r="F4604" s="4" t="s">
        <v>99</v>
      </c>
      <c r="G4604" s="23" t="n">
        <v>2168299</v>
      </c>
      <c r="H4604" s="24" t="n">
        <f aca="false">Parametros!$B$3</f>
        <v>160.42</v>
      </c>
      <c r="I4604" s="24" t="n">
        <f aca="false">Parametros!$B$4</f>
        <v>151.76</v>
      </c>
      <c r="J4604" s="23" t="n">
        <f aca="false">G4604*H4604/I4604</f>
        <v>2292030.34778598</v>
      </c>
      <c r="K4604" s="23" t="n">
        <v>2080418.83</v>
      </c>
      <c r="L4604" s="23" t="n">
        <v>2724505</v>
      </c>
      <c r="M4604" s="23" t="n">
        <f aca="false">MIN(J4604:L4604)</f>
        <v>2080418.83</v>
      </c>
      <c r="N4604" s="23" t="n">
        <f aca="false">MAX(J4604:L4604)</f>
        <v>2724505</v>
      </c>
      <c r="O4604" s="23" t="n">
        <f aca="false">MEDIAN(J4604:L4604)</f>
        <v>2292030.34778598</v>
      </c>
      <c r="P4604" s="23" t="n">
        <f aca="false">AVERAGE(J4604:L4604)</f>
        <v>2365651.39259533</v>
      </c>
      <c r="Q4604" s="23" t="n">
        <f aca="false">AVERAGE(M4604,O4604)</f>
        <v>2186224.58889299</v>
      </c>
      <c r="R4604" s="23" t="n">
        <f aca="false">AVERAGE(N4604,O4604)</f>
        <v>2508267.67389299</v>
      </c>
      <c r="S4604" s="23" t="n">
        <f aca="false">STDEV(J4604:L4604)</f>
        <v>328293.759117398</v>
      </c>
      <c r="T4604" s="25" t="n">
        <f aca="false">IF(P4604&gt;0,S4604/P4604,NA())</f>
        <v>0.138775205909452</v>
      </c>
      <c r="U4604" s="4" t="str">
        <f aca="false">IF(T4604&lt;=Parametros!$B$7,"MENOR",IF(T4604&lt;=Parametros!$B$8,"PROMEDIO MENOR-MEDIANA","PROMEDIO"))</f>
        <v>MENOR</v>
      </c>
      <c r="V4604" s="23" t="n">
        <f aca="false">IF(T4604&lt;=Parametros!$B$7,M4604,IF(T4604&lt;=Parametros!$B$8,Q4604,P4604))</f>
        <v>2080418.83</v>
      </c>
      <c r="W4604" s="26" t="n">
        <f aca="false">ROUND(V4604,0)</f>
        <v>2080419</v>
      </c>
      <c r="X4604" s="27" t="n">
        <f aca="false">K4604/G4604</f>
        <v>0.959470455873475</v>
      </c>
      <c r="Y4604" s="27" t="n">
        <f aca="false">L4604/G4604</f>
        <v>1.25651720542231</v>
      </c>
    </row>
    <row r="4607" customFormat="false" ht="15" hidden="false" customHeight="true" outlineLevel="0" collapsed="false">
      <c r="A4607" s="20" t="s">
        <v>1357</v>
      </c>
      <c r="B4607" s="20"/>
      <c r="C4607" s="20"/>
      <c r="D4607" s="20"/>
      <c r="E4607" s="20"/>
      <c r="F4607" s="20"/>
      <c r="G4607" s="20"/>
      <c r="H4607" s="20"/>
      <c r="I4607" s="20"/>
      <c r="J4607" s="20"/>
      <c r="K4607" s="20"/>
      <c r="L4607" s="20"/>
      <c r="M4607" s="20"/>
      <c r="N4607" s="20"/>
      <c r="O4607" s="20"/>
      <c r="P4607" s="20"/>
      <c r="Q4607" s="20"/>
      <c r="R4607" s="20"/>
      <c r="S4607" s="20"/>
      <c r="T4607" s="20"/>
      <c r="U4607" s="20"/>
      <c r="V4607" s="20"/>
      <c r="W4607" s="20"/>
    </row>
    <row r="4608" customFormat="false" ht="77.25" hidden="false" customHeight="true" outlineLevel="0" collapsed="false">
      <c r="A4608" s="21" t="s">
        <v>67</v>
      </c>
      <c r="B4608" s="21" t="s">
        <v>68</v>
      </c>
      <c r="C4608" s="21" t="s">
        <v>69</v>
      </c>
      <c r="D4608" s="21" t="s">
        <v>70</v>
      </c>
      <c r="E4608" s="21" t="s">
        <v>71</v>
      </c>
      <c r="F4608" s="21" t="s">
        <v>72</v>
      </c>
      <c r="G4608" s="21" t="s">
        <v>73</v>
      </c>
      <c r="H4608" s="21" t="s">
        <v>74</v>
      </c>
      <c r="I4608" s="21" t="s">
        <v>75</v>
      </c>
      <c r="J4608" s="21" t="s">
        <v>76</v>
      </c>
      <c r="K4608" s="21" t="s">
        <v>77</v>
      </c>
      <c r="L4608" s="21" t="s">
        <v>78</v>
      </c>
      <c r="M4608" s="21" t="s">
        <v>79</v>
      </c>
      <c r="N4608" s="21" t="s">
        <v>80</v>
      </c>
      <c r="O4608" s="21" t="s">
        <v>81</v>
      </c>
      <c r="P4608" s="21" t="s">
        <v>82</v>
      </c>
      <c r="Q4608" s="21" t="s">
        <v>83</v>
      </c>
      <c r="R4608" s="21" t="s">
        <v>84</v>
      </c>
      <c r="S4608" s="21" t="s">
        <v>85</v>
      </c>
      <c r="T4608" s="21" t="s">
        <v>86</v>
      </c>
      <c r="U4608" s="21" t="s">
        <v>87</v>
      </c>
      <c r="V4608" s="21" t="s">
        <v>88</v>
      </c>
      <c r="W4608" s="21" t="s">
        <v>89</v>
      </c>
      <c r="X4608" s="21" t="s">
        <v>90</v>
      </c>
      <c r="Y4608" s="21" t="s">
        <v>91</v>
      </c>
    </row>
    <row r="4609" customFormat="false" ht="15" hidden="false" customHeight="true" outlineLevel="0" collapsed="false">
      <c r="A4609" s="22" t="s">
        <v>92</v>
      </c>
      <c r="B4609" s="22" t="s">
        <v>93</v>
      </c>
      <c r="C4609" s="22"/>
      <c r="D4609" s="22"/>
      <c r="E4609" s="22"/>
      <c r="F4609" s="22"/>
      <c r="G4609" s="22"/>
      <c r="H4609" s="22"/>
      <c r="I4609" s="22"/>
      <c r="J4609" s="22"/>
      <c r="K4609" s="22"/>
      <c r="L4609" s="22"/>
      <c r="M4609" s="22"/>
      <c r="N4609" s="22"/>
      <c r="O4609" s="22"/>
      <c r="P4609" s="22"/>
      <c r="Q4609" s="22"/>
      <c r="R4609" s="22"/>
      <c r="S4609" s="22"/>
      <c r="T4609" s="22"/>
      <c r="U4609" s="22"/>
      <c r="V4609" s="22"/>
      <c r="W4609" s="22"/>
    </row>
    <row r="4610" customFormat="false" ht="26.25" hidden="false" customHeight="true" outlineLevel="0" collapsed="false">
      <c r="A4610" s="4" t="s">
        <v>94</v>
      </c>
      <c r="B4610" s="4" t="s">
        <v>1668</v>
      </c>
      <c r="C4610" s="4" t="s">
        <v>1669</v>
      </c>
      <c r="D4610" s="4" t="s">
        <v>1670</v>
      </c>
      <c r="E4610" s="4" t="s">
        <v>98</v>
      </c>
      <c r="F4610" s="4" t="s">
        <v>99</v>
      </c>
      <c r="G4610" s="23" t="n">
        <v>685501</v>
      </c>
      <c r="H4610" s="24" t="n">
        <f aca="false">Parametros!$B$3</f>
        <v>160.42</v>
      </c>
      <c r="I4610" s="24" t="n">
        <f aca="false">Parametros!$B$4</f>
        <v>151.76</v>
      </c>
      <c r="J4610" s="23" t="n">
        <f aca="false">G4610*H4610/I4610</f>
        <v>724618.281628888</v>
      </c>
      <c r="K4610" s="23" t="n">
        <v>657718.31</v>
      </c>
      <c r="L4610" s="23" t="n">
        <v>861322</v>
      </c>
      <c r="M4610" s="23" t="n">
        <f aca="false">MIN(J4610:L4610)</f>
        <v>657718.31</v>
      </c>
      <c r="N4610" s="23" t="n">
        <f aca="false">MAX(J4610:L4610)</f>
        <v>861322</v>
      </c>
      <c r="O4610" s="23" t="n">
        <f aca="false">MEDIAN(J4610:L4610)</f>
        <v>724618.281628888</v>
      </c>
      <c r="P4610" s="23" t="n">
        <f aca="false">AVERAGE(J4610:L4610)</f>
        <v>747886.197209629</v>
      </c>
      <c r="Q4610" s="23" t="n">
        <f aca="false">AVERAGE(M4610,O4610)</f>
        <v>691168.295814444</v>
      </c>
      <c r="R4610" s="23" t="n">
        <f aca="false">AVERAGE(N4610,O4610)</f>
        <v>792970.140814444</v>
      </c>
      <c r="S4610" s="23" t="n">
        <f aca="false">STDEV(J4610:L4610)</f>
        <v>103776.98476545</v>
      </c>
      <c r="T4610" s="25" t="n">
        <f aca="false">IF(P4610&gt;0,S4610/P4610,NA())</f>
        <v>0.138760395836483</v>
      </c>
      <c r="U4610" s="4" t="str">
        <f aca="false">IF(T4610&lt;=Parametros!$B$7,"MENOR",IF(T4610&lt;=Parametros!$B$8,"PROMEDIO MENOR-MEDIANA","PROMEDIO"))</f>
        <v>MENOR</v>
      </c>
      <c r="V4610" s="23" t="n">
        <f aca="false">IF(T4610&lt;=Parametros!$B$7,M4610,IF(T4610&lt;=Parametros!$B$8,Q4610,P4610))</f>
        <v>657718.31</v>
      </c>
      <c r="W4610" s="26" t="n">
        <f aca="false">ROUND(V4610,0)</f>
        <v>657718</v>
      </c>
      <c r="X4610" s="27" t="n">
        <f aca="false">K4610/G4610</f>
        <v>0.959470970866563</v>
      </c>
      <c r="Y4610" s="27" t="n">
        <f aca="false">L4610/G4610</f>
        <v>1.25648540264712</v>
      </c>
    </row>
    <row r="4611" customFormat="false" ht="26.25" hidden="false" customHeight="true" outlineLevel="0" collapsed="false">
      <c r="A4611" s="4" t="s">
        <v>100</v>
      </c>
      <c r="B4611" s="4" t="s">
        <v>1668</v>
      </c>
      <c r="C4611" s="4" t="s">
        <v>1671</v>
      </c>
      <c r="D4611" s="4" t="s">
        <v>1672</v>
      </c>
      <c r="E4611" s="4" t="s">
        <v>98</v>
      </c>
      <c r="F4611" s="4" t="s">
        <v>99</v>
      </c>
      <c r="G4611" s="23" t="n">
        <v>355378</v>
      </c>
      <c r="H4611" s="24" t="n">
        <f aca="false">Parametros!$B$3</f>
        <v>160.42</v>
      </c>
      <c r="I4611" s="24" t="n">
        <f aca="false">Parametros!$B$4</f>
        <v>151.76</v>
      </c>
      <c r="J4611" s="23" t="n">
        <f aca="false">G4611*H4611/I4611</f>
        <v>375657.213758566</v>
      </c>
      <c r="K4611" s="23" t="n">
        <v>340974.47</v>
      </c>
      <c r="L4611" s="23" t="n">
        <v>446488</v>
      </c>
      <c r="M4611" s="23" t="n">
        <f aca="false">MIN(J4611:L4611)</f>
        <v>340974.47</v>
      </c>
      <c r="N4611" s="23" t="n">
        <f aca="false">MAX(J4611:L4611)</f>
        <v>446488</v>
      </c>
      <c r="O4611" s="23" t="n">
        <f aca="false">MEDIAN(J4611:L4611)</f>
        <v>375657.213758566</v>
      </c>
      <c r="P4611" s="23" t="n">
        <f aca="false">AVERAGE(J4611:L4611)</f>
        <v>387706.561252855</v>
      </c>
      <c r="Q4611" s="23" t="n">
        <f aca="false">AVERAGE(M4611,O4611)</f>
        <v>358315.841879283</v>
      </c>
      <c r="R4611" s="23" t="n">
        <f aca="false">AVERAGE(N4611,O4611)</f>
        <v>411072.606879283</v>
      </c>
      <c r="S4611" s="23" t="n">
        <f aca="false">STDEV(J4611:L4611)</f>
        <v>53778.8651288201</v>
      </c>
      <c r="T4611" s="25" t="n">
        <f aca="false">IF(P4611&gt;0,S4611/P4611,NA())</f>
        <v>0.138710227020756</v>
      </c>
      <c r="U4611" s="4" t="str">
        <f aca="false">IF(T4611&lt;=Parametros!$B$7,"MENOR",IF(T4611&lt;=Parametros!$B$8,"PROMEDIO MENOR-MEDIANA","PROMEDIO"))</f>
        <v>MENOR</v>
      </c>
      <c r="V4611" s="23" t="n">
        <f aca="false">IF(T4611&lt;=Parametros!$B$7,M4611,IF(T4611&lt;=Parametros!$B$8,Q4611,P4611))</f>
        <v>340974.47</v>
      </c>
      <c r="W4611" s="26" t="n">
        <f aca="false">ROUND(V4611,0)</f>
        <v>340974</v>
      </c>
      <c r="X4611" s="27" t="n">
        <f aca="false">K4611/G4611</f>
        <v>0.959469832122416</v>
      </c>
      <c r="Y4611" s="27" t="n">
        <f aca="false">L4611/G4611</f>
        <v>1.25637490221679</v>
      </c>
    </row>
    <row r="4612" customFormat="false" ht="26.25" hidden="false" customHeight="true" outlineLevel="0" collapsed="false">
      <c r="A4612" s="4" t="s">
        <v>103</v>
      </c>
      <c r="B4612" s="4" t="s">
        <v>1668</v>
      </c>
      <c r="C4612" s="4" t="s">
        <v>1673</v>
      </c>
      <c r="D4612" s="4" t="s">
        <v>1674</v>
      </c>
      <c r="E4612" s="4" t="s">
        <v>98</v>
      </c>
      <c r="F4612" s="4" t="s">
        <v>99</v>
      </c>
      <c r="G4612" s="23" t="n">
        <v>355407</v>
      </c>
      <c r="H4612" s="24" t="n">
        <f aca="false">Parametros!$B$3</f>
        <v>160.42</v>
      </c>
      <c r="I4612" s="24" t="n">
        <f aca="false">Parametros!$B$4</f>
        <v>151.76</v>
      </c>
      <c r="J4612" s="23" t="n">
        <f aca="false">G4612*H4612/I4612</f>
        <v>375687.868608329</v>
      </c>
      <c r="K4612" s="23" t="n">
        <v>341002.88</v>
      </c>
      <c r="L4612" s="23" t="n">
        <v>446488</v>
      </c>
      <c r="M4612" s="23" t="n">
        <f aca="false">MIN(J4612:L4612)</f>
        <v>341002.88</v>
      </c>
      <c r="N4612" s="23" t="n">
        <f aca="false">MAX(J4612:L4612)</f>
        <v>446488</v>
      </c>
      <c r="O4612" s="23" t="n">
        <f aca="false">MEDIAN(J4612:L4612)</f>
        <v>375687.868608329</v>
      </c>
      <c r="P4612" s="23" t="n">
        <f aca="false">AVERAGE(J4612:L4612)</f>
        <v>387726.24953611</v>
      </c>
      <c r="Q4612" s="23" t="n">
        <f aca="false">AVERAGE(M4612,O4612)</f>
        <v>358345.374304164</v>
      </c>
      <c r="R4612" s="23" t="n">
        <f aca="false">AVERAGE(N4612,O4612)</f>
        <v>411087.934304165</v>
      </c>
      <c r="S4612" s="23" t="n">
        <f aca="false">STDEV(J4612:L4612)</f>
        <v>53763.0876798884</v>
      </c>
      <c r="T4612" s="25" t="n">
        <f aca="false">IF(P4612&gt;0,S4612/P4612,NA())</f>
        <v>0.138662491240179</v>
      </c>
      <c r="U4612" s="4" t="str">
        <f aca="false">IF(T4612&lt;=Parametros!$B$7,"MENOR",IF(T4612&lt;=Parametros!$B$8,"PROMEDIO MENOR-MEDIANA","PROMEDIO"))</f>
        <v>MENOR</v>
      </c>
      <c r="V4612" s="23" t="n">
        <f aca="false">IF(T4612&lt;=Parametros!$B$7,M4612,IF(T4612&lt;=Parametros!$B$8,Q4612,P4612))</f>
        <v>341002.88</v>
      </c>
      <c r="W4612" s="26" t="n">
        <f aca="false">ROUND(V4612,0)</f>
        <v>341003</v>
      </c>
      <c r="X4612" s="27" t="n">
        <f aca="false">K4612/G4612</f>
        <v>0.959471479177394</v>
      </c>
      <c r="Y4612" s="27" t="n">
        <f aca="false">L4612/G4612</f>
        <v>1.2562723863064</v>
      </c>
    </row>
    <row r="4613" customFormat="false" ht="26.25" hidden="false" customHeight="true" outlineLevel="0" collapsed="false">
      <c r="A4613" s="4" t="s">
        <v>106</v>
      </c>
      <c r="B4613" s="4" t="s">
        <v>1668</v>
      </c>
      <c r="C4613" s="4" t="s">
        <v>1675</v>
      </c>
      <c r="D4613" s="4" t="s">
        <v>1676</v>
      </c>
      <c r="E4613" s="4" t="s">
        <v>98</v>
      </c>
      <c r="F4613" s="4" t="s">
        <v>99</v>
      </c>
      <c r="G4613" s="23" t="n">
        <v>215618</v>
      </c>
      <c r="H4613" s="24" t="n">
        <f aca="false">Parametros!$B$3</f>
        <v>160.42</v>
      </c>
      <c r="I4613" s="24" t="n">
        <f aca="false">Parametros!$B$4</f>
        <v>151.76</v>
      </c>
      <c r="J4613" s="23" t="n">
        <f aca="false">G4613*H4613/I4613</f>
        <v>227921.979177649</v>
      </c>
      <c r="K4613" s="23" t="n">
        <v>206879.47</v>
      </c>
      <c r="L4613" s="23" t="n">
        <v>270844</v>
      </c>
      <c r="M4613" s="23" t="n">
        <f aca="false">MIN(J4613:L4613)</f>
        <v>206879.47</v>
      </c>
      <c r="N4613" s="23" t="n">
        <f aca="false">MAX(J4613:L4613)</f>
        <v>270844</v>
      </c>
      <c r="O4613" s="23" t="n">
        <f aca="false">MEDIAN(J4613:L4613)</f>
        <v>227921.979177649</v>
      </c>
      <c r="P4613" s="23" t="n">
        <f aca="false">AVERAGE(J4613:L4613)</f>
        <v>235215.149725883</v>
      </c>
      <c r="Q4613" s="23" t="n">
        <f aca="false">AVERAGE(M4613,O4613)</f>
        <v>217400.724588824</v>
      </c>
      <c r="R4613" s="23" t="n">
        <f aca="false">AVERAGE(N4613,O4613)</f>
        <v>249382.989588824</v>
      </c>
      <c r="S4613" s="23" t="n">
        <f aca="false">STDEV(J4613:L4613)</f>
        <v>32599.9697394713</v>
      </c>
      <c r="T4613" s="25" t="n">
        <f aca="false">IF(P4613&gt;0,S4613/P4613,NA())</f>
        <v>0.138596386233893</v>
      </c>
      <c r="U4613" s="4" t="str">
        <f aca="false">IF(T4613&lt;=Parametros!$B$7,"MENOR",IF(T4613&lt;=Parametros!$B$8,"PROMEDIO MENOR-MEDIANA","PROMEDIO"))</f>
        <v>MENOR</v>
      </c>
      <c r="V4613" s="23" t="n">
        <f aca="false">IF(T4613&lt;=Parametros!$B$7,M4613,IF(T4613&lt;=Parametros!$B$8,Q4613,P4613))</f>
        <v>206879.47</v>
      </c>
      <c r="W4613" s="26" t="n">
        <f aca="false">ROUND(V4613,0)</f>
        <v>206879</v>
      </c>
      <c r="X4613" s="27" t="n">
        <f aca="false">K4613/G4613</f>
        <v>0.959472168371843</v>
      </c>
      <c r="Y4613" s="27" t="n">
        <f aca="false">L4613/G4613</f>
        <v>1.25612889461919</v>
      </c>
    </row>
    <row r="4614" customFormat="false" ht="26.25" hidden="false" customHeight="true" outlineLevel="0" collapsed="false">
      <c r="A4614" s="4" t="s">
        <v>109</v>
      </c>
      <c r="B4614" s="4" t="s">
        <v>1668</v>
      </c>
      <c r="C4614" s="4" t="s">
        <v>1677</v>
      </c>
      <c r="D4614" s="4" t="s">
        <v>1678</v>
      </c>
      <c r="E4614" s="4" t="s">
        <v>112</v>
      </c>
      <c r="F4614" s="4" t="s">
        <v>99</v>
      </c>
      <c r="G4614" s="23" t="n">
        <v>204024</v>
      </c>
      <c r="H4614" s="24" t="n">
        <f aca="false">Parametros!$B$3</f>
        <v>160.42</v>
      </c>
      <c r="I4614" s="24" t="n">
        <f aca="false">Parametros!$B$4</f>
        <v>151.76</v>
      </c>
      <c r="J4614" s="23" t="n">
        <f aca="false">G4614*H4614/I4614</f>
        <v>215666.381655245</v>
      </c>
      <c r="K4614" s="23" t="n">
        <v>195754.67</v>
      </c>
      <c r="L4614" s="23" t="n">
        <v>256326</v>
      </c>
      <c r="M4614" s="23" t="n">
        <f aca="false">MIN(J4614:L4614)</f>
        <v>195754.67</v>
      </c>
      <c r="N4614" s="23" t="n">
        <f aca="false">MAX(J4614:L4614)</f>
        <v>256326</v>
      </c>
      <c r="O4614" s="23" t="n">
        <f aca="false">MEDIAN(J4614:L4614)</f>
        <v>215666.381655245</v>
      </c>
      <c r="P4614" s="23" t="n">
        <f aca="false">AVERAGE(J4614:L4614)</f>
        <v>222582.350551748</v>
      </c>
      <c r="Q4614" s="23" t="n">
        <f aca="false">AVERAGE(M4614,O4614)</f>
        <v>205710.525827623</v>
      </c>
      <c r="R4614" s="23" t="n">
        <f aca="false">AVERAGE(N4614,O4614)</f>
        <v>235996.190827623</v>
      </c>
      <c r="S4614" s="23" t="n">
        <f aca="false">STDEV(J4614:L4614)</f>
        <v>30872.2281966378</v>
      </c>
      <c r="T4614" s="25" t="n">
        <f aca="false">IF(P4614&gt;0,S4614/P4614,NA())</f>
        <v>0.138700252378996</v>
      </c>
      <c r="U4614" s="4" t="str">
        <f aca="false">IF(T4614&lt;=Parametros!$B$7,"MENOR",IF(T4614&lt;=Parametros!$B$8,"PROMEDIO MENOR-MEDIANA","PROMEDIO"))</f>
        <v>MENOR</v>
      </c>
      <c r="V4614" s="23" t="n">
        <f aca="false">IF(T4614&lt;=Parametros!$B$7,M4614,IF(T4614&lt;=Parametros!$B$8,Q4614,P4614))</f>
        <v>195754.67</v>
      </c>
      <c r="W4614" s="26" t="n">
        <f aca="false">ROUND(V4614,0)</f>
        <v>195755</v>
      </c>
      <c r="X4614" s="27" t="n">
        <f aca="false">K4614/G4614</f>
        <v>0.959468836999569</v>
      </c>
      <c r="Y4614" s="27" t="n">
        <f aca="false">L4614/G4614</f>
        <v>1.25635219385955</v>
      </c>
    </row>
    <row r="4615" customFormat="false" ht="26.25" hidden="false" customHeight="true" outlineLevel="0" collapsed="false">
      <c r="A4615" s="4" t="s">
        <v>113</v>
      </c>
      <c r="B4615" s="4" t="s">
        <v>1668</v>
      </c>
      <c r="C4615" s="4" t="s">
        <v>1679</v>
      </c>
      <c r="D4615" s="4" t="s">
        <v>1680</v>
      </c>
      <c r="E4615" s="4" t="s">
        <v>98</v>
      </c>
      <c r="F4615" s="4" t="s">
        <v>99</v>
      </c>
      <c r="G4615" s="23" t="n">
        <v>406899</v>
      </c>
      <c r="H4615" s="24" t="n">
        <f aca="false">Parametros!$B$3</f>
        <v>160.42</v>
      </c>
      <c r="I4615" s="24" t="n">
        <f aca="false">Parametros!$B$4</f>
        <v>151.76</v>
      </c>
      <c r="J4615" s="23" t="n">
        <f aca="false">G4615*H4615/I4615</f>
        <v>430118.197021613</v>
      </c>
      <c r="K4615" s="23" t="n">
        <v>390407.94</v>
      </c>
      <c r="L4615" s="23" t="n">
        <v>511224</v>
      </c>
      <c r="M4615" s="23" t="n">
        <f aca="false">MIN(J4615:L4615)</f>
        <v>390407.94</v>
      </c>
      <c r="N4615" s="23" t="n">
        <f aca="false">MAX(J4615:L4615)</f>
        <v>511224</v>
      </c>
      <c r="O4615" s="23" t="n">
        <f aca="false">MEDIAN(J4615:L4615)</f>
        <v>430118.197021613</v>
      </c>
      <c r="P4615" s="23" t="n">
        <f aca="false">AVERAGE(J4615:L4615)</f>
        <v>443916.712340538</v>
      </c>
      <c r="Q4615" s="23" t="n">
        <f aca="false">AVERAGE(M4615,O4615)</f>
        <v>410263.068510807</v>
      </c>
      <c r="R4615" s="23" t="n">
        <f aca="false">AVERAGE(N4615,O4615)</f>
        <v>470671.098510807</v>
      </c>
      <c r="S4615" s="23" t="n">
        <f aca="false">STDEV(J4615:L4615)</f>
        <v>61578.6436781117</v>
      </c>
      <c r="T4615" s="25" t="n">
        <f aca="false">IF(P4615&gt;0,S4615/P4615,NA())</f>
        <v>0.13871666005418</v>
      </c>
      <c r="U4615" s="4" t="str">
        <f aca="false">IF(T4615&lt;=Parametros!$B$7,"MENOR",IF(T4615&lt;=Parametros!$B$8,"PROMEDIO MENOR-MEDIANA","PROMEDIO"))</f>
        <v>MENOR</v>
      </c>
      <c r="V4615" s="23" t="n">
        <f aca="false">IF(T4615&lt;=Parametros!$B$7,M4615,IF(T4615&lt;=Parametros!$B$8,Q4615,P4615))</f>
        <v>390407.94</v>
      </c>
      <c r="W4615" s="26" t="n">
        <f aca="false">ROUND(V4615,0)</f>
        <v>390408</v>
      </c>
      <c r="X4615" s="27" t="n">
        <f aca="false">K4615/G4615</f>
        <v>0.959471367587534</v>
      </c>
      <c r="Y4615" s="27" t="n">
        <f aca="false">L4615/G4615</f>
        <v>1.2563904064645</v>
      </c>
    </row>
    <row r="4616" customFormat="false" ht="26.25" hidden="false" customHeight="true" outlineLevel="0" collapsed="false">
      <c r="A4616" s="4" t="s">
        <v>116</v>
      </c>
      <c r="B4616" s="4" t="s">
        <v>1668</v>
      </c>
      <c r="C4616" s="4" t="s">
        <v>1681</v>
      </c>
      <c r="D4616" s="4" t="s">
        <v>1682</v>
      </c>
      <c r="E4616" s="4" t="s">
        <v>112</v>
      </c>
      <c r="F4616" s="4" t="s">
        <v>99</v>
      </c>
      <c r="G4616" s="23" t="n">
        <v>327295</v>
      </c>
      <c r="H4616" s="24" t="n">
        <f aca="false">Parametros!$B$3</f>
        <v>160.42</v>
      </c>
      <c r="I4616" s="24" t="n">
        <f aca="false">Parametros!$B$4</f>
        <v>151.76</v>
      </c>
      <c r="J4616" s="23" t="n">
        <f aca="false">G4616*H4616/I4616</f>
        <v>345971.691486558</v>
      </c>
      <c r="K4616" s="23" t="n">
        <v>314029.75</v>
      </c>
      <c r="L4616" s="23" t="n">
        <v>411145</v>
      </c>
      <c r="M4616" s="23" t="n">
        <f aca="false">MIN(J4616:L4616)</f>
        <v>314029.75</v>
      </c>
      <c r="N4616" s="23" t="n">
        <f aca="false">MAX(J4616:L4616)</f>
        <v>411145</v>
      </c>
      <c r="O4616" s="23" t="n">
        <f aca="false">MEDIAN(J4616:L4616)</f>
        <v>345971.691486558</v>
      </c>
      <c r="P4616" s="23" t="n">
        <f aca="false">AVERAGE(J4616:L4616)</f>
        <v>357048.813828853</v>
      </c>
      <c r="Q4616" s="23" t="n">
        <f aca="false">AVERAGE(M4616,O4616)</f>
        <v>330000.720743279</v>
      </c>
      <c r="R4616" s="23" t="n">
        <f aca="false">AVERAGE(N4616,O4616)</f>
        <v>378558.345743279</v>
      </c>
      <c r="S4616" s="23" t="n">
        <f aca="false">STDEV(J4616:L4616)</f>
        <v>49496.1607115163</v>
      </c>
      <c r="T4616" s="25" t="n">
        <f aca="false">IF(P4616&gt;0,S4616/P4616,NA())</f>
        <v>0.138625753102885</v>
      </c>
      <c r="U4616" s="4" t="str">
        <f aca="false">IF(T4616&lt;=Parametros!$B$7,"MENOR",IF(T4616&lt;=Parametros!$B$8,"PROMEDIO MENOR-MEDIANA","PROMEDIO"))</f>
        <v>MENOR</v>
      </c>
      <c r="V4616" s="23" t="n">
        <f aca="false">IF(T4616&lt;=Parametros!$B$7,M4616,IF(T4616&lt;=Parametros!$B$8,Q4616,P4616))</f>
        <v>314029.75</v>
      </c>
      <c r="W4616" s="26" t="n">
        <f aca="false">ROUND(V4616,0)</f>
        <v>314030</v>
      </c>
      <c r="X4616" s="27" t="n">
        <f aca="false">K4616/G4616</f>
        <v>0.959470049954934</v>
      </c>
      <c r="Y4616" s="27" t="n">
        <f aca="false">L4616/G4616</f>
        <v>1.25619089811943</v>
      </c>
    </row>
    <row r="4617" customFormat="false" ht="26.25" hidden="false" customHeight="true" outlineLevel="0" collapsed="false">
      <c r="A4617" s="4" t="s">
        <v>119</v>
      </c>
      <c r="B4617" s="4" t="s">
        <v>1668</v>
      </c>
      <c r="C4617" s="4" t="s">
        <v>1683</v>
      </c>
      <c r="D4617" s="4" t="s">
        <v>1684</v>
      </c>
      <c r="E4617" s="4" t="s">
        <v>112</v>
      </c>
      <c r="F4617" s="4" t="s">
        <v>99</v>
      </c>
      <c r="G4617" s="23" t="n">
        <v>204024</v>
      </c>
      <c r="H4617" s="24" t="n">
        <f aca="false">Parametros!$B$3</f>
        <v>160.42</v>
      </c>
      <c r="I4617" s="24" t="n">
        <f aca="false">Parametros!$B$4</f>
        <v>151.76</v>
      </c>
      <c r="J4617" s="23" t="n">
        <f aca="false">G4617*H4617/I4617</f>
        <v>215666.381655245</v>
      </c>
      <c r="K4617" s="23" t="n">
        <v>195754.67</v>
      </c>
      <c r="L4617" s="23" t="n">
        <v>256326</v>
      </c>
      <c r="M4617" s="23" t="n">
        <f aca="false">MIN(J4617:L4617)</f>
        <v>195754.67</v>
      </c>
      <c r="N4617" s="23" t="n">
        <f aca="false">MAX(J4617:L4617)</f>
        <v>256326</v>
      </c>
      <c r="O4617" s="23" t="n">
        <f aca="false">MEDIAN(J4617:L4617)</f>
        <v>215666.381655245</v>
      </c>
      <c r="P4617" s="23" t="n">
        <f aca="false">AVERAGE(J4617:L4617)</f>
        <v>222582.350551748</v>
      </c>
      <c r="Q4617" s="23" t="n">
        <f aca="false">AVERAGE(M4617,O4617)</f>
        <v>205710.525827623</v>
      </c>
      <c r="R4617" s="23" t="n">
        <f aca="false">AVERAGE(N4617,O4617)</f>
        <v>235996.190827623</v>
      </c>
      <c r="S4617" s="23" t="n">
        <f aca="false">STDEV(J4617:L4617)</f>
        <v>30872.2281966378</v>
      </c>
      <c r="T4617" s="25" t="n">
        <f aca="false">IF(P4617&gt;0,S4617/P4617,NA())</f>
        <v>0.138700252378996</v>
      </c>
      <c r="U4617" s="4" t="str">
        <f aca="false">IF(T4617&lt;=Parametros!$B$7,"MENOR",IF(T4617&lt;=Parametros!$B$8,"PROMEDIO MENOR-MEDIANA","PROMEDIO"))</f>
        <v>MENOR</v>
      </c>
      <c r="V4617" s="23" t="n">
        <f aca="false">IF(T4617&lt;=Parametros!$B$7,M4617,IF(T4617&lt;=Parametros!$B$8,Q4617,P4617))</f>
        <v>195754.67</v>
      </c>
      <c r="W4617" s="26" t="n">
        <f aca="false">ROUND(V4617,0)</f>
        <v>195755</v>
      </c>
      <c r="X4617" s="27" t="n">
        <f aca="false">K4617/G4617</f>
        <v>0.959468836999569</v>
      </c>
      <c r="Y4617" s="27" t="n">
        <f aca="false">L4617/G4617</f>
        <v>1.25635219385955</v>
      </c>
    </row>
    <row r="4618" customFormat="false" ht="26.25" hidden="false" customHeight="true" outlineLevel="0" collapsed="false">
      <c r="A4618" s="4" t="s">
        <v>122</v>
      </c>
      <c r="B4618" s="4" t="s">
        <v>1668</v>
      </c>
      <c r="C4618" s="4" t="s">
        <v>1685</v>
      </c>
      <c r="D4618" s="4" t="s">
        <v>1686</v>
      </c>
      <c r="E4618" s="4" t="s">
        <v>98</v>
      </c>
      <c r="F4618" s="4" t="s">
        <v>99</v>
      </c>
      <c r="G4618" s="23" t="n">
        <v>355386</v>
      </c>
      <c r="H4618" s="24" t="n">
        <f aca="false">Parametros!$B$3</f>
        <v>160.42</v>
      </c>
      <c r="I4618" s="24" t="n">
        <f aca="false">Parametros!$B$4</f>
        <v>151.76</v>
      </c>
      <c r="J4618" s="23" t="n">
        <f aca="false">G4618*H4618/I4618</f>
        <v>375665.670268846</v>
      </c>
      <c r="K4618" s="23" t="n">
        <v>340982.72</v>
      </c>
      <c r="L4618" s="23" t="n">
        <v>446488</v>
      </c>
      <c r="M4618" s="23" t="n">
        <f aca="false">MIN(J4618:L4618)</f>
        <v>340982.72</v>
      </c>
      <c r="N4618" s="23" t="n">
        <f aca="false">MAX(J4618:L4618)</f>
        <v>446488</v>
      </c>
      <c r="O4618" s="23" t="n">
        <f aca="false">MEDIAN(J4618:L4618)</f>
        <v>375665.670268846</v>
      </c>
      <c r="P4618" s="23" t="n">
        <f aca="false">AVERAGE(J4618:L4618)</f>
        <v>387712.130089615</v>
      </c>
      <c r="Q4618" s="23" t="n">
        <f aca="false">AVERAGE(M4618,O4618)</f>
        <v>358324.195134423</v>
      </c>
      <c r="R4618" s="23" t="n">
        <f aca="false">AVERAGE(N4618,O4618)</f>
        <v>411076.835134423</v>
      </c>
      <c r="S4618" s="23" t="n">
        <f aca="false">STDEV(J4618:L4618)</f>
        <v>53774.3333071612</v>
      </c>
      <c r="T4618" s="25" t="n">
        <f aca="false">IF(P4618&gt;0,S4618/P4618,NA())</f>
        <v>0.13869654605527</v>
      </c>
      <c r="U4618" s="4" t="str">
        <f aca="false">IF(T4618&lt;=Parametros!$B$7,"MENOR",IF(T4618&lt;=Parametros!$B$8,"PROMEDIO MENOR-MEDIANA","PROMEDIO"))</f>
        <v>MENOR</v>
      </c>
      <c r="V4618" s="23" t="n">
        <f aca="false">IF(T4618&lt;=Parametros!$B$7,M4618,IF(T4618&lt;=Parametros!$B$8,Q4618,P4618))</f>
        <v>340982.72</v>
      </c>
      <c r="W4618" s="26" t="n">
        <f aca="false">ROUND(V4618,0)</f>
        <v>340983</v>
      </c>
      <c r="X4618" s="27" t="n">
        <f aca="false">K4618/G4618</f>
        <v>0.95947144794674</v>
      </c>
      <c r="Y4618" s="27" t="n">
        <f aca="false">L4618/G4618</f>
        <v>1.25634662029455</v>
      </c>
    </row>
    <row r="4619" customFormat="false" ht="26.25" hidden="false" customHeight="true" outlineLevel="0" collapsed="false">
      <c r="A4619" s="4" t="s">
        <v>125</v>
      </c>
      <c r="B4619" s="4" t="s">
        <v>1668</v>
      </c>
      <c r="C4619" s="4" t="s">
        <v>1687</v>
      </c>
      <c r="D4619" s="4" t="s">
        <v>1688</v>
      </c>
      <c r="E4619" s="4" t="s">
        <v>98</v>
      </c>
      <c r="F4619" s="4" t="s">
        <v>99</v>
      </c>
      <c r="G4619" s="23" t="n">
        <v>355355</v>
      </c>
      <c r="H4619" s="24" t="n">
        <f aca="false">Parametros!$B$3</f>
        <v>160.42</v>
      </c>
      <c r="I4619" s="24" t="n">
        <f aca="false">Parametros!$B$4</f>
        <v>151.76</v>
      </c>
      <c r="J4619" s="23" t="n">
        <f aca="false">G4619*H4619/I4619</f>
        <v>375632.901291513</v>
      </c>
      <c r="K4619" s="23" t="n">
        <v>340952.48</v>
      </c>
      <c r="L4619" s="23" t="n">
        <v>446488</v>
      </c>
      <c r="M4619" s="23" t="n">
        <f aca="false">MIN(J4619:L4619)</f>
        <v>340952.48</v>
      </c>
      <c r="N4619" s="23" t="n">
        <f aca="false">MAX(J4619:L4619)</f>
        <v>446488</v>
      </c>
      <c r="O4619" s="23" t="n">
        <f aca="false">MEDIAN(J4619:L4619)</f>
        <v>375632.901291513</v>
      </c>
      <c r="P4619" s="23" t="n">
        <f aca="false">AVERAGE(J4619:L4619)</f>
        <v>387691.127097171</v>
      </c>
      <c r="Q4619" s="23" t="n">
        <f aca="false">AVERAGE(M4619,O4619)</f>
        <v>358292.690645756</v>
      </c>
      <c r="R4619" s="23" t="n">
        <f aca="false">AVERAGE(N4619,O4619)</f>
        <v>411060.450645756</v>
      </c>
      <c r="S4619" s="23" t="n">
        <f aca="false">STDEV(J4619:L4619)</f>
        <v>53791.143347235</v>
      </c>
      <c r="T4619" s="25" t="n">
        <f aca="false">IF(P4619&gt;0,S4619/P4619,NA())</f>
        <v>0.138747419240659</v>
      </c>
      <c r="U4619" s="4" t="str">
        <f aca="false">IF(T4619&lt;=Parametros!$B$7,"MENOR",IF(T4619&lt;=Parametros!$B$8,"PROMEDIO MENOR-MEDIANA","PROMEDIO"))</f>
        <v>MENOR</v>
      </c>
      <c r="V4619" s="23" t="n">
        <f aca="false">IF(T4619&lt;=Parametros!$B$7,M4619,IF(T4619&lt;=Parametros!$B$8,Q4619,P4619))</f>
        <v>340952.48</v>
      </c>
      <c r="W4619" s="26" t="n">
        <f aca="false">ROUND(V4619,0)</f>
        <v>340952</v>
      </c>
      <c r="X4619" s="27" t="n">
        <f aca="false">K4619/G4619</f>
        <v>0.959470051075685</v>
      </c>
      <c r="Y4619" s="27" t="n">
        <f aca="false">L4619/G4619</f>
        <v>1.2564562198365</v>
      </c>
    </row>
    <row r="4620" customFormat="false" ht="26.25" hidden="false" customHeight="true" outlineLevel="0" collapsed="false">
      <c r="A4620" s="4" t="s">
        <v>128</v>
      </c>
      <c r="B4620" s="4" t="s">
        <v>1668</v>
      </c>
      <c r="C4620" s="4" t="s">
        <v>1689</v>
      </c>
      <c r="D4620" s="4" t="s">
        <v>1690</v>
      </c>
      <c r="E4620" s="4" t="s">
        <v>98</v>
      </c>
      <c r="F4620" s="4" t="s">
        <v>99</v>
      </c>
      <c r="G4620" s="23" t="n">
        <v>408111</v>
      </c>
      <c r="H4620" s="24" t="n">
        <f aca="false">Parametros!$B$3</f>
        <v>160.42</v>
      </c>
      <c r="I4620" s="24" t="n">
        <f aca="false">Parametros!$B$4</f>
        <v>151.76</v>
      </c>
      <c r="J4620" s="23" t="n">
        <f aca="false">G4620*H4620/I4620</f>
        <v>431399.35832894</v>
      </c>
      <c r="K4620" s="23" t="n">
        <v>391570.73</v>
      </c>
      <c r="L4620" s="23" t="n">
        <v>512771</v>
      </c>
      <c r="M4620" s="23" t="n">
        <f aca="false">MIN(J4620:L4620)</f>
        <v>391570.73</v>
      </c>
      <c r="N4620" s="23" t="n">
        <f aca="false">MAX(J4620:L4620)</f>
        <v>512771</v>
      </c>
      <c r="O4620" s="23" t="n">
        <f aca="false">MEDIAN(J4620:L4620)</f>
        <v>431399.35832894</v>
      </c>
      <c r="P4620" s="23" t="n">
        <f aca="false">AVERAGE(J4620:L4620)</f>
        <v>445247.02944298</v>
      </c>
      <c r="Q4620" s="23" t="n">
        <f aca="false">AVERAGE(M4620,O4620)</f>
        <v>411485.04416447</v>
      </c>
      <c r="R4620" s="23" t="n">
        <f aca="false">AVERAGE(N4620,O4620)</f>
        <v>472085.17916447</v>
      </c>
      <c r="S4620" s="23" t="n">
        <f aca="false">STDEV(J4620:L4620)</f>
        <v>61775.3580198463</v>
      </c>
      <c r="T4620" s="25" t="n">
        <f aca="false">IF(P4620&gt;0,S4620/P4620,NA())</f>
        <v>0.138744009358422</v>
      </c>
      <c r="U4620" s="4" t="str">
        <f aca="false">IF(T4620&lt;=Parametros!$B$7,"MENOR",IF(T4620&lt;=Parametros!$B$8,"PROMEDIO MENOR-MEDIANA","PROMEDIO"))</f>
        <v>MENOR</v>
      </c>
      <c r="V4620" s="23" t="n">
        <f aca="false">IF(T4620&lt;=Parametros!$B$7,M4620,IF(T4620&lt;=Parametros!$B$8,Q4620,P4620))</f>
        <v>391570.73</v>
      </c>
      <c r="W4620" s="26" t="n">
        <f aca="false">ROUND(V4620,0)</f>
        <v>391571</v>
      </c>
      <c r="X4620" s="27" t="n">
        <f aca="false">K4620/G4620</f>
        <v>0.959471148780601</v>
      </c>
      <c r="Y4620" s="27" t="n">
        <f aca="false">L4620/G4620</f>
        <v>1.25644983840181</v>
      </c>
    </row>
    <row r="4621" customFormat="false" ht="26.25" hidden="false" customHeight="true" outlineLevel="0" collapsed="false">
      <c r="A4621" s="4" t="s">
        <v>131</v>
      </c>
      <c r="B4621" s="4" t="s">
        <v>1668</v>
      </c>
      <c r="C4621" s="4" t="s">
        <v>1691</v>
      </c>
      <c r="D4621" s="4" t="s">
        <v>1692</v>
      </c>
      <c r="E4621" s="4" t="s">
        <v>98</v>
      </c>
      <c r="F4621" s="4" t="s">
        <v>99</v>
      </c>
      <c r="G4621" s="23" t="n">
        <v>273581</v>
      </c>
      <c r="H4621" s="24" t="n">
        <f aca="false">Parametros!$B$3</f>
        <v>160.42</v>
      </c>
      <c r="I4621" s="24" t="n">
        <f aca="false">Parametros!$B$4</f>
        <v>151.76</v>
      </c>
      <c r="J4621" s="23" t="n">
        <f aca="false">G4621*H4621/I4621</f>
        <v>289192.567343173</v>
      </c>
      <c r="K4621" s="23" t="n">
        <v>262492.46</v>
      </c>
      <c r="L4621" s="23" t="n">
        <v>343672</v>
      </c>
      <c r="M4621" s="23" t="n">
        <f aca="false">MIN(J4621:L4621)</f>
        <v>262492.46</v>
      </c>
      <c r="N4621" s="23" t="n">
        <f aca="false">MAX(J4621:L4621)</f>
        <v>343672</v>
      </c>
      <c r="O4621" s="23" t="n">
        <f aca="false">MEDIAN(J4621:L4621)</f>
        <v>289192.567343173</v>
      </c>
      <c r="P4621" s="23" t="n">
        <f aca="false">AVERAGE(J4621:L4621)</f>
        <v>298452.342447725</v>
      </c>
      <c r="Q4621" s="23" t="n">
        <f aca="false">AVERAGE(M4621,O4621)</f>
        <v>275842.513671587</v>
      </c>
      <c r="R4621" s="23" t="n">
        <f aca="false">AVERAGE(N4621,O4621)</f>
        <v>316432.283671587</v>
      </c>
      <c r="S4621" s="23" t="n">
        <f aca="false">STDEV(J4621:L4621)</f>
        <v>41374.3520178026</v>
      </c>
      <c r="T4621" s="25" t="n">
        <f aca="false">IF(P4621&gt;0,S4621/P4621,NA())</f>
        <v>0.138629677617791</v>
      </c>
      <c r="U4621" s="4" t="str">
        <f aca="false">IF(T4621&lt;=Parametros!$B$7,"MENOR",IF(T4621&lt;=Parametros!$B$8,"PROMEDIO MENOR-MEDIANA","PROMEDIO"))</f>
        <v>MENOR</v>
      </c>
      <c r="V4621" s="23" t="n">
        <f aca="false">IF(T4621&lt;=Parametros!$B$7,M4621,IF(T4621&lt;=Parametros!$B$8,Q4621,P4621))</f>
        <v>262492.46</v>
      </c>
      <c r="W4621" s="26" t="n">
        <f aca="false">ROUND(V4621,0)</f>
        <v>262492</v>
      </c>
      <c r="X4621" s="27" t="n">
        <f aca="false">K4621/G4621</f>
        <v>0.959468895866307</v>
      </c>
      <c r="Y4621" s="27" t="n">
        <f aca="false">L4621/G4621</f>
        <v>1.25619834710744</v>
      </c>
    </row>
    <row r="4622" customFormat="false" ht="26.25" hidden="false" customHeight="true" outlineLevel="0" collapsed="false">
      <c r="A4622" s="4" t="s">
        <v>134</v>
      </c>
      <c r="B4622" s="4" t="s">
        <v>1668</v>
      </c>
      <c r="C4622" s="4" t="s">
        <v>1693</v>
      </c>
      <c r="D4622" s="4" t="s">
        <v>1694</v>
      </c>
      <c r="E4622" s="4" t="s">
        <v>98</v>
      </c>
      <c r="F4622" s="4" t="s">
        <v>99</v>
      </c>
      <c r="G4622" s="23" t="n">
        <v>273581</v>
      </c>
      <c r="H4622" s="24" t="n">
        <f aca="false">Parametros!$B$3</f>
        <v>160.42</v>
      </c>
      <c r="I4622" s="24" t="n">
        <f aca="false">Parametros!$B$4</f>
        <v>151.76</v>
      </c>
      <c r="J4622" s="23" t="n">
        <f aca="false">G4622*H4622/I4622</f>
        <v>289192.567343173</v>
      </c>
      <c r="K4622" s="23" t="n">
        <v>262492.46</v>
      </c>
      <c r="L4622" s="23" t="n">
        <v>343672</v>
      </c>
      <c r="M4622" s="23" t="n">
        <f aca="false">MIN(J4622:L4622)</f>
        <v>262492.46</v>
      </c>
      <c r="N4622" s="23" t="n">
        <f aca="false">MAX(J4622:L4622)</f>
        <v>343672</v>
      </c>
      <c r="O4622" s="23" t="n">
        <f aca="false">MEDIAN(J4622:L4622)</f>
        <v>289192.567343173</v>
      </c>
      <c r="P4622" s="23" t="n">
        <f aca="false">AVERAGE(J4622:L4622)</f>
        <v>298452.342447725</v>
      </c>
      <c r="Q4622" s="23" t="n">
        <f aca="false">AVERAGE(M4622,O4622)</f>
        <v>275842.513671587</v>
      </c>
      <c r="R4622" s="23" t="n">
        <f aca="false">AVERAGE(N4622,O4622)</f>
        <v>316432.283671587</v>
      </c>
      <c r="S4622" s="23" t="n">
        <f aca="false">STDEV(J4622:L4622)</f>
        <v>41374.3520178026</v>
      </c>
      <c r="T4622" s="25" t="n">
        <f aca="false">IF(P4622&gt;0,S4622/P4622,NA())</f>
        <v>0.138629677617791</v>
      </c>
      <c r="U4622" s="4" t="str">
        <f aca="false">IF(T4622&lt;=Parametros!$B$7,"MENOR",IF(T4622&lt;=Parametros!$B$8,"PROMEDIO MENOR-MEDIANA","PROMEDIO"))</f>
        <v>MENOR</v>
      </c>
      <c r="V4622" s="23" t="n">
        <f aca="false">IF(T4622&lt;=Parametros!$B$7,M4622,IF(T4622&lt;=Parametros!$B$8,Q4622,P4622))</f>
        <v>262492.46</v>
      </c>
      <c r="W4622" s="26" t="n">
        <f aca="false">ROUND(V4622,0)</f>
        <v>262492</v>
      </c>
      <c r="X4622" s="27" t="n">
        <f aca="false">K4622/G4622</f>
        <v>0.959468895866307</v>
      </c>
      <c r="Y4622" s="27" t="n">
        <f aca="false">L4622/G4622</f>
        <v>1.25619834710744</v>
      </c>
    </row>
    <row r="4623" customFormat="false" ht="26.25" hidden="false" customHeight="true" outlineLevel="0" collapsed="false">
      <c r="A4623" s="4" t="s">
        <v>136</v>
      </c>
      <c r="B4623" s="4" t="s">
        <v>1668</v>
      </c>
      <c r="C4623" s="4" t="s">
        <v>1695</v>
      </c>
      <c r="D4623" s="4" t="s">
        <v>1696</v>
      </c>
      <c r="E4623" s="4" t="s">
        <v>98</v>
      </c>
      <c r="F4623" s="4" t="s">
        <v>99</v>
      </c>
      <c r="G4623" s="23" t="n">
        <v>1094324</v>
      </c>
      <c r="H4623" s="24" t="n">
        <f aca="false">Parametros!$B$3</f>
        <v>160.42</v>
      </c>
      <c r="I4623" s="24" t="n">
        <f aca="false">Parametros!$B$4</f>
        <v>151.76</v>
      </c>
      <c r="J4623" s="23" t="n">
        <f aca="false">G4623*H4623/I4623</f>
        <v>1156770.26937269</v>
      </c>
      <c r="K4623" s="23" t="n">
        <v>1049971.68</v>
      </c>
      <c r="L4623" s="23" t="n">
        <v>1375045</v>
      </c>
      <c r="M4623" s="23" t="n">
        <f aca="false">MIN(J4623:L4623)</f>
        <v>1049971.68</v>
      </c>
      <c r="N4623" s="23" t="n">
        <f aca="false">MAX(J4623:L4623)</f>
        <v>1375045</v>
      </c>
      <c r="O4623" s="23" t="n">
        <f aca="false">MEDIAN(J4623:L4623)</f>
        <v>1156770.26937269</v>
      </c>
      <c r="P4623" s="23" t="n">
        <f aca="false">AVERAGE(J4623:L4623)</f>
        <v>1193928.98312423</v>
      </c>
      <c r="Q4623" s="23" t="n">
        <f aca="false">AVERAGE(M4623,O4623)</f>
        <v>1103370.97468635</v>
      </c>
      <c r="R4623" s="23" t="n">
        <f aca="false">AVERAGE(N4623,O4623)</f>
        <v>1265907.63468635</v>
      </c>
      <c r="S4623" s="23" t="n">
        <f aca="false">STDEV(J4623:L4623)</f>
        <v>165691.711771311</v>
      </c>
      <c r="T4623" s="25" t="n">
        <f aca="false">IF(P4623&gt;0,S4623/P4623,NA())</f>
        <v>0.138778532151665</v>
      </c>
      <c r="U4623" s="4" t="str">
        <f aca="false">IF(T4623&lt;=Parametros!$B$7,"MENOR",IF(T4623&lt;=Parametros!$B$8,"PROMEDIO MENOR-MEDIANA","PROMEDIO"))</f>
        <v>MENOR</v>
      </c>
      <c r="V4623" s="23" t="n">
        <f aca="false">IF(T4623&lt;=Parametros!$B$7,M4623,IF(T4623&lt;=Parametros!$B$8,Q4623,P4623))</f>
        <v>1049971.68</v>
      </c>
      <c r="W4623" s="26" t="n">
        <f aca="false">ROUND(V4623,0)</f>
        <v>1049972</v>
      </c>
      <c r="X4623" s="27" t="n">
        <f aca="false">K4623/G4623</f>
        <v>0.95947057726962</v>
      </c>
      <c r="Y4623" s="27" t="n">
        <f aca="false">L4623/G4623</f>
        <v>1.25652457590257</v>
      </c>
    </row>
    <row r="4624" customFormat="false" ht="26.25" hidden="false" customHeight="true" outlineLevel="0" collapsed="false">
      <c r="A4624" s="4" t="s">
        <v>139</v>
      </c>
      <c r="B4624" s="4" t="s">
        <v>1668</v>
      </c>
      <c r="C4624" s="4" t="s">
        <v>1697</v>
      </c>
      <c r="D4624" s="4" t="s">
        <v>1698</v>
      </c>
      <c r="E4624" s="4" t="s">
        <v>98</v>
      </c>
      <c r="F4624" s="4" t="s">
        <v>99</v>
      </c>
      <c r="G4624" s="23" t="n">
        <v>547162</v>
      </c>
      <c r="H4624" s="24" t="n">
        <f aca="false">Parametros!$B$3</f>
        <v>160.42</v>
      </c>
      <c r="I4624" s="24" t="n">
        <f aca="false">Parametros!$B$4</f>
        <v>151.76</v>
      </c>
      <c r="J4624" s="23" t="n">
        <f aca="false">G4624*H4624/I4624</f>
        <v>578385.134686347</v>
      </c>
      <c r="K4624" s="23" t="n">
        <v>524985.84</v>
      </c>
      <c r="L4624" s="23" t="n">
        <v>687463</v>
      </c>
      <c r="M4624" s="23" t="n">
        <f aca="false">MIN(J4624:L4624)</f>
        <v>524985.84</v>
      </c>
      <c r="N4624" s="23" t="n">
        <f aca="false">MAX(J4624:L4624)</f>
        <v>687463</v>
      </c>
      <c r="O4624" s="23" t="n">
        <f aca="false">MEDIAN(J4624:L4624)</f>
        <v>578385.134686347</v>
      </c>
      <c r="P4624" s="23" t="n">
        <f aca="false">AVERAGE(J4624:L4624)</f>
        <v>596944.658228782</v>
      </c>
      <c r="Q4624" s="23" t="n">
        <f aca="false">AVERAGE(M4624,O4624)</f>
        <v>551685.487343174</v>
      </c>
      <c r="R4624" s="23" t="n">
        <f aca="false">AVERAGE(N4624,O4624)</f>
        <v>632924.067343173</v>
      </c>
      <c r="S4624" s="23" t="n">
        <f aca="false">STDEV(J4624:L4624)</f>
        <v>82813.3371867603</v>
      </c>
      <c r="T4624" s="25" t="n">
        <f aca="false">IF(P4624&gt;0,S4624/P4624,NA())</f>
        <v>0.138728667800595</v>
      </c>
      <c r="U4624" s="4" t="str">
        <f aca="false">IF(T4624&lt;=Parametros!$B$7,"MENOR",IF(T4624&lt;=Parametros!$B$8,"PROMEDIO MENOR-MEDIANA","PROMEDIO"))</f>
        <v>MENOR</v>
      </c>
      <c r="V4624" s="23" t="n">
        <f aca="false">IF(T4624&lt;=Parametros!$B$7,M4624,IF(T4624&lt;=Parametros!$B$8,Q4624,P4624))</f>
        <v>524985.84</v>
      </c>
      <c r="W4624" s="26" t="n">
        <f aca="false">ROUND(V4624,0)</f>
        <v>524986</v>
      </c>
      <c r="X4624" s="27" t="n">
        <f aca="false">K4624/G4624</f>
        <v>0.95947057726962</v>
      </c>
      <c r="Y4624" s="27" t="n">
        <f aca="false">L4624/G4624</f>
        <v>1.25641583297086</v>
      </c>
    </row>
    <row r="4625" customFormat="false" ht="39" hidden="false" customHeight="true" outlineLevel="0" collapsed="false">
      <c r="A4625" s="4" t="s">
        <v>142</v>
      </c>
      <c r="B4625" s="4" t="s">
        <v>1668</v>
      </c>
      <c r="C4625" s="4" t="s">
        <v>1699</v>
      </c>
      <c r="D4625" s="4" t="s">
        <v>1700</v>
      </c>
      <c r="E4625" s="4" t="s">
        <v>98</v>
      </c>
      <c r="F4625" s="4" t="s">
        <v>99</v>
      </c>
      <c r="G4625" s="23" t="n">
        <v>547162</v>
      </c>
      <c r="H4625" s="24" t="n">
        <f aca="false">Parametros!$B$3</f>
        <v>160.42</v>
      </c>
      <c r="I4625" s="24" t="n">
        <f aca="false">Parametros!$B$4</f>
        <v>151.76</v>
      </c>
      <c r="J4625" s="23" t="n">
        <f aca="false">G4625*H4625/I4625</f>
        <v>578385.134686347</v>
      </c>
      <c r="K4625" s="23" t="n">
        <v>524985.84</v>
      </c>
      <c r="L4625" s="23" t="n">
        <v>687463</v>
      </c>
      <c r="M4625" s="23" t="n">
        <f aca="false">MIN(J4625:L4625)</f>
        <v>524985.84</v>
      </c>
      <c r="N4625" s="23" t="n">
        <f aca="false">MAX(J4625:L4625)</f>
        <v>687463</v>
      </c>
      <c r="O4625" s="23" t="n">
        <f aca="false">MEDIAN(J4625:L4625)</f>
        <v>578385.134686347</v>
      </c>
      <c r="P4625" s="23" t="n">
        <f aca="false">AVERAGE(J4625:L4625)</f>
        <v>596944.658228782</v>
      </c>
      <c r="Q4625" s="23" t="n">
        <f aca="false">AVERAGE(M4625,O4625)</f>
        <v>551685.487343174</v>
      </c>
      <c r="R4625" s="23" t="n">
        <f aca="false">AVERAGE(N4625,O4625)</f>
        <v>632924.067343173</v>
      </c>
      <c r="S4625" s="23" t="n">
        <f aca="false">STDEV(J4625:L4625)</f>
        <v>82813.3371867603</v>
      </c>
      <c r="T4625" s="25" t="n">
        <f aca="false">IF(P4625&gt;0,S4625/P4625,NA())</f>
        <v>0.138728667800595</v>
      </c>
      <c r="U4625" s="4" t="str">
        <f aca="false">IF(T4625&lt;=Parametros!$B$7,"MENOR",IF(T4625&lt;=Parametros!$B$8,"PROMEDIO MENOR-MEDIANA","PROMEDIO"))</f>
        <v>MENOR</v>
      </c>
      <c r="V4625" s="23" t="n">
        <f aca="false">IF(T4625&lt;=Parametros!$B$7,M4625,IF(T4625&lt;=Parametros!$B$8,Q4625,P4625))</f>
        <v>524985.84</v>
      </c>
      <c r="W4625" s="26" t="n">
        <f aca="false">ROUND(V4625,0)</f>
        <v>524986</v>
      </c>
      <c r="X4625" s="27" t="n">
        <f aca="false">K4625/G4625</f>
        <v>0.95947057726962</v>
      </c>
      <c r="Y4625" s="27" t="n">
        <f aca="false">L4625/G4625</f>
        <v>1.25641583297086</v>
      </c>
    </row>
    <row r="4626" customFormat="false" ht="39" hidden="false" customHeight="true" outlineLevel="0" collapsed="false">
      <c r="A4626" s="4" t="s">
        <v>145</v>
      </c>
      <c r="B4626" s="4" t="s">
        <v>1668</v>
      </c>
      <c r="C4626" s="4" t="s">
        <v>1701</v>
      </c>
      <c r="D4626" s="4" t="s">
        <v>1702</v>
      </c>
      <c r="E4626" s="4" t="s">
        <v>98</v>
      </c>
      <c r="F4626" s="4" t="s">
        <v>99</v>
      </c>
      <c r="G4626" s="23" t="n">
        <v>410372</v>
      </c>
      <c r="H4626" s="24" t="n">
        <f aca="false">Parametros!$B$3</f>
        <v>160.42</v>
      </c>
      <c r="I4626" s="24" t="n">
        <f aca="false">Parametros!$B$4</f>
        <v>151.76</v>
      </c>
      <c r="J4626" s="23" t="n">
        <f aca="false">G4626*H4626/I4626</f>
        <v>433789.379546653</v>
      </c>
      <c r="K4626" s="23" t="n">
        <v>393739.61</v>
      </c>
      <c r="L4626" s="23" t="n">
        <v>515627</v>
      </c>
      <c r="M4626" s="23" t="n">
        <f aca="false">MIN(J4626:L4626)</f>
        <v>393739.61</v>
      </c>
      <c r="N4626" s="23" t="n">
        <f aca="false">MAX(J4626:L4626)</f>
        <v>515627</v>
      </c>
      <c r="O4626" s="23" t="n">
        <f aca="false">MEDIAN(J4626:L4626)</f>
        <v>433789.379546653</v>
      </c>
      <c r="P4626" s="23" t="n">
        <f aca="false">AVERAGE(J4626:L4626)</f>
        <v>447718.663182218</v>
      </c>
      <c r="Q4626" s="23" t="n">
        <f aca="false">AVERAGE(M4626,O4626)</f>
        <v>413764.494773326</v>
      </c>
      <c r="R4626" s="23" t="n">
        <f aca="false">AVERAGE(N4626,O4626)</f>
        <v>474708.189773326</v>
      </c>
      <c r="S4626" s="23" t="n">
        <f aca="false">STDEV(J4626:L4626)</f>
        <v>62126.1029455658</v>
      </c>
      <c r="T4626" s="25" t="n">
        <f aca="false">IF(P4626&gt;0,S4626/P4626,NA())</f>
        <v>0.138761476914982</v>
      </c>
      <c r="U4626" s="4" t="str">
        <f aca="false">IF(T4626&lt;=Parametros!$B$7,"MENOR",IF(T4626&lt;=Parametros!$B$8,"PROMEDIO MENOR-MEDIANA","PROMEDIO"))</f>
        <v>MENOR</v>
      </c>
      <c r="V4626" s="23" t="n">
        <f aca="false">IF(T4626&lt;=Parametros!$B$7,M4626,IF(T4626&lt;=Parametros!$B$8,Q4626,P4626))</f>
        <v>393739.61</v>
      </c>
      <c r="W4626" s="26" t="n">
        <f aca="false">ROUND(V4626,0)</f>
        <v>393740</v>
      </c>
      <c r="X4626" s="27" t="n">
        <f aca="false">K4626/G4626</f>
        <v>0.959469968711316</v>
      </c>
      <c r="Y4626" s="27" t="n">
        <f aca="false">L4626/G4626</f>
        <v>1.25648679734485</v>
      </c>
    </row>
    <row r="4627" customFormat="false" ht="39" hidden="false" customHeight="true" outlineLevel="0" collapsed="false">
      <c r="A4627" s="4" t="s">
        <v>148</v>
      </c>
      <c r="B4627" s="4" t="s">
        <v>1668</v>
      </c>
      <c r="C4627" s="4" t="s">
        <v>1703</v>
      </c>
      <c r="D4627" s="4" t="s">
        <v>1704</v>
      </c>
      <c r="E4627" s="4" t="s">
        <v>98</v>
      </c>
      <c r="F4627" s="4" t="s">
        <v>99</v>
      </c>
      <c r="G4627" s="23" t="n">
        <v>410372</v>
      </c>
      <c r="H4627" s="24" t="n">
        <f aca="false">Parametros!$B$3</f>
        <v>160.42</v>
      </c>
      <c r="I4627" s="24" t="n">
        <f aca="false">Parametros!$B$4</f>
        <v>151.76</v>
      </c>
      <c r="J4627" s="23" t="n">
        <f aca="false">G4627*H4627/I4627</f>
        <v>433789.379546653</v>
      </c>
      <c r="K4627" s="23" t="n">
        <v>393739.61</v>
      </c>
      <c r="L4627" s="23" t="n">
        <v>515627</v>
      </c>
      <c r="M4627" s="23" t="n">
        <f aca="false">MIN(J4627:L4627)</f>
        <v>393739.61</v>
      </c>
      <c r="N4627" s="23" t="n">
        <f aca="false">MAX(J4627:L4627)</f>
        <v>515627</v>
      </c>
      <c r="O4627" s="23" t="n">
        <f aca="false">MEDIAN(J4627:L4627)</f>
        <v>433789.379546653</v>
      </c>
      <c r="P4627" s="23" t="n">
        <f aca="false">AVERAGE(J4627:L4627)</f>
        <v>447718.663182218</v>
      </c>
      <c r="Q4627" s="23" t="n">
        <f aca="false">AVERAGE(M4627,O4627)</f>
        <v>413764.494773326</v>
      </c>
      <c r="R4627" s="23" t="n">
        <f aca="false">AVERAGE(N4627,O4627)</f>
        <v>474708.189773326</v>
      </c>
      <c r="S4627" s="23" t="n">
        <f aca="false">STDEV(J4627:L4627)</f>
        <v>62126.1029455658</v>
      </c>
      <c r="T4627" s="25" t="n">
        <f aca="false">IF(P4627&gt;0,S4627/P4627,NA())</f>
        <v>0.138761476914982</v>
      </c>
      <c r="U4627" s="4" t="str">
        <f aca="false">IF(T4627&lt;=Parametros!$B$7,"MENOR",IF(T4627&lt;=Parametros!$B$8,"PROMEDIO MENOR-MEDIANA","PROMEDIO"))</f>
        <v>MENOR</v>
      </c>
      <c r="V4627" s="23" t="n">
        <f aca="false">IF(T4627&lt;=Parametros!$B$7,M4627,IF(T4627&lt;=Parametros!$B$8,Q4627,P4627))</f>
        <v>393739.61</v>
      </c>
      <c r="W4627" s="26" t="n">
        <f aca="false">ROUND(V4627,0)</f>
        <v>393740</v>
      </c>
      <c r="X4627" s="27" t="n">
        <f aca="false">K4627/G4627</f>
        <v>0.959469968711316</v>
      </c>
      <c r="Y4627" s="27" t="n">
        <f aca="false">L4627/G4627</f>
        <v>1.25648679734485</v>
      </c>
    </row>
    <row r="4628" customFormat="false" ht="39" hidden="false" customHeight="true" outlineLevel="0" collapsed="false">
      <c r="A4628" s="4" t="s">
        <v>151</v>
      </c>
      <c r="B4628" s="4" t="s">
        <v>1668</v>
      </c>
      <c r="C4628" s="4" t="s">
        <v>1705</v>
      </c>
      <c r="D4628" s="4" t="s">
        <v>1706</v>
      </c>
      <c r="E4628" s="4" t="s">
        <v>98</v>
      </c>
      <c r="F4628" s="4" t="s">
        <v>99</v>
      </c>
      <c r="G4628" s="23" t="n">
        <v>541510</v>
      </c>
      <c r="H4628" s="24" t="n">
        <f aca="false">Parametros!$B$3</f>
        <v>160.42</v>
      </c>
      <c r="I4628" s="24" t="n">
        <f aca="false">Parametros!$B$4</f>
        <v>151.76</v>
      </c>
      <c r="J4628" s="23" t="n">
        <f aca="false">G4628*H4628/I4628</f>
        <v>572410.610173959</v>
      </c>
      <c r="K4628" s="23" t="n">
        <v>519563.17</v>
      </c>
      <c r="L4628" s="23" t="n">
        <v>680323</v>
      </c>
      <c r="M4628" s="23" t="n">
        <f aca="false">MIN(J4628:L4628)</f>
        <v>519563.17</v>
      </c>
      <c r="N4628" s="23" t="n">
        <f aca="false">MAX(J4628:L4628)</f>
        <v>680323</v>
      </c>
      <c r="O4628" s="23" t="n">
        <f aca="false">MEDIAN(J4628:L4628)</f>
        <v>572410.610173959</v>
      </c>
      <c r="P4628" s="23" t="n">
        <f aca="false">AVERAGE(J4628:L4628)</f>
        <v>590765.59339132</v>
      </c>
      <c r="Q4628" s="23" t="n">
        <f aca="false">AVERAGE(M4628,O4628)</f>
        <v>545986.890086979</v>
      </c>
      <c r="R4628" s="23" t="n">
        <f aca="false">AVERAGE(N4628,O4628)</f>
        <v>626366.805086979</v>
      </c>
      <c r="S4628" s="23" t="n">
        <f aca="false">STDEV(J4628:L4628)</f>
        <v>81936.6205801132</v>
      </c>
      <c r="T4628" s="25" t="n">
        <f aca="false">IF(P4628&gt;0,S4628/P4628,NA())</f>
        <v>0.138695654413034</v>
      </c>
      <c r="U4628" s="4" t="str">
        <f aca="false">IF(T4628&lt;=Parametros!$B$7,"MENOR",IF(T4628&lt;=Parametros!$B$8,"PROMEDIO MENOR-MEDIANA","PROMEDIO"))</f>
        <v>MENOR</v>
      </c>
      <c r="V4628" s="23" t="n">
        <f aca="false">IF(T4628&lt;=Parametros!$B$7,M4628,IF(T4628&lt;=Parametros!$B$8,Q4628,P4628))</f>
        <v>519563.17</v>
      </c>
      <c r="W4628" s="26" t="n">
        <f aca="false">ROUND(V4628,0)</f>
        <v>519563</v>
      </c>
      <c r="X4628" s="27" t="n">
        <f aca="false">K4628/G4628</f>
        <v>0.959471053166146</v>
      </c>
      <c r="Y4628" s="27" t="n">
        <f aca="false">L4628/G4628</f>
        <v>1.25634429650422</v>
      </c>
    </row>
    <row r="4629" customFormat="false" ht="26.25" hidden="false" customHeight="true" outlineLevel="0" collapsed="false">
      <c r="A4629" s="4" t="s">
        <v>154</v>
      </c>
      <c r="B4629" s="4" t="s">
        <v>1668</v>
      </c>
      <c r="C4629" s="4" t="s">
        <v>1707</v>
      </c>
      <c r="D4629" s="4" t="s">
        <v>1708</v>
      </c>
      <c r="E4629" s="4" t="s">
        <v>98</v>
      </c>
      <c r="F4629" s="4" t="s">
        <v>99</v>
      </c>
      <c r="G4629" s="23" t="n">
        <v>1094324</v>
      </c>
      <c r="H4629" s="24" t="n">
        <f aca="false">Parametros!$B$3</f>
        <v>160.42</v>
      </c>
      <c r="I4629" s="24" t="n">
        <f aca="false">Parametros!$B$4</f>
        <v>151.76</v>
      </c>
      <c r="J4629" s="23" t="n">
        <f aca="false">G4629*H4629/I4629</f>
        <v>1156770.26937269</v>
      </c>
      <c r="K4629" s="23" t="n">
        <v>1049971.68</v>
      </c>
      <c r="L4629" s="23" t="n">
        <v>1375045</v>
      </c>
      <c r="M4629" s="23" t="n">
        <f aca="false">MIN(J4629:L4629)</f>
        <v>1049971.68</v>
      </c>
      <c r="N4629" s="23" t="n">
        <f aca="false">MAX(J4629:L4629)</f>
        <v>1375045</v>
      </c>
      <c r="O4629" s="23" t="n">
        <f aca="false">MEDIAN(J4629:L4629)</f>
        <v>1156770.26937269</v>
      </c>
      <c r="P4629" s="23" t="n">
        <f aca="false">AVERAGE(J4629:L4629)</f>
        <v>1193928.98312423</v>
      </c>
      <c r="Q4629" s="23" t="n">
        <f aca="false">AVERAGE(M4629,O4629)</f>
        <v>1103370.97468635</v>
      </c>
      <c r="R4629" s="23" t="n">
        <f aca="false">AVERAGE(N4629,O4629)</f>
        <v>1265907.63468635</v>
      </c>
      <c r="S4629" s="23" t="n">
        <f aca="false">STDEV(J4629:L4629)</f>
        <v>165691.711771311</v>
      </c>
      <c r="T4629" s="25" t="n">
        <f aca="false">IF(P4629&gt;0,S4629/P4629,NA())</f>
        <v>0.138778532151665</v>
      </c>
      <c r="U4629" s="4" t="str">
        <f aca="false">IF(T4629&lt;=Parametros!$B$7,"MENOR",IF(T4629&lt;=Parametros!$B$8,"PROMEDIO MENOR-MEDIANA","PROMEDIO"))</f>
        <v>MENOR</v>
      </c>
      <c r="V4629" s="23" t="n">
        <f aca="false">IF(T4629&lt;=Parametros!$B$7,M4629,IF(T4629&lt;=Parametros!$B$8,Q4629,P4629))</f>
        <v>1049971.68</v>
      </c>
      <c r="W4629" s="26" t="n">
        <f aca="false">ROUND(V4629,0)</f>
        <v>1049972</v>
      </c>
      <c r="X4629" s="27" t="n">
        <f aca="false">K4629/G4629</f>
        <v>0.95947057726962</v>
      </c>
      <c r="Y4629" s="27" t="n">
        <f aca="false">L4629/G4629</f>
        <v>1.25652457590257</v>
      </c>
    </row>
    <row r="4630" customFormat="false" ht="26.25" hidden="false" customHeight="true" outlineLevel="0" collapsed="false">
      <c r="A4630" s="4" t="s">
        <v>157</v>
      </c>
      <c r="B4630" s="4" t="s">
        <v>1668</v>
      </c>
      <c r="C4630" s="4" t="s">
        <v>1709</v>
      </c>
      <c r="D4630" s="4" t="s">
        <v>1710</v>
      </c>
      <c r="E4630" s="4" t="s">
        <v>98</v>
      </c>
      <c r="F4630" s="4" t="s">
        <v>99</v>
      </c>
      <c r="G4630" s="23" t="n">
        <v>1094324</v>
      </c>
      <c r="H4630" s="24" t="n">
        <f aca="false">Parametros!$B$3</f>
        <v>160.42</v>
      </c>
      <c r="I4630" s="24" t="n">
        <f aca="false">Parametros!$B$4</f>
        <v>151.76</v>
      </c>
      <c r="J4630" s="23" t="n">
        <f aca="false">G4630*H4630/I4630</f>
        <v>1156770.26937269</v>
      </c>
      <c r="K4630" s="23" t="n">
        <v>1049971.68</v>
      </c>
      <c r="L4630" s="23" t="n">
        <v>1375045</v>
      </c>
      <c r="M4630" s="23" t="n">
        <f aca="false">MIN(J4630:L4630)</f>
        <v>1049971.68</v>
      </c>
      <c r="N4630" s="23" t="n">
        <f aca="false">MAX(J4630:L4630)</f>
        <v>1375045</v>
      </c>
      <c r="O4630" s="23" t="n">
        <f aca="false">MEDIAN(J4630:L4630)</f>
        <v>1156770.26937269</v>
      </c>
      <c r="P4630" s="23" t="n">
        <f aca="false">AVERAGE(J4630:L4630)</f>
        <v>1193928.98312423</v>
      </c>
      <c r="Q4630" s="23" t="n">
        <f aca="false">AVERAGE(M4630,O4630)</f>
        <v>1103370.97468635</v>
      </c>
      <c r="R4630" s="23" t="n">
        <f aca="false">AVERAGE(N4630,O4630)</f>
        <v>1265907.63468635</v>
      </c>
      <c r="S4630" s="23" t="n">
        <f aca="false">STDEV(J4630:L4630)</f>
        <v>165691.711771311</v>
      </c>
      <c r="T4630" s="25" t="n">
        <f aca="false">IF(P4630&gt;0,S4630/P4630,NA())</f>
        <v>0.138778532151665</v>
      </c>
      <c r="U4630" s="4" t="str">
        <f aca="false">IF(T4630&lt;=Parametros!$B$7,"MENOR",IF(T4630&lt;=Parametros!$B$8,"PROMEDIO MENOR-MEDIANA","PROMEDIO"))</f>
        <v>MENOR</v>
      </c>
      <c r="V4630" s="23" t="n">
        <f aca="false">IF(T4630&lt;=Parametros!$B$7,M4630,IF(T4630&lt;=Parametros!$B$8,Q4630,P4630))</f>
        <v>1049971.68</v>
      </c>
      <c r="W4630" s="26" t="n">
        <f aca="false">ROUND(V4630,0)</f>
        <v>1049972</v>
      </c>
      <c r="X4630" s="27" t="n">
        <f aca="false">K4630/G4630</f>
        <v>0.95947057726962</v>
      </c>
      <c r="Y4630" s="27" t="n">
        <f aca="false">L4630/G4630</f>
        <v>1.25652457590257</v>
      </c>
    </row>
    <row r="4631" customFormat="false" ht="26.25" hidden="false" customHeight="true" outlineLevel="0" collapsed="false">
      <c r="A4631" s="4" t="s">
        <v>160</v>
      </c>
      <c r="B4631" s="4" t="s">
        <v>1668</v>
      </c>
      <c r="C4631" s="4" t="s">
        <v>1711</v>
      </c>
      <c r="D4631" s="4" t="s">
        <v>1712</v>
      </c>
      <c r="E4631" s="4" t="s">
        <v>98</v>
      </c>
      <c r="F4631" s="4" t="s">
        <v>99</v>
      </c>
      <c r="G4631" s="23" t="n">
        <v>542640</v>
      </c>
      <c r="H4631" s="24" t="n">
        <f aca="false">Parametros!$B$3</f>
        <v>160.42</v>
      </c>
      <c r="I4631" s="24" t="n">
        <f aca="false">Parametros!$B$4</f>
        <v>151.76</v>
      </c>
      <c r="J4631" s="23" t="n">
        <f aca="false">G4631*H4631/I4631</f>
        <v>573605.092250923</v>
      </c>
      <c r="K4631" s="23" t="n">
        <v>520647.16</v>
      </c>
      <c r="L4631" s="23" t="n">
        <v>681751</v>
      </c>
      <c r="M4631" s="23" t="n">
        <f aca="false">MIN(J4631:L4631)</f>
        <v>520647.16</v>
      </c>
      <c r="N4631" s="23" t="n">
        <f aca="false">MAX(J4631:L4631)</f>
        <v>681751</v>
      </c>
      <c r="O4631" s="23" t="n">
        <f aca="false">MEDIAN(J4631:L4631)</f>
        <v>573605.092250923</v>
      </c>
      <c r="P4631" s="23" t="n">
        <f aca="false">AVERAGE(J4631:L4631)</f>
        <v>592001.084083641</v>
      </c>
      <c r="Q4631" s="23" t="n">
        <f aca="false">AVERAGE(M4631,O4631)</f>
        <v>547126.126125461</v>
      </c>
      <c r="R4631" s="23" t="n">
        <f aca="false">AVERAGE(N4631,O4631)</f>
        <v>627678.046125461</v>
      </c>
      <c r="S4631" s="23" t="n">
        <f aca="false">STDEV(J4631:L4631)</f>
        <v>82112.247578047</v>
      </c>
      <c r="T4631" s="25" t="n">
        <f aca="false">IF(P4631&gt;0,S4631/P4631,NA())</f>
        <v>0.138702866913071</v>
      </c>
      <c r="U4631" s="4" t="str">
        <f aca="false">IF(T4631&lt;=Parametros!$B$7,"MENOR",IF(T4631&lt;=Parametros!$B$8,"PROMEDIO MENOR-MEDIANA","PROMEDIO"))</f>
        <v>MENOR</v>
      </c>
      <c r="V4631" s="23" t="n">
        <f aca="false">IF(T4631&lt;=Parametros!$B$7,M4631,IF(T4631&lt;=Parametros!$B$8,Q4631,P4631))</f>
        <v>520647.16</v>
      </c>
      <c r="W4631" s="26" t="n">
        <f aca="false">ROUND(V4631,0)</f>
        <v>520647</v>
      </c>
      <c r="X4631" s="27" t="n">
        <f aca="false">K4631/G4631</f>
        <v>0.95947066194899</v>
      </c>
      <c r="Y4631" s="27" t="n">
        <f aca="false">L4631/G4631</f>
        <v>1.25635964912281</v>
      </c>
    </row>
    <row r="4632" customFormat="false" ht="26.25" hidden="false" customHeight="true" outlineLevel="0" collapsed="false">
      <c r="A4632" s="4" t="s">
        <v>163</v>
      </c>
      <c r="B4632" s="4" t="s">
        <v>1668</v>
      </c>
      <c r="C4632" s="4" t="s">
        <v>1713</v>
      </c>
      <c r="D4632" s="4" t="s">
        <v>1714</v>
      </c>
      <c r="E4632" s="4" t="s">
        <v>98</v>
      </c>
      <c r="F4632" s="4" t="s">
        <v>99</v>
      </c>
      <c r="G4632" s="23" t="n">
        <v>542640</v>
      </c>
      <c r="H4632" s="24" t="n">
        <f aca="false">Parametros!$B$3</f>
        <v>160.42</v>
      </c>
      <c r="I4632" s="24" t="n">
        <f aca="false">Parametros!$B$4</f>
        <v>151.76</v>
      </c>
      <c r="J4632" s="23" t="n">
        <f aca="false">G4632*H4632/I4632</f>
        <v>573605.092250923</v>
      </c>
      <c r="K4632" s="23" t="n">
        <v>520647.16</v>
      </c>
      <c r="L4632" s="23" t="n">
        <v>681751</v>
      </c>
      <c r="M4632" s="23" t="n">
        <f aca="false">MIN(J4632:L4632)</f>
        <v>520647.16</v>
      </c>
      <c r="N4632" s="23" t="n">
        <f aca="false">MAX(J4632:L4632)</f>
        <v>681751</v>
      </c>
      <c r="O4632" s="23" t="n">
        <f aca="false">MEDIAN(J4632:L4632)</f>
        <v>573605.092250923</v>
      </c>
      <c r="P4632" s="23" t="n">
        <f aca="false">AVERAGE(J4632:L4632)</f>
        <v>592001.084083641</v>
      </c>
      <c r="Q4632" s="23" t="n">
        <f aca="false">AVERAGE(M4632,O4632)</f>
        <v>547126.126125461</v>
      </c>
      <c r="R4632" s="23" t="n">
        <f aca="false">AVERAGE(N4632,O4632)</f>
        <v>627678.046125461</v>
      </c>
      <c r="S4632" s="23" t="n">
        <f aca="false">STDEV(J4632:L4632)</f>
        <v>82112.247578047</v>
      </c>
      <c r="T4632" s="25" t="n">
        <f aca="false">IF(P4632&gt;0,S4632/P4632,NA())</f>
        <v>0.138702866913071</v>
      </c>
      <c r="U4632" s="4" t="str">
        <f aca="false">IF(T4632&lt;=Parametros!$B$7,"MENOR",IF(T4632&lt;=Parametros!$B$8,"PROMEDIO MENOR-MEDIANA","PROMEDIO"))</f>
        <v>MENOR</v>
      </c>
      <c r="V4632" s="23" t="n">
        <f aca="false">IF(T4632&lt;=Parametros!$B$7,M4632,IF(T4632&lt;=Parametros!$B$8,Q4632,P4632))</f>
        <v>520647.16</v>
      </c>
      <c r="W4632" s="26" t="n">
        <f aca="false">ROUND(V4632,0)</f>
        <v>520647</v>
      </c>
      <c r="X4632" s="27" t="n">
        <f aca="false">K4632/G4632</f>
        <v>0.95947066194899</v>
      </c>
      <c r="Y4632" s="27" t="n">
        <f aca="false">L4632/G4632</f>
        <v>1.25635964912281</v>
      </c>
    </row>
    <row r="4633" customFormat="false" ht="26.25" hidden="false" customHeight="true" outlineLevel="0" collapsed="false">
      <c r="A4633" s="4" t="s">
        <v>166</v>
      </c>
      <c r="B4633" s="4" t="s">
        <v>1668</v>
      </c>
      <c r="C4633" s="4" t="s">
        <v>1715</v>
      </c>
      <c r="D4633" s="4" t="s">
        <v>1716</v>
      </c>
      <c r="E4633" s="4" t="s">
        <v>98</v>
      </c>
      <c r="F4633" s="4" t="s">
        <v>99</v>
      </c>
      <c r="G4633" s="23" t="n">
        <v>1094324</v>
      </c>
      <c r="H4633" s="24" t="n">
        <f aca="false">Parametros!$B$3</f>
        <v>160.42</v>
      </c>
      <c r="I4633" s="24" t="n">
        <f aca="false">Parametros!$B$4</f>
        <v>151.76</v>
      </c>
      <c r="J4633" s="23" t="n">
        <f aca="false">G4633*H4633/I4633</f>
        <v>1156770.26937269</v>
      </c>
      <c r="K4633" s="23" t="n">
        <v>1049971.68</v>
      </c>
      <c r="L4633" s="23" t="n">
        <v>1375045</v>
      </c>
      <c r="M4633" s="23" t="n">
        <f aca="false">MIN(J4633:L4633)</f>
        <v>1049971.68</v>
      </c>
      <c r="N4633" s="23" t="n">
        <f aca="false">MAX(J4633:L4633)</f>
        <v>1375045</v>
      </c>
      <c r="O4633" s="23" t="n">
        <f aca="false">MEDIAN(J4633:L4633)</f>
        <v>1156770.26937269</v>
      </c>
      <c r="P4633" s="23" t="n">
        <f aca="false">AVERAGE(J4633:L4633)</f>
        <v>1193928.98312423</v>
      </c>
      <c r="Q4633" s="23" t="n">
        <f aca="false">AVERAGE(M4633,O4633)</f>
        <v>1103370.97468635</v>
      </c>
      <c r="R4633" s="23" t="n">
        <f aca="false">AVERAGE(N4633,O4633)</f>
        <v>1265907.63468635</v>
      </c>
      <c r="S4633" s="23" t="n">
        <f aca="false">STDEV(J4633:L4633)</f>
        <v>165691.711771311</v>
      </c>
      <c r="T4633" s="25" t="n">
        <f aca="false">IF(P4633&gt;0,S4633/P4633,NA())</f>
        <v>0.138778532151665</v>
      </c>
      <c r="U4633" s="4" t="str">
        <f aca="false">IF(T4633&lt;=Parametros!$B$7,"MENOR",IF(T4633&lt;=Parametros!$B$8,"PROMEDIO MENOR-MEDIANA","PROMEDIO"))</f>
        <v>MENOR</v>
      </c>
      <c r="V4633" s="23" t="n">
        <f aca="false">IF(T4633&lt;=Parametros!$B$7,M4633,IF(T4633&lt;=Parametros!$B$8,Q4633,P4633))</f>
        <v>1049971.68</v>
      </c>
      <c r="W4633" s="26" t="n">
        <f aca="false">ROUND(V4633,0)</f>
        <v>1049972</v>
      </c>
      <c r="X4633" s="27" t="n">
        <f aca="false">K4633/G4633</f>
        <v>0.95947057726962</v>
      </c>
      <c r="Y4633" s="27" t="n">
        <f aca="false">L4633/G4633</f>
        <v>1.25652457590257</v>
      </c>
    </row>
    <row r="4634" customFormat="false" ht="26.25" hidden="false" customHeight="true" outlineLevel="0" collapsed="false">
      <c r="A4634" s="4" t="s">
        <v>169</v>
      </c>
      <c r="B4634" s="4" t="s">
        <v>1668</v>
      </c>
      <c r="C4634" s="4" t="s">
        <v>1717</v>
      </c>
      <c r="D4634" s="4" t="s">
        <v>1718</v>
      </c>
      <c r="E4634" s="4" t="s">
        <v>98</v>
      </c>
      <c r="F4634" s="4" t="s">
        <v>99</v>
      </c>
      <c r="G4634" s="23" t="n">
        <v>1094324</v>
      </c>
      <c r="H4634" s="24" t="n">
        <f aca="false">Parametros!$B$3</f>
        <v>160.42</v>
      </c>
      <c r="I4634" s="24" t="n">
        <f aca="false">Parametros!$B$4</f>
        <v>151.76</v>
      </c>
      <c r="J4634" s="23" t="n">
        <f aca="false">G4634*H4634/I4634</f>
        <v>1156770.26937269</v>
      </c>
      <c r="K4634" s="23" t="n">
        <v>1049971.68</v>
      </c>
      <c r="L4634" s="23" t="n">
        <v>1375045</v>
      </c>
      <c r="M4634" s="23" t="n">
        <f aca="false">MIN(J4634:L4634)</f>
        <v>1049971.68</v>
      </c>
      <c r="N4634" s="23" t="n">
        <f aca="false">MAX(J4634:L4634)</f>
        <v>1375045</v>
      </c>
      <c r="O4634" s="23" t="n">
        <f aca="false">MEDIAN(J4634:L4634)</f>
        <v>1156770.26937269</v>
      </c>
      <c r="P4634" s="23" t="n">
        <f aca="false">AVERAGE(J4634:L4634)</f>
        <v>1193928.98312423</v>
      </c>
      <c r="Q4634" s="23" t="n">
        <f aca="false">AVERAGE(M4634,O4634)</f>
        <v>1103370.97468635</v>
      </c>
      <c r="R4634" s="23" t="n">
        <f aca="false">AVERAGE(N4634,O4634)</f>
        <v>1265907.63468635</v>
      </c>
      <c r="S4634" s="23" t="n">
        <f aca="false">STDEV(J4634:L4634)</f>
        <v>165691.711771311</v>
      </c>
      <c r="T4634" s="25" t="n">
        <f aca="false">IF(P4634&gt;0,S4634/P4634,NA())</f>
        <v>0.138778532151665</v>
      </c>
      <c r="U4634" s="4" t="str">
        <f aca="false">IF(T4634&lt;=Parametros!$B$7,"MENOR",IF(T4634&lt;=Parametros!$B$8,"PROMEDIO MENOR-MEDIANA","PROMEDIO"))</f>
        <v>MENOR</v>
      </c>
      <c r="V4634" s="23" t="n">
        <f aca="false">IF(T4634&lt;=Parametros!$B$7,M4634,IF(T4634&lt;=Parametros!$B$8,Q4634,P4634))</f>
        <v>1049971.68</v>
      </c>
      <c r="W4634" s="26" t="n">
        <f aca="false">ROUND(V4634,0)</f>
        <v>1049972</v>
      </c>
      <c r="X4634" s="27" t="n">
        <f aca="false">K4634/G4634</f>
        <v>0.95947057726962</v>
      </c>
      <c r="Y4634" s="27" t="n">
        <f aca="false">L4634/G4634</f>
        <v>1.25652457590257</v>
      </c>
    </row>
    <row r="4635" customFormat="false" ht="26.25" hidden="false" customHeight="true" outlineLevel="0" collapsed="false">
      <c r="A4635" s="4" t="s">
        <v>172</v>
      </c>
      <c r="B4635" s="4" t="s">
        <v>1668</v>
      </c>
      <c r="C4635" s="4" t="s">
        <v>1719</v>
      </c>
      <c r="D4635" s="4" t="s">
        <v>1720</v>
      </c>
      <c r="E4635" s="4" t="s">
        <v>98</v>
      </c>
      <c r="F4635" s="4" t="s">
        <v>99</v>
      </c>
      <c r="G4635" s="23" t="n">
        <v>1094324</v>
      </c>
      <c r="H4635" s="24" t="n">
        <f aca="false">Parametros!$B$3</f>
        <v>160.42</v>
      </c>
      <c r="I4635" s="24" t="n">
        <f aca="false">Parametros!$B$4</f>
        <v>151.76</v>
      </c>
      <c r="J4635" s="23" t="n">
        <f aca="false">G4635*H4635/I4635</f>
        <v>1156770.26937269</v>
      </c>
      <c r="K4635" s="23" t="n">
        <v>1049971.68</v>
      </c>
      <c r="L4635" s="23" t="n">
        <v>1375045</v>
      </c>
      <c r="M4635" s="23" t="n">
        <f aca="false">MIN(J4635:L4635)</f>
        <v>1049971.68</v>
      </c>
      <c r="N4635" s="23" t="n">
        <f aca="false">MAX(J4635:L4635)</f>
        <v>1375045</v>
      </c>
      <c r="O4635" s="23" t="n">
        <f aca="false">MEDIAN(J4635:L4635)</f>
        <v>1156770.26937269</v>
      </c>
      <c r="P4635" s="23" t="n">
        <f aca="false">AVERAGE(J4635:L4635)</f>
        <v>1193928.98312423</v>
      </c>
      <c r="Q4635" s="23" t="n">
        <f aca="false">AVERAGE(M4635,O4635)</f>
        <v>1103370.97468635</v>
      </c>
      <c r="R4635" s="23" t="n">
        <f aca="false">AVERAGE(N4635,O4635)</f>
        <v>1265907.63468635</v>
      </c>
      <c r="S4635" s="23" t="n">
        <f aca="false">STDEV(J4635:L4635)</f>
        <v>165691.711771311</v>
      </c>
      <c r="T4635" s="25" t="n">
        <f aca="false">IF(P4635&gt;0,S4635/P4635,NA())</f>
        <v>0.138778532151665</v>
      </c>
      <c r="U4635" s="4" t="str">
        <f aca="false">IF(T4635&lt;=Parametros!$B$7,"MENOR",IF(T4635&lt;=Parametros!$B$8,"PROMEDIO MENOR-MEDIANA","PROMEDIO"))</f>
        <v>MENOR</v>
      </c>
      <c r="V4635" s="23" t="n">
        <f aca="false">IF(T4635&lt;=Parametros!$B$7,M4635,IF(T4635&lt;=Parametros!$B$8,Q4635,P4635))</f>
        <v>1049971.68</v>
      </c>
      <c r="W4635" s="26" t="n">
        <f aca="false">ROUND(V4635,0)</f>
        <v>1049972</v>
      </c>
      <c r="X4635" s="27" t="n">
        <f aca="false">K4635/G4635</f>
        <v>0.95947057726962</v>
      </c>
      <c r="Y4635" s="27" t="n">
        <f aca="false">L4635/G4635</f>
        <v>1.25652457590257</v>
      </c>
    </row>
    <row r="4636" customFormat="false" ht="39" hidden="false" customHeight="true" outlineLevel="0" collapsed="false">
      <c r="A4636" s="4" t="s">
        <v>175</v>
      </c>
      <c r="B4636" s="4" t="s">
        <v>1668</v>
      </c>
      <c r="C4636" s="4" t="s">
        <v>1721</v>
      </c>
      <c r="D4636" s="4" t="s">
        <v>1722</v>
      </c>
      <c r="E4636" s="4" t="s">
        <v>98</v>
      </c>
      <c r="F4636" s="4" t="s">
        <v>99</v>
      </c>
      <c r="G4636" s="23" t="n">
        <v>1094324</v>
      </c>
      <c r="H4636" s="24" t="n">
        <f aca="false">Parametros!$B$3</f>
        <v>160.42</v>
      </c>
      <c r="I4636" s="24" t="n">
        <f aca="false">Parametros!$B$4</f>
        <v>151.76</v>
      </c>
      <c r="J4636" s="23" t="n">
        <f aca="false">G4636*H4636/I4636</f>
        <v>1156770.26937269</v>
      </c>
      <c r="K4636" s="23" t="n">
        <v>1049971.68</v>
      </c>
      <c r="L4636" s="23" t="n">
        <v>1375045</v>
      </c>
      <c r="M4636" s="23" t="n">
        <f aca="false">MIN(J4636:L4636)</f>
        <v>1049971.68</v>
      </c>
      <c r="N4636" s="23" t="n">
        <f aca="false">MAX(J4636:L4636)</f>
        <v>1375045</v>
      </c>
      <c r="O4636" s="23" t="n">
        <f aca="false">MEDIAN(J4636:L4636)</f>
        <v>1156770.26937269</v>
      </c>
      <c r="P4636" s="23" t="n">
        <f aca="false">AVERAGE(J4636:L4636)</f>
        <v>1193928.98312423</v>
      </c>
      <c r="Q4636" s="23" t="n">
        <f aca="false">AVERAGE(M4636,O4636)</f>
        <v>1103370.97468635</v>
      </c>
      <c r="R4636" s="23" t="n">
        <f aca="false">AVERAGE(N4636,O4636)</f>
        <v>1265907.63468635</v>
      </c>
      <c r="S4636" s="23" t="n">
        <f aca="false">STDEV(J4636:L4636)</f>
        <v>165691.711771311</v>
      </c>
      <c r="T4636" s="25" t="n">
        <f aca="false">IF(P4636&gt;0,S4636/P4636,NA())</f>
        <v>0.138778532151665</v>
      </c>
      <c r="U4636" s="4" t="str">
        <f aca="false">IF(T4636&lt;=Parametros!$B$7,"MENOR",IF(T4636&lt;=Parametros!$B$8,"PROMEDIO MENOR-MEDIANA","PROMEDIO"))</f>
        <v>MENOR</v>
      </c>
      <c r="V4636" s="23" t="n">
        <f aca="false">IF(T4636&lt;=Parametros!$B$7,M4636,IF(T4636&lt;=Parametros!$B$8,Q4636,P4636))</f>
        <v>1049971.68</v>
      </c>
      <c r="W4636" s="26" t="n">
        <f aca="false">ROUND(V4636,0)</f>
        <v>1049972</v>
      </c>
      <c r="X4636" s="27" t="n">
        <f aca="false">K4636/G4636</f>
        <v>0.95947057726962</v>
      </c>
      <c r="Y4636" s="27" t="n">
        <f aca="false">L4636/G4636</f>
        <v>1.25652457590257</v>
      </c>
    </row>
    <row r="4637" customFormat="false" ht="39" hidden="false" customHeight="true" outlineLevel="0" collapsed="false">
      <c r="A4637" s="4" t="s">
        <v>178</v>
      </c>
      <c r="B4637" s="4" t="s">
        <v>1668</v>
      </c>
      <c r="C4637" s="4" t="s">
        <v>1723</v>
      </c>
      <c r="D4637" s="4" t="s">
        <v>1724</v>
      </c>
      <c r="E4637" s="4" t="s">
        <v>98</v>
      </c>
      <c r="F4637" s="4" t="s">
        <v>99</v>
      </c>
      <c r="G4637" s="23" t="n">
        <v>1094324</v>
      </c>
      <c r="H4637" s="24" t="n">
        <f aca="false">Parametros!$B$3</f>
        <v>160.42</v>
      </c>
      <c r="I4637" s="24" t="n">
        <f aca="false">Parametros!$B$4</f>
        <v>151.76</v>
      </c>
      <c r="J4637" s="23" t="n">
        <f aca="false">G4637*H4637/I4637</f>
        <v>1156770.26937269</v>
      </c>
      <c r="K4637" s="23" t="n">
        <v>1049971.68</v>
      </c>
      <c r="L4637" s="23" t="n">
        <v>1375045</v>
      </c>
      <c r="M4637" s="23" t="n">
        <f aca="false">MIN(J4637:L4637)</f>
        <v>1049971.68</v>
      </c>
      <c r="N4637" s="23" t="n">
        <f aca="false">MAX(J4637:L4637)</f>
        <v>1375045</v>
      </c>
      <c r="O4637" s="23" t="n">
        <f aca="false">MEDIAN(J4637:L4637)</f>
        <v>1156770.26937269</v>
      </c>
      <c r="P4637" s="23" t="n">
        <f aca="false">AVERAGE(J4637:L4637)</f>
        <v>1193928.98312423</v>
      </c>
      <c r="Q4637" s="23" t="n">
        <f aca="false">AVERAGE(M4637,O4637)</f>
        <v>1103370.97468635</v>
      </c>
      <c r="R4637" s="23" t="n">
        <f aca="false">AVERAGE(N4637,O4637)</f>
        <v>1265907.63468635</v>
      </c>
      <c r="S4637" s="23" t="n">
        <f aca="false">STDEV(J4637:L4637)</f>
        <v>165691.711771311</v>
      </c>
      <c r="T4637" s="25" t="n">
        <f aca="false">IF(P4637&gt;0,S4637/P4637,NA())</f>
        <v>0.138778532151665</v>
      </c>
      <c r="U4637" s="4" t="str">
        <f aca="false">IF(T4637&lt;=Parametros!$B$7,"MENOR",IF(T4637&lt;=Parametros!$B$8,"PROMEDIO MENOR-MEDIANA","PROMEDIO"))</f>
        <v>MENOR</v>
      </c>
      <c r="V4637" s="23" t="n">
        <f aca="false">IF(T4637&lt;=Parametros!$B$7,M4637,IF(T4637&lt;=Parametros!$B$8,Q4637,P4637))</f>
        <v>1049971.68</v>
      </c>
      <c r="W4637" s="26" t="n">
        <f aca="false">ROUND(V4637,0)</f>
        <v>1049972</v>
      </c>
      <c r="X4637" s="27" t="n">
        <f aca="false">K4637/G4637</f>
        <v>0.95947057726962</v>
      </c>
      <c r="Y4637" s="27" t="n">
        <f aca="false">L4637/G4637</f>
        <v>1.25652457590257</v>
      </c>
    </row>
    <row r="4638" customFormat="false" ht="39" hidden="false" customHeight="true" outlineLevel="0" collapsed="false">
      <c r="A4638" s="4" t="s">
        <v>181</v>
      </c>
      <c r="B4638" s="4" t="s">
        <v>1668</v>
      </c>
      <c r="C4638" s="4" t="s">
        <v>1725</v>
      </c>
      <c r="D4638" s="4" t="s">
        <v>1726</v>
      </c>
      <c r="E4638" s="4" t="s">
        <v>98</v>
      </c>
      <c r="F4638" s="4" t="s">
        <v>99</v>
      </c>
      <c r="G4638" s="23" t="n">
        <v>1094324</v>
      </c>
      <c r="H4638" s="24" t="n">
        <f aca="false">Parametros!$B$3</f>
        <v>160.42</v>
      </c>
      <c r="I4638" s="24" t="n">
        <f aca="false">Parametros!$B$4</f>
        <v>151.76</v>
      </c>
      <c r="J4638" s="23" t="n">
        <f aca="false">G4638*H4638/I4638</f>
        <v>1156770.26937269</v>
      </c>
      <c r="K4638" s="23" t="n">
        <v>1049971.68</v>
      </c>
      <c r="L4638" s="23" t="n">
        <v>1375045</v>
      </c>
      <c r="M4638" s="23" t="n">
        <f aca="false">MIN(J4638:L4638)</f>
        <v>1049971.68</v>
      </c>
      <c r="N4638" s="23" t="n">
        <f aca="false">MAX(J4638:L4638)</f>
        <v>1375045</v>
      </c>
      <c r="O4638" s="23" t="n">
        <f aca="false">MEDIAN(J4638:L4638)</f>
        <v>1156770.26937269</v>
      </c>
      <c r="P4638" s="23" t="n">
        <f aca="false">AVERAGE(J4638:L4638)</f>
        <v>1193928.98312423</v>
      </c>
      <c r="Q4638" s="23" t="n">
        <f aca="false">AVERAGE(M4638,O4638)</f>
        <v>1103370.97468635</v>
      </c>
      <c r="R4638" s="23" t="n">
        <f aca="false">AVERAGE(N4638,O4638)</f>
        <v>1265907.63468635</v>
      </c>
      <c r="S4638" s="23" t="n">
        <f aca="false">STDEV(J4638:L4638)</f>
        <v>165691.711771311</v>
      </c>
      <c r="T4638" s="25" t="n">
        <f aca="false">IF(P4638&gt;0,S4638/P4638,NA())</f>
        <v>0.138778532151665</v>
      </c>
      <c r="U4638" s="4" t="str">
        <f aca="false">IF(T4638&lt;=Parametros!$B$7,"MENOR",IF(T4638&lt;=Parametros!$B$8,"PROMEDIO MENOR-MEDIANA","PROMEDIO"))</f>
        <v>MENOR</v>
      </c>
      <c r="V4638" s="23" t="n">
        <f aca="false">IF(T4638&lt;=Parametros!$B$7,M4638,IF(T4638&lt;=Parametros!$B$8,Q4638,P4638))</f>
        <v>1049971.68</v>
      </c>
      <c r="W4638" s="26" t="n">
        <f aca="false">ROUND(V4638,0)</f>
        <v>1049972</v>
      </c>
      <c r="X4638" s="27" t="n">
        <f aca="false">K4638/G4638</f>
        <v>0.95947057726962</v>
      </c>
      <c r="Y4638" s="27" t="n">
        <f aca="false">L4638/G4638</f>
        <v>1.25652457590257</v>
      </c>
    </row>
    <row r="4639" customFormat="false" ht="39" hidden="false" customHeight="true" outlineLevel="0" collapsed="false">
      <c r="A4639" s="4" t="s">
        <v>184</v>
      </c>
      <c r="B4639" s="4" t="s">
        <v>1668</v>
      </c>
      <c r="C4639" s="4" t="s">
        <v>1727</v>
      </c>
      <c r="D4639" s="4" t="s">
        <v>1728</v>
      </c>
      <c r="E4639" s="4" t="s">
        <v>98</v>
      </c>
      <c r="F4639" s="4" t="s">
        <v>99</v>
      </c>
      <c r="G4639" s="23" t="n">
        <v>683953</v>
      </c>
      <c r="H4639" s="24" t="n">
        <f aca="false">Parametros!$B$3</f>
        <v>160.42</v>
      </c>
      <c r="I4639" s="24" t="n">
        <f aca="false">Parametros!$B$4</f>
        <v>151.76</v>
      </c>
      <c r="J4639" s="23" t="n">
        <f aca="false">G4639*H4639/I4639</f>
        <v>722981.946889826</v>
      </c>
      <c r="K4639" s="23" t="n">
        <v>656232.99</v>
      </c>
      <c r="L4639" s="23" t="n">
        <v>859299</v>
      </c>
      <c r="M4639" s="23" t="n">
        <f aca="false">MIN(J4639:L4639)</f>
        <v>656232.99</v>
      </c>
      <c r="N4639" s="23" t="n">
        <f aca="false">MAX(J4639:L4639)</f>
        <v>859299</v>
      </c>
      <c r="O4639" s="23" t="n">
        <f aca="false">MEDIAN(J4639:L4639)</f>
        <v>722981.946889826</v>
      </c>
      <c r="P4639" s="23" t="n">
        <f aca="false">AVERAGE(J4639:L4639)</f>
        <v>746171.312296609</v>
      </c>
      <c r="Q4639" s="23" t="n">
        <f aca="false">AVERAGE(M4639,O4639)</f>
        <v>689607.468444913</v>
      </c>
      <c r="R4639" s="23" t="n">
        <f aca="false">AVERAGE(N4639,O4639)</f>
        <v>791140.473444913</v>
      </c>
      <c r="S4639" s="23" t="n">
        <f aca="false">STDEV(J4639:L4639)</f>
        <v>103500.053648812</v>
      </c>
      <c r="T4639" s="25" t="n">
        <f aca="false">IF(P4639&gt;0,S4639/P4639,NA())</f>
        <v>0.138708165193666</v>
      </c>
      <c r="U4639" s="4" t="str">
        <f aca="false">IF(T4639&lt;=Parametros!$B$7,"MENOR",IF(T4639&lt;=Parametros!$B$8,"PROMEDIO MENOR-MEDIANA","PROMEDIO"))</f>
        <v>MENOR</v>
      </c>
      <c r="V4639" s="23" t="n">
        <f aca="false">IF(T4639&lt;=Parametros!$B$7,M4639,IF(T4639&lt;=Parametros!$B$8,Q4639,P4639))</f>
        <v>656232.99</v>
      </c>
      <c r="W4639" s="26" t="n">
        <f aca="false">ROUND(V4639,0)</f>
        <v>656233</v>
      </c>
      <c r="X4639" s="27" t="n">
        <f aca="false">K4639/G4639</f>
        <v>0.959470884695293</v>
      </c>
      <c r="Y4639" s="27" t="n">
        <f aca="false">L4639/G4639</f>
        <v>1.25637141733423</v>
      </c>
    </row>
    <row r="4640" customFormat="false" ht="39" hidden="false" customHeight="true" outlineLevel="0" collapsed="false">
      <c r="A4640" s="4" t="s">
        <v>187</v>
      </c>
      <c r="B4640" s="4" t="s">
        <v>1668</v>
      </c>
      <c r="C4640" s="4" t="s">
        <v>1729</v>
      </c>
      <c r="D4640" s="4" t="s">
        <v>1730</v>
      </c>
      <c r="E4640" s="4" t="s">
        <v>98</v>
      </c>
      <c r="F4640" s="4" t="s">
        <v>99</v>
      </c>
      <c r="G4640" s="23" t="n">
        <v>683953</v>
      </c>
      <c r="H4640" s="24" t="n">
        <f aca="false">Parametros!$B$3</f>
        <v>160.42</v>
      </c>
      <c r="I4640" s="24" t="n">
        <f aca="false">Parametros!$B$4</f>
        <v>151.76</v>
      </c>
      <c r="J4640" s="23" t="n">
        <f aca="false">G4640*H4640/I4640</f>
        <v>722981.946889826</v>
      </c>
      <c r="K4640" s="23" t="n">
        <v>656232.99</v>
      </c>
      <c r="L4640" s="23" t="n">
        <v>859299</v>
      </c>
      <c r="M4640" s="23" t="n">
        <f aca="false">MIN(J4640:L4640)</f>
        <v>656232.99</v>
      </c>
      <c r="N4640" s="23" t="n">
        <f aca="false">MAX(J4640:L4640)</f>
        <v>859299</v>
      </c>
      <c r="O4640" s="23" t="n">
        <f aca="false">MEDIAN(J4640:L4640)</f>
        <v>722981.946889826</v>
      </c>
      <c r="P4640" s="23" t="n">
        <f aca="false">AVERAGE(J4640:L4640)</f>
        <v>746171.312296609</v>
      </c>
      <c r="Q4640" s="23" t="n">
        <f aca="false">AVERAGE(M4640,O4640)</f>
        <v>689607.468444913</v>
      </c>
      <c r="R4640" s="23" t="n">
        <f aca="false">AVERAGE(N4640,O4640)</f>
        <v>791140.473444913</v>
      </c>
      <c r="S4640" s="23" t="n">
        <f aca="false">STDEV(J4640:L4640)</f>
        <v>103500.053648812</v>
      </c>
      <c r="T4640" s="25" t="n">
        <f aca="false">IF(P4640&gt;0,S4640/P4640,NA())</f>
        <v>0.138708165193666</v>
      </c>
      <c r="U4640" s="4" t="str">
        <f aca="false">IF(T4640&lt;=Parametros!$B$7,"MENOR",IF(T4640&lt;=Parametros!$B$8,"PROMEDIO MENOR-MEDIANA","PROMEDIO"))</f>
        <v>MENOR</v>
      </c>
      <c r="V4640" s="23" t="n">
        <f aca="false">IF(T4640&lt;=Parametros!$B$7,M4640,IF(T4640&lt;=Parametros!$B$8,Q4640,P4640))</f>
        <v>656232.99</v>
      </c>
      <c r="W4640" s="26" t="n">
        <f aca="false">ROUND(V4640,0)</f>
        <v>656233</v>
      </c>
      <c r="X4640" s="27" t="n">
        <f aca="false">K4640/G4640</f>
        <v>0.959470884695293</v>
      </c>
      <c r="Y4640" s="27" t="n">
        <f aca="false">L4640/G4640</f>
        <v>1.25637141733423</v>
      </c>
    </row>
    <row r="4641" customFormat="false" ht="39" hidden="false" customHeight="true" outlineLevel="0" collapsed="false">
      <c r="A4641" s="4" t="s">
        <v>190</v>
      </c>
      <c r="B4641" s="4" t="s">
        <v>1668</v>
      </c>
      <c r="C4641" s="4" t="s">
        <v>1733</v>
      </c>
      <c r="D4641" s="4" t="s">
        <v>1734</v>
      </c>
      <c r="E4641" s="4" t="s">
        <v>98</v>
      </c>
      <c r="F4641" s="4" t="s">
        <v>99</v>
      </c>
      <c r="G4641" s="23" t="n">
        <v>683953</v>
      </c>
      <c r="H4641" s="24" t="n">
        <f aca="false">Parametros!$B$3</f>
        <v>160.42</v>
      </c>
      <c r="I4641" s="24" t="n">
        <f aca="false">Parametros!$B$4</f>
        <v>151.76</v>
      </c>
      <c r="J4641" s="23" t="n">
        <f aca="false">G4641*H4641/I4641</f>
        <v>722981.946889826</v>
      </c>
      <c r="K4641" s="23" t="n">
        <v>656232.99</v>
      </c>
      <c r="L4641" s="23" t="n">
        <v>859299</v>
      </c>
      <c r="M4641" s="23" t="n">
        <f aca="false">MIN(J4641:L4641)</f>
        <v>656232.99</v>
      </c>
      <c r="N4641" s="23" t="n">
        <f aca="false">MAX(J4641:L4641)</f>
        <v>859299</v>
      </c>
      <c r="O4641" s="23" t="n">
        <f aca="false">MEDIAN(J4641:L4641)</f>
        <v>722981.946889826</v>
      </c>
      <c r="P4641" s="23" t="n">
        <f aca="false">AVERAGE(J4641:L4641)</f>
        <v>746171.312296609</v>
      </c>
      <c r="Q4641" s="23" t="n">
        <f aca="false">AVERAGE(M4641,O4641)</f>
        <v>689607.468444913</v>
      </c>
      <c r="R4641" s="23" t="n">
        <f aca="false">AVERAGE(N4641,O4641)</f>
        <v>791140.473444913</v>
      </c>
      <c r="S4641" s="23" t="n">
        <f aca="false">STDEV(J4641:L4641)</f>
        <v>103500.053648812</v>
      </c>
      <c r="T4641" s="25" t="n">
        <f aca="false">IF(P4641&gt;0,S4641/P4641,NA())</f>
        <v>0.138708165193666</v>
      </c>
      <c r="U4641" s="4" t="str">
        <f aca="false">IF(T4641&lt;=Parametros!$B$7,"MENOR",IF(T4641&lt;=Parametros!$B$8,"PROMEDIO MENOR-MEDIANA","PROMEDIO"))</f>
        <v>MENOR</v>
      </c>
      <c r="V4641" s="23" t="n">
        <f aca="false">IF(T4641&lt;=Parametros!$B$7,M4641,IF(T4641&lt;=Parametros!$B$8,Q4641,P4641))</f>
        <v>656232.99</v>
      </c>
      <c r="W4641" s="26" t="n">
        <f aca="false">ROUND(V4641,0)</f>
        <v>656233</v>
      </c>
      <c r="X4641" s="27" t="n">
        <f aca="false">K4641/G4641</f>
        <v>0.959470884695293</v>
      </c>
      <c r="Y4641" s="27" t="n">
        <f aca="false">L4641/G4641</f>
        <v>1.25637141733423</v>
      </c>
    </row>
    <row r="4642" customFormat="false" ht="39" hidden="false" customHeight="true" outlineLevel="0" collapsed="false">
      <c r="A4642" s="4" t="s">
        <v>193</v>
      </c>
      <c r="B4642" s="4" t="s">
        <v>1668</v>
      </c>
      <c r="C4642" s="4" t="s">
        <v>1735</v>
      </c>
      <c r="D4642" s="4" t="s">
        <v>1736</v>
      </c>
      <c r="E4642" s="4" t="s">
        <v>98</v>
      </c>
      <c r="F4642" s="4" t="s">
        <v>99</v>
      </c>
      <c r="G4642" s="23" t="n">
        <v>683953</v>
      </c>
      <c r="H4642" s="24" t="n">
        <f aca="false">Parametros!$B$3</f>
        <v>160.42</v>
      </c>
      <c r="I4642" s="24" t="n">
        <f aca="false">Parametros!$B$4</f>
        <v>151.76</v>
      </c>
      <c r="J4642" s="23" t="n">
        <f aca="false">G4642*H4642/I4642</f>
        <v>722981.946889826</v>
      </c>
      <c r="K4642" s="23" t="n">
        <v>656232.99</v>
      </c>
      <c r="L4642" s="23" t="n">
        <v>859299</v>
      </c>
      <c r="M4642" s="23" t="n">
        <f aca="false">MIN(J4642:L4642)</f>
        <v>656232.99</v>
      </c>
      <c r="N4642" s="23" t="n">
        <f aca="false">MAX(J4642:L4642)</f>
        <v>859299</v>
      </c>
      <c r="O4642" s="23" t="n">
        <f aca="false">MEDIAN(J4642:L4642)</f>
        <v>722981.946889826</v>
      </c>
      <c r="P4642" s="23" t="n">
        <f aca="false">AVERAGE(J4642:L4642)</f>
        <v>746171.312296609</v>
      </c>
      <c r="Q4642" s="23" t="n">
        <f aca="false">AVERAGE(M4642,O4642)</f>
        <v>689607.468444913</v>
      </c>
      <c r="R4642" s="23" t="n">
        <f aca="false">AVERAGE(N4642,O4642)</f>
        <v>791140.473444913</v>
      </c>
      <c r="S4642" s="23" t="n">
        <f aca="false">STDEV(J4642:L4642)</f>
        <v>103500.053648812</v>
      </c>
      <c r="T4642" s="25" t="n">
        <f aca="false">IF(P4642&gt;0,S4642/P4642,NA())</f>
        <v>0.138708165193666</v>
      </c>
      <c r="U4642" s="4" t="str">
        <f aca="false">IF(T4642&lt;=Parametros!$B$7,"MENOR",IF(T4642&lt;=Parametros!$B$8,"PROMEDIO MENOR-MEDIANA","PROMEDIO"))</f>
        <v>MENOR</v>
      </c>
      <c r="V4642" s="23" t="n">
        <f aca="false">IF(T4642&lt;=Parametros!$B$7,M4642,IF(T4642&lt;=Parametros!$B$8,Q4642,P4642))</f>
        <v>656232.99</v>
      </c>
      <c r="W4642" s="26" t="n">
        <f aca="false">ROUND(V4642,0)</f>
        <v>656233</v>
      </c>
      <c r="X4642" s="27" t="n">
        <f aca="false">K4642/G4642</f>
        <v>0.959470884695293</v>
      </c>
      <c r="Y4642" s="27" t="n">
        <f aca="false">L4642/G4642</f>
        <v>1.25637141733423</v>
      </c>
    </row>
    <row r="4643" customFormat="false" ht="51.75" hidden="false" customHeight="true" outlineLevel="0" collapsed="false">
      <c r="A4643" s="4" t="s">
        <v>196</v>
      </c>
      <c r="B4643" s="4" t="s">
        <v>1668</v>
      </c>
      <c r="C4643" s="4" t="s">
        <v>1737</v>
      </c>
      <c r="D4643" s="4" t="s">
        <v>1738</v>
      </c>
      <c r="E4643" s="4" t="s">
        <v>98</v>
      </c>
      <c r="F4643" s="4" t="s">
        <v>99</v>
      </c>
      <c r="G4643" s="23" t="n">
        <v>410372</v>
      </c>
      <c r="H4643" s="24" t="n">
        <f aca="false">Parametros!$B$3</f>
        <v>160.42</v>
      </c>
      <c r="I4643" s="24" t="n">
        <f aca="false">Parametros!$B$4</f>
        <v>151.76</v>
      </c>
      <c r="J4643" s="23" t="n">
        <f aca="false">G4643*H4643/I4643</f>
        <v>433789.379546653</v>
      </c>
      <c r="K4643" s="23" t="n">
        <v>393739.61</v>
      </c>
      <c r="L4643" s="23" t="n">
        <v>515627</v>
      </c>
      <c r="M4643" s="23" t="n">
        <f aca="false">MIN(J4643:L4643)</f>
        <v>393739.61</v>
      </c>
      <c r="N4643" s="23" t="n">
        <f aca="false">MAX(J4643:L4643)</f>
        <v>515627</v>
      </c>
      <c r="O4643" s="23" t="n">
        <f aca="false">MEDIAN(J4643:L4643)</f>
        <v>433789.379546653</v>
      </c>
      <c r="P4643" s="23" t="n">
        <f aca="false">AVERAGE(J4643:L4643)</f>
        <v>447718.663182218</v>
      </c>
      <c r="Q4643" s="23" t="n">
        <f aca="false">AVERAGE(M4643,O4643)</f>
        <v>413764.494773326</v>
      </c>
      <c r="R4643" s="23" t="n">
        <f aca="false">AVERAGE(N4643,O4643)</f>
        <v>474708.189773326</v>
      </c>
      <c r="S4643" s="23" t="n">
        <f aca="false">STDEV(J4643:L4643)</f>
        <v>62126.1029455658</v>
      </c>
      <c r="T4643" s="25" t="n">
        <f aca="false">IF(P4643&gt;0,S4643/P4643,NA())</f>
        <v>0.138761476914982</v>
      </c>
      <c r="U4643" s="4" t="str">
        <f aca="false">IF(T4643&lt;=Parametros!$B$7,"MENOR",IF(T4643&lt;=Parametros!$B$8,"PROMEDIO MENOR-MEDIANA","PROMEDIO"))</f>
        <v>MENOR</v>
      </c>
      <c r="V4643" s="23" t="n">
        <f aca="false">IF(T4643&lt;=Parametros!$B$7,M4643,IF(T4643&lt;=Parametros!$B$8,Q4643,P4643))</f>
        <v>393739.61</v>
      </c>
      <c r="W4643" s="26" t="n">
        <f aca="false">ROUND(V4643,0)</f>
        <v>393740</v>
      </c>
      <c r="X4643" s="27" t="n">
        <f aca="false">K4643/G4643</f>
        <v>0.959469968711316</v>
      </c>
      <c r="Y4643" s="27" t="n">
        <f aca="false">L4643/G4643</f>
        <v>1.25648679734485</v>
      </c>
    </row>
    <row r="4644" customFormat="false" ht="51.75" hidden="false" customHeight="true" outlineLevel="0" collapsed="false">
      <c r="A4644" s="4" t="s">
        <v>199</v>
      </c>
      <c r="B4644" s="4" t="s">
        <v>1668</v>
      </c>
      <c r="C4644" s="4" t="s">
        <v>1739</v>
      </c>
      <c r="D4644" s="4" t="s">
        <v>1740</v>
      </c>
      <c r="E4644" s="4" t="s">
        <v>98</v>
      </c>
      <c r="F4644" s="4" t="s">
        <v>99</v>
      </c>
      <c r="G4644" s="23" t="n">
        <v>410372</v>
      </c>
      <c r="H4644" s="24" t="n">
        <f aca="false">Parametros!$B$3</f>
        <v>160.42</v>
      </c>
      <c r="I4644" s="24" t="n">
        <f aca="false">Parametros!$B$4</f>
        <v>151.76</v>
      </c>
      <c r="J4644" s="23" t="n">
        <f aca="false">G4644*H4644/I4644</f>
        <v>433789.379546653</v>
      </c>
      <c r="K4644" s="23" t="n">
        <v>393739.61</v>
      </c>
      <c r="L4644" s="23" t="n">
        <v>515627</v>
      </c>
      <c r="M4644" s="23" t="n">
        <f aca="false">MIN(J4644:L4644)</f>
        <v>393739.61</v>
      </c>
      <c r="N4644" s="23" t="n">
        <f aca="false">MAX(J4644:L4644)</f>
        <v>515627</v>
      </c>
      <c r="O4644" s="23" t="n">
        <f aca="false">MEDIAN(J4644:L4644)</f>
        <v>433789.379546653</v>
      </c>
      <c r="P4644" s="23" t="n">
        <f aca="false">AVERAGE(J4644:L4644)</f>
        <v>447718.663182218</v>
      </c>
      <c r="Q4644" s="23" t="n">
        <f aca="false">AVERAGE(M4644,O4644)</f>
        <v>413764.494773326</v>
      </c>
      <c r="R4644" s="23" t="n">
        <f aca="false">AVERAGE(N4644,O4644)</f>
        <v>474708.189773326</v>
      </c>
      <c r="S4644" s="23" t="n">
        <f aca="false">STDEV(J4644:L4644)</f>
        <v>62126.1029455658</v>
      </c>
      <c r="T4644" s="25" t="n">
        <f aca="false">IF(P4644&gt;0,S4644/P4644,NA())</f>
        <v>0.138761476914982</v>
      </c>
      <c r="U4644" s="4" t="str">
        <f aca="false">IF(T4644&lt;=Parametros!$B$7,"MENOR",IF(T4644&lt;=Parametros!$B$8,"PROMEDIO MENOR-MEDIANA","PROMEDIO"))</f>
        <v>MENOR</v>
      </c>
      <c r="V4644" s="23" t="n">
        <f aca="false">IF(T4644&lt;=Parametros!$B$7,M4644,IF(T4644&lt;=Parametros!$B$8,Q4644,P4644))</f>
        <v>393739.61</v>
      </c>
      <c r="W4644" s="26" t="n">
        <f aca="false">ROUND(V4644,0)</f>
        <v>393740</v>
      </c>
      <c r="X4644" s="27" t="n">
        <f aca="false">K4644/G4644</f>
        <v>0.959469968711316</v>
      </c>
      <c r="Y4644" s="27" t="n">
        <f aca="false">L4644/G4644</f>
        <v>1.25648679734485</v>
      </c>
    </row>
    <row r="4645" customFormat="false" ht="51.75" hidden="false" customHeight="true" outlineLevel="0" collapsed="false">
      <c r="A4645" s="4" t="s">
        <v>202</v>
      </c>
      <c r="B4645" s="4" t="s">
        <v>1668</v>
      </c>
      <c r="C4645" s="4" t="s">
        <v>2541</v>
      </c>
      <c r="D4645" s="4" t="s">
        <v>1742</v>
      </c>
      <c r="E4645" s="4" t="s">
        <v>98</v>
      </c>
      <c r="F4645" s="4" t="s">
        <v>99</v>
      </c>
      <c r="G4645" s="23" t="n">
        <v>410372</v>
      </c>
      <c r="H4645" s="24" t="n">
        <f aca="false">Parametros!$B$3</f>
        <v>160.42</v>
      </c>
      <c r="I4645" s="24" t="n">
        <f aca="false">Parametros!$B$4</f>
        <v>151.76</v>
      </c>
      <c r="J4645" s="23" t="n">
        <f aca="false">G4645*H4645/I4645</f>
        <v>433789.379546653</v>
      </c>
      <c r="K4645" s="23" t="n">
        <v>393739.61</v>
      </c>
      <c r="L4645" s="23" t="n">
        <v>515627</v>
      </c>
      <c r="M4645" s="23" t="n">
        <f aca="false">MIN(J4645:L4645)</f>
        <v>393739.61</v>
      </c>
      <c r="N4645" s="23" t="n">
        <f aca="false">MAX(J4645:L4645)</f>
        <v>515627</v>
      </c>
      <c r="O4645" s="23" t="n">
        <f aca="false">MEDIAN(J4645:L4645)</f>
        <v>433789.379546653</v>
      </c>
      <c r="P4645" s="23" t="n">
        <f aca="false">AVERAGE(J4645:L4645)</f>
        <v>447718.663182218</v>
      </c>
      <c r="Q4645" s="23" t="n">
        <f aca="false">AVERAGE(M4645,O4645)</f>
        <v>413764.494773326</v>
      </c>
      <c r="R4645" s="23" t="n">
        <f aca="false">AVERAGE(N4645,O4645)</f>
        <v>474708.189773326</v>
      </c>
      <c r="S4645" s="23" t="n">
        <f aca="false">STDEV(J4645:L4645)</f>
        <v>62126.1029455658</v>
      </c>
      <c r="T4645" s="25" t="n">
        <f aca="false">IF(P4645&gt;0,S4645/P4645,NA())</f>
        <v>0.138761476914982</v>
      </c>
      <c r="U4645" s="4" t="str">
        <f aca="false">IF(T4645&lt;=Parametros!$B$7,"MENOR",IF(T4645&lt;=Parametros!$B$8,"PROMEDIO MENOR-MEDIANA","PROMEDIO"))</f>
        <v>MENOR</v>
      </c>
      <c r="V4645" s="23" t="n">
        <f aca="false">IF(T4645&lt;=Parametros!$B$7,M4645,IF(T4645&lt;=Parametros!$B$8,Q4645,P4645))</f>
        <v>393739.61</v>
      </c>
      <c r="W4645" s="26" t="n">
        <f aca="false">ROUND(V4645,0)</f>
        <v>393740</v>
      </c>
      <c r="X4645" s="27" t="n">
        <f aca="false">K4645/G4645</f>
        <v>0.959469968711316</v>
      </c>
      <c r="Y4645" s="27" t="n">
        <f aca="false">L4645/G4645</f>
        <v>1.25648679734485</v>
      </c>
    </row>
    <row r="4646" customFormat="false" ht="51.75" hidden="false" customHeight="true" outlineLevel="0" collapsed="false">
      <c r="A4646" s="4" t="s">
        <v>205</v>
      </c>
      <c r="B4646" s="4" t="s">
        <v>1668</v>
      </c>
      <c r="C4646" s="4" t="s">
        <v>1743</v>
      </c>
      <c r="D4646" s="4" t="s">
        <v>1744</v>
      </c>
      <c r="E4646" s="4" t="s">
        <v>98</v>
      </c>
      <c r="F4646" s="4" t="s">
        <v>99</v>
      </c>
      <c r="G4646" s="23" t="n">
        <v>410372</v>
      </c>
      <c r="H4646" s="24" t="n">
        <f aca="false">Parametros!$B$3</f>
        <v>160.42</v>
      </c>
      <c r="I4646" s="24" t="n">
        <f aca="false">Parametros!$B$4</f>
        <v>151.76</v>
      </c>
      <c r="J4646" s="23" t="n">
        <f aca="false">G4646*H4646/I4646</f>
        <v>433789.379546653</v>
      </c>
      <c r="K4646" s="23" t="n">
        <v>393739.61</v>
      </c>
      <c r="L4646" s="23" t="n">
        <v>515627</v>
      </c>
      <c r="M4646" s="23" t="n">
        <f aca="false">MIN(J4646:L4646)</f>
        <v>393739.61</v>
      </c>
      <c r="N4646" s="23" t="n">
        <f aca="false">MAX(J4646:L4646)</f>
        <v>515627</v>
      </c>
      <c r="O4646" s="23" t="n">
        <f aca="false">MEDIAN(J4646:L4646)</f>
        <v>433789.379546653</v>
      </c>
      <c r="P4646" s="23" t="n">
        <f aca="false">AVERAGE(J4646:L4646)</f>
        <v>447718.663182218</v>
      </c>
      <c r="Q4646" s="23" t="n">
        <f aca="false">AVERAGE(M4646,O4646)</f>
        <v>413764.494773326</v>
      </c>
      <c r="R4646" s="23" t="n">
        <f aca="false">AVERAGE(N4646,O4646)</f>
        <v>474708.189773326</v>
      </c>
      <c r="S4646" s="23" t="n">
        <f aca="false">STDEV(J4646:L4646)</f>
        <v>62126.1029455658</v>
      </c>
      <c r="T4646" s="25" t="n">
        <f aca="false">IF(P4646&gt;0,S4646/P4646,NA())</f>
        <v>0.138761476914982</v>
      </c>
      <c r="U4646" s="4" t="str">
        <f aca="false">IF(T4646&lt;=Parametros!$B$7,"MENOR",IF(T4646&lt;=Parametros!$B$8,"PROMEDIO MENOR-MEDIANA","PROMEDIO"))</f>
        <v>MENOR</v>
      </c>
      <c r="V4646" s="23" t="n">
        <f aca="false">IF(T4646&lt;=Parametros!$B$7,M4646,IF(T4646&lt;=Parametros!$B$8,Q4646,P4646))</f>
        <v>393739.61</v>
      </c>
      <c r="W4646" s="26" t="n">
        <f aca="false">ROUND(V4646,0)</f>
        <v>393740</v>
      </c>
      <c r="X4646" s="27" t="n">
        <f aca="false">K4646/G4646</f>
        <v>0.959469968711316</v>
      </c>
      <c r="Y4646" s="27" t="n">
        <f aca="false">L4646/G4646</f>
        <v>1.25648679734485</v>
      </c>
    </row>
    <row r="4647" customFormat="false" ht="51.75" hidden="false" customHeight="true" outlineLevel="0" collapsed="false">
      <c r="A4647" s="4" t="s">
        <v>208</v>
      </c>
      <c r="B4647" s="4" t="s">
        <v>1668</v>
      </c>
      <c r="C4647" s="4" t="s">
        <v>1745</v>
      </c>
      <c r="D4647" s="4" t="s">
        <v>1746</v>
      </c>
      <c r="E4647" s="4" t="s">
        <v>98</v>
      </c>
      <c r="F4647" s="4" t="s">
        <v>99</v>
      </c>
      <c r="G4647" s="23" t="n">
        <v>410372</v>
      </c>
      <c r="H4647" s="24" t="n">
        <f aca="false">Parametros!$B$3</f>
        <v>160.42</v>
      </c>
      <c r="I4647" s="24" t="n">
        <f aca="false">Parametros!$B$4</f>
        <v>151.76</v>
      </c>
      <c r="J4647" s="23" t="n">
        <f aca="false">G4647*H4647/I4647</f>
        <v>433789.379546653</v>
      </c>
      <c r="K4647" s="23" t="n">
        <v>393739.61</v>
      </c>
      <c r="L4647" s="23" t="n">
        <v>515627</v>
      </c>
      <c r="M4647" s="23" t="n">
        <f aca="false">MIN(J4647:L4647)</f>
        <v>393739.61</v>
      </c>
      <c r="N4647" s="23" t="n">
        <f aca="false">MAX(J4647:L4647)</f>
        <v>515627</v>
      </c>
      <c r="O4647" s="23" t="n">
        <f aca="false">MEDIAN(J4647:L4647)</f>
        <v>433789.379546653</v>
      </c>
      <c r="P4647" s="23" t="n">
        <f aca="false">AVERAGE(J4647:L4647)</f>
        <v>447718.663182218</v>
      </c>
      <c r="Q4647" s="23" t="n">
        <f aca="false">AVERAGE(M4647,O4647)</f>
        <v>413764.494773326</v>
      </c>
      <c r="R4647" s="23" t="n">
        <f aca="false">AVERAGE(N4647,O4647)</f>
        <v>474708.189773326</v>
      </c>
      <c r="S4647" s="23" t="n">
        <f aca="false">STDEV(J4647:L4647)</f>
        <v>62126.1029455658</v>
      </c>
      <c r="T4647" s="25" t="n">
        <f aca="false">IF(P4647&gt;0,S4647/P4647,NA())</f>
        <v>0.138761476914982</v>
      </c>
      <c r="U4647" s="4" t="str">
        <f aca="false">IF(T4647&lt;=Parametros!$B$7,"MENOR",IF(T4647&lt;=Parametros!$B$8,"PROMEDIO MENOR-MEDIANA","PROMEDIO"))</f>
        <v>MENOR</v>
      </c>
      <c r="V4647" s="23" t="n">
        <f aca="false">IF(T4647&lt;=Parametros!$B$7,M4647,IF(T4647&lt;=Parametros!$B$8,Q4647,P4647))</f>
        <v>393739.61</v>
      </c>
      <c r="W4647" s="26" t="n">
        <f aca="false">ROUND(V4647,0)</f>
        <v>393740</v>
      </c>
      <c r="X4647" s="27" t="n">
        <f aca="false">K4647/G4647</f>
        <v>0.959469968711316</v>
      </c>
      <c r="Y4647" s="27" t="n">
        <f aca="false">L4647/G4647</f>
        <v>1.25648679734485</v>
      </c>
    </row>
    <row r="4648" customFormat="false" ht="15" hidden="false" customHeight="true" outlineLevel="0" collapsed="false">
      <c r="A4648" s="22" t="s">
        <v>213</v>
      </c>
      <c r="B4648" s="22" t="s">
        <v>214</v>
      </c>
      <c r="C4648" s="22"/>
      <c r="D4648" s="22"/>
      <c r="E4648" s="22"/>
      <c r="F4648" s="22"/>
      <c r="G4648" s="22"/>
      <c r="H4648" s="22"/>
      <c r="I4648" s="22"/>
      <c r="J4648" s="22"/>
      <c r="K4648" s="22"/>
      <c r="L4648" s="22"/>
      <c r="M4648" s="22"/>
      <c r="N4648" s="22"/>
      <c r="O4648" s="22"/>
      <c r="P4648" s="22"/>
      <c r="Q4648" s="22"/>
      <c r="R4648" s="22"/>
      <c r="S4648" s="22"/>
      <c r="T4648" s="22"/>
      <c r="U4648" s="22"/>
      <c r="V4648" s="22"/>
      <c r="W4648" s="22"/>
    </row>
    <row r="4649" customFormat="false" ht="39" hidden="false" customHeight="true" outlineLevel="0" collapsed="false">
      <c r="A4649" s="4" t="s">
        <v>215</v>
      </c>
      <c r="B4649" s="4" t="s">
        <v>1668</v>
      </c>
      <c r="C4649" s="4" t="s">
        <v>1747</v>
      </c>
      <c r="D4649" s="4" t="s">
        <v>1748</v>
      </c>
      <c r="E4649" s="4" t="s">
        <v>98</v>
      </c>
      <c r="F4649" s="4" t="s">
        <v>99</v>
      </c>
      <c r="G4649" s="23" t="n">
        <v>462738</v>
      </c>
      <c r="H4649" s="24" t="n">
        <f aca="false">Parametros!$B$3</f>
        <v>160.42</v>
      </c>
      <c r="I4649" s="24" t="n">
        <f aca="false">Parametros!$B$4</f>
        <v>151.76</v>
      </c>
      <c r="J4649" s="23" t="n">
        <f aca="false">G4649*H4649/I4649</f>
        <v>489143.58170796</v>
      </c>
      <c r="K4649" s="23" t="n">
        <v>443983.09</v>
      </c>
      <c r="L4649" s="23" t="n">
        <v>581434</v>
      </c>
      <c r="M4649" s="23" t="n">
        <f aca="false">MIN(J4649:L4649)</f>
        <v>443983.09</v>
      </c>
      <c r="N4649" s="23" t="n">
        <f aca="false">MAX(J4649:L4649)</f>
        <v>581434</v>
      </c>
      <c r="O4649" s="23" t="n">
        <f aca="false">MEDIAN(J4649:L4649)</f>
        <v>489143.58170796</v>
      </c>
      <c r="P4649" s="23" t="n">
        <f aca="false">AVERAGE(J4649:L4649)</f>
        <v>504853.557235987</v>
      </c>
      <c r="Q4649" s="23" t="n">
        <f aca="false">AVERAGE(M4649,O4649)</f>
        <v>466563.33585398</v>
      </c>
      <c r="R4649" s="23" t="n">
        <f aca="false">AVERAGE(N4649,O4649)</f>
        <v>535288.79085398</v>
      </c>
      <c r="S4649" s="23" t="n">
        <f aca="false">STDEV(J4649:L4649)</f>
        <v>70059.193995331</v>
      </c>
      <c r="T4649" s="25" t="n">
        <f aca="false">IF(P4649&gt;0,S4649/P4649,NA())</f>
        <v>0.138771318912551</v>
      </c>
      <c r="U4649" s="4" t="str">
        <f aca="false">IF(T4649&lt;=Parametros!$B$7,"MENOR",IF(T4649&lt;=Parametros!$B$8,"PROMEDIO MENOR-MEDIANA","PROMEDIO"))</f>
        <v>MENOR</v>
      </c>
      <c r="V4649" s="23" t="n">
        <f aca="false">IF(T4649&lt;=Parametros!$B$7,M4649,IF(T4649&lt;=Parametros!$B$8,Q4649,P4649))</f>
        <v>443983.09</v>
      </c>
      <c r="W4649" s="26" t="n">
        <f aca="false">ROUND(V4649,0)</f>
        <v>443983</v>
      </c>
      <c r="X4649" s="27" t="n">
        <f aca="false">K4649/G4649</f>
        <v>0.959469699916584</v>
      </c>
      <c r="Y4649" s="27" t="n">
        <f aca="false">L4649/G4649</f>
        <v>1.25650800236851</v>
      </c>
    </row>
    <row r="4650" customFormat="false" ht="39" hidden="false" customHeight="true" outlineLevel="0" collapsed="false">
      <c r="A4650" s="4" t="s">
        <v>218</v>
      </c>
      <c r="B4650" s="4" t="s">
        <v>1668</v>
      </c>
      <c r="C4650" s="4" t="s">
        <v>1749</v>
      </c>
      <c r="D4650" s="4" t="s">
        <v>1750</v>
      </c>
      <c r="E4650" s="4" t="s">
        <v>98</v>
      </c>
      <c r="F4650" s="4" t="s">
        <v>99</v>
      </c>
      <c r="G4650" s="23" t="n">
        <v>536988</v>
      </c>
      <c r="H4650" s="24" t="n">
        <f aca="false">Parametros!$B$3</f>
        <v>160.42</v>
      </c>
      <c r="I4650" s="24" t="n">
        <f aca="false">Parametros!$B$4</f>
        <v>151.76</v>
      </c>
      <c r="J4650" s="23" t="n">
        <f aca="false">G4650*H4650/I4650</f>
        <v>567630.567738535</v>
      </c>
      <c r="K4650" s="23" t="n">
        <v>515224.49</v>
      </c>
      <c r="L4650" s="23" t="n">
        <v>674730</v>
      </c>
      <c r="M4650" s="23" t="n">
        <f aca="false">MIN(J4650:L4650)</f>
        <v>515224.49</v>
      </c>
      <c r="N4650" s="23" t="n">
        <f aca="false">MAX(J4650:L4650)</f>
        <v>674730</v>
      </c>
      <c r="O4650" s="23" t="n">
        <f aca="false">MEDIAN(J4650:L4650)</f>
        <v>567630.567738535</v>
      </c>
      <c r="P4650" s="23" t="n">
        <f aca="false">AVERAGE(J4650:L4650)</f>
        <v>585861.685912845</v>
      </c>
      <c r="Q4650" s="23" t="n">
        <f aca="false">AVERAGE(M4650,O4650)</f>
        <v>541427.528869267</v>
      </c>
      <c r="R4650" s="23" t="n">
        <f aca="false">AVERAGE(N4650,O4650)</f>
        <v>621180.283869267</v>
      </c>
      <c r="S4650" s="23" t="n">
        <f aca="false">STDEV(J4650:L4650)</f>
        <v>81300.5669260939</v>
      </c>
      <c r="T4650" s="25" t="n">
        <f aca="false">IF(P4650&gt;0,S4650/P4650,NA())</f>
        <v>0.138770923036924</v>
      </c>
      <c r="U4650" s="4" t="str">
        <f aca="false">IF(T4650&lt;=Parametros!$B$7,"MENOR",IF(T4650&lt;=Parametros!$B$8,"PROMEDIO MENOR-MEDIANA","PROMEDIO"))</f>
        <v>MENOR</v>
      </c>
      <c r="V4650" s="23" t="n">
        <f aca="false">IF(T4650&lt;=Parametros!$B$7,M4650,IF(T4650&lt;=Parametros!$B$8,Q4650,P4650))</f>
        <v>515224.49</v>
      </c>
      <c r="W4650" s="26" t="n">
        <f aca="false">ROUND(V4650,0)</f>
        <v>515224</v>
      </c>
      <c r="X4650" s="27" t="n">
        <f aca="false">K4650/G4650</f>
        <v>0.959471142744344</v>
      </c>
      <c r="Y4650" s="27" t="n">
        <f aca="false">L4650/G4650</f>
        <v>1.25650852533017</v>
      </c>
    </row>
    <row r="4651" customFormat="false" ht="39" hidden="false" customHeight="true" outlineLevel="0" collapsed="false">
      <c r="A4651" s="4" t="s">
        <v>221</v>
      </c>
      <c r="B4651" s="4" t="s">
        <v>1668</v>
      </c>
      <c r="C4651" s="4" t="s">
        <v>1751</v>
      </c>
      <c r="D4651" s="4" t="s">
        <v>1752</v>
      </c>
      <c r="E4651" s="4" t="s">
        <v>112</v>
      </c>
      <c r="F4651" s="4" t="s">
        <v>99</v>
      </c>
      <c r="G4651" s="23" t="n">
        <v>536988</v>
      </c>
      <c r="H4651" s="24" t="n">
        <f aca="false">Parametros!$B$3</f>
        <v>160.42</v>
      </c>
      <c r="I4651" s="24" t="n">
        <f aca="false">Parametros!$B$4</f>
        <v>151.76</v>
      </c>
      <c r="J4651" s="23" t="n">
        <f aca="false">G4651*H4651/I4651</f>
        <v>567630.567738535</v>
      </c>
      <c r="K4651" s="23" t="n">
        <v>515224.49</v>
      </c>
      <c r="L4651" s="23" t="n">
        <v>674730</v>
      </c>
      <c r="M4651" s="23" t="n">
        <f aca="false">MIN(J4651:L4651)</f>
        <v>515224.49</v>
      </c>
      <c r="N4651" s="23" t="n">
        <f aca="false">MAX(J4651:L4651)</f>
        <v>674730</v>
      </c>
      <c r="O4651" s="23" t="n">
        <f aca="false">MEDIAN(J4651:L4651)</f>
        <v>567630.567738535</v>
      </c>
      <c r="P4651" s="23" t="n">
        <f aca="false">AVERAGE(J4651:L4651)</f>
        <v>585861.685912845</v>
      </c>
      <c r="Q4651" s="23" t="n">
        <f aca="false">AVERAGE(M4651,O4651)</f>
        <v>541427.528869267</v>
      </c>
      <c r="R4651" s="23" t="n">
        <f aca="false">AVERAGE(N4651,O4651)</f>
        <v>621180.283869267</v>
      </c>
      <c r="S4651" s="23" t="n">
        <f aca="false">STDEV(J4651:L4651)</f>
        <v>81300.5669260939</v>
      </c>
      <c r="T4651" s="25" t="n">
        <f aca="false">IF(P4651&gt;0,S4651/P4651,NA())</f>
        <v>0.138770923036924</v>
      </c>
      <c r="U4651" s="4" t="str">
        <f aca="false">IF(T4651&lt;=Parametros!$B$7,"MENOR",IF(T4651&lt;=Parametros!$B$8,"PROMEDIO MENOR-MEDIANA","PROMEDIO"))</f>
        <v>MENOR</v>
      </c>
      <c r="V4651" s="23" t="n">
        <f aca="false">IF(T4651&lt;=Parametros!$B$7,M4651,IF(T4651&lt;=Parametros!$B$8,Q4651,P4651))</f>
        <v>515224.49</v>
      </c>
      <c r="W4651" s="26" t="n">
        <f aca="false">ROUND(V4651,0)</f>
        <v>515224</v>
      </c>
      <c r="X4651" s="27" t="n">
        <f aca="false">K4651/G4651</f>
        <v>0.959471142744344</v>
      </c>
      <c r="Y4651" s="27" t="n">
        <f aca="false">L4651/G4651</f>
        <v>1.25650852533017</v>
      </c>
    </row>
    <row r="4652" customFormat="false" ht="51.75" hidden="false" customHeight="true" outlineLevel="0" collapsed="false">
      <c r="A4652" s="4" t="s">
        <v>223</v>
      </c>
      <c r="B4652" s="4" t="s">
        <v>1668</v>
      </c>
      <c r="C4652" s="4" t="s">
        <v>1753</v>
      </c>
      <c r="D4652" s="4" t="s">
        <v>1754</v>
      </c>
      <c r="E4652" s="4" t="s">
        <v>112</v>
      </c>
      <c r="F4652" s="4" t="s">
        <v>99</v>
      </c>
      <c r="G4652" s="23" t="n">
        <v>820743</v>
      </c>
      <c r="H4652" s="24" t="n">
        <f aca="false">Parametros!$B$3</f>
        <v>160.42</v>
      </c>
      <c r="I4652" s="24" t="n">
        <f aca="false">Parametros!$B$4</f>
        <v>151.76</v>
      </c>
      <c r="J4652" s="23" t="n">
        <f aca="false">G4652*H4652/I4652</f>
        <v>867577.70202952</v>
      </c>
      <c r="K4652" s="23" t="n">
        <v>787478.3</v>
      </c>
      <c r="L4652" s="23" t="n">
        <v>1031254</v>
      </c>
      <c r="M4652" s="23" t="n">
        <f aca="false">MIN(J4652:L4652)</f>
        <v>787478.3</v>
      </c>
      <c r="N4652" s="23" t="n">
        <f aca="false">MAX(J4652:L4652)</f>
        <v>1031254</v>
      </c>
      <c r="O4652" s="23" t="n">
        <f aca="false">MEDIAN(J4652:L4652)</f>
        <v>867577.70202952</v>
      </c>
      <c r="P4652" s="23" t="n">
        <f aca="false">AVERAGE(J4652:L4652)</f>
        <v>895436.667343174</v>
      </c>
      <c r="Q4652" s="23" t="n">
        <f aca="false">AVERAGE(M4652,O4652)</f>
        <v>827528.00101476</v>
      </c>
      <c r="R4652" s="23" t="n">
        <f aca="false">AVERAGE(N4652,O4652)</f>
        <v>949415.85101476</v>
      </c>
      <c r="S4652" s="23" t="n">
        <f aca="false">STDEV(J4652:L4652)</f>
        <v>124252.724070271</v>
      </c>
      <c r="T4652" s="25" t="n">
        <f aca="false">IF(P4652&gt;0,S4652/P4652,NA())</f>
        <v>0.138762157729076</v>
      </c>
      <c r="U4652" s="4" t="str">
        <f aca="false">IF(T4652&lt;=Parametros!$B$7,"MENOR",IF(T4652&lt;=Parametros!$B$8,"PROMEDIO MENOR-MEDIANA","PROMEDIO"))</f>
        <v>MENOR</v>
      </c>
      <c r="V4652" s="23" t="n">
        <f aca="false">IF(T4652&lt;=Parametros!$B$7,M4652,IF(T4652&lt;=Parametros!$B$8,Q4652,P4652))</f>
        <v>787478.3</v>
      </c>
      <c r="W4652" s="26" t="n">
        <f aca="false">ROUND(V4652,0)</f>
        <v>787478</v>
      </c>
      <c r="X4652" s="27" t="n">
        <f aca="false">K4652/G4652</f>
        <v>0.959470016801849</v>
      </c>
      <c r="Y4652" s="27" t="n">
        <f aca="false">L4652/G4652</f>
        <v>1.25648832825866</v>
      </c>
    </row>
    <row r="4653" customFormat="false" ht="51.75" hidden="false" customHeight="true" outlineLevel="0" collapsed="false">
      <c r="A4653" s="4" t="s">
        <v>226</v>
      </c>
      <c r="B4653" s="4" t="s">
        <v>1668</v>
      </c>
      <c r="C4653" s="4" t="s">
        <v>1755</v>
      </c>
      <c r="D4653" s="4" t="s">
        <v>1756</v>
      </c>
      <c r="E4653" s="4" t="s">
        <v>112</v>
      </c>
      <c r="F4653" s="4" t="s">
        <v>99</v>
      </c>
      <c r="G4653" s="23" t="n">
        <v>820743</v>
      </c>
      <c r="H4653" s="24" t="n">
        <f aca="false">Parametros!$B$3</f>
        <v>160.42</v>
      </c>
      <c r="I4653" s="24" t="n">
        <f aca="false">Parametros!$B$4</f>
        <v>151.76</v>
      </c>
      <c r="J4653" s="23" t="n">
        <f aca="false">G4653*H4653/I4653</f>
        <v>867577.70202952</v>
      </c>
      <c r="K4653" s="23" t="n">
        <v>787478.3</v>
      </c>
      <c r="L4653" s="23" t="n">
        <v>1031254</v>
      </c>
      <c r="M4653" s="23" t="n">
        <f aca="false">MIN(J4653:L4653)</f>
        <v>787478.3</v>
      </c>
      <c r="N4653" s="23" t="n">
        <f aca="false">MAX(J4653:L4653)</f>
        <v>1031254</v>
      </c>
      <c r="O4653" s="23" t="n">
        <f aca="false">MEDIAN(J4653:L4653)</f>
        <v>867577.70202952</v>
      </c>
      <c r="P4653" s="23" t="n">
        <f aca="false">AVERAGE(J4653:L4653)</f>
        <v>895436.667343174</v>
      </c>
      <c r="Q4653" s="23" t="n">
        <f aca="false">AVERAGE(M4653,O4653)</f>
        <v>827528.00101476</v>
      </c>
      <c r="R4653" s="23" t="n">
        <f aca="false">AVERAGE(N4653,O4653)</f>
        <v>949415.85101476</v>
      </c>
      <c r="S4653" s="23" t="n">
        <f aca="false">STDEV(J4653:L4653)</f>
        <v>124252.724070271</v>
      </c>
      <c r="T4653" s="25" t="n">
        <f aca="false">IF(P4653&gt;0,S4653/P4653,NA())</f>
        <v>0.138762157729076</v>
      </c>
      <c r="U4653" s="4" t="str">
        <f aca="false">IF(T4653&lt;=Parametros!$B$7,"MENOR",IF(T4653&lt;=Parametros!$B$8,"PROMEDIO MENOR-MEDIANA","PROMEDIO"))</f>
        <v>MENOR</v>
      </c>
      <c r="V4653" s="23" t="n">
        <f aca="false">IF(T4653&lt;=Parametros!$B$7,M4653,IF(T4653&lt;=Parametros!$B$8,Q4653,P4653))</f>
        <v>787478.3</v>
      </c>
      <c r="W4653" s="26" t="n">
        <f aca="false">ROUND(V4653,0)</f>
        <v>787478</v>
      </c>
      <c r="X4653" s="27" t="n">
        <f aca="false">K4653/G4653</f>
        <v>0.959470016801849</v>
      </c>
      <c r="Y4653" s="27" t="n">
        <f aca="false">L4653/G4653</f>
        <v>1.25648832825866</v>
      </c>
    </row>
    <row r="4654" customFormat="false" ht="51.75" hidden="false" customHeight="true" outlineLevel="0" collapsed="false">
      <c r="A4654" s="4" t="s">
        <v>229</v>
      </c>
      <c r="B4654" s="4" t="s">
        <v>1668</v>
      </c>
      <c r="C4654" s="4" t="s">
        <v>1757</v>
      </c>
      <c r="D4654" s="4" t="s">
        <v>1758</v>
      </c>
      <c r="E4654" s="4" t="s">
        <v>112</v>
      </c>
      <c r="F4654" s="4" t="s">
        <v>99</v>
      </c>
      <c r="G4654" s="23" t="n">
        <v>544901</v>
      </c>
      <c r="H4654" s="24" t="n">
        <f aca="false">Parametros!$B$3</f>
        <v>160.42</v>
      </c>
      <c r="I4654" s="24" t="n">
        <f aca="false">Parametros!$B$4</f>
        <v>151.76</v>
      </c>
      <c r="J4654" s="23" t="n">
        <f aca="false">G4654*H4654/I4654</f>
        <v>575995.113468635</v>
      </c>
      <c r="K4654" s="23" t="n">
        <v>522816.04</v>
      </c>
      <c r="L4654" s="23" t="n">
        <v>684607</v>
      </c>
      <c r="M4654" s="23" t="n">
        <f aca="false">MIN(J4654:L4654)</f>
        <v>522816.04</v>
      </c>
      <c r="N4654" s="23" t="n">
        <f aca="false">MAX(J4654:L4654)</f>
        <v>684607</v>
      </c>
      <c r="O4654" s="23" t="n">
        <f aca="false">MEDIAN(J4654:L4654)</f>
        <v>575995.113468635</v>
      </c>
      <c r="P4654" s="23" t="n">
        <f aca="false">AVERAGE(J4654:L4654)</f>
        <v>594472.717822878</v>
      </c>
      <c r="Q4654" s="23" t="n">
        <f aca="false">AVERAGE(M4654,O4654)</f>
        <v>549405.576734317</v>
      </c>
      <c r="R4654" s="23" t="n">
        <f aca="false">AVERAGE(N4654,O4654)</f>
        <v>630301.056734317</v>
      </c>
      <c r="S4654" s="23" t="n">
        <f aca="false">STDEV(J4654:L4654)</f>
        <v>82462.9921930703</v>
      </c>
      <c r="T4654" s="25" t="n">
        <f aca="false">IF(P4654&gt;0,S4654/P4654,NA())</f>
        <v>0.138716192889511</v>
      </c>
      <c r="U4654" s="4" t="str">
        <f aca="false">IF(T4654&lt;=Parametros!$B$7,"MENOR",IF(T4654&lt;=Parametros!$B$8,"PROMEDIO MENOR-MEDIANA","PROMEDIO"))</f>
        <v>MENOR</v>
      </c>
      <c r="V4654" s="23" t="n">
        <f aca="false">IF(T4654&lt;=Parametros!$B$7,M4654,IF(T4654&lt;=Parametros!$B$8,Q4654,P4654))</f>
        <v>522816.04</v>
      </c>
      <c r="W4654" s="26" t="n">
        <f aca="false">ROUND(V4654,0)</f>
        <v>522816</v>
      </c>
      <c r="X4654" s="27" t="n">
        <f aca="false">K4654/G4654</f>
        <v>0.959469775243576</v>
      </c>
      <c r="Y4654" s="27" t="n">
        <f aca="false">L4654/G4654</f>
        <v>1.25638785761083</v>
      </c>
    </row>
    <row r="4655" customFormat="false" ht="51.75" hidden="false" customHeight="true" outlineLevel="0" collapsed="false">
      <c r="A4655" s="4" t="s">
        <v>231</v>
      </c>
      <c r="B4655" s="4" t="s">
        <v>1668</v>
      </c>
      <c r="C4655" s="4" t="s">
        <v>1759</v>
      </c>
      <c r="D4655" s="4" t="s">
        <v>1760</v>
      </c>
      <c r="E4655" s="4" t="s">
        <v>112</v>
      </c>
      <c r="F4655" s="4" t="s">
        <v>99</v>
      </c>
      <c r="G4655" s="23" t="n">
        <v>544901</v>
      </c>
      <c r="H4655" s="24" t="n">
        <f aca="false">Parametros!$B$3</f>
        <v>160.42</v>
      </c>
      <c r="I4655" s="24" t="n">
        <f aca="false">Parametros!$B$4</f>
        <v>151.76</v>
      </c>
      <c r="J4655" s="23" t="n">
        <f aca="false">G4655*H4655/I4655</f>
        <v>575995.113468635</v>
      </c>
      <c r="K4655" s="23" t="n">
        <v>522816.04</v>
      </c>
      <c r="L4655" s="23" t="n">
        <v>684607</v>
      </c>
      <c r="M4655" s="23" t="n">
        <f aca="false">MIN(J4655:L4655)</f>
        <v>522816.04</v>
      </c>
      <c r="N4655" s="23" t="n">
        <f aca="false">MAX(J4655:L4655)</f>
        <v>684607</v>
      </c>
      <c r="O4655" s="23" t="n">
        <f aca="false">MEDIAN(J4655:L4655)</f>
        <v>575995.113468635</v>
      </c>
      <c r="P4655" s="23" t="n">
        <f aca="false">AVERAGE(J4655:L4655)</f>
        <v>594472.717822878</v>
      </c>
      <c r="Q4655" s="23" t="n">
        <f aca="false">AVERAGE(M4655,O4655)</f>
        <v>549405.576734317</v>
      </c>
      <c r="R4655" s="23" t="n">
        <f aca="false">AVERAGE(N4655,O4655)</f>
        <v>630301.056734317</v>
      </c>
      <c r="S4655" s="23" t="n">
        <f aca="false">STDEV(J4655:L4655)</f>
        <v>82462.9921930703</v>
      </c>
      <c r="T4655" s="25" t="n">
        <f aca="false">IF(P4655&gt;0,S4655/P4655,NA())</f>
        <v>0.138716192889511</v>
      </c>
      <c r="U4655" s="4" t="str">
        <f aca="false">IF(T4655&lt;=Parametros!$B$7,"MENOR",IF(T4655&lt;=Parametros!$B$8,"PROMEDIO MENOR-MEDIANA","PROMEDIO"))</f>
        <v>MENOR</v>
      </c>
      <c r="V4655" s="23" t="n">
        <f aca="false">IF(T4655&lt;=Parametros!$B$7,M4655,IF(T4655&lt;=Parametros!$B$8,Q4655,P4655))</f>
        <v>522816.04</v>
      </c>
      <c r="W4655" s="26" t="n">
        <f aca="false">ROUND(V4655,0)</f>
        <v>522816</v>
      </c>
      <c r="X4655" s="27" t="n">
        <f aca="false">K4655/G4655</f>
        <v>0.959469775243576</v>
      </c>
      <c r="Y4655" s="27" t="n">
        <f aca="false">L4655/G4655</f>
        <v>1.25638785761083</v>
      </c>
    </row>
    <row r="4656" customFormat="false" ht="51.75" hidden="false" customHeight="true" outlineLevel="0" collapsed="false">
      <c r="A4656" s="4" t="s">
        <v>234</v>
      </c>
      <c r="B4656" s="4" t="s">
        <v>1668</v>
      </c>
      <c r="C4656" s="4" t="s">
        <v>1753</v>
      </c>
      <c r="D4656" s="4" t="s">
        <v>1754</v>
      </c>
      <c r="E4656" s="4" t="s">
        <v>112</v>
      </c>
      <c r="F4656" s="4" t="s">
        <v>99</v>
      </c>
      <c r="G4656" s="23" t="n">
        <v>544901</v>
      </c>
      <c r="H4656" s="24" t="n">
        <f aca="false">Parametros!$B$3</f>
        <v>160.42</v>
      </c>
      <c r="I4656" s="24" t="n">
        <f aca="false">Parametros!$B$4</f>
        <v>151.76</v>
      </c>
      <c r="J4656" s="23" t="n">
        <f aca="false">G4656*H4656/I4656</f>
        <v>575995.113468635</v>
      </c>
      <c r="K4656" s="23" t="n">
        <v>522816.04</v>
      </c>
      <c r="L4656" s="23" t="n">
        <v>684607</v>
      </c>
      <c r="M4656" s="23" t="n">
        <f aca="false">MIN(J4656:L4656)</f>
        <v>522816.04</v>
      </c>
      <c r="N4656" s="23" t="n">
        <f aca="false">MAX(J4656:L4656)</f>
        <v>684607</v>
      </c>
      <c r="O4656" s="23" t="n">
        <f aca="false">MEDIAN(J4656:L4656)</f>
        <v>575995.113468635</v>
      </c>
      <c r="P4656" s="23" t="n">
        <f aca="false">AVERAGE(J4656:L4656)</f>
        <v>594472.717822878</v>
      </c>
      <c r="Q4656" s="23" t="n">
        <f aca="false">AVERAGE(M4656,O4656)</f>
        <v>549405.576734317</v>
      </c>
      <c r="R4656" s="23" t="n">
        <f aca="false">AVERAGE(N4656,O4656)</f>
        <v>630301.056734317</v>
      </c>
      <c r="S4656" s="23" t="n">
        <f aca="false">STDEV(J4656:L4656)</f>
        <v>82462.9921930703</v>
      </c>
      <c r="T4656" s="25" t="n">
        <f aca="false">IF(P4656&gt;0,S4656/P4656,NA())</f>
        <v>0.138716192889511</v>
      </c>
      <c r="U4656" s="4" t="str">
        <f aca="false">IF(T4656&lt;=Parametros!$B$7,"MENOR",IF(T4656&lt;=Parametros!$B$8,"PROMEDIO MENOR-MEDIANA","PROMEDIO"))</f>
        <v>MENOR</v>
      </c>
      <c r="V4656" s="23" t="n">
        <f aca="false">IF(T4656&lt;=Parametros!$B$7,M4656,IF(T4656&lt;=Parametros!$B$8,Q4656,P4656))</f>
        <v>522816.04</v>
      </c>
      <c r="W4656" s="26" t="n">
        <f aca="false">ROUND(V4656,0)</f>
        <v>522816</v>
      </c>
      <c r="X4656" s="27" t="n">
        <f aca="false">K4656/G4656</f>
        <v>0.959469775243576</v>
      </c>
      <c r="Y4656" s="27" t="n">
        <f aca="false">L4656/G4656</f>
        <v>1.25638785761083</v>
      </c>
    </row>
    <row r="4657" customFormat="false" ht="26.25" hidden="false" customHeight="true" outlineLevel="0" collapsed="false">
      <c r="A4657" s="4" t="s">
        <v>236</v>
      </c>
      <c r="B4657" s="4" t="s">
        <v>1668</v>
      </c>
      <c r="C4657" s="4" t="s">
        <v>1761</v>
      </c>
      <c r="D4657" s="4" t="s">
        <v>1762</v>
      </c>
      <c r="E4657" s="4" t="s">
        <v>112</v>
      </c>
      <c r="F4657" s="4" t="s">
        <v>99</v>
      </c>
      <c r="G4657" s="23" t="n">
        <v>544901</v>
      </c>
      <c r="H4657" s="24" t="n">
        <f aca="false">Parametros!$B$3</f>
        <v>160.42</v>
      </c>
      <c r="I4657" s="24" t="n">
        <f aca="false">Parametros!$B$4</f>
        <v>151.76</v>
      </c>
      <c r="J4657" s="23" t="n">
        <f aca="false">G4657*H4657/I4657</f>
        <v>575995.113468635</v>
      </c>
      <c r="K4657" s="23" t="n">
        <v>522816.04</v>
      </c>
      <c r="L4657" s="23" t="n">
        <v>684607</v>
      </c>
      <c r="M4657" s="23" t="n">
        <f aca="false">MIN(J4657:L4657)</f>
        <v>522816.04</v>
      </c>
      <c r="N4657" s="23" t="n">
        <f aca="false">MAX(J4657:L4657)</f>
        <v>684607</v>
      </c>
      <c r="O4657" s="23" t="n">
        <f aca="false">MEDIAN(J4657:L4657)</f>
        <v>575995.113468635</v>
      </c>
      <c r="P4657" s="23" t="n">
        <f aca="false">AVERAGE(J4657:L4657)</f>
        <v>594472.717822878</v>
      </c>
      <c r="Q4657" s="23" t="n">
        <f aca="false">AVERAGE(M4657,O4657)</f>
        <v>549405.576734317</v>
      </c>
      <c r="R4657" s="23" t="n">
        <f aca="false">AVERAGE(N4657,O4657)</f>
        <v>630301.056734317</v>
      </c>
      <c r="S4657" s="23" t="n">
        <f aca="false">STDEV(J4657:L4657)</f>
        <v>82462.9921930703</v>
      </c>
      <c r="T4657" s="25" t="n">
        <f aca="false">IF(P4657&gt;0,S4657/P4657,NA())</f>
        <v>0.138716192889511</v>
      </c>
      <c r="U4657" s="4" t="str">
        <f aca="false">IF(T4657&lt;=Parametros!$B$7,"MENOR",IF(T4657&lt;=Parametros!$B$8,"PROMEDIO MENOR-MEDIANA","PROMEDIO"))</f>
        <v>MENOR</v>
      </c>
      <c r="V4657" s="23" t="n">
        <f aca="false">IF(T4657&lt;=Parametros!$B$7,M4657,IF(T4657&lt;=Parametros!$B$8,Q4657,P4657))</f>
        <v>522816.04</v>
      </c>
      <c r="W4657" s="26" t="n">
        <f aca="false">ROUND(V4657,0)</f>
        <v>522816</v>
      </c>
      <c r="X4657" s="27" t="n">
        <f aca="false">K4657/G4657</f>
        <v>0.959469775243576</v>
      </c>
      <c r="Y4657" s="27" t="n">
        <f aca="false">L4657/G4657</f>
        <v>1.25638785761083</v>
      </c>
    </row>
    <row r="4658" customFormat="false" ht="51.75" hidden="false" customHeight="true" outlineLevel="0" collapsed="false">
      <c r="A4658" s="4" t="s">
        <v>239</v>
      </c>
      <c r="B4658" s="4" t="s">
        <v>1668</v>
      </c>
      <c r="C4658" s="4" t="s">
        <v>1763</v>
      </c>
      <c r="D4658" s="4" t="s">
        <v>1764</v>
      </c>
      <c r="E4658" s="4" t="s">
        <v>112</v>
      </c>
      <c r="F4658" s="4" t="s">
        <v>99</v>
      </c>
      <c r="G4658" s="23" t="n">
        <v>544901</v>
      </c>
      <c r="H4658" s="24" t="n">
        <f aca="false">Parametros!$B$3</f>
        <v>160.42</v>
      </c>
      <c r="I4658" s="24" t="n">
        <f aca="false">Parametros!$B$4</f>
        <v>151.76</v>
      </c>
      <c r="J4658" s="23" t="n">
        <f aca="false">G4658*H4658/I4658</f>
        <v>575995.113468635</v>
      </c>
      <c r="K4658" s="23" t="n">
        <v>522816.04</v>
      </c>
      <c r="L4658" s="23" t="n">
        <v>684607</v>
      </c>
      <c r="M4658" s="23" t="n">
        <f aca="false">MIN(J4658:L4658)</f>
        <v>522816.04</v>
      </c>
      <c r="N4658" s="23" t="n">
        <f aca="false">MAX(J4658:L4658)</f>
        <v>684607</v>
      </c>
      <c r="O4658" s="23" t="n">
        <f aca="false">MEDIAN(J4658:L4658)</f>
        <v>575995.113468635</v>
      </c>
      <c r="P4658" s="23" t="n">
        <f aca="false">AVERAGE(J4658:L4658)</f>
        <v>594472.717822878</v>
      </c>
      <c r="Q4658" s="23" t="n">
        <f aca="false">AVERAGE(M4658,O4658)</f>
        <v>549405.576734317</v>
      </c>
      <c r="R4658" s="23" t="n">
        <f aca="false">AVERAGE(N4658,O4658)</f>
        <v>630301.056734317</v>
      </c>
      <c r="S4658" s="23" t="n">
        <f aca="false">STDEV(J4658:L4658)</f>
        <v>82462.9921930703</v>
      </c>
      <c r="T4658" s="25" t="n">
        <f aca="false">IF(P4658&gt;0,S4658/P4658,NA())</f>
        <v>0.138716192889511</v>
      </c>
      <c r="U4658" s="4" t="str">
        <f aca="false">IF(T4658&lt;=Parametros!$B$7,"MENOR",IF(T4658&lt;=Parametros!$B$8,"PROMEDIO MENOR-MEDIANA","PROMEDIO"))</f>
        <v>MENOR</v>
      </c>
      <c r="V4658" s="23" t="n">
        <f aca="false">IF(T4658&lt;=Parametros!$B$7,M4658,IF(T4658&lt;=Parametros!$B$8,Q4658,P4658))</f>
        <v>522816.04</v>
      </c>
      <c r="W4658" s="26" t="n">
        <f aca="false">ROUND(V4658,0)</f>
        <v>522816</v>
      </c>
      <c r="X4658" s="27" t="n">
        <f aca="false">K4658/G4658</f>
        <v>0.959469775243576</v>
      </c>
      <c r="Y4658" s="27" t="n">
        <f aca="false">L4658/G4658</f>
        <v>1.25638785761083</v>
      </c>
    </row>
    <row r="4659" customFormat="false" ht="51.75" hidden="false" customHeight="true" outlineLevel="0" collapsed="false">
      <c r="A4659" s="4" t="s">
        <v>242</v>
      </c>
      <c r="B4659" s="4" t="s">
        <v>1668</v>
      </c>
      <c r="C4659" s="4" t="s">
        <v>1765</v>
      </c>
      <c r="D4659" s="4" t="s">
        <v>1766</v>
      </c>
      <c r="E4659" s="4" t="s">
        <v>98</v>
      </c>
      <c r="F4659" s="4" t="s">
        <v>99</v>
      </c>
      <c r="G4659" s="23" t="n">
        <v>544901</v>
      </c>
      <c r="H4659" s="24" t="n">
        <f aca="false">Parametros!$B$3</f>
        <v>160.42</v>
      </c>
      <c r="I4659" s="24" t="n">
        <f aca="false">Parametros!$B$4</f>
        <v>151.76</v>
      </c>
      <c r="J4659" s="23" t="n">
        <f aca="false">G4659*H4659/I4659</f>
        <v>575995.113468635</v>
      </c>
      <c r="K4659" s="23" t="n">
        <v>522816.04</v>
      </c>
      <c r="L4659" s="23" t="n">
        <v>684607</v>
      </c>
      <c r="M4659" s="23" t="n">
        <f aca="false">MIN(J4659:L4659)</f>
        <v>522816.04</v>
      </c>
      <c r="N4659" s="23" t="n">
        <f aca="false">MAX(J4659:L4659)</f>
        <v>684607</v>
      </c>
      <c r="O4659" s="23" t="n">
        <f aca="false">MEDIAN(J4659:L4659)</f>
        <v>575995.113468635</v>
      </c>
      <c r="P4659" s="23" t="n">
        <f aca="false">AVERAGE(J4659:L4659)</f>
        <v>594472.717822878</v>
      </c>
      <c r="Q4659" s="23" t="n">
        <f aca="false">AVERAGE(M4659,O4659)</f>
        <v>549405.576734317</v>
      </c>
      <c r="R4659" s="23" t="n">
        <f aca="false">AVERAGE(N4659,O4659)</f>
        <v>630301.056734317</v>
      </c>
      <c r="S4659" s="23" t="n">
        <f aca="false">STDEV(J4659:L4659)</f>
        <v>82462.9921930703</v>
      </c>
      <c r="T4659" s="25" t="n">
        <f aca="false">IF(P4659&gt;0,S4659/P4659,NA())</f>
        <v>0.138716192889511</v>
      </c>
      <c r="U4659" s="4" t="str">
        <f aca="false">IF(T4659&lt;=Parametros!$B$7,"MENOR",IF(T4659&lt;=Parametros!$B$8,"PROMEDIO MENOR-MEDIANA","PROMEDIO"))</f>
        <v>MENOR</v>
      </c>
      <c r="V4659" s="23" t="n">
        <f aca="false">IF(T4659&lt;=Parametros!$B$7,M4659,IF(T4659&lt;=Parametros!$B$8,Q4659,P4659))</f>
        <v>522816.04</v>
      </c>
      <c r="W4659" s="26" t="n">
        <f aca="false">ROUND(V4659,0)</f>
        <v>522816</v>
      </c>
      <c r="X4659" s="27" t="n">
        <f aca="false">K4659/G4659</f>
        <v>0.959469775243576</v>
      </c>
      <c r="Y4659" s="27" t="n">
        <f aca="false">L4659/G4659</f>
        <v>1.25638785761083</v>
      </c>
    </row>
    <row r="4660" customFormat="false" ht="51.75" hidden="false" customHeight="true" outlineLevel="0" collapsed="false">
      <c r="A4660" s="4" t="s">
        <v>244</v>
      </c>
      <c r="B4660" s="4" t="s">
        <v>1668</v>
      </c>
      <c r="C4660" s="4" t="s">
        <v>1767</v>
      </c>
      <c r="D4660" s="4" t="s">
        <v>1768</v>
      </c>
      <c r="E4660" s="4" t="s">
        <v>98</v>
      </c>
      <c r="F4660" s="4" t="s">
        <v>99</v>
      </c>
      <c r="G4660" s="23" t="n">
        <v>544901</v>
      </c>
      <c r="H4660" s="24" t="n">
        <f aca="false">Parametros!$B$3</f>
        <v>160.42</v>
      </c>
      <c r="I4660" s="24" t="n">
        <f aca="false">Parametros!$B$4</f>
        <v>151.76</v>
      </c>
      <c r="J4660" s="23" t="n">
        <f aca="false">G4660*H4660/I4660</f>
        <v>575995.113468635</v>
      </c>
      <c r="K4660" s="23" t="n">
        <v>522816.04</v>
      </c>
      <c r="L4660" s="23" t="n">
        <v>684607</v>
      </c>
      <c r="M4660" s="23" t="n">
        <f aca="false">MIN(J4660:L4660)</f>
        <v>522816.04</v>
      </c>
      <c r="N4660" s="23" t="n">
        <f aca="false">MAX(J4660:L4660)</f>
        <v>684607</v>
      </c>
      <c r="O4660" s="23" t="n">
        <f aca="false">MEDIAN(J4660:L4660)</f>
        <v>575995.113468635</v>
      </c>
      <c r="P4660" s="23" t="n">
        <f aca="false">AVERAGE(J4660:L4660)</f>
        <v>594472.717822878</v>
      </c>
      <c r="Q4660" s="23" t="n">
        <f aca="false">AVERAGE(M4660,O4660)</f>
        <v>549405.576734317</v>
      </c>
      <c r="R4660" s="23" t="n">
        <f aca="false">AVERAGE(N4660,O4660)</f>
        <v>630301.056734317</v>
      </c>
      <c r="S4660" s="23" t="n">
        <f aca="false">STDEV(J4660:L4660)</f>
        <v>82462.9921930703</v>
      </c>
      <c r="T4660" s="25" t="n">
        <f aca="false">IF(P4660&gt;0,S4660/P4660,NA())</f>
        <v>0.138716192889511</v>
      </c>
      <c r="U4660" s="4" t="str">
        <f aca="false">IF(T4660&lt;=Parametros!$B$7,"MENOR",IF(T4660&lt;=Parametros!$B$8,"PROMEDIO MENOR-MEDIANA","PROMEDIO"))</f>
        <v>MENOR</v>
      </c>
      <c r="V4660" s="23" t="n">
        <f aca="false">IF(T4660&lt;=Parametros!$B$7,M4660,IF(T4660&lt;=Parametros!$B$8,Q4660,P4660))</f>
        <v>522816.04</v>
      </c>
      <c r="W4660" s="26" t="n">
        <f aca="false">ROUND(V4660,0)</f>
        <v>522816</v>
      </c>
      <c r="X4660" s="27" t="n">
        <f aca="false">K4660/G4660</f>
        <v>0.959469775243576</v>
      </c>
      <c r="Y4660" s="27" t="n">
        <f aca="false">L4660/G4660</f>
        <v>1.25638785761083</v>
      </c>
    </row>
    <row r="4661" customFormat="false" ht="51.75" hidden="false" customHeight="true" outlineLevel="0" collapsed="false">
      <c r="A4661" s="4" t="s">
        <v>247</v>
      </c>
      <c r="B4661" s="4" t="s">
        <v>1668</v>
      </c>
      <c r="C4661" s="4" t="s">
        <v>1769</v>
      </c>
      <c r="D4661" s="4" t="s">
        <v>1770</v>
      </c>
      <c r="E4661" s="4" t="s">
        <v>98</v>
      </c>
      <c r="F4661" s="4" t="s">
        <v>99</v>
      </c>
      <c r="G4661" s="23" t="n">
        <v>544901</v>
      </c>
      <c r="H4661" s="24" t="n">
        <f aca="false">Parametros!$B$3</f>
        <v>160.42</v>
      </c>
      <c r="I4661" s="24" t="n">
        <f aca="false">Parametros!$B$4</f>
        <v>151.76</v>
      </c>
      <c r="J4661" s="23" t="n">
        <f aca="false">G4661*H4661/I4661</f>
        <v>575995.113468635</v>
      </c>
      <c r="K4661" s="23" t="n">
        <v>522816.04</v>
      </c>
      <c r="L4661" s="23" t="n">
        <v>684607</v>
      </c>
      <c r="M4661" s="23" t="n">
        <f aca="false">MIN(J4661:L4661)</f>
        <v>522816.04</v>
      </c>
      <c r="N4661" s="23" t="n">
        <f aca="false">MAX(J4661:L4661)</f>
        <v>684607</v>
      </c>
      <c r="O4661" s="23" t="n">
        <f aca="false">MEDIAN(J4661:L4661)</f>
        <v>575995.113468635</v>
      </c>
      <c r="P4661" s="23" t="n">
        <f aca="false">AVERAGE(J4661:L4661)</f>
        <v>594472.717822878</v>
      </c>
      <c r="Q4661" s="23" t="n">
        <f aca="false">AVERAGE(M4661,O4661)</f>
        <v>549405.576734317</v>
      </c>
      <c r="R4661" s="23" t="n">
        <f aca="false">AVERAGE(N4661,O4661)</f>
        <v>630301.056734317</v>
      </c>
      <c r="S4661" s="23" t="n">
        <f aca="false">STDEV(J4661:L4661)</f>
        <v>82462.9921930703</v>
      </c>
      <c r="T4661" s="25" t="n">
        <f aca="false">IF(P4661&gt;0,S4661/P4661,NA())</f>
        <v>0.138716192889511</v>
      </c>
      <c r="U4661" s="4" t="str">
        <f aca="false">IF(T4661&lt;=Parametros!$B$7,"MENOR",IF(T4661&lt;=Parametros!$B$8,"PROMEDIO MENOR-MEDIANA","PROMEDIO"))</f>
        <v>MENOR</v>
      </c>
      <c r="V4661" s="23" t="n">
        <f aca="false">IF(T4661&lt;=Parametros!$B$7,M4661,IF(T4661&lt;=Parametros!$B$8,Q4661,P4661))</f>
        <v>522816.04</v>
      </c>
      <c r="W4661" s="26" t="n">
        <f aca="false">ROUND(V4661,0)</f>
        <v>522816</v>
      </c>
      <c r="X4661" s="27" t="n">
        <f aca="false">K4661/G4661</f>
        <v>0.959469775243576</v>
      </c>
      <c r="Y4661" s="27" t="n">
        <f aca="false">L4661/G4661</f>
        <v>1.25638785761083</v>
      </c>
    </row>
    <row r="4662" customFormat="false" ht="26.25" hidden="false" customHeight="true" outlineLevel="0" collapsed="false">
      <c r="A4662" s="4" t="s">
        <v>249</v>
      </c>
      <c r="B4662" s="4" t="s">
        <v>1668</v>
      </c>
      <c r="C4662" s="4" t="s">
        <v>1771</v>
      </c>
      <c r="D4662" s="4" t="s">
        <v>1772</v>
      </c>
      <c r="E4662" s="4" t="s">
        <v>98</v>
      </c>
      <c r="F4662" s="4" t="s">
        <v>99</v>
      </c>
      <c r="G4662" s="23" t="n">
        <v>544901</v>
      </c>
      <c r="H4662" s="24" t="n">
        <f aca="false">Parametros!$B$3</f>
        <v>160.42</v>
      </c>
      <c r="I4662" s="24" t="n">
        <f aca="false">Parametros!$B$4</f>
        <v>151.76</v>
      </c>
      <c r="J4662" s="23" t="n">
        <f aca="false">G4662*H4662/I4662</f>
        <v>575995.113468635</v>
      </c>
      <c r="K4662" s="23" t="n">
        <v>522816.04</v>
      </c>
      <c r="L4662" s="23" t="n">
        <v>684607</v>
      </c>
      <c r="M4662" s="23" t="n">
        <f aca="false">MIN(J4662:L4662)</f>
        <v>522816.04</v>
      </c>
      <c r="N4662" s="23" t="n">
        <f aca="false">MAX(J4662:L4662)</f>
        <v>684607</v>
      </c>
      <c r="O4662" s="23" t="n">
        <f aca="false">MEDIAN(J4662:L4662)</f>
        <v>575995.113468635</v>
      </c>
      <c r="P4662" s="23" t="n">
        <f aca="false">AVERAGE(J4662:L4662)</f>
        <v>594472.717822878</v>
      </c>
      <c r="Q4662" s="23" t="n">
        <f aca="false">AVERAGE(M4662,O4662)</f>
        <v>549405.576734317</v>
      </c>
      <c r="R4662" s="23" t="n">
        <f aca="false">AVERAGE(N4662,O4662)</f>
        <v>630301.056734317</v>
      </c>
      <c r="S4662" s="23" t="n">
        <f aca="false">STDEV(J4662:L4662)</f>
        <v>82462.9921930703</v>
      </c>
      <c r="T4662" s="25" t="n">
        <f aca="false">IF(P4662&gt;0,S4662/P4662,NA())</f>
        <v>0.138716192889511</v>
      </c>
      <c r="U4662" s="4" t="str">
        <f aca="false">IF(T4662&lt;=Parametros!$B$7,"MENOR",IF(T4662&lt;=Parametros!$B$8,"PROMEDIO MENOR-MEDIANA","PROMEDIO"))</f>
        <v>MENOR</v>
      </c>
      <c r="V4662" s="23" t="n">
        <f aca="false">IF(T4662&lt;=Parametros!$B$7,M4662,IF(T4662&lt;=Parametros!$B$8,Q4662,P4662))</f>
        <v>522816.04</v>
      </c>
      <c r="W4662" s="26" t="n">
        <f aca="false">ROUND(V4662,0)</f>
        <v>522816</v>
      </c>
      <c r="X4662" s="27" t="n">
        <f aca="false">K4662/G4662</f>
        <v>0.959469775243576</v>
      </c>
      <c r="Y4662" s="27" t="n">
        <f aca="false">L4662/G4662</f>
        <v>1.25638785761083</v>
      </c>
    </row>
    <row r="4663" customFormat="false" ht="51.75" hidden="false" customHeight="true" outlineLevel="0" collapsed="false">
      <c r="A4663" s="4" t="s">
        <v>252</v>
      </c>
      <c r="B4663" s="4" t="s">
        <v>1668</v>
      </c>
      <c r="C4663" s="4" t="s">
        <v>1773</v>
      </c>
      <c r="D4663" s="4" t="s">
        <v>1774</v>
      </c>
      <c r="E4663" s="4" t="s">
        <v>98</v>
      </c>
      <c r="F4663" s="4" t="s">
        <v>99</v>
      </c>
      <c r="G4663" s="23" t="n">
        <v>544901</v>
      </c>
      <c r="H4663" s="24" t="n">
        <f aca="false">Parametros!$B$3</f>
        <v>160.42</v>
      </c>
      <c r="I4663" s="24" t="n">
        <f aca="false">Parametros!$B$4</f>
        <v>151.76</v>
      </c>
      <c r="J4663" s="23" t="n">
        <f aca="false">G4663*H4663/I4663</f>
        <v>575995.113468635</v>
      </c>
      <c r="K4663" s="23" t="n">
        <v>522816.04</v>
      </c>
      <c r="L4663" s="23" t="n">
        <v>684607</v>
      </c>
      <c r="M4663" s="23" t="n">
        <f aca="false">MIN(J4663:L4663)</f>
        <v>522816.04</v>
      </c>
      <c r="N4663" s="23" t="n">
        <f aca="false">MAX(J4663:L4663)</f>
        <v>684607</v>
      </c>
      <c r="O4663" s="23" t="n">
        <f aca="false">MEDIAN(J4663:L4663)</f>
        <v>575995.113468635</v>
      </c>
      <c r="P4663" s="23" t="n">
        <f aca="false">AVERAGE(J4663:L4663)</f>
        <v>594472.717822878</v>
      </c>
      <c r="Q4663" s="23" t="n">
        <f aca="false">AVERAGE(M4663,O4663)</f>
        <v>549405.576734317</v>
      </c>
      <c r="R4663" s="23" t="n">
        <f aca="false">AVERAGE(N4663,O4663)</f>
        <v>630301.056734317</v>
      </c>
      <c r="S4663" s="23" t="n">
        <f aca="false">STDEV(J4663:L4663)</f>
        <v>82462.9921930703</v>
      </c>
      <c r="T4663" s="25" t="n">
        <f aca="false">IF(P4663&gt;0,S4663/P4663,NA())</f>
        <v>0.138716192889511</v>
      </c>
      <c r="U4663" s="4" t="str">
        <f aca="false">IF(T4663&lt;=Parametros!$B$7,"MENOR",IF(T4663&lt;=Parametros!$B$8,"PROMEDIO MENOR-MEDIANA","PROMEDIO"))</f>
        <v>MENOR</v>
      </c>
      <c r="V4663" s="23" t="n">
        <f aca="false">IF(T4663&lt;=Parametros!$B$7,M4663,IF(T4663&lt;=Parametros!$B$8,Q4663,P4663))</f>
        <v>522816.04</v>
      </c>
      <c r="W4663" s="26" t="n">
        <f aca="false">ROUND(V4663,0)</f>
        <v>522816</v>
      </c>
      <c r="X4663" s="27" t="n">
        <f aca="false">K4663/G4663</f>
        <v>0.959469775243576</v>
      </c>
      <c r="Y4663" s="27" t="n">
        <f aca="false">L4663/G4663</f>
        <v>1.25638785761083</v>
      </c>
    </row>
    <row r="4664" customFormat="false" ht="51.75" hidden="false" customHeight="true" outlineLevel="0" collapsed="false">
      <c r="A4664" s="4" t="s">
        <v>255</v>
      </c>
      <c r="B4664" s="4" t="s">
        <v>1668</v>
      </c>
      <c r="C4664" s="4" t="s">
        <v>1775</v>
      </c>
      <c r="D4664" s="4" t="s">
        <v>1776</v>
      </c>
      <c r="E4664" s="4" t="s">
        <v>98</v>
      </c>
      <c r="F4664" s="4" t="s">
        <v>99</v>
      </c>
      <c r="G4664" s="23" t="n">
        <v>544901</v>
      </c>
      <c r="H4664" s="24" t="n">
        <f aca="false">Parametros!$B$3</f>
        <v>160.42</v>
      </c>
      <c r="I4664" s="24" t="n">
        <f aca="false">Parametros!$B$4</f>
        <v>151.76</v>
      </c>
      <c r="J4664" s="23" t="n">
        <f aca="false">G4664*H4664/I4664</f>
        <v>575995.113468635</v>
      </c>
      <c r="K4664" s="23" t="n">
        <v>522816.04</v>
      </c>
      <c r="L4664" s="23" t="n">
        <v>684607</v>
      </c>
      <c r="M4664" s="23" t="n">
        <f aca="false">MIN(J4664:L4664)</f>
        <v>522816.04</v>
      </c>
      <c r="N4664" s="23" t="n">
        <f aca="false">MAX(J4664:L4664)</f>
        <v>684607</v>
      </c>
      <c r="O4664" s="23" t="n">
        <f aca="false">MEDIAN(J4664:L4664)</f>
        <v>575995.113468635</v>
      </c>
      <c r="P4664" s="23" t="n">
        <f aca="false">AVERAGE(J4664:L4664)</f>
        <v>594472.717822878</v>
      </c>
      <c r="Q4664" s="23" t="n">
        <f aca="false">AVERAGE(M4664,O4664)</f>
        <v>549405.576734317</v>
      </c>
      <c r="R4664" s="23" t="n">
        <f aca="false">AVERAGE(N4664,O4664)</f>
        <v>630301.056734317</v>
      </c>
      <c r="S4664" s="23" t="n">
        <f aca="false">STDEV(J4664:L4664)</f>
        <v>82462.9921930703</v>
      </c>
      <c r="T4664" s="25" t="n">
        <f aca="false">IF(P4664&gt;0,S4664/P4664,NA())</f>
        <v>0.138716192889511</v>
      </c>
      <c r="U4664" s="4" t="str">
        <f aca="false">IF(T4664&lt;=Parametros!$B$7,"MENOR",IF(T4664&lt;=Parametros!$B$8,"PROMEDIO MENOR-MEDIANA","PROMEDIO"))</f>
        <v>MENOR</v>
      </c>
      <c r="V4664" s="23" t="n">
        <f aca="false">IF(T4664&lt;=Parametros!$B$7,M4664,IF(T4664&lt;=Parametros!$B$8,Q4664,P4664))</f>
        <v>522816.04</v>
      </c>
      <c r="W4664" s="26" t="n">
        <f aca="false">ROUND(V4664,0)</f>
        <v>522816</v>
      </c>
      <c r="X4664" s="27" t="n">
        <f aca="false">K4664/G4664</f>
        <v>0.959469775243576</v>
      </c>
      <c r="Y4664" s="27" t="n">
        <f aca="false">L4664/G4664</f>
        <v>1.25638785761083</v>
      </c>
    </row>
    <row r="4665" customFormat="false" ht="39" hidden="false" customHeight="true" outlineLevel="0" collapsed="false">
      <c r="A4665" s="4" t="s">
        <v>257</v>
      </c>
      <c r="B4665" s="4" t="s">
        <v>1668</v>
      </c>
      <c r="C4665" s="4" t="s">
        <v>1777</v>
      </c>
      <c r="D4665" s="4" t="s">
        <v>1778</v>
      </c>
      <c r="E4665" s="4" t="s">
        <v>98</v>
      </c>
      <c r="F4665" s="4" t="s">
        <v>99</v>
      </c>
      <c r="G4665" s="23" t="n">
        <v>544901</v>
      </c>
      <c r="H4665" s="24" t="n">
        <f aca="false">Parametros!$B$3</f>
        <v>160.42</v>
      </c>
      <c r="I4665" s="24" t="n">
        <f aca="false">Parametros!$B$4</f>
        <v>151.76</v>
      </c>
      <c r="J4665" s="23" t="n">
        <f aca="false">G4665*H4665/I4665</f>
        <v>575995.113468635</v>
      </c>
      <c r="K4665" s="23" t="n">
        <v>522816.04</v>
      </c>
      <c r="L4665" s="23" t="n">
        <v>684607</v>
      </c>
      <c r="M4665" s="23" t="n">
        <f aca="false">MIN(J4665:L4665)</f>
        <v>522816.04</v>
      </c>
      <c r="N4665" s="23" t="n">
        <f aca="false">MAX(J4665:L4665)</f>
        <v>684607</v>
      </c>
      <c r="O4665" s="23" t="n">
        <f aca="false">MEDIAN(J4665:L4665)</f>
        <v>575995.113468635</v>
      </c>
      <c r="P4665" s="23" t="n">
        <f aca="false">AVERAGE(J4665:L4665)</f>
        <v>594472.717822878</v>
      </c>
      <c r="Q4665" s="23" t="n">
        <f aca="false">AVERAGE(M4665,O4665)</f>
        <v>549405.576734317</v>
      </c>
      <c r="R4665" s="23" t="n">
        <f aca="false">AVERAGE(N4665,O4665)</f>
        <v>630301.056734317</v>
      </c>
      <c r="S4665" s="23" t="n">
        <f aca="false">STDEV(J4665:L4665)</f>
        <v>82462.9921930703</v>
      </c>
      <c r="T4665" s="25" t="n">
        <f aca="false">IF(P4665&gt;0,S4665/P4665,NA())</f>
        <v>0.138716192889511</v>
      </c>
      <c r="U4665" s="4" t="str">
        <f aca="false">IF(T4665&lt;=Parametros!$B$7,"MENOR",IF(T4665&lt;=Parametros!$B$8,"PROMEDIO MENOR-MEDIANA","PROMEDIO"))</f>
        <v>MENOR</v>
      </c>
      <c r="V4665" s="23" t="n">
        <f aca="false">IF(T4665&lt;=Parametros!$B$7,M4665,IF(T4665&lt;=Parametros!$B$8,Q4665,P4665))</f>
        <v>522816.04</v>
      </c>
      <c r="W4665" s="26" t="n">
        <f aca="false">ROUND(V4665,0)</f>
        <v>522816</v>
      </c>
      <c r="X4665" s="27" t="n">
        <f aca="false">K4665/G4665</f>
        <v>0.959469775243576</v>
      </c>
      <c r="Y4665" s="27" t="n">
        <f aca="false">L4665/G4665</f>
        <v>1.25638785761083</v>
      </c>
    </row>
    <row r="4666" customFormat="false" ht="51.75" hidden="false" customHeight="true" outlineLevel="0" collapsed="false">
      <c r="A4666" s="4" t="s">
        <v>260</v>
      </c>
      <c r="B4666" s="4" t="s">
        <v>1668</v>
      </c>
      <c r="C4666" s="4" t="s">
        <v>1779</v>
      </c>
      <c r="D4666" s="4" t="s">
        <v>1780</v>
      </c>
      <c r="E4666" s="4" t="s">
        <v>98</v>
      </c>
      <c r="F4666" s="4" t="s">
        <v>99</v>
      </c>
      <c r="G4666" s="23" t="n">
        <v>544901</v>
      </c>
      <c r="H4666" s="24" t="n">
        <f aca="false">Parametros!$B$3</f>
        <v>160.42</v>
      </c>
      <c r="I4666" s="24" t="n">
        <f aca="false">Parametros!$B$4</f>
        <v>151.76</v>
      </c>
      <c r="J4666" s="23" t="n">
        <f aca="false">G4666*H4666/I4666</f>
        <v>575995.113468635</v>
      </c>
      <c r="K4666" s="23" t="n">
        <v>522816.04</v>
      </c>
      <c r="L4666" s="23" t="n">
        <v>684607</v>
      </c>
      <c r="M4666" s="23" t="n">
        <f aca="false">MIN(J4666:L4666)</f>
        <v>522816.04</v>
      </c>
      <c r="N4666" s="23" t="n">
        <f aca="false">MAX(J4666:L4666)</f>
        <v>684607</v>
      </c>
      <c r="O4666" s="23" t="n">
        <f aca="false">MEDIAN(J4666:L4666)</f>
        <v>575995.113468635</v>
      </c>
      <c r="P4666" s="23" t="n">
        <f aca="false">AVERAGE(J4666:L4666)</f>
        <v>594472.717822878</v>
      </c>
      <c r="Q4666" s="23" t="n">
        <f aca="false">AVERAGE(M4666,O4666)</f>
        <v>549405.576734317</v>
      </c>
      <c r="R4666" s="23" t="n">
        <f aca="false">AVERAGE(N4666,O4666)</f>
        <v>630301.056734317</v>
      </c>
      <c r="S4666" s="23" t="n">
        <f aca="false">STDEV(J4666:L4666)</f>
        <v>82462.9921930703</v>
      </c>
      <c r="T4666" s="25" t="n">
        <f aca="false">IF(P4666&gt;0,S4666/P4666,NA())</f>
        <v>0.138716192889511</v>
      </c>
      <c r="U4666" s="4" t="str">
        <f aca="false">IF(T4666&lt;=Parametros!$B$7,"MENOR",IF(T4666&lt;=Parametros!$B$8,"PROMEDIO MENOR-MEDIANA","PROMEDIO"))</f>
        <v>MENOR</v>
      </c>
      <c r="V4666" s="23" t="n">
        <f aca="false">IF(T4666&lt;=Parametros!$B$7,M4666,IF(T4666&lt;=Parametros!$B$8,Q4666,P4666))</f>
        <v>522816.04</v>
      </c>
      <c r="W4666" s="26" t="n">
        <f aca="false">ROUND(V4666,0)</f>
        <v>522816</v>
      </c>
      <c r="X4666" s="27" t="n">
        <f aca="false">K4666/G4666</f>
        <v>0.959469775243576</v>
      </c>
      <c r="Y4666" s="27" t="n">
        <f aca="false">L4666/G4666</f>
        <v>1.25638785761083</v>
      </c>
    </row>
    <row r="4667" customFormat="false" ht="51.75" hidden="false" customHeight="true" outlineLevel="0" collapsed="false">
      <c r="A4667" s="4" t="s">
        <v>263</v>
      </c>
      <c r="B4667" s="4" t="s">
        <v>1668</v>
      </c>
      <c r="C4667" s="4" t="s">
        <v>1781</v>
      </c>
      <c r="D4667" s="4" t="s">
        <v>1782</v>
      </c>
      <c r="E4667" s="4" t="s">
        <v>98</v>
      </c>
      <c r="F4667" s="4" t="s">
        <v>99</v>
      </c>
      <c r="G4667" s="23" t="n">
        <v>544901</v>
      </c>
      <c r="H4667" s="24" t="n">
        <f aca="false">Parametros!$B$3</f>
        <v>160.42</v>
      </c>
      <c r="I4667" s="24" t="n">
        <f aca="false">Parametros!$B$4</f>
        <v>151.76</v>
      </c>
      <c r="J4667" s="23" t="n">
        <f aca="false">G4667*H4667/I4667</f>
        <v>575995.113468635</v>
      </c>
      <c r="K4667" s="23" t="n">
        <v>522816.04</v>
      </c>
      <c r="L4667" s="23" t="n">
        <v>684607</v>
      </c>
      <c r="M4667" s="23" t="n">
        <f aca="false">MIN(J4667:L4667)</f>
        <v>522816.04</v>
      </c>
      <c r="N4667" s="23" t="n">
        <f aca="false">MAX(J4667:L4667)</f>
        <v>684607</v>
      </c>
      <c r="O4667" s="23" t="n">
        <f aca="false">MEDIAN(J4667:L4667)</f>
        <v>575995.113468635</v>
      </c>
      <c r="P4667" s="23" t="n">
        <f aca="false">AVERAGE(J4667:L4667)</f>
        <v>594472.717822878</v>
      </c>
      <c r="Q4667" s="23" t="n">
        <f aca="false">AVERAGE(M4667,O4667)</f>
        <v>549405.576734317</v>
      </c>
      <c r="R4667" s="23" t="n">
        <f aca="false">AVERAGE(N4667,O4667)</f>
        <v>630301.056734317</v>
      </c>
      <c r="S4667" s="23" t="n">
        <f aca="false">STDEV(J4667:L4667)</f>
        <v>82462.9921930703</v>
      </c>
      <c r="T4667" s="25" t="n">
        <f aca="false">IF(P4667&gt;0,S4667/P4667,NA())</f>
        <v>0.138716192889511</v>
      </c>
      <c r="U4667" s="4" t="str">
        <f aca="false">IF(T4667&lt;=Parametros!$B$7,"MENOR",IF(T4667&lt;=Parametros!$B$8,"PROMEDIO MENOR-MEDIANA","PROMEDIO"))</f>
        <v>MENOR</v>
      </c>
      <c r="V4667" s="23" t="n">
        <f aca="false">IF(T4667&lt;=Parametros!$B$7,M4667,IF(T4667&lt;=Parametros!$B$8,Q4667,P4667))</f>
        <v>522816.04</v>
      </c>
      <c r="W4667" s="26" t="n">
        <f aca="false">ROUND(V4667,0)</f>
        <v>522816</v>
      </c>
      <c r="X4667" s="27" t="n">
        <f aca="false">K4667/G4667</f>
        <v>0.959469775243576</v>
      </c>
      <c r="Y4667" s="27" t="n">
        <f aca="false">L4667/G4667</f>
        <v>1.25638785761083</v>
      </c>
    </row>
    <row r="4668" customFormat="false" ht="39" hidden="false" customHeight="true" outlineLevel="0" collapsed="false">
      <c r="A4668" s="4" t="s">
        <v>265</v>
      </c>
      <c r="B4668" s="4" t="s">
        <v>1668</v>
      </c>
      <c r="C4668" s="4" t="s">
        <v>1783</v>
      </c>
      <c r="D4668" s="4" t="s">
        <v>1784</v>
      </c>
      <c r="E4668" s="4" t="s">
        <v>98</v>
      </c>
      <c r="F4668" s="4" t="s">
        <v>99</v>
      </c>
      <c r="G4668" s="23" t="n">
        <v>544901</v>
      </c>
      <c r="H4668" s="24" t="n">
        <f aca="false">Parametros!$B$3</f>
        <v>160.42</v>
      </c>
      <c r="I4668" s="24" t="n">
        <f aca="false">Parametros!$B$4</f>
        <v>151.76</v>
      </c>
      <c r="J4668" s="23" t="n">
        <f aca="false">G4668*H4668/I4668</f>
        <v>575995.113468635</v>
      </c>
      <c r="K4668" s="23" t="n">
        <v>522816.04</v>
      </c>
      <c r="L4668" s="23" t="n">
        <v>684607</v>
      </c>
      <c r="M4668" s="23" t="n">
        <f aca="false">MIN(J4668:L4668)</f>
        <v>522816.04</v>
      </c>
      <c r="N4668" s="23" t="n">
        <f aca="false">MAX(J4668:L4668)</f>
        <v>684607</v>
      </c>
      <c r="O4668" s="23" t="n">
        <f aca="false">MEDIAN(J4668:L4668)</f>
        <v>575995.113468635</v>
      </c>
      <c r="P4668" s="23" t="n">
        <f aca="false">AVERAGE(J4668:L4668)</f>
        <v>594472.717822878</v>
      </c>
      <c r="Q4668" s="23" t="n">
        <f aca="false">AVERAGE(M4668,O4668)</f>
        <v>549405.576734317</v>
      </c>
      <c r="R4668" s="23" t="n">
        <f aca="false">AVERAGE(N4668,O4668)</f>
        <v>630301.056734317</v>
      </c>
      <c r="S4668" s="23" t="n">
        <f aca="false">STDEV(J4668:L4668)</f>
        <v>82462.9921930703</v>
      </c>
      <c r="T4668" s="25" t="n">
        <f aca="false">IF(P4668&gt;0,S4668/P4668,NA())</f>
        <v>0.138716192889511</v>
      </c>
      <c r="U4668" s="4" t="str">
        <f aca="false">IF(T4668&lt;=Parametros!$B$7,"MENOR",IF(T4668&lt;=Parametros!$B$8,"PROMEDIO MENOR-MEDIANA","PROMEDIO"))</f>
        <v>MENOR</v>
      </c>
      <c r="V4668" s="23" t="n">
        <f aca="false">IF(T4668&lt;=Parametros!$B$7,M4668,IF(T4668&lt;=Parametros!$B$8,Q4668,P4668))</f>
        <v>522816.04</v>
      </c>
      <c r="W4668" s="26" t="n">
        <f aca="false">ROUND(V4668,0)</f>
        <v>522816</v>
      </c>
      <c r="X4668" s="27" t="n">
        <f aca="false">K4668/G4668</f>
        <v>0.959469775243576</v>
      </c>
      <c r="Y4668" s="27" t="n">
        <f aca="false">L4668/G4668</f>
        <v>1.25638785761083</v>
      </c>
    </row>
    <row r="4669" customFormat="false" ht="39" hidden="false" customHeight="true" outlineLevel="0" collapsed="false">
      <c r="A4669" s="4" t="s">
        <v>268</v>
      </c>
      <c r="B4669" s="4" t="s">
        <v>1668</v>
      </c>
      <c r="C4669" s="4" t="s">
        <v>1785</v>
      </c>
      <c r="D4669" s="4" t="s">
        <v>1786</v>
      </c>
      <c r="E4669" s="4" t="s">
        <v>98</v>
      </c>
      <c r="F4669" s="4" t="s">
        <v>99</v>
      </c>
      <c r="G4669" s="23" t="n">
        <v>544901</v>
      </c>
      <c r="H4669" s="24" t="n">
        <f aca="false">Parametros!$B$3</f>
        <v>160.42</v>
      </c>
      <c r="I4669" s="24" t="n">
        <f aca="false">Parametros!$B$4</f>
        <v>151.76</v>
      </c>
      <c r="J4669" s="23" t="n">
        <f aca="false">G4669*H4669/I4669</f>
        <v>575995.113468635</v>
      </c>
      <c r="K4669" s="23" t="n">
        <v>522816.04</v>
      </c>
      <c r="L4669" s="23" t="n">
        <v>684607</v>
      </c>
      <c r="M4669" s="23" t="n">
        <f aca="false">MIN(J4669:L4669)</f>
        <v>522816.04</v>
      </c>
      <c r="N4669" s="23" t="n">
        <f aca="false">MAX(J4669:L4669)</f>
        <v>684607</v>
      </c>
      <c r="O4669" s="23" t="n">
        <f aca="false">MEDIAN(J4669:L4669)</f>
        <v>575995.113468635</v>
      </c>
      <c r="P4669" s="23" t="n">
        <f aca="false">AVERAGE(J4669:L4669)</f>
        <v>594472.717822878</v>
      </c>
      <c r="Q4669" s="23" t="n">
        <f aca="false">AVERAGE(M4669,O4669)</f>
        <v>549405.576734317</v>
      </c>
      <c r="R4669" s="23" t="n">
        <f aca="false">AVERAGE(N4669,O4669)</f>
        <v>630301.056734317</v>
      </c>
      <c r="S4669" s="23" t="n">
        <f aca="false">STDEV(J4669:L4669)</f>
        <v>82462.9921930703</v>
      </c>
      <c r="T4669" s="25" t="n">
        <f aca="false">IF(P4669&gt;0,S4669/P4669,NA())</f>
        <v>0.138716192889511</v>
      </c>
      <c r="U4669" s="4" t="str">
        <f aca="false">IF(T4669&lt;=Parametros!$B$7,"MENOR",IF(T4669&lt;=Parametros!$B$8,"PROMEDIO MENOR-MEDIANA","PROMEDIO"))</f>
        <v>MENOR</v>
      </c>
      <c r="V4669" s="23" t="n">
        <f aca="false">IF(T4669&lt;=Parametros!$B$7,M4669,IF(T4669&lt;=Parametros!$B$8,Q4669,P4669))</f>
        <v>522816.04</v>
      </c>
      <c r="W4669" s="26" t="n">
        <f aca="false">ROUND(V4669,0)</f>
        <v>522816</v>
      </c>
      <c r="X4669" s="27" t="n">
        <f aca="false">K4669/G4669</f>
        <v>0.959469775243576</v>
      </c>
      <c r="Y4669" s="27" t="n">
        <f aca="false">L4669/G4669</f>
        <v>1.25638785761083</v>
      </c>
    </row>
    <row r="4670" customFormat="false" ht="39" hidden="false" customHeight="true" outlineLevel="0" collapsed="false">
      <c r="A4670" s="4" t="s">
        <v>271</v>
      </c>
      <c r="B4670" s="4" t="s">
        <v>1668</v>
      </c>
      <c r="C4670" s="4" t="s">
        <v>1787</v>
      </c>
      <c r="D4670" s="4" t="s">
        <v>1788</v>
      </c>
      <c r="E4670" s="4" t="s">
        <v>98</v>
      </c>
      <c r="F4670" s="4" t="s">
        <v>99</v>
      </c>
      <c r="G4670" s="23" t="n">
        <v>544901</v>
      </c>
      <c r="H4670" s="24" t="n">
        <f aca="false">Parametros!$B$3</f>
        <v>160.42</v>
      </c>
      <c r="I4670" s="24" t="n">
        <f aca="false">Parametros!$B$4</f>
        <v>151.76</v>
      </c>
      <c r="J4670" s="23" t="n">
        <f aca="false">G4670*H4670/I4670</f>
        <v>575995.113468635</v>
      </c>
      <c r="K4670" s="23" t="n">
        <v>522816.04</v>
      </c>
      <c r="L4670" s="23" t="n">
        <v>684607</v>
      </c>
      <c r="M4670" s="23" t="n">
        <f aca="false">MIN(J4670:L4670)</f>
        <v>522816.04</v>
      </c>
      <c r="N4670" s="23" t="n">
        <f aca="false">MAX(J4670:L4670)</f>
        <v>684607</v>
      </c>
      <c r="O4670" s="23" t="n">
        <f aca="false">MEDIAN(J4670:L4670)</f>
        <v>575995.113468635</v>
      </c>
      <c r="P4670" s="23" t="n">
        <f aca="false">AVERAGE(J4670:L4670)</f>
        <v>594472.717822878</v>
      </c>
      <c r="Q4670" s="23" t="n">
        <f aca="false">AVERAGE(M4670,O4670)</f>
        <v>549405.576734317</v>
      </c>
      <c r="R4670" s="23" t="n">
        <f aca="false">AVERAGE(N4670,O4670)</f>
        <v>630301.056734317</v>
      </c>
      <c r="S4670" s="23" t="n">
        <f aca="false">STDEV(J4670:L4670)</f>
        <v>82462.9921930703</v>
      </c>
      <c r="T4670" s="25" t="n">
        <f aca="false">IF(P4670&gt;0,S4670/P4670,NA())</f>
        <v>0.138716192889511</v>
      </c>
      <c r="U4670" s="4" t="str">
        <f aca="false">IF(T4670&lt;=Parametros!$B$7,"MENOR",IF(T4670&lt;=Parametros!$B$8,"PROMEDIO MENOR-MEDIANA","PROMEDIO"))</f>
        <v>MENOR</v>
      </c>
      <c r="V4670" s="23" t="n">
        <f aca="false">IF(T4670&lt;=Parametros!$B$7,M4670,IF(T4670&lt;=Parametros!$B$8,Q4670,P4670))</f>
        <v>522816.04</v>
      </c>
      <c r="W4670" s="26" t="n">
        <f aca="false">ROUND(V4670,0)</f>
        <v>522816</v>
      </c>
      <c r="X4670" s="27" t="n">
        <f aca="false">K4670/G4670</f>
        <v>0.959469775243576</v>
      </c>
      <c r="Y4670" s="27" t="n">
        <f aca="false">L4670/G4670</f>
        <v>1.25638785761083</v>
      </c>
    </row>
    <row r="4671" customFormat="false" ht="39" hidden="false" customHeight="true" outlineLevel="0" collapsed="false">
      <c r="A4671" s="4" t="s">
        <v>274</v>
      </c>
      <c r="B4671" s="4" t="s">
        <v>1668</v>
      </c>
      <c r="C4671" s="4" t="s">
        <v>1789</v>
      </c>
      <c r="D4671" s="4" t="s">
        <v>1790</v>
      </c>
      <c r="E4671" s="4" t="s">
        <v>98</v>
      </c>
      <c r="F4671" s="4" t="s">
        <v>99</v>
      </c>
      <c r="G4671" s="23" t="n">
        <v>820743</v>
      </c>
      <c r="H4671" s="24" t="n">
        <f aca="false">Parametros!$B$3</f>
        <v>160.42</v>
      </c>
      <c r="I4671" s="24" t="n">
        <f aca="false">Parametros!$B$4</f>
        <v>151.76</v>
      </c>
      <c r="J4671" s="23" t="n">
        <f aca="false">G4671*H4671/I4671</f>
        <v>867577.70202952</v>
      </c>
      <c r="K4671" s="23" t="n">
        <v>787478.3</v>
      </c>
      <c r="L4671" s="23" t="n">
        <v>1031254</v>
      </c>
      <c r="M4671" s="23" t="n">
        <f aca="false">MIN(J4671:L4671)</f>
        <v>787478.3</v>
      </c>
      <c r="N4671" s="23" t="n">
        <f aca="false">MAX(J4671:L4671)</f>
        <v>1031254</v>
      </c>
      <c r="O4671" s="23" t="n">
        <f aca="false">MEDIAN(J4671:L4671)</f>
        <v>867577.70202952</v>
      </c>
      <c r="P4671" s="23" t="n">
        <f aca="false">AVERAGE(J4671:L4671)</f>
        <v>895436.667343174</v>
      </c>
      <c r="Q4671" s="23" t="n">
        <f aca="false">AVERAGE(M4671,O4671)</f>
        <v>827528.00101476</v>
      </c>
      <c r="R4671" s="23" t="n">
        <f aca="false">AVERAGE(N4671,O4671)</f>
        <v>949415.85101476</v>
      </c>
      <c r="S4671" s="23" t="n">
        <f aca="false">STDEV(J4671:L4671)</f>
        <v>124252.724070271</v>
      </c>
      <c r="T4671" s="25" t="n">
        <f aca="false">IF(P4671&gt;0,S4671/P4671,NA())</f>
        <v>0.138762157729076</v>
      </c>
      <c r="U4671" s="4" t="str">
        <f aca="false">IF(T4671&lt;=Parametros!$B$7,"MENOR",IF(T4671&lt;=Parametros!$B$8,"PROMEDIO MENOR-MEDIANA","PROMEDIO"))</f>
        <v>MENOR</v>
      </c>
      <c r="V4671" s="23" t="n">
        <f aca="false">IF(T4671&lt;=Parametros!$B$7,M4671,IF(T4671&lt;=Parametros!$B$8,Q4671,P4671))</f>
        <v>787478.3</v>
      </c>
      <c r="W4671" s="26" t="n">
        <f aca="false">ROUND(V4671,0)</f>
        <v>787478</v>
      </c>
      <c r="X4671" s="27" t="n">
        <f aca="false">K4671/G4671</f>
        <v>0.959470016801849</v>
      </c>
      <c r="Y4671" s="27" t="n">
        <f aca="false">L4671/G4671</f>
        <v>1.25648832825866</v>
      </c>
    </row>
    <row r="4672" customFormat="false" ht="39" hidden="false" customHeight="true" outlineLevel="0" collapsed="false">
      <c r="A4672" s="4" t="s">
        <v>277</v>
      </c>
      <c r="B4672" s="4" t="s">
        <v>1668</v>
      </c>
      <c r="C4672" s="4" t="s">
        <v>1791</v>
      </c>
      <c r="D4672" s="4" t="s">
        <v>1792</v>
      </c>
      <c r="E4672" s="4" t="s">
        <v>98</v>
      </c>
      <c r="F4672" s="4" t="s">
        <v>99</v>
      </c>
      <c r="G4672" s="23" t="n">
        <v>820743</v>
      </c>
      <c r="H4672" s="24" t="n">
        <f aca="false">Parametros!$B$3</f>
        <v>160.42</v>
      </c>
      <c r="I4672" s="24" t="n">
        <f aca="false">Parametros!$B$4</f>
        <v>151.76</v>
      </c>
      <c r="J4672" s="23" t="n">
        <f aca="false">G4672*H4672/I4672</f>
        <v>867577.70202952</v>
      </c>
      <c r="K4672" s="23" t="n">
        <v>787478.3</v>
      </c>
      <c r="L4672" s="23" t="n">
        <v>1031254</v>
      </c>
      <c r="M4672" s="23" t="n">
        <f aca="false">MIN(J4672:L4672)</f>
        <v>787478.3</v>
      </c>
      <c r="N4672" s="23" t="n">
        <f aca="false">MAX(J4672:L4672)</f>
        <v>1031254</v>
      </c>
      <c r="O4672" s="23" t="n">
        <f aca="false">MEDIAN(J4672:L4672)</f>
        <v>867577.70202952</v>
      </c>
      <c r="P4672" s="23" t="n">
        <f aca="false">AVERAGE(J4672:L4672)</f>
        <v>895436.667343174</v>
      </c>
      <c r="Q4672" s="23" t="n">
        <f aca="false">AVERAGE(M4672,O4672)</f>
        <v>827528.00101476</v>
      </c>
      <c r="R4672" s="23" t="n">
        <f aca="false">AVERAGE(N4672,O4672)</f>
        <v>949415.85101476</v>
      </c>
      <c r="S4672" s="23" t="n">
        <f aca="false">STDEV(J4672:L4672)</f>
        <v>124252.724070271</v>
      </c>
      <c r="T4672" s="25" t="n">
        <f aca="false">IF(P4672&gt;0,S4672/P4672,NA())</f>
        <v>0.138762157729076</v>
      </c>
      <c r="U4672" s="4" t="str">
        <f aca="false">IF(T4672&lt;=Parametros!$B$7,"MENOR",IF(T4672&lt;=Parametros!$B$8,"PROMEDIO MENOR-MEDIANA","PROMEDIO"))</f>
        <v>MENOR</v>
      </c>
      <c r="V4672" s="23" t="n">
        <f aca="false">IF(T4672&lt;=Parametros!$B$7,M4672,IF(T4672&lt;=Parametros!$B$8,Q4672,P4672))</f>
        <v>787478.3</v>
      </c>
      <c r="W4672" s="26" t="n">
        <f aca="false">ROUND(V4672,0)</f>
        <v>787478</v>
      </c>
      <c r="X4672" s="27" t="n">
        <f aca="false">K4672/G4672</f>
        <v>0.959470016801849</v>
      </c>
      <c r="Y4672" s="27" t="n">
        <f aca="false">L4672/G4672</f>
        <v>1.25648832825866</v>
      </c>
    </row>
    <row r="4673" customFormat="false" ht="39" hidden="false" customHeight="true" outlineLevel="0" collapsed="false">
      <c r="A4673" s="4" t="s">
        <v>279</v>
      </c>
      <c r="B4673" s="4" t="s">
        <v>1668</v>
      </c>
      <c r="C4673" s="4" t="s">
        <v>1793</v>
      </c>
      <c r="D4673" s="4" t="s">
        <v>1794</v>
      </c>
      <c r="E4673" s="4" t="s">
        <v>98</v>
      </c>
      <c r="F4673" s="4" t="s">
        <v>99</v>
      </c>
      <c r="G4673" s="23" t="n">
        <v>820743</v>
      </c>
      <c r="H4673" s="24" t="n">
        <f aca="false">Parametros!$B$3</f>
        <v>160.42</v>
      </c>
      <c r="I4673" s="24" t="n">
        <f aca="false">Parametros!$B$4</f>
        <v>151.76</v>
      </c>
      <c r="J4673" s="23" t="n">
        <f aca="false">G4673*H4673/I4673</f>
        <v>867577.70202952</v>
      </c>
      <c r="K4673" s="23" t="n">
        <v>787478.3</v>
      </c>
      <c r="L4673" s="23" t="n">
        <v>1031254</v>
      </c>
      <c r="M4673" s="23" t="n">
        <f aca="false">MIN(J4673:L4673)</f>
        <v>787478.3</v>
      </c>
      <c r="N4673" s="23" t="n">
        <f aca="false">MAX(J4673:L4673)</f>
        <v>1031254</v>
      </c>
      <c r="O4673" s="23" t="n">
        <f aca="false">MEDIAN(J4673:L4673)</f>
        <v>867577.70202952</v>
      </c>
      <c r="P4673" s="23" t="n">
        <f aca="false">AVERAGE(J4673:L4673)</f>
        <v>895436.667343174</v>
      </c>
      <c r="Q4673" s="23" t="n">
        <f aca="false">AVERAGE(M4673,O4673)</f>
        <v>827528.00101476</v>
      </c>
      <c r="R4673" s="23" t="n">
        <f aca="false">AVERAGE(N4673,O4673)</f>
        <v>949415.85101476</v>
      </c>
      <c r="S4673" s="23" t="n">
        <f aca="false">STDEV(J4673:L4673)</f>
        <v>124252.724070271</v>
      </c>
      <c r="T4673" s="25" t="n">
        <f aca="false">IF(P4673&gt;0,S4673/P4673,NA())</f>
        <v>0.138762157729076</v>
      </c>
      <c r="U4673" s="4" t="str">
        <f aca="false">IF(T4673&lt;=Parametros!$B$7,"MENOR",IF(T4673&lt;=Parametros!$B$8,"PROMEDIO MENOR-MEDIANA","PROMEDIO"))</f>
        <v>MENOR</v>
      </c>
      <c r="V4673" s="23" t="n">
        <f aca="false">IF(T4673&lt;=Parametros!$B$7,M4673,IF(T4673&lt;=Parametros!$B$8,Q4673,P4673))</f>
        <v>787478.3</v>
      </c>
      <c r="W4673" s="26" t="n">
        <f aca="false">ROUND(V4673,0)</f>
        <v>787478</v>
      </c>
      <c r="X4673" s="27" t="n">
        <f aca="false">K4673/G4673</f>
        <v>0.959470016801849</v>
      </c>
      <c r="Y4673" s="27" t="n">
        <f aca="false">L4673/G4673</f>
        <v>1.25648832825866</v>
      </c>
    </row>
    <row r="4674" customFormat="false" ht="39" hidden="false" customHeight="true" outlineLevel="0" collapsed="false">
      <c r="A4674" s="4" t="s">
        <v>282</v>
      </c>
      <c r="B4674" s="4" t="s">
        <v>1668</v>
      </c>
      <c r="C4674" s="4" t="s">
        <v>1795</v>
      </c>
      <c r="D4674" s="4" t="s">
        <v>1796</v>
      </c>
      <c r="E4674" s="4" t="s">
        <v>98</v>
      </c>
      <c r="F4674" s="4" t="s">
        <v>99</v>
      </c>
      <c r="G4674" s="23" t="n">
        <v>820743</v>
      </c>
      <c r="H4674" s="24" t="n">
        <f aca="false">Parametros!$B$3</f>
        <v>160.42</v>
      </c>
      <c r="I4674" s="24" t="n">
        <f aca="false">Parametros!$B$4</f>
        <v>151.76</v>
      </c>
      <c r="J4674" s="23" t="n">
        <f aca="false">G4674*H4674/I4674</f>
        <v>867577.70202952</v>
      </c>
      <c r="K4674" s="23" t="n">
        <v>787478.3</v>
      </c>
      <c r="L4674" s="23" t="n">
        <v>1031254</v>
      </c>
      <c r="M4674" s="23" t="n">
        <f aca="false">MIN(J4674:L4674)</f>
        <v>787478.3</v>
      </c>
      <c r="N4674" s="23" t="n">
        <f aca="false">MAX(J4674:L4674)</f>
        <v>1031254</v>
      </c>
      <c r="O4674" s="23" t="n">
        <f aca="false">MEDIAN(J4674:L4674)</f>
        <v>867577.70202952</v>
      </c>
      <c r="P4674" s="23" t="n">
        <f aca="false">AVERAGE(J4674:L4674)</f>
        <v>895436.667343174</v>
      </c>
      <c r="Q4674" s="23" t="n">
        <f aca="false">AVERAGE(M4674,O4674)</f>
        <v>827528.00101476</v>
      </c>
      <c r="R4674" s="23" t="n">
        <f aca="false">AVERAGE(N4674,O4674)</f>
        <v>949415.85101476</v>
      </c>
      <c r="S4674" s="23" t="n">
        <f aca="false">STDEV(J4674:L4674)</f>
        <v>124252.724070271</v>
      </c>
      <c r="T4674" s="25" t="n">
        <f aca="false">IF(P4674&gt;0,S4674/P4674,NA())</f>
        <v>0.138762157729076</v>
      </c>
      <c r="U4674" s="4" t="str">
        <f aca="false">IF(T4674&lt;=Parametros!$B$7,"MENOR",IF(T4674&lt;=Parametros!$B$8,"PROMEDIO MENOR-MEDIANA","PROMEDIO"))</f>
        <v>MENOR</v>
      </c>
      <c r="V4674" s="23" t="n">
        <f aca="false">IF(T4674&lt;=Parametros!$B$7,M4674,IF(T4674&lt;=Parametros!$B$8,Q4674,P4674))</f>
        <v>787478.3</v>
      </c>
      <c r="W4674" s="26" t="n">
        <f aca="false">ROUND(V4674,0)</f>
        <v>787478</v>
      </c>
      <c r="X4674" s="27" t="n">
        <f aca="false">K4674/G4674</f>
        <v>0.959470016801849</v>
      </c>
      <c r="Y4674" s="27" t="n">
        <f aca="false">L4674/G4674</f>
        <v>1.25648832825866</v>
      </c>
    </row>
    <row r="4675" customFormat="false" ht="39" hidden="false" customHeight="true" outlineLevel="0" collapsed="false">
      <c r="A4675" s="4" t="s">
        <v>284</v>
      </c>
      <c r="B4675" s="4" t="s">
        <v>1668</v>
      </c>
      <c r="C4675" s="4" t="s">
        <v>1797</v>
      </c>
      <c r="D4675" s="4" t="s">
        <v>1798</v>
      </c>
      <c r="E4675" s="4" t="s">
        <v>98</v>
      </c>
      <c r="F4675" s="4" t="s">
        <v>99</v>
      </c>
      <c r="G4675" s="23" t="n">
        <v>404719</v>
      </c>
      <c r="H4675" s="24" t="n">
        <f aca="false">Parametros!$B$3</f>
        <v>160.42</v>
      </c>
      <c r="I4675" s="24" t="n">
        <f aca="false">Parametros!$B$4</f>
        <v>151.76</v>
      </c>
      <c r="J4675" s="23" t="n">
        <f aca="false">G4675*H4675/I4675</f>
        <v>427813.79797048</v>
      </c>
      <c r="K4675" s="23" t="n">
        <v>388316.03</v>
      </c>
      <c r="L4675" s="23" t="n">
        <v>508487</v>
      </c>
      <c r="M4675" s="23" t="n">
        <f aca="false">MIN(J4675:L4675)</f>
        <v>388316.03</v>
      </c>
      <c r="N4675" s="23" t="n">
        <f aca="false">MAX(J4675:L4675)</f>
        <v>508487</v>
      </c>
      <c r="O4675" s="23" t="n">
        <f aca="false">MEDIAN(J4675:L4675)</f>
        <v>427813.79797048</v>
      </c>
      <c r="P4675" s="23" t="n">
        <f aca="false">AVERAGE(J4675:L4675)</f>
        <v>441538.942656827</v>
      </c>
      <c r="Q4675" s="23" t="n">
        <f aca="false">AVERAGE(M4675,O4675)</f>
        <v>408064.91398524</v>
      </c>
      <c r="R4675" s="23" t="n">
        <f aca="false">AVERAGE(N4675,O4675)</f>
        <v>468150.39898524</v>
      </c>
      <c r="S4675" s="23" t="n">
        <f aca="false">STDEV(J4675:L4675)</f>
        <v>61249.8996340491</v>
      </c>
      <c r="T4675" s="25" t="n">
        <f aca="false">IF(P4675&gt;0,S4675/P4675,NA())</f>
        <v>0.138719133731436</v>
      </c>
      <c r="U4675" s="4" t="str">
        <f aca="false">IF(T4675&lt;=Parametros!$B$7,"MENOR",IF(T4675&lt;=Parametros!$B$8,"PROMEDIO MENOR-MEDIANA","PROMEDIO"))</f>
        <v>MENOR</v>
      </c>
      <c r="V4675" s="23" t="n">
        <f aca="false">IF(T4675&lt;=Parametros!$B$7,M4675,IF(T4675&lt;=Parametros!$B$8,Q4675,P4675))</f>
        <v>388316.03</v>
      </c>
      <c r="W4675" s="26" t="n">
        <f aca="false">ROUND(V4675,0)</f>
        <v>388316</v>
      </c>
      <c r="X4675" s="27" t="n">
        <f aca="false">K4675/G4675</f>
        <v>0.959470719190352</v>
      </c>
      <c r="Y4675" s="27" t="n">
        <f aca="false">L4675/G4675</f>
        <v>1.25639517788886</v>
      </c>
    </row>
    <row r="4676" customFormat="false" ht="39" hidden="false" customHeight="true" outlineLevel="0" collapsed="false">
      <c r="A4676" s="4" t="s">
        <v>287</v>
      </c>
      <c r="B4676" s="4" t="s">
        <v>1668</v>
      </c>
      <c r="C4676" s="4" t="s">
        <v>1799</v>
      </c>
      <c r="D4676" s="4" t="s">
        <v>1800</v>
      </c>
      <c r="E4676" s="4" t="s">
        <v>98</v>
      </c>
      <c r="F4676" s="4" t="s">
        <v>99</v>
      </c>
      <c r="G4676" s="23" t="n">
        <v>404719</v>
      </c>
      <c r="H4676" s="24" t="n">
        <f aca="false">Parametros!$B$3</f>
        <v>160.42</v>
      </c>
      <c r="I4676" s="24" t="n">
        <f aca="false">Parametros!$B$4</f>
        <v>151.76</v>
      </c>
      <c r="J4676" s="23" t="n">
        <f aca="false">G4676*H4676/I4676</f>
        <v>427813.79797048</v>
      </c>
      <c r="K4676" s="23" t="n">
        <v>388316.03</v>
      </c>
      <c r="L4676" s="23" t="n">
        <v>508487</v>
      </c>
      <c r="M4676" s="23" t="n">
        <f aca="false">MIN(J4676:L4676)</f>
        <v>388316.03</v>
      </c>
      <c r="N4676" s="23" t="n">
        <f aca="false">MAX(J4676:L4676)</f>
        <v>508487</v>
      </c>
      <c r="O4676" s="23" t="n">
        <f aca="false">MEDIAN(J4676:L4676)</f>
        <v>427813.79797048</v>
      </c>
      <c r="P4676" s="23" t="n">
        <f aca="false">AVERAGE(J4676:L4676)</f>
        <v>441538.942656827</v>
      </c>
      <c r="Q4676" s="23" t="n">
        <f aca="false">AVERAGE(M4676,O4676)</f>
        <v>408064.91398524</v>
      </c>
      <c r="R4676" s="23" t="n">
        <f aca="false">AVERAGE(N4676,O4676)</f>
        <v>468150.39898524</v>
      </c>
      <c r="S4676" s="23" t="n">
        <f aca="false">STDEV(J4676:L4676)</f>
        <v>61249.8996340491</v>
      </c>
      <c r="T4676" s="25" t="n">
        <f aca="false">IF(P4676&gt;0,S4676/P4676,NA())</f>
        <v>0.138719133731436</v>
      </c>
      <c r="U4676" s="4" t="str">
        <f aca="false">IF(T4676&lt;=Parametros!$B$7,"MENOR",IF(T4676&lt;=Parametros!$B$8,"PROMEDIO MENOR-MEDIANA","PROMEDIO"))</f>
        <v>MENOR</v>
      </c>
      <c r="V4676" s="23" t="n">
        <f aca="false">IF(T4676&lt;=Parametros!$B$7,M4676,IF(T4676&lt;=Parametros!$B$8,Q4676,P4676))</f>
        <v>388316.03</v>
      </c>
      <c r="W4676" s="26" t="n">
        <f aca="false">ROUND(V4676,0)</f>
        <v>388316</v>
      </c>
      <c r="X4676" s="27" t="n">
        <f aca="false">K4676/G4676</f>
        <v>0.959470719190352</v>
      </c>
      <c r="Y4676" s="27" t="n">
        <f aca="false">L4676/G4676</f>
        <v>1.25639517788886</v>
      </c>
    </row>
    <row r="4677" customFormat="false" ht="26.25" hidden="false" customHeight="true" outlineLevel="0" collapsed="false">
      <c r="A4677" s="4" t="s">
        <v>290</v>
      </c>
      <c r="B4677" s="4" t="s">
        <v>1668</v>
      </c>
      <c r="C4677" s="4" t="s">
        <v>1801</v>
      </c>
      <c r="D4677" s="4" t="s">
        <v>1802</v>
      </c>
      <c r="E4677" s="4" t="s">
        <v>98</v>
      </c>
      <c r="F4677" s="4" t="s">
        <v>99</v>
      </c>
      <c r="G4677" s="23" t="n">
        <v>263723</v>
      </c>
      <c r="H4677" s="24" t="n">
        <f aca="false">Parametros!$B$3</f>
        <v>160.42</v>
      </c>
      <c r="I4677" s="24" t="n">
        <f aca="false">Parametros!$B$4</f>
        <v>151.76</v>
      </c>
      <c r="J4677" s="23" t="n">
        <f aca="false">G4677*H4677/I4677</f>
        <v>278772.032551397</v>
      </c>
      <c r="K4677" s="23" t="n">
        <v>253034.41</v>
      </c>
      <c r="L4677" s="23" t="n">
        <v>331296</v>
      </c>
      <c r="M4677" s="23" t="n">
        <f aca="false">MIN(J4677:L4677)</f>
        <v>253034.41</v>
      </c>
      <c r="N4677" s="23" t="n">
        <f aca="false">MAX(J4677:L4677)</f>
        <v>331296</v>
      </c>
      <c r="O4677" s="23" t="n">
        <f aca="false">MEDIAN(J4677:L4677)</f>
        <v>278772.032551397</v>
      </c>
      <c r="P4677" s="23" t="n">
        <f aca="false">AVERAGE(J4677:L4677)</f>
        <v>287700.814183799</v>
      </c>
      <c r="Q4677" s="23" t="n">
        <f aca="false">AVERAGE(M4677,O4677)</f>
        <v>265903.221275698</v>
      </c>
      <c r="R4677" s="23" t="n">
        <f aca="false">AVERAGE(N4677,O4677)</f>
        <v>305034.016275698</v>
      </c>
      <c r="S4677" s="23" t="n">
        <f aca="false">STDEV(J4677:L4677)</f>
        <v>39887.4851728129</v>
      </c>
      <c r="T4677" s="25" t="n">
        <f aca="false">IF(P4677&gt;0,S4677/P4677,NA())</f>
        <v>0.138642239459672</v>
      </c>
      <c r="U4677" s="4" t="str">
        <f aca="false">IF(T4677&lt;=Parametros!$B$7,"MENOR",IF(T4677&lt;=Parametros!$B$8,"PROMEDIO MENOR-MEDIANA","PROMEDIO"))</f>
        <v>MENOR</v>
      </c>
      <c r="V4677" s="23" t="n">
        <f aca="false">IF(T4677&lt;=Parametros!$B$7,M4677,IF(T4677&lt;=Parametros!$B$8,Q4677,P4677))</f>
        <v>253034.41</v>
      </c>
      <c r="W4677" s="26" t="n">
        <f aca="false">ROUND(V4677,0)</f>
        <v>253034</v>
      </c>
      <c r="X4677" s="27" t="n">
        <f aca="false">K4677/G4677</f>
        <v>0.959470391281762</v>
      </c>
      <c r="Y4677" s="27" t="n">
        <f aca="false">L4677/G4677</f>
        <v>1.25622717775848</v>
      </c>
    </row>
    <row r="4678" customFormat="false" ht="39" hidden="false" customHeight="true" outlineLevel="0" collapsed="false">
      <c r="A4678" s="4" t="s">
        <v>293</v>
      </c>
      <c r="B4678" s="4" t="s">
        <v>1668</v>
      </c>
      <c r="C4678" s="4" t="s">
        <v>1803</v>
      </c>
      <c r="D4678" s="4" t="s">
        <v>1804</v>
      </c>
      <c r="E4678" s="4" t="s">
        <v>98</v>
      </c>
      <c r="F4678" s="4" t="s">
        <v>99</v>
      </c>
      <c r="G4678" s="23" t="n">
        <v>404719</v>
      </c>
      <c r="H4678" s="24" t="n">
        <f aca="false">Parametros!$B$3</f>
        <v>160.42</v>
      </c>
      <c r="I4678" s="24" t="n">
        <f aca="false">Parametros!$B$4</f>
        <v>151.76</v>
      </c>
      <c r="J4678" s="23" t="n">
        <f aca="false">G4678*H4678/I4678</f>
        <v>427813.79797048</v>
      </c>
      <c r="K4678" s="23" t="n">
        <v>388316.03</v>
      </c>
      <c r="L4678" s="23" t="n">
        <v>508487</v>
      </c>
      <c r="M4678" s="23" t="n">
        <f aca="false">MIN(J4678:L4678)</f>
        <v>388316.03</v>
      </c>
      <c r="N4678" s="23" t="n">
        <f aca="false">MAX(J4678:L4678)</f>
        <v>508487</v>
      </c>
      <c r="O4678" s="23" t="n">
        <f aca="false">MEDIAN(J4678:L4678)</f>
        <v>427813.79797048</v>
      </c>
      <c r="P4678" s="23" t="n">
        <f aca="false">AVERAGE(J4678:L4678)</f>
        <v>441538.942656827</v>
      </c>
      <c r="Q4678" s="23" t="n">
        <f aca="false">AVERAGE(M4678,O4678)</f>
        <v>408064.91398524</v>
      </c>
      <c r="R4678" s="23" t="n">
        <f aca="false">AVERAGE(N4678,O4678)</f>
        <v>468150.39898524</v>
      </c>
      <c r="S4678" s="23" t="n">
        <f aca="false">STDEV(J4678:L4678)</f>
        <v>61249.8996340491</v>
      </c>
      <c r="T4678" s="25" t="n">
        <f aca="false">IF(P4678&gt;0,S4678/P4678,NA())</f>
        <v>0.138719133731436</v>
      </c>
      <c r="U4678" s="4" t="str">
        <f aca="false">IF(T4678&lt;=Parametros!$B$7,"MENOR",IF(T4678&lt;=Parametros!$B$8,"PROMEDIO MENOR-MEDIANA","PROMEDIO"))</f>
        <v>MENOR</v>
      </c>
      <c r="V4678" s="23" t="n">
        <f aca="false">IF(T4678&lt;=Parametros!$B$7,M4678,IF(T4678&lt;=Parametros!$B$8,Q4678,P4678))</f>
        <v>388316.03</v>
      </c>
      <c r="W4678" s="26" t="n">
        <f aca="false">ROUND(V4678,0)</f>
        <v>388316</v>
      </c>
      <c r="X4678" s="27" t="n">
        <f aca="false">K4678/G4678</f>
        <v>0.959470719190352</v>
      </c>
      <c r="Y4678" s="27" t="n">
        <f aca="false">L4678/G4678</f>
        <v>1.25639517788886</v>
      </c>
    </row>
    <row r="4679" customFormat="false" ht="51.75" hidden="false" customHeight="true" outlineLevel="0" collapsed="false">
      <c r="A4679" s="4" t="s">
        <v>296</v>
      </c>
      <c r="B4679" s="4" t="s">
        <v>1668</v>
      </c>
      <c r="C4679" s="4" t="s">
        <v>1805</v>
      </c>
      <c r="D4679" s="4" t="s">
        <v>1806</v>
      </c>
      <c r="E4679" s="4" t="s">
        <v>98</v>
      </c>
      <c r="F4679" s="4" t="s">
        <v>99</v>
      </c>
      <c r="G4679" s="23" t="n">
        <v>404719</v>
      </c>
      <c r="H4679" s="24" t="n">
        <f aca="false">Parametros!$B$3</f>
        <v>160.42</v>
      </c>
      <c r="I4679" s="24" t="n">
        <f aca="false">Parametros!$B$4</f>
        <v>151.76</v>
      </c>
      <c r="J4679" s="23" t="n">
        <f aca="false">G4679*H4679/I4679</f>
        <v>427813.79797048</v>
      </c>
      <c r="K4679" s="23" t="n">
        <v>388316.03</v>
      </c>
      <c r="L4679" s="23" t="n">
        <v>508487</v>
      </c>
      <c r="M4679" s="23" t="n">
        <f aca="false">MIN(J4679:L4679)</f>
        <v>388316.03</v>
      </c>
      <c r="N4679" s="23" t="n">
        <f aca="false">MAX(J4679:L4679)</f>
        <v>508487</v>
      </c>
      <c r="O4679" s="23" t="n">
        <f aca="false">MEDIAN(J4679:L4679)</f>
        <v>427813.79797048</v>
      </c>
      <c r="P4679" s="23" t="n">
        <f aca="false">AVERAGE(J4679:L4679)</f>
        <v>441538.942656827</v>
      </c>
      <c r="Q4679" s="23" t="n">
        <f aca="false">AVERAGE(M4679,O4679)</f>
        <v>408064.91398524</v>
      </c>
      <c r="R4679" s="23" t="n">
        <f aca="false">AVERAGE(N4679,O4679)</f>
        <v>468150.39898524</v>
      </c>
      <c r="S4679" s="23" t="n">
        <f aca="false">STDEV(J4679:L4679)</f>
        <v>61249.8996340491</v>
      </c>
      <c r="T4679" s="25" t="n">
        <f aca="false">IF(P4679&gt;0,S4679/P4679,NA())</f>
        <v>0.138719133731436</v>
      </c>
      <c r="U4679" s="4" t="str">
        <f aca="false">IF(T4679&lt;=Parametros!$B$7,"MENOR",IF(T4679&lt;=Parametros!$B$8,"PROMEDIO MENOR-MEDIANA","PROMEDIO"))</f>
        <v>MENOR</v>
      </c>
      <c r="V4679" s="23" t="n">
        <f aca="false">IF(T4679&lt;=Parametros!$B$7,M4679,IF(T4679&lt;=Parametros!$B$8,Q4679,P4679))</f>
        <v>388316.03</v>
      </c>
      <c r="W4679" s="26" t="n">
        <f aca="false">ROUND(V4679,0)</f>
        <v>388316</v>
      </c>
      <c r="X4679" s="27" t="n">
        <f aca="false">K4679/G4679</f>
        <v>0.959470719190352</v>
      </c>
      <c r="Y4679" s="27" t="n">
        <f aca="false">L4679/G4679</f>
        <v>1.25639517788886</v>
      </c>
    </row>
    <row r="4680" customFormat="false" ht="51.75" hidden="false" customHeight="true" outlineLevel="0" collapsed="false">
      <c r="A4680" s="4" t="s">
        <v>299</v>
      </c>
      <c r="B4680" s="4" t="s">
        <v>1668</v>
      </c>
      <c r="C4680" s="4" t="s">
        <v>1807</v>
      </c>
      <c r="D4680" s="4" t="s">
        <v>1808</v>
      </c>
      <c r="E4680" s="4" t="s">
        <v>98</v>
      </c>
      <c r="F4680" s="4" t="s">
        <v>99</v>
      </c>
      <c r="G4680" s="23" t="n">
        <v>404719</v>
      </c>
      <c r="H4680" s="24" t="n">
        <f aca="false">Parametros!$B$3</f>
        <v>160.42</v>
      </c>
      <c r="I4680" s="24" t="n">
        <f aca="false">Parametros!$B$4</f>
        <v>151.76</v>
      </c>
      <c r="J4680" s="23" t="n">
        <f aca="false">G4680*H4680/I4680</f>
        <v>427813.79797048</v>
      </c>
      <c r="K4680" s="23" t="n">
        <v>388316.03</v>
      </c>
      <c r="L4680" s="23" t="n">
        <v>508487</v>
      </c>
      <c r="M4680" s="23" t="n">
        <f aca="false">MIN(J4680:L4680)</f>
        <v>388316.03</v>
      </c>
      <c r="N4680" s="23" t="n">
        <f aca="false">MAX(J4680:L4680)</f>
        <v>508487</v>
      </c>
      <c r="O4680" s="23" t="n">
        <f aca="false">MEDIAN(J4680:L4680)</f>
        <v>427813.79797048</v>
      </c>
      <c r="P4680" s="23" t="n">
        <f aca="false">AVERAGE(J4680:L4680)</f>
        <v>441538.942656827</v>
      </c>
      <c r="Q4680" s="23" t="n">
        <f aca="false">AVERAGE(M4680,O4680)</f>
        <v>408064.91398524</v>
      </c>
      <c r="R4680" s="23" t="n">
        <f aca="false">AVERAGE(N4680,O4680)</f>
        <v>468150.39898524</v>
      </c>
      <c r="S4680" s="23" t="n">
        <f aca="false">STDEV(J4680:L4680)</f>
        <v>61249.8996340491</v>
      </c>
      <c r="T4680" s="25" t="n">
        <f aca="false">IF(P4680&gt;0,S4680/P4680,NA())</f>
        <v>0.138719133731436</v>
      </c>
      <c r="U4680" s="4" t="str">
        <f aca="false">IF(T4680&lt;=Parametros!$B$7,"MENOR",IF(T4680&lt;=Parametros!$B$8,"PROMEDIO MENOR-MEDIANA","PROMEDIO"))</f>
        <v>MENOR</v>
      </c>
      <c r="V4680" s="23" t="n">
        <f aca="false">IF(T4680&lt;=Parametros!$B$7,M4680,IF(T4680&lt;=Parametros!$B$8,Q4680,P4680))</f>
        <v>388316.03</v>
      </c>
      <c r="W4680" s="26" t="n">
        <f aca="false">ROUND(V4680,0)</f>
        <v>388316</v>
      </c>
      <c r="X4680" s="27" t="n">
        <f aca="false">K4680/G4680</f>
        <v>0.959470719190352</v>
      </c>
      <c r="Y4680" s="27" t="n">
        <f aca="false">L4680/G4680</f>
        <v>1.25639517788886</v>
      </c>
    </row>
    <row r="4681" customFormat="false" ht="51.75" hidden="false" customHeight="true" outlineLevel="0" collapsed="false">
      <c r="A4681" s="4" t="s">
        <v>301</v>
      </c>
      <c r="B4681" s="4" t="s">
        <v>1668</v>
      </c>
      <c r="C4681" s="4" t="s">
        <v>1809</v>
      </c>
      <c r="D4681" s="4" t="s">
        <v>1810</v>
      </c>
      <c r="E4681" s="4" t="s">
        <v>98</v>
      </c>
      <c r="F4681" s="4" t="s">
        <v>99</v>
      </c>
      <c r="G4681" s="23" t="n">
        <v>404719</v>
      </c>
      <c r="H4681" s="24" t="n">
        <f aca="false">Parametros!$B$3</f>
        <v>160.42</v>
      </c>
      <c r="I4681" s="24" t="n">
        <f aca="false">Parametros!$B$4</f>
        <v>151.76</v>
      </c>
      <c r="J4681" s="23" t="n">
        <f aca="false">G4681*H4681/I4681</f>
        <v>427813.79797048</v>
      </c>
      <c r="K4681" s="23" t="n">
        <v>388316.03</v>
      </c>
      <c r="L4681" s="23" t="n">
        <v>508487</v>
      </c>
      <c r="M4681" s="23" t="n">
        <f aca="false">MIN(J4681:L4681)</f>
        <v>388316.03</v>
      </c>
      <c r="N4681" s="23" t="n">
        <f aca="false">MAX(J4681:L4681)</f>
        <v>508487</v>
      </c>
      <c r="O4681" s="23" t="n">
        <f aca="false">MEDIAN(J4681:L4681)</f>
        <v>427813.79797048</v>
      </c>
      <c r="P4681" s="23" t="n">
        <f aca="false">AVERAGE(J4681:L4681)</f>
        <v>441538.942656827</v>
      </c>
      <c r="Q4681" s="23" t="n">
        <f aca="false">AVERAGE(M4681,O4681)</f>
        <v>408064.91398524</v>
      </c>
      <c r="R4681" s="23" t="n">
        <f aca="false">AVERAGE(N4681,O4681)</f>
        <v>468150.39898524</v>
      </c>
      <c r="S4681" s="23" t="n">
        <f aca="false">STDEV(J4681:L4681)</f>
        <v>61249.8996340491</v>
      </c>
      <c r="T4681" s="25" t="n">
        <f aca="false">IF(P4681&gt;0,S4681/P4681,NA())</f>
        <v>0.138719133731436</v>
      </c>
      <c r="U4681" s="4" t="str">
        <f aca="false">IF(T4681&lt;=Parametros!$B$7,"MENOR",IF(T4681&lt;=Parametros!$B$8,"PROMEDIO MENOR-MEDIANA","PROMEDIO"))</f>
        <v>MENOR</v>
      </c>
      <c r="V4681" s="23" t="n">
        <f aca="false">IF(T4681&lt;=Parametros!$B$7,M4681,IF(T4681&lt;=Parametros!$B$8,Q4681,P4681))</f>
        <v>388316.03</v>
      </c>
      <c r="W4681" s="26" t="n">
        <f aca="false">ROUND(V4681,0)</f>
        <v>388316</v>
      </c>
      <c r="X4681" s="27" t="n">
        <f aca="false">K4681/G4681</f>
        <v>0.959470719190352</v>
      </c>
      <c r="Y4681" s="27" t="n">
        <f aca="false">L4681/G4681</f>
        <v>1.25639517788886</v>
      </c>
    </row>
    <row r="4682" customFormat="false" ht="51.75" hidden="false" customHeight="true" outlineLevel="0" collapsed="false">
      <c r="A4682" s="4" t="s">
        <v>304</v>
      </c>
      <c r="B4682" s="4" t="s">
        <v>1668</v>
      </c>
      <c r="C4682" s="4" t="s">
        <v>1811</v>
      </c>
      <c r="D4682" s="4" t="s">
        <v>1812</v>
      </c>
      <c r="E4682" s="4" t="s">
        <v>98</v>
      </c>
      <c r="F4682" s="4" t="s">
        <v>99</v>
      </c>
      <c r="G4682" s="23" t="n">
        <v>404719</v>
      </c>
      <c r="H4682" s="24" t="n">
        <f aca="false">Parametros!$B$3</f>
        <v>160.42</v>
      </c>
      <c r="I4682" s="24" t="n">
        <f aca="false">Parametros!$B$4</f>
        <v>151.76</v>
      </c>
      <c r="J4682" s="23" t="n">
        <f aca="false">G4682*H4682/I4682</f>
        <v>427813.79797048</v>
      </c>
      <c r="K4682" s="23" t="n">
        <v>388316.03</v>
      </c>
      <c r="L4682" s="23" t="n">
        <v>508487</v>
      </c>
      <c r="M4682" s="23" t="n">
        <f aca="false">MIN(J4682:L4682)</f>
        <v>388316.03</v>
      </c>
      <c r="N4682" s="23" t="n">
        <f aca="false">MAX(J4682:L4682)</f>
        <v>508487</v>
      </c>
      <c r="O4682" s="23" t="n">
        <f aca="false">MEDIAN(J4682:L4682)</f>
        <v>427813.79797048</v>
      </c>
      <c r="P4682" s="23" t="n">
        <f aca="false">AVERAGE(J4682:L4682)</f>
        <v>441538.942656827</v>
      </c>
      <c r="Q4682" s="23" t="n">
        <f aca="false">AVERAGE(M4682,O4682)</f>
        <v>408064.91398524</v>
      </c>
      <c r="R4682" s="23" t="n">
        <f aca="false">AVERAGE(N4682,O4682)</f>
        <v>468150.39898524</v>
      </c>
      <c r="S4682" s="23" t="n">
        <f aca="false">STDEV(J4682:L4682)</f>
        <v>61249.8996340491</v>
      </c>
      <c r="T4682" s="25" t="n">
        <f aca="false">IF(P4682&gt;0,S4682/P4682,NA())</f>
        <v>0.138719133731436</v>
      </c>
      <c r="U4682" s="4" t="str">
        <f aca="false">IF(T4682&lt;=Parametros!$B$7,"MENOR",IF(T4682&lt;=Parametros!$B$8,"PROMEDIO MENOR-MEDIANA","PROMEDIO"))</f>
        <v>MENOR</v>
      </c>
      <c r="V4682" s="23" t="n">
        <f aca="false">IF(T4682&lt;=Parametros!$B$7,M4682,IF(T4682&lt;=Parametros!$B$8,Q4682,P4682))</f>
        <v>388316.03</v>
      </c>
      <c r="W4682" s="26" t="n">
        <f aca="false">ROUND(V4682,0)</f>
        <v>388316</v>
      </c>
      <c r="X4682" s="27" t="n">
        <f aca="false">K4682/G4682</f>
        <v>0.959470719190352</v>
      </c>
      <c r="Y4682" s="27" t="n">
        <f aca="false">L4682/G4682</f>
        <v>1.25639517788886</v>
      </c>
    </row>
    <row r="4683" customFormat="false" ht="39" hidden="false" customHeight="true" outlineLevel="0" collapsed="false">
      <c r="A4683" s="4" t="s">
        <v>307</v>
      </c>
      <c r="B4683" s="4" t="s">
        <v>1668</v>
      </c>
      <c r="C4683" s="4" t="s">
        <v>1813</v>
      </c>
      <c r="D4683" s="4" t="s">
        <v>1814</v>
      </c>
      <c r="E4683" s="4" t="s">
        <v>98</v>
      </c>
      <c r="F4683" s="4" t="s">
        <v>99</v>
      </c>
      <c r="G4683" s="23" t="n">
        <v>433618</v>
      </c>
      <c r="H4683" s="24" t="n">
        <f aca="false">Parametros!$B$3</f>
        <v>160.42</v>
      </c>
      <c r="I4683" s="24" t="n">
        <f aca="false">Parametros!$B$4</f>
        <v>151.76</v>
      </c>
      <c r="J4683" s="23" t="n">
        <f aca="false">G4683*H4683/I4683</f>
        <v>458361.884290986</v>
      </c>
      <c r="K4683" s="23" t="n">
        <v>416043.27</v>
      </c>
      <c r="L4683" s="23" t="n">
        <v>544782</v>
      </c>
      <c r="M4683" s="23" t="n">
        <f aca="false">MIN(J4683:L4683)</f>
        <v>416043.27</v>
      </c>
      <c r="N4683" s="23" t="n">
        <f aca="false">MAX(J4683:L4683)</f>
        <v>544782</v>
      </c>
      <c r="O4683" s="23" t="n">
        <f aca="false">MEDIAN(J4683:L4683)</f>
        <v>458361.884290986</v>
      </c>
      <c r="P4683" s="23" t="n">
        <f aca="false">AVERAGE(J4683:L4683)</f>
        <v>473062.384763662</v>
      </c>
      <c r="Q4683" s="23" t="n">
        <f aca="false">AVERAGE(M4683,O4683)</f>
        <v>437202.577145493</v>
      </c>
      <c r="R4683" s="23" t="n">
        <f aca="false">AVERAGE(N4683,O4683)</f>
        <v>501571.942145493</v>
      </c>
      <c r="S4683" s="23" t="n">
        <f aca="false">STDEV(J4683:L4683)</f>
        <v>65616.2608361189</v>
      </c>
      <c r="T4683" s="25" t="n">
        <f aca="false">IF(P4683&gt;0,S4683/P4683,NA())</f>
        <v>0.138705301773043</v>
      </c>
      <c r="U4683" s="4" t="str">
        <f aca="false">IF(T4683&lt;=Parametros!$B$7,"MENOR",IF(T4683&lt;=Parametros!$B$8,"PROMEDIO MENOR-MEDIANA","PROMEDIO"))</f>
        <v>MENOR</v>
      </c>
      <c r="V4683" s="23" t="n">
        <f aca="false">IF(T4683&lt;=Parametros!$B$7,M4683,IF(T4683&lt;=Parametros!$B$8,Q4683,P4683))</f>
        <v>416043.27</v>
      </c>
      <c r="W4683" s="26" t="n">
        <f aca="false">ROUND(V4683,0)</f>
        <v>416043</v>
      </c>
      <c r="X4683" s="27" t="n">
        <f aca="false">K4683/G4683</f>
        <v>0.959469556153112</v>
      </c>
      <c r="Y4683" s="27" t="n">
        <f aca="false">L4683/G4683</f>
        <v>1.25636389633272</v>
      </c>
    </row>
    <row r="4684" customFormat="false" ht="51.75" hidden="false" customHeight="true" outlineLevel="0" collapsed="false">
      <c r="A4684" s="4" t="s">
        <v>310</v>
      </c>
      <c r="B4684" s="4" t="s">
        <v>1668</v>
      </c>
      <c r="C4684" s="4" t="s">
        <v>1815</v>
      </c>
      <c r="D4684" s="4" t="s">
        <v>1816</v>
      </c>
      <c r="E4684" s="4" t="s">
        <v>98</v>
      </c>
      <c r="F4684" s="4" t="s">
        <v>99</v>
      </c>
      <c r="G4684" s="23" t="n">
        <v>683953</v>
      </c>
      <c r="H4684" s="24" t="n">
        <f aca="false">Parametros!$B$3</f>
        <v>160.42</v>
      </c>
      <c r="I4684" s="24" t="n">
        <f aca="false">Parametros!$B$4</f>
        <v>151.76</v>
      </c>
      <c r="J4684" s="23" t="n">
        <f aca="false">G4684*H4684/I4684</f>
        <v>722981.946889826</v>
      </c>
      <c r="K4684" s="23" t="n">
        <v>656232.99</v>
      </c>
      <c r="L4684" s="23" t="n">
        <v>859299</v>
      </c>
      <c r="M4684" s="23" t="n">
        <f aca="false">MIN(J4684:L4684)</f>
        <v>656232.99</v>
      </c>
      <c r="N4684" s="23" t="n">
        <f aca="false">MAX(J4684:L4684)</f>
        <v>859299</v>
      </c>
      <c r="O4684" s="23" t="n">
        <f aca="false">MEDIAN(J4684:L4684)</f>
        <v>722981.946889826</v>
      </c>
      <c r="P4684" s="23" t="n">
        <f aca="false">AVERAGE(J4684:L4684)</f>
        <v>746171.312296609</v>
      </c>
      <c r="Q4684" s="23" t="n">
        <f aca="false">AVERAGE(M4684,O4684)</f>
        <v>689607.468444913</v>
      </c>
      <c r="R4684" s="23" t="n">
        <f aca="false">AVERAGE(N4684,O4684)</f>
        <v>791140.473444913</v>
      </c>
      <c r="S4684" s="23" t="n">
        <f aca="false">STDEV(J4684:L4684)</f>
        <v>103500.053648812</v>
      </c>
      <c r="T4684" s="25" t="n">
        <f aca="false">IF(P4684&gt;0,S4684/P4684,NA())</f>
        <v>0.138708165193666</v>
      </c>
      <c r="U4684" s="4" t="str">
        <f aca="false">IF(T4684&lt;=Parametros!$B$7,"MENOR",IF(T4684&lt;=Parametros!$B$8,"PROMEDIO MENOR-MEDIANA","PROMEDIO"))</f>
        <v>MENOR</v>
      </c>
      <c r="V4684" s="23" t="n">
        <f aca="false">IF(T4684&lt;=Parametros!$B$7,M4684,IF(T4684&lt;=Parametros!$B$8,Q4684,P4684))</f>
        <v>656232.99</v>
      </c>
      <c r="W4684" s="26" t="n">
        <f aca="false">ROUND(V4684,0)</f>
        <v>656233</v>
      </c>
      <c r="X4684" s="27" t="n">
        <f aca="false">K4684/G4684</f>
        <v>0.959470884695293</v>
      </c>
      <c r="Y4684" s="27" t="n">
        <f aca="false">L4684/G4684</f>
        <v>1.25637141733423</v>
      </c>
    </row>
    <row r="4685" customFormat="false" ht="51.75" hidden="false" customHeight="true" outlineLevel="0" collapsed="false">
      <c r="A4685" s="4" t="s">
        <v>313</v>
      </c>
      <c r="B4685" s="4" t="s">
        <v>1668</v>
      </c>
      <c r="C4685" s="4" t="s">
        <v>1817</v>
      </c>
      <c r="D4685" s="4" t="s">
        <v>1818</v>
      </c>
      <c r="E4685" s="4" t="s">
        <v>98</v>
      </c>
      <c r="F4685" s="4" t="s">
        <v>99</v>
      </c>
      <c r="G4685" s="23" t="n">
        <v>683953</v>
      </c>
      <c r="H4685" s="24" t="n">
        <f aca="false">Parametros!$B$3</f>
        <v>160.42</v>
      </c>
      <c r="I4685" s="24" t="n">
        <f aca="false">Parametros!$B$4</f>
        <v>151.76</v>
      </c>
      <c r="J4685" s="23" t="n">
        <f aca="false">G4685*H4685/I4685</f>
        <v>722981.946889826</v>
      </c>
      <c r="K4685" s="23" t="n">
        <v>656232.99</v>
      </c>
      <c r="L4685" s="23" t="n">
        <v>859299</v>
      </c>
      <c r="M4685" s="23" t="n">
        <f aca="false">MIN(J4685:L4685)</f>
        <v>656232.99</v>
      </c>
      <c r="N4685" s="23" t="n">
        <f aca="false">MAX(J4685:L4685)</f>
        <v>859299</v>
      </c>
      <c r="O4685" s="23" t="n">
        <f aca="false">MEDIAN(J4685:L4685)</f>
        <v>722981.946889826</v>
      </c>
      <c r="P4685" s="23" t="n">
        <f aca="false">AVERAGE(J4685:L4685)</f>
        <v>746171.312296609</v>
      </c>
      <c r="Q4685" s="23" t="n">
        <f aca="false">AVERAGE(M4685,O4685)</f>
        <v>689607.468444913</v>
      </c>
      <c r="R4685" s="23" t="n">
        <f aca="false">AVERAGE(N4685,O4685)</f>
        <v>791140.473444913</v>
      </c>
      <c r="S4685" s="23" t="n">
        <f aca="false">STDEV(J4685:L4685)</f>
        <v>103500.053648812</v>
      </c>
      <c r="T4685" s="25" t="n">
        <f aca="false">IF(P4685&gt;0,S4685/P4685,NA())</f>
        <v>0.138708165193666</v>
      </c>
      <c r="U4685" s="4" t="str">
        <f aca="false">IF(T4685&lt;=Parametros!$B$7,"MENOR",IF(T4685&lt;=Parametros!$B$8,"PROMEDIO MENOR-MEDIANA","PROMEDIO"))</f>
        <v>MENOR</v>
      </c>
      <c r="V4685" s="23" t="n">
        <f aca="false">IF(T4685&lt;=Parametros!$B$7,M4685,IF(T4685&lt;=Parametros!$B$8,Q4685,P4685))</f>
        <v>656232.99</v>
      </c>
      <c r="W4685" s="26" t="n">
        <f aca="false">ROUND(V4685,0)</f>
        <v>656233</v>
      </c>
      <c r="X4685" s="27" t="n">
        <f aca="false">K4685/G4685</f>
        <v>0.959470884695293</v>
      </c>
      <c r="Y4685" s="27" t="n">
        <f aca="false">L4685/G4685</f>
        <v>1.25637141733423</v>
      </c>
    </row>
    <row r="4686" customFormat="false" ht="26.25" hidden="false" customHeight="true" outlineLevel="0" collapsed="false">
      <c r="A4686" s="4" t="s">
        <v>315</v>
      </c>
      <c r="B4686" s="4" t="s">
        <v>1668</v>
      </c>
      <c r="C4686" s="4" t="s">
        <v>1819</v>
      </c>
      <c r="D4686" s="4" t="s">
        <v>1820</v>
      </c>
      <c r="E4686" s="4" t="s">
        <v>98</v>
      </c>
      <c r="F4686" s="4" t="s">
        <v>99</v>
      </c>
      <c r="G4686" s="23" t="n">
        <v>543771</v>
      </c>
      <c r="H4686" s="24" t="n">
        <f aca="false">Parametros!$B$3</f>
        <v>160.42</v>
      </c>
      <c r="I4686" s="24" t="n">
        <f aca="false">Parametros!$B$4</f>
        <v>151.76</v>
      </c>
      <c r="J4686" s="23" t="n">
        <f aca="false">G4686*H4686/I4686</f>
        <v>574800.631391671</v>
      </c>
      <c r="K4686" s="23" t="n">
        <v>521732.06</v>
      </c>
      <c r="L4686" s="23" t="n">
        <v>683179</v>
      </c>
      <c r="M4686" s="23" t="n">
        <f aca="false">MIN(J4686:L4686)</f>
        <v>521732.06</v>
      </c>
      <c r="N4686" s="23" t="n">
        <f aca="false">MAX(J4686:L4686)</f>
        <v>683179</v>
      </c>
      <c r="O4686" s="23" t="n">
        <f aca="false">MEDIAN(J4686:L4686)</f>
        <v>574800.631391671</v>
      </c>
      <c r="P4686" s="23" t="n">
        <f aca="false">AVERAGE(J4686:L4686)</f>
        <v>593237.23046389</v>
      </c>
      <c r="Q4686" s="23" t="n">
        <f aca="false">AVERAGE(M4686,O4686)</f>
        <v>548266.345695836</v>
      </c>
      <c r="R4686" s="23" t="n">
        <f aca="false">AVERAGE(N4686,O4686)</f>
        <v>628989.815695836</v>
      </c>
      <c r="S4686" s="23" t="n">
        <f aca="false">STDEV(J4686:L4686)</f>
        <v>82287.3608025754</v>
      </c>
      <c r="T4686" s="25" t="n">
        <f aca="false">IF(P4686&gt;0,S4686/P4686,NA())</f>
        <v>0.1387090300085</v>
      </c>
      <c r="U4686" s="4" t="str">
        <f aca="false">IF(T4686&lt;=Parametros!$B$7,"MENOR",IF(T4686&lt;=Parametros!$B$8,"PROMEDIO MENOR-MEDIANA","PROMEDIO"))</f>
        <v>MENOR</v>
      </c>
      <c r="V4686" s="23" t="n">
        <f aca="false">IF(T4686&lt;=Parametros!$B$7,M4686,IF(T4686&lt;=Parametros!$B$8,Q4686,P4686))</f>
        <v>521732.06</v>
      </c>
      <c r="W4686" s="26" t="n">
        <f aca="false">ROUND(V4686,0)</f>
        <v>521732</v>
      </c>
      <c r="X4686" s="27" t="n">
        <f aca="false">K4686/G4686</f>
        <v>0.959470181381501</v>
      </c>
      <c r="Y4686" s="27" t="n">
        <f aca="false">L4686/G4686</f>
        <v>1.25637262744795</v>
      </c>
    </row>
    <row r="4687" customFormat="false" ht="26.25" hidden="false" customHeight="true" outlineLevel="0" collapsed="false">
      <c r="A4687" s="4" t="s">
        <v>318</v>
      </c>
      <c r="B4687" s="4" t="s">
        <v>1668</v>
      </c>
      <c r="C4687" s="4" t="s">
        <v>1821</v>
      </c>
      <c r="D4687" s="4" t="s">
        <v>1822</v>
      </c>
      <c r="E4687" s="4" t="s">
        <v>98</v>
      </c>
      <c r="F4687" s="4" t="s">
        <v>99</v>
      </c>
      <c r="G4687" s="23" t="n">
        <v>543771</v>
      </c>
      <c r="H4687" s="24" t="n">
        <f aca="false">Parametros!$B$3</f>
        <v>160.42</v>
      </c>
      <c r="I4687" s="24" t="n">
        <f aca="false">Parametros!$B$4</f>
        <v>151.76</v>
      </c>
      <c r="J4687" s="23" t="n">
        <f aca="false">G4687*H4687/I4687</f>
        <v>574800.631391671</v>
      </c>
      <c r="K4687" s="23" t="n">
        <v>521732.06</v>
      </c>
      <c r="L4687" s="23" t="n">
        <v>683179</v>
      </c>
      <c r="M4687" s="23" t="n">
        <f aca="false">MIN(J4687:L4687)</f>
        <v>521732.06</v>
      </c>
      <c r="N4687" s="23" t="n">
        <f aca="false">MAX(J4687:L4687)</f>
        <v>683179</v>
      </c>
      <c r="O4687" s="23" t="n">
        <f aca="false">MEDIAN(J4687:L4687)</f>
        <v>574800.631391671</v>
      </c>
      <c r="P4687" s="23" t="n">
        <f aca="false">AVERAGE(J4687:L4687)</f>
        <v>593237.23046389</v>
      </c>
      <c r="Q4687" s="23" t="n">
        <f aca="false">AVERAGE(M4687,O4687)</f>
        <v>548266.345695836</v>
      </c>
      <c r="R4687" s="23" t="n">
        <f aca="false">AVERAGE(N4687,O4687)</f>
        <v>628989.815695836</v>
      </c>
      <c r="S4687" s="23" t="n">
        <f aca="false">STDEV(J4687:L4687)</f>
        <v>82287.3608025754</v>
      </c>
      <c r="T4687" s="25" t="n">
        <f aca="false">IF(P4687&gt;0,S4687/P4687,NA())</f>
        <v>0.1387090300085</v>
      </c>
      <c r="U4687" s="4" t="str">
        <f aca="false">IF(T4687&lt;=Parametros!$B$7,"MENOR",IF(T4687&lt;=Parametros!$B$8,"PROMEDIO MENOR-MEDIANA","PROMEDIO"))</f>
        <v>MENOR</v>
      </c>
      <c r="V4687" s="23" t="n">
        <f aca="false">IF(T4687&lt;=Parametros!$B$7,M4687,IF(T4687&lt;=Parametros!$B$8,Q4687,P4687))</f>
        <v>521732.06</v>
      </c>
      <c r="W4687" s="26" t="n">
        <f aca="false">ROUND(V4687,0)</f>
        <v>521732</v>
      </c>
      <c r="X4687" s="27" t="n">
        <f aca="false">K4687/G4687</f>
        <v>0.959470181381501</v>
      </c>
      <c r="Y4687" s="27" t="n">
        <f aca="false">L4687/G4687</f>
        <v>1.25637262744795</v>
      </c>
    </row>
    <row r="4688" customFormat="false" ht="26.25" hidden="false" customHeight="true" outlineLevel="0" collapsed="false">
      <c r="A4688" s="4" t="s">
        <v>321</v>
      </c>
      <c r="B4688" s="4" t="s">
        <v>1668</v>
      </c>
      <c r="C4688" s="4" t="s">
        <v>1823</v>
      </c>
      <c r="D4688" s="4" t="s">
        <v>1824</v>
      </c>
      <c r="E4688" s="4" t="s">
        <v>98</v>
      </c>
      <c r="F4688" s="4" t="s">
        <v>99</v>
      </c>
      <c r="G4688" s="23" t="n">
        <v>543771</v>
      </c>
      <c r="H4688" s="24" t="n">
        <f aca="false">Parametros!$B$3</f>
        <v>160.42</v>
      </c>
      <c r="I4688" s="24" t="n">
        <f aca="false">Parametros!$B$4</f>
        <v>151.76</v>
      </c>
      <c r="J4688" s="23" t="n">
        <f aca="false">G4688*H4688/I4688</f>
        <v>574800.631391671</v>
      </c>
      <c r="K4688" s="23" t="n">
        <v>521732.06</v>
      </c>
      <c r="L4688" s="23" t="n">
        <v>683179</v>
      </c>
      <c r="M4688" s="23" t="n">
        <f aca="false">MIN(J4688:L4688)</f>
        <v>521732.06</v>
      </c>
      <c r="N4688" s="23" t="n">
        <f aca="false">MAX(J4688:L4688)</f>
        <v>683179</v>
      </c>
      <c r="O4688" s="23" t="n">
        <f aca="false">MEDIAN(J4688:L4688)</f>
        <v>574800.631391671</v>
      </c>
      <c r="P4688" s="23" t="n">
        <f aca="false">AVERAGE(J4688:L4688)</f>
        <v>593237.23046389</v>
      </c>
      <c r="Q4688" s="23" t="n">
        <f aca="false">AVERAGE(M4688,O4688)</f>
        <v>548266.345695836</v>
      </c>
      <c r="R4688" s="23" t="n">
        <f aca="false">AVERAGE(N4688,O4688)</f>
        <v>628989.815695836</v>
      </c>
      <c r="S4688" s="23" t="n">
        <f aca="false">STDEV(J4688:L4688)</f>
        <v>82287.3608025754</v>
      </c>
      <c r="T4688" s="25" t="n">
        <f aca="false">IF(P4688&gt;0,S4688/P4688,NA())</f>
        <v>0.1387090300085</v>
      </c>
      <c r="U4688" s="4" t="str">
        <f aca="false">IF(T4688&lt;=Parametros!$B$7,"MENOR",IF(T4688&lt;=Parametros!$B$8,"PROMEDIO MENOR-MEDIANA","PROMEDIO"))</f>
        <v>MENOR</v>
      </c>
      <c r="V4688" s="23" t="n">
        <f aca="false">IF(T4688&lt;=Parametros!$B$7,M4688,IF(T4688&lt;=Parametros!$B$8,Q4688,P4688))</f>
        <v>521732.06</v>
      </c>
      <c r="W4688" s="26" t="n">
        <f aca="false">ROUND(V4688,0)</f>
        <v>521732</v>
      </c>
      <c r="X4688" s="27" t="n">
        <f aca="false">K4688/G4688</f>
        <v>0.959470181381501</v>
      </c>
      <c r="Y4688" s="27" t="n">
        <f aca="false">L4688/G4688</f>
        <v>1.25637262744795</v>
      </c>
    </row>
    <row r="4689" customFormat="false" ht="39" hidden="false" customHeight="true" outlineLevel="0" collapsed="false">
      <c r="A4689" s="4" t="s">
        <v>323</v>
      </c>
      <c r="B4689" s="4" t="s">
        <v>1668</v>
      </c>
      <c r="C4689" s="4" t="s">
        <v>1825</v>
      </c>
      <c r="D4689" s="4" t="s">
        <v>1826</v>
      </c>
      <c r="E4689" s="4" t="s">
        <v>98</v>
      </c>
      <c r="F4689" s="4" t="s">
        <v>99</v>
      </c>
      <c r="G4689" s="23" t="n">
        <v>543771</v>
      </c>
      <c r="H4689" s="24" t="n">
        <f aca="false">Parametros!$B$3</f>
        <v>160.42</v>
      </c>
      <c r="I4689" s="24" t="n">
        <f aca="false">Parametros!$B$4</f>
        <v>151.76</v>
      </c>
      <c r="J4689" s="23" t="n">
        <f aca="false">G4689*H4689/I4689</f>
        <v>574800.631391671</v>
      </c>
      <c r="K4689" s="23" t="n">
        <v>521732.06</v>
      </c>
      <c r="L4689" s="23" t="n">
        <v>683179</v>
      </c>
      <c r="M4689" s="23" t="n">
        <f aca="false">MIN(J4689:L4689)</f>
        <v>521732.06</v>
      </c>
      <c r="N4689" s="23" t="n">
        <f aca="false">MAX(J4689:L4689)</f>
        <v>683179</v>
      </c>
      <c r="O4689" s="23" t="n">
        <f aca="false">MEDIAN(J4689:L4689)</f>
        <v>574800.631391671</v>
      </c>
      <c r="P4689" s="23" t="n">
        <f aca="false">AVERAGE(J4689:L4689)</f>
        <v>593237.23046389</v>
      </c>
      <c r="Q4689" s="23" t="n">
        <f aca="false">AVERAGE(M4689,O4689)</f>
        <v>548266.345695836</v>
      </c>
      <c r="R4689" s="23" t="n">
        <f aca="false">AVERAGE(N4689,O4689)</f>
        <v>628989.815695836</v>
      </c>
      <c r="S4689" s="23" t="n">
        <f aca="false">STDEV(J4689:L4689)</f>
        <v>82287.3608025754</v>
      </c>
      <c r="T4689" s="25" t="n">
        <f aca="false">IF(P4689&gt;0,S4689/P4689,NA())</f>
        <v>0.1387090300085</v>
      </c>
      <c r="U4689" s="4" t="str">
        <f aca="false">IF(T4689&lt;=Parametros!$B$7,"MENOR",IF(T4689&lt;=Parametros!$B$8,"PROMEDIO MENOR-MEDIANA","PROMEDIO"))</f>
        <v>MENOR</v>
      </c>
      <c r="V4689" s="23" t="n">
        <f aca="false">IF(T4689&lt;=Parametros!$B$7,M4689,IF(T4689&lt;=Parametros!$B$8,Q4689,P4689))</f>
        <v>521732.06</v>
      </c>
      <c r="W4689" s="26" t="n">
        <f aca="false">ROUND(V4689,0)</f>
        <v>521732</v>
      </c>
      <c r="X4689" s="27" t="n">
        <f aca="false">K4689/G4689</f>
        <v>0.959470181381501</v>
      </c>
      <c r="Y4689" s="27" t="n">
        <f aca="false">L4689/G4689</f>
        <v>1.25637262744795</v>
      </c>
    </row>
    <row r="4690" customFormat="false" ht="39" hidden="false" customHeight="true" outlineLevel="0" collapsed="false">
      <c r="A4690" s="4" t="s">
        <v>326</v>
      </c>
      <c r="B4690" s="4" t="s">
        <v>1668</v>
      </c>
      <c r="C4690" s="4" t="s">
        <v>1827</v>
      </c>
      <c r="D4690" s="4" t="s">
        <v>1828</v>
      </c>
      <c r="E4690" s="4" t="s">
        <v>98</v>
      </c>
      <c r="F4690" s="4" t="s">
        <v>99</v>
      </c>
      <c r="G4690" s="23" t="n">
        <v>543771</v>
      </c>
      <c r="H4690" s="24" t="n">
        <f aca="false">Parametros!$B$3</f>
        <v>160.42</v>
      </c>
      <c r="I4690" s="24" t="n">
        <f aca="false">Parametros!$B$4</f>
        <v>151.76</v>
      </c>
      <c r="J4690" s="23" t="n">
        <f aca="false">G4690*H4690/I4690</f>
        <v>574800.631391671</v>
      </c>
      <c r="K4690" s="23" t="n">
        <v>521732.06</v>
      </c>
      <c r="L4690" s="23" t="n">
        <v>683179</v>
      </c>
      <c r="M4690" s="23" t="n">
        <f aca="false">MIN(J4690:L4690)</f>
        <v>521732.06</v>
      </c>
      <c r="N4690" s="23" t="n">
        <f aca="false">MAX(J4690:L4690)</f>
        <v>683179</v>
      </c>
      <c r="O4690" s="23" t="n">
        <f aca="false">MEDIAN(J4690:L4690)</f>
        <v>574800.631391671</v>
      </c>
      <c r="P4690" s="23" t="n">
        <f aca="false">AVERAGE(J4690:L4690)</f>
        <v>593237.23046389</v>
      </c>
      <c r="Q4690" s="23" t="n">
        <f aca="false">AVERAGE(M4690,O4690)</f>
        <v>548266.345695836</v>
      </c>
      <c r="R4690" s="23" t="n">
        <f aca="false">AVERAGE(N4690,O4690)</f>
        <v>628989.815695836</v>
      </c>
      <c r="S4690" s="23" t="n">
        <f aca="false">STDEV(J4690:L4690)</f>
        <v>82287.3608025754</v>
      </c>
      <c r="T4690" s="25" t="n">
        <f aca="false">IF(P4690&gt;0,S4690/P4690,NA())</f>
        <v>0.1387090300085</v>
      </c>
      <c r="U4690" s="4" t="str">
        <f aca="false">IF(T4690&lt;=Parametros!$B$7,"MENOR",IF(T4690&lt;=Parametros!$B$8,"PROMEDIO MENOR-MEDIANA","PROMEDIO"))</f>
        <v>MENOR</v>
      </c>
      <c r="V4690" s="23" t="n">
        <f aca="false">IF(T4690&lt;=Parametros!$B$7,M4690,IF(T4690&lt;=Parametros!$B$8,Q4690,P4690))</f>
        <v>521732.06</v>
      </c>
      <c r="W4690" s="26" t="n">
        <f aca="false">ROUND(V4690,0)</f>
        <v>521732</v>
      </c>
      <c r="X4690" s="27" t="n">
        <f aca="false">K4690/G4690</f>
        <v>0.959470181381501</v>
      </c>
      <c r="Y4690" s="27" t="n">
        <f aca="false">L4690/G4690</f>
        <v>1.25637262744795</v>
      </c>
    </row>
    <row r="4691" customFormat="false" ht="39" hidden="false" customHeight="true" outlineLevel="0" collapsed="false">
      <c r="A4691" s="4" t="s">
        <v>328</v>
      </c>
      <c r="B4691" s="4" t="s">
        <v>1668</v>
      </c>
      <c r="C4691" s="4" t="s">
        <v>1829</v>
      </c>
      <c r="D4691" s="4" t="s">
        <v>1830</v>
      </c>
      <c r="E4691" s="4" t="s">
        <v>98</v>
      </c>
      <c r="F4691" s="4" t="s">
        <v>99</v>
      </c>
      <c r="G4691" s="23" t="n">
        <v>543771</v>
      </c>
      <c r="H4691" s="24" t="n">
        <f aca="false">Parametros!$B$3</f>
        <v>160.42</v>
      </c>
      <c r="I4691" s="24" t="n">
        <f aca="false">Parametros!$B$4</f>
        <v>151.76</v>
      </c>
      <c r="J4691" s="23" t="n">
        <f aca="false">G4691*H4691/I4691</f>
        <v>574800.631391671</v>
      </c>
      <c r="K4691" s="23" t="n">
        <v>521732.06</v>
      </c>
      <c r="L4691" s="23" t="n">
        <v>683179</v>
      </c>
      <c r="M4691" s="23" t="n">
        <f aca="false">MIN(J4691:L4691)</f>
        <v>521732.06</v>
      </c>
      <c r="N4691" s="23" t="n">
        <f aca="false">MAX(J4691:L4691)</f>
        <v>683179</v>
      </c>
      <c r="O4691" s="23" t="n">
        <f aca="false">MEDIAN(J4691:L4691)</f>
        <v>574800.631391671</v>
      </c>
      <c r="P4691" s="23" t="n">
        <f aca="false">AVERAGE(J4691:L4691)</f>
        <v>593237.23046389</v>
      </c>
      <c r="Q4691" s="23" t="n">
        <f aca="false">AVERAGE(M4691,O4691)</f>
        <v>548266.345695836</v>
      </c>
      <c r="R4691" s="23" t="n">
        <f aca="false">AVERAGE(N4691,O4691)</f>
        <v>628989.815695836</v>
      </c>
      <c r="S4691" s="23" t="n">
        <f aca="false">STDEV(J4691:L4691)</f>
        <v>82287.3608025754</v>
      </c>
      <c r="T4691" s="25" t="n">
        <f aca="false">IF(P4691&gt;0,S4691/P4691,NA())</f>
        <v>0.1387090300085</v>
      </c>
      <c r="U4691" s="4" t="str">
        <f aca="false">IF(T4691&lt;=Parametros!$B$7,"MENOR",IF(T4691&lt;=Parametros!$B$8,"PROMEDIO MENOR-MEDIANA","PROMEDIO"))</f>
        <v>MENOR</v>
      </c>
      <c r="V4691" s="23" t="n">
        <f aca="false">IF(T4691&lt;=Parametros!$B$7,M4691,IF(T4691&lt;=Parametros!$B$8,Q4691,P4691))</f>
        <v>521732.06</v>
      </c>
      <c r="W4691" s="26" t="n">
        <f aca="false">ROUND(V4691,0)</f>
        <v>521732</v>
      </c>
      <c r="X4691" s="27" t="n">
        <f aca="false">K4691/G4691</f>
        <v>0.959470181381501</v>
      </c>
      <c r="Y4691" s="27" t="n">
        <f aca="false">L4691/G4691</f>
        <v>1.25637262744795</v>
      </c>
    </row>
    <row r="4692" customFormat="false" ht="26.25" hidden="false" customHeight="true" outlineLevel="0" collapsed="false">
      <c r="A4692" s="4" t="s">
        <v>331</v>
      </c>
      <c r="B4692" s="4" t="s">
        <v>1668</v>
      </c>
      <c r="C4692" s="4" t="s">
        <v>1831</v>
      </c>
      <c r="D4692" s="4" t="s">
        <v>1832</v>
      </c>
      <c r="E4692" s="4" t="s">
        <v>98</v>
      </c>
      <c r="F4692" s="4" t="s">
        <v>99</v>
      </c>
      <c r="G4692" s="23" t="n">
        <v>263730</v>
      </c>
      <c r="H4692" s="24" t="n">
        <f aca="false">Parametros!$B$3</f>
        <v>160.42</v>
      </c>
      <c r="I4692" s="24" t="n">
        <f aca="false">Parametros!$B$4</f>
        <v>151.76</v>
      </c>
      <c r="J4692" s="23" t="n">
        <f aca="false">G4692*H4692/I4692</f>
        <v>278779.431997891</v>
      </c>
      <c r="K4692" s="23" t="n">
        <v>253040.83</v>
      </c>
      <c r="L4692" s="23" t="n">
        <v>331296</v>
      </c>
      <c r="M4692" s="23" t="n">
        <f aca="false">MIN(J4692:L4692)</f>
        <v>253040.83</v>
      </c>
      <c r="N4692" s="23" t="n">
        <f aca="false">MAX(J4692:L4692)</f>
        <v>331296</v>
      </c>
      <c r="O4692" s="23" t="n">
        <f aca="false">MEDIAN(J4692:L4692)</f>
        <v>278779.431997891</v>
      </c>
      <c r="P4692" s="23" t="n">
        <f aca="false">AVERAGE(J4692:L4692)</f>
        <v>287705.420665964</v>
      </c>
      <c r="Q4692" s="23" t="n">
        <f aca="false">AVERAGE(M4692,O4692)</f>
        <v>265910.130998946</v>
      </c>
      <c r="R4692" s="23" t="n">
        <f aca="false">AVERAGE(N4692,O4692)</f>
        <v>305037.715998946</v>
      </c>
      <c r="S4692" s="23" t="n">
        <f aca="false">STDEV(J4692:L4692)</f>
        <v>39883.8672047877</v>
      </c>
      <c r="T4692" s="25" t="n">
        <f aca="false">IF(P4692&gt;0,S4692/P4692,NA())</f>
        <v>0.138627444392486</v>
      </c>
      <c r="U4692" s="4" t="str">
        <f aca="false">IF(T4692&lt;=Parametros!$B$7,"MENOR",IF(T4692&lt;=Parametros!$B$8,"PROMEDIO MENOR-MEDIANA","PROMEDIO"))</f>
        <v>MENOR</v>
      </c>
      <c r="V4692" s="23" t="n">
        <f aca="false">IF(T4692&lt;=Parametros!$B$7,M4692,IF(T4692&lt;=Parametros!$B$8,Q4692,P4692))</f>
        <v>253040.83</v>
      </c>
      <c r="W4692" s="26" t="n">
        <f aca="false">ROUND(V4692,0)</f>
        <v>253041</v>
      </c>
      <c r="X4692" s="27" t="n">
        <f aca="false">K4692/G4692</f>
        <v>0.959469267811777</v>
      </c>
      <c r="Y4692" s="27" t="n">
        <f aca="false">L4692/G4692</f>
        <v>1.25619383460357</v>
      </c>
    </row>
    <row r="4693" customFormat="false" ht="39" hidden="false" customHeight="true" outlineLevel="0" collapsed="false">
      <c r="A4693" s="4" t="s">
        <v>334</v>
      </c>
      <c r="B4693" s="4" t="s">
        <v>1668</v>
      </c>
      <c r="C4693" s="4" t="s">
        <v>1833</v>
      </c>
      <c r="D4693" s="4" t="s">
        <v>1834</v>
      </c>
      <c r="E4693" s="4" t="s">
        <v>98</v>
      </c>
      <c r="F4693" s="4" t="s">
        <v>99</v>
      </c>
      <c r="G4693" s="23" t="n">
        <v>410372</v>
      </c>
      <c r="H4693" s="24" t="n">
        <f aca="false">Parametros!$B$3</f>
        <v>160.42</v>
      </c>
      <c r="I4693" s="24" t="n">
        <f aca="false">Parametros!$B$4</f>
        <v>151.76</v>
      </c>
      <c r="J4693" s="23" t="n">
        <f aca="false">G4693*H4693/I4693</f>
        <v>433789.379546653</v>
      </c>
      <c r="K4693" s="23" t="n">
        <v>393739.61</v>
      </c>
      <c r="L4693" s="23" t="n">
        <v>515627</v>
      </c>
      <c r="M4693" s="23" t="n">
        <f aca="false">MIN(J4693:L4693)</f>
        <v>393739.61</v>
      </c>
      <c r="N4693" s="23" t="n">
        <f aca="false">MAX(J4693:L4693)</f>
        <v>515627</v>
      </c>
      <c r="O4693" s="23" t="n">
        <f aca="false">MEDIAN(J4693:L4693)</f>
        <v>433789.379546653</v>
      </c>
      <c r="P4693" s="23" t="n">
        <f aca="false">AVERAGE(J4693:L4693)</f>
        <v>447718.663182218</v>
      </c>
      <c r="Q4693" s="23" t="n">
        <f aca="false">AVERAGE(M4693,O4693)</f>
        <v>413764.494773326</v>
      </c>
      <c r="R4693" s="23" t="n">
        <f aca="false">AVERAGE(N4693,O4693)</f>
        <v>474708.189773326</v>
      </c>
      <c r="S4693" s="23" t="n">
        <f aca="false">STDEV(J4693:L4693)</f>
        <v>62126.1029455658</v>
      </c>
      <c r="T4693" s="25" t="n">
        <f aca="false">IF(P4693&gt;0,S4693/P4693,NA())</f>
        <v>0.138761476914982</v>
      </c>
      <c r="U4693" s="4" t="str">
        <f aca="false">IF(T4693&lt;=Parametros!$B$7,"MENOR",IF(T4693&lt;=Parametros!$B$8,"PROMEDIO MENOR-MEDIANA","PROMEDIO"))</f>
        <v>MENOR</v>
      </c>
      <c r="V4693" s="23" t="n">
        <f aca="false">IF(T4693&lt;=Parametros!$B$7,M4693,IF(T4693&lt;=Parametros!$B$8,Q4693,P4693))</f>
        <v>393739.61</v>
      </c>
      <c r="W4693" s="26" t="n">
        <f aca="false">ROUND(V4693,0)</f>
        <v>393740</v>
      </c>
      <c r="X4693" s="27" t="n">
        <f aca="false">K4693/G4693</f>
        <v>0.959469968711316</v>
      </c>
      <c r="Y4693" s="27" t="n">
        <f aca="false">L4693/G4693</f>
        <v>1.25648679734485</v>
      </c>
    </row>
    <row r="4694" customFormat="false" ht="39" hidden="false" customHeight="true" outlineLevel="0" collapsed="false">
      <c r="A4694" s="4" t="s">
        <v>337</v>
      </c>
      <c r="B4694" s="4" t="s">
        <v>1668</v>
      </c>
      <c r="C4694" s="4" t="s">
        <v>1835</v>
      </c>
      <c r="D4694" s="4" t="s">
        <v>1836</v>
      </c>
      <c r="E4694" s="4" t="s">
        <v>98</v>
      </c>
      <c r="F4694" s="4" t="s">
        <v>99</v>
      </c>
      <c r="G4694" s="23" t="n">
        <v>410372</v>
      </c>
      <c r="H4694" s="24" t="n">
        <f aca="false">Parametros!$B$3</f>
        <v>160.42</v>
      </c>
      <c r="I4694" s="24" t="n">
        <f aca="false">Parametros!$B$4</f>
        <v>151.76</v>
      </c>
      <c r="J4694" s="23" t="n">
        <f aca="false">G4694*H4694/I4694</f>
        <v>433789.379546653</v>
      </c>
      <c r="K4694" s="23" t="n">
        <v>393739.61</v>
      </c>
      <c r="L4694" s="23" t="n">
        <v>515627</v>
      </c>
      <c r="M4694" s="23" t="n">
        <f aca="false">MIN(J4694:L4694)</f>
        <v>393739.61</v>
      </c>
      <c r="N4694" s="23" t="n">
        <f aca="false">MAX(J4694:L4694)</f>
        <v>515627</v>
      </c>
      <c r="O4694" s="23" t="n">
        <f aca="false">MEDIAN(J4694:L4694)</f>
        <v>433789.379546653</v>
      </c>
      <c r="P4694" s="23" t="n">
        <f aca="false">AVERAGE(J4694:L4694)</f>
        <v>447718.663182218</v>
      </c>
      <c r="Q4694" s="23" t="n">
        <f aca="false">AVERAGE(M4694,O4694)</f>
        <v>413764.494773326</v>
      </c>
      <c r="R4694" s="23" t="n">
        <f aca="false">AVERAGE(N4694,O4694)</f>
        <v>474708.189773326</v>
      </c>
      <c r="S4694" s="23" t="n">
        <f aca="false">STDEV(J4694:L4694)</f>
        <v>62126.1029455658</v>
      </c>
      <c r="T4694" s="25" t="n">
        <f aca="false">IF(P4694&gt;0,S4694/P4694,NA())</f>
        <v>0.138761476914982</v>
      </c>
      <c r="U4694" s="4" t="str">
        <f aca="false">IF(T4694&lt;=Parametros!$B$7,"MENOR",IF(T4694&lt;=Parametros!$B$8,"PROMEDIO MENOR-MEDIANA","PROMEDIO"))</f>
        <v>MENOR</v>
      </c>
      <c r="V4694" s="23" t="n">
        <f aca="false">IF(T4694&lt;=Parametros!$B$7,M4694,IF(T4694&lt;=Parametros!$B$8,Q4694,P4694))</f>
        <v>393739.61</v>
      </c>
      <c r="W4694" s="26" t="n">
        <f aca="false">ROUND(V4694,0)</f>
        <v>393740</v>
      </c>
      <c r="X4694" s="27" t="n">
        <f aca="false">K4694/G4694</f>
        <v>0.959469968711316</v>
      </c>
      <c r="Y4694" s="27" t="n">
        <f aca="false">L4694/G4694</f>
        <v>1.25648679734485</v>
      </c>
    </row>
    <row r="4695" customFormat="false" ht="26.25" hidden="false" customHeight="true" outlineLevel="0" collapsed="false">
      <c r="A4695" s="4" t="s">
        <v>340</v>
      </c>
      <c r="B4695" s="4" t="s">
        <v>1668</v>
      </c>
      <c r="C4695" s="4" t="s">
        <v>1837</v>
      </c>
      <c r="D4695" s="4" t="s">
        <v>1838</v>
      </c>
      <c r="E4695" s="4" t="s">
        <v>98</v>
      </c>
      <c r="F4695" s="4" t="s">
        <v>99</v>
      </c>
      <c r="G4695" s="23" t="n">
        <v>410372</v>
      </c>
      <c r="H4695" s="24" t="n">
        <f aca="false">Parametros!$B$3</f>
        <v>160.42</v>
      </c>
      <c r="I4695" s="24" t="n">
        <f aca="false">Parametros!$B$4</f>
        <v>151.76</v>
      </c>
      <c r="J4695" s="23" t="n">
        <f aca="false">G4695*H4695/I4695</f>
        <v>433789.379546653</v>
      </c>
      <c r="K4695" s="23" t="n">
        <v>393739.61</v>
      </c>
      <c r="L4695" s="23" t="n">
        <v>515627</v>
      </c>
      <c r="M4695" s="23" t="n">
        <f aca="false">MIN(J4695:L4695)</f>
        <v>393739.61</v>
      </c>
      <c r="N4695" s="23" t="n">
        <f aca="false">MAX(J4695:L4695)</f>
        <v>515627</v>
      </c>
      <c r="O4695" s="23" t="n">
        <f aca="false">MEDIAN(J4695:L4695)</f>
        <v>433789.379546653</v>
      </c>
      <c r="P4695" s="23" t="n">
        <f aca="false">AVERAGE(J4695:L4695)</f>
        <v>447718.663182218</v>
      </c>
      <c r="Q4695" s="23" t="n">
        <f aca="false">AVERAGE(M4695,O4695)</f>
        <v>413764.494773326</v>
      </c>
      <c r="R4695" s="23" t="n">
        <f aca="false">AVERAGE(N4695,O4695)</f>
        <v>474708.189773326</v>
      </c>
      <c r="S4695" s="23" t="n">
        <f aca="false">STDEV(J4695:L4695)</f>
        <v>62126.1029455658</v>
      </c>
      <c r="T4695" s="25" t="n">
        <f aca="false">IF(P4695&gt;0,S4695/P4695,NA())</f>
        <v>0.138761476914982</v>
      </c>
      <c r="U4695" s="4" t="str">
        <f aca="false">IF(T4695&lt;=Parametros!$B$7,"MENOR",IF(T4695&lt;=Parametros!$B$8,"PROMEDIO MENOR-MEDIANA","PROMEDIO"))</f>
        <v>MENOR</v>
      </c>
      <c r="V4695" s="23" t="n">
        <f aca="false">IF(T4695&lt;=Parametros!$B$7,M4695,IF(T4695&lt;=Parametros!$B$8,Q4695,P4695))</f>
        <v>393739.61</v>
      </c>
      <c r="W4695" s="26" t="n">
        <f aca="false">ROUND(V4695,0)</f>
        <v>393740</v>
      </c>
      <c r="X4695" s="27" t="n">
        <f aca="false">K4695/G4695</f>
        <v>0.959469968711316</v>
      </c>
      <c r="Y4695" s="27" t="n">
        <f aca="false">L4695/G4695</f>
        <v>1.25648679734485</v>
      </c>
    </row>
    <row r="4696" customFormat="false" ht="26.25" hidden="false" customHeight="true" outlineLevel="0" collapsed="false">
      <c r="A4696" s="4" t="s">
        <v>343</v>
      </c>
      <c r="B4696" s="4" t="s">
        <v>1668</v>
      </c>
      <c r="C4696" s="4" t="s">
        <v>1839</v>
      </c>
      <c r="D4696" s="4" t="s">
        <v>1840</v>
      </c>
      <c r="E4696" s="4" t="s">
        <v>98</v>
      </c>
      <c r="F4696" s="4" t="s">
        <v>99</v>
      </c>
      <c r="G4696" s="23" t="n">
        <v>410372</v>
      </c>
      <c r="H4696" s="24" t="n">
        <f aca="false">Parametros!$B$3</f>
        <v>160.42</v>
      </c>
      <c r="I4696" s="24" t="n">
        <f aca="false">Parametros!$B$4</f>
        <v>151.76</v>
      </c>
      <c r="J4696" s="23" t="n">
        <f aca="false">G4696*H4696/I4696</f>
        <v>433789.379546653</v>
      </c>
      <c r="K4696" s="23" t="n">
        <v>393739.61</v>
      </c>
      <c r="L4696" s="23" t="n">
        <v>515627</v>
      </c>
      <c r="M4696" s="23" t="n">
        <f aca="false">MIN(J4696:L4696)</f>
        <v>393739.61</v>
      </c>
      <c r="N4696" s="23" t="n">
        <f aca="false">MAX(J4696:L4696)</f>
        <v>515627</v>
      </c>
      <c r="O4696" s="23" t="n">
        <f aca="false">MEDIAN(J4696:L4696)</f>
        <v>433789.379546653</v>
      </c>
      <c r="P4696" s="23" t="n">
        <f aca="false">AVERAGE(J4696:L4696)</f>
        <v>447718.663182218</v>
      </c>
      <c r="Q4696" s="23" t="n">
        <f aca="false">AVERAGE(M4696,O4696)</f>
        <v>413764.494773326</v>
      </c>
      <c r="R4696" s="23" t="n">
        <f aca="false">AVERAGE(N4696,O4696)</f>
        <v>474708.189773326</v>
      </c>
      <c r="S4696" s="23" t="n">
        <f aca="false">STDEV(J4696:L4696)</f>
        <v>62126.1029455658</v>
      </c>
      <c r="T4696" s="25" t="n">
        <f aca="false">IF(P4696&gt;0,S4696/P4696,NA())</f>
        <v>0.138761476914982</v>
      </c>
      <c r="U4696" s="4" t="str">
        <f aca="false">IF(T4696&lt;=Parametros!$B$7,"MENOR",IF(T4696&lt;=Parametros!$B$8,"PROMEDIO MENOR-MEDIANA","PROMEDIO"))</f>
        <v>MENOR</v>
      </c>
      <c r="V4696" s="23" t="n">
        <f aca="false">IF(T4696&lt;=Parametros!$B$7,M4696,IF(T4696&lt;=Parametros!$B$8,Q4696,P4696))</f>
        <v>393739.61</v>
      </c>
      <c r="W4696" s="26" t="n">
        <f aca="false">ROUND(V4696,0)</f>
        <v>393740</v>
      </c>
      <c r="X4696" s="27" t="n">
        <f aca="false">K4696/G4696</f>
        <v>0.959469968711316</v>
      </c>
      <c r="Y4696" s="27" t="n">
        <f aca="false">L4696/G4696</f>
        <v>1.25648679734485</v>
      </c>
    </row>
    <row r="4697" customFormat="false" ht="15" hidden="false" customHeight="true" outlineLevel="0" collapsed="false">
      <c r="A4697" s="22" t="s">
        <v>346</v>
      </c>
      <c r="B4697" s="22" t="s">
        <v>347</v>
      </c>
      <c r="C4697" s="22"/>
      <c r="D4697" s="22"/>
      <c r="E4697" s="22"/>
      <c r="F4697" s="22"/>
      <c r="G4697" s="22"/>
      <c r="H4697" s="22"/>
      <c r="I4697" s="22"/>
      <c r="J4697" s="22"/>
      <c r="K4697" s="22"/>
      <c r="L4697" s="22"/>
      <c r="M4697" s="22"/>
      <c r="N4697" s="22"/>
      <c r="O4697" s="22"/>
      <c r="P4697" s="22"/>
      <c r="Q4697" s="22"/>
      <c r="R4697" s="22"/>
      <c r="S4697" s="22"/>
      <c r="T4697" s="22"/>
      <c r="U4697" s="22"/>
      <c r="V4697" s="22"/>
      <c r="W4697" s="22"/>
    </row>
    <row r="4698" customFormat="false" ht="26.25" hidden="false" customHeight="true" outlineLevel="0" collapsed="false">
      <c r="A4698" s="4" t="s">
        <v>348</v>
      </c>
      <c r="B4698" s="4" t="s">
        <v>1668</v>
      </c>
      <c r="C4698" s="4" t="s">
        <v>1841</v>
      </c>
      <c r="D4698" s="4" t="s">
        <v>1842</v>
      </c>
      <c r="E4698" s="4" t="s">
        <v>98</v>
      </c>
      <c r="F4698" s="4" t="s">
        <v>99</v>
      </c>
      <c r="G4698" s="23" t="n">
        <v>1079628</v>
      </c>
      <c r="H4698" s="24" t="n">
        <f aca="false">Parametros!$B$3</f>
        <v>160.42</v>
      </c>
      <c r="I4698" s="24" t="n">
        <f aca="false">Parametros!$B$4</f>
        <v>151.76</v>
      </c>
      <c r="J4698" s="23" t="n">
        <f aca="false">G4698*H4698/I4698</f>
        <v>1141235.65998946</v>
      </c>
      <c r="K4698" s="23" t="n">
        <v>1035870.74</v>
      </c>
      <c r="L4698" s="23" t="n">
        <v>1356481</v>
      </c>
      <c r="M4698" s="23" t="n">
        <f aca="false">MIN(J4698:L4698)</f>
        <v>1035870.74</v>
      </c>
      <c r="N4698" s="23" t="n">
        <f aca="false">MAX(J4698:L4698)</f>
        <v>1356481</v>
      </c>
      <c r="O4698" s="23" t="n">
        <f aca="false">MEDIAN(J4698:L4698)</f>
        <v>1141235.65998946</v>
      </c>
      <c r="P4698" s="23" t="n">
        <f aca="false">AVERAGE(J4698:L4698)</f>
        <v>1177862.46666315</v>
      </c>
      <c r="Q4698" s="23" t="n">
        <f aca="false">AVERAGE(M4698,O4698)</f>
        <v>1088553.19999473</v>
      </c>
      <c r="R4698" s="23" t="n">
        <f aca="false">AVERAGE(N4698,O4698)</f>
        <v>1248858.32999473</v>
      </c>
      <c r="S4698" s="23" t="n">
        <f aca="false">STDEV(J4698:L4698)</f>
        <v>163413.209165144</v>
      </c>
      <c r="T4698" s="25" t="n">
        <f aca="false">IF(P4698&gt;0,S4698/P4698,NA())</f>
        <v>0.138737088403953</v>
      </c>
      <c r="U4698" s="4" t="str">
        <f aca="false">IF(T4698&lt;=Parametros!$B$7,"MENOR",IF(T4698&lt;=Parametros!$B$8,"PROMEDIO MENOR-MEDIANA","PROMEDIO"))</f>
        <v>MENOR</v>
      </c>
      <c r="V4698" s="23" t="n">
        <f aca="false">IF(T4698&lt;=Parametros!$B$7,M4698,IF(T4698&lt;=Parametros!$B$8,Q4698,P4698))</f>
        <v>1035870.74</v>
      </c>
      <c r="W4698" s="26" t="n">
        <f aca="false">ROUND(V4698,0)</f>
        <v>1035871</v>
      </c>
      <c r="X4698" s="27" t="n">
        <f aca="false">K4698/G4698</f>
        <v>0.959470058205234</v>
      </c>
      <c r="Y4698" s="27" t="n">
        <f aca="false">L4698/G4698</f>
        <v>1.25643369753285</v>
      </c>
    </row>
    <row r="4699" customFormat="false" ht="39" hidden="false" customHeight="true" outlineLevel="0" collapsed="false">
      <c r="A4699" s="4" t="s">
        <v>351</v>
      </c>
      <c r="B4699" s="4" t="s">
        <v>1668</v>
      </c>
      <c r="C4699" s="4" t="s">
        <v>1843</v>
      </c>
      <c r="D4699" s="4" t="s">
        <v>1844</v>
      </c>
      <c r="E4699" s="4" t="s">
        <v>112</v>
      </c>
      <c r="F4699" s="4" t="s">
        <v>99</v>
      </c>
      <c r="G4699" s="23" t="n">
        <v>1079628</v>
      </c>
      <c r="H4699" s="24" t="n">
        <f aca="false">Parametros!$B$3</f>
        <v>160.42</v>
      </c>
      <c r="I4699" s="24" t="n">
        <f aca="false">Parametros!$B$4</f>
        <v>151.76</v>
      </c>
      <c r="J4699" s="23" t="n">
        <f aca="false">G4699*H4699/I4699</f>
        <v>1141235.65998946</v>
      </c>
      <c r="K4699" s="23" t="n">
        <v>1035870.74</v>
      </c>
      <c r="L4699" s="23" t="n">
        <v>1356481</v>
      </c>
      <c r="M4699" s="23" t="n">
        <f aca="false">MIN(J4699:L4699)</f>
        <v>1035870.74</v>
      </c>
      <c r="N4699" s="23" t="n">
        <f aca="false">MAX(J4699:L4699)</f>
        <v>1356481</v>
      </c>
      <c r="O4699" s="23" t="n">
        <f aca="false">MEDIAN(J4699:L4699)</f>
        <v>1141235.65998946</v>
      </c>
      <c r="P4699" s="23" t="n">
        <f aca="false">AVERAGE(J4699:L4699)</f>
        <v>1177862.46666315</v>
      </c>
      <c r="Q4699" s="23" t="n">
        <f aca="false">AVERAGE(M4699,O4699)</f>
        <v>1088553.19999473</v>
      </c>
      <c r="R4699" s="23" t="n">
        <f aca="false">AVERAGE(N4699,O4699)</f>
        <v>1248858.32999473</v>
      </c>
      <c r="S4699" s="23" t="n">
        <f aca="false">STDEV(J4699:L4699)</f>
        <v>163413.209165144</v>
      </c>
      <c r="T4699" s="25" t="n">
        <f aca="false">IF(P4699&gt;0,S4699/P4699,NA())</f>
        <v>0.138737088403953</v>
      </c>
      <c r="U4699" s="4" t="str">
        <f aca="false">IF(T4699&lt;=Parametros!$B$7,"MENOR",IF(T4699&lt;=Parametros!$B$8,"PROMEDIO MENOR-MEDIANA","PROMEDIO"))</f>
        <v>MENOR</v>
      </c>
      <c r="V4699" s="23" t="n">
        <f aca="false">IF(T4699&lt;=Parametros!$B$7,M4699,IF(T4699&lt;=Parametros!$B$8,Q4699,P4699))</f>
        <v>1035870.74</v>
      </c>
      <c r="W4699" s="26" t="n">
        <f aca="false">ROUND(V4699,0)</f>
        <v>1035871</v>
      </c>
      <c r="X4699" s="27" t="n">
        <f aca="false">K4699/G4699</f>
        <v>0.959470058205234</v>
      </c>
      <c r="Y4699" s="27" t="n">
        <f aca="false">L4699/G4699</f>
        <v>1.25643369753285</v>
      </c>
    </row>
    <row r="4700" customFormat="false" ht="39" hidden="false" customHeight="true" outlineLevel="0" collapsed="false">
      <c r="A4700" s="4" t="s">
        <v>354</v>
      </c>
      <c r="B4700" s="4" t="s">
        <v>1668</v>
      </c>
      <c r="C4700" s="4" t="s">
        <v>1845</v>
      </c>
      <c r="D4700" s="4" t="s">
        <v>1846</v>
      </c>
      <c r="E4700" s="4" t="s">
        <v>98</v>
      </c>
      <c r="F4700" s="4" t="s">
        <v>99</v>
      </c>
      <c r="G4700" s="23" t="n">
        <v>273581</v>
      </c>
      <c r="H4700" s="24" t="n">
        <f aca="false">Parametros!$B$3</f>
        <v>160.42</v>
      </c>
      <c r="I4700" s="24" t="n">
        <f aca="false">Parametros!$B$4</f>
        <v>151.76</v>
      </c>
      <c r="J4700" s="23" t="n">
        <f aca="false">G4700*H4700/I4700</f>
        <v>289192.567343173</v>
      </c>
      <c r="K4700" s="23" t="n">
        <v>262492.46</v>
      </c>
      <c r="L4700" s="23" t="n">
        <v>343672</v>
      </c>
      <c r="M4700" s="23" t="n">
        <f aca="false">MIN(J4700:L4700)</f>
        <v>262492.46</v>
      </c>
      <c r="N4700" s="23" t="n">
        <f aca="false">MAX(J4700:L4700)</f>
        <v>343672</v>
      </c>
      <c r="O4700" s="23" t="n">
        <f aca="false">MEDIAN(J4700:L4700)</f>
        <v>289192.567343173</v>
      </c>
      <c r="P4700" s="23" t="n">
        <f aca="false">AVERAGE(J4700:L4700)</f>
        <v>298452.342447725</v>
      </c>
      <c r="Q4700" s="23" t="n">
        <f aca="false">AVERAGE(M4700,O4700)</f>
        <v>275842.513671587</v>
      </c>
      <c r="R4700" s="23" t="n">
        <f aca="false">AVERAGE(N4700,O4700)</f>
        <v>316432.283671587</v>
      </c>
      <c r="S4700" s="23" t="n">
        <f aca="false">STDEV(J4700:L4700)</f>
        <v>41374.3520178026</v>
      </c>
      <c r="T4700" s="25" t="n">
        <f aca="false">IF(P4700&gt;0,S4700/P4700,NA())</f>
        <v>0.138629677617791</v>
      </c>
      <c r="U4700" s="4" t="str">
        <f aca="false">IF(T4700&lt;=Parametros!$B$7,"MENOR",IF(T4700&lt;=Parametros!$B$8,"PROMEDIO MENOR-MEDIANA","PROMEDIO"))</f>
        <v>MENOR</v>
      </c>
      <c r="V4700" s="23" t="n">
        <f aca="false">IF(T4700&lt;=Parametros!$B$7,M4700,IF(T4700&lt;=Parametros!$B$8,Q4700,P4700))</f>
        <v>262492.46</v>
      </c>
      <c r="W4700" s="26" t="n">
        <f aca="false">ROUND(V4700,0)</f>
        <v>262492</v>
      </c>
      <c r="X4700" s="27" t="n">
        <f aca="false">K4700/G4700</f>
        <v>0.959468895866307</v>
      </c>
      <c r="Y4700" s="27" t="n">
        <f aca="false">L4700/G4700</f>
        <v>1.25619834710744</v>
      </c>
    </row>
    <row r="4701" customFormat="false" ht="26.25" hidden="false" customHeight="true" outlineLevel="0" collapsed="false">
      <c r="A4701" s="4" t="s">
        <v>357</v>
      </c>
      <c r="B4701" s="4" t="s">
        <v>1668</v>
      </c>
      <c r="C4701" s="4" t="s">
        <v>1847</v>
      </c>
      <c r="D4701" s="4" t="s">
        <v>1848</v>
      </c>
      <c r="E4701" s="4" t="s">
        <v>98</v>
      </c>
      <c r="F4701" s="4" t="s">
        <v>99</v>
      </c>
      <c r="G4701" s="23" t="n">
        <v>957534</v>
      </c>
      <c r="H4701" s="24" t="n">
        <f aca="false">Parametros!$B$3</f>
        <v>160.42</v>
      </c>
      <c r="I4701" s="24" t="n">
        <f aca="false">Parametros!$B$4</f>
        <v>151.76</v>
      </c>
      <c r="J4701" s="23" t="n">
        <f aca="false">G4701*H4701/I4701</f>
        <v>1012174.514233</v>
      </c>
      <c r="K4701" s="23" t="n">
        <v>918725.45</v>
      </c>
      <c r="L4701" s="23" t="n">
        <v>1203090</v>
      </c>
      <c r="M4701" s="23" t="n">
        <f aca="false">MIN(J4701:L4701)</f>
        <v>918725.45</v>
      </c>
      <c r="N4701" s="23" t="n">
        <f aca="false">MAX(J4701:L4701)</f>
        <v>1203090</v>
      </c>
      <c r="O4701" s="23" t="n">
        <f aca="false">MEDIAN(J4701:L4701)</f>
        <v>1012174.514233</v>
      </c>
      <c r="P4701" s="23" t="n">
        <f aca="false">AVERAGE(J4701:L4701)</f>
        <v>1044663.321411</v>
      </c>
      <c r="Q4701" s="23" t="n">
        <f aca="false">AVERAGE(M4701,O4701)</f>
        <v>965449.9821165</v>
      </c>
      <c r="R4701" s="23" t="n">
        <f aca="false">AVERAGE(N4701,O4701)</f>
        <v>1107632.2571165</v>
      </c>
      <c r="S4701" s="23" t="n">
        <f aca="false">STDEV(J4701:L4701)</f>
        <v>144939.440001894</v>
      </c>
      <c r="T4701" s="25" t="n">
        <f aca="false">IF(P4701&gt;0,S4701/P4701,NA())</f>
        <v>0.138742728907269</v>
      </c>
      <c r="U4701" s="4" t="str">
        <f aca="false">IF(T4701&lt;=Parametros!$B$7,"MENOR",IF(T4701&lt;=Parametros!$B$8,"PROMEDIO MENOR-MEDIANA","PROMEDIO"))</f>
        <v>MENOR</v>
      </c>
      <c r="V4701" s="23" t="n">
        <f aca="false">IF(T4701&lt;=Parametros!$B$7,M4701,IF(T4701&lt;=Parametros!$B$8,Q4701,P4701))</f>
        <v>918725.45</v>
      </c>
      <c r="W4701" s="26" t="n">
        <f aca="false">ROUND(V4701,0)</f>
        <v>918725</v>
      </c>
      <c r="X4701" s="27" t="n">
        <f aca="false">K4701/G4701</f>
        <v>0.959470316458737</v>
      </c>
      <c r="Y4701" s="27" t="n">
        <f aca="false">L4701/G4701</f>
        <v>1.25644624629517</v>
      </c>
    </row>
    <row r="4702" customFormat="false" ht="51.75" hidden="false" customHeight="true" outlineLevel="0" collapsed="false">
      <c r="A4702" s="4" t="s">
        <v>360</v>
      </c>
      <c r="B4702" s="4" t="s">
        <v>1668</v>
      </c>
      <c r="C4702" s="4" t="s">
        <v>1849</v>
      </c>
      <c r="D4702" s="4" t="s">
        <v>1850</v>
      </c>
      <c r="E4702" s="4" t="s">
        <v>112</v>
      </c>
      <c r="F4702" s="4" t="s">
        <v>99</v>
      </c>
      <c r="G4702" s="23" t="n">
        <v>273581</v>
      </c>
      <c r="H4702" s="24" t="n">
        <f aca="false">Parametros!$B$3</f>
        <v>160.42</v>
      </c>
      <c r="I4702" s="24" t="n">
        <f aca="false">Parametros!$B$4</f>
        <v>151.76</v>
      </c>
      <c r="J4702" s="23" t="n">
        <f aca="false">G4702*H4702/I4702</f>
        <v>289192.567343173</v>
      </c>
      <c r="K4702" s="23" t="n">
        <v>262492.46</v>
      </c>
      <c r="L4702" s="23" t="n">
        <v>343672</v>
      </c>
      <c r="M4702" s="23" t="n">
        <f aca="false">MIN(J4702:L4702)</f>
        <v>262492.46</v>
      </c>
      <c r="N4702" s="23" t="n">
        <f aca="false">MAX(J4702:L4702)</f>
        <v>343672</v>
      </c>
      <c r="O4702" s="23" t="n">
        <f aca="false">MEDIAN(J4702:L4702)</f>
        <v>289192.567343173</v>
      </c>
      <c r="P4702" s="23" t="n">
        <f aca="false">AVERAGE(J4702:L4702)</f>
        <v>298452.342447725</v>
      </c>
      <c r="Q4702" s="23" t="n">
        <f aca="false">AVERAGE(M4702,O4702)</f>
        <v>275842.513671587</v>
      </c>
      <c r="R4702" s="23" t="n">
        <f aca="false">AVERAGE(N4702,O4702)</f>
        <v>316432.283671587</v>
      </c>
      <c r="S4702" s="23" t="n">
        <f aca="false">STDEV(J4702:L4702)</f>
        <v>41374.3520178026</v>
      </c>
      <c r="T4702" s="25" t="n">
        <f aca="false">IF(P4702&gt;0,S4702/P4702,NA())</f>
        <v>0.138629677617791</v>
      </c>
      <c r="U4702" s="4" t="str">
        <f aca="false">IF(T4702&lt;=Parametros!$B$7,"MENOR",IF(T4702&lt;=Parametros!$B$8,"PROMEDIO MENOR-MEDIANA","PROMEDIO"))</f>
        <v>MENOR</v>
      </c>
      <c r="V4702" s="23" t="n">
        <f aca="false">IF(T4702&lt;=Parametros!$B$7,M4702,IF(T4702&lt;=Parametros!$B$8,Q4702,P4702))</f>
        <v>262492.46</v>
      </c>
      <c r="W4702" s="26" t="n">
        <f aca="false">ROUND(V4702,0)</f>
        <v>262492</v>
      </c>
      <c r="X4702" s="27" t="n">
        <f aca="false">K4702/G4702</f>
        <v>0.959468895866307</v>
      </c>
      <c r="Y4702" s="27" t="n">
        <f aca="false">L4702/G4702</f>
        <v>1.25619834710744</v>
      </c>
    </row>
    <row r="4703" customFormat="false" ht="39" hidden="false" customHeight="true" outlineLevel="0" collapsed="false">
      <c r="A4703" s="4" t="s">
        <v>363</v>
      </c>
      <c r="B4703" s="4" t="s">
        <v>1668</v>
      </c>
      <c r="C4703" s="4" t="s">
        <v>1851</v>
      </c>
      <c r="D4703" s="4" t="s">
        <v>1852</v>
      </c>
      <c r="E4703" s="4" t="s">
        <v>98</v>
      </c>
      <c r="F4703" s="4" t="s">
        <v>99</v>
      </c>
      <c r="G4703" s="23" t="n">
        <v>957534</v>
      </c>
      <c r="H4703" s="24" t="n">
        <f aca="false">Parametros!$B$3</f>
        <v>160.42</v>
      </c>
      <c r="I4703" s="24" t="n">
        <f aca="false">Parametros!$B$4</f>
        <v>151.76</v>
      </c>
      <c r="J4703" s="23" t="n">
        <f aca="false">G4703*H4703/I4703</f>
        <v>1012174.514233</v>
      </c>
      <c r="K4703" s="23" t="n">
        <v>918725.45</v>
      </c>
      <c r="L4703" s="23" t="n">
        <v>1203090</v>
      </c>
      <c r="M4703" s="23" t="n">
        <f aca="false">MIN(J4703:L4703)</f>
        <v>918725.45</v>
      </c>
      <c r="N4703" s="23" t="n">
        <f aca="false">MAX(J4703:L4703)</f>
        <v>1203090</v>
      </c>
      <c r="O4703" s="23" t="n">
        <f aca="false">MEDIAN(J4703:L4703)</f>
        <v>1012174.514233</v>
      </c>
      <c r="P4703" s="23" t="n">
        <f aca="false">AVERAGE(J4703:L4703)</f>
        <v>1044663.321411</v>
      </c>
      <c r="Q4703" s="23" t="n">
        <f aca="false">AVERAGE(M4703,O4703)</f>
        <v>965449.9821165</v>
      </c>
      <c r="R4703" s="23" t="n">
        <f aca="false">AVERAGE(N4703,O4703)</f>
        <v>1107632.2571165</v>
      </c>
      <c r="S4703" s="23" t="n">
        <f aca="false">STDEV(J4703:L4703)</f>
        <v>144939.440001894</v>
      </c>
      <c r="T4703" s="25" t="n">
        <f aca="false">IF(P4703&gt;0,S4703/P4703,NA())</f>
        <v>0.138742728907269</v>
      </c>
      <c r="U4703" s="4" t="str">
        <f aca="false">IF(T4703&lt;=Parametros!$B$7,"MENOR",IF(T4703&lt;=Parametros!$B$8,"PROMEDIO MENOR-MEDIANA","PROMEDIO"))</f>
        <v>MENOR</v>
      </c>
      <c r="V4703" s="23" t="n">
        <f aca="false">IF(T4703&lt;=Parametros!$B$7,M4703,IF(T4703&lt;=Parametros!$B$8,Q4703,P4703))</f>
        <v>918725.45</v>
      </c>
      <c r="W4703" s="26" t="n">
        <f aca="false">ROUND(V4703,0)</f>
        <v>918725</v>
      </c>
      <c r="X4703" s="27" t="n">
        <f aca="false">K4703/G4703</f>
        <v>0.959470316458737</v>
      </c>
      <c r="Y4703" s="27" t="n">
        <f aca="false">L4703/G4703</f>
        <v>1.25644624629517</v>
      </c>
    </row>
    <row r="4704" customFormat="false" ht="51.75" hidden="false" customHeight="true" outlineLevel="0" collapsed="false">
      <c r="A4704" s="4" t="s">
        <v>366</v>
      </c>
      <c r="B4704" s="4" t="s">
        <v>1668</v>
      </c>
      <c r="C4704" s="4" t="s">
        <v>1853</v>
      </c>
      <c r="D4704" s="4" t="s">
        <v>1854</v>
      </c>
      <c r="E4704" s="4" t="s">
        <v>98</v>
      </c>
      <c r="F4704" s="4" t="s">
        <v>99</v>
      </c>
      <c r="G4704" s="23" t="n">
        <v>957534</v>
      </c>
      <c r="H4704" s="24" t="n">
        <f aca="false">Parametros!$B$3</f>
        <v>160.42</v>
      </c>
      <c r="I4704" s="24" t="n">
        <f aca="false">Parametros!$B$4</f>
        <v>151.76</v>
      </c>
      <c r="J4704" s="23" t="n">
        <f aca="false">G4704*H4704/I4704</f>
        <v>1012174.514233</v>
      </c>
      <c r="K4704" s="23" t="n">
        <v>918725.45</v>
      </c>
      <c r="L4704" s="23" t="n">
        <v>1203090</v>
      </c>
      <c r="M4704" s="23" t="n">
        <f aca="false">MIN(J4704:L4704)</f>
        <v>918725.45</v>
      </c>
      <c r="N4704" s="23" t="n">
        <f aca="false">MAX(J4704:L4704)</f>
        <v>1203090</v>
      </c>
      <c r="O4704" s="23" t="n">
        <f aca="false">MEDIAN(J4704:L4704)</f>
        <v>1012174.514233</v>
      </c>
      <c r="P4704" s="23" t="n">
        <f aca="false">AVERAGE(J4704:L4704)</f>
        <v>1044663.321411</v>
      </c>
      <c r="Q4704" s="23" t="n">
        <f aca="false">AVERAGE(M4704,O4704)</f>
        <v>965449.9821165</v>
      </c>
      <c r="R4704" s="23" t="n">
        <f aca="false">AVERAGE(N4704,O4704)</f>
        <v>1107632.2571165</v>
      </c>
      <c r="S4704" s="23" t="n">
        <f aca="false">STDEV(J4704:L4704)</f>
        <v>144939.440001894</v>
      </c>
      <c r="T4704" s="25" t="n">
        <f aca="false">IF(P4704&gt;0,S4704/P4704,NA())</f>
        <v>0.138742728907269</v>
      </c>
      <c r="U4704" s="4" t="str">
        <f aca="false">IF(T4704&lt;=Parametros!$B$7,"MENOR",IF(T4704&lt;=Parametros!$B$8,"PROMEDIO MENOR-MEDIANA","PROMEDIO"))</f>
        <v>MENOR</v>
      </c>
      <c r="V4704" s="23" t="n">
        <f aca="false">IF(T4704&lt;=Parametros!$B$7,M4704,IF(T4704&lt;=Parametros!$B$8,Q4704,P4704))</f>
        <v>918725.45</v>
      </c>
      <c r="W4704" s="26" t="n">
        <f aca="false">ROUND(V4704,0)</f>
        <v>918725</v>
      </c>
      <c r="X4704" s="27" t="n">
        <f aca="false">K4704/G4704</f>
        <v>0.959470316458737</v>
      </c>
      <c r="Y4704" s="27" t="n">
        <f aca="false">L4704/G4704</f>
        <v>1.25644624629517</v>
      </c>
    </row>
    <row r="4705" customFormat="false" ht="39" hidden="false" customHeight="true" outlineLevel="0" collapsed="false">
      <c r="A4705" s="4" t="s">
        <v>369</v>
      </c>
      <c r="B4705" s="4" t="s">
        <v>1668</v>
      </c>
      <c r="C4705" s="4" t="s">
        <v>1855</v>
      </c>
      <c r="D4705" s="4" t="s">
        <v>1856</v>
      </c>
      <c r="E4705" s="4" t="s">
        <v>98</v>
      </c>
      <c r="F4705" s="4" t="s">
        <v>99</v>
      </c>
      <c r="G4705" s="23" t="n">
        <v>957534</v>
      </c>
      <c r="H4705" s="24" t="n">
        <f aca="false">Parametros!$B$3</f>
        <v>160.42</v>
      </c>
      <c r="I4705" s="24" t="n">
        <f aca="false">Parametros!$B$4</f>
        <v>151.76</v>
      </c>
      <c r="J4705" s="23" t="n">
        <f aca="false">G4705*H4705/I4705</f>
        <v>1012174.514233</v>
      </c>
      <c r="K4705" s="23" t="n">
        <v>918725.45</v>
      </c>
      <c r="L4705" s="23" t="n">
        <v>1203090</v>
      </c>
      <c r="M4705" s="23" t="n">
        <f aca="false">MIN(J4705:L4705)</f>
        <v>918725.45</v>
      </c>
      <c r="N4705" s="23" t="n">
        <f aca="false">MAX(J4705:L4705)</f>
        <v>1203090</v>
      </c>
      <c r="O4705" s="23" t="n">
        <f aca="false">MEDIAN(J4705:L4705)</f>
        <v>1012174.514233</v>
      </c>
      <c r="P4705" s="23" t="n">
        <f aca="false">AVERAGE(J4705:L4705)</f>
        <v>1044663.321411</v>
      </c>
      <c r="Q4705" s="23" t="n">
        <f aca="false">AVERAGE(M4705,O4705)</f>
        <v>965449.9821165</v>
      </c>
      <c r="R4705" s="23" t="n">
        <f aca="false">AVERAGE(N4705,O4705)</f>
        <v>1107632.2571165</v>
      </c>
      <c r="S4705" s="23" t="n">
        <f aca="false">STDEV(J4705:L4705)</f>
        <v>144939.440001894</v>
      </c>
      <c r="T4705" s="25" t="n">
        <f aca="false">IF(P4705&gt;0,S4705/P4705,NA())</f>
        <v>0.138742728907269</v>
      </c>
      <c r="U4705" s="4" t="str">
        <f aca="false">IF(T4705&lt;=Parametros!$B$7,"MENOR",IF(T4705&lt;=Parametros!$B$8,"PROMEDIO MENOR-MEDIANA","PROMEDIO"))</f>
        <v>MENOR</v>
      </c>
      <c r="V4705" s="23" t="n">
        <f aca="false">IF(T4705&lt;=Parametros!$B$7,M4705,IF(T4705&lt;=Parametros!$B$8,Q4705,P4705))</f>
        <v>918725.45</v>
      </c>
      <c r="W4705" s="26" t="n">
        <f aca="false">ROUND(V4705,0)</f>
        <v>918725</v>
      </c>
      <c r="X4705" s="27" t="n">
        <f aca="false">K4705/G4705</f>
        <v>0.959470316458737</v>
      </c>
      <c r="Y4705" s="27" t="n">
        <f aca="false">L4705/G4705</f>
        <v>1.25644624629517</v>
      </c>
    </row>
    <row r="4706" customFormat="false" ht="26.25" hidden="false" customHeight="true" outlineLevel="0" collapsed="false">
      <c r="A4706" s="4" t="s">
        <v>372</v>
      </c>
      <c r="B4706" s="4" t="s">
        <v>1668</v>
      </c>
      <c r="C4706" s="4" t="s">
        <v>1857</v>
      </c>
      <c r="D4706" s="4" t="s">
        <v>1858</v>
      </c>
      <c r="E4706" s="4" t="s">
        <v>98</v>
      </c>
      <c r="F4706" s="4" t="s">
        <v>99</v>
      </c>
      <c r="G4706" s="23" t="n">
        <v>683953</v>
      </c>
      <c r="H4706" s="24" t="n">
        <f aca="false">Parametros!$B$3</f>
        <v>160.42</v>
      </c>
      <c r="I4706" s="24" t="n">
        <f aca="false">Parametros!$B$4</f>
        <v>151.76</v>
      </c>
      <c r="J4706" s="23" t="n">
        <f aca="false">G4706*H4706/I4706</f>
        <v>722981.946889826</v>
      </c>
      <c r="K4706" s="23" t="n">
        <v>656232.99</v>
      </c>
      <c r="L4706" s="23" t="n">
        <v>859299</v>
      </c>
      <c r="M4706" s="23" t="n">
        <f aca="false">MIN(J4706:L4706)</f>
        <v>656232.99</v>
      </c>
      <c r="N4706" s="23" t="n">
        <f aca="false">MAX(J4706:L4706)</f>
        <v>859299</v>
      </c>
      <c r="O4706" s="23" t="n">
        <f aca="false">MEDIAN(J4706:L4706)</f>
        <v>722981.946889826</v>
      </c>
      <c r="P4706" s="23" t="n">
        <f aca="false">AVERAGE(J4706:L4706)</f>
        <v>746171.312296609</v>
      </c>
      <c r="Q4706" s="23" t="n">
        <f aca="false">AVERAGE(M4706,O4706)</f>
        <v>689607.468444913</v>
      </c>
      <c r="R4706" s="23" t="n">
        <f aca="false">AVERAGE(N4706,O4706)</f>
        <v>791140.473444913</v>
      </c>
      <c r="S4706" s="23" t="n">
        <f aca="false">STDEV(J4706:L4706)</f>
        <v>103500.053648812</v>
      </c>
      <c r="T4706" s="25" t="n">
        <f aca="false">IF(P4706&gt;0,S4706/P4706,NA())</f>
        <v>0.138708165193666</v>
      </c>
      <c r="U4706" s="4" t="str">
        <f aca="false">IF(T4706&lt;=Parametros!$B$7,"MENOR",IF(T4706&lt;=Parametros!$B$8,"PROMEDIO MENOR-MEDIANA","PROMEDIO"))</f>
        <v>MENOR</v>
      </c>
      <c r="V4706" s="23" t="n">
        <f aca="false">IF(T4706&lt;=Parametros!$B$7,M4706,IF(T4706&lt;=Parametros!$B$8,Q4706,P4706))</f>
        <v>656232.99</v>
      </c>
      <c r="W4706" s="26" t="n">
        <f aca="false">ROUND(V4706,0)</f>
        <v>656233</v>
      </c>
      <c r="X4706" s="27" t="n">
        <f aca="false">K4706/G4706</f>
        <v>0.959470884695293</v>
      </c>
      <c r="Y4706" s="27" t="n">
        <f aca="false">L4706/G4706</f>
        <v>1.25637141733423</v>
      </c>
    </row>
    <row r="4707" customFormat="false" ht="39" hidden="false" customHeight="true" outlineLevel="0" collapsed="false">
      <c r="A4707" s="4" t="s">
        <v>375</v>
      </c>
      <c r="B4707" s="4" t="s">
        <v>1668</v>
      </c>
      <c r="C4707" s="4" t="s">
        <v>1859</v>
      </c>
      <c r="D4707" s="4" t="s">
        <v>1860</v>
      </c>
      <c r="E4707" s="4" t="s">
        <v>98</v>
      </c>
      <c r="F4707" s="4" t="s">
        <v>99</v>
      </c>
      <c r="G4707" s="23" t="n">
        <v>683953</v>
      </c>
      <c r="H4707" s="24" t="n">
        <f aca="false">Parametros!$B$3</f>
        <v>160.42</v>
      </c>
      <c r="I4707" s="24" t="n">
        <f aca="false">Parametros!$B$4</f>
        <v>151.76</v>
      </c>
      <c r="J4707" s="23" t="n">
        <f aca="false">G4707*H4707/I4707</f>
        <v>722981.946889826</v>
      </c>
      <c r="K4707" s="23" t="n">
        <v>656232.99</v>
      </c>
      <c r="L4707" s="23" t="n">
        <v>859299</v>
      </c>
      <c r="M4707" s="23" t="n">
        <f aca="false">MIN(J4707:L4707)</f>
        <v>656232.99</v>
      </c>
      <c r="N4707" s="23" t="n">
        <f aca="false">MAX(J4707:L4707)</f>
        <v>859299</v>
      </c>
      <c r="O4707" s="23" t="n">
        <f aca="false">MEDIAN(J4707:L4707)</f>
        <v>722981.946889826</v>
      </c>
      <c r="P4707" s="23" t="n">
        <f aca="false">AVERAGE(J4707:L4707)</f>
        <v>746171.312296609</v>
      </c>
      <c r="Q4707" s="23" t="n">
        <f aca="false">AVERAGE(M4707,O4707)</f>
        <v>689607.468444913</v>
      </c>
      <c r="R4707" s="23" t="n">
        <f aca="false">AVERAGE(N4707,O4707)</f>
        <v>791140.473444913</v>
      </c>
      <c r="S4707" s="23" t="n">
        <f aca="false">STDEV(J4707:L4707)</f>
        <v>103500.053648812</v>
      </c>
      <c r="T4707" s="25" t="n">
        <f aca="false">IF(P4707&gt;0,S4707/P4707,NA())</f>
        <v>0.138708165193666</v>
      </c>
      <c r="U4707" s="4" t="str">
        <f aca="false">IF(T4707&lt;=Parametros!$B$7,"MENOR",IF(T4707&lt;=Parametros!$B$8,"PROMEDIO MENOR-MEDIANA","PROMEDIO"))</f>
        <v>MENOR</v>
      </c>
      <c r="V4707" s="23" t="n">
        <f aca="false">IF(T4707&lt;=Parametros!$B$7,M4707,IF(T4707&lt;=Parametros!$B$8,Q4707,P4707))</f>
        <v>656232.99</v>
      </c>
      <c r="W4707" s="26" t="n">
        <f aca="false">ROUND(V4707,0)</f>
        <v>656233</v>
      </c>
      <c r="X4707" s="27" t="n">
        <f aca="false">K4707/G4707</f>
        <v>0.959470884695293</v>
      </c>
      <c r="Y4707" s="27" t="n">
        <f aca="false">L4707/G4707</f>
        <v>1.25637141733423</v>
      </c>
    </row>
    <row r="4708" customFormat="false" ht="39" hidden="false" customHeight="true" outlineLevel="0" collapsed="false">
      <c r="A4708" s="4" t="s">
        <v>378</v>
      </c>
      <c r="B4708" s="4" t="s">
        <v>1668</v>
      </c>
      <c r="C4708" s="4" t="s">
        <v>1861</v>
      </c>
      <c r="D4708" s="4" t="s">
        <v>1862</v>
      </c>
      <c r="E4708" s="4" t="s">
        <v>98</v>
      </c>
      <c r="F4708" s="4" t="s">
        <v>99</v>
      </c>
      <c r="G4708" s="23" t="n">
        <v>683953</v>
      </c>
      <c r="H4708" s="24" t="n">
        <f aca="false">Parametros!$B$3</f>
        <v>160.42</v>
      </c>
      <c r="I4708" s="24" t="n">
        <f aca="false">Parametros!$B$4</f>
        <v>151.76</v>
      </c>
      <c r="J4708" s="23" t="n">
        <f aca="false">G4708*H4708/I4708</f>
        <v>722981.946889826</v>
      </c>
      <c r="K4708" s="23" t="n">
        <v>656232.99</v>
      </c>
      <c r="L4708" s="23" t="n">
        <v>859299</v>
      </c>
      <c r="M4708" s="23" t="n">
        <f aca="false">MIN(J4708:L4708)</f>
        <v>656232.99</v>
      </c>
      <c r="N4708" s="23" t="n">
        <f aca="false">MAX(J4708:L4708)</f>
        <v>859299</v>
      </c>
      <c r="O4708" s="23" t="n">
        <f aca="false">MEDIAN(J4708:L4708)</f>
        <v>722981.946889826</v>
      </c>
      <c r="P4708" s="23" t="n">
        <f aca="false">AVERAGE(J4708:L4708)</f>
        <v>746171.312296609</v>
      </c>
      <c r="Q4708" s="23" t="n">
        <f aca="false">AVERAGE(M4708,O4708)</f>
        <v>689607.468444913</v>
      </c>
      <c r="R4708" s="23" t="n">
        <f aca="false">AVERAGE(N4708,O4708)</f>
        <v>791140.473444913</v>
      </c>
      <c r="S4708" s="23" t="n">
        <f aca="false">STDEV(J4708:L4708)</f>
        <v>103500.053648812</v>
      </c>
      <c r="T4708" s="25" t="n">
        <f aca="false">IF(P4708&gt;0,S4708/P4708,NA())</f>
        <v>0.138708165193666</v>
      </c>
      <c r="U4708" s="4" t="str">
        <f aca="false">IF(T4708&lt;=Parametros!$B$7,"MENOR",IF(T4708&lt;=Parametros!$B$8,"PROMEDIO MENOR-MEDIANA","PROMEDIO"))</f>
        <v>MENOR</v>
      </c>
      <c r="V4708" s="23" t="n">
        <f aca="false">IF(T4708&lt;=Parametros!$B$7,M4708,IF(T4708&lt;=Parametros!$B$8,Q4708,P4708))</f>
        <v>656232.99</v>
      </c>
      <c r="W4708" s="26" t="n">
        <f aca="false">ROUND(V4708,0)</f>
        <v>656233</v>
      </c>
      <c r="X4708" s="27" t="n">
        <f aca="false">K4708/G4708</f>
        <v>0.959470884695293</v>
      </c>
      <c r="Y4708" s="27" t="n">
        <f aca="false">L4708/G4708</f>
        <v>1.25637141733423</v>
      </c>
    </row>
    <row r="4709" customFormat="false" ht="51.75" hidden="false" customHeight="true" outlineLevel="0" collapsed="false">
      <c r="A4709" s="4" t="s">
        <v>381</v>
      </c>
      <c r="B4709" s="4" t="s">
        <v>1668</v>
      </c>
      <c r="C4709" s="4" t="s">
        <v>1863</v>
      </c>
      <c r="D4709" s="4" t="s">
        <v>1864</v>
      </c>
      <c r="E4709" s="4" t="s">
        <v>98</v>
      </c>
      <c r="F4709" s="4" t="s">
        <v>99</v>
      </c>
      <c r="G4709" s="23" t="n">
        <v>683953</v>
      </c>
      <c r="H4709" s="24" t="n">
        <f aca="false">Parametros!$B$3</f>
        <v>160.42</v>
      </c>
      <c r="I4709" s="24" t="n">
        <f aca="false">Parametros!$B$4</f>
        <v>151.76</v>
      </c>
      <c r="J4709" s="23" t="n">
        <f aca="false">G4709*H4709/I4709</f>
        <v>722981.946889826</v>
      </c>
      <c r="K4709" s="23" t="n">
        <v>656232.99</v>
      </c>
      <c r="L4709" s="23" t="n">
        <v>859299</v>
      </c>
      <c r="M4709" s="23" t="n">
        <f aca="false">MIN(J4709:L4709)</f>
        <v>656232.99</v>
      </c>
      <c r="N4709" s="23" t="n">
        <f aca="false">MAX(J4709:L4709)</f>
        <v>859299</v>
      </c>
      <c r="O4709" s="23" t="n">
        <f aca="false">MEDIAN(J4709:L4709)</f>
        <v>722981.946889826</v>
      </c>
      <c r="P4709" s="23" t="n">
        <f aca="false">AVERAGE(J4709:L4709)</f>
        <v>746171.312296609</v>
      </c>
      <c r="Q4709" s="23" t="n">
        <f aca="false">AVERAGE(M4709,O4709)</f>
        <v>689607.468444913</v>
      </c>
      <c r="R4709" s="23" t="n">
        <f aca="false">AVERAGE(N4709,O4709)</f>
        <v>791140.473444913</v>
      </c>
      <c r="S4709" s="23" t="n">
        <f aca="false">STDEV(J4709:L4709)</f>
        <v>103500.053648812</v>
      </c>
      <c r="T4709" s="25" t="n">
        <f aca="false">IF(P4709&gt;0,S4709/P4709,NA())</f>
        <v>0.138708165193666</v>
      </c>
      <c r="U4709" s="4" t="str">
        <f aca="false">IF(T4709&lt;=Parametros!$B$7,"MENOR",IF(T4709&lt;=Parametros!$B$8,"PROMEDIO MENOR-MEDIANA","PROMEDIO"))</f>
        <v>MENOR</v>
      </c>
      <c r="V4709" s="23" t="n">
        <f aca="false">IF(T4709&lt;=Parametros!$B$7,M4709,IF(T4709&lt;=Parametros!$B$8,Q4709,P4709))</f>
        <v>656232.99</v>
      </c>
      <c r="W4709" s="26" t="n">
        <f aca="false">ROUND(V4709,0)</f>
        <v>656233</v>
      </c>
      <c r="X4709" s="27" t="n">
        <f aca="false">K4709/G4709</f>
        <v>0.959470884695293</v>
      </c>
      <c r="Y4709" s="27" t="n">
        <f aca="false">L4709/G4709</f>
        <v>1.25637141733423</v>
      </c>
    </row>
    <row r="4710" customFormat="false" ht="39" hidden="false" customHeight="true" outlineLevel="0" collapsed="false">
      <c r="A4710" s="4" t="s">
        <v>384</v>
      </c>
      <c r="B4710" s="4" t="s">
        <v>1668</v>
      </c>
      <c r="C4710" s="4" t="s">
        <v>1865</v>
      </c>
      <c r="D4710" s="4" t="s">
        <v>1866</v>
      </c>
      <c r="E4710" s="4" t="s">
        <v>98</v>
      </c>
      <c r="F4710" s="4" t="s">
        <v>99</v>
      </c>
      <c r="G4710" s="23" t="n">
        <v>951881</v>
      </c>
      <c r="H4710" s="24" t="n">
        <f aca="false">Parametros!$B$3</f>
        <v>160.42</v>
      </c>
      <c r="I4710" s="24" t="n">
        <f aca="false">Parametros!$B$4</f>
        <v>151.76</v>
      </c>
      <c r="J4710" s="23" t="n">
        <f aca="false">G4710*H4710/I4710</f>
        <v>1006198.93265683</v>
      </c>
      <c r="K4710" s="23" t="n">
        <v>913301.87</v>
      </c>
      <c r="L4710" s="23" t="n">
        <v>1196069</v>
      </c>
      <c r="M4710" s="23" t="n">
        <f aca="false">MIN(J4710:L4710)</f>
        <v>913301.87</v>
      </c>
      <c r="N4710" s="23" t="n">
        <f aca="false">MAX(J4710:L4710)</f>
        <v>1196069</v>
      </c>
      <c r="O4710" s="23" t="n">
        <f aca="false">MEDIAN(J4710:L4710)</f>
        <v>1006198.93265683</v>
      </c>
      <c r="P4710" s="23" t="n">
        <f aca="false">AVERAGE(J4710:L4710)</f>
        <v>1038523.26755228</v>
      </c>
      <c r="Q4710" s="23" t="n">
        <f aca="false">AVERAGE(M4710,O4710)</f>
        <v>959750.401328413</v>
      </c>
      <c r="R4710" s="23" t="n">
        <f aca="false">AVERAGE(N4710,O4710)</f>
        <v>1101133.96632841</v>
      </c>
      <c r="S4710" s="23" t="n">
        <f aca="false">STDEV(J4710:L4710)</f>
        <v>144128.274193283</v>
      </c>
      <c r="T4710" s="25" t="n">
        <f aca="false">IF(P4710&gt;0,S4710/P4710,NA())</f>
        <v>0.138781940372875</v>
      </c>
      <c r="U4710" s="4" t="str">
        <f aca="false">IF(T4710&lt;=Parametros!$B$7,"MENOR",IF(T4710&lt;=Parametros!$B$8,"PROMEDIO MENOR-MEDIANA","PROMEDIO"))</f>
        <v>MENOR</v>
      </c>
      <c r="V4710" s="23" t="n">
        <f aca="false">IF(T4710&lt;=Parametros!$B$7,M4710,IF(T4710&lt;=Parametros!$B$8,Q4710,P4710))</f>
        <v>913301.87</v>
      </c>
      <c r="W4710" s="26" t="n">
        <f aca="false">ROUND(V4710,0)</f>
        <v>913302</v>
      </c>
      <c r="X4710" s="27" t="n">
        <f aca="false">K4710/G4710</f>
        <v>0.959470637611214</v>
      </c>
      <c r="Y4710" s="27" t="n">
        <f aca="false">L4710/G4710</f>
        <v>1.25653206650831</v>
      </c>
    </row>
    <row r="4711" customFormat="false" ht="51.75" hidden="false" customHeight="true" outlineLevel="0" collapsed="false">
      <c r="A4711" s="4" t="s">
        <v>387</v>
      </c>
      <c r="B4711" s="4" t="s">
        <v>1668</v>
      </c>
      <c r="C4711" s="4" t="s">
        <v>1867</v>
      </c>
      <c r="D4711" s="4" t="s">
        <v>1868</v>
      </c>
      <c r="E4711" s="4" t="s">
        <v>98</v>
      </c>
      <c r="F4711" s="4" t="s">
        <v>99</v>
      </c>
      <c r="G4711" s="23" t="n">
        <v>951881</v>
      </c>
      <c r="H4711" s="24" t="n">
        <f aca="false">Parametros!$B$3</f>
        <v>160.42</v>
      </c>
      <c r="I4711" s="24" t="n">
        <f aca="false">Parametros!$B$4</f>
        <v>151.76</v>
      </c>
      <c r="J4711" s="23" t="n">
        <f aca="false">G4711*H4711/I4711</f>
        <v>1006198.93265683</v>
      </c>
      <c r="K4711" s="23" t="n">
        <v>913301.87</v>
      </c>
      <c r="L4711" s="23" t="n">
        <v>1196069</v>
      </c>
      <c r="M4711" s="23" t="n">
        <f aca="false">MIN(J4711:L4711)</f>
        <v>913301.87</v>
      </c>
      <c r="N4711" s="23" t="n">
        <f aca="false">MAX(J4711:L4711)</f>
        <v>1196069</v>
      </c>
      <c r="O4711" s="23" t="n">
        <f aca="false">MEDIAN(J4711:L4711)</f>
        <v>1006198.93265683</v>
      </c>
      <c r="P4711" s="23" t="n">
        <f aca="false">AVERAGE(J4711:L4711)</f>
        <v>1038523.26755228</v>
      </c>
      <c r="Q4711" s="23" t="n">
        <f aca="false">AVERAGE(M4711,O4711)</f>
        <v>959750.401328413</v>
      </c>
      <c r="R4711" s="23" t="n">
        <f aca="false">AVERAGE(N4711,O4711)</f>
        <v>1101133.96632841</v>
      </c>
      <c r="S4711" s="23" t="n">
        <f aca="false">STDEV(J4711:L4711)</f>
        <v>144128.274193283</v>
      </c>
      <c r="T4711" s="25" t="n">
        <f aca="false">IF(P4711&gt;0,S4711/P4711,NA())</f>
        <v>0.138781940372875</v>
      </c>
      <c r="U4711" s="4" t="str">
        <f aca="false">IF(T4711&lt;=Parametros!$B$7,"MENOR",IF(T4711&lt;=Parametros!$B$8,"PROMEDIO MENOR-MEDIANA","PROMEDIO"))</f>
        <v>MENOR</v>
      </c>
      <c r="V4711" s="23" t="n">
        <f aca="false">IF(T4711&lt;=Parametros!$B$7,M4711,IF(T4711&lt;=Parametros!$B$8,Q4711,P4711))</f>
        <v>913301.87</v>
      </c>
      <c r="W4711" s="26" t="n">
        <f aca="false">ROUND(V4711,0)</f>
        <v>913302</v>
      </c>
      <c r="X4711" s="27" t="n">
        <f aca="false">K4711/G4711</f>
        <v>0.959470637611214</v>
      </c>
      <c r="Y4711" s="27" t="n">
        <f aca="false">L4711/G4711</f>
        <v>1.25653206650831</v>
      </c>
    </row>
    <row r="4712" customFormat="false" ht="26.25" hidden="false" customHeight="true" outlineLevel="0" collapsed="false">
      <c r="A4712" s="4" t="s">
        <v>390</v>
      </c>
      <c r="B4712" s="4" t="s">
        <v>1668</v>
      </c>
      <c r="C4712" s="4" t="s">
        <v>1869</v>
      </c>
      <c r="D4712" s="4" t="s">
        <v>1870</v>
      </c>
      <c r="E4712" s="4" t="s">
        <v>98</v>
      </c>
      <c r="F4712" s="4" t="s">
        <v>99</v>
      </c>
      <c r="G4712" s="23" t="n">
        <v>683953</v>
      </c>
      <c r="H4712" s="24" t="n">
        <f aca="false">Parametros!$B$3</f>
        <v>160.42</v>
      </c>
      <c r="I4712" s="24" t="n">
        <f aca="false">Parametros!$B$4</f>
        <v>151.76</v>
      </c>
      <c r="J4712" s="23" t="n">
        <f aca="false">G4712*H4712/I4712</f>
        <v>722981.946889826</v>
      </c>
      <c r="K4712" s="23" t="n">
        <v>656232.99</v>
      </c>
      <c r="L4712" s="23" t="n">
        <v>859299</v>
      </c>
      <c r="M4712" s="23" t="n">
        <f aca="false">MIN(J4712:L4712)</f>
        <v>656232.99</v>
      </c>
      <c r="N4712" s="23" t="n">
        <f aca="false">MAX(J4712:L4712)</f>
        <v>859299</v>
      </c>
      <c r="O4712" s="23" t="n">
        <f aca="false">MEDIAN(J4712:L4712)</f>
        <v>722981.946889826</v>
      </c>
      <c r="P4712" s="23" t="n">
        <f aca="false">AVERAGE(J4712:L4712)</f>
        <v>746171.312296609</v>
      </c>
      <c r="Q4712" s="23" t="n">
        <f aca="false">AVERAGE(M4712,O4712)</f>
        <v>689607.468444913</v>
      </c>
      <c r="R4712" s="23" t="n">
        <f aca="false">AVERAGE(N4712,O4712)</f>
        <v>791140.473444913</v>
      </c>
      <c r="S4712" s="23" t="n">
        <f aca="false">STDEV(J4712:L4712)</f>
        <v>103500.053648812</v>
      </c>
      <c r="T4712" s="25" t="n">
        <f aca="false">IF(P4712&gt;0,S4712/P4712,NA())</f>
        <v>0.138708165193666</v>
      </c>
      <c r="U4712" s="4" t="str">
        <f aca="false">IF(T4712&lt;=Parametros!$B$7,"MENOR",IF(T4712&lt;=Parametros!$B$8,"PROMEDIO MENOR-MEDIANA","PROMEDIO"))</f>
        <v>MENOR</v>
      </c>
      <c r="V4712" s="23" t="n">
        <f aca="false">IF(T4712&lt;=Parametros!$B$7,M4712,IF(T4712&lt;=Parametros!$B$8,Q4712,P4712))</f>
        <v>656232.99</v>
      </c>
      <c r="W4712" s="26" t="n">
        <f aca="false">ROUND(V4712,0)</f>
        <v>656233</v>
      </c>
      <c r="X4712" s="27" t="n">
        <f aca="false">K4712/G4712</f>
        <v>0.959470884695293</v>
      </c>
      <c r="Y4712" s="27" t="n">
        <f aca="false">L4712/G4712</f>
        <v>1.25637141733423</v>
      </c>
    </row>
    <row r="4713" customFormat="false" ht="39" hidden="false" customHeight="true" outlineLevel="0" collapsed="false">
      <c r="A4713" s="4" t="s">
        <v>393</v>
      </c>
      <c r="B4713" s="4" t="s">
        <v>1668</v>
      </c>
      <c r="C4713" s="4" t="s">
        <v>1871</v>
      </c>
      <c r="D4713" s="4" t="s">
        <v>1872</v>
      </c>
      <c r="E4713" s="4" t="s">
        <v>98</v>
      </c>
      <c r="F4713" s="4" t="s">
        <v>99</v>
      </c>
      <c r="G4713" s="23" t="n">
        <v>683953</v>
      </c>
      <c r="H4713" s="24" t="n">
        <f aca="false">Parametros!$B$3</f>
        <v>160.42</v>
      </c>
      <c r="I4713" s="24" t="n">
        <f aca="false">Parametros!$B$4</f>
        <v>151.76</v>
      </c>
      <c r="J4713" s="23" t="n">
        <f aca="false">G4713*H4713/I4713</f>
        <v>722981.946889826</v>
      </c>
      <c r="K4713" s="23" t="n">
        <v>656232.99</v>
      </c>
      <c r="L4713" s="23" t="n">
        <v>859299</v>
      </c>
      <c r="M4713" s="23" t="n">
        <f aca="false">MIN(J4713:L4713)</f>
        <v>656232.99</v>
      </c>
      <c r="N4713" s="23" t="n">
        <f aca="false">MAX(J4713:L4713)</f>
        <v>859299</v>
      </c>
      <c r="O4713" s="23" t="n">
        <f aca="false">MEDIAN(J4713:L4713)</f>
        <v>722981.946889826</v>
      </c>
      <c r="P4713" s="23" t="n">
        <f aca="false">AVERAGE(J4713:L4713)</f>
        <v>746171.312296609</v>
      </c>
      <c r="Q4713" s="23" t="n">
        <f aca="false">AVERAGE(M4713,O4713)</f>
        <v>689607.468444913</v>
      </c>
      <c r="R4713" s="23" t="n">
        <f aca="false">AVERAGE(N4713,O4713)</f>
        <v>791140.473444913</v>
      </c>
      <c r="S4713" s="23" t="n">
        <f aca="false">STDEV(J4713:L4713)</f>
        <v>103500.053648812</v>
      </c>
      <c r="T4713" s="25" t="n">
        <f aca="false">IF(P4713&gt;0,S4713/P4713,NA())</f>
        <v>0.138708165193666</v>
      </c>
      <c r="U4713" s="4" t="str">
        <f aca="false">IF(T4713&lt;=Parametros!$B$7,"MENOR",IF(T4713&lt;=Parametros!$B$8,"PROMEDIO MENOR-MEDIANA","PROMEDIO"))</f>
        <v>MENOR</v>
      </c>
      <c r="V4713" s="23" t="n">
        <f aca="false">IF(T4713&lt;=Parametros!$B$7,M4713,IF(T4713&lt;=Parametros!$B$8,Q4713,P4713))</f>
        <v>656232.99</v>
      </c>
      <c r="W4713" s="26" t="n">
        <f aca="false">ROUND(V4713,0)</f>
        <v>656233</v>
      </c>
      <c r="X4713" s="27" t="n">
        <f aca="false">K4713/G4713</f>
        <v>0.959470884695293</v>
      </c>
      <c r="Y4713" s="27" t="n">
        <f aca="false">L4713/G4713</f>
        <v>1.25637141733423</v>
      </c>
    </row>
    <row r="4714" customFormat="false" ht="39" hidden="false" customHeight="true" outlineLevel="0" collapsed="false">
      <c r="A4714" s="4" t="s">
        <v>396</v>
      </c>
      <c r="B4714" s="4" t="s">
        <v>1668</v>
      </c>
      <c r="C4714" s="4" t="s">
        <v>1873</v>
      </c>
      <c r="D4714" s="4" t="s">
        <v>1874</v>
      </c>
      <c r="E4714" s="4" t="s">
        <v>98</v>
      </c>
      <c r="F4714" s="4" t="s">
        <v>99</v>
      </c>
      <c r="G4714" s="23" t="n">
        <v>547162</v>
      </c>
      <c r="H4714" s="24" t="n">
        <f aca="false">Parametros!$B$3</f>
        <v>160.42</v>
      </c>
      <c r="I4714" s="24" t="n">
        <f aca="false">Parametros!$B$4</f>
        <v>151.76</v>
      </c>
      <c r="J4714" s="23" t="n">
        <f aca="false">G4714*H4714/I4714</f>
        <v>578385.134686347</v>
      </c>
      <c r="K4714" s="23" t="n">
        <v>524985.84</v>
      </c>
      <c r="L4714" s="23" t="n">
        <v>687463</v>
      </c>
      <c r="M4714" s="23" t="n">
        <f aca="false">MIN(J4714:L4714)</f>
        <v>524985.84</v>
      </c>
      <c r="N4714" s="23" t="n">
        <f aca="false">MAX(J4714:L4714)</f>
        <v>687463</v>
      </c>
      <c r="O4714" s="23" t="n">
        <f aca="false">MEDIAN(J4714:L4714)</f>
        <v>578385.134686347</v>
      </c>
      <c r="P4714" s="23" t="n">
        <f aca="false">AVERAGE(J4714:L4714)</f>
        <v>596944.658228782</v>
      </c>
      <c r="Q4714" s="23" t="n">
        <f aca="false">AVERAGE(M4714,O4714)</f>
        <v>551685.487343174</v>
      </c>
      <c r="R4714" s="23" t="n">
        <f aca="false">AVERAGE(N4714,O4714)</f>
        <v>632924.067343173</v>
      </c>
      <c r="S4714" s="23" t="n">
        <f aca="false">STDEV(J4714:L4714)</f>
        <v>82813.3371867603</v>
      </c>
      <c r="T4714" s="25" t="n">
        <f aca="false">IF(P4714&gt;0,S4714/P4714,NA())</f>
        <v>0.138728667800595</v>
      </c>
      <c r="U4714" s="4" t="str">
        <f aca="false">IF(T4714&lt;=Parametros!$B$7,"MENOR",IF(T4714&lt;=Parametros!$B$8,"PROMEDIO MENOR-MEDIANA","PROMEDIO"))</f>
        <v>MENOR</v>
      </c>
      <c r="V4714" s="23" t="n">
        <f aca="false">IF(T4714&lt;=Parametros!$B$7,M4714,IF(T4714&lt;=Parametros!$B$8,Q4714,P4714))</f>
        <v>524985.84</v>
      </c>
      <c r="W4714" s="26" t="n">
        <f aca="false">ROUND(V4714,0)</f>
        <v>524986</v>
      </c>
      <c r="X4714" s="27" t="n">
        <f aca="false">K4714/G4714</f>
        <v>0.95947057726962</v>
      </c>
      <c r="Y4714" s="27" t="n">
        <f aca="false">L4714/G4714</f>
        <v>1.25641583297086</v>
      </c>
    </row>
    <row r="4715" customFormat="false" ht="26.25" hidden="false" customHeight="true" outlineLevel="0" collapsed="false">
      <c r="A4715" s="4" t="s">
        <v>399</v>
      </c>
      <c r="B4715" s="4" t="s">
        <v>1668</v>
      </c>
      <c r="C4715" s="4" t="s">
        <v>1875</v>
      </c>
      <c r="D4715" s="4" t="s">
        <v>1876</v>
      </c>
      <c r="E4715" s="4" t="s">
        <v>98</v>
      </c>
      <c r="F4715" s="4" t="s">
        <v>99</v>
      </c>
      <c r="G4715" s="23" t="n">
        <v>949620</v>
      </c>
      <c r="H4715" s="24" t="n">
        <f aca="false">Parametros!$B$3</f>
        <v>160.42</v>
      </c>
      <c r="I4715" s="24" t="n">
        <f aca="false">Parametros!$B$4</f>
        <v>151.76</v>
      </c>
      <c r="J4715" s="23" t="n">
        <f aca="false">G4715*H4715/I4715</f>
        <v>1003808.91143911</v>
      </c>
      <c r="K4715" s="23" t="n">
        <v>911132.07</v>
      </c>
      <c r="L4715" s="23" t="n">
        <v>1193213</v>
      </c>
      <c r="M4715" s="23" t="n">
        <f aca="false">MIN(J4715:L4715)</f>
        <v>911132.07</v>
      </c>
      <c r="N4715" s="23" t="n">
        <f aca="false">MAX(J4715:L4715)</f>
        <v>1193213</v>
      </c>
      <c r="O4715" s="23" t="n">
        <f aca="false">MEDIAN(J4715:L4715)</f>
        <v>1003808.91143911</v>
      </c>
      <c r="P4715" s="23" t="n">
        <f aca="false">AVERAGE(J4715:L4715)</f>
        <v>1036051.32714637</v>
      </c>
      <c r="Q4715" s="23" t="n">
        <f aca="false">AVERAGE(M4715,O4715)</f>
        <v>957470.490719557</v>
      </c>
      <c r="R4715" s="23" t="n">
        <f aca="false">AVERAGE(N4715,O4715)</f>
        <v>1098510.95571956</v>
      </c>
      <c r="S4715" s="23" t="n">
        <f aca="false">STDEV(J4715:L4715)</f>
        <v>143777.928749151</v>
      </c>
      <c r="T4715" s="25" t="n">
        <f aca="false">IF(P4715&gt;0,S4715/P4715,NA())</f>
        <v>0.138774909101427</v>
      </c>
      <c r="U4715" s="4" t="str">
        <f aca="false">IF(T4715&lt;=Parametros!$B$7,"MENOR",IF(T4715&lt;=Parametros!$B$8,"PROMEDIO MENOR-MEDIANA","PROMEDIO"))</f>
        <v>MENOR</v>
      </c>
      <c r="V4715" s="23" t="n">
        <f aca="false">IF(T4715&lt;=Parametros!$B$7,M4715,IF(T4715&lt;=Parametros!$B$8,Q4715,P4715))</f>
        <v>911132.07</v>
      </c>
      <c r="W4715" s="26" t="n">
        <f aca="false">ROUND(V4715,0)</f>
        <v>911132</v>
      </c>
      <c r="X4715" s="27" t="n">
        <f aca="false">K4715/G4715</f>
        <v>0.959470177544702</v>
      </c>
      <c r="Y4715" s="27" t="n">
        <f aca="false">L4715/G4715</f>
        <v>1.25651629072682</v>
      </c>
    </row>
    <row r="4716" customFormat="false" ht="51.75" hidden="false" customHeight="true" outlineLevel="0" collapsed="false">
      <c r="A4716" s="4" t="s">
        <v>402</v>
      </c>
      <c r="B4716" s="4" t="s">
        <v>1668</v>
      </c>
      <c r="C4716" s="4" t="s">
        <v>1877</v>
      </c>
      <c r="D4716" s="4" t="s">
        <v>1878</v>
      </c>
      <c r="E4716" s="4" t="s">
        <v>98</v>
      </c>
      <c r="F4716" s="4" t="s">
        <v>99</v>
      </c>
      <c r="G4716" s="23" t="n">
        <v>2453185</v>
      </c>
      <c r="H4716" s="24" t="n">
        <f aca="false">Parametros!$B$3</f>
        <v>160.42</v>
      </c>
      <c r="I4716" s="24" t="n">
        <f aca="false">Parametros!$B$4</f>
        <v>151.76</v>
      </c>
      <c r="J4716" s="23" t="n">
        <f aca="false">G4716*H4716/I4716</f>
        <v>2593173.02121771</v>
      </c>
      <c r="K4716" s="23" t="n">
        <v>2353758.45</v>
      </c>
      <c r="L4716" s="23" t="n">
        <v>3082457</v>
      </c>
      <c r="M4716" s="23" t="n">
        <f aca="false">MIN(J4716:L4716)</f>
        <v>2353758.45</v>
      </c>
      <c r="N4716" s="23" t="n">
        <f aca="false">MAX(J4716:L4716)</f>
        <v>3082457</v>
      </c>
      <c r="O4716" s="23" t="n">
        <f aca="false">MEDIAN(J4716:L4716)</f>
        <v>2593173.02121771</v>
      </c>
      <c r="P4716" s="23" t="n">
        <f aca="false">AVERAGE(J4716:L4716)</f>
        <v>2676462.82373924</v>
      </c>
      <c r="Q4716" s="23" t="n">
        <f aca="false">AVERAGE(M4716,O4716)</f>
        <v>2473465.73560886</v>
      </c>
      <c r="R4716" s="23" t="n">
        <f aca="false">AVERAGE(N4716,O4716)</f>
        <v>2837815.01060886</v>
      </c>
      <c r="S4716" s="23" t="n">
        <f aca="false">STDEV(J4716:L4716)</f>
        <v>371420.634316514</v>
      </c>
      <c r="T4716" s="25" t="n">
        <f aca="false">IF(P4716&gt;0,S4716/P4716,NA())</f>
        <v>0.138772947272852</v>
      </c>
      <c r="U4716" s="4" t="str">
        <f aca="false">IF(T4716&lt;=Parametros!$B$7,"MENOR",IF(T4716&lt;=Parametros!$B$8,"PROMEDIO MENOR-MEDIANA","PROMEDIO"))</f>
        <v>MENOR</v>
      </c>
      <c r="V4716" s="23" t="n">
        <f aca="false">IF(T4716&lt;=Parametros!$B$7,M4716,IF(T4716&lt;=Parametros!$B$8,Q4716,P4716))</f>
        <v>2353758.45</v>
      </c>
      <c r="W4716" s="26" t="n">
        <f aca="false">ROUND(V4716,0)</f>
        <v>2353758</v>
      </c>
      <c r="X4716" s="27" t="n">
        <f aca="false">K4716/G4716</f>
        <v>0.959470423143791</v>
      </c>
      <c r="Y4716" s="27" t="n">
        <f aca="false">L4716/G4716</f>
        <v>1.25651224836284</v>
      </c>
    </row>
    <row r="4717" customFormat="false" ht="39" hidden="false" customHeight="true" outlineLevel="0" collapsed="false">
      <c r="A4717" s="4" t="s">
        <v>405</v>
      </c>
      <c r="B4717" s="4" t="s">
        <v>1668</v>
      </c>
      <c r="C4717" s="4" t="s">
        <v>1879</v>
      </c>
      <c r="D4717" s="4" t="s">
        <v>1880</v>
      </c>
      <c r="E4717" s="4" t="s">
        <v>98</v>
      </c>
      <c r="F4717" s="4" t="s">
        <v>99</v>
      </c>
      <c r="G4717" s="23" t="n">
        <v>949620</v>
      </c>
      <c r="H4717" s="24" t="n">
        <f aca="false">Parametros!$B$3</f>
        <v>160.42</v>
      </c>
      <c r="I4717" s="24" t="n">
        <f aca="false">Parametros!$B$4</f>
        <v>151.76</v>
      </c>
      <c r="J4717" s="23" t="n">
        <f aca="false">G4717*H4717/I4717</f>
        <v>1003808.91143911</v>
      </c>
      <c r="K4717" s="23" t="n">
        <v>911132.07</v>
      </c>
      <c r="L4717" s="23" t="n">
        <v>1193213</v>
      </c>
      <c r="M4717" s="23" t="n">
        <f aca="false">MIN(J4717:L4717)</f>
        <v>911132.07</v>
      </c>
      <c r="N4717" s="23" t="n">
        <f aca="false">MAX(J4717:L4717)</f>
        <v>1193213</v>
      </c>
      <c r="O4717" s="23" t="n">
        <f aca="false">MEDIAN(J4717:L4717)</f>
        <v>1003808.91143911</v>
      </c>
      <c r="P4717" s="23" t="n">
        <f aca="false">AVERAGE(J4717:L4717)</f>
        <v>1036051.32714637</v>
      </c>
      <c r="Q4717" s="23" t="n">
        <f aca="false">AVERAGE(M4717,O4717)</f>
        <v>957470.490719557</v>
      </c>
      <c r="R4717" s="23" t="n">
        <f aca="false">AVERAGE(N4717,O4717)</f>
        <v>1098510.95571956</v>
      </c>
      <c r="S4717" s="23" t="n">
        <f aca="false">STDEV(J4717:L4717)</f>
        <v>143777.928749151</v>
      </c>
      <c r="T4717" s="25" t="n">
        <f aca="false">IF(P4717&gt;0,S4717/P4717,NA())</f>
        <v>0.138774909101427</v>
      </c>
      <c r="U4717" s="4" t="str">
        <f aca="false">IF(T4717&lt;=Parametros!$B$7,"MENOR",IF(T4717&lt;=Parametros!$B$8,"PROMEDIO MENOR-MEDIANA","PROMEDIO"))</f>
        <v>MENOR</v>
      </c>
      <c r="V4717" s="23" t="n">
        <f aca="false">IF(T4717&lt;=Parametros!$B$7,M4717,IF(T4717&lt;=Parametros!$B$8,Q4717,P4717))</f>
        <v>911132.07</v>
      </c>
      <c r="W4717" s="26" t="n">
        <f aca="false">ROUND(V4717,0)</f>
        <v>911132</v>
      </c>
      <c r="X4717" s="27" t="n">
        <f aca="false">K4717/G4717</f>
        <v>0.959470177544702</v>
      </c>
      <c r="Y4717" s="27" t="n">
        <f aca="false">L4717/G4717</f>
        <v>1.25651629072682</v>
      </c>
    </row>
    <row r="4718" customFormat="false" ht="39" hidden="false" customHeight="true" outlineLevel="0" collapsed="false">
      <c r="A4718" s="4" t="s">
        <v>408</v>
      </c>
      <c r="B4718" s="4" t="s">
        <v>1668</v>
      </c>
      <c r="C4718" s="4" t="s">
        <v>1881</v>
      </c>
      <c r="D4718" s="4" t="s">
        <v>1882</v>
      </c>
      <c r="E4718" s="4" t="s">
        <v>98</v>
      </c>
      <c r="F4718" s="4" t="s">
        <v>99</v>
      </c>
      <c r="G4718" s="23" t="n">
        <v>949620</v>
      </c>
      <c r="H4718" s="24" t="n">
        <f aca="false">Parametros!$B$3</f>
        <v>160.42</v>
      </c>
      <c r="I4718" s="24" t="n">
        <f aca="false">Parametros!$B$4</f>
        <v>151.76</v>
      </c>
      <c r="J4718" s="23" t="n">
        <f aca="false">G4718*H4718/I4718</f>
        <v>1003808.91143911</v>
      </c>
      <c r="K4718" s="23" t="n">
        <v>911132.07</v>
      </c>
      <c r="L4718" s="23" t="n">
        <v>1193213</v>
      </c>
      <c r="M4718" s="23" t="n">
        <f aca="false">MIN(J4718:L4718)</f>
        <v>911132.07</v>
      </c>
      <c r="N4718" s="23" t="n">
        <f aca="false">MAX(J4718:L4718)</f>
        <v>1193213</v>
      </c>
      <c r="O4718" s="23" t="n">
        <f aca="false">MEDIAN(J4718:L4718)</f>
        <v>1003808.91143911</v>
      </c>
      <c r="P4718" s="23" t="n">
        <f aca="false">AVERAGE(J4718:L4718)</f>
        <v>1036051.32714637</v>
      </c>
      <c r="Q4718" s="23" t="n">
        <f aca="false">AVERAGE(M4718,O4718)</f>
        <v>957470.490719557</v>
      </c>
      <c r="R4718" s="23" t="n">
        <f aca="false">AVERAGE(N4718,O4718)</f>
        <v>1098510.95571956</v>
      </c>
      <c r="S4718" s="23" t="n">
        <f aca="false">STDEV(J4718:L4718)</f>
        <v>143777.928749151</v>
      </c>
      <c r="T4718" s="25" t="n">
        <f aca="false">IF(P4718&gt;0,S4718/P4718,NA())</f>
        <v>0.138774909101427</v>
      </c>
      <c r="U4718" s="4" t="str">
        <f aca="false">IF(T4718&lt;=Parametros!$B$7,"MENOR",IF(T4718&lt;=Parametros!$B$8,"PROMEDIO MENOR-MEDIANA","PROMEDIO"))</f>
        <v>MENOR</v>
      </c>
      <c r="V4718" s="23" t="n">
        <f aca="false">IF(T4718&lt;=Parametros!$B$7,M4718,IF(T4718&lt;=Parametros!$B$8,Q4718,P4718))</f>
        <v>911132.07</v>
      </c>
      <c r="W4718" s="26" t="n">
        <f aca="false">ROUND(V4718,0)</f>
        <v>911132</v>
      </c>
      <c r="X4718" s="27" t="n">
        <f aca="false">K4718/G4718</f>
        <v>0.959470177544702</v>
      </c>
      <c r="Y4718" s="27" t="n">
        <f aca="false">L4718/G4718</f>
        <v>1.25651629072682</v>
      </c>
    </row>
    <row r="4719" customFormat="false" ht="39" hidden="false" customHeight="true" outlineLevel="0" collapsed="false">
      <c r="A4719" s="4" t="s">
        <v>411</v>
      </c>
      <c r="B4719" s="4" t="s">
        <v>1668</v>
      </c>
      <c r="C4719" s="4" t="s">
        <v>1883</v>
      </c>
      <c r="D4719" s="4" t="s">
        <v>1884</v>
      </c>
      <c r="E4719" s="4" t="s">
        <v>98</v>
      </c>
      <c r="F4719" s="4" t="s">
        <v>99</v>
      </c>
      <c r="G4719" s="23" t="n">
        <v>2462229</v>
      </c>
      <c r="H4719" s="24" t="n">
        <f aca="false">Parametros!$B$3</f>
        <v>160.42</v>
      </c>
      <c r="I4719" s="24" t="n">
        <f aca="false">Parametros!$B$4</f>
        <v>151.76</v>
      </c>
      <c r="J4719" s="23" t="n">
        <f aca="false">G4719*H4719/I4719</f>
        <v>2602733.10608856</v>
      </c>
      <c r="K4719" s="23" t="n">
        <v>2362435.81</v>
      </c>
      <c r="L4719" s="23" t="n">
        <v>3093762</v>
      </c>
      <c r="M4719" s="23" t="n">
        <f aca="false">MIN(J4719:L4719)</f>
        <v>2362435.81</v>
      </c>
      <c r="N4719" s="23" t="n">
        <f aca="false">MAX(J4719:L4719)</f>
        <v>3093762</v>
      </c>
      <c r="O4719" s="23" t="n">
        <f aca="false">MEDIAN(J4719:L4719)</f>
        <v>2602733.10608856</v>
      </c>
      <c r="P4719" s="23" t="n">
        <f aca="false">AVERAGE(J4719:L4719)</f>
        <v>2686310.30536285</v>
      </c>
      <c r="Q4719" s="23" t="n">
        <f aca="false">AVERAGE(M4719,O4719)</f>
        <v>2482584.45804428</v>
      </c>
      <c r="R4719" s="23" t="n">
        <f aca="false">AVERAGE(N4719,O4719)</f>
        <v>2848247.55304428</v>
      </c>
      <c r="S4719" s="23" t="n">
        <f aca="false">STDEV(J4719:L4719)</f>
        <v>372757.776879142</v>
      </c>
      <c r="T4719" s="25" t="n">
        <f aca="false">IF(P4719&gt;0,S4719/P4719,NA())</f>
        <v>0.138761994894998</v>
      </c>
      <c r="U4719" s="4" t="str">
        <f aca="false">IF(T4719&lt;=Parametros!$B$7,"MENOR",IF(T4719&lt;=Parametros!$B$8,"PROMEDIO MENOR-MEDIANA","PROMEDIO"))</f>
        <v>MENOR</v>
      </c>
      <c r="V4719" s="23" t="n">
        <f aca="false">IF(T4719&lt;=Parametros!$B$7,M4719,IF(T4719&lt;=Parametros!$B$8,Q4719,P4719))</f>
        <v>2362435.81</v>
      </c>
      <c r="W4719" s="26" t="n">
        <f aca="false">ROUND(V4719,0)</f>
        <v>2362436</v>
      </c>
      <c r="X4719" s="27" t="n">
        <f aca="false">K4719/G4719</f>
        <v>0.959470386385669</v>
      </c>
      <c r="Y4719" s="27" t="n">
        <f aca="false">L4719/G4719</f>
        <v>1.25648832825866</v>
      </c>
    </row>
    <row r="4720" customFormat="false" ht="39" hidden="false" customHeight="true" outlineLevel="0" collapsed="false">
      <c r="A4720" s="4" t="s">
        <v>414</v>
      </c>
      <c r="B4720" s="4" t="s">
        <v>1668</v>
      </c>
      <c r="C4720" s="4" t="s">
        <v>1885</v>
      </c>
      <c r="D4720" s="4" t="s">
        <v>1886</v>
      </c>
      <c r="E4720" s="4" t="s">
        <v>98</v>
      </c>
      <c r="F4720" s="4" t="s">
        <v>99</v>
      </c>
      <c r="G4720" s="23" t="n">
        <v>2462229</v>
      </c>
      <c r="H4720" s="24" t="n">
        <f aca="false">Parametros!$B$3</f>
        <v>160.42</v>
      </c>
      <c r="I4720" s="24" t="n">
        <f aca="false">Parametros!$B$4</f>
        <v>151.76</v>
      </c>
      <c r="J4720" s="23" t="n">
        <f aca="false">G4720*H4720/I4720</f>
        <v>2602733.10608856</v>
      </c>
      <c r="K4720" s="23" t="n">
        <v>2362435.81</v>
      </c>
      <c r="L4720" s="23" t="n">
        <v>3093762</v>
      </c>
      <c r="M4720" s="23" t="n">
        <f aca="false">MIN(J4720:L4720)</f>
        <v>2362435.81</v>
      </c>
      <c r="N4720" s="23" t="n">
        <f aca="false">MAX(J4720:L4720)</f>
        <v>3093762</v>
      </c>
      <c r="O4720" s="23" t="n">
        <f aca="false">MEDIAN(J4720:L4720)</f>
        <v>2602733.10608856</v>
      </c>
      <c r="P4720" s="23" t="n">
        <f aca="false">AVERAGE(J4720:L4720)</f>
        <v>2686310.30536285</v>
      </c>
      <c r="Q4720" s="23" t="n">
        <f aca="false">AVERAGE(M4720,O4720)</f>
        <v>2482584.45804428</v>
      </c>
      <c r="R4720" s="23" t="n">
        <f aca="false">AVERAGE(N4720,O4720)</f>
        <v>2848247.55304428</v>
      </c>
      <c r="S4720" s="23" t="n">
        <f aca="false">STDEV(J4720:L4720)</f>
        <v>372757.776879142</v>
      </c>
      <c r="T4720" s="25" t="n">
        <f aca="false">IF(P4720&gt;0,S4720/P4720,NA())</f>
        <v>0.138761994894998</v>
      </c>
      <c r="U4720" s="4" t="str">
        <f aca="false">IF(T4720&lt;=Parametros!$B$7,"MENOR",IF(T4720&lt;=Parametros!$B$8,"PROMEDIO MENOR-MEDIANA","PROMEDIO"))</f>
        <v>MENOR</v>
      </c>
      <c r="V4720" s="23" t="n">
        <f aca="false">IF(T4720&lt;=Parametros!$B$7,M4720,IF(T4720&lt;=Parametros!$B$8,Q4720,P4720))</f>
        <v>2362435.81</v>
      </c>
      <c r="W4720" s="26" t="n">
        <f aca="false">ROUND(V4720,0)</f>
        <v>2362436</v>
      </c>
      <c r="X4720" s="27" t="n">
        <f aca="false">K4720/G4720</f>
        <v>0.959470386385669</v>
      </c>
      <c r="Y4720" s="27" t="n">
        <f aca="false">L4720/G4720</f>
        <v>1.25648832825866</v>
      </c>
    </row>
    <row r="4721" customFormat="false" ht="51.75" hidden="false" customHeight="true" outlineLevel="0" collapsed="false">
      <c r="A4721" s="4" t="s">
        <v>417</v>
      </c>
      <c r="B4721" s="4" t="s">
        <v>1668</v>
      </c>
      <c r="C4721" s="4" t="s">
        <v>1887</v>
      </c>
      <c r="D4721" s="4" t="s">
        <v>1888</v>
      </c>
      <c r="E4721" s="4" t="s">
        <v>98</v>
      </c>
      <c r="F4721" s="4" t="s">
        <v>99</v>
      </c>
      <c r="G4721" s="23" t="n">
        <v>2462229</v>
      </c>
      <c r="H4721" s="24" t="n">
        <f aca="false">Parametros!$B$3</f>
        <v>160.42</v>
      </c>
      <c r="I4721" s="24" t="n">
        <f aca="false">Parametros!$B$4</f>
        <v>151.76</v>
      </c>
      <c r="J4721" s="23" t="n">
        <f aca="false">G4721*H4721/I4721</f>
        <v>2602733.10608856</v>
      </c>
      <c r="K4721" s="23" t="n">
        <v>2362435.81</v>
      </c>
      <c r="L4721" s="23" t="n">
        <v>3093762</v>
      </c>
      <c r="M4721" s="23" t="n">
        <f aca="false">MIN(J4721:L4721)</f>
        <v>2362435.81</v>
      </c>
      <c r="N4721" s="23" t="n">
        <f aca="false">MAX(J4721:L4721)</f>
        <v>3093762</v>
      </c>
      <c r="O4721" s="23" t="n">
        <f aca="false">MEDIAN(J4721:L4721)</f>
        <v>2602733.10608856</v>
      </c>
      <c r="P4721" s="23" t="n">
        <f aca="false">AVERAGE(J4721:L4721)</f>
        <v>2686310.30536285</v>
      </c>
      <c r="Q4721" s="23" t="n">
        <f aca="false">AVERAGE(M4721,O4721)</f>
        <v>2482584.45804428</v>
      </c>
      <c r="R4721" s="23" t="n">
        <f aca="false">AVERAGE(N4721,O4721)</f>
        <v>2848247.55304428</v>
      </c>
      <c r="S4721" s="23" t="n">
        <f aca="false">STDEV(J4721:L4721)</f>
        <v>372757.776879142</v>
      </c>
      <c r="T4721" s="25" t="n">
        <f aca="false">IF(P4721&gt;0,S4721/P4721,NA())</f>
        <v>0.138761994894998</v>
      </c>
      <c r="U4721" s="4" t="str">
        <f aca="false">IF(T4721&lt;=Parametros!$B$7,"MENOR",IF(T4721&lt;=Parametros!$B$8,"PROMEDIO MENOR-MEDIANA","PROMEDIO"))</f>
        <v>MENOR</v>
      </c>
      <c r="V4721" s="23" t="n">
        <f aca="false">IF(T4721&lt;=Parametros!$B$7,M4721,IF(T4721&lt;=Parametros!$B$8,Q4721,P4721))</f>
        <v>2362435.81</v>
      </c>
      <c r="W4721" s="26" t="n">
        <f aca="false">ROUND(V4721,0)</f>
        <v>2362436</v>
      </c>
      <c r="X4721" s="27" t="n">
        <f aca="false">K4721/G4721</f>
        <v>0.959470386385669</v>
      </c>
      <c r="Y4721" s="27" t="n">
        <f aca="false">L4721/G4721</f>
        <v>1.25648832825866</v>
      </c>
    </row>
    <row r="4722" customFormat="false" ht="15" hidden="false" customHeight="true" outlineLevel="0" collapsed="false">
      <c r="A4722" s="22" t="s">
        <v>420</v>
      </c>
      <c r="B4722" s="22" t="s">
        <v>421</v>
      </c>
      <c r="C4722" s="22"/>
      <c r="D4722" s="22"/>
      <c r="E4722" s="22"/>
      <c r="F4722" s="22"/>
      <c r="G4722" s="22"/>
      <c r="H4722" s="22"/>
      <c r="I4722" s="22"/>
      <c r="J4722" s="22"/>
      <c r="K4722" s="22"/>
      <c r="L4722" s="22"/>
      <c r="M4722" s="22"/>
      <c r="N4722" s="22"/>
      <c r="O4722" s="22"/>
      <c r="P4722" s="22"/>
      <c r="Q4722" s="22"/>
      <c r="R4722" s="22"/>
      <c r="S4722" s="22"/>
      <c r="T4722" s="22"/>
      <c r="U4722" s="22"/>
      <c r="V4722" s="22"/>
      <c r="W4722" s="22"/>
    </row>
    <row r="4723" customFormat="false" ht="39" hidden="false" customHeight="true" outlineLevel="0" collapsed="false">
      <c r="A4723" s="4" t="s">
        <v>422</v>
      </c>
      <c r="B4723" s="4" t="s">
        <v>1668</v>
      </c>
      <c r="C4723" s="4" t="s">
        <v>1889</v>
      </c>
      <c r="D4723" s="4" t="s">
        <v>1890</v>
      </c>
      <c r="E4723" s="4" t="s">
        <v>98</v>
      </c>
      <c r="F4723" s="4" t="s">
        <v>99</v>
      </c>
      <c r="G4723" s="23" t="n">
        <v>683953</v>
      </c>
      <c r="H4723" s="24" t="n">
        <f aca="false">Parametros!$B$3</f>
        <v>160.42</v>
      </c>
      <c r="I4723" s="24" t="n">
        <f aca="false">Parametros!$B$4</f>
        <v>151.76</v>
      </c>
      <c r="J4723" s="23" t="n">
        <f aca="false">G4723*H4723/I4723</f>
        <v>722981.946889826</v>
      </c>
      <c r="K4723" s="23" t="n">
        <v>656232.99</v>
      </c>
      <c r="L4723" s="23" t="n">
        <v>859299</v>
      </c>
      <c r="M4723" s="23" t="n">
        <f aca="false">MIN(J4723:L4723)</f>
        <v>656232.99</v>
      </c>
      <c r="N4723" s="23" t="n">
        <f aca="false">MAX(J4723:L4723)</f>
        <v>859299</v>
      </c>
      <c r="O4723" s="23" t="n">
        <f aca="false">MEDIAN(J4723:L4723)</f>
        <v>722981.946889826</v>
      </c>
      <c r="P4723" s="23" t="n">
        <f aca="false">AVERAGE(J4723:L4723)</f>
        <v>746171.312296609</v>
      </c>
      <c r="Q4723" s="23" t="n">
        <f aca="false">AVERAGE(M4723,O4723)</f>
        <v>689607.468444913</v>
      </c>
      <c r="R4723" s="23" t="n">
        <f aca="false">AVERAGE(N4723,O4723)</f>
        <v>791140.473444913</v>
      </c>
      <c r="S4723" s="23" t="n">
        <f aca="false">STDEV(J4723:L4723)</f>
        <v>103500.053648812</v>
      </c>
      <c r="T4723" s="25" t="n">
        <f aca="false">IF(P4723&gt;0,S4723/P4723,NA())</f>
        <v>0.138708165193666</v>
      </c>
      <c r="U4723" s="4" t="str">
        <f aca="false">IF(T4723&lt;=Parametros!$B$7,"MENOR",IF(T4723&lt;=Parametros!$B$8,"PROMEDIO MENOR-MEDIANA","PROMEDIO"))</f>
        <v>MENOR</v>
      </c>
      <c r="V4723" s="23" t="n">
        <f aca="false">IF(T4723&lt;=Parametros!$B$7,M4723,IF(T4723&lt;=Parametros!$B$8,Q4723,P4723))</f>
        <v>656232.99</v>
      </c>
      <c r="W4723" s="26" t="n">
        <f aca="false">ROUND(V4723,0)</f>
        <v>656233</v>
      </c>
      <c r="X4723" s="27" t="n">
        <f aca="false">K4723/G4723</f>
        <v>0.959470884695293</v>
      </c>
      <c r="Y4723" s="27" t="n">
        <f aca="false">L4723/G4723</f>
        <v>1.25637141733423</v>
      </c>
    </row>
    <row r="4724" customFormat="false" ht="39" hidden="false" customHeight="true" outlineLevel="0" collapsed="false">
      <c r="A4724" s="4" t="s">
        <v>425</v>
      </c>
      <c r="B4724" s="4" t="s">
        <v>1668</v>
      </c>
      <c r="C4724" s="4" t="s">
        <v>1891</v>
      </c>
      <c r="D4724" s="4" t="s">
        <v>1892</v>
      </c>
      <c r="E4724" s="4" t="s">
        <v>98</v>
      </c>
      <c r="F4724" s="4" t="s">
        <v>99</v>
      </c>
      <c r="G4724" s="23" t="n">
        <v>683953</v>
      </c>
      <c r="H4724" s="24" t="n">
        <f aca="false">Parametros!$B$3</f>
        <v>160.42</v>
      </c>
      <c r="I4724" s="24" t="n">
        <f aca="false">Parametros!$B$4</f>
        <v>151.76</v>
      </c>
      <c r="J4724" s="23" t="n">
        <f aca="false">G4724*H4724/I4724</f>
        <v>722981.946889826</v>
      </c>
      <c r="K4724" s="23" t="n">
        <v>656232.99</v>
      </c>
      <c r="L4724" s="23" t="n">
        <v>859299</v>
      </c>
      <c r="M4724" s="23" t="n">
        <f aca="false">MIN(J4724:L4724)</f>
        <v>656232.99</v>
      </c>
      <c r="N4724" s="23" t="n">
        <f aca="false">MAX(J4724:L4724)</f>
        <v>859299</v>
      </c>
      <c r="O4724" s="23" t="n">
        <f aca="false">MEDIAN(J4724:L4724)</f>
        <v>722981.946889826</v>
      </c>
      <c r="P4724" s="23" t="n">
        <f aca="false">AVERAGE(J4724:L4724)</f>
        <v>746171.312296609</v>
      </c>
      <c r="Q4724" s="23" t="n">
        <f aca="false">AVERAGE(M4724,O4724)</f>
        <v>689607.468444913</v>
      </c>
      <c r="R4724" s="23" t="n">
        <f aca="false">AVERAGE(N4724,O4724)</f>
        <v>791140.473444913</v>
      </c>
      <c r="S4724" s="23" t="n">
        <f aca="false">STDEV(J4724:L4724)</f>
        <v>103500.053648812</v>
      </c>
      <c r="T4724" s="25" t="n">
        <f aca="false">IF(P4724&gt;0,S4724/P4724,NA())</f>
        <v>0.138708165193666</v>
      </c>
      <c r="U4724" s="4" t="str">
        <f aca="false">IF(T4724&lt;=Parametros!$B$7,"MENOR",IF(T4724&lt;=Parametros!$B$8,"PROMEDIO MENOR-MEDIANA","PROMEDIO"))</f>
        <v>MENOR</v>
      </c>
      <c r="V4724" s="23" t="n">
        <f aca="false">IF(T4724&lt;=Parametros!$B$7,M4724,IF(T4724&lt;=Parametros!$B$8,Q4724,P4724))</f>
        <v>656232.99</v>
      </c>
      <c r="W4724" s="26" t="n">
        <f aca="false">ROUND(V4724,0)</f>
        <v>656233</v>
      </c>
      <c r="X4724" s="27" t="n">
        <f aca="false">K4724/G4724</f>
        <v>0.959470884695293</v>
      </c>
      <c r="Y4724" s="27" t="n">
        <f aca="false">L4724/G4724</f>
        <v>1.25637141733423</v>
      </c>
    </row>
    <row r="4725" customFormat="false" ht="39" hidden="false" customHeight="true" outlineLevel="0" collapsed="false">
      <c r="A4725" s="4" t="s">
        <v>427</v>
      </c>
      <c r="B4725" s="4" t="s">
        <v>1668</v>
      </c>
      <c r="C4725" s="4" t="s">
        <v>1893</v>
      </c>
      <c r="D4725" s="4" t="s">
        <v>1894</v>
      </c>
      <c r="E4725" s="4" t="s">
        <v>98</v>
      </c>
      <c r="F4725" s="4" t="s">
        <v>99</v>
      </c>
      <c r="G4725" s="23" t="n">
        <v>683953</v>
      </c>
      <c r="H4725" s="24" t="n">
        <f aca="false">Parametros!$B$3</f>
        <v>160.42</v>
      </c>
      <c r="I4725" s="24" t="n">
        <f aca="false">Parametros!$B$4</f>
        <v>151.76</v>
      </c>
      <c r="J4725" s="23" t="n">
        <f aca="false">G4725*H4725/I4725</f>
        <v>722981.946889826</v>
      </c>
      <c r="K4725" s="23" t="n">
        <v>656232.99</v>
      </c>
      <c r="L4725" s="23" t="n">
        <v>859299</v>
      </c>
      <c r="M4725" s="23" t="n">
        <f aca="false">MIN(J4725:L4725)</f>
        <v>656232.99</v>
      </c>
      <c r="N4725" s="23" t="n">
        <f aca="false">MAX(J4725:L4725)</f>
        <v>859299</v>
      </c>
      <c r="O4725" s="23" t="n">
        <f aca="false">MEDIAN(J4725:L4725)</f>
        <v>722981.946889826</v>
      </c>
      <c r="P4725" s="23" t="n">
        <f aca="false">AVERAGE(J4725:L4725)</f>
        <v>746171.312296609</v>
      </c>
      <c r="Q4725" s="23" t="n">
        <f aca="false">AVERAGE(M4725,O4725)</f>
        <v>689607.468444913</v>
      </c>
      <c r="R4725" s="23" t="n">
        <f aca="false">AVERAGE(N4725,O4725)</f>
        <v>791140.473444913</v>
      </c>
      <c r="S4725" s="23" t="n">
        <f aca="false">STDEV(J4725:L4725)</f>
        <v>103500.053648812</v>
      </c>
      <c r="T4725" s="25" t="n">
        <f aca="false">IF(P4725&gt;0,S4725/P4725,NA())</f>
        <v>0.138708165193666</v>
      </c>
      <c r="U4725" s="4" t="str">
        <f aca="false">IF(T4725&lt;=Parametros!$B$7,"MENOR",IF(T4725&lt;=Parametros!$B$8,"PROMEDIO MENOR-MEDIANA","PROMEDIO"))</f>
        <v>MENOR</v>
      </c>
      <c r="V4725" s="23" t="n">
        <f aca="false">IF(T4725&lt;=Parametros!$B$7,M4725,IF(T4725&lt;=Parametros!$B$8,Q4725,P4725))</f>
        <v>656232.99</v>
      </c>
      <c r="W4725" s="26" t="n">
        <f aca="false">ROUND(V4725,0)</f>
        <v>656233</v>
      </c>
      <c r="X4725" s="27" t="n">
        <f aca="false">K4725/G4725</f>
        <v>0.959470884695293</v>
      </c>
      <c r="Y4725" s="27" t="n">
        <f aca="false">L4725/G4725</f>
        <v>1.25637141733423</v>
      </c>
    </row>
    <row r="4726" customFormat="false" ht="39" hidden="false" customHeight="true" outlineLevel="0" collapsed="false">
      <c r="A4726" s="4" t="s">
        <v>430</v>
      </c>
      <c r="B4726" s="4" t="s">
        <v>1668</v>
      </c>
      <c r="C4726" s="4" t="s">
        <v>1895</v>
      </c>
      <c r="D4726" s="4" t="s">
        <v>1896</v>
      </c>
      <c r="E4726" s="4" t="s">
        <v>98</v>
      </c>
      <c r="F4726" s="4" t="s">
        <v>99</v>
      </c>
      <c r="G4726" s="23" t="n">
        <v>683953</v>
      </c>
      <c r="H4726" s="24" t="n">
        <f aca="false">Parametros!$B$3</f>
        <v>160.42</v>
      </c>
      <c r="I4726" s="24" t="n">
        <f aca="false">Parametros!$B$4</f>
        <v>151.76</v>
      </c>
      <c r="J4726" s="23" t="n">
        <f aca="false">G4726*H4726/I4726</f>
        <v>722981.946889826</v>
      </c>
      <c r="K4726" s="23" t="n">
        <v>656232.99</v>
      </c>
      <c r="L4726" s="23" t="n">
        <v>859299</v>
      </c>
      <c r="M4726" s="23" t="n">
        <f aca="false">MIN(J4726:L4726)</f>
        <v>656232.99</v>
      </c>
      <c r="N4726" s="23" t="n">
        <f aca="false">MAX(J4726:L4726)</f>
        <v>859299</v>
      </c>
      <c r="O4726" s="23" t="n">
        <f aca="false">MEDIAN(J4726:L4726)</f>
        <v>722981.946889826</v>
      </c>
      <c r="P4726" s="23" t="n">
        <f aca="false">AVERAGE(J4726:L4726)</f>
        <v>746171.312296609</v>
      </c>
      <c r="Q4726" s="23" t="n">
        <f aca="false">AVERAGE(M4726,O4726)</f>
        <v>689607.468444913</v>
      </c>
      <c r="R4726" s="23" t="n">
        <f aca="false">AVERAGE(N4726,O4726)</f>
        <v>791140.473444913</v>
      </c>
      <c r="S4726" s="23" t="n">
        <f aca="false">STDEV(J4726:L4726)</f>
        <v>103500.053648812</v>
      </c>
      <c r="T4726" s="25" t="n">
        <f aca="false">IF(P4726&gt;0,S4726/P4726,NA())</f>
        <v>0.138708165193666</v>
      </c>
      <c r="U4726" s="4" t="str">
        <f aca="false">IF(T4726&lt;=Parametros!$B$7,"MENOR",IF(T4726&lt;=Parametros!$B$8,"PROMEDIO MENOR-MEDIANA","PROMEDIO"))</f>
        <v>MENOR</v>
      </c>
      <c r="V4726" s="23" t="n">
        <f aca="false">IF(T4726&lt;=Parametros!$B$7,M4726,IF(T4726&lt;=Parametros!$B$8,Q4726,P4726))</f>
        <v>656232.99</v>
      </c>
      <c r="W4726" s="26" t="n">
        <f aca="false">ROUND(V4726,0)</f>
        <v>656233</v>
      </c>
      <c r="X4726" s="27" t="n">
        <f aca="false">K4726/G4726</f>
        <v>0.959470884695293</v>
      </c>
      <c r="Y4726" s="27" t="n">
        <f aca="false">L4726/G4726</f>
        <v>1.25637141733423</v>
      </c>
    </row>
    <row r="4727" customFormat="false" ht="26.25" hidden="false" customHeight="true" outlineLevel="0" collapsed="false">
      <c r="A4727" s="4" t="s">
        <v>432</v>
      </c>
      <c r="B4727" s="4" t="s">
        <v>1668</v>
      </c>
      <c r="C4727" s="4" t="s">
        <v>1897</v>
      </c>
      <c r="D4727" s="4" t="s">
        <v>1898</v>
      </c>
      <c r="E4727" s="4" t="s">
        <v>98</v>
      </c>
      <c r="F4727" s="4" t="s">
        <v>99</v>
      </c>
      <c r="G4727" s="23" t="n">
        <v>683953</v>
      </c>
      <c r="H4727" s="24" t="n">
        <f aca="false">Parametros!$B$3</f>
        <v>160.42</v>
      </c>
      <c r="I4727" s="24" t="n">
        <f aca="false">Parametros!$B$4</f>
        <v>151.76</v>
      </c>
      <c r="J4727" s="23" t="n">
        <f aca="false">G4727*H4727/I4727</f>
        <v>722981.946889826</v>
      </c>
      <c r="K4727" s="23" t="n">
        <v>656232.99</v>
      </c>
      <c r="L4727" s="23" t="n">
        <v>859299</v>
      </c>
      <c r="M4727" s="23" t="n">
        <f aca="false">MIN(J4727:L4727)</f>
        <v>656232.99</v>
      </c>
      <c r="N4727" s="23" t="n">
        <f aca="false">MAX(J4727:L4727)</f>
        <v>859299</v>
      </c>
      <c r="O4727" s="23" t="n">
        <f aca="false">MEDIAN(J4727:L4727)</f>
        <v>722981.946889826</v>
      </c>
      <c r="P4727" s="23" t="n">
        <f aca="false">AVERAGE(J4727:L4727)</f>
        <v>746171.312296609</v>
      </c>
      <c r="Q4727" s="23" t="n">
        <f aca="false">AVERAGE(M4727,O4727)</f>
        <v>689607.468444913</v>
      </c>
      <c r="R4727" s="23" t="n">
        <f aca="false">AVERAGE(N4727,O4727)</f>
        <v>791140.473444913</v>
      </c>
      <c r="S4727" s="23" t="n">
        <f aca="false">STDEV(J4727:L4727)</f>
        <v>103500.053648812</v>
      </c>
      <c r="T4727" s="25" t="n">
        <f aca="false">IF(P4727&gt;0,S4727/P4727,NA())</f>
        <v>0.138708165193666</v>
      </c>
      <c r="U4727" s="4" t="str">
        <f aca="false">IF(T4727&lt;=Parametros!$B$7,"MENOR",IF(T4727&lt;=Parametros!$B$8,"PROMEDIO MENOR-MEDIANA","PROMEDIO"))</f>
        <v>MENOR</v>
      </c>
      <c r="V4727" s="23" t="n">
        <f aca="false">IF(T4727&lt;=Parametros!$B$7,M4727,IF(T4727&lt;=Parametros!$B$8,Q4727,P4727))</f>
        <v>656232.99</v>
      </c>
      <c r="W4727" s="26" t="n">
        <f aca="false">ROUND(V4727,0)</f>
        <v>656233</v>
      </c>
      <c r="X4727" s="27" t="n">
        <f aca="false">K4727/G4727</f>
        <v>0.959470884695293</v>
      </c>
      <c r="Y4727" s="27" t="n">
        <f aca="false">L4727/G4727</f>
        <v>1.25637141733423</v>
      </c>
    </row>
    <row r="4728" customFormat="false" ht="26.25" hidden="false" customHeight="true" outlineLevel="0" collapsed="false">
      <c r="A4728" s="4" t="s">
        <v>435</v>
      </c>
      <c r="B4728" s="4" t="s">
        <v>1668</v>
      </c>
      <c r="C4728" s="4" t="s">
        <v>1899</v>
      </c>
      <c r="D4728" s="4" t="s">
        <v>1900</v>
      </c>
      <c r="E4728" s="4" t="s">
        <v>112</v>
      </c>
      <c r="F4728" s="4" t="s">
        <v>99</v>
      </c>
      <c r="G4728" s="23" t="n">
        <v>683953</v>
      </c>
      <c r="H4728" s="24" t="n">
        <f aca="false">Parametros!$B$3</f>
        <v>160.42</v>
      </c>
      <c r="I4728" s="24" t="n">
        <f aca="false">Parametros!$B$4</f>
        <v>151.76</v>
      </c>
      <c r="J4728" s="23" t="n">
        <f aca="false">G4728*H4728/I4728</f>
        <v>722981.946889826</v>
      </c>
      <c r="K4728" s="23" t="n">
        <v>656232.99</v>
      </c>
      <c r="L4728" s="23" t="n">
        <v>859299</v>
      </c>
      <c r="M4728" s="23" t="n">
        <f aca="false">MIN(J4728:L4728)</f>
        <v>656232.99</v>
      </c>
      <c r="N4728" s="23" t="n">
        <f aca="false">MAX(J4728:L4728)</f>
        <v>859299</v>
      </c>
      <c r="O4728" s="23" t="n">
        <f aca="false">MEDIAN(J4728:L4728)</f>
        <v>722981.946889826</v>
      </c>
      <c r="P4728" s="23" t="n">
        <f aca="false">AVERAGE(J4728:L4728)</f>
        <v>746171.312296609</v>
      </c>
      <c r="Q4728" s="23" t="n">
        <f aca="false">AVERAGE(M4728,O4728)</f>
        <v>689607.468444913</v>
      </c>
      <c r="R4728" s="23" t="n">
        <f aca="false">AVERAGE(N4728,O4728)</f>
        <v>791140.473444913</v>
      </c>
      <c r="S4728" s="23" t="n">
        <f aca="false">STDEV(J4728:L4728)</f>
        <v>103500.053648812</v>
      </c>
      <c r="T4728" s="25" t="n">
        <f aca="false">IF(P4728&gt;0,S4728/P4728,NA())</f>
        <v>0.138708165193666</v>
      </c>
      <c r="U4728" s="4" t="str">
        <f aca="false">IF(T4728&lt;=Parametros!$B$7,"MENOR",IF(T4728&lt;=Parametros!$B$8,"PROMEDIO MENOR-MEDIANA","PROMEDIO"))</f>
        <v>MENOR</v>
      </c>
      <c r="V4728" s="23" t="n">
        <f aca="false">IF(T4728&lt;=Parametros!$B$7,M4728,IF(T4728&lt;=Parametros!$B$8,Q4728,P4728))</f>
        <v>656232.99</v>
      </c>
      <c r="W4728" s="26" t="n">
        <f aca="false">ROUND(V4728,0)</f>
        <v>656233</v>
      </c>
      <c r="X4728" s="27" t="n">
        <f aca="false">K4728/G4728</f>
        <v>0.959470884695293</v>
      </c>
      <c r="Y4728" s="27" t="n">
        <f aca="false">L4728/G4728</f>
        <v>1.25637141733423</v>
      </c>
    </row>
    <row r="4729" customFormat="false" ht="39" hidden="false" customHeight="true" outlineLevel="0" collapsed="false">
      <c r="A4729" s="4" t="s">
        <v>437</v>
      </c>
      <c r="B4729" s="4" t="s">
        <v>1668</v>
      </c>
      <c r="C4729" s="4" t="s">
        <v>1901</v>
      </c>
      <c r="D4729" s="4" t="s">
        <v>1902</v>
      </c>
      <c r="E4729" s="4" t="s">
        <v>98</v>
      </c>
      <c r="F4729" s="4" t="s">
        <v>99</v>
      </c>
      <c r="G4729" s="23" t="n">
        <v>683953</v>
      </c>
      <c r="H4729" s="24" t="n">
        <f aca="false">Parametros!$B$3</f>
        <v>160.42</v>
      </c>
      <c r="I4729" s="24" t="n">
        <f aca="false">Parametros!$B$4</f>
        <v>151.76</v>
      </c>
      <c r="J4729" s="23" t="n">
        <f aca="false">G4729*H4729/I4729</f>
        <v>722981.946889826</v>
      </c>
      <c r="K4729" s="23" t="n">
        <v>656232.99</v>
      </c>
      <c r="L4729" s="23" t="n">
        <v>859299</v>
      </c>
      <c r="M4729" s="23" t="n">
        <f aca="false">MIN(J4729:L4729)</f>
        <v>656232.99</v>
      </c>
      <c r="N4729" s="23" t="n">
        <f aca="false">MAX(J4729:L4729)</f>
        <v>859299</v>
      </c>
      <c r="O4729" s="23" t="n">
        <f aca="false">MEDIAN(J4729:L4729)</f>
        <v>722981.946889826</v>
      </c>
      <c r="P4729" s="23" t="n">
        <f aca="false">AVERAGE(J4729:L4729)</f>
        <v>746171.312296609</v>
      </c>
      <c r="Q4729" s="23" t="n">
        <f aca="false">AVERAGE(M4729,O4729)</f>
        <v>689607.468444913</v>
      </c>
      <c r="R4729" s="23" t="n">
        <f aca="false">AVERAGE(N4729,O4729)</f>
        <v>791140.473444913</v>
      </c>
      <c r="S4729" s="23" t="n">
        <f aca="false">STDEV(J4729:L4729)</f>
        <v>103500.053648812</v>
      </c>
      <c r="T4729" s="25" t="n">
        <f aca="false">IF(P4729&gt;0,S4729/P4729,NA())</f>
        <v>0.138708165193666</v>
      </c>
      <c r="U4729" s="4" t="str">
        <f aca="false">IF(T4729&lt;=Parametros!$B$7,"MENOR",IF(T4729&lt;=Parametros!$B$8,"PROMEDIO MENOR-MEDIANA","PROMEDIO"))</f>
        <v>MENOR</v>
      </c>
      <c r="V4729" s="23" t="n">
        <f aca="false">IF(T4729&lt;=Parametros!$B$7,M4729,IF(T4729&lt;=Parametros!$B$8,Q4729,P4729))</f>
        <v>656232.99</v>
      </c>
      <c r="W4729" s="26" t="n">
        <f aca="false">ROUND(V4729,0)</f>
        <v>656233</v>
      </c>
      <c r="X4729" s="27" t="n">
        <f aca="false">K4729/G4729</f>
        <v>0.959470884695293</v>
      </c>
      <c r="Y4729" s="27" t="n">
        <f aca="false">L4729/G4729</f>
        <v>1.25637141733423</v>
      </c>
    </row>
    <row r="4730" customFormat="false" ht="26.25" hidden="false" customHeight="true" outlineLevel="0" collapsed="false">
      <c r="A4730" s="4" t="s">
        <v>440</v>
      </c>
      <c r="B4730" s="4" t="s">
        <v>1668</v>
      </c>
      <c r="C4730" s="4" t="s">
        <v>1903</v>
      </c>
      <c r="D4730" s="4" t="s">
        <v>1904</v>
      </c>
      <c r="E4730" s="4" t="s">
        <v>98</v>
      </c>
      <c r="F4730" s="4" t="s">
        <v>99</v>
      </c>
      <c r="G4730" s="23" t="n">
        <v>547162</v>
      </c>
      <c r="H4730" s="24" t="n">
        <f aca="false">Parametros!$B$3</f>
        <v>160.42</v>
      </c>
      <c r="I4730" s="24" t="n">
        <f aca="false">Parametros!$B$4</f>
        <v>151.76</v>
      </c>
      <c r="J4730" s="23" t="n">
        <f aca="false">G4730*H4730/I4730</f>
        <v>578385.134686347</v>
      </c>
      <c r="K4730" s="23" t="n">
        <v>524985.84</v>
      </c>
      <c r="L4730" s="23" t="n">
        <v>687463</v>
      </c>
      <c r="M4730" s="23" t="n">
        <f aca="false">MIN(J4730:L4730)</f>
        <v>524985.84</v>
      </c>
      <c r="N4730" s="23" t="n">
        <f aca="false">MAX(J4730:L4730)</f>
        <v>687463</v>
      </c>
      <c r="O4730" s="23" t="n">
        <f aca="false">MEDIAN(J4730:L4730)</f>
        <v>578385.134686347</v>
      </c>
      <c r="P4730" s="23" t="n">
        <f aca="false">AVERAGE(J4730:L4730)</f>
        <v>596944.658228782</v>
      </c>
      <c r="Q4730" s="23" t="n">
        <f aca="false">AVERAGE(M4730,O4730)</f>
        <v>551685.487343174</v>
      </c>
      <c r="R4730" s="23" t="n">
        <f aca="false">AVERAGE(N4730,O4730)</f>
        <v>632924.067343173</v>
      </c>
      <c r="S4730" s="23" t="n">
        <f aca="false">STDEV(J4730:L4730)</f>
        <v>82813.3371867603</v>
      </c>
      <c r="T4730" s="25" t="n">
        <f aca="false">IF(P4730&gt;0,S4730/P4730,NA())</f>
        <v>0.138728667800595</v>
      </c>
      <c r="U4730" s="4" t="str">
        <f aca="false">IF(T4730&lt;=Parametros!$B$7,"MENOR",IF(T4730&lt;=Parametros!$B$8,"PROMEDIO MENOR-MEDIANA","PROMEDIO"))</f>
        <v>MENOR</v>
      </c>
      <c r="V4730" s="23" t="n">
        <f aca="false">IF(T4730&lt;=Parametros!$B$7,M4730,IF(T4730&lt;=Parametros!$B$8,Q4730,P4730))</f>
        <v>524985.84</v>
      </c>
      <c r="W4730" s="26" t="n">
        <f aca="false">ROUND(V4730,0)</f>
        <v>524986</v>
      </c>
      <c r="X4730" s="27" t="n">
        <f aca="false">K4730/G4730</f>
        <v>0.95947057726962</v>
      </c>
      <c r="Y4730" s="27" t="n">
        <f aca="false">L4730/G4730</f>
        <v>1.25641583297086</v>
      </c>
    </row>
    <row r="4731" customFormat="false" ht="39" hidden="false" customHeight="true" outlineLevel="0" collapsed="false">
      <c r="A4731" s="4" t="s">
        <v>443</v>
      </c>
      <c r="B4731" s="4" t="s">
        <v>1668</v>
      </c>
      <c r="C4731" s="4" t="s">
        <v>1905</v>
      </c>
      <c r="D4731" s="4" t="s">
        <v>1906</v>
      </c>
      <c r="E4731" s="4" t="s">
        <v>98</v>
      </c>
      <c r="F4731" s="4" t="s">
        <v>99</v>
      </c>
      <c r="G4731" s="23" t="n">
        <v>547162</v>
      </c>
      <c r="H4731" s="24" t="n">
        <f aca="false">Parametros!$B$3</f>
        <v>160.42</v>
      </c>
      <c r="I4731" s="24" t="n">
        <f aca="false">Parametros!$B$4</f>
        <v>151.76</v>
      </c>
      <c r="J4731" s="23" t="n">
        <f aca="false">G4731*H4731/I4731</f>
        <v>578385.134686347</v>
      </c>
      <c r="K4731" s="23" t="n">
        <v>524985.84</v>
      </c>
      <c r="L4731" s="23" t="n">
        <v>687463</v>
      </c>
      <c r="M4731" s="23" t="n">
        <f aca="false">MIN(J4731:L4731)</f>
        <v>524985.84</v>
      </c>
      <c r="N4731" s="23" t="n">
        <f aca="false">MAX(J4731:L4731)</f>
        <v>687463</v>
      </c>
      <c r="O4731" s="23" t="n">
        <f aca="false">MEDIAN(J4731:L4731)</f>
        <v>578385.134686347</v>
      </c>
      <c r="P4731" s="23" t="n">
        <f aca="false">AVERAGE(J4731:L4731)</f>
        <v>596944.658228782</v>
      </c>
      <c r="Q4731" s="23" t="n">
        <f aca="false">AVERAGE(M4731,O4731)</f>
        <v>551685.487343174</v>
      </c>
      <c r="R4731" s="23" t="n">
        <f aca="false">AVERAGE(N4731,O4731)</f>
        <v>632924.067343173</v>
      </c>
      <c r="S4731" s="23" t="n">
        <f aca="false">STDEV(J4731:L4731)</f>
        <v>82813.3371867603</v>
      </c>
      <c r="T4731" s="25" t="n">
        <f aca="false">IF(P4731&gt;0,S4731/P4731,NA())</f>
        <v>0.138728667800595</v>
      </c>
      <c r="U4731" s="4" t="str">
        <f aca="false">IF(T4731&lt;=Parametros!$B$7,"MENOR",IF(T4731&lt;=Parametros!$B$8,"PROMEDIO MENOR-MEDIANA","PROMEDIO"))</f>
        <v>MENOR</v>
      </c>
      <c r="V4731" s="23" t="n">
        <f aca="false">IF(T4731&lt;=Parametros!$B$7,M4731,IF(T4731&lt;=Parametros!$B$8,Q4731,P4731))</f>
        <v>524985.84</v>
      </c>
      <c r="W4731" s="26" t="n">
        <f aca="false">ROUND(V4731,0)</f>
        <v>524986</v>
      </c>
      <c r="X4731" s="27" t="n">
        <f aca="false">K4731/G4731</f>
        <v>0.95947057726962</v>
      </c>
      <c r="Y4731" s="27" t="n">
        <f aca="false">L4731/G4731</f>
        <v>1.25641583297086</v>
      </c>
    </row>
    <row r="4732" customFormat="false" ht="39" hidden="false" customHeight="true" outlineLevel="0" collapsed="false">
      <c r="A4732" s="4" t="s">
        <v>446</v>
      </c>
      <c r="B4732" s="4" t="s">
        <v>1668</v>
      </c>
      <c r="C4732" s="4" t="s">
        <v>1907</v>
      </c>
      <c r="D4732" s="4" t="s">
        <v>1908</v>
      </c>
      <c r="E4732" s="4" t="s">
        <v>98</v>
      </c>
      <c r="F4732" s="4" t="s">
        <v>99</v>
      </c>
      <c r="G4732" s="23" t="n">
        <v>683953</v>
      </c>
      <c r="H4732" s="24" t="n">
        <f aca="false">Parametros!$B$3</f>
        <v>160.42</v>
      </c>
      <c r="I4732" s="24" t="n">
        <f aca="false">Parametros!$B$4</f>
        <v>151.76</v>
      </c>
      <c r="J4732" s="23" t="n">
        <f aca="false">G4732*H4732/I4732</f>
        <v>722981.946889826</v>
      </c>
      <c r="K4732" s="23" t="n">
        <v>656232.99</v>
      </c>
      <c r="L4732" s="23" t="n">
        <v>859299</v>
      </c>
      <c r="M4732" s="23" t="n">
        <f aca="false">MIN(J4732:L4732)</f>
        <v>656232.99</v>
      </c>
      <c r="N4732" s="23" t="n">
        <f aca="false">MAX(J4732:L4732)</f>
        <v>859299</v>
      </c>
      <c r="O4732" s="23" t="n">
        <f aca="false">MEDIAN(J4732:L4732)</f>
        <v>722981.946889826</v>
      </c>
      <c r="P4732" s="23" t="n">
        <f aca="false">AVERAGE(J4732:L4732)</f>
        <v>746171.312296609</v>
      </c>
      <c r="Q4732" s="23" t="n">
        <f aca="false">AVERAGE(M4732,O4732)</f>
        <v>689607.468444913</v>
      </c>
      <c r="R4732" s="23" t="n">
        <f aca="false">AVERAGE(N4732,O4732)</f>
        <v>791140.473444913</v>
      </c>
      <c r="S4732" s="23" t="n">
        <f aca="false">STDEV(J4732:L4732)</f>
        <v>103500.053648812</v>
      </c>
      <c r="T4732" s="25" t="n">
        <f aca="false">IF(P4732&gt;0,S4732/P4732,NA())</f>
        <v>0.138708165193666</v>
      </c>
      <c r="U4732" s="4" t="str">
        <f aca="false">IF(T4732&lt;=Parametros!$B$7,"MENOR",IF(T4732&lt;=Parametros!$B$8,"PROMEDIO MENOR-MEDIANA","PROMEDIO"))</f>
        <v>MENOR</v>
      </c>
      <c r="V4732" s="23" t="n">
        <f aca="false">IF(T4732&lt;=Parametros!$B$7,M4732,IF(T4732&lt;=Parametros!$B$8,Q4732,P4732))</f>
        <v>656232.99</v>
      </c>
      <c r="W4732" s="26" t="n">
        <f aca="false">ROUND(V4732,0)</f>
        <v>656233</v>
      </c>
      <c r="X4732" s="27" t="n">
        <f aca="false">K4732/G4732</f>
        <v>0.959470884695293</v>
      </c>
      <c r="Y4732" s="27" t="n">
        <f aca="false">L4732/G4732</f>
        <v>1.25637141733423</v>
      </c>
    </row>
    <row r="4733" customFormat="false" ht="39" hidden="false" customHeight="true" outlineLevel="0" collapsed="false">
      <c r="A4733" s="4" t="s">
        <v>449</v>
      </c>
      <c r="B4733" s="4" t="s">
        <v>1668</v>
      </c>
      <c r="C4733" s="4" t="s">
        <v>1909</v>
      </c>
      <c r="D4733" s="4" t="s">
        <v>1910</v>
      </c>
      <c r="E4733" s="4" t="s">
        <v>98</v>
      </c>
      <c r="F4733" s="4" t="s">
        <v>99</v>
      </c>
      <c r="G4733" s="23" t="n">
        <v>542640</v>
      </c>
      <c r="H4733" s="24" t="n">
        <f aca="false">Parametros!$B$3</f>
        <v>160.42</v>
      </c>
      <c r="I4733" s="24" t="n">
        <f aca="false">Parametros!$B$4</f>
        <v>151.76</v>
      </c>
      <c r="J4733" s="23" t="n">
        <f aca="false">G4733*H4733/I4733</f>
        <v>573605.092250923</v>
      </c>
      <c r="K4733" s="23" t="n">
        <v>520647.16</v>
      </c>
      <c r="L4733" s="23" t="n">
        <v>681751</v>
      </c>
      <c r="M4733" s="23" t="n">
        <f aca="false">MIN(J4733:L4733)</f>
        <v>520647.16</v>
      </c>
      <c r="N4733" s="23" t="n">
        <f aca="false">MAX(J4733:L4733)</f>
        <v>681751</v>
      </c>
      <c r="O4733" s="23" t="n">
        <f aca="false">MEDIAN(J4733:L4733)</f>
        <v>573605.092250923</v>
      </c>
      <c r="P4733" s="23" t="n">
        <f aca="false">AVERAGE(J4733:L4733)</f>
        <v>592001.084083641</v>
      </c>
      <c r="Q4733" s="23" t="n">
        <f aca="false">AVERAGE(M4733,O4733)</f>
        <v>547126.126125461</v>
      </c>
      <c r="R4733" s="23" t="n">
        <f aca="false">AVERAGE(N4733,O4733)</f>
        <v>627678.046125461</v>
      </c>
      <c r="S4733" s="23" t="n">
        <f aca="false">STDEV(J4733:L4733)</f>
        <v>82112.247578047</v>
      </c>
      <c r="T4733" s="25" t="n">
        <f aca="false">IF(P4733&gt;0,S4733/P4733,NA())</f>
        <v>0.138702866913071</v>
      </c>
      <c r="U4733" s="4" t="str">
        <f aca="false">IF(T4733&lt;=Parametros!$B$7,"MENOR",IF(T4733&lt;=Parametros!$B$8,"PROMEDIO MENOR-MEDIANA","PROMEDIO"))</f>
        <v>MENOR</v>
      </c>
      <c r="V4733" s="23" t="n">
        <f aca="false">IF(T4733&lt;=Parametros!$B$7,M4733,IF(T4733&lt;=Parametros!$B$8,Q4733,P4733))</f>
        <v>520647.16</v>
      </c>
      <c r="W4733" s="26" t="n">
        <f aca="false">ROUND(V4733,0)</f>
        <v>520647</v>
      </c>
      <c r="X4733" s="27" t="n">
        <f aca="false">K4733/G4733</f>
        <v>0.95947066194899</v>
      </c>
      <c r="Y4733" s="27" t="n">
        <f aca="false">L4733/G4733</f>
        <v>1.25635964912281</v>
      </c>
    </row>
    <row r="4734" customFormat="false" ht="39" hidden="false" customHeight="true" outlineLevel="0" collapsed="false">
      <c r="A4734" s="4" t="s">
        <v>451</v>
      </c>
      <c r="B4734" s="4" t="s">
        <v>1668</v>
      </c>
      <c r="C4734" s="4" t="s">
        <v>1911</v>
      </c>
      <c r="D4734" s="4" t="s">
        <v>1912</v>
      </c>
      <c r="E4734" s="4" t="s">
        <v>98</v>
      </c>
      <c r="F4734" s="4" t="s">
        <v>99</v>
      </c>
      <c r="G4734" s="23" t="n">
        <v>683953</v>
      </c>
      <c r="H4734" s="24" t="n">
        <f aca="false">Parametros!$B$3</f>
        <v>160.42</v>
      </c>
      <c r="I4734" s="24" t="n">
        <f aca="false">Parametros!$B$4</f>
        <v>151.76</v>
      </c>
      <c r="J4734" s="23" t="n">
        <f aca="false">G4734*H4734/I4734</f>
        <v>722981.946889826</v>
      </c>
      <c r="K4734" s="23" t="n">
        <v>656232.99</v>
      </c>
      <c r="L4734" s="23" t="n">
        <v>859299</v>
      </c>
      <c r="M4734" s="23" t="n">
        <f aca="false">MIN(J4734:L4734)</f>
        <v>656232.99</v>
      </c>
      <c r="N4734" s="23" t="n">
        <f aca="false">MAX(J4734:L4734)</f>
        <v>859299</v>
      </c>
      <c r="O4734" s="23" t="n">
        <f aca="false">MEDIAN(J4734:L4734)</f>
        <v>722981.946889826</v>
      </c>
      <c r="P4734" s="23" t="n">
        <f aca="false">AVERAGE(J4734:L4734)</f>
        <v>746171.312296609</v>
      </c>
      <c r="Q4734" s="23" t="n">
        <f aca="false">AVERAGE(M4734,O4734)</f>
        <v>689607.468444913</v>
      </c>
      <c r="R4734" s="23" t="n">
        <f aca="false">AVERAGE(N4734,O4734)</f>
        <v>791140.473444913</v>
      </c>
      <c r="S4734" s="23" t="n">
        <f aca="false">STDEV(J4734:L4734)</f>
        <v>103500.053648812</v>
      </c>
      <c r="T4734" s="25" t="n">
        <f aca="false">IF(P4734&gt;0,S4734/P4734,NA())</f>
        <v>0.138708165193666</v>
      </c>
      <c r="U4734" s="4" t="str">
        <f aca="false">IF(T4734&lt;=Parametros!$B$7,"MENOR",IF(T4734&lt;=Parametros!$B$8,"PROMEDIO MENOR-MEDIANA","PROMEDIO"))</f>
        <v>MENOR</v>
      </c>
      <c r="V4734" s="23" t="n">
        <f aca="false">IF(T4734&lt;=Parametros!$B$7,M4734,IF(T4734&lt;=Parametros!$B$8,Q4734,P4734))</f>
        <v>656232.99</v>
      </c>
      <c r="W4734" s="26" t="n">
        <f aca="false">ROUND(V4734,0)</f>
        <v>656233</v>
      </c>
      <c r="X4734" s="27" t="n">
        <f aca="false">K4734/G4734</f>
        <v>0.959470884695293</v>
      </c>
      <c r="Y4734" s="27" t="n">
        <f aca="false">L4734/G4734</f>
        <v>1.25637141733423</v>
      </c>
    </row>
    <row r="4735" customFormat="false" ht="39" hidden="false" customHeight="true" outlineLevel="0" collapsed="false">
      <c r="A4735" s="4" t="s">
        <v>454</v>
      </c>
      <c r="B4735" s="4" t="s">
        <v>1668</v>
      </c>
      <c r="C4735" s="4" t="s">
        <v>1913</v>
      </c>
      <c r="D4735" s="4" t="s">
        <v>1914</v>
      </c>
      <c r="E4735" s="4" t="s">
        <v>98</v>
      </c>
      <c r="F4735" s="4" t="s">
        <v>99</v>
      </c>
      <c r="G4735" s="23" t="n">
        <v>683953</v>
      </c>
      <c r="H4735" s="24" t="n">
        <f aca="false">Parametros!$B$3</f>
        <v>160.42</v>
      </c>
      <c r="I4735" s="24" t="n">
        <f aca="false">Parametros!$B$4</f>
        <v>151.76</v>
      </c>
      <c r="J4735" s="23" t="n">
        <f aca="false">G4735*H4735/I4735</f>
        <v>722981.946889826</v>
      </c>
      <c r="K4735" s="23" t="n">
        <v>656232.99</v>
      </c>
      <c r="L4735" s="23" t="n">
        <v>859299</v>
      </c>
      <c r="M4735" s="23" t="n">
        <f aca="false">MIN(J4735:L4735)</f>
        <v>656232.99</v>
      </c>
      <c r="N4735" s="23" t="n">
        <f aca="false">MAX(J4735:L4735)</f>
        <v>859299</v>
      </c>
      <c r="O4735" s="23" t="n">
        <f aca="false">MEDIAN(J4735:L4735)</f>
        <v>722981.946889826</v>
      </c>
      <c r="P4735" s="23" t="n">
        <f aca="false">AVERAGE(J4735:L4735)</f>
        <v>746171.312296609</v>
      </c>
      <c r="Q4735" s="23" t="n">
        <f aca="false">AVERAGE(M4735,O4735)</f>
        <v>689607.468444913</v>
      </c>
      <c r="R4735" s="23" t="n">
        <f aca="false">AVERAGE(N4735,O4735)</f>
        <v>791140.473444913</v>
      </c>
      <c r="S4735" s="23" t="n">
        <f aca="false">STDEV(J4735:L4735)</f>
        <v>103500.053648812</v>
      </c>
      <c r="T4735" s="25" t="n">
        <f aca="false">IF(P4735&gt;0,S4735/P4735,NA())</f>
        <v>0.138708165193666</v>
      </c>
      <c r="U4735" s="4" t="str">
        <f aca="false">IF(T4735&lt;=Parametros!$B$7,"MENOR",IF(T4735&lt;=Parametros!$B$8,"PROMEDIO MENOR-MEDIANA","PROMEDIO"))</f>
        <v>MENOR</v>
      </c>
      <c r="V4735" s="23" t="n">
        <f aca="false">IF(T4735&lt;=Parametros!$B$7,M4735,IF(T4735&lt;=Parametros!$B$8,Q4735,P4735))</f>
        <v>656232.99</v>
      </c>
      <c r="W4735" s="26" t="n">
        <f aca="false">ROUND(V4735,0)</f>
        <v>656233</v>
      </c>
      <c r="X4735" s="27" t="n">
        <f aca="false">K4735/G4735</f>
        <v>0.959470884695293</v>
      </c>
      <c r="Y4735" s="27" t="n">
        <f aca="false">L4735/G4735</f>
        <v>1.25637141733423</v>
      </c>
    </row>
    <row r="4736" customFormat="false" ht="26.25" hidden="false" customHeight="true" outlineLevel="0" collapsed="false">
      <c r="A4736" s="4" t="s">
        <v>456</v>
      </c>
      <c r="B4736" s="4" t="s">
        <v>1668</v>
      </c>
      <c r="C4736" s="4" t="s">
        <v>1915</v>
      </c>
      <c r="D4736" s="4" t="s">
        <v>1916</v>
      </c>
      <c r="E4736" s="4" t="s">
        <v>98</v>
      </c>
      <c r="F4736" s="4" t="s">
        <v>99</v>
      </c>
      <c r="G4736" s="23" t="n">
        <v>273581</v>
      </c>
      <c r="H4736" s="24" t="n">
        <f aca="false">Parametros!$B$3</f>
        <v>160.42</v>
      </c>
      <c r="I4736" s="24" t="n">
        <f aca="false">Parametros!$B$4</f>
        <v>151.76</v>
      </c>
      <c r="J4736" s="23" t="n">
        <f aca="false">G4736*H4736/I4736</f>
        <v>289192.567343173</v>
      </c>
      <c r="K4736" s="23" t="n">
        <v>262492.46</v>
      </c>
      <c r="L4736" s="23" t="n">
        <v>343672</v>
      </c>
      <c r="M4736" s="23" t="n">
        <f aca="false">MIN(J4736:L4736)</f>
        <v>262492.46</v>
      </c>
      <c r="N4736" s="23" t="n">
        <f aca="false">MAX(J4736:L4736)</f>
        <v>343672</v>
      </c>
      <c r="O4736" s="23" t="n">
        <f aca="false">MEDIAN(J4736:L4736)</f>
        <v>289192.567343173</v>
      </c>
      <c r="P4736" s="23" t="n">
        <f aca="false">AVERAGE(J4736:L4736)</f>
        <v>298452.342447725</v>
      </c>
      <c r="Q4736" s="23" t="n">
        <f aca="false">AVERAGE(M4736,O4736)</f>
        <v>275842.513671587</v>
      </c>
      <c r="R4736" s="23" t="n">
        <f aca="false">AVERAGE(N4736,O4736)</f>
        <v>316432.283671587</v>
      </c>
      <c r="S4736" s="23" t="n">
        <f aca="false">STDEV(J4736:L4736)</f>
        <v>41374.3520178026</v>
      </c>
      <c r="T4736" s="25" t="n">
        <f aca="false">IF(P4736&gt;0,S4736/P4736,NA())</f>
        <v>0.138629677617791</v>
      </c>
      <c r="U4736" s="4" t="str">
        <f aca="false">IF(T4736&lt;=Parametros!$B$7,"MENOR",IF(T4736&lt;=Parametros!$B$8,"PROMEDIO MENOR-MEDIANA","PROMEDIO"))</f>
        <v>MENOR</v>
      </c>
      <c r="V4736" s="23" t="n">
        <f aca="false">IF(T4736&lt;=Parametros!$B$7,M4736,IF(T4736&lt;=Parametros!$B$8,Q4736,P4736))</f>
        <v>262492.46</v>
      </c>
      <c r="W4736" s="26" t="n">
        <f aca="false">ROUND(V4736,0)</f>
        <v>262492</v>
      </c>
      <c r="X4736" s="27" t="n">
        <f aca="false">K4736/G4736</f>
        <v>0.959468895866307</v>
      </c>
      <c r="Y4736" s="27" t="n">
        <f aca="false">L4736/G4736</f>
        <v>1.25619834710744</v>
      </c>
    </row>
    <row r="4737" customFormat="false" ht="26.25" hidden="false" customHeight="true" outlineLevel="0" collapsed="false">
      <c r="A4737" s="4" t="s">
        <v>459</v>
      </c>
      <c r="B4737" s="4" t="s">
        <v>1668</v>
      </c>
      <c r="C4737" s="4" t="s">
        <v>1917</v>
      </c>
      <c r="D4737" s="4" t="s">
        <v>1918</v>
      </c>
      <c r="E4737" s="4" t="s">
        <v>98</v>
      </c>
      <c r="F4737" s="4" t="s">
        <v>99</v>
      </c>
      <c r="G4737" s="23" t="n">
        <v>273581</v>
      </c>
      <c r="H4737" s="24" t="n">
        <f aca="false">Parametros!$B$3</f>
        <v>160.42</v>
      </c>
      <c r="I4737" s="24" t="n">
        <f aca="false">Parametros!$B$4</f>
        <v>151.76</v>
      </c>
      <c r="J4737" s="23" t="n">
        <f aca="false">G4737*H4737/I4737</f>
        <v>289192.567343173</v>
      </c>
      <c r="K4737" s="23" t="n">
        <v>262492.46</v>
      </c>
      <c r="L4737" s="23" t="n">
        <v>343672</v>
      </c>
      <c r="M4737" s="23" t="n">
        <f aca="false">MIN(J4737:L4737)</f>
        <v>262492.46</v>
      </c>
      <c r="N4737" s="23" t="n">
        <f aca="false">MAX(J4737:L4737)</f>
        <v>343672</v>
      </c>
      <c r="O4737" s="23" t="n">
        <f aca="false">MEDIAN(J4737:L4737)</f>
        <v>289192.567343173</v>
      </c>
      <c r="P4737" s="23" t="n">
        <f aca="false">AVERAGE(J4737:L4737)</f>
        <v>298452.342447725</v>
      </c>
      <c r="Q4737" s="23" t="n">
        <f aca="false">AVERAGE(M4737,O4737)</f>
        <v>275842.513671587</v>
      </c>
      <c r="R4737" s="23" t="n">
        <f aca="false">AVERAGE(N4737,O4737)</f>
        <v>316432.283671587</v>
      </c>
      <c r="S4737" s="23" t="n">
        <f aca="false">STDEV(J4737:L4737)</f>
        <v>41374.3520178026</v>
      </c>
      <c r="T4737" s="25" t="n">
        <f aca="false">IF(P4737&gt;0,S4737/P4737,NA())</f>
        <v>0.138629677617791</v>
      </c>
      <c r="U4737" s="4" t="str">
        <f aca="false">IF(T4737&lt;=Parametros!$B$7,"MENOR",IF(T4737&lt;=Parametros!$B$8,"PROMEDIO MENOR-MEDIANA","PROMEDIO"))</f>
        <v>MENOR</v>
      </c>
      <c r="V4737" s="23" t="n">
        <f aca="false">IF(T4737&lt;=Parametros!$B$7,M4737,IF(T4737&lt;=Parametros!$B$8,Q4737,P4737))</f>
        <v>262492.46</v>
      </c>
      <c r="W4737" s="26" t="n">
        <f aca="false">ROUND(V4737,0)</f>
        <v>262492</v>
      </c>
      <c r="X4737" s="27" t="n">
        <f aca="false">K4737/G4737</f>
        <v>0.959468895866307</v>
      </c>
      <c r="Y4737" s="27" t="n">
        <f aca="false">L4737/G4737</f>
        <v>1.25619834710744</v>
      </c>
    </row>
    <row r="4738" customFormat="false" ht="51.75" hidden="false" customHeight="true" outlineLevel="0" collapsed="false">
      <c r="A4738" s="4" t="s">
        <v>461</v>
      </c>
      <c r="B4738" s="4" t="s">
        <v>1668</v>
      </c>
      <c r="C4738" s="4" t="s">
        <v>1919</v>
      </c>
      <c r="D4738" s="4" t="s">
        <v>1920</v>
      </c>
      <c r="E4738" s="4" t="s">
        <v>98</v>
      </c>
      <c r="F4738" s="4" t="s">
        <v>99</v>
      </c>
      <c r="G4738" s="23" t="n">
        <v>547162</v>
      </c>
      <c r="H4738" s="24" t="n">
        <f aca="false">Parametros!$B$3</f>
        <v>160.42</v>
      </c>
      <c r="I4738" s="24" t="n">
        <f aca="false">Parametros!$B$4</f>
        <v>151.76</v>
      </c>
      <c r="J4738" s="23" t="n">
        <f aca="false">G4738*H4738/I4738</f>
        <v>578385.134686347</v>
      </c>
      <c r="K4738" s="23" t="n">
        <v>524985.84</v>
      </c>
      <c r="L4738" s="23" t="n">
        <v>687463</v>
      </c>
      <c r="M4738" s="23" t="n">
        <f aca="false">MIN(J4738:L4738)</f>
        <v>524985.84</v>
      </c>
      <c r="N4738" s="23" t="n">
        <f aca="false">MAX(J4738:L4738)</f>
        <v>687463</v>
      </c>
      <c r="O4738" s="23" t="n">
        <f aca="false">MEDIAN(J4738:L4738)</f>
        <v>578385.134686347</v>
      </c>
      <c r="P4738" s="23" t="n">
        <f aca="false">AVERAGE(J4738:L4738)</f>
        <v>596944.658228782</v>
      </c>
      <c r="Q4738" s="23" t="n">
        <f aca="false">AVERAGE(M4738,O4738)</f>
        <v>551685.487343174</v>
      </c>
      <c r="R4738" s="23" t="n">
        <f aca="false">AVERAGE(N4738,O4738)</f>
        <v>632924.067343173</v>
      </c>
      <c r="S4738" s="23" t="n">
        <f aca="false">STDEV(J4738:L4738)</f>
        <v>82813.3371867603</v>
      </c>
      <c r="T4738" s="25" t="n">
        <f aca="false">IF(P4738&gt;0,S4738/P4738,NA())</f>
        <v>0.138728667800595</v>
      </c>
      <c r="U4738" s="4" t="str">
        <f aca="false">IF(T4738&lt;=Parametros!$B$7,"MENOR",IF(T4738&lt;=Parametros!$B$8,"PROMEDIO MENOR-MEDIANA","PROMEDIO"))</f>
        <v>MENOR</v>
      </c>
      <c r="V4738" s="23" t="n">
        <f aca="false">IF(T4738&lt;=Parametros!$B$7,M4738,IF(T4738&lt;=Parametros!$B$8,Q4738,P4738))</f>
        <v>524985.84</v>
      </c>
      <c r="W4738" s="26" t="n">
        <f aca="false">ROUND(V4738,0)</f>
        <v>524986</v>
      </c>
      <c r="X4738" s="27" t="n">
        <f aca="false">K4738/G4738</f>
        <v>0.95947057726962</v>
      </c>
      <c r="Y4738" s="27" t="n">
        <f aca="false">L4738/G4738</f>
        <v>1.25641583297086</v>
      </c>
    </row>
    <row r="4739" customFormat="false" ht="51.75" hidden="false" customHeight="true" outlineLevel="0" collapsed="false">
      <c r="A4739" s="4" t="s">
        <v>464</v>
      </c>
      <c r="B4739" s="4" t="s">
        <v>1668</v>
      </c>
      <c r="C4739" s="4" t="s">
        <v>1921</v>
      </c>
      <c r="D4739" s="4" t="s">
        <v>1922</v>
      </c>
      <c r="E4739" s="4" t="s">
        <v>98</v>
      </c>
      <c r="F4739" s="4" t="s">
        <v>99</v>
      </c>
      <c r="G4739" s="23" t="n">
        <v>547162</v>
      </c>
      <c r="H4739" s="24" t="n">
        <f aca="false">Parametros!$B$3</f>
        <v>160.42</v>
      </c>
      <c r="I4739" s="24" t="n">
        <f aca="false">Parametros!$B$4</f>
        <v>151.76</v>
      </c>
      <c r="J4739" s="23" t="n">
        <f aca="false">G4739*H4739/I4739</f>
        <v>578385.134686347</v>
      </c>
      <c r="K4739" s="23" t="n">
        <v>524985.84</v>
      </c>
      <c r="L4739" s="23" t="n">
        <v>687463</v>
      </c>
      <c r="M4739" s="23" t="n">
        <f aca="false">MIN(J4739:L4739)</f>
        <v>524985.84</v>
      </c>
      <c r="N4739" s="23" t="n">
        <f aca="false">MAX(J4739:L4739)</f>
        <v>687463</v>
      </c>
      <c r="O4739" s="23" t="n">
        <f aca="false">MEDIAN(J4739:L4739)</f>
        <v>578385.134686347</v>
      </c>
      <c r="P4739" s="23" t="n">
        <f aca="false">AVERAGE(J4739:L4739)</f>
        <v>596944.658228782</v>
      </c>
      <c r="Q4739" s="23" t="n">
        <f aca="false">AVERAGE(M4739,O4739)</f>
        <v>551685.487343174</v>
      </c>
      <c r="R4739" s="23" t="n">
        <f aca="false">AVERAGE(N4739,O4739)</f>
        <v>632924.067343173</v>
      </c>
      <c r="S4739" s="23" t="n">
        <f aca="false">STDEV(J4739:L4739)</f>
        <v>82813.3371867603</v>
      </c>
      <c r="T4739" s="25" t="n">
        <f aca="false">IF(P4739&gt;0,S4739/P4739,NA())</f>
        <v>0.138728667800595</v>
      </c>
      <c r="U4739" s="4" t="str">
        <f aca="false">IF(T4739&lt;=Parametros!$B$7,"MENOR",IF(T4739&lt;=Parametros!$B$8,"PROMEDIO MENOR-MEDIANA","PROMEDIO"))</f>
        <v>MENOR</v>
      </c>
      <c r="V4739" s="23" t="n">
        <f aca="false">IF(T4739&lt;=Parametros!$B$7,M4739,IF(T4739&lt;=Parametros!$B$8,Q4739,P4739))</f>
        <v>524985.84</v>
      </c>
      <c r="W4739" s="26" t="n">
        <f aca="false">ROUND(V4739,0)</f>
        <v>524986</v>
      </c>
      <c r="X4739" s="27" t="n">
        <f aca="false">K4739/G4739</f>
        <v>0.95947057726962</v>
      </c>
      <c r="Y4739" s="27" t="n">
        <f aca="false">L4739/G4739</f>
        <v>1.25641583297086</v>
      </c>
    </row>
    <row r="4740" customFormat="false" ht="39" hidden="false" customHeight="true" outlineLevel="0" collapsed="false">
      <c r="A4740" s="4" t="s">
        <v>466</v>
      </c>
      <c r="B4740" s="4" t="s">
        <v>1668</v>
      </c>
      <c r="C4740" s="4" t="s">
        <v>1923</v>
      </c>
      <c r="D4740" s="4" t="s">
        <v>1924</v>
      </c>
      <c r="E4740" s="4" t="s">
        <v>98</v>
      </c>
      <c r="F4740" s="4" t="s">
        <v>99</v>
      </c>
      <c r="G4740" s="23" t="n">
        <v>683953</v>
      </c>
      <c r="H4740" s="24" t="n">
        <f aca="false">Parametros!$B$3</f>
        <v>160.42</v>
      </c>
      <c r="I4740" s="24" t="n">
        <f aca="false">Parametros!$B$4</f>
        <v>151.76</v>
      </c>
      <c r="J4740" s="23" t="n">
        <f aca="false">G4740*H4740/I4740</f>
        <v>722981.946889826</v>
      </c>
      <c r="K4740" s="23" t="n">
        <v>656232.99</v>
      </c>
      <c r="L4740" s="23" t="n">
        <v>859299</v>
      </c>
      <c r="M4740" s="23" t="n">
        <f aca="false">MIN(J4740:L4740)</f>
        <v>656232.99</v>
      </c>
      <c r="N4740" s="23" t="n">
        <f aca="false">MAX(J4740:L4740)</f>
        <v>859299</v>
      </c>
      <c r="O4740" s="23" t="n">
        <f aca="false">MEDIAN(J4740:L4740)</f>
        <v>722981.946889826</v>
      </c>
      <c r="P4740" s="23" t="n">
        <f aca="false">AVERAGE(J4740:L4740)</f>
        <v>746171.312296609</v>
      </c>
      <c r="Q4740" s="23" t="n">
        <f aca="false">AVERAGE(M4740,O4740)</f>
        <v>689607.468444913</v>
      </c>
      <c r="R4740" s="23" t="n">
        <f aca="false">AVERAGE(N4740,O4740)</f>
        <v>791140.473444913</v>
      </c>
      <c r="S4740" s="23" t="n">
        <f aca="false">STDEV(J4740:L4740)</f>
        <v>103500.053648812</v>
      </c>
      <c r="T4740" s="25" t="n">
        <f aca="false">IF(P4740&gt;0,S4740/P4740,NA())</f>
        <v>0.138708165193666</v>
      </c>
      <c r="U4740" s="4" t="str">
        <f aca="false">IF(T4740&lt;=Parametros!$B$7,"MENOR",IF(T4740&lt;=Parametros!$B$8,"PROMEDIO MENOR-MEDIANA","PROMEDIO"))</f>
        <v>MENOR</v>
      </c>
      <c r="V4740" s="23" t="n">
        <f aca="false">IF(T4740&lt;=Parametros!$B$7,M4740,IF(T4740&lt;=Parametros!$B$8,Q4740,P4740))</f>
        <v>656232.99</v>
      </c>
      <c r="W4740" s="26" t="n">
        <f aca="false">ROUND(V4740,0)</f>
        <v>656233</v>
      </c>
      <c r="X4740" s="27" t="n">
        <f aca="false">K4740/G4740</f>
        <v>0.959470884695293</v>
      </c>
      <c r="Y4740" s="27" t="n">
        <f aca="false">L4740/G4740</f>
        <v>1.25637141733423</v>
      </c>
    </row>
    <row r="4741" customFormat="false" ht="39" hidden="false" customHeight="true" outlineLevel="0" collapsed="false">
      <c r="A4741" s="4" t="s">
        <v>469</v>
      </c>
      <c r="B4741" s="4" t="s">
        <v>1668</v>
      </c>
      <c r="C4741" s="4" t="s">
        <v>1925</v>
      </c>
      <c r="D4741" s="4" t="s">
        <v>1926</v>
      </c>
      <c r="E4741" s="4" t="s">
        <v>98</v>
      </c>
      <c r="F4741" s="4" t="s">
        <v>99</v>
      </c>
      <c r="G4741" s="23" t="n">
        <v>683953</v>
      </c>
      <c r="H4741" s="24" t="n">
        <f aca="false">Parametros!$B$3</f>
        <v>160.42</v>
      </c>
      <c r="I4741" s="24" t="n">
        <f aca="false">Parametros!$B$4</f>
        <v>151.76</v>
      </c>
      <c r="J4741" s="23" t="n">
        <f aca="false">G4741*H4741/I4741</f>
        <v>722981.946889826</v>
      </c>
      <c r="K4741" s="23" t="n">
        <v>656232.99</v>
      </c>
      <c r="L4741" s="23" t="n">
        <v>859299</v>
      </c>
      <c r="M4741" s="23" t="n">
        <f aca="false">MIN(J4741:L4741)</f>
        <v>656232.99</v>
      </c>
      <c r="N4741" s="23" t="n">
        <f aca="false">MAX(J4741:L4741)</f>
        <v>859299</v>
      </c>
      <c r="O4741" s="23" t="n">
        <f aca="false">MEDIAN(J4741:L4741)</f>
        <v>722981.946889826</v>
      </c>
      <c r="P4741" s="23" t="n">
        <f aca="false">AVERAGE(J4741:L4741)</f>
        <v>746171.312296609</v>
      </c>
      <c r="Q4741" s="23" t="n">
        <f aca="false">AVERAGE(M4741,O4741)</f>
        <v>689607.468444913</v>
      </c>
      <c r="R4741" s="23" t="n">
        <f aca="false">AVERAGE(N4741,O4741)</f>
        <v>791140.473444913</v>
      </c>
      <c r="S4741" s="23" t="n">
        <f aca="false">STDEV(J4741:L4741)</f>
        <v>103500.053648812</v>
      </c>
      <c r="T4741" s="25" t="n">
        <f aca="false">IF(P4741&gt;0,S4741/P4741,NA())</f>
        <v>0.138708165193666</v>
      </c>
      <c r="U4741" s="4" t="str">
        <f aca="false">IF(T4741&lt;=Parametros!$B$7,"MENOR",IF(T4741&lt;=Parametros!$B$8,"PROMEDIO MENOR-MEDIANA","PROMEDIO"))</f>
        <v>MENOR</v>
      </c>
      <c r="V4741" s="23" t="n">
        <f aca="false">IF(T4741&lt;=Parametros!$B$7,M4741,IF(T4741&lt;=Parametros!$B$8,Q4741,P4741))</f>
        <v>656232.99</v>
      </c>
      <c r="W4741" s="26" t="n">
        <f aca="false">ROUND(V4741,0)</f>
        <v>656233</v>
      </c>
      <c r="X4741" s="27" t="n">
        <f aca="false">K4741/G4741</f>
        <v>0.959470884695293</v>
      </c>
      <c r="Y4741" s="27" t="n">
        <f aca="false">L4741/G4741</f>
        <v>1.25637141733423</v>
      </c>
    </row>
    <row r="4742" customFormat="false" ht="39" hidden="false" customHeight="true" outlineLevel="0" collapsed="false">
      <c r="A4742" s="4" t="s">
        <v>471</v>
      </c>
      <c r="B4742" s="4" t="s">
        <v>1668</v>
      </c>
      <c r="C4742" s="4" t="s">
        <v>1927</v>
      </c>
      <c r="D4742" s="4" t="s">
        <v>1928</v>
      </c>
      <c r="E4742" s="4" t="s">
        <v>98</v>
      </c>
      <c r="F4742" s="4" t="s">
        <v>99</v>
      </c>
      <c r="G4742" s="23" t="n">
        <v>536988</v>
      </c>
      <c r="H4742" s="24" t="n">
        <f aca="false">Parametros!$B$3</f>
        <v>160.42</v>
      </c>
      <c r="I4742" s="24" t="n">
        <f aca="false">Parametros!$B$4</f>
        <v>151.76</v>
      </c>
      <c r="J4742" s="23" t="n">
        <f aca="false">G4742*H4742/I4742</f>
        <v>567630.567738535</v>
      </c>
      <c r="K4742" s="23" t="n">
        <v>515224.49</v>
      </c>
      <c r="L4742" s="23" t="n">
        <v>674730</v>
      </c>
      <c r="M4742" s="23" t="n">
        <f aca="false">MIN(J4742:L4742)</f>
        <v>515224.49</v>
      </c>
      <c r="N4742" s="23" t="n">
        <f aca="false">MAX(J4742:L4742)</f>
        <v>674730</v>
      </c>
      <c r="O4742" s="23" t="n">
        <f aca="false">MEDIAN(J4742:L4742)</f>
        <v>567630.567738535</v>
      </c>
      <c r="P4742" s="23" t="n">
        <f aca="false">AVERAGE(J4742:L4742)</f>
        <v>585861.685912845</v>
      </c>
      <c r="Q4742" s="23" t="n">
        <f aca="false">AVERAGE(M4742,O4742)</f>
        <v>541427.528869267</v>
      </c>
      <c r="R4742" s="23" t="n">
        <f aca="false">AVERAGE(N4742,O4742)</f>
        <v>621180.283869267</v>
      </c>
      <c r="S4742" s="23" t="n">
        <f aca="false">STDEV(J4742:L4742)</f>
        <v>81300.5669260939</v>
      </c>
      <c r="T4742" s="25" t="n">
        <f aca="false">IF(P4742&gt;0,S4742/P4742,NA())</f>
        <v>0.138770923036924</v>
      </c>
      <c r="U4742" s="4" t="str">
        <f aca="false">IF(T4742&lt;=Parametros!$B$7,"MENOR",IF(T4742&lt;=Parametros!$B$8,"PROMEDIO MENOR-MEDIANA","PROMEDIO"))</f>
        <v>MENOR</v>
      </c>
      <c r="V4742" s="23" t="n">
        <f aca="false">IF(T4742&lt;=Parametros!$B$7,M4742,IF(T4742&lt;=Parametros!$B$8,Q4742,P4742))</f>
        <v>515224.49</v>
      </c>
      <c r="W4742" s="26" t="n">
        <f aca="false">ROUND(V4742,0)</f>
        <v>515224</v>
      </c>
      <c r="X4742" s="27" t="n">
        <f aca="false">K4742/G4742</f>
        <v>0.959471142744344</v>
      </c>
      <c r="Y4742" s="27" t="n">
        <f aca="false">L4742/G4742</f>
        <v>1.25650852533017</v>
      </c>
    </row>
    <row r="4743" customFormat="false" ht="39" hidden="false" customHeight="true" outlineLevel="0" collapsed="false">
      <c r="A4743" s="4" t="s">
        <v>474</v>
      </c>
      <c r="B4743" s="4" t="s">
        <v>1668</v>
      </c>
      <c r="C4743" s="4" t="s">
        <v>1929</v>
      </c>
      <c r="D4743" s="4" t="s">
        <v>1930</v>
      </c>
      <c r="E4743" s="4" t="s">
        <v>98</v>
      </c>
      <c r="F4743" s="4" t="s">
        <v>99</v>
      </c>
      <c r="G4743" s="23" t="n">
        <v>410372</v>
      </c>
      <c r="H4743" s="24" t="n">
        <f aca="false">Parametros!$B$3</f>
        <v>160.42</v>
      </c>
      <c r="I4743" s="24" t="n">
        <f aca="false">Parametros!$B$4</f>
        <v>151.76</v>
      </c>
      <c r="J4743" s="23" t="n">
        <f aca="false">G4743*H4743/I4743</f>
        <v>433789.379546653</v>
      </c>
      <c r="K4743" s="23" t="n">
        <v>393739.61</v>
      </c>
      <c r="L4743" s="23" t="n">
        <v>515627</v>
      </c>
      <c r="M4743" s="23" t="n">
        <f aca="false">MIN(J4743:L4743)</f>
        <v>393739.61</v>
      </c>
      <c r="N4743" s="23" t="n">
        <f aca="false">MAX(J4743:L4743)</f>
        <v>515627</v>
      </c>
      <c r="O4743" s="23" t="n">
        <f aca="false">MEDIAN(J4743:L4743)</f>
        <v>433789.379546653</v>
      </c>
      <c r="P4743" s="23" t="n">
        <f aca="false">AVERAGE(J4743:L4743)</f>
        <v>447718.663182218</v>
      </c>
      <c r="Q4743" s="23" t="n">
        <f aca="false">AVERAGE(M4743,O4743)</f>
        <v>413764.494773326</v>
      </c>
      <c r="R4743" s="23" t="n">
        <f aca="false">AVERAGE(N4743,O4743)</f>
        <v>474708.189773326</v>
      </c>
      <c r="S4743" s="23" t="n">
        <f aca="false">STDEV(J4743:L4743)</f>
        <v>62126.1029455658</v>
      </c>
      <c r="T4743" s="25" t="n">
        <f aca="false">IF(P4743&gt;0,S4743/P4743,NA())</f>
        <v>0.138761476914982</v>
      </c>
      <c r="U4743" s="4" t="str">
        <f aca="false">IF(T4743&lt;=Parametros!$B$7,"MENOR",IF(T4743&lt;=Parametros!$B$8,"PROMEDIO MENOR-MEDIANA","PROMEDIO"))</f>
        <v>MENOR</v>
      </c>
      <c r="V4743" s="23" t="n">
        <f aca="false">IF(T4743&lt;=Parametros!$B$7,M4743,IF(T4743&lt;=Parametros!$B$8,Q4743,P4743))</f>
        <v>393739.61</v>
      </c>
      <c r="W4743" s="26" t="n">
        <f aca="false">ROUND(V4743,0)</f>
        <v>393740</v>
      </c>
      <c r="X4743" s="27" t="n">
        <f aca="false">K4743/G4743</f>
        <v>0.959469968711316</v>
      </c>
      <c r="Y4743" s="27" t="n">
        <f aca="false">L4743/G4743</f>
        <v>1.25648679734485</v>
      </c>
    </row>
    <row r="4744" customFormat="false" ht="39" hidden="false" customHeight="true" outlineLevel="0" collapsed="false">
      <c r="A4744" s="4" t="s">
        <v>477</v>
      </c>
      <c r="B4744" s="4" t="s">
        <v>1668</v>
      </c>
      <c r="C4744" s="4" t="s">
        <v>1931</v>
      </c>
      <c r="D4744" s="4" t="s">
        <v>1932</v>
      </c>
      <c r="E4744" s="4" t="s">
        <v>98</v>
      </c>
      <c r="F4744" s="4" t="s">
        <v>99</v>
      </c>
      <c r="G4744" s="23" t="n">
        <v>540379</v>
      </c>
      <c r="H4744" s="24" t="n">
        <f aca="false">Parametros!$B$3</f>
        <v>160.42</v>
      </c>
      <c r="I4744" s="24" t="n">
        <f aca="false">Parametros!$B$4</f>
        <v>151.76</v>
      </c>
      <c r="J4744" s="23" t="n">
        <f aca="false">G4744*H4744/I4744</f>
        <v>571215.07103321</v>
      </c>
      <c r="K4744" s="23" t="n">
        <v>518477.36</v>
      </c>
      <c r="L4744" s="23" t="n">
        <v>678895</v>
      </c>
      <c r="M4744" s="23" t="n">
        <f aca="false">MIN(J4744:L4744)</f>
        <v>518477.36</v>
      </c>
      <c r="N4744" s="23" t="n">
        <f aca="false">MAX(J4744:L4744)</f>
        <v>678895</v>
      </c>
      <c r="O4744" s="23" t="n">
        <f aca="false">MEDIAN(J4744:L4744)</f>
        <v>571215.07103321</v>
      </c>
      <c r="P4744" s="23" t="n">
        <f aca="false">AVERAGE(J4744:L4744)</f>
        <v>589529.143677737</v>
      </c>
      <c r="Q4744" s="23" t="n">
        <f aca="false">AVERAGE(M4744,O4744)</f>
        <v>544846.215516605</v>
      </c>
      <c r="R4744" s="23" t="n">
        <f aca="false">AVERAGE(N4744,O4744)</f>
        <v>625055.035516605</v>
      </c>
      <c r="S4744" s="23" t="n">
        <f aca="false">STDEV(J4744:L4744)</f>
        <v>81761.9027935025</v>
      </c>
      <c r="T4744" s="25" t="n">
        <f aca="false">IF(P4744&gt;0,S4744/P4744,NA())</f>
        <v>0.138690179561669</v>
      </c>
      <c r="U4744" s="4" t="str">
        <f aca="false">IF(T4744&lt;=Parametros!$B$7,"MENOR",IF(T4744&lt;=Parametros!$B$8,"PROMEDIO MENOR-MEDIANA","PROMEDIO"))</f>
        <v>MENOR</v>
      </c>
      <c r="V4744" s="23" t="n">
        <f aca="false">IF(T4744&lt;=Parametros!$B$7,M4744,IF(T4744&lt;=Parametros!$B$8,Q4744,P4744))</f>
        <v>518477.36</v>
      </c>
      <c r="W4744" s="26" t="n">
        <f aca="false">ROUND(V4744,0)</f>
        <v>518477</v>
      </c>
      <c r="X4744" s="27" t="n">
        <f aca="false">K4744/G4744</f>
        <v>0.959469853565738</v>
      </c>
      <c r="Y4744" s="27" t="n">
        <f aca="false">L4744/G4744</f>
        <v>1.25633120458049</v>
      </c>
    </row>
    <row r="4745" customFormat="false" ht="39" hidden="false" customHeight="true" outlineLevel="0" collapsed="false">
      <c r="A4745" s="4" t="s">
        <v>480</v>
      </c>
      <c r="B4745" s="4" t="s">
        <v>1668</v>
      </c>
      <c r="C4745" s="4" t="s">
        <v>1933</v>
      </c>
      <c r="D4745" s="4" t="s">
        <v>1934</v>
      </c>
      <c r="E4745" s="4" t="s">
        <v>98</v>
      </c>
      <c r="F4745" s="4" t="s">
        <v>99</v>
      </c>
      <c r="G4745" s="23" t="n">
        <v>540379</v>
      </c>
      <c r="H4745" s="24" t="n">
        <f aca="false">Parametros!$B$3</f>
        <v>160.42</v>
      </c>
      <c r="I4745" s="24" t="n">
        <f aca="false">Parametros!$B$4</f>
        <v>151.76</v>
      </c>
      <c r="J4745" s="23" t="n">
        <f aca="false">G4745*H4745/I4745</f>
        <v>571215.07103321</v>
      </c>
      <c r="K4745" s="23" t="n">
        <v>518477.36</v>
      </c>
      <c r="L4745" s="23" t="n">
        <v>678895</v>
      </c>
      <c r="M4745" s="23" t="n">
        <f aca="false">MIN(J4745:L4745)</f>
        <v>518477.36</v>
      </c>
      <c r="N4745" s="23" t="n">
        <f aca="false">MAX(J4745:L4745)</f>
        <v>678895</v>
      </c>
      <c r="O4745" s="23" t="n">
        <f aca="false">MEDIAN(J4745:L4745)</f>
        <v>571215.07103321</v>
      </c>
      <c r="P4745" s="23" t="n">
        <f aca="false">AVERAGE(J4745:L4745)</f>
        <v>589529.143677737</v>
      </c>
      <c r="Q4745" s="23" t="n">
        <f aca="false">AVERAGE(M4745,O4745)</f>
        <v>544846.215516605</v>
      </c>
      <c r="R4745" s="23" t="n">
        <f aca="false">AVERAGE(N4745,O4745)</f>
        <v>625055.035516605</v>
      </c>
      <c r="S4745" s="23" t="n">
        <f aca="false">STDEV(J4745:L4745)</f>
        <v>81761.9027935025</v>
      </c>
      <c r="T4745" s="25" t="n">
        <f aca="false">IF(P4745&gt;0,S4745/P4745,NA())</f>
        <v>0.138690179561669</v>
      </c>
      <c r="U4745" s="4" t="str">
        <f aca="false">IF(T4745&lt;=Parametros!$B$7,"MENOR",IF(T4745&lt;=Parametros!$B$8,"PROMEDIO MENOR-MEDIANA","PROMEDIO"))</f>
        <v>MENOR</v>
      </c>
      <c r="V4745" s="23" t="n">
        <f aca="false">IF(T4745&lt;=Parametros!$B$7,M4745,IF(T4745&lt;=Parametros!$B$8,Q4745,P4745))</f>
        <v>518477.36</v>
      </c>
      <c r="W4745" s="26" t="n">
        <f aca="false">ROUND(V4745,0)</f>
        <v>518477</v>
      </c>
      <c r="X4745" s="27" t="n">
        <f aca="false">K4745/G4745</f>
        <v>0.959469853565738</v>
      </c>
      <c r="Y4745" s="27" t="n">
        <f aca="false">L4745/G4745</f>
        <v>1.25633120458049</v>
      </c>
    </row>
    <row r="4746" customFormat="false" ht="39" hidden="false" customHeight="true" outlineLevel="0" collapsed="false">
      <c r="A4746" s="4" t="s">
        <v>482</v>
      </c>
      <c r="B4746" s="4" t="s">
        <v>1668</v>
      </c>
      <c r="C4746" s="4" t="s">
        <v>1935</v>
      </c>
      <c r="D4746" s="4" t="s">
        <v>1936</v>
      </c>
      <c r="E4746" s="4" t="s">
        <v>98</v>
      </c>
      <c r="F4746" s="4" t="s">
        <v>99</v>
      </c>
      <c r="G4746" s="23" t="n">
        <v>540379</v>
      </c>
      <c r="H4746" s="24" t="n">
        <f aca="false">Parametros!$B$3</f>
        <v>160.42</v>
      </c>
      <c r="I4746" s="24" t="n">
        <f aca="false">Parametros!$B$4</f>
        <v>151.76</v>
      </c>
      <c r="J4746" s="23" t="n">
        <f aca="false">G4746*H4746/I4746</f>
        <v>571215.07103321</v>
      </c>
      <c r="K4746" s="23" t="n">
        <v>518477.36</v>
      </c>
      <c r="L4746" s="23" t="n">
        <v>678895</v>
      </c>
      <c r="M4746" s="23" t="n">
        <f aca="false">MIN(J4746:L4746)</f>
        <v>518477.36</v>
      </c>
      <c r="N4746" s="23" t="n">
        <f aca="false">MAX(J4746:L4746)</f>
        <v>678895</v>
      </c>
      <c r="O4746" s="23" t="n">
        <f aca="false">MEDIAN(J4746:L4746)</f>
        <v>571215.07103321</v>
      </c>
      <c r="P4746" s="23" t="n">
        <f aca="false">AVERAGE(J4746:L4746)</f>
        <v>589529.143677737</v>
      </c>
      <c r="Q4746" s="23" t="n">
        <f aca="false">AVERAGE(M4746,O4746)</f>
        <v>544846.215516605</v>
      </c>
      <c r="R4746" s="23" t="n">
        <f aca="false">AVERAGE(N4746,O4746)</f>
        <v>625055.035516605</v>
      </c>
      <c r="S4746" s="23" t="n">
        <f aca="false">STDEV(J4746:L4746)</f>
        <v>81761.9027935025</v>
      </c>
      <c r="T4746" s="25" t="n">
        <f aca="false">IF(P4746&gt;0,S4746/P4746,NA())</f>
        <v>0.138690179561669</v>
      </c>
      <c r="U4746" s="4" t="str">
        <f aca="false">IF(T4746&lt;=Parametros!$B$7,"MENOR",IF(T4746&lt;=Parametros!$B$8,"PROMEDIO MENOR-MEDIANA","PROMEDIO"))</f>
        <v>MENOR</v>
      </c>
      <c r="V4746" s="23" t="n">
        <f aca="false">IF(T4746&lt;=Parametros!$B$7,M4746,IF(T4746&lt;=Parametros!$B$8,Q4746,P4746))</f>
        <v>518477.36</v>
      </c>
      <c r="W4746" s="26" t="n">
        <f aca="false">ROUND(V4746,0)</f>
        <v>518477</v>
      </c>
      <c r="X4746" s="27" t="n">
        <f aca="false">K4746/G4746</f>
        <v>0.959469853565738</v>
      </c>
      <c r="Y4746" s="27" t="n">
        <f aca="false">L4746/G4746</f>
        <v>1.25633120458049</v>
      </c>
    </row>
    <row r="4747" customFormat="false" ht="26.25" hidden="false" customHeight="true" outlineLevel="0" collapsed="false">
      <c r="A4747" s="4" t="s">
        <v>485</v>
      </c>
      <c r="B4747" s="4" t="s">
        <v>1668</v>
      </c>
      <c r="C4747" s="4" t="s">
        <v>1937</v>
      </c>
      <c r="D4747" s="4" t="s">
        <v>1938</v>
      </c>
      <c r="E4747" s="4" t="s">
        <v>98</v>
      </c>
      <c r="F4747" s="4" t="s">
        <v>99</v>
      </c>
      <c r="G4747" s="23" t="n">
        <v>2452055</v>
      </c>
      <c r="H4747" s="24" t="n">
        <f aca="false">Parametros!$B$3</f>
        <v>160.42</v>
      </c>
      <c r="I4747" s="24" t="n">
        <f aca="false">Parametros!$B$4</f>
        <v>151.76</v>
      </c>
      <c r="J4747" s="23" t="n">
        <f aca="false">G4747*H4747/I4747</f>
        <v>2591978.53914075</v>
      </c>
      <c r="K4747" s="23" t="n">
        <v>2352674.47</v>
      </c>
      <c r="L4747" s="23" t="n">
        <v>3081029</v>
      </c>
      <c r="M4747" s="23" t="n">
        <f aca="false">MIN(J4747:L4747)</f>
        <v>2352674.47</v>
      </c>
      <c r="N4747" s="23" t="n">
        <f aca="false">MAX(J4747:L4747)</f>
        <v>3081029</v>
      </c>
      <c r="O4747" s="23" t="n">
        <f aca="false">MEDIAN(J4747:L4747)</f>
        <v>2591978.53914075</v>
      </c>
      <c r="P4747" s="23" t="n">
        <f aca="false">AVERAGE(J4747:L4747)</f>
        <v>2675227.33638025</v>
      </c>
      <c r="Q4747" s="23" t="n">
        <f aca="false">AVERAGE(M4747,O4747)</f>
        <v>2472326.50457037</v>
      </c>
      <c r="R4747" s="23" t="n">
        <f aca="false">AVERAGE(N4747,O4747)</f>
        <v>2836503.76957037</v>
      </c>
      <c r="S4747" s="23" t="n">
        <f aca="false">STDEV(J4747:L4747)</f>
        <v>371245.002692626</v>
      </c>
      <c r="T4747" s="25" t="n">
        <f aca="false">IF(P4747&gt;0,S4747/P4747,NA())</f>
        <v>0.138771385012439</v>
      </c>
      <c r="U4747" s="4" t="str">
        <f aca="false">IF(T4747&lt;=Parametros!$B$7,"MENOR",IF(T4747&lt;=Parametros!$B$8,"PROMEDIO MENOR-MEDIANA","PROMEDIO"))</f>
        <v>MENOR</v>
      </c>
      <c r="V4747" s="23" t="n">
        <f aca="false">IF(T4747&lt;=Parametros!$B$7,M4747,IF(T4747&lt;=Parametros!$B$8,Q4747,P4747))</f>
        <v>2352674.47</v>
      </c>
      <c r="W4747" s="26" t="n">
        <f aca="false">ROUND(V4747,0)</f>
        <v>2352674</v>
      </c>
      <c r="X4747" s="27" t="n">
        <f aca="false">K4747/G4747</f>
        <v>0.959470513508058</v>
      </c>
      <c r="Y4747" s="27" t="n">
        <f aca="false">L4747/G4747</f>
        <v>1.25650892822551</v>
      </c>
    </row>
    <row r="4748" customFormat="false" ht="39" hidden="false" customHeight="true" outlineLevel="0" collapsed="false">
      <c r="A4748" s="4" t="s">
        <v>488</v>
      </c>
      <c r="B4748" s="4" t="s">
        <v>1668</v>
      </c>
      <c r="C4748" s="4" t="s">
        <v>1939</v>
      </c>
      <c r="D4748" s="4" t="s">
        <v>1940</v>
      </c>
      <c r="E4748" s="4" t="s">
        <v>98</v>
      </c>
      <c r="F4748" s="4" t="s">
        <v>99</v>
      </c>
      <c r="G4748" s="23" t="n">
        <v>2452055</v>
      </c>
      <c r="H4748" s="24" t="n">
        <f aca="false">Parametros!$B$3</f>
        <v>160.42</v>
      </c>
      <c r="I4748" s="24" t="n">
        <f aca="false">Parametros!$B$4</f>
        <v>151.76</v>
      </c>
      <c r="J4748" s="23" t="n">
        <f aca="false">G4748*H4748/I4748</f>
        <v>2591978.53914075</v>
      </c>
      <c r="K4748" s="23" t="n">
        <v>2352674.47</v>
      </c>
      <c r="L4748" s="23" t="n">
        <v>3081029</v>
      </c>
      <c r="M4748" s="23" t="n">
        <f aca="false">MIN(J4748:L4748)</f>
        <v>2352674.47</v>
      </c>
      <c r="N4748" s="23" t="n">
        <f aca="false">MAX(J4748:L4748)</f>
        <v>3081029</v>
      </c>
      <c r="O4748" s="23" t="n">
        <f aca="false">MEDIAN(J4748:L4748)</f>
        <v>2591978.53914075</v>
      </c>
      <c r="P4748" s="23" t="n">
        <f aca="false">AVERAGE(J4748:L4748)</f>
        <v>2675227.33638025</v>
      </c>
      <c r="Q4748" s="23" t="n">
        <f aca="false">AVERAGE(M4748,O4748)</f>
        <v>2472326.50457037</v>
      </c>
      <c r="R4748" s="23" t="n">
        <f aca="false">AVERAGE(N4748,O4748)</f>
        <v>2836503.76957037</v>
      </c>
      <c r="S4748" s="23" t="n">
        <f aca="false">STDEV(J4748:L4748)</f>
        <v>371245.002692626</v>
      </c>
      <c r="T4748" s="25" t="n">
        <f aca="false">IF(P4748&gt;0,S4748/P4748,NA())</f>
        <v>0.138771385012439</v>
      </c>
      <c r="U4748" s="4" t="str">
        <f aca="false">IF(T4748&lt;=Parametros!$B$7,"MENOR",IF(T4748&lt;=Parametros!$B$8,"PROMEDIO MENOR-MEDIANA","PROMEDIO"))</f>
        <v>MENOR</v>
      </c>
      <c r="V4748" s="23" t="n">
        <f aca="false">IF(T4748&lt;=Parametros!$B$7,M4748,IF(T4748&lt;=Parametros!$B$8,Q4748,P4748))</f>
        <v>2352674.47</v>
      </c>
      <c r="W4748" s="26" t="n">
        <f aca="false">ROUND(V4748,0)</f>
        <v>2352674</v>
      </c>
      <c r="X4748" s="27" t="n">
        <f aca="false">K4748/G4748</f>
        <v>0.959470513508058</v>
      </c>
      <c r="Y4748" s="27" t="n">
        <f aca="false">L4748/G4748</f>
        <v>1.25650892822551</v>
      </c>
    </row>
    <row r="4749" customFormat="false" ht="39" hidden="false" customHeight="true" outlineLevel="0" collapsed="false">
      <c r="A4749" s="4" t="s">
        <v>491</v>
      </c>
      <c r="B4749" s="4" t="s">
        <v>1668</v>
      </c>
      <c r="C4749" s="4" t="s">
        <v>1941</v>
      </c>
      <c r="D4749" s="4" t="s">
        <v>1942</v>
      </c>
      <c r="E4749" s="4" t="s">
        <v>98</v>
      </c>
      <c r="F4749" s="4" t="s">
        <v>99</v>
      </c>
      <c r="G4749" s="23" t="n">
        <v>273581</v>
      </c>
      <c r="H4749" s="24" t="n">
        <f aca="false">Parametros!$B$3</f>
        <v>160.42</v>
      </c>
      <c r="I4749" s="24" t="n">
        <f aca="false">Parametros!$B$4</f>
        <v>151.76</v>
      </c>
      <c r="J4749" s="23" t="n">
        <f aca="false">G4749*H4749/I4749</f>
        <v>289192.567343173</v>
      </c>
      <c r="K4749" s="23" t="n">
        <v>262492.46</v>
      </c>
      <c r="L4749" s="23" t="n">
        <v>343672</v>
      </c>
      <c r="M4749" s="23" t="n">
        <f aca="false">MIN(J4749:L4749)</f>
        <v>262492.46</v>
      </c>
      <c r="N4749" s="23" t="n">
        <f aca="false">MAX(J4749:L4749)</f>
        <v>343672</v>
      </c>
      <c r="O4749" s="23" t="n">
        <f aca="false">MEDIAN(J4749:L4749)</f>
        <v>289192.567343173</v>
      </c>
      <c r="P4749" s="23" t="n">
        <f aca="false">AVERAGE(J4749:L4749)</f>
        <v>298452.342447725</v>
      </c>
      <c r="Q4749" s="23" t="n">
        <f aca="false">AVERAGE(M4749,O4749)</f>
        <v>275842.513671587</v>
      </c>
      <c r="R4749" s="23" t="n">
        <f aca="false">AVERAGE(N4749,O4749)</f>
        <v>316432.283671587</v>
      </c>
      <c r="S4749" s="23" t="n">
        <f aca="false">STDEV(J4749:L4749)</f>
        <v>41374.3520178026</v>
      </c>
      <c r="T4749" s="25" t="n">
        <f aca="false">IF(P4749&gt;0,S4749/P4749,NA())</f>
        <v>0.138629677617791</v>
      </c>
      <c r="U4749" s="4" t="str">
        <f aca="false">IF(T4749&lt;=Parametros!$B$7,"MENOR",IF(T4749&lt;=Parametros!$B$8,"PROMEDIO MENOR-MEDIANA","PROMEDIO"))</f>
        <v>MENOR</v>
      </c>
      <c r="V4749" s="23" t="n">
        <f aca="false">IF(T4749&lt;=Parametros!$B$7,M4749,IF(T4749&lt;=Parametros!$B$8,Q4749,P4749))</f>
        <v>262492.46</v>
      </c>
      <c r="W4749" s="26" t="n">
        <f aca="false">ROUND(V4749,0)</f>
        <v>262492</v>
      </c>
      <c r="X4749" s="27" t="n">
        <f aca="false">K4749/G4749</f>
        <v>0.959468895866307</v>
      </c>
      <c r="Y4749" s="27" t="n">
        <f aca="false">L4749/G4749</f>
        <v>1.25619834710744</v>
      </c>
    </row>
    <row r="4750" customFormat="false" ht="39" hidden="false" customHeight="true" outlineLevel="0" collapsed="false">
      <c r="A4750" s="4" t="s">
        <v>494</v>
      </c>
      <c r="B4750" s="4" t="s">
        <v>1668</v>
      </c>
      <c r="C4750" s="4" t="s">
        <v>1943</v>
      </c>
      <c r="D4750" s="4" t="s">
        <v>1944</v>
      </c>
      <c r="E4750" s="4" t="s">
        <v>98</v>
      </c>
      <c r="F4750" s="4" t="s">
        <v>99</v>
      </c>
      <c r="G4750" s="23" t="n">
        <v>273581</v>
      </c>
      <c r="H4750" s="24" t="n">
        <f aca="false">Parametros!$B$3</f>
        <v>160.42</v>
      </c>
      <c r="I4750" s="24" t="n">
        <f aca="false">Parametros!$B$4</f>
        <v>151.76</v>
      </c>
      <c r="J4750" s="23" t="n">
        <f aca="false">G4750*H4750/I4750</f>
        <v>289192.567343173</v>
      </c>
      <c r="K4750" s="23" t="n">
        <v>262492.46</v>
      </c>
      <c r="L4750" s="23" t="n">
        <v>343672</v>
      </c>
      <c r="M4750" s="23" t="n">
        <f aca="false">MIN(J4750:L4750)</f>
        <v>262492.46</v>
      </c>
      <c r="N4750" s="23" t="n">
        <f aca="false">MAX(J4750:L4750)</f>
        <v>343672</v>
      </c>
      <c r="O4750" s="23" t="n">
        <f aca="false">MEDIAN(J4750:L4750)</f>
        <v>289192.567343173</v>
      </c>
      <c r="P4750" s="23" t="n">
        <f aca="false">AVERAGE(J4750:L4750)</f>
        <v>298452.342447725</v>
      </c>
      <c r="Q4750" s="23" t="n">
        <f aca="false">AVERAGE(M4750,O4750)</f>
        <v>275842.513671587</v>
      </c>
      <c r="R4750" s="23" t="n">
        <f aca="false">AVERAGE(N4750,O4750)</f>
        <v>316432.283671587</v>
      </c>
      <c r="S4750" s="23" t="n">
        <f aca="false">STDEV(J4750:L4750)</f>
        <v>41374.3520178026</v>
      </c>
      <c r="T4750" s="25" t="n">
        <f aca="false">IF(P4750&gt;0,S4750/P4750,NA())</f>
        <v>0.138629677617791</v>
      </c>
      <c r="U4750" s="4" t="str">
        <f aca="false">IF(T4750&lt;=Parametros!$B$7,"MENOR",IF(T4750&lt;=Parametros!$B$8,"PROMEDIO MENOR-MEDIANA","PROMEDIO"))</f>
        <v>MENOR</v>
      </c>
      <c r="V4750" s="23" t="n">
        <f aca="false">IF(T4750&lt;=Parametros!$B$7,M4750,IF(T4750&lt;=Parametros!$B$8,Q4750,P4750))</f>
        <v>262492.46</v>
      </c>
      <c r="W4750" s="26" t="n">
        <f aca="false">ROUND(V4750,0)</f>
        <v>262492</v>
      </c>
      <c r="X4750" s="27" t="n">
        <f aca="false">K4750/G4750</f>
        <v>0.959468895866307</v>
      </c>
      <c r="Y4750" s="27" t="n">
        <f aca="false">L4750/G4750</f>
        <v>1.25619834710744</v>
      </c>
    </row>
    <row r="4751" customFormat="false" ht="39" hidden="false" customHeight="true" outlineLevel="0" collapsed="false">
      <c r="A4751" s="4" t="s">
        <v>497</v>
      </c>
      <c r="B4751" s="4" t="s">
        <v>1668</v>
      </c>
      <c r="C4751" s="4" t="s">
        <v>1945</v>
      </c>
      <c r="D4751" s="4" t="s">
        <v>1946</v>
      </c>
      <c r="E4751" s="4" t="s">
        <v>98</v>
      </c>
      <c r="F4751" s="4" t="s">
        <v>99</v>
      </c>
      <c r="G4751" s="23" t="n">
        <v>547162</v>
      </c>
      <c r="H4751" s="24" t="n">
        <f aca="false">Parametros!$B$3</f>
        <v>160.42</v>
      </c>
      <c r="I4751" s="24" t="n">
        <f aca="false">Parametros!$B$4</f>
        <v>151.76</v>
      </c>
      <c r="J4751" s="23" t="n">
        <f aca="false">G4751*H4751/I4751</f>
        <v>578385.134686347</v>
      </c>
      <c r="K4751" s="23" t="n">
        <v>524985.84</v>
      </c>
      <c r="L4751" s="23" t="n">
        <v>687463</v>
      </c>
      <c r="M4751" s="23" t="n">
        <f aca="false">MIN(J4751:L4751)</f>
        <v>524985.84</v>
      </c>
      <c r="N4751" s="23" t="n">
        <f aca="false">MAX(J4751:L4751)</f>
        <v>687463</v>
      </c>
      <c r="O4751" s="23" t="n">
        <f aca="false">MEDIAN(J4751:L4751)</f>
        <v>578385.134686347</v>
      </c>
      <c r="P4751" s="23" t="n">
        <f aca="false">AVERAGE(J4751:L4751)</f>
        <v>596944.658228782</v>
      </c>
      <c r="Q4751" s="23" t="n">
        <f aca="false">AVERAGE(M4751,O4751)</f>
        <v>551685.487343174</v>
      </c>
      <c r="R4751" s="23" t="n">
        <f aca="false">AVERAGE(N4751,O4751)</f>
        <v>632924.067343173</v>
      </c>
      <c r="S4751" s="23" t="n">
        <f aca="false">STDEV(J4751:L4751)</f>
        <v>82813.3371867603</v>
      </c>
      <c r="T4751" s="25" t="n">
        <f aca="false">IF(P4751&gt;0,S4751/P4751,NA())</f>
        <v>0.138728667800595</v>
      </c>
      <c r="U4751" s="4" t="str">
        <f aca="false">IF(T4751&lt;=Parametros!$B$7,"MENOR",IF(T4751&lt;=Parametros!$B$8,"PROMEDIO MENOR-MEDIANA","PROMEDIO"))</f>
        <v>MENOR</v>
      </c>
      <c r="V4751" s="23" t="n">
        <f aca="false">IF(T4751&lt;=Parametros!$B$7,M4751,IF(T4751&lt;=Parametros!$B$8,Q4751,P4751))</f>
        <v>524985.84</v>
      </c>
      <c r="W4751" s="26" t="n">
        <f aca="false">ROUND(V4751,0)</f>
        <v>524986</v>
      </c>
      <c r="X4751" s="27" t="n">
        <f aca="false">K4751/G4751</f>
        <v>0.95947057726962</v>
      </c>
      <c r="Y4751" s="27" t="n">
        <f aca="false">L4751/G4751</f>
        <v>1.25641583297086</v>
      </c>
    </row>
    <row r="4752" customFormat="false" ht="39" hidden="false" customHeight="true" outlineLevel="0" collapsed="false">
      <c r="A4752" s="4" t="s">
        <v>500</v>
      </c>
      <c r="B4752" s="4" t="s">
        <v>1668</v>
      </c>
      <c r="C4752" s="4" t="s">
        <v>1947</v>
      </c>
      <c r="D4752" s="4" t="s">
        <v>1948</v>
      </c>
      <c r="E4752" s="4" t="s">
        <v>98</v>
      </c>
      <c r="F4752" s="4" t="s">
        <v>99</v>
      </c>
      <c r="G4752" s="23" t="n">
        <v>547162</v>
      </c>
      <c r="H4752" s="24" t="n">
        <f aca="false">Parametros!$B$3</f>
        <v>160.42</v>
      </c>
      <c r="I4752" s="24" t="n">
        <f aca="false">Parametros!$B$4</f>
        <v>151.76</v>
      </c>
      <c r="J4752" s="23" t="n">
        <f aca="false">G4752*H4752/I4752</f>
        <v>578385.134686347</v>
      </c>
      <c r="K4752" s="23" t="n">
        <v>524985.84</v>
      </c>
      <c r="L4752" s="23" t="n">
        <v>687463</v>
      </c>
      <c r="M4752" s="23" t="n">
        <f aca="false">MIN(J4752:L4752)</f>
        <v>524985.84</v>
      </c>
      <c r="N4752" s="23" t="n">
        <f aca="false">MAX(J4752:L4752)</f>
        <v>687463</v>
      </c>
      <c r="O4752" s="23" t="n">
        <f aca="false">MEDIAN(J4752:L4752)</f>
        <v>578385.134686347</v>
      </c>
      <c r="P4752" s="23" t="n">
        <f aca="false">AVERAGE(J4752:L4752)</f>
        <v>596944.658228782</v>
      </c>
      <c r="Q4752" s="23" t="n">
        <f aca="false">AVERAGE(M4752,O4752)</f>
        <v>551685.487343174</v>
      </c>
      <c r="R4752" s="23" t="n">
        <f aca="false">AVERAGE(N4752,O4752)</f>
        <v>632924.067343173</v>
      </c>
      <c r="S4752" s="23" t="n">
        <f aca="false">STDEV(J4752:L4752)</f>
        <v>82813.3371867603</v>
      </c>
      <c r="T4752" s="25" t="n">
        <f aca="false">IF(P4752&gt;0,S4752/P4752,NA())</f>
        <v>0.138728667800595</v>
      </c>
      <c r="U4752" s="4" t="str">
        <f aca="false">IF(T4752&lt;=Parametros!$B$7,"MENOR",IF(T4752&lt;=Parametros!$B$8,"PROMEDIO MENOR-MEDIANA","PROMEDIO"))</f>
        <v>MENOR</v>
      </c>
      <c r="V4752" s="23" t="n">
        <f aca="false">IF(T4752&lt;=Parametros!$B$7,M4752,IF(T4752&lt;=Parametros!$B$8,Q4752,P4752))</f>
        <v>524985.84</v>
      </c>
      <c r="W4752" s="26" t="n">
        <f aca="false">ROUND(V4752,0)</f>
        <v>524986</v>
      </c>
      <c r="X4752" s="27" t="n">
        <f aca="false">K4752/G4752</f>
        <v>0.95947057726962</v>
      </c>
      <c r="Y4752" s="27" t="n">
        <f aca="false">L4752/G4752</f>
        <v>1.25641583297086</v>
      </c>
    </row>
    <row r="4753" customFormat="false" ht="51.75" hidden="false" customHeight="true" outlineLevel="0" collapsed="false">
      <c r="A4753" s="4" t="s">
        <v>503</v>
      </c>
      <c r="B4753" s="4" t="s">
        <v>1668</v>
      </c>
      <c r="C4753" s="4" t="s">
        <v>1949</v>
      </c>
      <c r="D4753" s="4" t="s">
        <v>1950</v>
      </c>
      <c r="E4753" s="4" t="s">
        <v>98</v>
      </c>
      <c r="F4753" s="4" t="s">
        <v>99</v>
      </c>
      <c r="G4753" s="23" t="n">
        <v>2462229</v>
      </c>
      <c r="H4753" s="24" t="n">
        <f aca="false">Parametros!$B$3</f>
        <v>160.42</v>
      </c>
      <c r="I4753" s="24" t="n">
        <f aca="false">Parametros!$B$4</f>
        <v>151.76</v>
      </c>
      <c r="J4753" s="23" t="n">
        <f aca="false">G4753*H4753/I4753</f>
        <v>2602733.10608856</v>
      </c>
      <c r="K4753" s="23" t="n">
        <v>2362435.81</v>
      </c>
      <c r="L4753" s="23" t="n">
        <v>3093762</v>
      </c>
      <c r="M4753" s="23" t="n">
        <f aca="false">MIN(J4753:L4753)</f>
        <v>2362435.81</v>
      </c>
      <c r="N4753" s="23" t="n">
        <f aca="false">MAX(J4753:L4753)</f>
        <v>3093762</v>
      </c>
      <c r="O4753" s="23" t="n">
        <f aca="false">MEDIAN(J4753:L4753)</f>
        <v>2602733.10608856</v>
      </c>
      <c r="P4753" s="23" t="n">
        <f aca="false">AVERAGE(J4753:L4753)</f>
        <v>2686310.30536285</v>
      </c>
      <c r="Q4753" s="23" t="n">
        <f aca="false">AVERAGE(M4753,O4753)</f>
        <v>2482584.45804428</v>
      </c>
      <c r="R4753" s="23" t="n">
        <f aca="false">AVERAGE(N4753,O4753)</f>
        <v>2848247.55304428</v>
      </c>
      <c r="S4753" s="23" t="n">
        <f aca="false">STDEV(J4753:L4753)</f>
        <v>372757.776879142</v>
      </c>
      <c r="T4753" s="25" t="n">
        <f aca="false">IF(P4753&gt;0,S4753/P4753,NA())</f>
        <v>0.138761994894998</v>
      </c>
      <c r="U4753" s="4" t="str">
        <f aca="false">IF(T4753&lt;=Parametros!$B$7,"MENOR",IF(T4753&lt;=Parametros!$B$8,"PROMEDIO MENOR-MEDIANA","PROMEDIO"))</f>
        <v>MENOR</v>
      </c>
      <c r="V4753" s="23" t="n">
        <f aca="false">IF(T4753&lt;=Parametros!$B$7,M4753,IF(T4753&lt;=Parametros!$B$8,Q4753,P4753))</f>
        <v>2362435.81</v>
      </c>
      <c r="W4753" s="26" t="n">
        <f aca="false">ROUND(V4753,0)</f>
        <v>2362436</v>
      </c>
      <c r="X4753" s="27" t="n">
        <f aca="false">K4753/G4753</f>
        <v>0.959470386385669</v>
      </c>
      <c r="Y4753" s="27" t="n">
        <f aca="false">L4753/G4753</f>
        <v>1.25648832825866</v>
      </c>
    </row>
    <row r="4754" customFormat="false" ht="39" hidden="false" customHeight="true" outlineLevel="0" collapsed="false">
      <c r="A4754" s="4" t="s">
        <v>506</v>
      </c>
      <c r="B4754" s="4" t="s">
        <v>1668</v>
      </c>
      <c r="C4754" s="4" t="s">
        <v>1951</v>
      </c>
      <c r="D4754" s="4" t="s">
        <v>1952</v>
      </c>
      <c r="E4754" s="4" t="s">
        <v>98</v>
      </c>
      <c r="F4754" s="4" t="s">
        <v>99</v>
      </c>
      <c r="G4754" s="23" t="n">
        <v>2462229</v>
      </c>
      <c r="H4754" s="24" t="n">
        <f aca="false">Parametros!$B$3</f>
        <v>160.42</v>
      </c>
      <c r="I4754" s="24" t="n">
        <f aca="false">Parametros!$B$4</f>
        <v>151.76</v>
      </c>
      <c r="J4754" s="23" t="n">
        <f aca="false">G4754*H4754/I4754</f>
        <v>2602733.10608856</v>
      </c>
      <c r="K4754" s="23" t="n">
        <v>2362435.81</v>
      </c>
      <c r="L4754" s="23" t="n">
        <v>3093762</v>
      </c>
      <c r="M4754" s="23" t="n">
        <f aca="false">MIN(J4754:L4754)</f>
        <v>2362435.81</v>
      </c>
      <c r="N4754" s="23" t="n">
        <f aca="false">MAX(J4754:L4754)</f>
        <v>3093762</v>
      </c>
      <c r="O4754" s="23" t="n">
        <f aca="false">MEDIAN(J4754:L4754)</f>
        <v>2602733.10608856</v>
      </c>
      <c r="P4754" s="23" t="n">
        <f aca="false">AVERAGE(J4754:L4754)</f>
        <v>2686310.30536285</v>
      </c>
      <c r="Q4754" s="23" t="n">
        <f aca="false">AVERAGE(M4754,O4754)</f>
        <v>2482584.45804428</v>
      </c>
      <c r="R4754" s="23" t="n">
        <f aca="false">AVERAGE(N4754,O4754)</f>
        <v>2848247.55304428</v>
      </c>
      <c r="S4754" s="23" t="n">
        <f aca="false">STDEV(J4754:L4754)</f>
        <v>372757.776879142</v>
      </c>
      <c r="T4754" s="25" t="n">
        <f aca="false">IF(P4754&gt;0,S4754/P4754,NA())</f>
        <v>0.138761994894998</v>
      </c>
      <c r="U4754" s="4" t="str">
        <f aca="false">IF(T4754&lt;=Parametros!$B$7,"MENOR",IF(T4754&lt;=Parametros!$B$8,"PROMEDIO MENOR-MEDIANA","PROMEDIO"))</f>
        <v>MENOR</v>
      </c>
      <c r="V4754" s="23" t="n">
        <f aca="false">IF(T4754&lt;=Parametros!$B$7,M4754,IF(T4754&lt;=Parametros!$B$8,Q4754,P4754))</f>
        <v>2362435.81</v>
      </c>
      <c r="W4754" s="26" t="n">
        <f aca="false">ROUND(V4754,0)</f>
        <v>2362436</v>
      </c>
      <c r="X4754" s="27" t="n">
        <f aca="false">K4754/G4754</f>
        <v>0.959470386385669</v>
      </c>
      <c r="Y4754" s="27" t="n">
        <f aca="false">L4754/G4754</f>
        <v>1.25648832825866</v>
      </c>
    </row>
    <row r="4755" customFormat="false" ht="39" hidden="false" customHeight="true" outlineLevel="0" collapsed="false">
      <c r="A4755" s="4" t="s">
        <v>509</v>
      </c>
      <c r="B4755" s="4" t="s">
        <v>1668</v>
      </c>
      <c r="C4755" s="4" t="s">
        <v>1953</v>
      </c>
      <c r="D4755" s="4" t="s">
        <v>1954</v>
      </c>
      <c r="E4755" s="4" t="s">
        <v>98</v>
      </c>
      <c r="F4755" s="4" t="s">
        <v>99</v>
      </c>
      <c r="G4755" s="23" t="n">
        <v>2462229</v>
      </c>
      <c r="H4755" s="24" t="n">
        <f aca="false">Parametros!$B$3</f>
        <v>160.42</v>
      </c>
      <c r="I4755" s="24" t="n">
        <f aca="false">Parametros!$B$4</f>
        <v>151.76</v>
      </c>
      <c r="J4755" s="23" t="n">
        <f aca="false">G4755*H4755/I4755</f>
        <v>2602733.10608856</v>
      </c>
      <c r="K4755" s="23" t="n">
        <v>2362435.81</v>
      </c>
      <c r="L4755" s="23" t="n">
        <v>3093762</v>
      </c>
      <c r="M4755" s="23" t="n">
        <f aca="false">MIN(J4755:L4755)</f>
        <v>2362435.81</v>
      </c>
      <c r="N4755" s="23" t="n">
        <f aca="false">MAX(J4755:L4755)</f>
        <v>3093762</v>
      </c>
      <c r="O4755" s="23" t="n">
        <f aca="false">MEDIAN(J4755:L4755)</f>
        <v>2602733.10608856</v>
      </c>
      <c r="P4755" s="23" t="n">
        <f aca="false">AVERAGE(J4755:L4755)</f>
        <v>2686310.30536285</v>
      </c>
      <c r="Q4755" s="23" t="n">
        <f aca="false">AVERAGE(M4755,O4755)</f>
        <v>2482584.45804428</v>
      </c>
      <c r="R4755" s="23" t="n">
        <f aca="false">AVERAGE(N4755,O4755)</f>
        <v>2848247.55304428</v>
      </c>
      <c r="S4755" s="23" t="n">
        <f aca="false">STDEV(J4755:L4755)</f>
        <v>372757.776879142</v>
      </c>
      <c r="T4755" s="25" t="n">
        <f aca="false">IF(P4755&gt;0,S4755/P4755,NA())</f>
        <v>0.138761994894998</v>
      </c>
      <c r="U4755" s="4" t="str">
        <f aca="false">IF(T4755&lt;=Parametros!$B$7,"MENOR",IF(T4755&lt;=Parametros!$B$8,"PROMEDIO MENOR-MEDIANA","PROMEDIO"))</f>
        <v>MENOR</v>
      </c>
      <c r="V4755" s="23" t="n">
        <f aca="false">IF(T4755&lt;=Parametros!$B$7,M4755,IF(T4755&lt;=Parametros!$B$8,Q4755,P4755))</f>
        <v>2362435.81</v>
      </c>
      <c r="W4755" s="26" t="n">
        <f aca="false">ROUND(V4755,0)</f>
        <v>2362436</v>
      </c>
      <c r="X4755" s="27" t="n">
        <f aca="false">K4755/G4755</f>
        <v>0.959470386385669</v>
      </c>
      <c r="Y4755" s="27" t="n">
        <f aca="false">L4755/G4755</f>
        <v>1.25648832825866</v>
      </c>
    </row>
    <row r="4756" customFormat="false" ht="39" hidden="false" customHeight="true" outlineLevel="0" collapsed="false">
      <c r="A4756" s="4" t="s">
        <v>512</v>
      </c>
      <c r="B4756" s="4" t="s">
        <v>1668</v>
      </c>
      <c r="C4756" s="4" t="s">
        <v>1955</v>
      </c>
      <c r="D4756" s="4" t="s">
        <v>1956</v>
      </c>
      <c r="E4756" s="4" t="s">
        <v>98</v>
      </c>
      <c r="F4756" s="4" t="s">
        <v>99</v>
      </c>
      <c r="G4756" s="23" t="n">
        <v>2462229</v>
      </c>
      <c r="H4756" s="24" t="n">
        <f aca="false">Parametros!$B$3</f>
        <v>160.42</v>
      </c>
      <c r="I4756" s="24" t="n">
        <f aca="false">Parametros!$B$4</f>
        <v>151.76</v>
      </c>
      <c r="J4756" s="23" t="n">
        <f aca="false">G4756*H4756/I4756</f>
        <v>2602733.10608856</v>
      </c>
      <c r="K4756" s="23" t="n">
        <v>2362435.81</v>
      </c>
      <c r="L4756" s="23" t="n">
        <v>3093762</v>
      </c>
      <c r="M4756" s="23" t="n">
        <f aca="false">MIN(J4756:L4756)</f>
        <v>2362435.81</v>
      </c>
      <c r="N4756" s="23" t="n">
        <f aca="false">MAX(J4756:L4756)</f>
        <v>3093762</v>
      </c>
      <c r="O4756" s="23" t="n">
        <f aca="false">MEDIAN(J4756:L4756)</f>
        <v>2602733.10608856</v>
      </c>
      <c r="P4756" s="23" t="n">
        <f aca="false">AVERAGE(J4756:L4756)</f>
        <v>2686310.30536285</v>
      </c>
      <c r="Q4756" s="23" t="n">
        <f aca="false">AVERAGE(M4756,O4756)</f>
        <v>2482584.45804428</v>
      </c>
      <c r="R4756" s="23" t="n">
        <f aca="false">AVERAGE(N4756,O4756)</f>
        <v>2848247.55304428</v>
      </c>
      <c r="S4756" s="23" t="n">
        <f aca="false">STDEV(J4756:L4756)</f>
        <v>372757.776879142</v>
      </c>
      <c r="T4756" s="25" t="n">
        <f aca="false">IF(P4756&gt;0,S4756/P4756,NA())</f>
        <v>0.138761994894998</v>
      </c>
      <c r="U4756" s="4" t="str">
        <f aca="false">IF(T4756&lt;=Parametros!$B$7,"MENOR",IF(T4756&lt;=Parametros!$B$8,"PROMEDIO MENOR-MEDIANA","PROMEDIO"))</f>
        <v>MENOR</v>
      </c>
      <c r="V4756" s="23" t="n">
        <f aca="false">IF(T4756&lt;=Parametros!$B$7,M4756,IF(T4756&lt;=Parametros!$B$8,Q4756,P4756))</f>
        <v>2362435.81</v>
      </c>
      <c r="W4756" s="26" t="n">
        <f aca="false">ROUND(V4756,0)</f>
        <v>2362436</v>
      </c>
      <c r="X4756" s="27" t="n">
        <f aca="false">K4756/G4756</f>
        <v>0.959470386385669</v>
      </c>
      <c r="Y4756" s="27" t="n">
        <f aca="false">L4756/G4756</f>
        <v>1.25648832825866</v>
      </c>
    </row>
    <row r="4757" customFormat="false" ht="26.25" hidden="false" customHeight="true" outlineLevel="0" collapsed="false">
      <c r="A4757" s="4" t="s">
        <v>515</v>
      </c>
      <c r="B4757" s="4" t="s">
        <v>1668</v>
      </c>
      <c r="C4757" s="4" t="s">
        <v>1957</v>
      </c>
      <c r="D4757" s="4" t="s">
        <v>1958</v>
      </c>
      <c r="E4757" s="4" t="s">
        <v>98</v>
      </c>
      <c r="F4757" s="4" t="s">
        <v>99</v>
      </c>
      <c r="G4757" s="23" t="n">
        <v>2462229</v>
      </c>
      <c r="H4757" s="24" t="n">
        <f aca="false">Parametros!$B$3</f>
        <v>160.42</v>
      </c>
      <c r="I4757" s="24" t="n">
        <f aca="false">Parametros!$B$4</f>
        <v>151.76</v>
      </c>
      <c r="J4757" s="23" t="n">
        <f aca="false">G4757*H4757/I4757</f>
        <v>2602733.10608856</v>
      </c>
      <c r="K4757" s="23" t="n">
        <v>2362435.81</v>
      </c>
      <c r="L4757" s="23" t="n">
        <v>3093762</v>
      </c>
      <c r="M4757" s="23" t="n">
        <f aca="false">MIN(J4757:L4757)</f>
        <v>2362435.81</v>
      </c>
      <c r="N4757" s="23" t="n">
        <f aca="false">MAX(J4757:L4757)</f>
        <v>3093762</v>
      </c>
      <c r="O4757" s="23" t="n">
        <f aca="false">MEDIAN(J4757:L4757)</f>
        <v>2602733.10608856</v>
      </c>
      <c r="P4757" s="23" t="n">
        <f aca="false">AVERAGE(J4757:L4757)</f>
        <v>2686310.30536285</v>
      </c>
      <c r="Q4757" s="23" t="n">
        <f aca="false">AVERAGE(M4757,O4757)</f>
        <v>2482584.45804428</v>
      </c>
      <c r="R4757" s="23" t="n">
        <f aca="false">AVERAGE(N4757,O4757)</f>
        <v>2848247.55304428</v>
      </c>
      <c r="S4757" s="23" t="n">
        <f aca="false">STDEV(J4757:L4757)</f>
        <v>372757.776879142</v>
      </c>
      <c r="T4757" s="25" t="n">
        <f aca="false">IF(P4757&gt;0,S4757/P4757,NA())</f>
        <v>0.138761994894998</v>
      </c>
      <c r="U4757" s="4" t="str">
        <f aca="false">IF(T4757&lt;=Parametros!$B$7,"MENOR",IF(T4757&lt;=Parametros!$B$8,"PROMEDIO MENOR-MEDIANA","PROMEDIO"))</f>
        <v>MENOR</v>
      </c>
      <c r="V4757" s="23" t="n">
        <f aca="false">IF(T4757&lt;=Parametros!$B$7,M4757,IF(T4757&lt;=Parametros!$B$8,Q4757,P4757))</f>
        <v>2362435.81</v>
      </c>
      <c r="W4757" s="26" t="n">
        <f aca="false">ROUND(V4757,0)</f>
        <v>2362436</v>
      </c>
      <c r="X4757" s="27" t="n">
        <f aca="false">K4757/G4757</f>
        <v>0.959470386385669</v>
      </c>
      <c r="Y4757" s="27" t="n">
        <f aca="false">L4757/G4757</f>
        <v>1.25648832825866</v>
      </c>
    </row>
    <row r="4758" customFormat="false" ht="26.25" hidden="false" customHeight="true" outlineLevel="0" collapsed="false">
      <c r="A4758" s="4" t="s">
        <v>518</v>
      </c>
      <c r="B4758" s="4" t="s">
        <v>1668</v>
      </c>
      <c r="C4758" s="4" t="s">
        <v>1959</v>
      </c>
      <c r="D4758" s="4" t="s">
        <v>1960</v>
      </c>
      <c r="E4758" s="4" t="s">
        <v>98</v>
      </c>
      <c r="F4758" s="4" t="s">
        <v>99</v>
      </c>
      <c r="G4758" s="23" t="n">
        <v>2462229</v>
      </c>
      <c r="H4758" s="24" t="n">
        <f aca="false">Parametros!$B$3</f>
        <v>160.42</v>
      </c>
      <c r="I4758" s="24" t="n">
        <f aca="false">Parametros!$B$4</f>
        <v>151.76</v>
      </c>
      <c r="J4758" s="23" t="n">
        <f aca="false">G4758*H4758/I4758</f>
        <v>2602733.10608856</v>
      </c>
      <c r="K4758" s="23" t="n">
        <v>2362435.81</v>
      </c>
      <c r="L4758" s="23" t="n">
        <v>3093762</v>
      </c>
      <c r="M4758" s="23" t="n">
        <f aca="false">MIN(J4758:L4758)</f>
        <v>2362435.81</v>
      </c>
      <c r="N4758" s="23" t="n">
        <f aca="false">MAX(J4758:L4758)</f>
        <v>3093762</v>
      </c>
      <c r="O4758" s="23" t="n">
        <f aca="false">MEDIAN(J4758:L4758)</f>
        <v>2602733.10608856</v>
      </c>
      <c r="P4758" s="23" t="n">
        <f aca="false">AVERAGE(J4758:L4758)</f>
        <v>2686310.30536285</v>
      </c>
      <c r="Q4758" s="23" t="n">
        <f aca="false">AVERAGE(M4758,O4758)</f>
        <v>2482584.45804428</v>
      </c>
      <c r="R4758" s="23" t="n">
        <f aca="false">AVERAGE(N4758,O4758)</f>
        <v>2848247.55304428</v>
      </c>
      <c r="S4758" s="23" t="n">
        <f aca="false">STDEV(J4758:L4758)</f>
        <v>372757.776879142</v>
      </c>
      <c r="T4758" s="25" t="n">
        <f aca="false">IF(P4758&gt;0,S4758/P4758,NA())</f>
        <v>0.138761994894998</v>
      </c>
      <c r="U4758" s="4" t="str">
        <f aca="false">IF(T4758&lt;=Parametros!$B$7,"MENOR",IF(T4758&lt;=Parametros!$B$8,"PROMEDIO MENOR-MEDIANA","PROMEDIO"))</f>
        <v>MENOR</v>
      </c>
      <c r="V4758" s="23" t="n">
        <f aca="false">IF(T4758&lt;=Parametros!$B$7,M4758,IF(T4758&lt;=Parametros!$B$8,Q4758,P4758))</f>
        <v>2362435.81</v>
      </c>
      <c r="W4758" s="26" t="n">
        <f aca="false">ROUND(V4758,0)</f>
        <v>2362436</v>
      </c>
      <c r="X4758" s="27" t="n">
        <f aca="false">K4758/G4758</f>
        <v>0.959470386385669</v>
      </c>
      <c r="Y4758" s="27" t="n">
        <f aca="false">L4758/G4758</f>
        <v>1.25648832825866</v>
      </c>
    </row>
    <row r="4759" customFormat="false" ht="15" hidden="false" customHeight="true" outlineLevel="0" collapsed="false">
      <c r="A4759" s="22" t="s">
        <v>521</v>
      </c>
      <c r="B4759" s="22" t="s">
        <v>522</v>
      </c>
      <c r="C4759" s="22"/>
      <c r="D4759" s="22"/>
      <c r="E4759" s="22"/>
      <c r="F4759" s="22"/>
      <c r="G4759" s="22"/>
      <c r="H4759" s="22"/>
      <c r="I4759" s="22"/>
      <c r="J4759" s="22"/>
      <c r="K4759" s="22"/>
      <c r="L4759" s="22"/>
      <c r="M4759" s="22"/>
      <c r="N4759" s="22"/>
      <c r="O4759" s="22"/>
      <c r="P4759" s="22"/>
      <c r="Q4759" s="22"/>
      <c r="R4759" s="22"/>
      <c r="S4759" s="22"/>
      <c r="T4759" s="22"/>
      <c r="U4759" s="22"/>
      <c r="V4759" s="22"/>
      <c r="W4759" s="22"/>
    </row>
    <row r="4760" customFormat="false" ht="15" hidden="false" customHeight="true" outlineLevel="0" collapsed="false">
      <c r="A4760" s="4" t="s">
        <v>523</v>
      </c>
      <c r="B4760" s="4" t="s">
        <v>1668</v>
      </c>
      <c r="C4760" s="4" t="s">
        <v>1961</v>
      </c>
      <c r="D4760" s="4" t="s">
        <v>1962</v>
      </c>
      <c r="E4760" s="4" t="s">
        <v>98</v>
      </c>
      <c r="F4760" s="4" t="s">
        <v>99</v>
      </c>
      <c r="G4760" s="23" t="n">
        <v>388530</v>
      </c>
      <c r="H4760" s="24" t="n">
        <f aca="false">Parametros!$B$3</f>
        <v>160.42</v>
      </c>
      <c r="I4760" s="24" t="n">
        <f aca="false">Parametros!$B$4</f>
        <v>151.76</v>
      </c>
      <c r="J4760" s="23" t="n">
        <f aca="false">G4760*H4760/I4760</f>
        <v>410700.992356352</v>
      </c>
      <c r="K4760" s="23" t="n">
        <v>372782.91</v>
      </c>
      <c r="L4760" s="23" t="n">
        <v>488138</v>
      </c>
      <c r="M4760" s="23" t="n">
        <f aca="false">MIN(J4760:L4760)</f>
        <v>372782.91</v>
      </c>
      <c r="N4760" s="23" t="n">
        <f aca="false">MAX(J4760:L4760)</f>
        <v>488138</v>
      </c>
      <c r="O4760" s="23" t="n">
        <f aca="false">MEDIAN(J4760:L4760)</f>
        <v>410700.992356352</v>
      </c>
      <c r="P4760" s="23" t="n">
        <f aca="false">AVERAGE(J4760:L4760)</f>
        <v>423873.967452117</v>
      </c>
      <c r="Q4760" s="23" t="n">
        <f aca="false">AVERAGE(M4760,O4760)</f>
        <v>391741.951178176</v>
      </c>
      <c r="R4760" s="23" t="n">
        <f aca="false">AVERAGE(N4760,O4760)</f>
        <v>449419.496178176</v>
      </c>
      <c r="S4760" s="23" t="n">
        <f aca="false">STDEV(J4760:L4760)</f>
        <v>58794.9372980554</v>
      </c>
      <c r="T4760" s="25" t="n">
        <f aca="false">IF(P4760&gt;0,S4760/P4760,NA())</f>
        <v>0.138708535585397</v>
      </c>
      <c r="U4760" s="4" t="str">
        <f aca="false">IF(T4760&lt;=Parametros!$B$7,"MENOR",IF(T4760&lt;=Parametros!$B$8,"PROMEDIO MENOR-MEDIANA","PROMEDIO"))</f>
        <v>MENOR</v>
      </c>
      <c r="V4760" s="23" t="n">
        <f aca="false">IF(T4760&lt;=Parametros!$B$7,M4760,IF(T4760&lt;=Parametros!$B$8,Q4760,P4760))</f>
        <v>372782.91</v>
      </c>
      <c r="W4760" s="26" t="n">
        <f aca="false">ROUND(V4760,0)</f>
        <v>372783</v>
      </c>
      <c r="X4760" s="27" t="n">
        <f aca="false">K4760/G4760</f>
        <v>0.959470079530538</v>
      </c>
      <c r="Y4760" s="27" t="n">
        <f aca="false">L4760/G4760</f>
        <v>1.25637145136798</v>
      </c>
    </row>
    <row r="4761" customFormat="false" ht="39" hidden="false" customHeight="true" outlineLevel="0" collapsed="false">
      <c r="A4761" s="4" t="s">
        <v>526</v>
      </c>
      <c r="B4761" s="4" t="s">
        <v>1668</v>
      </c>
      <c r="C4761" s="4" t="s">
        <v>1963</v>
      </c>
      <c r="D4761" s="4" t="s">
        <v>1964</v>
      </c>
      <c r="E4761" s="4" t="s">
        <v>98</v>
      </c>
      <c r="F4761" s="4" t="s">
        <v>99</v>
      </c>
      <c r="G4761" s="23" t="n">
        <v>429215</v>
      </c>
      <c r="H4761" s="24" t="n">
        <f aca="false">Parametros!$B$3</f>
        <v>160.42</v>
      </c>
      <c r="I4761" s="24" t="n">
        <f aca="false">Parametros!$B$4</f>
        <v>151.76</v>
      </c>
      <c r="J4761" s="23" t="n">
        <f aca="false">G4761*H4761/I4761</f>
        <v>453707.632445967</v>
      </c>
      <c r="K4761" s="23" t="n">
        <v>411819.12</v>
      </c>
      <c r="L4761" s="23" t="n">
        <v>539308</v>
      </c>
      <c r="M4761" s="23" t="n">
        <f aca="false">MIN(J4761:L4761)</f>
        <v>411819.12</v>
      </c>
      <c r="N4761" s="23" t="n">
        <f aca="false">MAX(J4761:L4761)</f>
        <v>539308</v>
      </c>
      <c r="O4761" s="23" t="n">
        <f aca="false">MEDIAN(J4761:L4761)</f>
        <v>453707.632445967</v>
      </c>
      <c r="P4761" s="23" t="n">
        <f aca="false">AVERAGE(J4761:L4761)</f>
        <v>468278.250815322</v>
      </c>
      <c r="Q4761" s="23" t="n">
        <f aca="false">AVERAGE(M4761,O4761)</f>
        <v>432763.376222984</v>
      </c>
      <c r="R4761" s="23" t="n">
        <f aca="false">AVERAGE(N4761,O4761)</f>
        <v>496507.816222984</v>
      </c>
      <c r="S4761" s="23" t="n">
        <f aca="false">STDEV(J4761:L4761)</f>
        <v>64981.3882635839</v>
      </c>
      <c r="T4761" s="25" t="n">
        <f aca="false">IF(P4761&gt;0,S4761/P4761,NA())</f>
        <v>0.138766616110068</v>
      </c>
      <c r="U4761" s="4" t="str">
        <f aca="false">IF(T4761&lt;=Parametros!$B$7,"MENOR",IF(T4761&lt;=Parametros!$B$8,"PROMEDIO MENOR-MEDIANA","PROMEDIO"))</f>
        <v>MENOR</v>
      </c>
      <c r="V4761" s="23" t="n">
        <f aca="false">IF(T4761&lt;=Parametros!$B$7,M4761,IF(T4761&lt;=Parametros!$B$8,Q4761,P4761))</f>
        <v>411819.12</v>
      </c>
      <c r="W4761" s="26" t="n">
        <f aca="false">ROUND(V4761,0)</f>
        <v>411819</v>
      </c>
      <c r="X4761" s="27" t="n">
        <f aca="false">K4761/G4761</f>
        <v>0.959470475169787</v>
      </c>
      <c r="Y4761" s="27" t="n">
        <f aca="false">L4761/G4761</f>
        <v>1.25649849143203</v>
      </c>
    </row>
    <row r="4762" customFormat="false" ht="26.25" hidden="false" customHeight="true" outlineLevel="0" collapsed="false">
      <c r="A4762" s="4" t="s">
        <v>529</v>
      </c>
      <c r="B4762" s="4" t="s">
        <v>1668</v>
      </c>
      <c r="C4762" s="4" t="s">
        <v>1965</v>
      </c>
      <c r="D4762" s="4" t="s">
        <v>1966</v>
      </c>
      <c r="E4762" s="4" t="s">
        <v>98</v>
      </c>
      <c r="F4762" s="4" t="s">
        <v>99</v>
      </c>
      <c r="G4762" s="23" t="n">
        <v>415970</v>
      </c>
      <c r="H4762" s="24" t="n">
        <f aca="false">Parametros!$B$3</f>
        <v>160.42</v>
      </c>
      <c r="I4762" s="24" t="n">
        <f aca="false">Parametros!$B$4</f>
        <v>151.76</v>
      </c>
      <c r="J4762" s="23" t="n">
        <f aca="false">G4762*H4762/I4762</f>
        <v>439706.822614655</v>
      </c>
      <c r="K4762" s="23" t="n">
        <v>399110.96</v>
      </c>
      <c r="L4762" s="23" t="n">
        <v>522648</v>
      </c>
      <c r="M4762" s="23" t="n">
        <f aca="false">MIN(J4762:L4762)</f>
        <v>399110.96</v>
      </c>
      <c r="N4762" s="23" t="n">
        <f aca="false">MAX(J4762:L4762)</f>
        <v>522648</v>
      </c>
      <c r="O4762" s="23" t="n">
        <f aca="false">MEDIAN(J4762:L4762)</f>
        <v>439706.822614655</v>
      </c>
      <c r="P4762" s="23" t="n">
        <f aca="false">AVERAGE(J4762:L4762)</f>
        <v>453821.927538218</v>
      </c>
      <c r="Q4762" s="23" t="n">
        <f aca="false">AVERAGE(M4762,O4762)</f>
        <v>419408.891307327</v>
      </c>
      <c r="R4762" s="23" t="n">
        <f aca="false">AVERAGE(N4762,O4762)</f>
        <v>481177.411307327</v>
      </c>
      <c r="S4762" s="23" t="n">
        <f aca="false">STDEV(J4762:L4762)</f>
        <v>62966.4768209466</v>
      </c>
      <c r="T4762" s="25" t="n">
        <f aca="false">IF(P4762&gt;0,S4762/P4762,NA())</f>
        <v>0.138747101010548</v>
      </c>
      <c r="U4762" s="4" t="str">
        <f aca="false">IF(T4762&lt;=Parametros!$B$7,"MENOR",IF(T4762&lt;=Parametros!$B$8,"PROMEDIO MENOR-MEDIANA","PROMEDIO"))</f>
        <v>MENOR</v>
      </c>
      <c r="V4762" s="23" t="n">
        <f aca="false">IF(T4762&lt;=Parametros!$B$7,M4762,IF(T4762&lt;=Parametros!$B$8,Q4762,P4762))</f>
        <v>399110.96</v>
      </c>
      <c r="W4762" s="26" t="n">
        <f aca="false">ROUND(V4762,0)</f>
        <v>399111</v>
      </c>
      <c r="X4762" s="27" t="n">
        <f aca="false">K4762/G4762</f>
        <v>0.959470538740775</v>
      </c>
      <c r="Y4762" s="27" t="n">
        <f aca="false">L4762/G4762</f>
        <v>1.25645599442267</v>
      </c>
    </row>
    <row r="4763" customFormat="false" ht="26.25" hidden="false" customHeight="true" outlineLevel="0" collapsed="false">
      <c r="A4763" s="4" t="s">
        <v>532</v>
      </c>
      <c r="B4763" s="4" t="s">
        <v>1668</v>
      </c>
      <c r="C4763" s="4" t="s">
        <v>1967</v>
      </c>
      <c r="D4763" s="4" t="s">
        <v>1968</v>
      </c>
      <c r="E4763" s="4" t="s">
        <v>98</v>
      </c>
      <c r="F4763" s="4" t="s">
        <v>99</v>
      </c>
      <c r="G4763" s="23" t="n">
        <v>820743</v>
      </c>
      <c r="H4763" s="24" t="n">
        <f aca="false">Parametros!$B$3</f>
        <v>160.42</v>
      </c>
      <c r="I4763" s="24" t="n">
        <f aca="false">Parametros!$B$4</f>
        <v>151.76</v>
      </c>
      <c r="J4763" s="23" t="n">
        <f aca="false">G4763*H4763/I4763</f>
        <v>867577.70202952</v>
      </c>
      <c r="K4763" s="23" t="n">
        <v>787478.3</v>
      </c>
      <c r="L4763" s="23" t="n">
        <v>1031254</v>
      </c>
      <c r="M4763" s="23" t="n">
        <f aca="false">MIN(J4763:L4763)</f>
        <v>787478.3</v>
      </c>
      <c r="N4763" s="23" t="n">
        <f aca="false">MAX(J4763:L4763)</f>
        <v>1031254</v>
      </c>
      <c r="O4763" s="23" t="n">
        <f aca="false">MEDIAN(J4763:L4763)</f>
        <v>867577.70202952</v>
      </c>
      <c r="P4763" s="23" t="n">
        <f aca="false">AVERAGE(J4763:L4763)</f>
        <v>895436.667343174</v>
      </c>
      <c r="Q4763" s="23" t="n">
        <f aca="false">AVERAGE(M4763,O4763)</f>
        <v>827528.00101476</v>
      </c>
      <c r="R4763" s="23" t="n">
        <f aca="false">AVERAGE(N4763,O4763)</f>
        <v>949415.85101476</v>
      </c>
      <c r="S4763" s="23" t="n">
        <f aca="false">STDEV(J4763:L4763)</f>
        <v>124252.724070271</v>
      </c>
      <c r="T4763" s="25" t="n">
        <f aca="false">IF(P4763&gt;0,S4763/P4763,NA())</f>
        <v>0.138762157729076</v>
      </c>
      <c r="U4763" s="4" t="str">
        <f aca="false">IF(T4763&lt;=Parametros!$B$7,"MENOR",IF(T4763&lt;=Parametros!$B$8,"PROMEDIO MENOR-MEDIANA","PROMEDIO"))</f>
        <v>MENOR</v>
      </c>
      <c r="V4763" s="23" t="n">
        <f aca="false">IF(T4763&lt;=Parametros!$B$7,M4763,IF(T4763&lt;=Parametros!$B$8,Q4763,P4763))</f>
        <v>787478.3</v>
      </c>
      <c r="W4763" s="26" t="n">
        <f aca="false">ROUND(V4763,0)</f>
        <v>787478</v>
      </c>
      <c r="X4763" s="27" t="n">
        <f aca="false">K4763/G4763</f>
        <v>0.959470016801849</v>
      </c>
      <c r="Y4763" s="27" t="n">
        <f aca="false">L4763/G4763</f>
        <v>1.25648832825866</v>
      </c>
    </row>
    <row r="4764" customFormat="false" ht="26.25" hidden="false" customHeight="true" outlineLevel="0" collapsed="false">
      <c r="A4764" s="4" t="s">
        <v>535</v>
      </c>
      <c r="B4764" s="4" t="s">
        <v>1668</v>
      </c>
      <c r="C4764" s="4" t="s">
        <v>1969</v>
      </c>
      <c r="D4764" s="4" t="s">
        <v>1970</v>
      </c>
      <c r="E4764" s="4" t="s">
        <v>98</v>
      </c>
      <c r="F4764" s="4" t="s">
        <v>99</v>
      </c>
      <c r="G4764" s="23" t="n">
        <v>820743</v>
      </c>
      <c r="H4764" s="24" t="n">
        <f aca="false">Parametros!$B$3</f>
        <v>160.42</v>
      </c>
      <c r="I4764" s="24" t="n">
        <f aca="false">Parametros!$B$4</f>
        <v>151.76</v>
      </c>
      <c r="J4764" s="23" t="n">
        <f aca="false">G4764*H4764/I4764</f>
        <v>867577.70202952</v>
      </c>
      <c r="K4764" s="23" t="n">
        <v>787478.3</v>
      </c>
      <c r="L4764" s="23" t="n">
        <v>1031254</v>
      </c>
      <c r="M4764" s="23" t="n">
        <f aca="false">MIN(J4764:L4764)</f>
        <v>787478.3</v>
      </c>
      <c r="N4764" s="23" t="n">
        <f aca="false">MAX(J4764:L4764)</f>
        <v>1031254</v>
      </c>
      <c r="O4764" s="23" t="n">
        <f aca="false">MEDIAN(J4764:L4764)</f>
        <v>867577.70202952</v>
      </c>
      <c r="P4764" s="23" t="n">
        <f aca="false">AVERAGE(J4764:L4764)</f>
        <v>895436.667343174</v>
      </c>
      <c r="Q4764" s="23" t="n">
        <f aca="false">AVERAGE(M4764,O4764)</f>
        <v>827528.00101476</v>
      </c>
      <c r="R4764" s="23" t="n">
        <f aca="false">AVERAGE(N4764,O4764)</f>
        <v>949415.85101476</v>
      </c>
      <c r="S4764" s="23" t="n">
        <f aca="false">STDEV(J4764:L4764)</f>
        <v>124252.724070271</v>
      </c>
      <c r="T4764" s="25" t="n">
        <f aca="false">IF(P4764&gt;0,S4764/P4764,NA())</f>
        <v>0.138762157729076</v>
      </c>
      <c r="U4764" s="4" t="str">
        <f aca="false">IF(T4764&lt;=Parametros!$B$7,"MENOR",IF(T4764&lt;=Parametros!$B$8,"PROMEDIO MENOR-MEDIANA","PROMEDIO"))</f>
        <v>MENOR</v>
      </c>
      <c r="V4764" s="23" t="n">
        <f aca="false">IF(T4764&lt;=Parametros!$B$7,M4764,IF(T4764&lt;=Parametros!$B$8,Q4764,P4764))</f>
        <v>787478.3</v>
      </c>
      <c r="W4764" s="26" t="n">
        <f aca="false">ROUND(V4764,0)</f>
        <v>787478</v>
      </c>
      <c r="X4764" s="27" t="n">
        <f aca="false">K4764/G4764</f>
        <v>0.959470016801849</v>
      </c>
      <c r="Y4764" s="27" t="n">
        <f aca="false">L4764/G4764</f>
        <v>1.25648832825866</v>
      </c>
    </row>
    <row r="4765" customFormat="false" ht="26.25" hidden="false" customHeight="true" outlineLevel="0" collapsed="false">
      <c r="A4765" s="4" t="s">
        <v>538</v>
      </c>
      <c r="B4765" s="4" t="s">
        <v>1668</v>
      </c>
      <c r="C4765" s="4" t="s">
        <v>1971</v>
      </c>
      <c r="D4765" s="4" t="s">
        <v>1972</v>
      </c>
      <c r="E4765" s="4" t="s">
        <v>98</v>
      </c>
      <c r="F4765" s="4" t="s">
        <v>99</v>
      </c>
      <c r="G4765" s="23" t="n">
        <v>54716</v>
      </c>
      <c r="H4765" s="24" t="n">
        <f aca="false">Parametros!$B$3</f>
        <v>160.42</v>
      </c>
      <c r="I4765" s="24" t="n">
        <f aca="false">Parametros!$B$4</f>
        <v>151.76</v>
      </c>
      <c r="J4765" s="23" t="n">
        <f aca="false">G4765*H4765/I4765</f>
        <v>57838.3020558777</v>
      </c>
      <c r="K4765" s="23" t="n">
        <v>52498.49</v>
      </c>
      <c r="L4765" s="23" t="n">
        <v>68663</v>
      </c>
      <c r="M4765" s="23" t="n">
        <f aca="false">MIN(J4765:L4765)</f>
        <v>52498.49</v>
      </c>
      <c r="N4765" s="23" t="n">
        <f aca="false">MAX(J4765:L4765)</f>
        <v>68663</v>
      </c>
      <c r="O4765" s="23" t="n">
        <f aca="false">MEDIAN(J4765:L4765)</f>
        <v>57838.3020558777</v>
      </c>
      <c r="P4765" s="23" t="n">
        <f aca="false">AVERAGE(J4765:L4765)</f>
        <v>59666.5973519592</v>
      </c>
      <c r="Q4765" s="23" t="n">
        <f aca="false">AVERAGE(M4765,O4765)</f>
        <v>55168.3960279389</v>
      </c>
      <c r="R4765" s="23" t="n">
        <f aca="false">AVERAGE(N4765,O4765)</f>
        <v>63250.6510279388</v>
      </c>
      <c r="S4765" s="23" t="n">
        <f aca="false">STDEV(J4765:L4765)</f>
        <v>8235.88754490252</v>
      </c>
      <c r="T4765" s="25" t="n">
        <f aca="false">IF(P4765&gt;0,S4765/P4765,NA())</f>
        <v>0.138031795182168</v>
      </c>
      <c r="U4765" s="4" t="str">
        <f aca="false">IF(T4765&lt;=Parametros!$B$7,"MENOR",IF(T4765&lt;=Parametros!$B$8,"PROMEDIO MENOR-MEDIANA","PROMEDIO"))</f>
        <v>MENOR</v>
      </c>
      <c r="V4765" s="23" t="n">
        <f aca="false">IF(T4765&lt;=Parametros!$B$7,M4765,IF(T4765&lt;=Parametros!$B$8,Q4765,P4765))</f>
        <v>52498.49</v>
      </c>
      <c r="W4765" s="26" t="n">
        <f aca="false">ROUND(V4765,0)</f>
        <v>52498</v>
      </c>
      <c r="X4765" s="27" t="n">
        <f aca="false">K4765/G4765</f>
        <v>0.959472366401053</v>
      </c>
      <c r="Y4765" s="27" t="n">
        <f aca="false">L4765/G4765</f>
        <v>1.25489801886103</v>
      </c>
    </row>
    <row r="4766" customFormat="false" ht="26.25" hidden="false" customHeight="true" outlineLevel="0" collapsed="false">
      <c r="A4766" s="4" t="s">
        <v>541</v>
      </c>
      <c r="B4766" s="4" t="s">
        <v>1668</v>
      </c>
      <c r="C4766" s="4" t="s">
        <v>1973</v>
      </c>
      <c r="D4766" s="4" t="s">
        <v>1974</v>
      </c>
      <c r="E4766" s="4" t="s">
        <v>98</v>
      </c>
      <c r="F4766" s="4" t="s">
        <v>99</v>
      </c>
      <c r="G4766" s="23" t="n">
        <v>54716</v>
      </c>
      <c r="H4766" s="24" t="n">
        <f aca="false">Parametros!$B$3</f>
        <v>160.42</v>
      </c>
      <c r="I4766" s="24" t="n">
        <f aca="false">Parametros!$B$4</f>
        <v>151.76</v>
      </c>
      <c r="J4766" s="23" t="n">
        <f aca="false">G4766*H4766/I4766</f>
        <v>57838.3020558777</v>
      </c>
      <c r="K4766" s="23" t="n">
        <v>52498.49</v>
      </c>
      <c r="L4766" s="23" t="n">
        <v>68663</v>
      </c>
      <c r="M4766" s="23" t="n">
        <f aca="false">MIN(J4766:L4766)</f>
        <v>52498.49</v>
      </c>
      <c r="N4766" s="23" t="n">
        <f aca="false">MAX(J4766:L4766)</f>
        <v>68663</v>
      </c>
      <c r="O4766" s="23" t="n">
        <f aca="false">MEDIAN(J4766:L4766)</f>
        <v>57838.3020558777</v>
      </c>
      <c r="P4766" s="23" t="n">
        <f aca="false">AVERAGE(J4766:L4766)</f>
        <v>59666.5973519592</v>
      </c>
      <c r="Q4766" s="23" t="n">
        <f aca="false">AVERAGE(M4766,O4766)</f>
        <v>55168.3960279389</v>
      </c>
      <c r="R4766" s="23" t="n">
        <f aca="false">AVERAGE(N4766,O4766)</f>
        <v>63250.6510279388</v>
      </c>
      <c r="S4766" s="23" t="n">
        <f aca="false">STDEV(J4766:L4766)</f>
        <v>8235.88754490252</v>
      </c>
      <c r="T4766" s="25" t="n">
        <f aca="false">IF(P4766&gt;0,S4766/P4766,NA())</f>
        <v>0.138031795182168</v>
      </c>
      <c r="U4766" s="4" t="str">
        <f aca="false">IF(T4766&lt;=Parametros!$B$7,"MENOR",IF(T4766&lt;=Parametros!$B$8,"PROMEDIO MENOR-MEDIANA","PROMEDIO"))</f>
        <v>MENOR</v>
      </c>
      <c r="V4766" s="23" t="n">
        <f aca="false">IF(T4766&lt;=Parametros!$B$7,M4766,IF(T4766&lt;=Parametros!$B$8,Q4766,P4766))</f>
        <v>52498.49</v>
      </c>
      <c r="W4766" s="26" t="n">
        <f aca="false">ROUND(V4766,0)</f>
        <v>52498</v>
      </c>
      <c r="X4766" s="27" t="n">
        <f aca="false">K4766/G4766</f>
        <v>0.959472366401053</v>
      </c>
      <c r="Y4766" s="27" t="n">
        <f aca="false">L4766/G4766</f>
        <v>1.25489801886103</v>
      </c>
    </row>
    <row r="4767" customFormat="false" ht="26.25" hidden="false" customHeight="true" outlineLevel="0" collapsed="false">
      <c r="A4767" s="4" t="s">
        <v>544</v>
      </c>
      <c r="B4767" s="4" t="s">
        <v>1668</v>
      </c>
      <c r="C4767" s="4" t="s">
        <v>1975</v>
      </c>
      <c r="D4767" s="4" t="s">
        <v>1976</v>
      </c>
      <c r="E4767" s="4" t="s">
        <v>98</v>
      </c>
      <c r="F4767" s="4" t="s">
        <v>99</v>
      </c>
      <c r="G4767" s="23" t="n">
        <v>135498</v>
      </c>
      <c r="H4767" s="24" t="n">
        <f aca="false">Parametros!$B$3</f>
        <v>160.42</v>
      </c>
      <c r="I4767" s="24" t="n">
        <f aca="false">Parametros!$B$4</f>
        <v>151.76</v>
      </c>
      <c r="J4767" s="23" t="n">
        <f aca="false">G4767*H4767/I4767</f>
        <v>143230.028729573</v>
      </c>
      <c r="K4767" s="23" t="n">
        <v>130006.48</v>
      </c>
      <c r="L4767" s="23" t="n">
        <v>170170</v>
      </c>
      <c r="M4767" s="23" t="n">
        <f aca="false">MIN(J4767:L4767)</f>
        <v>130006.48</v>
      </c>
      <c r="N4767" s="23" t="n">
        <f aca="false">MAX(J4767:L4767)</f>
        <v>170170</v>
      </c>
      <c r="O4767" s="23" t="n">
        <f aca="false">MEDIAN(J4767:L4767)</f>
        <v>143230.028729573</v>
      </c>
      <c r="P4767" s="23" t="n">
        <f aca="false">AVERAGE(J4767:L4767)</f>
        <v>147802.169576524</v>
      </c>
      <c r="Q4767" s="23" t="n">
        <f aca="false">AVERAGE(M4767,O4767)</f>
        <v>136618.254364787</v>
      </c>
      <c r="R4767" s="23" t="n">
        <f aca="false">AVERAGE(N4767,O4767)</f>
        <v>156700.014364787</v>
      </c>
      <c r="S4767" s="23" t="n">
        <f aca="false">STDEV(J4767:L4767)</f>
        <v>20468.4009790914</v>
      </c>
      <c r="T4767" s="25" t="n">
        <f aca="false">IF(P4767&gt;0,S4767/P4767,NA())</f>
        <v>0.138485118572593</v>
      </c>
      <c r="U4767" s="4" t="str">
        <f aca="false">IF(T4767&lt;=Parametros!$B$7,"MENOR",IF(T4767&lt;=Parametros!$B$8,"PROMEDIO MENOR-MEDIANA","PROMEDIO"))</f>
        <v>MENOR</v>
      </c>
      <c r="V4767" s="23" t="n">
        <f aca="false">IF(T4767&lt;=Parametros!$B$7,M4767,IF(T4767&lt;=Parametros!$B$8,Q4767,P4767))</f>
        <v>130006.48</v>
      </c>
      <c r="W4767" s="26" t="n">
        <f aca="false">ROUND(V4767,0)</f>
        <v>130006</v>
      </c>
      <c r="X4767" s="27" t="n">
        <f aca="false">K4767/G4767</f>
        <v>0.959471578916294</v>
      </c>
      <c r="Y4767" s="27" t="n">
        <f aca="false">L4767/G4767</f>
        <v>1.25588569572983</v>
      </c>
    </row>
    <row r="4768" customFormat="false" ht="26.25" hidden="false" customHeight="true" outlineLevel="0" collapsed="false">
      <c r="A4768" s="4" t="s">
        <v>547</v>
      </c>
      <c r="B4768" s="4" t="s">
        <v>1668</v>
      </c>
      <c r="C4768" s="4" t="s">
        <v>1977</v>
      </c>
      <c r="D4768" s="4" t="s">
        <v>1978</v>
      </c>
      <c r="E4768" s="4" t="s">
        <v>98</v>
      </c>
      <c r="F4768" s="4" t="s">
        <v>99</v>
      </c>
      <c r="G4768" s="23" t="n">
        <v>54716</v>
      </c>
      <c r="H4768" s="24" t="n">
        <f aca="false">Parametros!$B$3</f>
        <v>160.42</v>
      </c>
      <c r="I4768" s="24" t="n">
        <f aca="false">Parametros!$B$4</f>
        <v>151.76</v>
      </c>
      <c r="J4768" s="23" t="n">
        <f aca="false">G4768*H4768/I4768</f>
        <v>57838.3020558777</v>
      </c>
      <c r="K4768" s="23" t="n">
        <v>52498.49</v>
      </c>
      <c r="L4768" s="23" t="n">
        <v>68663</v>
      </c>
      <c r="M4768" s="23" t="n">
        <f aca="false">MIN(J4768:L4768)</f>
        <v>52498.49</v>
      </c>
      <c r="N4768" s="23" t="n">
        <f aca="false">MAX(J4768:L4768)</f>
        <v>68663</v>
      </c>
      <c r="O4768" s="23" t="n">
        <f aca="false">MEDIAN(J4768:L4768)</f>
        <v>57838.3020558777</v>
      </c>
      <c r="P4768" s="23" t="n">
        <f aca="false">AVERAGE(J4768:L4768)</f>
        <v>59666.5973519592</v>
      </c>
      <c r="Q4768" s="23" t="n">
        <f aca="false">AVERAGE(M4768,O4768)</f>
        <v>55168.3960279389</v>
      </c>
      <c r="R4768" s="23" t="n">
        <f aca="false">AVERAGE(N4768,O4768)</f>
        <v>63250.6510279388</v>
      </c>
      <c r="S4768" s="23" t="n">
        <f aca="false">STDEV(J4768:L4768)</f>
        <v>8235.88754490252</v>
      </c>
      <c r="T4768" s="25" t="n">
        <f aca="false">IF(P4768&gt;0,S4768/P4768,NA())</f>
        <v>0.138031795182168</v>
      </c>
      <c r="U4768" s="4" t="str">
        <f aca="false">IF(T4768&lt;=Parametros!$B$7,"MENOR",IF(T4768&lt;=Parametros!$B$8,"PROMEDIO MENOR-MEDIANA","PROMEDIO"))</f>
        <v>MENOR</v>
      </c>
      <c r="V4768" s="23" t="n">
        <f aca="false">IF(T4768&lt;=Parametros!$B$7,M4768,IF(T4768&lt;=Parametros!$B$8,Q4768,P4768))</f>
        <v>52498.49</v>
      </c>
      <c r="W4768" s="26" t="n">
        <f aca="false">ROUND(V4768,0)</f>
        <v>52498</v>
      </c>
      <c r="X4768" s="27" t="n">
        <f aca="false">K4768/G4768</f>
        <v>0.959472366401053</v>
      </c>
      <c r="Y4768" s="27" t="n">
        <f aca="false">L4768/G4768</f>
        <v>1.25489801886103</v>
      </c>
    </row>
    <row r="4769" customFormat="false" ht="26.25" hidden="false" customHeight="true" outlineLevel="0" collapsed="false">
      <c r="A4769" s="4" t="s">
        <v>550</v>
      </c>
      <c r="B4769" s="4" t="s">
        <v>1668</v>
      </c>
      <c r="C4769" s="4" t="s">
        <v>1979</v>
      </c>
      <c r="D4769" s="4" t="s">
        <v>1980</v>
      </c>
      <c r="E4769" s="4" t="s">
        <v>98</v>
      </c>
      <c r="F4769" s="4" t="s">
        <v>99</v>
      </c>
      <c r="G4769" s="23" t="n">
        <v>136791</v>
      </c>
      <c r="H4769" s="24" t="n">
        <f aca="false">Parametros!$B$3</f>
        <v>160.42</v>
      </c>
      <c r="I4769" s="24" t="n">
        <f aca="false">Parametros!$B$4</f>
        <v>151.76</v>
      </c>
      <c r="J4769" s="23" t="n">
        <f aca="false">G4769*H4769/I4769</f>
        <v>144596.812203479</v>
      </c>
      <c r="K4769" s="23" t="n">
        <v>131247.15</v>
      </c>
      <c r="L4769" s="23" t="n">
        <v>171836</v>
      </c>
      <c r="M4769" s="23" t="n">
        <f aca="false">MIN(J4769:L4769)</f>
        <v>131247.15</v>
      </c>
      <c r="N4769" s="23" t="n">
        <f aca="false">MAX(J4769:L4769)</f>
        <v>171836</v>
      </c>
      <c r="O4769" s="23" t="n">
        <f aca="false">MEDIAN(J4769:L4769)</f>
        <v>144596.812203479</v>
      </c>
      <c r="P4769" s="23" t="n">
        <f aca="false">AVERAGE(J4769:L4769)</f>
        <v>149226.654067826</v>
      </c>
      <c r="Q4769" s="23" t="n">
        <f aca="false">AVERAGE(M4769,O4769)</f>
        <v>137921.98110174</v>
      </c>
      <c r="R4769" s="23" t="n">
        <f aca="false">AVERAGE(N4769,O4769)</f>
        <v>158216.40610174</v>
      </c>
      <c r="S4769" s="23" t="n">
        <f aca="false">STDEV(J4769:L4769)</f>
        <v>20686.7170630642</v>
      </c>
      <c r="T4769" s="25" t="n">
        <f aca="false">IF(P4769&gt;0,S4769/P4769,NA())</f>
        <v>0.138626153566786</v>
      </c>
      <c r="U4769" s="4" t="str">
        <f aca="false">IF(T4769&lt;=Parametros!$B$7,"MENOR",IF(T4769&lt;=Parametros!$B$8,"PROMEDIO MENOR-MEDIANA","PROMEDIO"))</f>
        <v>MENOR</v>
      </c>
      <c r="V4769" s="23" t="n">
        <f aca="false">IF(T4769&lt;=Parametros!$B$7,M4769,IF(T4769&lt;=Parametros!$B$8,Q4769,P4769))</f>
        <v>131247.15</v>
      </c>
      <c r="W4769" s="26" t="n">
        <f aca="false">ROUND(V4769,0)</f>
        <v>131247</v>
      </c>
      <c r="X4769" s="27" t="n">
        <f aca="false">K4769/G4769</f>
        <v>0.959472114393491</v>
      </c>
      <c r="Y4769" s="27" t="n">
        <f aca="false">L4769/G4769</f>
        <v>1.25619375543713</v>
      </c>
    </row>
    <row r="4770" customFormat="false" ht="39" hidden="false" customHeight="true" outlineLevel="0" collapsed="false">
      <c r="A4770" s="4" t="s">
        <v>552</v>
      </c>
      <c r="B4770" s="4" t="s">
        <v>1668</v>
      </c>
      <c r="C4770" s="4" t="s">
        <v>1981</v>
      </c>
      <c r="D4770" s="4" t="s">
        <v>1982</v>
      </c>
      <c r="E4770" s="4" t="s">
        <v>98</v>
      </c>
      <c r="F4770" s="4" t="s">
        <v>99</v>
      </c>
      <c r="G4770" s="23" t="n">
        <v>136791</v>
      </c>
      <c r="H4770" s="24" t="n">
        <f aca="false">Parametros!$B$3</f>
        <v>160.42</v>
      </c>
      <c r="I4770" s="24" t="n">
        <f aca="false">Parametros!$B$4</f>
        <v>151.76</v>
      </c>
      <c r="J4770" s="23" t="n">
        <f aca="false">G4770*H4770/I4770</f>
        <v>144596.812203479</v>
      </c>
      <c r="K4770" s="23" t="n">
        <v>131247.15</v>
      </c>
      <c r="L4770" s="23" t="n">
        <v>171836</v>
      </c>
      <c r="M4770" s="23" t="n">
        <f aca="false">MIN(J4770:L4770)</f>
        <v>131247.15</v>
      </c>
      <c r="N4770" s="23" t="n">
        <f aca="false">MAX(J4770:L4770)</f>
        <v>171836</v>
      </c>
      <c r="O4770" s="23" t="n">
        <f aca="false">MEDIAN(J4770:L4770)</f>
        <v>144596.812203479</v>
      </c>
      <c r="P4770" s="23" t="n">
        <f aca="false">AVERAGE(J4770:L4770)</f>
        <v>149226.654067826</v>
      </c>
      <c r="Q4770" s="23" t="n">
        <f aca="false">AVERAGE(M4770,O4770)</f>
        <v>137921.98110174</v>
      </c>
      <c r="R4770" s="23" t="n">
        <f aca="false">AVERAGE(N4770,O4770)</f>
        <v>158216.40610174</v>
      </c>
      <c r="S4770" s="23" t="n">
        <f aca="false">STDEV(J4770:L4770)</f>
        <v>20686.7170630642</v>
      </c>
      <c r="T4770" s="25" t="n">
        <f aca="false">IF(P4770&gt;0,S4770/P4770,NA())</f>
        <v>0.138626153566786</v>
      </c>
      <c r="U4770" s="4" t="str">
        <f aca="false">IF(T4770&lt;=Parametros!$B$7,"MENOR",IF(T4770&lt;=Parametros!$B$8,"PROMEDIO MENOR-MEDIANA","PROMEDIO"))</f>
        <v>MENOR</v>
      </c>
      <c r="V4770" s="23" t="n">
        <f aca="false">IF(T4770&lt;=Parametros!$B$7,M4770,IF(T4770&lt;=Parametros!$B$8,Q4770,P4770))</f>
        <v>131247.15</v>
      </c>
      <c r="W4770" s="26" t="n">
        <f aca="false">ROUND(V4770,0)</f>
        <v>131247</v>
      </c>
      <c r="X4770" s="27" t="n">
        <f aca="false">K4770/G4770</f>
        <v>0.959472114393491</v>
      </c>
      <c r="Y4770" s="27" t="n">
        <f aca="false">L4770/G4770</f>
        <v>1.25619375543713</v>
      </c>
    </row>
    <row r="4771" customFormat="false" ht="39" hidden="false" customHeight="true" outlineLevel="0" collapsed="false">
      <c r="A4771" s="4" t="s">
        <v>555</v>
      </c>
      <c r="B4771" s="4" t="s">
        <v>1668</v>
      </c>
      <c r="C4771" s="4" t="s">
        <v>1983</v>
      </c>
      <c r="D4771" s="4" t="s">
        <v>1984</v>
      </c>
      <c r="E4771" s="4" t="s">
        <v>98</v>
      </c>
      <c r="F4771" s="4" t="s">
        <v>99</v>
      </c>
      <c r="G4771" s="23" t="n">
        <v>463790</v>
      </c>
      <c r="H4771" s="24" t="n">
        <f aca="false">Parametros!$B$3</f>
        <v>160.42</v>
      </c>
      <c r="I4771" s="24" t="n">
        <f aca="false">Parametros!$B$4</f>
        <v>151.76</v>
      </c>
      <c r="J4771" s="23" t="n">
        <f aca="false">G4771*H4771/I4771</f>
        <v>490255.6128097</v>
      </c>
      <c r="K4771" s="23" t="n">
        <v>444992.85</v>
      </c>
      <c r="L4771" s="23" t="n">
        <v>582743</v>
      </c>
      <c r="M4771" s="23" t="n">
        <f aca="false">MIN(J4771:L4771)</f>
        <v>444992.85</v>
      </c>
      <c r="N4771" s="23" t="n">
        <f aca="false">MAX(J4771:L4771)</f>
        <v>582743</v>
      </c>
      <c r="O4771" s="23" t="n">
        <f aca="false">MEDIAN(J4771:L4771)</f>
        <v>490255.6128097</v>
      </c>
      <c r="P4771" s="23" t="n">
        <f aca="false">AVERAGE(J4771:L4771)</f>
        <v>505997.1542699</v>
      </c>
      <c r="Q4771" s="23" t="n">
        <f aca="false">AVERAGE(M4771,O4771)</f>
        <v>467624.23140485</v>
      </c>
      <c r="R4771" s="23" t="n">
        <f aca="false">AVERAGE(N4771,O4771)</f>
        <v>536499.30640485</v>
      </c>
      <c r="S4771" s="23" t="n">
        <f aca="false">STDEV(J4771:L4771)</f>
        <v>70211.2743931701</v>
      </c>
      <c r="T4771" s="25" t="n">
        <f aca="false">IF(P4771&gt;0,S4771/P4771,NA())</f>
        <v>0.138758239647568</v>
      </c>
      <c r="U4771" s="4" t="str">
        <f aca="false">IF(T4771&lt;=Parametros!$B$7,"MENOR",IF(T4771&lt;=Parametros!$B$8,"PROMEDIO MENOR-MEDIANA","PROMEDIO"))</f>
        <v>MENOR</v>
      </c>
      <c r="V4771" s="23" t="n">
        <f aca="false">IF(T4771&lt;=Parametros!$B$7,M4771,IF(T4771&lt;=Parametros!$B$8,Q4771,P4771))</f>
        <v>444992.85</v>
      </c>
      <c r="W4771" s="26" t="n">
        <f aca="false">ROUND(V4771,0)</f>
        <v>444993</v>
      </c>
      <c r="X4771" s="27" t="n">
        <f aca="false">K4771/G4771</f>
        <v>0.959470557795554</v>
      </c>
      <c r="Y4771" s="27" t="n">
        <f aca="false">L4771/G4771</f>
        <v>1.25648030358567</v>
      </c>
    </row>
    <row r="4772" customFormat="false" ht="15" hidden="false" customHeight="true" outlineLevel="0" collapsed="false">
      <c r="A4772" s="4" t="s">
        <v>558</v>
      </c>
      <c r="B4772" s="4" t="s">
        <v>1668</v>
      </c>
      <c r="C4772" s="4" t="s">
        <v>1985</v>
      </c>
      <c r="D4772" s="4" t="s">
        <v>1986</v>
      </c>
      <c r="E4772" s="4" t="s">
        <v>98</v>
      </c>
      <c r="F4772" s="4" t="s">
        <v>99</v>
      </c>
      <c r="G4772" s="23" t="n">
        <v>134530</v>
      </c>
      <c r="H4772" s="24" t="n">
        <f aca="false">Parametros!$B$3</f>
        <v>160.42</v>
      </c>
      <c r="I4772" s="24" t="n">
        <f aca="false">Parametros!$B$4</f>
        <v>151.76</v>
      </c>
      <c r="J4772" s="23" t="n">
        <f aca="false">G4772*H4772/I4772</f>
        <v>142206.790985767</v>
      </c>
      <c r="K4772" s="23" t="n">
        <v>129077.35</v>
      </c>
      <c r="L4772" s="23" t="n">
        <v>168980</v>
      </c>
      <c r="M4772" s="23" t="n">
        <f aca="false">MIN(J4772:L4772)</f>
        <v>129077.35</v>
      </c>
      <c r="N4772" s="23" t="n">
        <f aca="false">MAX(J4772:L4772)</f>
        <v>168980</v>
      </c>
      <c r="O4772" s="23" t="n">
        <f aca="false">MEDIAN(J4772:L4772)</f>
        <v>142206.790985767</v>
      </c>
      <c r="P4772" s="23" t="n">
        <f aca="false">AVERAGE(J4772:L4772)</f>
        <v>146754.713661922</v>
      </c>
      <c r="Q4772" s="23" t="n">
        <f aca="false">AVERAGE(M4772,O4772)</f>
        <v>135642.070492884</v>
      </c>
      <c r="R4772" s="23" t="n">
        <f aca="false">AVERAGE(N4772,O4772)</f>
        <v>155593.395492884</v>
      </c>
      <c r="S4772" s="23" t="n">
        <f aca="false">STDEV(J4772:L4772)</f>
        <v>20336.3730728181</v>
      </c>
      <c r="T4772" s="25" t="n">
        <f aca="false">IF(P4772&gt;0,S4772/P4772,NA())</f>
        <v>0.138573900390463</v>
      </c>
      <c r="U4772" s="4" t="str">
        <f aca="false">IF(T4772&lt;=Parametros!$B$7,"MENOR",IF(T4772&lt;=Parametros!$B$8,"PROMEDIO MENOR-MEDIANA","PROMEDIO"))</f>
        <v>MENOR</v>
      </c>
      <c r="V4772" s="23" t="n">
        <f aca="false">IF(T4772&lt;=Parametros!$B$7,M4772,IF(T4772&lt;=Parametros!$B$8,Q4772,P4772))</f>
        <v>129077.35</v>
      </c>
      <c r="W4772" s="26" t="n">
        <f aca="false">ROUND(V4772,0)</f>
        <v>129077</v>
      </c>
      <c r="X4772" s="27" t="n">
        <f aca="false">K4772/G4772</f>
        <v>0.959468891697019</v>
      </c>
      <c r="Y4772" s="27" t="n">
        <f aca="false">L4772/G4772</f>
        <v>1.25607671151416</v>
      </c>
    </row>
    <row r="4773" customFormat="false" ht="26.25" hidden="false" customHeight="true" outlineLevel="0" collapsed="false">
      <c r="A4773" s="4" t="s">
        <v>561</v>
      </c>
      <c r="B4773" s="4" t="s">
        <v>1668</v>
      </c>
      <c r="C4773" s="4" t="s">
        <v>1987</v>
      </c>
      <c r="D4773" s="4" t="s">
        <v>1988</v>
      </c>
      <c r="E4773" s="4" t="s">
        <v>98</v>
      </c>
      <c r="F4773" s="4" t="s">
        <v>99</v>
      </c>
      <c r="G4773" s="23" t="n">
        <v>257586</v>
      </c>
      <c r="H4773" s="24" t="n">
        <f aca="false">Parametros!$B$3</f>
        <v>160.42</v>
      </c>
      <c r="I4773" s="24" t="n">
        <f aca="false">Parametros!$B$4</f>
        <v>151.76</v>
      </c>
      <c r="J4773" s="23" t="n">
        <f aca="false">G4773*H4773/I4773</f>
        <v>272284.832103321</v>
      </c>
      <c r="K4773" s="23" t="n">
        <v>247146.27</v>
      </c>
      <c r="L4773" s="23" t="n">
        <v>323561</v>
      </c>
      <c r="M4773" s="23" t="n">
        <f aca="false">MIN(J4773:L4773)</f>
        <v>247146.27</v>
      </c>
      <c r="N4773" s="23" t="n">
        <f aca="false">MAX(J4773:L4773)</f>
        <v>323561</v>
      </c>
      <c r="O4773" s="23" t="n">
        <f aca="false">MEDIAN(J4773:L4773)</f>
        <v>272284.832103321</v>
      </c>
      <c r="P4773" s="23" t="n">
        <f aca="false">AVERAGE(J4773:L4773)</f>
        <v>280997.367367774</v>
      </c>
      <c r="Q4773" s="23" t="n">
        <f aca="false">AVERAGE(M4773,O4773)</f>
        <v>259715.551051661</v>
      </c>
      <c r="R4773" s="23" t="n">
        <f aca="false">AVERAGE(N4773,O4773)</f>
        <v>297922.916051661</v>
      </c>
      <c r="S4773" s="23" t="n">
        <f aca="false">STDEV(J4773:L4773)</f>
        <v>38945.2685610714</v>
      </c>
      <c r="T4773" s="25" t="n">
        <f aca="false">IF(P4773&gt;0,S4773/P4773,NA())</f>
        <v>0.138596560266343</v>
      </c>
      <c r="U4773" s="4" t="str">
        <f aca="false">IF(T4773&lt;=Parametros!$B$7,"MENOR",IF(T4773&lt;=Parametros!$B$8,"PROMEDIO MENOR-MEDIANA","PROMEDIO"))</f>
        <v>MENOR</v>
      </c>
      <c r="V4773" s="23" t="n">
        <f aca="false">IF(T4773&lt;=Parametros!$B$7,M4773,IF(T4773&lt;=Parametros!$B$8,Q4773,P4773))</f>
        <v>247146.27</v>
      </c>
      <c r="W4773" s="26" t="n">
        <f aca="false">ROUND(V4773,0)</f>
        <v>247146</v>
      </c>
      <c r="X4773" s="27" t="n">
        <f aca="false">K4773/G4773</f>
        <v>0.959470895157346</v>
      </c>
      <c r="Y4773" s="27" t="n">
        <f aca="false">L4773/G4773</f>
        <v>1.25612805043752</v>
      </c>
    </row>
    <row r="4774" customFormat="false" ht="39" hidden="false" customHeight="true" outlineLevel="0" collapsed="false">
      <c r="A4774" s="4" t="s">
        <v>564</v>
      </c>
      <c r="B4774" s="4" t="s">
        <v>1668</v>
      </c>
      <c r="C4774" s="4" t="s">
        <v>1989</v>
      </c>
      <c r="D4774" s="4" t="s">
        <v>1990</v>
      </c>
      <c r="E4774" s="4" t="s">
        <v>98</v>
      </c>
      <c r="F4774" s="4" t="s">
        <v>99</v>
      </c>
      <c r="G4774" s="23" t="n">
        <v>377925</v>
      </c>
      <c r="H4774" s="24" t="n">
        <f aca="false">Parametros!$B$3</f>
        <v>160.42</v>
      </c>
      <c r="I4774" s="24" t="n">
        <f aca="false">Parametros!$B$4</f>
        <v>151.76</v>
      </c>
      <c r="J4774" s="23" t="n">
        <f aca="false">G4774*H4774/I4774</f>
        <v>399490.830917238</v>
      </c>
      <c r="K4774" s="23" t="n">
        <v>362608.32</v>
      </c>
      <c r="L4774" s="23" t="n">
        <v>474810</v>
      </c>
      <c r="M4774" s="23" t="n">
        <f aca="false">MIN(J4774:L4774)</f>
        <v>362608.32</v>
      </c>
      <c r="N4774" s="23" t="n">
        <f aca="false">MAX(J4774:L4774)</f>
        <v>474810</v>
      </c>
      <c r="O4774" s="23" t="n">
        <f aca="false">MEDIAN(J4774:L4774)</f>
        <v>399490.830917238</v>
      </c>
      <c r="P4774" s="23" t="n">
        <f aca="false">AVERAGE(J4774:L4774)</f>
        <v>412303.050305746</v>
      </c>
      <c r="Q4774" s="23" t="n">
        <f aca="false">AVERAGE(M4774,O4774)</f>
        <v>381049.575458619</v>
      </c>
      <c r="R4774" s="23" t="n">
        <f aca="false">AVERAGE(N4774,O4774)</f>
        <v>437150.415458619</v>
      </c>
      <c r="S4774" s="23" t="n">
        <f aca="false">STDEV(J4774:L4774)</f>
        <v>57187.5770858501</v>
      </c>
      <c r="T4774" s="25" t="n">
        <f aca="false">IF(P4774&gt;0,S4774/P4774,NA())</f>
        <v>0.138702774678582</v>
      </c>
      <c r="U4774" s="4" t="str">
        <f aca="false">IF(T4774&lt;=Parametros!$B$7,"MENOR",IF(T4774&lt;=Parametros!$B$8,"PROMEDIO MENOR-MEDIANA","PROMEDIO"))</f>
        <v>MENOR</v>
      </c>
      <c r="V4774" s="23" t="n">
        <f aca="false">IF(T4774&lt;=Parametros!$B$7,M4774,IF(T4774&lt;=Parametros!$B$8,Q4774,P4774))</f>
        <v>362608.32</v>
      </c>
      <c r="W4774" s="26" t="n">
        <f aca="false">ROUND(V4774,0)</f>
        <v>362608</v>
      </c>
      <c r="X4774" s="27" t="n">
        <f aca="false">K4774/G4774</f>
        <v>0.959471641198651</v>
      </c>
      <c r="Y4774" s="27" t="n">
        <f aca="false">L4774/G4774</f>
        <v>1.25636038896606</v>
      </c>
    </row>
    <row r="4775" customFormat="false" ht="26.25" hidden="false" customHeight="true" outlineLevel="0" collapsed="false">
      <c r="A4775" s="4" t="s">
        <v>567</v>
      </c>
      <c r="B4775" s="4" t="s">
        <v>1668</v>
      </c>
      <c r="C4775" s="4" t="s">
        <v>1991</v>
      </c>
      <c r="D4775" s="4" t="s">
        <v>1992</v>
      </c>
      <c r="E4775" s="4" t="s">
        <v>98</v>
      </c>
      <c r="F4775" s="4" t="s">
        <v>99</v>
      </c>
      <c r="G4775" s="23" t="n">
        <v>136791</v>
      </c>
      <c r="H4775" s="24" t="n">
        <f aca="false">Parametros!$B$3</f>
        <v>160.42</v>
      </c>
      <c r="I4775" s="24" t="n">
        <f aca="false">Parametros!$B$4</f>
        <v>151.76</v>
      </c>
      <c r="J4775" s="23" t="n">
        <f aca="false">G4775*H4775/I4775</f>
        <v>144596.812203479</v>
      </c>
      <c r="K4775" s="23" t="n">
        <v>131247.15</v>
      </c>
      <c r="L4775" s="23" t="n">
        <v>171836</v>
      </c>
      <c r="M4775" s="23" t="n">
        <f aca="false">MIN(J4775:L4775)</f>
        <v>131247.15</v>
      </c>
      <c r="N4775" s="23" t="n">
        <f aca="false">MAX(J4775:L4775)</f>
        <v>171836</v>
      </c>
      <c r="O4775" s="23" t="n">
        <f aca="false">MEDIAN(J4775:L4775)</f>
        <v>144596.812203479</v>
      </c>
      <c r="P4775" s="23" t="n">
        <f aca="false">AVERAGE(J4775:L4775)</f>
        <v>149226.654067826</v>
      </c>
      <c r="Q4775" s="23" t="n">
        <f aca="false">AVERAGE(M4775,O4775)</f>
        <v>137921.98110174</v>
      </c>
      <c r="R4775" s="23" t="n">
        <f aca="false">AVERAGE(N4775,O4775)</f>
        <v>158216.40610174</v>
      </c>
      <c r="S4775" s="23" t="n">
        <f aca="false">STDEV(J4775:L4775)</f>
        <v>20686.7170630642</v>
      </c>
      <c r="T4775" s="25" t="n">
        <f aca="false">IF(P4775&gt;0,S4775/P4775,NA())</f>
        <v>0.138626153566786</v>
      </c>
      <c r="U4775" s="4" t="str">
        <f aca="false">IF(T4775&lt;=Parametros!$B$7,"MENOR",IF(T4775&lt;=Parametros!$B$8,"PROMEDIO MENOR-MEDIANA","PROMEDIO"))</f>
        <v>MENOR</v>
      </c>
      <c r="V4775" s="23" t="n">
        <f aca="false">IF(T4775&lt;=Parametros!$B$7,M4775,IF(T4775&lt;=Parametros!$B$8,Q4775,P4775))</f>
        <v>131247.15</v>
      </c>
      <c r="W4775" s="26" t="n">
        <f aca="false">ROUND(V4775,0)</f>
        <v>131247</v>
      </c>
      <c r="X4775" s="27" t="n">
        <f aca="false">K4775/G4775</f>
        <v>0.959472114393491</v>
      </c>
      <c r="Y4775" s="27" t="n">
        <f aca="false">L4775/G4775</f>
        <v>1.25619375543713</v>
      </c>
    </row>
    <row r="4776" customFormat="false" ht="26.25" hidden="false" customHeight="true" outlineLevel="0" collapsed="false">
      <c r="A4776" s="4" t="s">
        <v>570</v>
      </c>
      <c r="B4776" s="4" t="s">
        <v>1668</v>
      </c>
      <c r="C4776" s="4" t="s">
        <v>1993</v>
      </c>
      <c r="D4776" s="4" t="s">
        <v>1994</v>
      </c>
      <c r="E4776" s="4" t="s">
        <v>98</v>
      </c>
      <c r="F4776" s="4" t="s">
        <v>99</v>
      </c>
      <c r="G4776" s="23" t="n">
        <v>136791</v>
      </c>
      <c r="H4776" s="24" t="n">
        <f aca="false">Parametros!$B$3</f>
        <v>160.42</v>
      </c>
      <c r="I4776" s="24" t="n">
        <f aca="false">Parametros!$B$4</f>
        <v>151.76</v>
      </c>
      <c r="J4776" s="23" t="n">
        <f aca="false">G4776*H4776/I4776</f>
        <v>144596.812203479</v>
      </c>
      <c r="K4776" s="23" t="n">
        <v>131247.15</v>
      </c>
      <c r="L4776" s="23" t="n">
        <v>171836</v>
      </c>
      <c r="M4776" s="23" t="n">
        <f aca="false">MIN(J4776:L4776)</f>
        <v>131247.15</v>
      </c>
      <c r="N4776" s="23" t="n">
        <f aca="false">MAX(J4776:L4776)</f>
        <v>171836</v>
      </c>
      <c r="O4776" s="23" t="n">
        <f aca="false">MEDIAN(J4776:L4776)</f>
        <v>144596.812203479</v>
      </c>
      <c r="P4776" s="23" t="n">
        <f aca="false">AVERAGE(J4776:L4776)</f>
        <v>149226.654067826</v>
      </c>
      <c r="Q4776" s="23" t="n">
        <f aca="false">AVERAGE(M4776,O4776)</f>
        <v>137921.98110174</v>
      </c>
      <c r="R4776" s="23" t="n">
        <f aca="false">AVERAGE(N4776,O4776)</f>
        <v>158216.40610174</v>
      </c>
      <c r="S4776" s="23" t="n">
        <f aca="false">STDEV(J4776:L4776)</f>
        <v>20686.7170630642</v>
      </c>
      <c r="T4776" s="25" t="n">
        <f aca="false">IF(P4776&gt;0,S4776/P4776,NA())</f>
        <v>0.138626153566786</v>
      </c>
      <c r="U4776" s="4" t="str">
        <f aca="false">IF(T4776&lt;=Parametros!$B$7,"MENOR",IF(T4776&lt;=Parametros!$B$8,"PROMEDIO MENOR-MEDIANA","PROMEDIO"))</f>
        <v>MENOR</v>
      </c>
      <c r="V4776" s="23" t="n">
        <f aca="false">IF(T4776&lt;=Parametros!$B$7,M4776,IF(T4776&lt;=Parametros!$B$8,Q4776,P4776))</f>
        <v>131247.15</v>
      </c>
      <c r="W4776" s="26" t="n">
        <f aca="false">ROUND(V4776,0)</f>
        <v>131247</v>
      </c>
      <c r="X4776" s="27" t="n">
        <f aca="false">K4776/G4776</f>
        <v>0.959472114393491</v>
      </c>
      <c r="Y4776" s="27" t="n">
        <f aca="false">L4776/G4776</f>
        <v>1.25619375543713</v>
      </c>
    </row>
    <row r="4777" customFormat="false" ht="26.25" hidden="false" customHeight="true" outlineLevel="0" collapsed="false">
      <c r="A4777" s="4" t="s">
        <v>572</v>
      </c>
      <c r="B4777" s="4" t="s">
        <v>1668</v>
      </c>
      <c r="C4777" s="4" t="s">
        <v>1995</v>
      </c>
      <c r="D4777" s="4" t="s">
        <v>1996</v>
      </c>
      <c r="E4777" s="4" t="s">
        <v>98</v>
      </c>
      <c r="F4777" s="4" t="s">
        <v>99</v>
      </c>
      <c r="G4777" s="23" t="n">
        <v>502774</v>
      </c>
      <c r="H4777" s="24" t="n">
        <f aca="false">Parametros!$B$3</f>
        <v>160.42</v>
      </c>
      <c r="I4777" s="24" t="n">
        <f aca="false">Parametros!$B$4</f>
        <v>151.76</v>
      </c>
      <c r="J4777" s="23" t="n">
        <f aca="false">G4777*H4777/I4777</f>
        <v>531464.18740116</v>
      </c>
      <c r="K4777" s="23" t="n">
        <v>482397.13</v>
      </c>
      <c r="L4777" s="23" t="n">
        <v>631652</v>
      </c>
      <c r="M4777" s="23" t="n">
        <f aca="false">MIN(J4777:L4777)</f>
        <v>482397.13</v>
      </c>
      <c r="N4777" s="23" t="n">
        <f aca="false">MAX(J4777:L4777)</f>
        <v>631652</v>
      </c>
      <c r="O4777" s="23" t="n">
        <f aca="false">MEDIAN(J4777:L4777)</f>
        <v>531464.18740116</v>
      </c>
      <c r="P4777" s="23" t="n">
        <f aca="false">AVERAGE(J4777:L4777)</f>
        <v>548504.43913372</v>
      </c>
      <c r="Q4777" s="23" t="n">
        <f aca="false">AVERAGE(M4777,O4777)</f>
        <v>506930.65870058</v>
      </c>
      <c r="R4777" s="23" t="n">
        <f aca="false">AVERAGE(N4777,O4777)</f>
        <v>581558.09370058</v>
      </c>
      <c r="S4777" s="23" t="n">
        <f aca="false">STDEV(J4777:L4777)</f>
        <v>76072.5422804509</v>
      </c>
      <c r="T4777" s="25" t="n">
        <f aca="false">IF(P4777&gt;0,S4777/P4777,NA())</f>
        <v>0.138690841592086</v>
      </c>
      <c r="U4777" s="4" t="str">
        <f aca="false">IF(T4777&lt;=Parametros!$B$7,"MENOR",IF(T4777&lt;=Parametros!$B$8,"PROMEDIO MENOR-MEDIANA","PROMEDIO"))</f>
        <v>MENOR</v>
      </c>
      <c r="V4777" s="23" t="n">
        <f aca="false">IF(T4777&lt;=Parametros!$B$7,M4777,IF(T4777&lt;=Parametros!$B$8,Q4777,P4777))</f>
        <v>482397.13</v>
      </c>
      <c r="W4777" s="26" t="n">
        <f aca="false">ROUND(V4777,0)</f>
        <v>482397</v>
      </c>
      <c r="X4777" s="27" t="n">
        <f aca="false">K4777/G4777</f>
        <v>0.959471114258096</v>
      </c>
      <c r="Y4777" s="27" t="n">
        <f aca="false">L4777/G4777</f>
        <v>1.25633385974613</v>
      </c>
    </row>
    <row r="4778" customFormat="false" ht="26.25" hidden="false" customHeight="true" outlineLevel="0" collapsed="false">
      <c r="A4778" s="4" t="s">
        <v>575</v>
      </c>
      <c r="B4778" s="4" t="s">
        <v>1668</v>
      </c>
      <c r="C4778" s="4" t="s">
        <v>1997</v>
      </c>
      <c r="D4778" s="4" t="s">
        <v>1998</v>
      </c>
      <c r="E4778" s="4" t="s">
        <v>98</v>
      </c>
      <c r="F4778" s="4" t="s">
        <v>99</v>
      </c>
      <c r="G4778" s="23" t="n">
        <v>334032</v>
      </c>
      <c r="H4778" s="24" t="n">
        <f aca="false">Parametros!$B$3</f>
        <v>160.42</v>
      </c>
      <c r="I4778" s="24" t="n">
        <f aca="false">Parametros!$B$4</f>
        <v>151.76</v>
      </c>
      <c r="J4778" s="23" t="n">
        <f aca="false">G4778*H4778/I4778</f>
        <v>353093.130205588</v>
      </c>
      <c r="K4778" s="23" t="n">
        <v>320494.25</v>
      </c>
      <c r="L4778" s="23" t="n">
        <v>419713</v>
      </c>
      <c r="M4778" s="23" t="n">
        <f aca="false">MIN(J4778:L4778)</f>
        <v>320494.25</v>
      </c>
      <c r="N4778" s="23" t="n">
        <f aca="false">MAX(J4778:L4778)</f>
        <v>419713</v>
      </c>
      <c r="O4778" s="23" t="n">
        <f aca="false">MEDIAN(J4778:L4778)</f>
        <v>353093.130205588</v>
      </c>
      <c r="P4778" s="23" t="n">
        <f aca="false">AVERAGE(J4778:L4778)</f>
        <v>364433.460068529</v>
      </c>
      <c r="Q4778" s="23" t="n">
        <f aca="false">AVERAGE(M4778,O4778)</f>
        <v>336793.690102794</v>
      </c>
      <c r="R4778" s="23" t="n">
        <f aca="false">AVERAGE(N4778,O4778)</f>
        <v>386403.065102794</v>
      </c>
      <c r="S4778" s="23" t="n">
        <f aca="false">STDEV(J4778:L4778)</f>
        <v>50572.1504282828</v>
      </c>
      <c r="T4778" s="25" t="n">
        <f aca="false">IF(P4778&gt;0,S4778/P4778,NA())</f>
        <v>0.138769229419201</v>
      </c>
      <c r="U4778" s="4" t="str">
        <f aca="false">IF(T4778&lt;=Parametros!$B$7,"MENOR",IF(T4778&lt;=Parametros!$B$8,"PROMEDIO MENOR-MEDIANA","PROMEDIO"))</f>
        <v>MENOR</v>
      </c>
      <c r="V4778" s="23" t="n">
        <f aca="false">IF(T4778&lt;=Parametros!$B$7,M4778,IF(T4778&lt;=Parametros!$B$8,Q4778,P4778))</f>
        <v>320494.25</v>
      </c>
      <c r="W4778" s="26" t="n">
        <f aca="false">ROUND(V4778,0)</f>
        <v>320494</v>
      </c>
      <c r="X4778" s="27" t="n">
        <f aca="false">K4778/G4778</f>
        <v>0.959471697322412</v>
      </c>
      <c r="Y4778" s="27" t="n">
        <f aca="false">L4778/G4778</f>
        <v>1.25650536475547</v>
      </c>
    </row>
    <row r="4779" customFormat="false" ht="15" hidden="false" customHeight="true" outlineLevel="0" collapsed="false">
      <c r="A4779" s="4" t="s">
        <v>578</v>
      </c>
      <c r="B4779" s="4" t="s">
        <v>1668</v>
      </c>
      <c r="C4779" s="4" t="s">
        <v>1999</v>
      </c>
      <c r="D4779" s="4" t="s">
        <v>2000</v>
      </c>
      <c r="E4779" s="4" t="s">
        <v>98</v>
      </c>
      <c r="F4779" s="4" t="s">
        <v>99</v>
      </c>
      <c r="G4779" s="23" t="n">
        <v>503462</v>
      </c>
      <c r="H4779" s="24" t="n">
        <f aca="false">Parametros!$B$3</f>
        <v>160.42</v>
      </c>
      <c r="I4779" s="24" t="n">
        <f aca="false">Parametros!$B$4</f>
        <v>151.76</v>
      </c>
      <c r="J4779" s="23" t="n">
        <f aca="false">G4779*H4779/I4779</f>
        <v>532191.447285187</v>
      </c>
      <c r="K4779" s="23" t="n">
        <v>483056.87</v>
      </c>
      <c r="L4779" s="23" t="n">
        <v>632604</v>
      </c>
      <c r="M4779" s="23" t="n">
        <f aca="false">MIN(J4779:L4779)</f>
        <v>483056.87</v>
      </c>
      <c r="N4779" s="23" t="n">
        <f aca="false">MAX(J4779:L4779)</f>
        <v>632604</v>
      </c>
      <c r="O4779" s="23" t="n">
        <f aca="false">MEDIAN(J4779:L4779)</f>
        <v>532191.447285187</v>
      </c>
      <c r="P4779" s="23" t="n">
        <f aca="false">AVERAGE(J4779:L4779)</f>
        <v>549284.105761729</v>
      </c>
      <c r="Q4779" s="23" t="n">
        <f aca="false">AVERAGE(M4779,O4779)</f>
        <v>507624.158642594</v>
      </c>
      <c r="R4779" s="23" t="n">
        <f aca="false">AVERAGE(N4779,O4779)</f>
        <v>582397.723642594</v>
      </c>
      <c r="S4779" s="23" t="n">
        <f aca="false">STDEV(J4779:L4779)</f>
        <v>76224.7023815508</v>
      </c>
      <c r="T4779" s="25" t="n">
        <f aca="false">IF(P4779&gt;0,S4779/P4779,NA())</f>
        <v>0.138770995887174</v>
      </c>
      <c r="U4779" s="4" t="str">
        <f aca="false">IF(T4779&lt;=Parametros!$B$7,"MENOR",IF(T4779&lt;=Parametros!$B$8,"PROMEDIO MENOR-MEDIANA","PROMEDIO"))</f>
        <v>MENOR</v>
      </c>
      <c r="V4779" s="23" t="n">
        <f aca="false">IF(T4779&lt;=Parametros!$B$7,M4779,IF(T4779&lt;=Parametros!$B$8,Q4779,P4779))</f>
        <v>483056.87</v>
      </c>
      <c r="W4779" s="26" t="n">
        <f aca="false">ROUND(V4779,0)</f>
        <v>483057</v>
      </c>
      <c r="X4779" s="27" t="n">
        <f aca="false">K4779/G4779</f>
        <v>0.959470367177662</v>
      </c>
      <c r="Y4779" s="27" t="n">
        <f aca="false">L4779/G4779</f>
        <v>1.25650793903016</v>
      </c>
    </row>
    <row r="4780" customFormat="false" ht="26.25" hidden="false" customHeight="true" outlineLevel="0" collapsed="false">
      <c r="A4780" s="4" t="s">
        <v>581</v>
      </c>
      <c r="B4780" s="4" t="s">
        <v>1668</v>
      </c>
      <c r="C4780" s="4" t="s">
        <v>2001</v>
      </c>
      <c r="D4780" s="4" t="s">
        <v>2002</v>
      </c>
      <c r="E4780" s="4" t="s">
        <v>98</v>
      </c>
      <c r="F4780" s="4" t="s">
        <v>99</v>
      </c>
      <c r="G4780" s="23" t="n">
        <v>415993</v>
      </c>
      <c r="H4780" s="24" t="n">
        <f aca="false">Parametros!$B$3</f>
        <v>160.42</v>
      </c>
      <c r="I4780" s="24" t="n">
        <f aca="false">Parametros!$B$4</f>
        <v>151.76</v>
      </c>
      <c r="J4780" s="23" t="n">
        <f aca="false">G4780*H4780/I4780</f>
        <v>439731.135081708</v>
      </c>
      <c r="K4780" s="23" t="n">
        <v>399132.95</v>
      </c>
      <c r="L4780" s="23" t="n">
        <v>522648</v>
      </c>
      <c r="M4780" s="23" t="n">
        <f aca="false">MIN(J4780:L4780)</f>
        <v>399132.95</v>
      </c>
      <c r="N4780" s="23" t="n">
        <f aca="false">MAX(J4780:L4780)</f>
        <v>522648</v>
      </c>
      <c r="O4780" s="23" t="n">
        <f aca="false">MEDIAN(J4780:L4780)</f>
        <v>439731.135081708</v>
      </c>
      <c r="P4780" s="23" t="n">
        <f aca="false">AVERAGE(J4780:L4780)</f>
        <v>453837.361693903</v>
      </c>
      <c r="Q4780" s="23" t="n">
        <f aca="false">AVERAGE(M4780,O4780)</f>
        <v>419432.042540854</v>
      </c>
      <c r="R4780" s="23" t="n">
        <f aca="false">AVERAGE(N4780,O4780)</f>
        <v>481189.567540854</v>
      </c>
      <c r="S4780" s="23" t="n">
        <f aca="false">STDEV(J4780:L4780)</f>
        <v>62954.1985577735</v>
      </c>
      <c r="T4780" s="25" t="n">
        <f aca="false">IF(P4780&gt;0,S4780/P4780,NA())</f>
        <v>0.138715328158094</v>
      </c>
      <c r="U4780" s="4" t="str">
        <f aca="false">IF(T4780&lt;=Parametros!$B$7,"MENOR",IF(T4780&lt;=Parametros!$B$8,"PROMEDIO MENOR-MEDIANA","PROMEDIO"))</f>
        <v>MENOR</v>
      </c>
      <c r="V4780" s="23" t="n">
        <f aca="false">IF(T4780&lt;=Parametros!$B$7,M4780,IF(T4780&lt;=Parametros!$B$8,Q4780,P4780))</f>
        <v>399132.95</v>
      </c>
      <c r="W4780" s="26" t="n">
        <f aca="false">ROUND(V4780,0)</f>
        <v>399133</v>
      </c>
      <c r="X4780" s="27" t="n">
        <f aca="false">K4780/G4780</f>
        <v>0.959470351664571</v>
      </c>
      <c r="Y4780" s="27" t="n">
        <f aca="false">L4780/G4780</f>
        <v>1.25638652573481</v>
      </c>
    </row>
    <row r="4781" customFormat="false" ht="26.25" hidden="false" customHeight="true" outlineLevel="0" collapsed="false">
      <c r="A4781" s="4" t="s">
        <v>584</v>
      </c>
      <c r="B4781" s="4" t="s">
        <v>1668</v>
      </c>
      <c r="C4781" s="4" t="s">
        <v>2003</v>
      </c>
      <c r="D4781" s="4" t="s">
        <v>2004</v>
      </c>
      <c r="E4781" s="4" t="s">
        <v>98</v>
      </c>
      <c r="F4781" s="4" t="s">
        <v>99</v>
      </c>
      <c r="G4781" s="23" t="n">
        <v>388518</v>
      </c>
      <c r="H4781" s="24" t="n">
        <f aca="false">Parametros!$B$3</f>
        <v>160.42</v>
      </c>
      <c r="I4781" s="24" t="n">
        <f aca="false">Parametros!$B$4</f>
        <v>151.76</v>
      </c>
      <c r="J4781" s="23" t="n">
        <f aca="false">G4781*H4781/I4781</f>
        <v>410688.307590933</v>
      </c>
      <c r="K4781" s="23" t="n">
        <v>372771.91</v>
      </c>
      <c r="L4781" s="23" t="n">
        <v>488138</v>
      </c>
      <c r="M4781" s="23" t="n">
        <f aca="false">MIN(J4781:L4781)</f>
        <v>372771.91</v>
      </c>
      <c r="N4781" s="23" t="n">
        <f aca="false">MAX(J4781:L4781)</f>
        <v>488138</v>
      </c>
      <c r="O4781" s="23" t="n">
        <f aca="false">MEDIAN(J4781:L4781)</f>
        <v>410688.307590933</v>
      </c>
      <c r="P4781" s="23" t="n">
        <f aca="false">AVERAGE(J4781:L4781)</f>
        <v>423866.072530311</v>
      </c>
      <c r="Q4781" s="23" t="n">
        <f aca="false">AVERAGE(M4781,O4781)</f>
        <v>391730.108795467</v>
      </c>
      <c r="R4781" s="23" t="n">
        <f aca="false">AVERAGE(N4781,O4781)</f>
        <v>449413.153795467</v>
      </c>
      <c r="S4781" s="23" t="n">
        <f aca="false">STDEV(J4781:L4781)</f>
        <v>58801.1377191815</v>
      </c>
      <c r="T4781" s="25" t="n">
        <f aca="false">IF(P4781&gt;0,S4781/P4781,NA())</f>
        <v>0.138725747423384</v>
      </c>
      <c r="U4781" s="4" t="str">
        <f aca="false">IF(T4781&lt;=Parametros!$B$7,"MENOR",IF(T4781&lt;=Parametros!$B$8,"PROMEDIO MENOR-MEDIANA","PROMEDIO"))</f>
        <v>MENOR</v>
      </c>
      <c r="V4781" s="23" t="n">
        <f aca="false">IF(T4781&lt;=Parametros!$B$7,M4781,IF(T4781&lt;=Parametros!$B$8,Q4781,P4781))</f>
        <v>372771.91</v>
      </c>
      <c r="W4781" s="26" t="n">
        <f aca="false">ROUND(V4781,0)</f>
        <v>372772</v>
      </c>
      <c r="X4781" s="27" t="n">
        <f aca="false">K4781/G4781</f>
        <v>0.959471401582423</v>
      </c>
      <c r="Y4781" s="27" t="n">
        <f aca="false">L4781/G4781</f>
        <v>1.25641025641026</v>
      </c>
    </row>
    <row r="4782" customFormat="false" ht="26.25" hidden="false" customHeight="true" outlineLevel="0" collapsed="false">
      <c r="A4782" s="4" t="s">
        <v>587</v>
      </c>
      <c r="B4782" s="4" t="s">
        <v>1668</v>
      </c>
      <c r="C4782" s="4" t="s">
        <v>2005</v>
      </c>
      <c r="D4782" s="4" t="s">
        <v>2006</v>
      </c>
      <c r="E4782" s="4" t="s">
        <v>98</v>
      </c>
      <c r="F4782" s="4" t="s">
        <v>99</v>
      </c>
      <c r="G4782" s="23" t="n">
        <v>278153</v>
      </c>
      <c r="H4782" s="24" t="n">
        <f aca="false">Parametros!$B$3</f>
        <v>160.42</v>
      </c>
      <c r="I4782" s="24" t="n">
        <f aca="false">Parametros!$B$4</f>
        <v>151.76</v>
      </c>
      <c r="J4782" s="23" t="n">
        <f aca="false">G4782*H4782/I4782</f>
        <v>294025.462967844</v>
      </c>
      <c r="K4782" s="23" t="n">
        <v>266879.71</v>
      </c>
      <c r="L4782" s="23" t="n">
        <v>349503</v>
      </c>
      <c r="M4782" s="23" t="n">
        <f aca="false">MIN(J4782:L4782)</f>
        <v>266879.71</v>
      </c>
      <c r="N4782" s="23" t="n">
        <f aca="false">MAX(J4782:L4782)</f>
        <v>349503</v>
      </c>
      <c r="O4782" s="23" t="n">
        <f aca="false">MEDIAN(J4782:L4782)</f>
        <v>294025.462967844</v>
      </c>
      <c r="P4782" s="23" t="n">
        <f aca="false">AVERAGE(J4782:L4782)</f>
        <v>303469.390989281</v>
      </c>
      <c r="Q4782" s="23" t="n">
        <f aca="false">AVERAGE(M4782,O4782)</f>
        <v>280452.586483922</v>
      </c>
      <c r="R4782" s="23" t="n">
        <f aca="false">AVERAGE(N4782,O4782)</f>
        <v>321764.231483922</v>
      </c>
      <c r="S4782" s="23" t="n">
        <f aca="false">STDEV(J4782:L4782)</f>
        <v>42113.4520665498</v>
      </c>
      <c r="T4782" s="25" t="n">
        <f aca="false">IF(P4782&gt;0,S4782/P4782,NA())</f>
        <v>0.138773310643502</v>
      </c>
      <c r="U4782" s="4" t="str">
        <f aca="false">IF(T4782&lt;=Parametros!$B$7,"MENOR",IF(T4782&lt;=Parametros!$B$8,"PROMEDIO MENOR-MEDIANA","PROMEDIO"))</f>
        <v>MENOR</v>
      </c>
      <c r="V4782" s="23" t="n">
        <f aca="false">IF(T4782&lt;=Parametros!$B$7,M4782,IF(T4782&lt;=Parametros!$B$8,Q4782,P4782))</f>
        <v>266879.71</v>
      </c>
      <c r="W4782" s="26" t="n">
        <f aca="false">ROUND(V4782,0)</f>
        <v>266880</v>
      </c>
      <c r="X4782" s="27" t="n">
        <f aca="false">K4782/G4782</f>
        <v>0.959470902704627</v>
      </c>
      <c r="Y4782" s="27" t="n">
        <f aca="false">L4782/G4782</f>
        <v>1.25651350156209</v>
      </c>
    </row>
    <row r="4783" customFormat="false" ht="26.25" hidden="false" customHeight="true" outlineLevel="0" collapsed="false">
      <c r="A4783" s="4" t="s">
        <v>590</v>
      </c>
      <c r="B4783" s="4" t="s">
        <v>1668</v>
      </c>
      <c r="C4783" s="4" t="s">
        <v>2007</v>
      </c>
      <c r="D4783" s="4" t="s">
        <v>2008</v>
      </c>
      <c r="E4783" s="4" t="s">
        <v>98</v>
      </c>
      <c r="F4783" s="4" t="s">
        <v>99</v>
      </c>
      <c r="G4783" s="23" t="n">
        <v>257586</v>
      </c>
      <c r="H4783" s="24" t="n">
        <f aca="false">Parametros!$B$3</f>
        <v>160.42</v>
      </c>
      <c r="I4783" s="24" t="n">
        <f aca="false">Parametros!$B$4</f>
        <v>151.76</v>
      </c>
      <c r="J4783" s="23" t="n">
        <f aca="false">G4783*H4783/I4783</f>
        <v>272284.832103321</v>
      </c>
      <c r="K4783" s="23" t="n">
        <v>247146.27</v>
      </c>
      <c r="L4783" s="23" t="n">
        <v>323561</v>
      </c>
      <c r="M4783" s="23" t="n">
        <f aca="false">MIN(J4783:L4783)</f>
        <v>247146.27</v>
      </c>
      <c r="N4783" s="23" t="n">
        <f aca="false">MAX(J4783:L4783)</f>
        <v>323561</v>
      </c>
      <c r="O4783" s="23" t="n">
        <f aca="false">MEDIAN(J4783:L4783)</f>
        <v>272284.832103321</v>
      </c>
      <c r="P4783" s="23" t="n">
        <f aca="false">AVERAGE(J4783:L4783)</f>
        <v>280997.367367774</v>
      </c>
      <c r="Q4783" s="23" t="n">
        <f aca="false">AVERAGE(M4783,O4783)</f>
        <v>259715.551051661</v>
      </c>
      <c r="R4783" s="23" t="n">
        <f aca="false">AVERAGE(N4783,O4783)</f>
        <v>297922.916051661</v>
      </c>
      <c r="S4783" s="23" t="n">
        <f aca="false">STDEV(J4783:L4783)</f>
        <v>38945.2685610714</v>
      </c>
      <c r="T4783" s="25" t="n">
        <f aca="false">IF(P4783&gt;0,S4783/P4783,NA())</f>
        <v>0.138596560266343</v>
      </c>
      <c r="U4783" s="4" t="str">
        <f aca="false">IF(T4783&lt;=Parametros!$B$7,"MENOR",IF(T4783&lt;=Parametros!$B$8,"PROMEDIO MENOR-MEDIANA","PROMEDIO"))</f>
        <v>MENOR</v>
      </c>
      <c r="V4783" s="23" t="n">
        <f aca="false">IF(T4783&lt;=Parametros!$B$7,M4783,IF(T4783&lt;=Parametros!$B$8,Q4783,P4783))</f>
        <v>247146.27</v>
      </c>
      <c r="W4783" s="26" t="n">
        <f aca="false">ROUND(V4783,0)</f>
        <v>247146</v>
      </c>
      <c r="X4783" s="27" t="n">
        <f aca="false">K4783/G4783</f>
        <v>0.959470895157346</v>
      </c>
      <c r="Y4783" s="27" t="n">
        <f aca="false">L4783/G4783</f>
        <v>1.25612805043752</v>
      </c>
    </row>
    <row r="4784" customFormat="false" ht="26.25" hidden="false" customHeight="true" outlineLevel="0" collapsed="false">
      <c r="A4784" s="4" t="s">
        <v>593</v>
      </c>
      <c r="B4784" s="4" t="s">
        <v>1668</v>
      </c>
      <c r="C4784" s="4" t="s">
        <v>2009</v>
      </c>
      <c r="D4784" s="4" t="s">
        <v>2010</v>
      </c>
      <c r="E4784" s="4" t="s">
        <v>98</v>
      </c>
      <c r="F4784" s="4" t="s">
        <v>99</v>
      </c>
      <c r="G4784" s="23" t="n">
        <v>279035</v>
      </c>
      <c r="H4784" s="24" t="n">
        <f aca="false">Parametros!$B$3</f>
        <v>160.42</v>
      </c>
      <c r="I4784" s="24" t="n">
        <f aca="false">Parametros!$B$4</f>
        <v>151.76</v>
      </c>
      <c r="J4784" s="23" t="n">
        <f aca="false">G4784*H4784/I4784</f>
        <v>294957.793226147</v>
      </c>
      <c r="K4784" s="23" t="n">
        <v>267725.45</v>
      </c>
      <c r="L4784" s="23" t="n">
        <v>350574</v>
      </c>
      <c r="M4784" s="23" t="n">
        <f aca="false">MIN(J4784:L4784)</f>
        <v>267725.45</v>
      </c>
      <c r="N4784" s="23" t="n">
        <f aca="false">MAX(J4784:L4784)</f>
        <v>350574</v>
      </c>
      <c r="O4784" s="23" t="n">
        <f aca="false">MEDIAN(J4784:L4784)</f>
        <v>294957.793226147</v>
      </c>
      <c r="P4784" s="23" t="n">
        <f aca="false">AVERAGE(J4784:L4784)</f>
        <v>304419.081075382</v>
      </c>
      <c r="Q4784" s="23" t="n">
        <f aca="false">AVERAGE(M4784,O4784)</f>
        <v>281341.621613073</v>
      </c>
      <c r="R4784" s="23" t="n">
        <f aca="false">AVERAGE(N4784,O4784)</f>
        <v>322765.896613073</v>
      </c>
      <c r="S4784" s="23" t="n">
        <f aca="false">STDEV(J4784:L4784)</f>
        <v>42226.8579828075</v>
      </c>
      <c r="T4784" s="25" t="n">
        <f aca="false">IF(P4784&gt;0,S4784/P4784,NA())</f>
        <v>0.138712914557255</v>
      </c>
      <c r="U4784" s="4" t="str">
        <f aca="false">IF(T4784&lt;=Parametros!$B$7,"MENOR",IF(T4784&lt;=Parametros!$B$8,"PROMEDIO MENOR-MEDIANA","PROMEDIO"))</f>
        <v>MENOR</v>
      </c>
      <c r="V4784" s="23" t="n">
        <f aca="false">IF(T4784&lt;=Parametros!$B$7,M4784,IF(T4784&lt;=Parametros!$B$8,Q4784,P4784))</f>
        <v>267725.45</v>
      </c>
      <c r="W4784" s="26" t="n">
        <f aca="false">ROUND(V4784,0)</f>
        <v>267725</v>
      </c>
      <c r="X4784" s="27" t="n">
        <f aca="false">K4784/G4784</f>
        <v>0.959469063020768</v>
      </c>
      <c r="Y4784" s="27" t="n">
        <f aca="false">L4784/G4784</f>
        <v>1.25638002401132</v>
      </c>
    </row>
    <row r="4785" customFormat="false" ht="26.25" hidden="false" customHeight="true" outlineLevel="0" collapsed="false">
      <c r="A4785" s="4" t="s">
        <v>596</v>
      </c>
      <c r="B4785" s="4" t="s">
        <v>1668</v>
      </c>
      <c r="C4785" s="4" t="s">
        <v>2011</v>
      </c>
      <c r="D4785" s="4" t="s">
        <v>2012</v>
      </c>
      <c r="E4785" s="4" t="s">
        <v>98</v>
      </c>
      <c r="F4785" s="4" t="s">
        <v>99</v>
      </c>
      <c r="G4785" s="23" t="n">
        <v>337409</v>
      </c>
      <c r="H4785" s="24" t="n">
        <f aca="false">Parametros!$B$3</f>
        <v>160.42</v>
      </c>
      <c r="I4785" s="24" t="n">
        <f aca="false">Parametros!$B$4</f>
        <v>151.76</v>
      </c>
      <c r="J4785" s="23" t="n">
        <f aca="false">G4785*H4785/I4785</f>
        <v>356662.834607275</v>
      </c>
      <c r="K4785" s="23" t="n">
        <v>323734.29</v>
      </c>
      <c r="L4785" s="23" t="n">
        <v>423878</v>
      </c>
      <c r="M4785" s="23" t="n">
        <f aca="false">MIN(J4785:L4785)</f>
        <v>323734.29</v>
      </c>
      <c r="N4785" s="23" t="n">
        <f aca="false">MAX(J4785:L4785)</f>
        <v>423878</v>
      </c>
      <c r="O4785" s="23" t="n">
        <f aca="false">MEDIAN(J4785:L4785)</f>
        <v>356662.834607275</v>
      </c>
      <c r="P4785" s="23" t="n">
        <f aca="false">AVERAGE(J4785:L4785)</f>
        <v>368091.708202425</v>
      </c>
      <c r="Q4785" s="23" t="n">
        <f aca="false">AVERAGE(M4785,O4785)</f>
        <v>340198.562303637</v>
      </c>
      <c r="R4785" s="23" t="n">
        <f aca="false">AVERAGE(N4785,O4785)</f>
        <v>390270.417303637</v>
      </c>
      <c r="S4785" s="23" t="n">
        <f aca="false">STDEV(J4785:L4785)</f>
        <v>51040.7193021559</v>
      </c>
      <c r="T4785" s="25" t="n">
        <f aca="false">IF(P4785&gt;0,S4785/P4785,NA())</f>
        <v>0.138663050986433</v>
      </c>
      <c r="U4785" s="4" t="str">
        <f aca="false">IF(T4785&lt;=Parametros!$B$7,"MENOR",IF(T4785&lt;=Parametros!$B$8,"PROMEDIO MENOR-MEDIANA","PROMEDIO"))</f>
        <v>MENOR</v>
      </c>
      <c r="V4785" s="23" t="n">
        <f aca="false">IF(T4785&lt;=Parametros!$B$7,M4785,IF(T4785&lt;=Parametros!$B$8,Q4785,P4785))</f>
        <v>323734.29</v>
      </c>
      <c r="W4785" s="26" t="n">
        <f aca="false">ROUND(V4785,0)</f>
        <v>323734</v>
      </c>
      <c r="X4785" s="27" t="n">
        <f aca="false">K4785/G4785</f>
        <v>0.959471413032847</v>
      </c>
      <c r="Y4785" s="27" t="n">
        <f aca="false">L4785/G4785</f>
        <v>1.25627354338503</v>
      </c>
    </row>
    <row r="4786" customFormat="false" ht="26.25" hidden="false" customHeight="true" outlineLevel="0" collapsed="false">
      <c r="A4786" s="4" t="s">
        <v>599</v>
      </c>
      <c r="B4786" s="4" t="s">
        <v>1668</v>
      </c>
      <c r="C4786" s="4" t="s">
        <v>2013</v>
      </c>
      <c r="D4786" s="4" t="s">
        <v>2014</v>
      </c>
      <c r="E4786" s="4" t="s">
        <v>98</v>
      </c>
      <c r="F4786" s="4" t="s">
        <v>99</v>
      </c>
      <c r="G4786" s="23" t="n">
        <v>314966</v>
      </c>
      <c r="H4786" s="24" t="n">
        <f aca="false">Parametros!$B$3</f>
        <v>160.42</v>
      </c>
      <c r="I4786" s="24" t="n">
        <f aca="false">Parametros!$B$4</f>
        <v>151.76</v>
      </c>
      <c r="J4786" s="23" t="n">
        <f aca="false">G4786*H4786/I4786</f>
        <v>332939.152082235</v>
      </c>
      <c r="K4786" s="23" t="n">
        <v>302200.32</v>
      </c>
      <c r="L4786" s="23" t="n">
        <v>395675</v>
      </c>
      <c r="M4786" s="23" t="n">
        <f aca="false">MIN(J4786:L4786)</f>
        <v>302200.32</v>
      </c>
      <c r="N4786" s="23" t="n">
        <f aca="false">MAX(J4786:L4786)</f>
        <v>395675</v>
      </c>
      <c r="O4786" s="23" t="n">
        <f aca="false">MEDIAN(J4786:L4786)</f>
        <v>332939.152082235</v>
      </c>
      <c r="P4786" s="23" t="n">
        <f aca="false">AVERAGE(J4786:L4786)</f>
        <v>343604.824027412</v>
      </c>
      <c r="Q4786" s="23" t="n">
        <f aca="false">AVERAGE(M4786,O4786)</f>
        <v>317569.736041118</v>
      </c>
      <c r="R4786" s="23" t="n">
        <f aca="false">AVERAGE(N4786,O4786)</f>
        <v>364307.076041118</v>
      </c>
      <c r="S4786" s="23" t="n">
        <f aca="false">STDEV(J4786:L4786)</f>
        <v>47641.3304684829</v>
      </c>
      <c r="T4786" s="25" t="n">
        <f aca="false">IF(P4786&gt;0,S4786/P4786,NA())</f>
        <v>0.13865151807264</v>
      </c>
      <c r="U4786" s="4" t="str">
        <f aca="false">IF(T4786&lt;=Parametros!$B$7,"MENOR",IF(T4786&lt;=Parametros!$B$8,"PROMEDIO MENOR-MEDIANA","PROMEDIO"))</f>
        <v>MENOR</v>
      </c>
      <c r="V4786" s="23" t="n">
        <f aca="false">IF(T4786&lt;=Parametros!$B$7,M4786,IF(T4786&lt;=Parametros!$B$8,Q4786,P4786))</f>
        <v>302200.32</v>
      </c>
      <c r="W4786" s="26" t="n">
        <f aca="false">ROUND(V4786,0)</f>
        <v>302200</v>
      </c>
      <c r="X4786" s="27" t="n">
        <f aca="false">K4786/G4786</f>
        <v>0.959469657042347</v>
      </c>
      <c r="Y4786" s="27" t="n">
        <f aca="false">L4786/G4786</f>
        <v>1.25624670599366</v>
      </c>
    </row>
    <row r="4787" customFormat="false" ht="26.25" hidden="false" customHeight="true" outlineLevel="0" collapsed="false">
      <c r="A4787" s="4" t="s">
        <v>602</v>
      </c>
      <c r="B4787" s="4" t="s">
        <v>1668</v>
      </c>
      <c r="C4787" s="4" t="s">
        <v>2015</v>
      </c>
      <c r="D4787" s="4" t="s">
        <v>2016</v>
      </c>
      <c r="E4787" s="4" t="s">
        <v>98</v>
      </c>
      <c r="F4787" s="4" t="s">
        <v>99</v>
      </c>
      <c r="G4787" s="23" t="n">
        <v>273581</v>
      </c>
      <c r="H4787" s="24" t="n">
        <f aca="false">Parametros!$B$3</f>
        <v>160.42</v>
      </c>
      <c r="I4787" s="24" t="n">
        <f aca="false">Parametros!$B$4</f>
        <v>151.76</v>
      </c>
      <c r="J4787" s="23" t="n">
        <f aca="false">G4787*H4787/I4787</f>
        <v>289192.567343173</v>
      </c>
      <c r="K4787" s="23" t="n">
        <v>262492.46</v>
      </c>
      <c r="L4787" s="23" t="n">
        <v>343672</v>
      </c>
      <c r="M4787" s="23" t="n">
        <f aca="false">MIN(J4787:L4787)</f>
        <v>262492.46</v>
      </c>
      <c r="N4787" s="23" t="n">
        <f aca="false">MAX(J4787:L4787)</f>
        <v>343672</v>
      </c>
      <c r="O4787" s="23" t="n">
        <f aca="false">MEDIAN(J4787:L4787)</f>
        <v>289192.567343173</v>
      </c>
      <c r="P4787" s="23" t="n">
        <f aca="false">AVERAGE(J4787:L4787)</f>
        <v>298452.342447725</v>
      </c>
      <c r="Q4787" s="23" t="n">
        <f aca="false">AVERAGE(M4787,O4787)</f>
        <v>275842.513671587</v>
      </c>
      <c r="R4787" s="23" t="n">
        <f aca="false">AVERAGE(N4787,O4787)</f>
        <v>316432.283671587</v>
      </c>
      <c r="S4787" s="23" t="n">
        <f aca="false">STDEV(J4787:L4787)</f>
        <v>41374.3520178026</v>
      </c>
      <c r="T4787" s="25" t="n">
        <f aca="false">IF(P4787&gt;0,S4787/P4787,NA())</f>
        <v>0.138629677617791</v>
      </c>
      <c r="U4787" s="4" t="str">
        <f aca="false">IF(T4787&lt;=Parametros!$B$7,"MENOR",IF(T4787&lt;=Parametros!$B$8,"PROMEDIO MENOR-MEDIANA","PROMEDIO"))</f>
        <v>MENOR</v>
      </c>
      <c r="V4787" s="23" t="n">
        <f aca="false">IF(T4787&lt;=Parametros!$B$7,M4787,IF(T4787&lt;=Parametros!$B$8,Q4787,P4787))</f>
        <v>262492.46</v>
      </c>
      <c r="W4787" s="26" t="n">
        <f aca="false">ROUND(V4787,0)</f>
        <v>262492</v>
      </c>
      <c r="X4787" s="27" t="n">
        <f aca="false">K4787/G4787</f>
        <v>0.959468895866307</v>
      </c>
      <c r="Y4787" s="27" t="n">
        <f aca="false">L4787/G4787</f>
        <v>1.25619834710744</v>
      </c>
    </row>
    <row r="4788" customFormat="false" ht="39" hidden="false" customHeight="true" outlineLevel="0" collapsed="false">
      <c r="A4788" s="4" t="s">
        <v>605</v>
      </c>
      <c r="B4788" s="4" t="s">
        <v>1668</v>
      </c>
      <c r="C4788" s="4" t="s">
        <v>2017</v>
      </c>
      <c r="D4788" s="4" t="s">
        <v>2018</v>
      </c>
      <c r="E4788" s="4" t="s">
        <v>98</v>
      </c>
      <c r="F4788" s="4" t="s">
        <v>99</v>
      </c>
      <c r="G4788" s="23" t="n">
        <v>305848</v>
      </c>
      <c r="H4788" s="24" t="n">
        <f aca="false">Parametros!$B$3</f>
        <v>160.42</v>
      </c>
      <c r="I4788" s="24" t="n">
        <f aca="false">Parametros!$B$4</f>
        <v>151.76</v>
      </c>
      <c r="J4788" s="23" t="n">
        <f aca="false">G4788*H4788/I4788</f>
        <v>323300.844491302</v>
      </c>
      <c r="K4788" s="23" t="n">
        <v>293452.41</v>
      </c>
      <c r="L4788" s="23" t="n">
        <v>384251</v>
      </c>
      <c r="M4788" s="23" t="n">
        <f aca="false">MIN(J4788:L4788)</f>
        <v>293452.41</v>
      </c>
      <c r="N4788" s="23" t="n">
        <f aca="false">MAX(J4788:L4788)</f>
        <v>384251</v>
      </c>
      <c r="O4788" s="23" t="n">
        <f aca="false">MEDIAN(J4788:L4788)</f>
        <v>323300.844491302</v>
      </c>
      <c r="P4788" s="23" t="n">
        <f aca="false">AVERAGE(J4788:L4788)</f>
        <v>333668.084830434</v>
      </c>
      <c r="Q4788" s="23" t="n">
        <f aca="false">AVERAGE(M4788,O4788)</f>
        <v>308376.627245651</v>
      </c>
      <c r="R4788" s="23" t="n">
        <f aca="false">AVERAGE(N4788,O4788)</f>
        <v>353775.922245651</v>
      </c>
      <c r="S4788" s="23" t="n">
        <f aca="false">STDEV(J4788:L4788)</f>
        <v>46278.566752699</v>
      </c>
      <c r="T4788" s="25" t="n">
        <f aca="false">IF(P4788&gt;0,S4788/P4788,NA())</f>
        <v>0.138696413761649</v>
      </c>
      <c r="U4788" s="4" t="str">
        <f aca="false">IF(T4788&lt;=Parametros!$B$7,"MENOR",IF(T4788&lt;=Parametros!$B$8,"PROMEDIO MENOR-MEDIANA","PROMEDIO"))</f>
        <v>MENOR</v>
      </c>
      <c r="V4788" s="23" t="n">
        <f aca="false">IF(T4788&lt;=Parametros!$B$7,M4788,IF(T4788&lt;=Parametros!$B$8,Q4788,P4788))</f>
        <v>293452.41</v>
      </c>
      <c r="W4788" s="26" t="n">
        <f aca="false">ROUND(V4788,0)</f>
        <v>293452</v>
      </c>
      <c r="X4788" s="27" t="n">
        <f aca="false">K4788/G4788</f>
        <v>0.959471404096152</v>
      </c>
      <c r="Y4788" s="27" t="n">
        <f aca="false">L4788/G4788</f>
        <v>1.25634628966022</v>
      </c>
    </row>
    <row r="4789" customFormat="false" ht="26.25" hidden="false" customHeight="true" outlineLevel="0" collapsed="false">
      <c r="A4789" s="4" t="s">
        <v>608</v>
      </c>
      <c r="B4789" s="4" t="s">
        <v>1668</v>
      </c>
      <c r="C4789" s="4" t="s">
        <v>2019</v>
      </c>
      <c r="D4789" s="4" t="s">
        <v>2020</v>
      </c>
      <c r="E4789" s="4" t="s">
        <v>98</v>
      </c>
      <c r="F4789" s="4" t="s">
        <v>99</v>
      </c>
      <c r="G4789" s="23" t="n">
        <v>387933</v>
      </c>
      <c r="H4789" s="24" t="n">
        <f aca="false">Parametros!$B$3</f>
        <v>160.42</v>
      </c>
      <c r="I4789" s="24" t="n">
        <f aca="false">Parametros!$B$4</f>
        <v>151.76</v>
      </c>
      <c r="J4789" s="23" t="n">
        <f aca="false">G4789*H4789/I4789</f>
        <v>410069.925276753</v>
      </c>
      <c r="K4789" s="23" t="n">
        <v>372210.22</v>
      </c>
      <c r="L4789" s="23" t="n">
        <v>487424</v>
      </c>
      <c r="M4789" s="23" t="n">
        <f aca="false">MIN(J4789:L4789)</f>
        <v>372210.22</v>
      </c>
      <c r="N4789" s="23" t="n">
        <f aca="false">MAX(J4789:L4789)</f>
        <v>487424</v>
      </c>
      <c r="O4789" s="23" t="n">
        <f aca="false">MEDIAN(J4789:L4789)</f>
        <v>410069.925276753</v>
      </c>
      <c r="P4789" s="23" t="n">
        <f aca="false">AVERAGE(J4789:L4789)</f>
        <v>423234.715092251</v>
      </c>
      <c r="Q4789" s="23" t="n">
        <f aca="false">AVERAGE(M4789,O4789)</f>
        <v>391140.072638376</v>
      </c>
      <c r="R4789" s="23" t="n">
        <f aca="false">AVERAGE(N4789,O4789)</f>
        <v>448746.962638376</v>
      </c>
      <c r="S4789" s="23" t="n">
        <f aca="false">STDEV(J4789:L4789)</f>
        <v>58724.2500474615</v>
      </c>
      <c r="T4789" s="25" t="n">
        <f aca="false">IF(P4789&gt;0,S4789/P4789,NA())</f>
        <v>0.138751023848934</v>
      </c>
      <c r="U4789" s="4" t="str">
        <f aca="false">IF(T4789&lt;=Parametros!$B$7,"MENOR",IF(T4789&lt;=Parametros!$B$8,"PROMEDIO MENOR-MEDIANA","PROMEDIO"))</f>
        <v>MENOR</v>
      </c>
      <c r="V4789" s="23" t="n">
        <f aca="false">IF(T4789&lt;=Parametros!$B$7,M4789,IF(T4789&lt;=Parametros!$B$8,Q4789,P4789))</f>
        <v>372210.22</v>
      </c>
      <c r="W4789" s="26" t="n">
        <f aca="false">ROUND(V4789,0)</f>
        <v>372210</v>
      </c>
      <c r="X4789" s="27" t="n">
        <f aca="false">K4789/G4789</f>
        <v>0.959470372461224</v>
      </c>
      <c r="Y4789" s="27" t="n">
        <f aca="false">L4789/G4789</f>
        <v>1.25646438946932</v>
      </c>
    </row>
    <row r="4790" customFormat="false" ht="26.25" hidden="false" customHeight="true" outlineLevel="0" collapsed="false">
      <c r="A4790" s="4" t="s">
        <v>611</v>
      </c>
      <c r="B4790" s="4" t="s">
        <v>1668</v>
      </c>
      <c r="C4790" s="4" t="s">
        <v>2021</v>
      </c>
      <c r="D4790" s="4" t="s">
        <v>2022</v>
      </c>
      <c r="E4790" s="4" t="s">
        <v>98</v>
      </c>
      <c r="F4790" s="4" t="s">
        <v>99</v>
      </c>
      <c r="G4790" s="23" t="n">
        <v>273581</v>
      </c>
      <c r="H4790" s="24" t="n">
        <f aca="false">Parametros!$B$3</f>
        <v>160.42</v>
      </c>
      <c r="I4790" s="24" t="n">
        <f aca="false">Parametros!$B$4</f>
        <v>151.76</v>
      </c>
      <c r="J4790" s="23" t="n">
        <f aca="false">G4790*H4790/I4790</f>
        <v>289192.567343173</v>
      </c>
      <c r="K4790" s="23" t="n">
        <v>262492.46</v>
      </c>
      <c r="L4790" s="23" t="n">
        <v>343672</v>
      </c>
      <c r="M4790" s="23" t="n">
        <f aca="false">MIN(J4790:L4790)</f>
        <v>262492.46</v>
      </c>
      <c r="N4790" s="23" t="n">
        <f aca="false">MAX(J4790:L4790)</f>
        <v>343672</v>
      </c>
      <c r="O4790" s="23" t="n">
        <f aca="false">MEDIAN(J4790:L4790)</f>
        <v>289192.567343173</v>
      </c>
      <c r="P4790" s="23" t="n">
        <f aca="false">AVERAGE(J4790:L4790)</f>
        <v>298452.342447725</v>
      </c>
      <c r="Q4790" s="23" t="n">
        <f aca="false">AVERAGE(M4790,O4790)</f>
        <v>275842.513671587</v>
      </c>
      <c r="R4790" s="23" t="n">
        <f aca="false">AVERAGE(N4790,O4790)</f>
        <v>316432.283671587</v>
      </c>
      <c r="S4790" s="23" t="n">
        <f aca="false">STDEV(J4790:L4790)</f>
        <v>41374.3520178026</v>
      </c>
      <c r="T4790" s="25" t="n">
        <f aca="false">IF(P4790&gt;0,S4790/P4790,NA())</f>
        <v>0.138629677617791</v>
      </c>
      <c r="U4790" s="4" t="str">
        <f aca="false">IF(T4790&lt;=Parametros!$B$7,"MENOR",IF(T4790&lt;=Parametros!$B$8,"PROMEDIO MENOR-MEDIANA","PROMEDIO"))</f>
        <v>MENOR</v>
      </c>
      <c r="V4790" s="23" t="n">
        <f aca="false">IF(T4790&lt;=Parametros!$B$7,M4790,IF(T4790&lt;=Parametros!$B$8,Q4790,P4790))</f>
        <v>262492.46</v>
      </c>
      <c r="W4790" s="26" t="n">
        <f aca="false">ROUND(V4790,0)</f>
        <v>262492</v>
      </c>
      <c r="X4790" s="27" t="n">
        <f aca="false">K4790/G4790</f>
        <v>0.959468895866307</v>
      </c>
      <c r="Y4790" s="27" t="n">
        <f aca="false">L4790/G4790</f>
        <v>1.25619834710744</v>
      </c>
    </row>
    <row r="4791" customFormat="false" ht="26.25" hidden="false" customHeight="true" outlineLevel="0" collapsed="false">
      <c r="A4791" s="4" t="s">
        <v>614</v>
      </c>
      <c r="B4791" s="4" t="s">
        <v>1668</v>
      </c>
      <c r="C4791" s="4" t="s">
        <v>2023</v>
      </c>
      <c r="D4791" s="4" t="s">
        <v>2024</v>
      </c>
      <c r="E4791" s="4" t="s">
        <v>98</v>
      </c>
      <c r="F4791" s="4" t="s">
        <v>99</v>
      </c>
      <c r="G4791" s="23" t="n">
        <v>405223</v>
      </c>
      <c r="H4791" s="24" t="n">
        <f aca="false">Parametros!$B$3</f>
        <v>160.42</v>
      </c>
      <c r="I4791" s="24" t="n">
        <f aca="false">Parametros!$B$4</f>
        <v>151.76</v>
      </c>
      <c r="J4791" s="23" t="n">
        <f aca="false">G4791*H4791/I4791</f>
        <v>428346.558118081</v>
      </c>
      <c r="K4791" s="23" t="n">
        <v>388799.83</v>
      </c>
      <c r="L4791" s="23" t="n">
        <v>509082</v>
      </c>
      <c r="M4791" s="23" t="n">
        <f aca="false">MIN(J4791:L4791)</f>
        <v>388799.83</v>
      </c>
      <c r="N4791" s="23" t="n">
        <f aca="false">MAX(J4791:L4791)</f>
        <v>509082</v>
      </c>
      <c r="O4791" s="23" t="n">
        <f aca="false">MEDIAN(J4791:L4791)</f>
        <v>428346.558118081</v>
      </c>
      <c r="P4791" s="23" t="n">
        <f aca="false">AVERAGE(J4791:L4791)</f>
        <v>442076.129372694</v>
      </c>
      <c r="Q4791" s="23" t="n">
        <f aca="false">AVERAGE(M4791,O4791)</f>
        <v>408573.194059041</v>
      </c>
      <c r="R4791" s="23" t="n">
        <f aca="false">AVERAGE(N4791,O4791)</f>
        <v>468714.279059041</v>
      </c>
      <c r="S4791" s="23" t="n">
        <f aca="false">STDEV(J4791:L4791)</f>
        <v>61305.186975523</v>
      </c>
      <c r="T4791" s="25" t="n">
        <f aca="false">IF(P4791&gt;0,S4791/P4791,NA())</f>
        <v>0.138675632775095</v>
      </c>
      <c r="U4791" s="4" t="str">
        <f aca="false">IF(T4791&lt;=Parametros!$B$7,"MENOR",IF(T4791&lt;=Parametros!$B$8,"PROMEDIO MENOR-MEDIANA","PROMEDIO"))</f>
        <v>MENOR</v>
      </c>
      <c r="V4791" s="23" t="n">
        <f aca="false">IF(T4791&lt;=Parametros!$B$7,M4791,IF(T4791&lt;=Parametros!$B$8,Q4791,P4791))</f>
        <v>388799.83</v>
      </c>
      <c r="W4791" s="26" t="n">
        <f aca="false">ROUND(V4791,0)</f>
        <v>388800</v>
      </c>
      <c r="X4791" s="27" t="n">
        <f aca="false">K4791/G4791</f>
        <v>0.959471278777365</v>
      </c>
      <c r="Y4791" s="27" t="n">
        <f aca="false">L4791/G4791</f>
        <v>1.25630085162984</v>
      </c>
    </row>
    <row r="4792" customFormat="false" ht="39" hidden="false" customHeight="true" outlineLevel="0" collapsed="false">
      <c r="A4792" s="4" t="s">
        <v>617</v>
      </c>
      <c r="B4792" s="4" t="s">
        <v>1668</v>
      </c>
      <c r="C4792" s="4" t="s">
        <v>2025</v>
      </c>
      <c r="D4792" s="4" t="s">
        <v>2026</v>
      </c>
      <c r="E4792" s="4" t="s">
        <v>98</v>
      </c>
      <c r="F4792" s="4" t="s">
        <v>99</v>
      </c>
      <c r="G4792" s="23" t="n">
        <v>392335</v>
      </c>
      <c r="H4792" s="24" t="n">
        <f aca="false">Parametros!$B$3</f>
        <v>160.42</v>
      </c>
      <c r="I4792" s="24" t="n">
        <f aca="false">Parametros!$B$4</f>
        <v>151.76</v>
      </c>
      <c r="J4792" s="23" t="n">
        <f aca="false">G4792*H4792/I4792</f>
        <v>414723.120057986</v>
      </c>
      <c r="K4792" s="23" t="n">
        <v>376433.45</v>
      </c>
      <c r="L4792" s="23" t="n">
        <v>492898</v>
      </c>
      <c r="M4792" s="23" t="n">
        <f aca="false">MIN(J4792:L4792)</f>
        <v>376433.45</v>
      </c>
      <c r="N4792" s="23" t="n">
        <f aca="false">MAX(J4792:L4792)</f>
        <v>492898</v>
      </c>
      <c r="O4792" s="23" t="n">
        <f aca="false">MEDIAN(J4792:L4792)</f>
        <v>414723.120057986</v>
      </c>
      <c r="P4792" s="23" t="n">
        <f aca="false">AVERAGE(J4792:L4792)</f>
        <v>428018.190019329</v>
      </c>
      <c r="Q4792" s="23" t="n">
        <f aca="false">AVERAGE(M4792,O4792)</f>
        <v>395578.285028993</v>
      </c>
      <c r="R4792" s="23" t="n">
        <f aca="false">AVERAGE(N4792,O4792)</f>
        <v>453810.560028993</v>
      </c>
      <c r="S4792" s="23" t="n">
        <f aca="false">STDEV(J4792:L4792)</f>
        <v>59359.6413031057</v>
      </c>
      <c r="T4792" s="25" t="n">
        <f aca="false">IF(P4792&gt;0,S4792/P4792,NA())</f>
        <v>0.138684856595522</v>
      </c>
      <c r="U4792" s="4" t="str">
        <f aca="false">IF(T4792&lt;=Parametros!$B$7,"MENOR",IF(T4792&lt;=Parametros!$B$8,"PROMEDIO MENOR-MEDIANA","PROMEDIO"))</f>
        <v>MENOR</v>
      </c>
      <c r="V4792" s="23" t="n">
        <f aca="false">IF(T4792&lt;=Parametros!$B$7,M4792,IF(T4792&lt;=Parametros!$B$8,Q4792,P4792))</f>
        <v>376433.45</v>
      </c>
      <c r="W4792" s="26" t="n">
        <f aca="false">ROUND(V4792,0)</f>
        <v>376433</v>
      </c>
      <c r="X4792" s="27" t="n">
        <f aca="false">K4792/G4792</f>
        <v>0.959469458498477</v>
      </c>
      <c r="Y4792" s="27" t="n">
        <f aca="false">L4792/G4792</f>
        <v>1.25631921699568</v>
      </c>
    </row>
    <row r="4793" customFormat="false" ht="26.25" hidden="false" customHeight="true" outlineLevel="0" collapsed="false">
      <c r="A4793" s="4" t="s">
        <v>620</v>
      </c>
      <c r="B4793" s="4" t="s">
        <v>1668</v>
      </c>
      <c r="C4793" s="4" t="s">
        <v>2027</v>
      </c>
      <c r="D4793" s="4" t="s">
        <v>2028</v>
      </c>
      <c r="E4793" s="4" t="s">
        <v>98</v>
      </c>
      <c r="F4793" s="4" t="s">
        <v>99</v>
      </c>
      <c r="G4793" s="23" t="n">
        <v>392522</v>
      </c>
      <c r="H4793" s="24" t="n">
        <f aca="false">Parametros!$B$3</f>
        <v>160.42</v>
      </c>
      <c r="I4793" s="24" t="n">
        <f aca="false">Parametros!$B$4</f>
        <v>151.76</v>
      </c>
      <c r="J4793" s="23" t="n">
        <f aca="false">G4793*H4793/I4793</f>
        <v>414920.790985767</v>
      </c>
      <c r="K4793" s="23" t="n">
        <v>376613.04</v>
      </c>
      <c r="L4793" s="23" t="n">
        <v>493136</v>
      </c>
      <c r="M4793" s="23" t="n">
        <f aca="false">MIN(J4793:L4793)</f>
        <v>376613.04</v>
      </c>
      <c r="N4793" s="23" t="n">
        <f aca="false">MAX(J4793:L4793)</f>
        <v>493136</v>
      </c>
      <c r="O4793" s="23" t="n">
        <f aca="false">MEDIAN(J4793:L4793)</f>
        <v>414920.790985767</v>
      </c>
      <c r="P4793" s="23" t="n">
        <f aca="false">AVERAGE(J4793:L4793)</f>
        <v>428223.276995256</v>
      </c>
      <c r="Q4793" s="23" t="n">
        <f aca="false">AVERAGE(M4793,O4793)</f>
        <v>395766.915492884</v>
      </c>
      <c r="R4793" s="23" t="n">
        <f aca="false">AVERAGE(N4793,O4793)</f>
        <v>454028.395492884</v>
      </c>
      <c r="S4793" s="23" t="n">
        <f aca="false">STDEV(J4793:L4793)</f>
        <v>59389.5373977175</v>
      </c>
      <c r="T4793" s="25" t="n">
        <f aca="false">IF(P4793&gt;0,S4793/P4793,NA())</f>
        <v>0.138688251172239</v>
      </c>
      <c r="U4793" s="4" t="str">
        <f aca="false">IF(T4793&lt;=Parametros!$B$7,"MENOR",IF(T4793&lt;=Parametros!$B$8,"PROMEDIO MENOR-MEDIANA","PROMEDIO"))</f>
        <v>MENOR</v>
      </c>
      <c r="V4793" s="23" t="n">
        <f aca="false">IF(T4793&lt;=Parametros!$B$7,M4793,IF(T4793&lt;=Parametros!$B$8,Q4793,P4793))</f>
        <v>376613.04</v>
      </c>
      <c r="W4793" s="26" t="n">
        <f aca="false">ROUND(V4793,0)</f>
        <v>376613</v>
      </c>
      <c r="X4793" s="27" t="n">
        <f aca="false">K4793/G4793</f>
        <v>0.959469889585807</v>
      </c>
      <c r="Y4793" s="27" t="n">
        <f aca="false">L4793/G4793</f>
        <v>1.25632703389874</v>
      </c>
    </row>
    <row r="4794" customFormat="false" ht="39" hidden="false" customHeight="true" outlineLevel="0" collapsed="false">
      <c r="A4794" s="4" t="s">
        <v>623</v>
      </c>
      <c r="B4794" s="4" t="s">
        <v>1668</v>
      </c>
      <c r="C4794" s="4" t="s">
        <v>2029</v>
      </c>
      <c r="D4794" s="4" t="s">
        <v>2030</v>
      </c>
      <c r="E4794" s="4" t="s">
        <v>98</v>
      </c>
      <c r="F4794" s="4" t="s">
        <v>99</v>
      </c>
      <c r="G4794" s="23" t="n">
        <v>269036</v>
      </c>
      <c r="H4794" s="24" t="n">
        <f aca="false">Parametros!$B$3</f>
        <v>160.42</v>
      </c>
      <c r="I4794" s="24" t="n">
        <f aca="false">Parametros!$B$4</f>
        <v>151.76</v>
      </c>
      <c r="J4794" s="23" t="n">
        <f aca="false">G4794*H4794/I4794</f>
        <v>284388.212440696</v>
      </c>
      <c r="K4794" s="23" t="n">
        <v>258131.79</v>
      </c>
      <c r="L4794" s="23" t="n">
        <v>337960</v>
      </c>
      <c r="M4794" s="23" t="n">
        <f aca="false">MIN(J4794:L4794)</f>
        <v>258131.79</v>
      </c>
      <c r="N4794" s="23" t="n">
        <f aca="false">MAX(J4794:L4794)</f>
        <v>337960</v>
      </c>
      <c r="O4794" s="23" t="n">
        <f aca="false">MEDIAN(J4794:L4794)</f>
        <v>284388.212440696</v>
      </c>
      <c r="P4794" s="23" t="n">
        <f aca="false">AVERAGE(J4794:L4794)</f>
        <v>293493.334146899</v>
      </c>
      <c r="Q4794" s="23" t="n">
        <f aca="false">AVERAGE(M4794,O4794)</f>
        <v>271260.001220348</v>
      </c>
      <c r="R4794" s="23" t="n">
        <f aca="false">AVERAGE(N4794,O4794)</f>
        <v>311174.106220348</v>
      </c>
      <c r="S4794" s="23" t="n">
        <f aca="false">STDEV(J4794:L4794)</f>
        <v>40685.5405385574</v>
      </c>
      <c r="T4794" s="25" t="n">
        <f aca="false">IF(P4794&gt;0,S4794/P4794,NA())</f>
        <v>0.138625092310252</v>
      </c>
      <c r="U4794" s="4" t="str">
        <f aca="false">IF(T4794&lt;=Parametros!$B$7,"MENOR",IF(T4794&lt;=Parametros!$B$8,"PROMEDIO MENOR-MEDIANA","PROMEDIO"))</f>
        <v>MENOR</v>
      </c>
      <c r="V4794" s="23" t="n">
        <f aca="false">IF(T4794&lt;=Parametros!$B$7,M4794,IF(T4794&lt;=Parametros!$B$8,Q4794,P4794))</f>
        <v>258131.79</v>
      </c>
      <c r="W4794" s="26" t="n">
        <f aca="false">ROUND(V4794,0)</f>
        <v>258132</v>
      </c>
      <c r="X4794" s="27" t="n">
        <f aca="false">K4794/G4794</f>
        <v>0.959469327524941</v>
      </c>
      <c r="Y4794" s="27" t="n">
        <f aca="false">L4794/G4794</f>
        <v>1.25618876284215</v>
      </c>
    </row>
    <row r="4795" customFormat="false" ht="26.25" hidden="false" customHeight="true" outlineLevel="0" collapsed="false">
      <c r="A4795" s="4" t="s">
        <v>626</v>
      </c>
      <c r="B4795" s="4" t="s">
        <v>1668</v>
      </c>
      <c r="C4795" s="4" t="s">
        <v>2031</v>
      </c>
      <c r="D4795" s="4" t="s">
        <v>2032</v>
      </c>
      <c r="E4795" s="4" t="s">
        <v>98</v>
      </c>
      <c r="F4795" s="4" t="s">
        <v>99</v>
      </c>
      <c r="G4795" s="23" t="n">
        <v>290066</v>
      </c>
      <c r="H4795" s="24" t="n">
        <f aca="false">Parametros!$B$3</f>
        <v>160.42</v>
      </c>
      <c r="I4795" s="24" t="n">
        <f aca="false">Parametros!$B$4</f>
        <v>151.76</v>
      </c>
      <c r="J4795" s="23" t="n">
        <f aca="false">G4795*H4795/I4795</f>
        <v>306618.263837638</v>
      </c>
      <c r="K4795" s="23" t="n">
        <v>278309.63</v>
      </c>
      <c r="L4795" s="23" t="n">
        <v>364378</v>
      </c>
      <c r="M4795" s="23" t="n">
        <f aca="false">MIN(J4795:L4795)</f>
        <v>278309.63</v>
      </c>
      <c r="N4795" s="23" t="n">
        <f aca="false">MAX(J4795:L4795)</f>
        <v>364378</v>
      </c>
      <c r="O4795" s="23" t="n">
        <f aca="false">MEDIAN(J4795:L4795)</f>
        <v>306618.263837638</v>
      </c>
      <c r="P4795" s="23" t="n">
        <f aca="false">AVERAGE(J4795:L4795)</f>
        <v>316435.297945879</v>
      </c>
      <c r="Q4795" s="23" t="n">
        <f aca="false">AVERAGE(M4795,O4795)</f>
        <v>292463.946918819</v>
      </c>
      <c r="R4795" s="23" t="n">
        <f aca="false">AVERAGE(N4795,O4795)</f>
        <v>335498.131918819</v>
      </c>
      <c r="S4795" s="23" t="n">
        <f aca="false">STDEV(J4795:L4795)</f>
        <v>43865.9514615379</v>
      </c>
      <c r="T4795" s="25" t="n">
        <f aca="false">IF(P4795&gt;0,S4795/P4795,NA())</f>
        <v>0.138625342198835</v>
      </c>
      <c r="U4795" s="4" t="str">
        <f aca="false">IF(T4795&lt;=Parametros!$B$7,"MENOR",IF(T4795&lt;=Parametros!$B$8,"PROMEDIO MENOR-MEDIANA","PROMEDIO"))</f>
        <v>MENOR</v>
      </c>
      <c r="V4795" s="23" t="n">
        <f aca="false">IF(T4795&lt;=Parametros!$B$7,M4795,IF(T4795&lt;=Parametros!$B$8,Q4795,P4795))</f>
        <v>278309.63</v>
      </c>
      <c r="W4795" s="26" t="n">
        <f aca="false">ROUND(V4795,0)</f>
        <v>278310</v>
      </c>
      <c r="X4795" s="27" t="n">
        <f aca="false">K4795/G4795</f>
        <v>0.959470017168506</v>
      </c>
      <c r="Y4795" s="27" t="n">
        <f aca="false">L4795/G4795</f>
        <v>1.25618997055842</v>
      </c>
    </row>
    <row r="4796" customFormat="false" ht="26.25" hidden="false" customHeight="true" outlineLevel="0" collapsed="false">
      <c r="A4796" s="4" t="s">
        <v>629</v>
      </c>
      <c r="B4796" s="4" t="s">
        <v>1668</v>
      </c>
      <c r="C4796" s="4" t="s">
        <v>2033</v>
      </c>
      <c r="D4796" s="4" t="s">
        <v>2034</v>
      </c>
      <c r="E4796" s="4" t="s">
        <v>98</v>
      </c>
      <c r="F4796" s="4" t="s">
        <v>99</v>
      </c>
      <c r="G4796" s="23" t="n">
        <v>367625</v>
      </c>
      <c r="H4796" s="24" t="n">
        <f aca="false">Parametros!$B$3</f>
        <v>160.42</v>
      </c>
      <c r="I4796" s="24" t="n">
        <f aca="false">Parametros!$B$4</f>
        <v>151.76</v>
      </c>
      <c r="J4796" s="23" t="n">
        <f aca="false">G4796*H4796/I4796</f>
        <v>388603.073932525</v>
      </c>
      <c r="K4796" s="23" t="n">
        <v>352725.1</v>
      </c>
      <c r="L4796" s="23" t="n">
        <v>461839</v>
      </c>
      <c r="M4796" s="23" t="n">
        <f aca="false">MIN(J4796:L4796)</f>
        <v>352725.1</v>
      </c>
      <c r="N4796" s="23" t="n">
        <f aca="false">MAX(J4796:L4796)</f>
        <v>461839</v>
      </c>
      <c r="O4796" s="23" t="n">
        <f aca="false">MEDIAN(J4796:L4796)</f>
        <v>388603.073932525</v>
      </c>
      <c r="P4796" s="23" t="n">
        <f aca="false">AVERAGE(J4796:L4796)</f>
        <v>401055.724644175</v>
      </c>
      <c r="Q4796" s="23" t="n">
        <f aca="false">AVERAGE(M4796,O4796)</f>
        <v>370664.086966263</v>
      </c>
      <c r="R4796" s="23" t="n">
        <f aca="false">AVERAGE(N4796,O4796)</f>
        <v>425221.036966263</v>
      </c>
      <c r="S4796" s="23" t="n">
        <f aca="false">STDEV(J4796:L4796)</f>
        <v>55612.6080633904</v>
      </c>
      <c r="T4796" s="25" t="n">
        <f aca="false">IF(P4796&gt;0,S4796/P4796,NA())</f>
        <v>0.138665538592501</v>
      </c>
      <c r="U4796" s="4" t="str">
        <f aca="false">IF(T4796&lt;=Parametros!$B$7,"MENOR",IF(T4796&lt;=Parametros!$B$8,"PROMEDIO MENOR-MEDIANA","PROMEDIO"))</f>
        <v>MENOR</v>
      </c>
      <c r="V4796" s="23" t="n">
        <f aca="false">IF(T4796&lt;=Parametros!$B$7,M4796,IF(T4796&lt;=Parametros!$B$8,Q4796,P4796))</f>
        <v>352725.1</v>
      </c>
      <c r="W4796" s="26" t="n">
        <f aca="false">ROUND(V4796,0)</f>
        <v>352725</v>
      </c>
      <c r="X4796" s="27" t="n">
        <f aca="false">K4796/G4796</f>
        <v>0.959469840190411</v>
      </c>
      <c r="Y4796" s="27" t="n">
        <f aca="false">L4796/G4796</f>
        <v>1.2562774566474</v>
      </c>
    </row>
    <row r="4797" customFormat="false" ht="26.25" hidden="false" customHeight="true" outlineLevel="0" collapsed="false">
      <c r="A4797" s="4" t="s">
        <v>632</v>
      </c>
      <c r="B4797" s="4" t="s">
        <v>1668</v>
      </c>
      <c r="C4797" s="4" t="s">
        <v>2035</v>
      </c>
      <c r="D4797" s="4" t="s">
        <v>2036</v>
      </c>
      <c r="E4797" s="4" t="s">
        <v>98</v>
      </c>
      <c r="F4797" s="4" t="s">
        <v>99</v>
      </c>
      <c r="G4797" s="23" t="n">
        <v>344380</v>
      </c>
      <c r="H4797" s="24" t="n">
        <f aca="false">Parametros!$B$3</f>
        <v>160.42</v>
      </c>
      <c r="I4797" s="24" t="n">
        <f aca="false">Parametros!$B$4</f>
        <v>151.76</v>
      </c>
      <c r="J4797" s="23" t="n">
        <f aca="false">G4797*H4797/I4797</f>
        <v>364031.626251977</v>
      </c>
      <c r="K4797" s="23" t="n">
        <v>330422.36</v>
      </c>
      <c r="L4797" s="23" t="n">
        <v>432684</v>
      </c>
      <c r="M4797" s="23" t="n">
        <f aca="false">MIN(J4797:L4797)</f>
        <v>330422.36</v>
      </c>
      <c r="N4797" s="23" t="n">
        <f aca="false">MAX(J4797:L4797)</f>
        <v>432684</v>
      </c>
      <c r="O4797" s="23" t="n">
        <f aca="false">MEDIAN(J4797:L4797)</f>
        <v>364031.626251977</v>
      </c>
      <c r="P4797" s="23" t="n">
        <f aca="false">AVERAGE(J4797:L4797)</f>
        <v>375712.662083992</v>
      </c>
      <c r="Q4797" s="23" t="n">
        <f aca="false">AVERAGE(M4797,O4797)</f>
        <v>347226.993125988</v>
      </c>
      <c r="R4797" s="23" t="n">
        <f aca="false">AVERAGE(N4797,O4797)</f>
        <v>398357.813125988</v>
      </c>
      <c r="S4797" s="23" t="n">
        <f aca="false">STDEV(J4797:L4797)</f>
        <v>52121.9311082583</v>
      </c>
      <c r="T4797" s="25" t="n">
        <f aca="false">IF(P4797&gt;0,S4797/P4797,NA())</f>
        <v>0.138728172798728</v>
      </c>
      <c r="U4797" s="4" t="str">
        <f aca="false">IF(T4797&lt;=Parametros!$B$7,"MENOR",IF(T4797&lt;=Parametros!$B$8,"PROMEDIO MENOR-MEDIANA","PROMEDIO"))</f>
        <v>MENOR</v>
      </c>
      <c r="V4797" s="23" t="n">
        <f aca="false">IF(T4797&lt;=Parametros!$B$7,M4797,IF(T4797&lt;=Parametros!$B$8,Q4797,P4797))</f>
        <v>330422.36</v>
      </c>
      <c r="W4797" s="26" t="n">
        <f aca="false">ROUND(V4797,0)</f>
        <v>330422</v>
      </c>
      <c r="X4797" s="27" t="n">
        <f aca="false">K4797/G4797</f>
        <v>0.959470236366804</v>
      </c>
      <c r="Y4797" s="27" t="n">
        <f aca="false">L4797/G4797</f>
        <v>1.25641442592485</v>
      </c>
    </row>
    <row r="4798" customFormat="false" ht="39" hidden="false" customHeight="true" outlineLevel="0" collapsed="false">
      <c r="A4798" s="4" t="s">
        <v>635</v>
      </c>
      <c r="B4798" s="4" t="s">
        <v>1668</v>
      </c>
      <c r="C4798" s="4" t="s">
        <v>2037</v>
      </c>
      <c r="D4798" s="4" t="s">
        <v>2038</v>
      </c>
      <c r="E4798" s="4" t="s">
        <v>98</v>
      </c>
      <c r="F4798" s="4" t="s">
        <v>99</v>
      </c>
      <c r="G4798" s="23" t="n">
        <v>384985</v>
      </c>
      <c r="H4798" s="24" t="n">
        <f aca="false">Parametros!$B$3</f>
        <v>160.42</v>
      </c>
      <c r="I4798" s="24" t="n">
        <f aca="false">Parametros!$B$4</f>
        <v>151.76</v>
      </c>
      <c r="J4798" s="23" t="n">
        <f aca="false">G4798*H4798/I4798</f>
        <v>406953.701238798</v>
      </c>
      <c r="K4798" s="23" t="n">
        <v>369381.6</v>
      </c>
      <c r="L4798" s="23" t="n">
        <v>483735</v>
      </c>
      <c r="M4798" s="23" t="n">
        <f aca="false">MIN(J4798:L4798)</f>
        <v>369381.6</v>
      </c>
      <c r="N4798" s="23" t="n">
        <f aca="false">MAX(J4798:L4798)</f>
        <v>483735</v>
      </c>
      <c r="O4798" s="23" t="n">
        <f aca="false">MEDIAN(J4798:L4798)</f>
        <v>406953.701238798</v>
      </c>
      <c r="P4798" s="23" t="n">
        <f aca="false">AVERAGE(J4798:L4798)</f>
        <v>420023.433746266</v>
      </c>
      <c r="Q4798" s="23" t="n">
        <f aca="false">AVERAGE(M4798,O4798)</f>
        <v>388167.650619399</v>
      </c>
      <c r="R4798" s="23" t="n">
        <f aca="false">AVERAGE(N4798,O4798)</f>
        <v>445344.350619399</v>
      </c>
      <c r="S4798" s="23" t="n">
        <f aca="false">STDEV(J4798:L4798)</f>
        <v>58286.262993544</v>
      </c>
      <c r="T4798" s="25" t="n">
        <f aca="false">IF(P4798&gt;0,S4798/P4798,NA())</f>
        <v>0.138769074081601</v>
      </c>
      <c r="U4798" s="4" t="str">
        <f aca="false">IF(T4798&lt;=Parametros!$B$7,"MENOR",IF(T4798&lt;=Parametros!$B$8,"PROMEDIO MENOR-MEDIANA","PROMEDIO"))</f>
        <v>MENOR</v>
      </c>
      <c r="V4798" s="23" t="n">
        <f aca="false">IF(T4798&lt;=Parametros!$B$7,M4798,IF(T4798&lt;=Parametros!$B$8,Q4798,P4798))</f>
        <v>369381.6</v>
      </c>
      <c r="W4798" s="26" t="n">
        <f aca="false">ROUND(V4798,0)</f>
        <v>369382</v>
      </c>
      <c r="X4798" s="27" t="n">
        <f aca="false">K4798/G4798</f>
        <v>0.959470109225035</v>
      </c>
      <c r="Y4798" s="27" t="n">
        <f aca="false">L4798/G4798</f>
        <v>1.25650350013637</v>
      </c>
    </row>
    <row r="4799" customFormat="false" ht="39" hidden="false" customHeight="true" outlineLevel="0" collapsed="false">
      <c r="A4799" s="4" t="s">
        <v>638</v>
      </c>
      <c r="B4799" s="4" t="s">
        <v>1668</v>
      </c>
      <c r="C4799" s="4" t="s">
        <v>2039</v>
      </c>
      <c r="D4799" s="4" t="s">
        <v>2040</v>
      </c>
      <c r="E4799" s="4" t="s">
        <v>98</v>
      </c>
      <c r="F4799" s="4" t="s">
        <v>99</v>
      </c>
      <c r="G4799" s="23" t="n">
        <v>820743</v>
      </c>
      <c r="H4799" s="24" t="n">
        <f aca="false">Parametros!$B$3</f>
        <v>160.42</v>
      </c>
      <c r="I4799" s="24" t="n">
        <f aca="false">Parametros!$B$4</f>
        <v>151.76</v>
      </c>
      <c r="J4799" s="23" t="n">
        <f aca="false">G4799*H4799/I4799</f>
        <v>867577.70202952</v>
      </c>
      <c r="K4799" s="23" t="n">
        <v>787478.3</v>
      </c>
      <c r="L4799" s="23" t="n">
        <v>1031254</v>
      </c>
      <c r="M4799" s="23" t="n">
        <f aca="false">MIN(J4799:L4799)</f>
        <v>787478.3</v>
      </c>
      <c r="N4799" s="23" t="n">
        <f aca="false">MAX(J4799:L4799)</f>
        <v>1031254</v>
      </c>
      <c r="O4799" s="23" t="n">
        <f aca="false">MEDIAN(J4799:L4799)</f>
        <v>867577.70202952</v>
      </c>
      <c r="P4799" s="23" t="n">
        <f aca="false">AVERAGE(J4799:L4799)</f>
        <v>895436.667343174</v>
      </c>
      <c r="Q4799" s="23" t="n">
        <f aca="false">AVERAGE(M4799,O4799)</f>
        <v>827528.00101476</v>
      </c>
      <c r="R4799" s="23" t="n">
        <f aca="false">AVERAGE(N4799,O4799)</f>
        <v>949415.85101476</v>
      </c>
      <c r="S4799" s="23" t="n">
        <f aca="false">STDEV(J4799:L4799)</f>
        <v>124252.724070271</v>
      </c>
      <c r="T4799" s="25" t="n">
        <f aca="false">IF(P4799&gt;0,S4799/P4799,NA())</f>
        <v>0.138762157729076</v>
      </c>
      <c r="U4799" s="4" t="str">
        <f aca="false">IF(T4799&lt;=Parametros!$B$7,"MENOR",IF(T4799&lt;=Parametros!$B$8,"PROMEDIO MENOR-MEDIANA","PROMEDIO"))</f>
        <v>MENOR</v>
      </c>
      <c r="V4799" s="23" t="n">
        <f aca="false">IF(T4799&lt;=Parametros!$B$7,M4799,IF(T4799&lt;=Parametros!$B$8,Q4799,P4799))</f>
        <v>787478.3</v>
      </c>
      <c r="W4799" s="26" t="n">
        <f aca="false">ROUND(V4799,0)</f>
        <v>787478</v>
      </c>
      <c r="X4799" s="27" t="n">
        <f aca="false">K4799/G4799</f>
        <v>0.959470016801849</v>
      </c>
      <c r="Y4799" s="27" t="n">
        <f aca="false">L4799/G4799</f>
        <v>1.25648832825866</v>
      </c>
    </row>
    <row r="4800" customFormat="false" ht="39" hidden="false" customHeight="true" outlineLevel="0" collapsed="false">
      <c r="A4800" s="4" t="s">
        <v>641</v>
      </c>
      <c r="B4800" s="4" t="s">
        <v>1668</v>
      </c>
      <c r="C4800" s="4" t="s">
        <v>2041</v>
      </c>
      <c r="D4800" s="4" t="s">
        <v>2042</v>
      </c>
      <c r="E4800" s="4" t="s">
        <v>98</v>
      </c>
      <c r="F4800" s="4" t="s">
        <v>99</v>
      </c>
      <c r="G4800" s="23" t="n">
        <v>820743</v>
      </c>
      <c r="H4800" s="24" t="n">
        <f aca="false">Parametros!$B$3</f>
        <v>160.42</v>
      </c>
      <c r="I4800" s="24" t="n">
        <f aca="false">Parametros!$B$4</f>
        <v>151.76</v>
      </c>
      <c r="J4800" s="23" t="n">
        <f aca="false">G4800*H4800/I4800</f>
        <v>867577.70202952</v>
      </c>
      <c r="K4800" s="23" t="n">
        <v>787478.3</v>
      </c>
      <c r="L4800" s="23" t="n">
        <v>1031254</v>
      </c>
      <c r="M4800" s="23" t="n">
        <f aca="false">MIN(J4800:L4800)</f>
        <v>787478.3</v>
      </c>
      <c r="N4800" s="23" t="n">
        <f aca="false">MAX(J4800:L4800)</f>
        <v>1031254</v>
      </c>
      <c r="O4800" s="23" t="n">
        <f aca="false">MEDIAN(J4800:L4800)</f>
        <v>867577.70202952</v>
      </c>
      <c r="P4800" s="23" t="n">
        <f aca="false">AVERAGE(J4800:L4800)</f>
        <v>895436.667343174</v>
      </c>
      <c r="Q4800" s="23" t="n">
        <f aca="false">AVERAGE(M4800,O4800)</f>
        <v>827528.00101476</v>
      </c>
      <c r="R4800" s="23" t="n">
        <f aca="false">AVERAGE(N4800,O4800)</f>
        <v>949415.85101476</v>
      </c>
      <c r="S4800" s="23" t="n">
        <f aca="false">STDEV(J4800:L4800)</f>
        <v>124252.724070271</v>
      </c>
      <c r="T4800" s="25" t="n">
        <f aca="false">IF(P4800&gt;0,S4800/P4800,NA())</f>
        <v>0.138762157729076</v>
      </c>
      <c r="U4800" s="4" t="str">
        <f aca="false">IF(T4800&lt;=Parametros!$B$7,"MENOR",IF(T4800&lt;=Parametros!$B$8,"PROMEDIO MENOR-MEDIANA","PROMEDIO"))</f>
        <v>MENOR</v>
      </c>
      <c r="V4800" s="23" t="n">
        <f aca="false">IF(T4800&lt;=Parametros!$B$7,M4800,IF(T4800&lt;=Parametros!$B$8,Q4800,P4800))</f>
        <v>787478.3</v>
      </c>
      <c r="W4800" s="26" t="n">
        <f aca="false">ROUND(V4800,0)</f>
        <v>787478</v>
      </c>
      <c r="X4800" s="27" t="n">
        <f aca="false">K4800/G4800</f>
        <v>0.959470016801849</v>
      </c>
      <c r="Y4800" s="27" t="n">
        <f aca="false">L4800/G4800</f>
        <v>1.25648832825866</v>
      </c>
    </row>
    <row r="4801" customFormat="false" ht="26.25" hidden="false" customHeight="true" outlineLevel="0" collapsed="false">
      <c r="A4801" s="4" t="s">
        <v>644</v>
      </c>
      <c r="B4801" s="4" t="s">
        <v>1668</v>
      </c>
      <c r="C4801" s="4" t="s">
        <v>2043</v>
      </c>
      <c r="D4801" s="4" t="s">
        <v>2044</v>
      </c>
      <c r="E4801" s="4" t="s">
        <v>98</v>
      </c>
      <c r="F4801" s="4" t="s">
        <v>99</v>
      </c>
      <c r="G4801" s="23" t="n">
        <v>820743</v>
      </c>
      <c r="H4801" s="24" t="n">
        <f aca="false">Parametros!$B$3</f>
        <v>160.42</v>
      </c>
      <c r="I4801" s="24" t="n">
        <f aca="false">Parametros!$B$4</f>
        <v>151.76</v>
      </c>
      <c r="J4801" s="23" t="n">
        <f aca="false">G4801*H4801/I4801</f>
        <v>867577.70202952</v>
      </c>
      <c r="K4801" s="23" t="n">
        <v>787478.3</v>
      </c>
      <c r="L4801" s="23" t="n">
        <v>1031254</v>
      </c>
      <c r="M4801" s="23" t="n">
        <f aca="false">MIN(J4801:L4801)</f>
        <v>787478.3</v>
      </c>
      <c r="N4801" s="23" t="n">
        <f aca="false">MAX(J4801:L4801)</f>
        <v>1031254</v>
      </c>
      <c r="O4801" s="23" t="n">
        <f aca="false">MEDIAN(J4801:L4801)</f>
        <v>867577.70202952</v>
      </c>
      <c r="P4801" s="23" t="n">
        <f aca="false">AVERAGE(J4801:L4801)</f>
        <v>895436.667343174</v>
      </c>
      <c r="Q4801" s="23" t="n">
        <f aca="false">AVERAGE(M4801,O4801)</f>
        <v>827528.00101476</v>
      </c>
      <c r="R4801" s="23" t="n">
        <f aca="false">AVERAGE(N4801,O4801)</f>
        <v>949415.85101476</v>
      </c>
      <c r="S4801" s="23" t="n">
        <f aca="false">STDEV(J4801:L4801)</f>
        <v>124252.724070271</v>
      </c>
      <c r="T4801" s="25" t="n">
        <f aca="false">IF(P4801&gt;0,S4801/P4801,NA())</f>
        <v>0.138762157729076</v>
      </c>
      <c r="U4801" s="4" t="str">
        <f aca="false">IF(T4801&lt;=Parametros!$B$7,"MENOR",IF(T4801&lt;=Parametros!$B$8,"PROMEDIO MENOR-MEDIANA","PROMEDIO"))</f>
        <v>MENOR</v>
      </c>
      <c r="V4801" s="23" t="n">
        <f aca="false">IF(T4801&lt;=Parametros!$B$7,M4801,IF(T4801&lt;=Parametros!$B$8,Q4801,P4801))</f>
        <v>787478.3</v>
      </c>
      <c r="W4801" s="26" t="n">
        <f aca="false">ROUND(V4801,0)</f>
        <v>787478</v>
      </c>
      <c r="X4801" s="27" t="n">
        <f aca="false">K4801/G4801</f>
        <v>0.959470016801849</v>
      </c>
      <c r="Y4801" s="27" t="n">
        <f aca="false">L4801/G4801</f>
        <v>1.25648832825866</v>
      </c>
    </row>
    <row r="4802" customFormat="false" ht="51.75" hidden="false" customHeight="true" outlineLevel="0" collapsed="false">
      <c r="A4802" s="4" t="s">
        <v>647</v>
      </c>
      <c r="B4802" s="4" t="s">
        <v>1668</v>
      </c>
      <c r="C4802" s="4" t="s">
        <v>2045</v>
      </c>
      <c r="D4802" s="4" t="s">
        <v>2046</v>
      </c>
      <c r="E4802" s="4" t="s">
        <v>98</v>
      </c>
      <c r="F4802" s="4" t="s">
        <v>99</v>
      </c>
      <c r="G4802" s="23" t="n">
        <v>820743</v>
      </c>
      <c r="H4802" s="24" t="n">
        <f aca="false">Parametros!$B$3</f>
        <v>160.42</v>
      </c>
      <c r="I4802" s="24" t="n">
        <f aca="false">Parametros!$B$4</f>
        <v>151.76</v>
      </c>
      <c r="J4802" s="23" t="n">
        <f aca="false">G4802*H4802/I4802</f>
        <v>867577.70202952</v>
      </c>
      <c r="K4802" s="23" t="n">
        <v>787478.3</v>
      </c>
      <c r="L4802" s="23" t="n">
        <v>1031254</v>
      </c>
      <c r="M4802" s="23" t="n">
        <f aca="false">MIN(J4802:L4802)</f>
        <v>787478.3</v>
      </c>
      <c r="N4802" s="23" t="n">
        <f aca="false">MAX(J4802:L4802)</f>
        <v>1031254</v>
      </c>
      <c r="O4802" s="23" t="n">
        <f aca="false">MEDIAN(J4802:L4802)</f>
        <v>867577.70202952</v>
      </c>
      <c r="P4802" s="23" t="n">
        <f aca="false">AVERAGE(J4802:L4802)</f>
        <v>895436.667343174</v>
      </c>
      <c r="Q4802" s="23" t="n">
        <f aca="false">AVERAGE(M4802,O4802)</f>
        <v>827528.00101476</v>
      </c>
      <c r="R4802" s="23" t="n">
        <f aca="false">AVERAGE(N4802,O4802)</f>
        <v>949415.85101476</v>
      </c>
      <c r="S4802" s="23" t="n">
        <f aca="false">STDEV(J4802:L4802)</f>
        <v>124252.724070271</v>
      </c>
      <c r="T4802" s="25" t="n">
        <f aca="false">IF(P4802&gt;0,S4802/P4802,NA())</f>
        <v>0.138762157729076</v>
      </c>
      <c r="U4802" s="4" t="str">
        <f aca="false">IF(T4802&lt;=Parametros!$B$7,"MENOR",IF(T4802&lt;=Parametros!$B$8,"PROMEDIO MENOR-MEDIANA","PROMEDIO"))</f>
        <v>MENOR</v>
      </c>
      <c r="V4802" s="23" t="n">
        <f aca="false">IF(T4802&lt;=Parametros!$B$7,M4802,IF(T4802&lt;=Parametros!$B$8,Q4802,P4802))</f>
        <v>787478.3</v>
      </c>
      <c r="W4802" s="26" t="n">
        <f aca="false">ROUND(V4802,0)</f>
        <v>787478</v>
      </c>
      <c r="X4802" s="27" t="n">
        <f aca="false">K4802/G4802</f>
        <v>0.959470016801849</v>
      </c>
      <c r="Y4802" s="27" t="n">
        <f aca="false">L4802/G4802</f>
        <v>1.25648832825866</v>
      </c>
    </row>
    <row r="4803" customFormat="false" ht="39" hidden="false" customHeight="true" outlineLevel="0" collapsed="false">
      <c r="A4803" s="4" t="s">
        <v>650</v>
      </c>
      <c r="B4803" s="4" t="s">
        <v>1668</v>
      </c>
      <c r="C4803" s="4" t="s">
        <v>2047</v>
      </c>
      <c r="D4803" s="4" t="s">
        <v>2048</v>
      </c>
      <c r="E4803" s="4" t="s">
        <v>98</v>
      </c>
      <c r="F4803" s="4" t="s">
        <v>99</v>
      </c>
      <c r="G4803" s="23" t="n">
        <v>820743</v>
      </c>
      <c r="H4803" s="24" t="n">
        <f aca="false">Parametros!$B$3</f>
        <v>160.42</v>
      </c>
      <c r="I4803" s="24" t="n">
        <f aca="false">Parametros!$B$4</f>
        <v>151.76</v>
      </c>
      <c r="J4803" s="23" t="n">
        <f aca="false">G4803*H4803/I4803</f>
        <v>867577.70202952</v>
      </c>
      <c r="K4803" s="23" t="n">
        <v>787478.3</v>
      </c>
      <c r="L4803" s="23" t="n">
        <v>1031254</v>
      </c>
      <c r="M4803" s="23" t="n">
        <f aca="false">MIN(J4803:L4803)</f>
        <v>787478.3</v>
      </c>
      <c r="N4803" s="23" t="n">
        <f aca="false">MAX(J4803:L4803)</f>
        <v>1031254</v>
      </c>
      <c r="O4803" s="23" t="n">
        <f aca="false">MEDIAN(J4803:L4803)</f>
        <v>867577.70202952</v>
      </c>
      <c r="P4803" s="23" t="n">
        <f aca="false">AVERAGE(J4803:L4803)</f>
        <v>895436.667343174</v>
      </c>
      <c r="Q4803" s="23" t="n">
        <f aca="false">AVERAGE(M4803,O4803)</f>
        <v>827528.00101476</v>
      </c>
      <c r="R4803" s="23" t="n">
        <f aca="false">AVERAGE(N4803,O4803)</f>
        <v>949415.85101476</v>
      </c>
      <c r="S4803" s="23" t="n">
        <f aca="false">STDEV(J4803:L4803)</f>
        <v>124252.724070271</v>
      </c>
      <c r="T4803" s="25" t="n">
        <f aca="false">IF(P4803&gt;0,S4803/P4803,NA())</f>
        <v>0.138762157729076</v>
      </c>
      <c r="U4803" s="4" t="str">
        <f aca="false">IF(T4803&lt;=Parametros!$B$7,"MENOR",IF(T4803&lt;=Parametros!$B$8,"PROMEDIO MENOR-MEDIANA","PROMEDIO"))</f>
        <v>MENOR</v>
      </c>
      <c r="V4803" s="23" t="n">
        <f aca="false">IF(T4803&lt;=Parametros!$B$7,M4803,IF(T4803&lt;=Parametros!$B$8,Q4803,P4803))</f>
        <v>787478.3</v>
      </c>
      <c r="W4803" s="26" t="n">
        <f aca="false">ROUND(V4803,0)</f>
        <v>787478</v>
      </c>
      <c r="X4803" s="27" t="n">
        <f aca="false">K4803/G4803</f>
        <v>0.959470016801849</v>
      </c>
      <c r="Y4803" s="27" t="n">
        <f aca="false">L4803/G4803</f>
        <v>1.25648832825866</v>
      </c>
    </row>
    <row r="4804" customFormat="false" ht="39" hidden="false" customHeight="true" outlineLevel="0" collapsed="false">
      <c r="A4804" s="4" t="s">
        <v>653</v>
      </c>
      <c r="B4804" s="4" t="s">
        <v>1668</v>
      </c>
      <c r="C4804" s="4" t="s">
        <v>2049</v>
      </c>
      <c r="D4804" s="4" t="s">
        <v>2050</v>
      </c>
      <c r="E4804" s="4" t="s">
        <v>98</v>
      </c>
      <c r="F4804" s="4" t="s">
        <v>99</v>
      </c>
      <c r="G4804" s="23" t="n">
        <v>820743</v>
      </c>
      <c r="H4804" s="24" t="n">
        <f aca="false">Parametros!$B$3</f>
        <v>160.42</v>
      </c>
      <c r="I4804" s="24" t="n">
        <f aca="false">Parametros!$B$4</f>
        <v>151.76</v>
      </c>
      <c r="J4804" s="23" t="n">
        <f aca="false">G4804*H4804/I4804</f>
        <v>867577.70202952</v>
      </c>
      <c r="K4804" s="23" t="n">
        <v>787478.3</v>
      </c>
      <c r="L4804" s="23" t="n">
        <v>1031254</v>
      </c>
      <c r="M4804" s="23" t="n">
        <f aca="false">MIN(J4804:L4804)</f>
        <v>787478.3</v>
      </c>
      <c r="N4804" s="23" t="n">
        <f aca="false">MAX(J4804:L4804)</f>
        <v>1031254</v>
      </c>
      <c r="O4804" s="23" t="n">
        <f aca="false">MEDIAN(J4804:L4804)</f>
        <v>867577.70202952</v>
      </c>
      <c r="P4804" s="23" t="n">
        <f aca="false">AVERAGE(J4804:L4804)</f>
        <v>895436.667343174</v>
      </c>
      <c r="Q4804" s="23" t="n">
        <f aca="false">AVERAGE(M4804,O4804)</f>
        <v>827528.00101476</v>
      </c>
      <c r="R4804" s="23" t="n">
        <f aca="false">AVERAGE(N4804,O4804)</f>
        <v>949415.85101476</v>
      </c>
      <c r="S4804" s="23" t="n">
        <f aca="false">STDEV(J4804:L4804)</f>
        <v>124252.724070271</v>
      </c>
      <c r="T4804" s="25" t="n">
        <f aca="false">IF(P4804&gt;0,S4804/P4804,NA())</f>
        <v>0.138762157729076</v>
      </c>
      <c r="U4804" s="4" t="str">
        <f aca="false">IF(T4804&lt;=Parametros!$B$7,"MENOR",IF(T4804&lt;=Parametros!$B$8,"PROMEDIO MENOR-MEDIANA","PROMEDIO"))</f>
        <v>MENOR</v>
      </c>
      <c r="V4804" s="23" t="n">
        <f aca="false">IF(T4804&lt;=Parametros!$B$7,M4804,IF(T4804&lt;=Parametros!$B$8,Q4804,P4804))</f>
        <v>787478.3</v>
      </c>
      <c r="W4804" s="26" t="n">
        <f aca="false">ROUND(V4804,0)</f>
        <v>787478</v>
      </c>
      <c r="X4804" s="27" t="n">
        <f aca="false">K4804/G4804</f>
        <v>0.959470016801849</v>
      </c>
      <c r="Y4804" s="27" t="n">
        <f aca="false">L4804/G4804</f>
        <v>1.25648832825866</v>
      </c>
    </row>
    <row r="4805" customFormat="false" ht="26.25" hidden="false" customHeight="true" outlineLevel="0" collapsed="false">
      <c r="A4805" s="4" t="s">
        <v>656</v>
      </c>
      <c r="B4805" s="4" t="s">
        <v>1668</v>
      </c>
      <c r="C4805" s="4" t="s">
        <v>2051</v>
      </c>
      <c r="D4805" s="4" t="s">
        <v>2052</v>
      </c>
      <c r="E4805" s="4" t="s">
        <v>98</v>
      </c>
      <c r="F4805" s="4" t="s">
        <v>99</v>
      </c>
      <c r="G4805" s="23" t="n">
        <v>820743</v>
      </c>
      <c r="H4805" s="24" t="n">
        <f aca="false">Parametros!$B$3</f>
        <v>160.42</v>
      </c>
      <c r="I4805" s="24" t="n">
        <f aca="false">Parametros!$B$4</f>
        <v>151.76</v>
      </c>
      <c r="J4805" s="23" t="n">
        <f aca="false">G4805*H4805/I4805</f>
        <v>867577.70202952</v>
      </c>
      <c r="K4805" s="23" t="n">
        <v>787478.3</v>
      </c>
      <c r="L4805" s="23" t="n">
        <v>1031254</v>
      </c>
      <c r="M4805" s="23" t="n">
        <f aca="false">MIN(J4805:L4805)</f>
        <v>787478.3</v>
      </c>
      <c r="N4805" s="23" t="n">
        <f aca="false">MAX(J4805:L4805)</f>
        <v>1031254</v>
      </c>
      <c r="O4805" s="23" t="n">
        <f aca="false">MEDIAN(J4805:L4805)</f>
        <v>867577.70202952</v>
      </c>
      <c r="P4805" s="23" t="n">
        <f aca="false">AVERAGE(J4805:L4805)</f>
        <v>895436.667343174</v>
      </c>
      <c r="Q4805" s="23" t="n">
        <f aca="false">AVERAGE(M4805,O4805)</f>
        <v>827528.00101476</v>
      </c>
      <c r="R4805" s="23" t="n">
        <f aca="false">AVERAGE(N4805,O4805)</f>
        <v>949415.85101476</v>
      </c>
      <c r="S4805" s="23" t="n">
        <f aca="false">STDEV(J4805:L4805)</f>
        <v>124252.724070271</v>
      </c>
      <c r="T4805" s="25" t="n">
        <f aca="false">IF(P4805&gt;0,S4805/P4805,NA())</f>
        <v>0.138762157729076</v>
      </c>
      <c r="U4805" s="4" t="str">
        <f aca="false">IF(T4805&lt;=Parametros!$B$7,"MENOR",IF(T4805&lt;=Parametros!$B$8,"PROMEDIO MENOR-MEDIANA","PROMEDIO"))</f>
        <v>MENOR</v>
      </c>
      <c r="V4805" s="23" t="n">
        <f aca="false">IF(T4805&lt;=Parametros!$B$7,M4805,IF(T4805&lt;=Parametros!$B$8,Q4805,P4805))</f>
        <v>787478.3</v>
      </c>
      <c r="W4805" s="26" t="n">
        <f aca="false">ROUND(V4805,0)</f>
        <v>787478</v>
      </c>
      <c r="X4805" s="27" t="n">
        <f aca="false">K4805/G4805</f>
        <v>0.959470016801849</v>
      </c>
      <c r="Y4805" s="27" t="n">
        <f aca="false">L4805/G4805</f>
        <v>1.25648832825866</v>
      </c>
    </row>
    <row r="4806" customFormat="false" ht="26.25" hidden="false" customHeight="true" outlineLevel="0" collapsed="false">
      <c r="A4806" s="4" t="s">
        <v>659</v>
      </c>
      <c r="B4806" s="4" t="s">
        <v>1668</v>
      </c>
      <c r="C4806" s="4" t="s">
        <v>2053</v>
      </c>
      <c r="D4806" s="4" t="s">
        <v>2054</v>
      </c>
      <c r="E4806" s="4" t="s">
        <v>98</v>
      </c>
      <c r="F4806" s="4" t="s">
        <v>99</v>
      </c>
      <c r="G4806" s="23" t="n">
        <v>820743</v>
      </c>
      <c r="H4806" s="24" t="n">
        <f aca="false">Parametros!$B$3</f>
        <v>160.42</v>
      </c>
      <c r="I4806" s="24" t="n">
        <f aca="false">Parametros!$B$4</f>
        <v>151.76</v>
      </c>
      <c r="J4806" s="23" t="n">
        <f aca="false">G4806*H4806/I4806</f>
        <v>867577.70202952</v>
      </c>
      <c r="K4806" s="23" t="n">
        <v>787478.3</v>
      </c>
      <c r="L4806" s="23" t="n">
        <v>1031254</v>
      </c>
      <c r="M4806" s="23" t="n">
        <f aca="false">MIN(J4806:L4806)</f>
        <v>787478.3</v>
      </c>
      <c r="N4806" s="23" t="n">
        <f aca="false">MAX(J4806:L4806)</f>
        <v>1031254</v>
      </c>
      <c r="O4806" s="23" t="n">
        <f aca="false">MEDIAN(J4806:L4806)</f>
        <v>867577.70202952</v>
      </c>
      <c r="P4806" s="23" t="n">
        <f aca="false">AVERAGE(J4806:L4806)</f>
        <v>895436.667343174</v>
      </c>
      <c r="Q4806" s="23" t="n">
        <f aca="false">AVERAGE(M4806,O4806)</f>
        <v>827528.00101476</v>
      </c>
      <c r="R4806" s="23" t="n">
        <f aca="false">AVERAGE(N4806,O4806)</f>
        <v>949415.85101476</v>
      </c>
      <c r="S4806" s="23" t="n">
        <f aca="false">STDEV(J4806:L4806)</f>
        <v>124252.724070271</v>
      </c>
      <c r="T4806" s="25" t="n">
        <f aca="false">IF(P4806&gt;0,S4806/P4806,NA())</f>
        <v>0.138762157729076</v>
      </c>
      <c r="U4806" s="4" t="str">
        <f aca="false">IF(T4806&lt;=Parametros!$B$7,"MENOR",IF(T4806&lt;=Parametros!$B$8,"PROMEDIO MENOR-MEDIANA","PROMEDIO"))</f>
        <v>MENOR</v>
      </c>
      <c r="V4806" s="23" t="n">
        <f aca="false">IF(T4806&lt;=Parametros!$B$7,M4806,IF(T4806&lt;=Parametros!$B$8,Q4806,P4806))</f>
        <v>787478.3</v>
      </c>
      <c r="W4806" s="26" t="n">
        <f aca="false">ROUND(V4806,0)</f>
        <v>787478</v>
      </c>
      <c r="X4806" s="27" t="n">
        <f aca="false">K4806/G4806</f>
        <v>0.959470016801849</v>
      </c>
      <c r="Y4806" s="27" t="n">
        <f aca="false">L4806/G4806</f>
        <v>1.25648832825866</v>
      </c>
    </row>
    <row r="4807" customFormat="false" ht="39" hidden="false" customHeight="true" outlineLevel="0" collapsed="false">
      <c r="A4807" s="4" t="s">
        <v>662</v>
      </c>
      <c r="B4807" s="4" t="s">
        <v>1668</v>
      </c>
      <c r="C4807" s="4" t="s">
        <v>2055</v>
      </c>
      <c r="D4807" s="4" t="s">
        <v>2056</v>
      </c>
      <c r="E4807" s="4" t="s">
        <v>98</v>
      </c>
      <c r="F4807" s="4" t="s">
        <v>99</v>
      </c>
      <c r="G4807" s="23" t="n">
        <v>683953</v>
      </c>
      <c r="H4807" s="24" t="n">
        <f aca="false">Parametros!$B$3</f>
        <v>160.42</v>
      </c>
      <c r="I4807" s="24" t="n">
        <f aca="false">Parametros!$B$4</f>
        <v>151.76</v>
      </c>
      <c r="J4807" s="23" t="n">
        <f aca="false">G4807*H4807/I4807</f>
        <v>722981.946889826</v>
      </c>
      <c r="K4807" s="23" t="n">
        <v>656232.99</v>
      </c>
      <c r="L4807" s="23" t="n">
        <v>859299</v>
      </c>
      <c r="M4807" s="23" t="n">
        <f aca="false">MIN(J4807:L4807)</f>
        <v>656232.99</v>
      </c>
      <c r="N4807" s="23" t="n">
        <f aca="false">MAX(J4807:L4807)</f>
        <v>859299</v>
      </c>
      <c r="O4807" s="23" t="n">
        <f aca="false">MEDIAN(J4807:L4807)</f>
        <v>722981.946889826</v>
      </c>
      <c r="P4807" s="23" t="n">
        <f aca="false">AVERAGE(J4807:L4807)</f>
        <v>746171.312296609</v>
      </c>
      <c r="Q4807" s="23" t="n">
        <f aca="false">AVERAGE(M4807,O4807)</f>
        <v>689607.468444913</v>
      </c>
      <c r="R4807" s="23" t="n">
        <f aca="false">AVERAGE(N4807,O4807)</f>
        <v>791140.473444913</v>
      </c>
      <c r="S4807" s="23" t="n">
        <f aca="false">STDEV(J4807:L4807)</f>
        <v>103500.053648812</v>
      </c>
      <c r="T4807" s="25" t="n">
        <f aca="false">IF(P4807&gt;0,S4807/P4807,NA())</f>
        <v>0.138708165193666</v>
      </c>
      <c r="U4807" s="4" t="str">
        <f aca="false">IF(T4807&lt;=Parametros!$B$7,"MENOR",IF(T4807&lt;=Parametros!$B$8,"PROMEDIO MENOR-MEDIANA","PROMEDIO"))</f>
        <v>MENOR</v>
      </c>
      <c r="V4807" s="23" t="n">
        <f aca="false">IF(T4807&lt;=Parametros!$B$7,M4807,IF(T4807&lt;=Parametros!$B$8,Q4807,P4807))</f>
        <v>656232.99</v>
      </c>
      <c r="W4807" s="26" t="n">
        <f aca="false">ROUND(V4807,0)</f>
        <v>656233</v>
      </c>
      <c r="X4807" s="27" t="n">
        <f aca="false">K4807/G4807</f>
        <v>0.959470884695293</v>
      </c>
      <c r="Y4807" s="27" t="n">
        <f aca="false">L4807/G4807</f>
        <v>1.25637141733423</v>
      </c>
    </row>
    <row r="4808" customFormat="false" ht="39" hidden="false" customHeight="true" outlineLevel="0" collapsed="false">
      <c r="A4808" s="4" t="s">
        <v>665</v>
      </c>
      <c r="B4808" s="4" t="s">
        <v>1668</v>
      </c>
      <c r="C4808" s="4" t="s">
        <v>2057</v>
      </c>
      <c r="D4808" s="4" t="s">
        <v>2058</v>
      </c>
      <c r="E4808" s="4" t="s">
        <v>98</v>
      </c>
      <c r="F4808" s="4" t="s">
        <v>99</v>
      </c>
      <c r="G4808" s="23" t="n">
        <v>410372</v>
      </c>
      <c r="H4808" s="24" t="n">
        <f aca="false">Parametros!$B$3</f>
        <v>160.42</v>
      </c>
      <c r="I4808" s="24" t="n">
        <f aca="false">Parametros!$B$4</f>
        <v>151.76</v>
      </c>
      <c r="J4808" s="23" t="n">
        <f aca="false">G4808*H4808/I4808</f>
        <v>433789.379546653</v>
      </c>
      <c r="K4808" s="23" t="n">
        <v>393739.61</v>
      </c>
      <c r="L4808" s="23" t="n">
        <v>515627</v>
      </c>
      <c r="M4808" s="23" t="n">
        <f aca="false">MIN(J4808:L4808)</f>
        <v>393739.61</v>
      </c>
      <c r="N4808" s="23" t="n">
        <f aca="false">MAX(J4808:L4808)</f>
        <v>515627</v>
      </c>
      <c r="O4808" s="23" t="n">
        <f aca="false">MEDIAN(J4808:L4808)</f>
        <v>433789.379546653</v>
      </c>
      <c r="P4808" s="23" t="n">
        <f aca="false">AVERAGE(J4808:L4808)</f>
        <v>447718.663182218</v>
      </c>
      <c r="Q4808" s="23" t="n">
        <f aca="false">AVERAGE(M4808,O4808)</f>
        <v>413764.494773326</v>
      </c>
      <c r="R4808" s="23" t="n">
        <f aca="false">AVERAGE(N4808,O4808)</f>
        <v>474708.189773326</v>
      </c>
      <c r="S4808" s="23" t="n">
        <f aca="false">STDEV(J4808:L4808)</f>
        <v>62126.1029455658</v>
      </c>
      <c r="T4808" s="25" t="n">
        <f aca="false">IF(P4808&gt;0,S4808/P4808,NA())</f>
        <v>0.138761476914982</v>
      </c>
      <c r="U4808" s="4" t="str">
        <f aca="false">IF(T4808&lt;=Parametros!$B$7,"MENOR",IF(T4808&lt;=Parametros!$B$8,"PROMEDIO MENOR-MEDIANA","PROMEDIO"))</f>
        <v>MENOR</v>
      </c>
      <c r="V4808" s="23" t="n">
        <f aca="false">IF(T4808&lt;=Parametros!$B$7,M4808,IF(T4808&lt;=Parametros!$B$8,Q4808,P4808))</f>
        <v>393739.61</v>
      </c>
      <c r="W4808" s="26" t="n">
        <f aca="false">ROUND(V4808,0)</f>
        <v>393740</v>
      </c>
      <c r="X4808" s="27" t="n">
        <f aca="false">K4808/G4808</f>
        <v>0.959469968711316</v>
      </c>
      <c r="Y4808" s="27" t="n">
        <f aca="false">L4808/G4808</f>
        <v>1.25648679734485</v>
      </c>
    </row>
    <row r="4809" customFormat="false" ht="26.25" hidden="false" customHeight="true" outlineLevel="0" collapsed="false">
      <c r="A4809" s="4" t="s">
        <v>668</v>
      </c>
      <c r="B4809" s="4" t="s">
        <v>1668</v>
      </c>
      <c r="C4809" s="4" t="s">
        <v>2059</v>
      </c>
      <c r="D4809" s="4" t="s">
        <v>2060</v>
      </c>
      <c r="E4809" s="4" t="s">
        <v>98</v>
      </c>
      <c r="F4809" s="4" t="s">
        <v>99</v>
      </c>
      <c r="G4809" s="23" t="n">
        <v>410372</v>
      </c>
      <c r="H4809" s="24" t="n">
        <f aca="false">Parametros!$B$3</f>
        <v>160.42</v>
      </c>
      <c r="I4809" s="24" t="n">
        <f aca="false">Parametros!$B$4</f>
        <v>151.76</v>
      </c>
      <c r="J4809" s="23" t="n">
        <f aca="false">G4809*H4809/I4809</f>
        <v>433789.379546653</v>
      </c>
      <c r="K4809" s="23" t="n">
        <v>393739.61</v>
      </c>
      <c r="L4809" s="23" t="n">
        <v>515627</v>
      </c>
      <c r="M4809" s="23" t="n">
        <f aca="false">MIN(J4809:L4809)</f>
        <v>393739.61</v>
      </c>
      <c r="N4809" s="23" t="n">
        <f aca="false">MAX(J4809:L4809)</f>
        <v>515627</v>
      </c>
      <c r="O4809" s="23" t="n">
        <f aca="false">MEDIAN(J4809:L4809)</f>
        <v>433789.379546653</v>
      </c>
      <c r="P4809" s="23" t="n">
        <f aca="false">AVERAGE(J4809:L4809)</f>
        <v>447718.663182218</v>
      </c>
      <c r="Q4809" s="23" t="n">
        <f aca="false">AVERAGE(M4809,O4809)</f>
        <v>413764.494773326</v>
      </c>
      <c r="R4809" s="23" t="n">
        <f aca="false">AVERAGE(N4809,O4809)</f>
        <v>474708.189773326</v>
      </c>
      <c r="S4809" s="23" t="n">
        <f aca="false">STDEV(J4809:L4809)</f>
        <v>62126.1029455658</v>
      </c>
      <c r="T4809" s="25" t="n">
        <f aca="false">IF(P4809&gt;0,S4809/P4809,NA())</f>
        <v>0.138761476914982</v>
      </c>
      <c r="U4809" s="4" t="str">
        <f aca="false">IF(T4809&lt;=Parametros!$B$7,"MENOR",IF(T4809&lt;=Parametros!$B$8,"PROMEDIO MENOR-MEDIANA","PROMEDIO"))</f>
        <v>MENOR</v>
      </c>
      <c r="V4809" s="23" t="n">
        <f aca="false">IF(T4809&lt;=Parametros!$B$7,M4809,IF(T4809&lt;=Parametros!$B$8,Q4809,P4809))</f>
        <v>393739.61</v>
      </c>
      <c r="W4809" s="26" t="n">
        <f aca="false">ROUND(V4809,0)</f>
        <v>393740</v>
      </c>
      <c r="X4809" s="27" t="n">
        <f aca="false">K4809/G4809</f>
        <v>0.959469968711316</v>
      </c>
      <c r="Y4809" s="27" t="n">
        <f aca="false">L4809/G4809</f>
        <v>1.25648679734485</v>
      </c>
    </row>
    <row r="4810" customFormat="false" ht="39" hidden="false" customHeight="true" outlineLevel="0" collapsed="false">
      <c r="A4810" s="4" t="s">
        <v>671</v>
      </c>
      <c r="B4810" s="4" t="s">
        <v>1668</v>
      </c>
      <c r="C4810" s="4" t="s">
        <v>2061</v>
      </c>
      <c r="D4810" s="4" t="s">
        <v>2062</v>
      </c>
      <c r="E4810" s="4" t="s">
        <v>98</v>
      </c>
      <c r="F4810" s="4" t="s">
        <v>99</v>
      </c>
      <c r="G4810" s="23" t="n">
        <v>410372</v>
      </c>
      <c r="H4810" s="24" t="n">
        <f aca="false">Parametros!$B$3</f>
        <v>160.42</v>
      </c>
      <c r="I4810" s="24" t="n">
        <f aca="false">Parametros!$B$4</f>
        <v>151.76</v>
      </c>
      <c r="J4810" s="23" t="n">
        <f aca="false">G4810*H4810/I4810</f>
        <v>433789.379546653</v>
      </c>
      <c r="K4810" s="23" t="n">
        <v>393739.61</v>
      </c>
      <c r="L4810" s="23" t="n">
        <v>515627</v>
      </c>
      <c r="M4810" s="23" t="n">
        <f aca="false">MIN(J4810:L4810)</f>
        <v>393739.61</v>
      </c>
      <c r="N4810" s="23" t="n">
        <f aca="false">MAX(J4810:L4810)</f>
        <v>515627</v>
      </c>
      <c r="O4810" s="23" t="n">
        <f aca="false">MEDIAN(J4810:L4810)</f>
        <v>433789.379546653</v>
      </c>
      <c r="P4810" s="23" t="n">
        <f aca="false">AVERAGE(J4810:L4810)</f>
        <v>447718.663182218</v>
      </c>
      <c r="Q4810" s="23" t="n">
        <f aca="false">AVERAGE(M4810,O4810)</f>
        <v>413764.494773326</v>
      </c>
      <c r="R4810" s="23" t="n">
        <f aca="false">AVERAGE(N4810,O4810)</f>
        <v>474708.189773326</v>
      </c>
      <c r="S4810" s="23" t="n">
        <f aca="false">STDEV(J4810:L4810)</f>
        <v>62126.1029455658</v>
      </c>
      <c r="T4810" s="25" t="n">
        <f aca="false">IF(P4810&gt;0,S4810/P4810,NA())</f>
        <v>0.138761476914982</v>
      </c>
      <c r="U4810" s="4" t="str">
        <f aca="false">IF(T4810&lt;=Parametros!$B$7,"MENOR",IF(T4810&lt;=Parametros!$B$8,"PROMEDIO MENOR-MEDIANA","PROMEDIO"))</f>
        <v>MENOR</v>
      </c>
      <c r="V4810" s="23" t="n">
        <f aca="false">IF(T4810&lt;=Parametros!$B$7,M4810,IF(T4810&lt;=Parametros!$B$8,Q4810,P4810))</f>
        <v>393739.61</v>
      </c>
      <c r="W4810" s="26" t="n">
        <f aca="false">ROUND(V4810,0)</f>
        <v>393740</v>
      </c>
      <c r="X4810" s="27" t="n">
        <f aca="false">K4810/G4810</f>
        <v>0.959469968711316</v>
      </c>
      <c r="Y4810" s="27" t="n">
        <f aca="false">L4810/G4810</f>
        <v>1.25648679734485</v>
      </c>
    </row>
    <row r="4811" customFormat="false" ht="39" hidden="false" customHeight="true" outlineLevel="0" collapsed="false">
      <c r="A4811" s="4" t="s">
        <v>674</v>
      </c>
      <c r="B4811" s="4" t="s">
        <v>1668</v>
      </c>
      <c r="C4811" s="4" t="s">
        <v>2063</v>
      </c>
      <c r="D4811" s="4" t="s">
        <v>2064</v>
      </c>
      <c r="E4811" s="4" t="s">
        <v>98</v>
      </c>
      <c r="F4811" s="4" t="s">
        <v>99</v>
      </c>
      <c r="G4811" s="23" t="n">
        <v>547162</v>
      </c>
      <c r="H4811" s="24" t="n">
        <f aca="false">Parametros!$B$3</f>
        <v>160.42</v>
      </c>
      <c r="I4811" s="24" t="n">
        <f aca="false">Parametros!$B$4</f>
        <v>151.76</v>
      </c>
      <c r="J4811" s="23" t="n">
        <f aca="false">G4811*H4811/I4811</f>
        <v>578385.134686347</v>
      </c>
      <c r="K4811" s="23" t="n">
        <v>524985.84</v>
      </c>
      <c r="L4811" s="23" t="n">
        <v>687463</v>
      </c>
      <c r="M4811" s="23" t="n">
        <f aca="false">MIN(J4811:L4811)</f>
        <v>524985.84</v>
      </c>
      <c r="N4811" s="23" t="n">
        <f aca="false">MAX(J4811:L4811)</f>
        <v>687463</v>
      </c>
      <c r="O4811" s="23" t="n">
        <f aca="false">MEDIAN(J4811:L4811)</f>
        <v>578385.134686347</v>
      </c>
      <c r="P4811" s="23" t="n">
        <f aca="false">AVERAGE(J4811:L4811)</f>
        <v>596944.658228782</v>
      </c>
      <c r="Q4811" s="23" t="n">
        <f aca="false">AVERAGE(M4811,O4811)</f>
        <v>551685.487343174</v>
      </c>
      <c r="R4811" s="23" t="n">
        <f aca="false">AVERAGE(N4811,O4811)</f>
        <v>632924.067343173</v>
      </c>
      <c r="S4811" s="23" t="n">
        <f aca="false">STDEV(J4811:L4811)</f>
        <v>82813.3371867603</v>
      </c>
      <c r="T4811" s="25" t="n">
        <f aca="false">IF(P4811&gt;0,S4811/P4811,NA())</f>
        <v>0.138728667800595</v>
      </c>
      <c r="U4811" s="4" t="str">
        <f aca="false">IF(T4811&lt;=Parametros!$B$7,"MENOR",IF(T4811&lt;=Parametros!$B$8,"PROMEDIO MENOR-MEDIANA","PROMEDIO"))</f>
        <v>MENOR</v>
      </c>
      <c r="V4811" s="23" t="n">
        <f aca="false">IF(T4811&lt;=Parametros!$B$7,M4811,IF(T4811&lt;=Parametros!$B$8,Q4811,P4811))</f>
        <v>524985.84</v>
      </c>
      <c r="W4811" s="26" t="n">
        <f aca="false">ROUND(V4811,0)</f>
        <v>524986</v>
      </c>
      <c r="X4811" s="27" t="n">
        <f aca="false">K4811/G4811</f>
        <v>0.95947057726962</v>
      </c>
      <c r="Y4811" s="27" t="n">
        <f aca="false">L4811/G4811</f>
        <v>1.25641583297086</v>
      </c>
    </row>
    <row r="4812" customFormat="false" ht="26.25" hidden="false" customHeight="true" outlineLevel="0" collapsed="false">
      <c r="A4812" s="4" t="s">
        <v>677</v>
      </c>
      <c r="B4812" s="4" t="s">
        <v>1668</v>
      </c>
      <c r="C4812" s="4" t="s">
        <v>2065</v>
      </c>
      <c r="D4812" s="4" t="s">
        <v>2066</v>
      </c>
      <c r="E4812" s="4" t="s">
        <v>98</v>
      </c>
      <c r="F4812" s="4" t="s">
        <v>99</v>
      </c>
      <c r="G4812" s="23" t="n">
        <v>820743</v>
      </c>
      <c r="H4812" s="24" t="n">
        <f aca="false">Parametros!$B$3</f>
        <v>160.42</v>
      </c>
      <c r="I4812" s="24" t="n">
        <f aca="false">Parametros!$B$4</f>
        <v>151.76</v>
      </c>
      <c r="J4812" s="23" t="n">
        <f aca="false">G4812*H4812/I4812</f>
        <v>867577.70202952</v>
      </c>
      <c r="K4812" s="23" t="n">
        <v>787478.3</v>
      </c>
      <c r="L4812" s="23" t="n">
        <v>1031254</v>
      </c>
      <c r="M4812" s="23" t="n">
        <f aca="false">MIN(J4812:L4812)</f>
        <v>787478.3</v>
      </c>
      <c r="N4812" s="23" t="n">
        <f aca="false">MAX(J4812:L4812)</f>
        <v>1031254</v>
      </c>
      <c r="O4812" s="23" t="n">
        <f aca="false">MEDIAN(J4812:L4812)</f>
        <v>867577.70202952</v>
      </c>
      <c r="P4812" s="23" t="n">
        <f aca="false">AVERAGE(J4812:L4812)</f>
        <v>895436.667343174</v>
      </c>
      <c r="Q4812" s="23" t="n">
        <f aca="false">AVERAGE(M4812,O4812)</f>
        <v>827528.00101476</v>
      </c>
      <c r="R4812" s="23" t="n">
        <f aca="false">AVERAGE(N4812,O4812)</f>
        <v>949415.85101476</v>
      </c>
      <c r="S4812" s="23" t="n">
        <f aca="false">STDEV(J4812:L4812)</f>
        <v>124252.724070271</v>
      </c>
      <c r="T4812" s="25" t="n">
        <f aca="false">IF(P4812&gt;0,S4812/P4812,NA())</f>
        <v>0.138762157729076</v>
      </c>
      <c r="U4812" s="4" t="str">
        <f aca="false">IF(T4812&lt;=Parametros!$B$7,"MENOR",IF(T4812&lt;=Parametros!$B$8,"PROMEDIO MENOR-MEDIANA","PROMEDIO"))</f>
        <v>MENOR</v>
      </c>
      <c r="V4812" s="23" t="n">
        <f aca="false">IF(T4812&lt;=Parametros!$B$7,M4812,IF(T4812&lt;=Parametros!$B$8,Q4812,P4812))</f>
        <v>787478.3</v>
      </c>
      <c r="W4812" s="26" t="n">
        <f aca="false">ROUND(V4812,0)</f>
        <v>787478</v>
      </c>
      <c r="X4812" s="27" t="n">
        <f aca="false">K4812/G4812</f>
        <v>0.959470016801849</v>
      </c>
      <c r="Y4812" s="27" t="n">
        <f aca="false">L4812/G4812</f>
        <v>1.25648832825866</v>
      </c>
    </row>
    <row r="4813" customFormat="false" ht="39" hidden="false" customHeight="true" outlineLevel="0" collapsed="false">
      <c r="A4813" s="4" t="s">
        <v>680</v>
      </c>
      <c r="B4813" s="4" t="s">
        <v>1668</v>
      </c>
      <c r="C4813" s="4" t="s">
        <v>2067</v>
      </c>
      <c r="D4813" s="4" t="s">
        <v>2068</v>
      </c>
      <c r="E4813" s="4" t="s">
        <v>98</v>
      </c>
      <c r="F4813" s="4" t="s">
        <v>99</v>
      </c>
      <c r="G4813" s="23" t="n">
        <v>536988</v>
      </c>
      <c r="H4813" s="24" t="n">
        <f aca="false">Parametros!$B$3</f>
        <v>160.42</v>
      </c>
      <c r="I4813" s="24" t="n">
        <f aca="false">Parametros!$B$4</f>
        <v>151.76</v>
      </c>
      <c r="J4813" s="23" t="n">
        <f aca="false">G4813*H4813/I4813</f>
        <v>567630.567738535</v>
      </c>
      <c r="K4813" s="23" t="n">
        <v>515224.49</v>
      </c>
      <c r="L4813" s="23" t="n">
        <v>674730</v>
      </c>
      <c r="M4813" s="23" t="n">
        <f aca="false">MIN(J4813:L4813)</f>
        <v>515224.49</v>
      </c>
      <c r="N4813" s="23" t="n">
        <f aca="false">MAX(J4813:L4813)</f>
        <v>674730</v>
      </c>
      <c r="O4813" s="23" t="n">
        <f aca="false">MEDIAN(J4813:L4813)</f>
        <v>567630.567738535</v>
      </c>
      <c r="P4813" s="23" t="n">
        <f aca="false">AVERAGE(J4813:L4813)</f>
        <v>585861.685912845</v>
      </c>
      <c r="Q4813" s="23" t="n">
        <f aca="false">AVERAGE(M4813,O4813)</f>
        <v>541427.528869267</v>
      </c>
      <c r="R4813" s="23" t="n">
        <f aca="false">AVERAGE(N4813,O4813)</f>
        <v>621180.283869267</v>
      </c>
      <c r="S4813" s="23" t="n">
        <f aca="false">STDEV(J4813:L4813)</f>
        <v>81300.5669260939</v>
      </c>
      <c r="T4813" s="25" t="n">
        <f aca="false">IF(P4813&gt;0,S4813/P4813,NA())</f>
        <v>0.138770923036924</v>
      </c>
      <c r="U4813" s="4" t="str">
        <f aca="false">IF(T4813&lt;=Parametros!$B$7,"MENOR",IF(T4813&lt;=Parametros!$B$8,"PROMEDIO MENOR-MEDIANA","PROMEDIO"))</f>
        <v>MENOR</v>
      </c>
      <c r="V4813" s="23" t="n">
        <f aca="false">IF(T4813&lt;=Parametros!$B$7,M4813,IF(T4813&lt;=Parametros!$B$8,Q4813,P4813))</f>
        <v>515224.49</v>
      </c>
      <c r="W4813" s="26" t="n">
        <f aca="false">ROUND(V4813,0)</f>
        <v>515224</v>
      </c>
      <c r="X4813" s="27" t="n">
        <f aca="false">K4813/G4813</f>
        <v>0.959471142744344</v>
      </c>
      <c r="Y4813" s="27" t="n">
        <f aca="false">L4813/G4813</f>
        <v>1.25650852533017</v>
      </c>
    </row>
    <row r="4814" customFormat="false" ht="39" hidden="false" customHeight="true" outlineLevel="0" collapsed="false">
      <c r="A4814" s="4" t="s">
        <v>683</v>
      </c>
      <c r="B4814" s="4" t="s">
        <v>1668</v>
      </c>
      <c r="C4814" s="4" t="s">
        <v>2069</v>
      </c>
      <c r="D4814" s="4" t="s">
        <v>2070</v>
      </c>
      <c r="E4814" s="4" t="s">
        <v>98</v>
      </c>
      <c r="F4814" s="4" t="s">
        <v>99</v>
      </c>
      <c r="G4814" s="23" t="n">
        <v>683953</v>
      </c>
      <c r="H4814" s="24" t="n">
        <f aca="false">Parametros!$B$3</f>
        <v>160.42</v>
      </c>
      <c r="I4814" s="24" t="n">
        <f aca="false">Parametros!$B$4</f>
        <v>151.76</v>
      </c>
      <c r="J4814" s="23" t="n">
        <f aca="false">G4814*H4814/I4814</f>
        <v>722981.946889826</v>
      </c>
      <c r="K4814" s="23" t="n">
        <v>656232.99</v>
      </c>
      <c r="L4814" s="23" t="n">
        <v>859299</v>
      </c>
      <c r="M4814" s="23" t="n">
        <f aca="false">MIN(J4814:L4814)</f>
        <v>656232.99</v>
      </c>
      <c r="N4814" s="23" t="n">
        <f aca="false">MAX(J4814:L4814)</f>
        <v>859299</v>
      </c>
      <c r="O4814" s="23" t="n">
        <f aca="false">MEDIAN(J4814:L4814)</f>
        <v>722981.946889826</v>
      </c>
      <c r="P4814" s="23" t="n">
        <f aca="false">AVERAGE(J4814:L4814)</f>
        <v>746171.312296609</v>
      </c>
      <c r="Q4814" s="23" t="n">
        <f aca="false">AVERAGE(M4814,O4814)</f>
        <v>689607.468444913</v>
      </c>
      <c r="R4814" s="23" t="n">
        <f aca="false">AVERAGE(N4814,O4814)</f>
        <v>791140.473444913</v>
      </c>
      <c r="S4814" s="23" t="n">
        <f aca="false">STDEV(J4814:L4814)</f>
        <v>103500.053648812</v>
      </c>
      <c r="T4814" s="25" t="n">
        <f aca="false">IF(P4814&gt;0,S4814/P4814,NA())</f>
        <v>0.138708165193666</v>
      </c>
      <c r="U4814" s="4" t="str">
        <f aca="false">IF(T4814&lt;=Parametros!$B$7,"MENOR",IF(T4814&lt;=Parametros!$B$8,"PROMEDIO MENOR-MEDIANA","PROMEDIO"))</f>
        <v>MENOR</v>
      </c>
      <c r="V4814" s="23" t="n">
        <f aca="false">IF(T4814&lt;=Parametros!$B$7,M4814,IF(T4814&lt;=Parametros!$B$8,Q4814,P4814))</f>
        <v>656232.99</v>
      </c>
      <c r="W4814" s="26" t="n">
        <f aca="false">ROUND(V4814,0)</f>
        <v>656233</v>
      </c>
      <c r="X4814" s="27" t="n">
        <f aca="false">K4814/G4814</f>
        <v>0.959470884695293</v>
      </c>
      <c r="Y4814" s="27" t="n">
        <f aca="false">L4814/G4814</f>
        <v>1.25637141733423</v>
      </c>
    </row>
    <row r="4815" customFormat="false" ht="39" hidden="false" customHeight="true" outlineLevel="0" collapsed="false">
      <c r="A4815" s="4" t="s">
        <v>686</v>
      </c>
      <c r="B4815" s="4" t="s">
        <v>1668</v>
      </c>
      <c r="C4815" s="4" t="s">
        <v>2071</v>
      </c>
      <c r="D4815" s="4" t="s">
        <v>2072</v>
      </c>
      <c r="E4815" s="4" t="s">
        <v>98</v>
      </c>
      <c r="F4815" s="4" t="s">
        <v>99</v>
      </c>
      <c r="G4815" s="23" t="n">
        <v>410372</v>
      </c>
      <c r="H4815" s="24" t="n">
        <f aca="false">Parametros!$B$3</f>
        <v>160.42</v>
      </c>
      <c r="I4815" s="24" t="n">
        <f aca="false">Parametros!$B$4</f>
        <v>151.76</v>
      </c>
      <c r="J4815" s="23" t="n">
        <f aca="false">G4815*H4815/I4815</f>
        <v>433789.379546653</v>
      </c>
      <c r="K4815" s="23" t="n">
        <v>393739.61</v>
      </c>
      <c r="L4815" s="23" t="n">
        <v>515627</v>
      </c>
      <c r="M4815" s="23" t="n">
        <f aca="false">MIN(J4815:L4815)</f>
        <v>393739.61</v>
      </c>
      <c r="N4815" s="23" t="n">
        <f aca="false">MAX(J4815:L4815)</f>
        <v>515627</v>
      </c>
      <c r="O4815" s="23" t="n">
        <f aca="false">MEDIAN(J4815:L4815)</f>
        <v>433789.379546653</v>
      </c>
      <c r="P4815" s="23" t="n">
        <f aca="false">AVERAGE(J4815:L4815)</f>
        <v>447718.663182218</v>
      </c>
      <c r="Q4815" s="23" t="n">
        <f aca="false">AVERAGE(M4815,O4815)</f>
        <v>413764.494773326</v>
      </c>
      <c r="R4815" s="23" t="n">
        <f aca="false">AVERAGE(N4815,O4815)</f>
        <v>474708.189773326</v>
      </c>
      <c r="S4815" s="23" t="n">
        <f aca="false">STDEV(J4815:L4815)</f>
        <v>62126.1029455658</v>
      </c>
      <c r="T4815" s="25" t="n">
        <f aca="false">IF(P4815&gt;0,S4815/P4815,NA())</f>
        <v>0.138761476914982</v>
      </c>
      <c r="U4815" s="4" t="str">
        <f aca="false">IF(T4815&lt;=Parametros!$B$7,"MENOR",IF(T4815&lt;=Parametros!$B$8,"PROMEDIO MENOR-MEDIANA","PROMEDIO"))</f>
        <v>MENOR</v>
      </c>
      <c r="V4815" s="23" t="n">
        <f aca="false">IF(T4815&lt;=Parametros!$B$7,M4815,IF(T4815&lt;=Parametros!$B$8,Q4815,P4815))</f>
        <v>393739.61</v>
      </c>
      <c r="W4815" s="26" t="n">
        <f aca="false">ROUND(V4815,0)</f>
        <v>393740</v>
      </c>
      <c r="X4815" s="27" t="n">
        <f aca="false">K4815/G4815</f>
        <v>0.959469968711316</v>
      </c>
      <c r="Y4815" s="27" t="n">
        <f aca="false">L4815/G4815</f>
        <v>1.25648679734485</v>
      </c>
    </row>
    <row r="4816" customFormat="false" ht="51.75" hidden="false" customHeight="true" outlineLevel="0" collapsed="false">
      <c r="A4816" s="4" t="s">
        <v>689</v>
      </c>
      <c r="B4816" s="4" t="s">
        <v>1668</v>
      </c>
      <c r="C4816" s="4" t="s">
        <v>2073</v>
      </c>
      <c r="D4816" s="4" t="s">
        <v>2074</v>
      </c>
      <c r="E4816" s="4" t="s">
        <v>98</v>
      </c>
      <c r="F4816" s="4" t="s">
        <v>99</v>
      </c>
      <c r="G4816" s="23" t="n">
        <v>136791</v>
      </c>
      <c r="H4816" s="24" t="n">
        <f aca="false">Parametros!$B$3</f>
        <v>160.42</v>
      </c>
      <c r="I4816" s="24" t="n">
        <f aca="false">Parametros!$B$4</f>
        <v>151.76</v>
      </c>
      <c r="J4816" s="23" t="n">
        <f aca="false">G4816*H4816/I4816</f>
        <v>144596.812203479</v>
      </c>
      <c r="K4816" s="23" t="n">
        <v>131247.15</v>
      </c>
      <c r="L4816" s="23" t="n">
        <v>171836</v>
      </c>
      <c r="M4816" s="23" t="n">
        <f aca="false">MIN(J4816:L4816)</f>
        <v>131247.15</v>
      </c>
      <c r="N4816" s="23" t="n">
        <f aca="false">MAX(J4816:L4816)</f>
        <v>171836</v>
      </c>
      <c r="O4816" s="23" t="n">
        <f aca="false">MEDIAN(J4816:L4816)</f>
        <v>144596.812203479</v>
      </c>
      <c r="P4816" s="23" t="n">
        <f aca="false">AVERAGE(J4816:L4816)</f>
        <v>149226.654067826</v>
      </c>
      <c r="Q4816" s="23" t="n">
        <f aca="false">AVERAGE(M4816,O4816)</f>
        <v>137921.98110174</v>
      </c>
      <c r="R4816" s="23" t="n">
        <f aca="false">AVERAGE(N4816,O4816)</f>
        <v>158216.40610174</v>
      </c>
      <c r="S4816" s="23" t="n">
        <f aca="false">STDEV(J4816:L4816)</f>
        <v>20686.7170630642</v>
      </c>
      <c r="T4816" s="25" t="n">
        <f aca="false">IF(P4816&gt;0,S4816/P4816,NA())</f>
        <v>0.138626153566786</v>
      </c>
      <c r="U4816" s="4" t="str">
        <f aca="false">IF(T4816&lt;=Parametros!$B$7,"MENOR",IF(T4816&lt;=Parametros!$B$8,"PROMEDIO MENOR-MEDIANA","PROMEDIO"))</f>
        <v>MENOR</v>
      </c>
      <c r="V4816" s="23" t="n">
        <f aca="false">IF(T4816&lt;=Parametros!$B$7,M4816,IF(T4816&lt;=Parametros!$B$8,Q4816,P4816))</f>
        <v>131247.15</v>
      </c>
      <c r="W4816" s="26" t="n">
        <f aca="false">ROUND(V4816,0)</f>
        <v>131247</v>
      </c>
      <c r="X4816" s="27" t="n">
        <f aca="false">K4816/G4816</f>
        <v>0.959472114393491</v>
      </c>
      <c r="Y4816" s="27" t="n">
        <f aca="false">L4816/G4816</f>
        <v>1.25619375543713</v>
      </c>
    </row>
    <row r="4817" customFormat="false" ht="26.25" hidden="false" customHeight="true" outlineLevel="0" collapsed="false">
      <c r="A4817" s="4" t="s">
        <v>692</v>
      </c>
      <c r="B4817" s="4" t="s">
        <v>1668</v>
      </c>
      <c r="C4817" s="4" t="s">
        <v>2075</v>
      </c>
      <c r="D4817" s="4" t="s">
        <v>2076</v>
      </c>
      <c r="E4817" s="4" t="s">
        <v>98</v>
      </c>
      <c r="F4817" s="4" t="s">
        <v>99</v>
      </c>
      <c r="G4817" s="23" t="n">
        <v>270190</v>
      </c>
      <c r="H4817" s="24" t="n">
        <f aca="false">Parametros!$B$3</f>
        <v>160.42</v>
      </c>
      <c r="I4817" s="24" t="n">
        <f aca="false">Parametros!$B$4</f>
        <v>151.76</v>
      </c>
      <c r="J4817" s="23" t="n">
        <f aca="false">G4817*H4817/I4817</f>
        <v>285608.064048498</v>
      </c>
      <c r="K4817" s="23" t="n">
        <v>259239.6</v>
      </c>
      <c r="L4817" s="23" t="n">
        <v>339388</v>
      </c>
      <c r="M4817" s="23" t="n">
        <f aca="false">MIN(J4817:L4817)</f>
        <v>259239.6</v>
      </c>
      <c r="N4817" s="23" t="n">
        <f aca="false">MAX(J4817:L4817)</f>
        <v>339388</v>
      </c>
      <c r="O4817" s="23" t="n">
        <f aca="false">MEDIAN(J4817:L4817)</f>
        <v>285608.064048498</v>
      </c>
      <c r="P4817" s="23" t="n">
        <f aca="false">AVERAGE(J4817:L4817)</f>
        <v>294745.221349499</v>
      </c>
      <c r="Q4817" s="23" t="n">
        <f aca="false">AVERAGE(M4817,O4817)</f>
        <v>272423.832024249</v>
      </c>
      <c r="R4817" s="23" t="n">
        <f aca="false">AVERAGE(N4817,O4817)</f>
        <v>312498.032024249</v>
      </c>
      <c r="S4817" s="23" t="n">
        <f aca="false">STDEV(J4817:L4817)</f>
        <v>40847.9771628588</v>
      </c>
      <c r="T4817" s="25" t="n">
        <f aca="false">IF(P4817&gt;0,S4817/P4817,NA())</f>
        <v>0.138587411106566</v>
      </c>
      <c r="U4817" s="4" t="str">
        <f aca="false">IF(T4817&lt;=Parametros!$B$7,"MENOR",IF(T4817&lt;=Parametros!$B$8,"PROMEDIO MENOR-MEDIANA","PROMEDIO"))</f>
        <v>MENOR</v>
      </c>
      <c r="V4817" s="23" t="n">
        <f aca="false">IF(T4817&lt;=Parametros!$B$7,M4817,IF(T4817&lt;=Parametros!$B$8,Q4817,P4817))</f>
        <v>259239.6</v>
      </c>
      <c r="W4817" s="26" t="n">
        <f aca="false">ROUND(V4817,0)</f>
        <v>259240</v>
      </c>
      <c r="X4817" s="27" t="n">
        <f aca="false">K4817/G4817</f>
        <v>0.95947148303046</v>
      </c>
      <c r="Y4817" s="27" t="n">
        <f aca="false">L4817/G4817</f>
        <v>1.25610866427329</v>
      </c>
    </row>
    <row r="4818" customFormat="false" ht="39" hidden="false" customHeight="true" outlineLevel="0" collapsed="false">
      <c r="A4818" s="4" t="s">
        <v>695</v>
      </c>
      <c r="B4818" s="4" t="s">
        <v>1668</v>
      </c>
      <c r="C4818" s="4" t="s">
        <v>2077</v>
      </c>
      <c r="D4818" s="4" t="s">
        <v>2078</v>
      </c>
      <c r="E4818" s="4" t="s">
        <v>98</v>
      </c>
      <c r="F4818" s="4" t="s">
        <v>99</v>
      </c>
      <c r="G4818" s="23" t="n">
        <v>270190</v>
      </c>
      <c r="H4818" s="24" t="n">
        <f aca="false">Parametros!$B$3</f>
        <v>160.42</v>
      </c>
      <c r="I4818" s="24" t="n">
        <f aca="false">Parametros!$B$4</f>
        <v>151.76</v>
      </c>
      <c r="J4818" s="23" t="n">
        <f aca="false">G4818*H4818/I4818</f>
        <v>285608.064048498</v>
      </c>
      <c r="K4818" s="23" t="n">
        <v>259239.6</v>
      </c>
      <c r="L4818" s="23" t="n">
        <v>339388</v>
      </c>
      <c r="M4818" s="23" t="n">
        <f aca="false">MIN(J4818:L4818)</f>
        <v>259239.6</v>
      </c>
      <c r="N4818" s="23" t="n">
        <f aca="false">MAX(J4818:L4818)</f>
        <v>339388</v>
      </c>
      <c r="O4818" s="23" t="n">
        <f aca="false">MEDIAN(J4818:L4818)</f>
        <v>285608.064048498</v>
      </c>
      <c r="P4818" s="23" t="n">
        <f aca="false">AVERAGE(J4818:L4818)</f>
        <v>294745.221349499</v>
      </c>
      <c r="Q4818" s="23" t="n">
        <f aca="false">AVERAGE(M4818,O4818)</f>
        <v>272423.832024249</v>
      </c>
      <c r="R4818" s="23" t="n">
        <f aca="false">AVERAGE(N4818,O4818)</f>
        <v>312498.032024249</v>
      </c>
      <c r="S4818" s="23" t="n">
        <f aca="false">STDEV(J4818:L4818)</f>
        <v>40847.9771628588</v>
      </c>
      <c r="T4818" s="25" t="n">
        <f aca="false">IF(P4818&gt;0,S4818/P4818,NA())</f>
        <v>0.138587411106566</v>
      </c>
      <c r="U4818" s="4" t="str">
        <f aca="false">IF(T4818&lt;=Parametros!$B$7,"MENOR",IF(T4818&lt;=Parametros!$B$8,"PROMEDIO MENOR-MEDIANA","PROMEDIO"))</f>
        <v>MENOR</v>
      </c>
      <c r="V4818" s="23" t="n">
        <f aca="false">IF(T4818&lt;=Parametros!$B$7,M4818,IF(T4818&lt;=Parametros!$B$8,Q4818,P4818))</f>
        <v>259239.6</v>
      </c>
      <c r="W4818" s="26" t="n">
        <f aca="false">ROUND(V4818,0)</f>
        <v>259240</v>
      </c>
      <c r="X4818" s="27" t="n">
        <f aca="false">K4818/G4818</f>
        <v>0.95947148303046</v>
      </c>
      <c r="Y4818" s="27" t="n">
        <f aca="false">L4818/G4818</f>
        <v>1.25610866427329</v>
      </c>
    </row>
    <row r="4819" customFormat="false" ht="39" hidden="false" customHeight="true" outlineLevel="0" collapsed="false">
      <c r="A4819" s="4" t="s">
        <v>698</v>
      </c>
      <c r="B4819" s="4" t="s">
        <v>1668</v>
      </c>
      <c r="C4819" s="4" t="s">
        <v>2079</v>
      </c>
      <c r="D4819" s="4" t="s">
        <v>2080</v>
      </c>
      <c r="E4819" s="4" t="s">
        <v>98</v>
      </c>
      <c r="F4819" s="4" t="s">
        <v>99</v>
      </c>
      <c r="G4819" s="23" t="n">
        <v>683953</v>
      </c>
      <c r="H4819" s="24" t="n">
        <f aca="false">Parametros!$B$3</f>
        <v>160.42</v>
      </c>
      <c r="I4819" s="24" t="n">
        <f aca="false">Parametros!$B$4</f>
        <v>151.76</v>
      </c>
      <c r="J4819" s="23" t="n">
        <f aca="false">G4819*H4819/I4819</f>
        <v>722981.946889826</v>
      </c>
      <c r="K4819" s="23" t="n">
        <v>656232.99</v>
      </c>
      <c r="L4819" s="23" t="n">
        <v>859299</v>
      </c>
      <c r="M4819" s="23" t="n">
        <f aca="false">MIN(J4819:L4819)</f>
        <v>656232.99</v>
      </c>
      <c r="N4819" s="23" t="n">
        <f aca="false">MAX(J4819:L4819)</f>
        <v>859299</v>
      </c>
      <c r="O4819" s="23" t="n">
        <f aca="false">MEDIAN(J4819:L4819)</f>
        <v>722981.946889826</v>
      </c>
      <c r="P4819" s="23" t="n">
        <f aca="false">AVERAGE(J4819:L4819)</f>
        <v>746171.312296609</v>
      </c>
      <c r="Q4819" s="23" t="n">
        <f aca="false">AVERAGE(M4819,O4819)</f>
        <v>689607.468444913</v>
      </c>
      <c r="R4819" s="23" t="n">
        <f aca="false">AVERAGE(N4819,O4819)</f>
        <v>791140.473444913</v>
      </c>
      <c r="S4819" s="23" t="n">
        <f aca="false">STDEV(J4819:L4819)</f>
        <v>103500.053648812</v>
      </c>
      <c r="T4819" s="25" t="n">
        <f aca="false">IF(P4819&gt;0,S4819/P4819,NA())</f>
        <v>0.138708165193666</v>
      </c>
      <c r="U4819" s="4" t="str">
        <f aca="false">IF(T4819&lt;=Parametros!$B$7,"MENOR",IF(T4819&lt;=Parametros!$B$8,"PROMEDIO MENOR-MEDIANA","PROMEDIO"))</f>
        <v>MENOR</v>
      </c>
      <c r="V4819" s="23" t="n">
        <f aca="false">IF(T4819&lt;=Parametros!$B$7,M4819,IF(T4819&lt;=Parametros!$B$8,Q4819,P4819))</f>
        <v>656232.99</v>
      </c>
      <c r="W4819" s="26" t="n">
        <f aca="false">ROUND(V4819,0)</f>
        <v>656233</v>
      </c>
      <c r="X4819" s="27" t="n">
        <f aca="false">K4819/G4819</f>
        <v>0.959470884695293</v>
      </c>
      <c r="Y4819" s="27" t="n">
        <f aca="false">L4819/G4819</f>
        <v>1.25637141733423</v>
      </c>
    </row>
    <row r="4820" customFormat="false" ht="26.25" hidden="false" customHeight="true" outlineLevel="0" collapsed="false">
      <c r="A4820" s="4" t="s">
        <v>701</v>
      </c>
      <c r="B4820" s="4" t="s">
        <v>1668</v>
      </c>
      <c r="C4820" s="4" t="s">
        <v>2081</v>
      </c>
      <c r="D4820" s="4" t="s">
        <v>2082</v>
      </c>
      <c r="E4820" s="4" t="s">
        <v>98</v>
      </c>
      <c r="F4820" s="4" t="s">
        <v>99</v>
      </c>
      <c r="G4820" s="23" t="n">
        <v>547162</v>
      </c>
      <c r="H4820" s="24" t="n">
        <f aca="false">Parametros!$B$3</f>
        <v>160.42</v>
      </c>
      <c r="I4820" s="24" t="n">
        <f aca="false">Parametros!$B$4</f>
        <v>151.76</v>
      </c>
      <c r="J4820" s="23" t="n">
        <f aca="false">G4820*H4820/I4820</f>
        <v>578385.134686347</v>
      </c>
      <c r="K4820" s="23" t="n">
        <v>524985.84</v>
      </c>
      <c r="L4820" s="23" t="n">
        <v>687463</v>
      </c>
      <c r="M4820" s="23" t="n">
        <f aca="false">MIN(J4820:L4820)</f>
        <v>524985.84</v>
      </c>
      <c r="N4820" s="23" t="n">
        <f aca="false">MAX(J4820:L4820)</f>
        <v>687463</v>
      </c>
      <c r="O4820" s="23" t="n">
        <f aca="false">MEDIAN(J4820:L4820)</f>
        <v>578385.134686347</v>
      </c>
      <c r="P4820" s="23" t="n">
        <f aca="false">AVERAGE(J4820:L4820)</f>
        <v>596944.658228782</v>
      </c>
      <c r="Q4820" s="23" t="n">
        <f aca="false">AVERAGE(M4820,O4820)</f>
        <v>551685.487343174</v>
      </c>
      <c r="R4820" s="23" t="n">
        <f aca="false">AVERAGE(N4820,O4820)</f>
        <v>632924.067343173</v>
      </c>
      <c r="S4820" s="23" t="n">
        <f aca="false">STDEV(J4820:L4820)</f>
        <v>82813.3371867603</v>
      </c>
      <c r="T4820" s="25" t="n">
        <f aca="false">IF(P4820&gt;0,S4820/P4820,NA())</f>
        <v>0.138728667800595</v>
      </c>
      <c r="U4820" s="4" t="str">
        <f aca="false">IF(T4820&lt;=Parametros!$B$7,"MENOR",IF(T4820&lt;=Parametros!$B$8,"PROMEDIO MENOR-MEDIANA","PROMEDIO"))</f>
        <v>MENOR</v>
      </c>
      <c r="V4820" s="23" t="n">
        <f aca="false">IF(T4820&lt;=Parametros!$B$7,M4820,IF(T4820&lt;=Parametros!$B$8,Q4820,P4820))</f>
        <v>524985.84</v>
      </c>
      <c r="W4820" s="26" t="n">
        <f aca="false">ROUND(V4820,0)</f>
        <v>524986</v>
      </c>
      <c r="X4820" s="27" t="n">
        <f aca="false">K4820/G4820</f>
        <v>0.95947057726962</v>
      </c>
      <c r="Y4820" s="27" t="n">
        <f aca="false">L4820/G4820</f>
        <v>1.25641583297086</v>
      </c>
    </row>
    <row r="4821" customFormat="false" ht="39" hidden="false" customHeight="true" outlineLevel="0" collapsed="false">
      <c r="A4821" s="4" t="s">
        <v>704</v>
      </c>
      <c r="B4821" s="4" t="s">
        <v>1668</v>
      </c>
      <c r="C4821" s="4" t="s">
        <v>2083</v>
      </c>
      <c r="D4821" s="4" t="s">
        <v>2084</v>
      </c>
      <c r="E4821" s="4" t="s">
        <v>98</v>
      </c>
      <c r="F4821" s="4" t="s">
        <v>99</v>
      </c>
      <c r="G4821" s="23" t="n">
        <v>410372</v>
      </c>
      <c r="H4821" s="24" t="n">
        <f aca="false">Parametros!$B$3</f>
        <v>160.42</v>
      </c>
      <c r="I4821" s="24" t="n">
        <f aca="false">Parametros!$B$4</f>
        <v>151.76</v>
      </c>
      <c r="J4821" s="23" t="n">
        <f aca="false">G4821*H4821/I4821</f>
        <v>433789.379546653</v>
      </c>
      <c r="K4821" s="23" t="n">
        <v>393739.61</v>
      </c>
      <c r="L4821" s="23" t="n">
        <v>515627</v>
      </c>
      <c r="M4821" s="23" t="n">
        <f aca="false">MIN(J4821:L4821)</f>
        <v>393739.61</v>
      </c>
      <c r="N4821" s="23" t="n">
        <f aca="false">MAX(J4821:L4821)</f>
        <v>515627</v>
      </c>
      <c r="O4821" s="23" t="n">
        <f aca="false">MEDIAN(J4821:L4821)</f>
        <v>433789.379546653</v>
      </c>
      <c r="P4821" s="23" t="n">
        <f aca="false">AVERAGE(J4821:L4821)</f>
        <v>447718.663182218</v>
      </c>
      <c r="Q4821" s="23" t="n">
        <f aca="false">AVERAGE(M4821,O4821)</f>
        <v>413764.494773326</v>
      </c>
      <c r="R4821" s="23" t="n">
        <f aca="false">AVERAGE(N4821,O4821)</f>
        <v>474708.189773326</v>
      </c>
      <c r="S4821" s="23" t="n">
        <f aca="false">STDEV(J4821:L4821)</f>
        <v>62126.1029455658</v>
      </c>
      <c r="T4821" s="25" t="n">
        <f aca="false">IF(P4821&gt;0,S4821/P4821,NA())</f>
        <v>0.138761476914982</v>
      </c>
      <c r="U4821" s="4" t="str">
        <f aca="false">IF(T4821&lt;=Parametros!$B$7,"MENOR",IF(T4821&lt;=Parametros!$B$8,"PROMEDIO MENOR-MEDIANA","PROMEDIO"))</f>
        <v>MENOR</v>
      </c>
      <c r="V4821" s="23" t="n">
        <f aca="false">IF(T4821&lt;=Parametros!$B$7,M4821,IF(T4821&lt;=Parametros!$B$8,Q4821,P4821))</f>
        <v>393739.61</v>
      </c>
      <c r="W4821" s="26" t="n">
        <f aca="false">ROUND(V4821,0)</f>
        <v>393740</v>
      </c>
      <c r="X4821" s="27" t="n">
        <f aca="false">K4821/G4821</f>
        <v>0.959469968711316</v>
      </c>
      <c r="Y4821" s="27" t="n">
        <f aca="false">L4821/G4821</f>
        <v>1.25648679734485</v>
      </c>
    </row>
    <row r="4822" customFormat="false" ht="26.25" hidden="false" customHeight="true" outlineLevel="0" collapsed="false">
      <c r="A4822" s="4" t="s">
        <v>707</v>
      </c>
      <c r="B4822" s="4" t="s">
        <v>1668</v>
      </c>
      <c r="C4822" s="4" t="s">
        <v>2085</v>
      </c>
      <c r="D4822" s="4" t="s">
        <v>2086</v>
      </c>
      <c r="E4822" s="4" t="s">
        <v>98</v>
      </c>
      <c r="F4822" s="4" t="s">
        <v>99</v>
      </c>
      <c r="G4822" s="23" t="n">
        <v>683953</v>
      </c>
      <c r="H4822" s="24" t="n">
        <f aca="false">Parametros!$B$3</f>
        <v>160.42</v>
      </c>
      <c r="I4822" s="24" t="n">
        <f aca="false">Parametros!$B$4</f>
        <v>151.76</v>
      </c>
      <c r="J4822" s="23" t="n">
        <f aca="false">G4822*H4822/I4822</f>
        <v>722981.946889826</v>
      </c>
      <c r="K4822" s="23" t="n">
        <v>656232.99</v>
      </c>
      <c r="L4822" s="23" t="n">
        <v>859299</v>
      </c>
      <c r="M4822" s="23" t="n">
        <f aca="false">MIN(J4822:L4822)</f>
        <v>656232.99</v>
      </c>
      <c r="N4822" s="23" t="n">
        <f aca="false">MAX(J4822:L4822)</f>
        <v>859299</v>
      </c>
      <c r="O4822" s="23" t="n">
        <f aca="false">MEDIAN(J4822:L4822)</f>
        <v>722981.946889826</v>
      </c>
      <c r="P4822" s="23" t="n">
        <f aca="false">AVERAGE(J4822:L4822)</f>
        <v>746171.312296609</v>
      </c>
      <c r="Q4822" s="23" t="n">
        <f aca="false">AVERAGE(M4822,O4822)</f>
        <v>689607.468444913</v>
      </c>
      <c r="R4822" s="23" t="n">
        <f aca="false">AVERAGE(N4822,O4822)</f>
        <v>791140.473444913</v>
      </c>
      <c r="S4822" s="23" t="n">
        <f aca="false">STDEV(J4822:L4822)</f>
        <v>103500.053648812</v>
      </c>
      <c r="T4822" s="25" t="n">
        <f aca="false">IF(P4822&gt;0,S4822/P4822,NA())</f>
        <v>0.138708165193666</v>
      </c>
      <c r="U4822" s="4" t="str">
        <f aca="false">IF(T4822&lt;=Parametros!$B$7,"MENOR",IF(T4822&lt;=Parametros!$B$8,"PROMEDIO MENOR-MEDIANA","PROMEDIO"))</f>
        <v>MENOR</v>
      </c>
      <c r="V4822" s="23" t="n">
        <f aca="false">IF(T4822&lt;=Parametros!$B$7,M4822,IF(T4822&lt;=Parametros!$B$8,Q4822,P4822))</f>
        <v>656232.99</v>
      </c>
      <c r="W4822" s="26" t="n">
        <f aca="false">ROUND(V4822,0)</f>
        <v>656233</v>
      </c>
      <c r="X4822" s="27" t="n">
        <f aca="false">K4822/G4822</f>
        <v>0.959470884695293</v>
      </c>
      <c r="Y4822" s="27" t="n">
        <f aca="false">L4822/G4822</f>
        <v>1.25637141733423</v>
      </c>
    </row>
    <row r="4823" customFormat="false" ht="15" hidden="false" customHeight="true" outlineLevel="0" collapsed="false">
      <c r="A4823" s="22" t="s">
        <v>710</v>
      </c>
      <c r="B4823" s="22" t="s">
        <v>711</v>
      </c>
      <c r="C4823" s="22"/>
      <c r="D4823" s="22"/>
      <c r="E4823" s="22"/>
      <c r="F4823" s="22"/>
      <c r="G4823" s="22"/>
      <c r="H4823" s="22"/>
      <c r="I4823" s="22"/>
      <c r="J4823" s="22"/>
      <c r="K4823" s="22"/>
      <c r="L4823" s="22"/>
      <c r="M4823" s="22"/>
      <c r="N4823" s="22"/>
      <c r="O4823" s="22"/>
      <c r="P4823" s="22"/>
      <c r="Q4823" s="22"/>
      <c r="R4823" s="22"/>
      <c r="S4823" s="22"/>
      <c r="T4823" s="22"/>
      <c r="U4823" s="22"/>
      <c r="V4823" s="22"/>
      <c r="W4823" s="22"/>
    </row>
    <row r="4824" customFormat="false" ht="26.25" hidden="false" customHeight="true" outlineLevel="0" collapsed="false">
      <c r="A4824" s="4" t="s">
        <v>712</v>
      </c>
      <c r="B4824" s="4" t="s">
        <v>1668</v>
      </c>
      <c r="C4824" s="4" t="s">
        <v>2087</v>
      </c>
      <c r="D4824" s="4" t="s">
        <v>2088</v>
      </c>
      <c r="E4824" s="4" t="s">
        <v>98</v>
      </c>
      <c r="F4824" s="4" t="s">
        <v>99</v>
      </c>
      <c r="G4824" s="23" t="n">
        <v>683953</v>
      </c>
      <c r="H4824" s="24" t="n">
        <f aca="false">Parametros!$B$3</f>
        <v>160.42</v>
      </c>
      <c r="I4824" s="24" t="n">
        <f aca="false">Parametros!$B$4</f>
        <v>151.76</v>
      </c>
      <c r="J4824" s="23" t="n">
        <f aca="false">G4824*H4824/I4824</f>
        <v>722981.946889826</v>
      </c>
      <c r="K4824" s="23" t="n">
        <v>656232.99</v>
      </c>
      <c r="L4824" s="23" t="n">
        <v>859299</v>
      </c>
      <c r="M4824" s="23" t="n">
        <f aca="false">MIN(J4824:L4824)</f>
        <v>656232.99</v>
      </c>
      <c r="N4824" s="23" t="n">
        <f aca="false">MAX(J4824:L4824)</f>
        <v>859299</v>
      </c>
      <c r="O4824" s="23" t="n">
        <f aca="false">MEDIAN(J4824:L4824)</f>
        <v>722981.946889826</v>
      </c>
      <c r="P4824" s="23" t="n">
        <f aca="false">AVERAGE(J4824:L4824)</f>
        <v>746171.312296609</v>
      </c>
      <c r="Q4824" s="23" t="n">
        <f aca="false">AVERAGE(M4824,O4824)</f>
        <v>689607.468444913</v>
      </c>
      <c r="R4824" s="23" t="n">
        <f aca="false">AVERAGE(N4824,O4824)</f>
        <v>791140.473444913</v>
      </c>
      <c r="S4824" s="23" t="n">
        <f aca="false">STDEV(J4824:L4824)</f>
        <v>103500.053648812</v>
      </c>
      <c r="T4824" s="25" t="n">
        <f aca="false">IF(P4824&gt;0,S4824/P4824,NA())</f>
        <v>0.138708165193666</v>
      </c>
      <c r="U4824" s="4" t="str">
        <f aca="false">IF(T4824&lt;=Parametros!$B$7,"MENOR",IF(T4824&lt;=Parametros!$B$8,"PROMEDIO MENOR-MEDIANA","PROMEDIO"))</f>
        <v>MENOR</v>
      </c>
      <c r="V4824" s="23" t="n">
        <f aca="false">IF(T4824&lt;=Parametros!$B$7,M4824,IF(T4824&lt;=Parametros!$B$8,Q4824,P4824))</f>
        <v>656232.99</v>
      </c>
      <c r="W4824" s="26" t="n">
        <f aca="false">ROUND(V4824,0)</f>
        <v>656233</v>
      </c>
      <c r="X4824" s="27" t="n">
        <f aca="false">K4824/G4824</f>
        <v>0.959470884695293</v>
      </c>
      <c r="Y4824" s="27" t="n">
        <f aca="false">L4824/G4824</f>
        <v>1.25637141733423</v>
      </c>
    </row>
    <row r="4825" customFormat="false" ht="26.25" hidden="false" customHeight="true" outlineLevel="0" collapsed="false">
      <c r="A4825" s="4" t="s">
        <v>715</v>
      </c>
      <c r="B4825" s="4" t="s">
        <v>1668</v>
      </c>
      <c r="C4825" s="4" t="s">
        <v>2089</v>
      </c>
      <c r="D4825" s="4" t="s">
        <v>2090</v>
      </c>
      <c r="E4825" s="4" t="s">
        <v>98</v>
      </c>
      <c r="F4825" s="4" t="s">
        <v>99</v>
      </c>
      <c r="G4825" s="23" t="n">
        <v>136791</v>
      </c>
      <c r="H4825" s="24" t="n">
        <f aca="false">Parametros!$B$3</f>
        <v>160.42</v>
      </c>
      <c r="I4825" s="24" t="n">
        <f aca="false">Parametros!$B$4</f>
        <v>151.76</v>
      </c>
      <c r="J4825" s="23" t="n">
        <f aca="false">G4825*H4825/I4825</f>
        <v>144596.812203479</v>
      </c>
      <c r="K4825" s="23" t="n">
        <v>131247.15</v>
      </c>
      <c r="L4825" s="23" t="n">
        <v>171836</v>
      </c>
      <c r="M4825" s="23" t="n">
        <f aca="false">MIN(J4825:L4825)</f>
        <v>131247.15</v>
      </c>
      <c r="N4825" s="23" t="n">
        <f aca="false">MAX(J4825:L4825)</f>
        <v>171836</v>
      </c>
      <c r="O4825" s="23" t="n">
        <f aca="false">MEDIAN(J4825:L4825)</f>
        <v>144596.812203479</v>
      </c>
      <c r="P4825" s="23" t="n">
        <f aca="false">AVERAGE(J4825:L4825)</f>
        <v>149226.654067826</v>
      </c>
      <c r="Q4825" s="23" t="n">
        <f aca="false">AVERAGE(M4825,O4825)</f>
        <v>137921.98110174</v>
      </c>
      <c r="R4825" s="23" t="n">
        <f aca="false">AVERAGE(N4825,O4825)</f>
        <v>158216.40610174</v>
      </c>
      <c r="S4825" s="23" t="n">
        <f aca="false">STDEV(J4825:L4825)</f>
        <v>20686.7170630642</v>
      </c>
      <c r="T4825" s="25" t="n">
        <f aca="false">IF(P4825&gt;0,S4825/P4825,NA())</f>
        <v>0.138626153566786</v>
      </c>
      <c r="U4825" s="4" t="str">
        <f aca="false">IF(T4825&lt;=Parametros!$B$7,"MENOR",IF(T4825&lt;=Parametros!$B$8,"PROMEDIO MENOR-MEDIANA","PROMEDIO"))</f>
        <v>MENOR</v>
      </c>
      <c r="V4825" s="23" t="n">
        <f aca="false">IF(T4825&lt;=Parametros!$B$7,M4825,IF(T4825&lt;=Parametros!$B$8,Q4825,P4825))</f>
        <v>131247.15</v>
      </c>
      <c r="W4825" s="26" t="n">
        <f aca="false">ROUND(V4825,0)</f>
        <v>131247</v>
      </c>
      <c r="X4825" s="27" t="n">
        <f aca="false">K4825/G4825</f>
        <v>0.959472114393491</v>
      </c>
      <c r="Y4825" s="27" t="n">
        <f aca="false">L4825/G4825</f>
        <v>1.25619375543713</v>
      </c>
    </row>
    <row r="4826" customFormat="false" ht="26.25" hidden="false" customHeight="true" outlineLevel="0" collapsed="false">
      <c r="A4826" s="4" t="s">
        <v>718</v>
      </c>
      <c r="B4826" s="4" t="s">
        <v>1668</v>
      </c>
      <c r="C4826" s="4" t="s">
        <v>2091</v>
      </c>
      <c r="D4826" s="4" t="s">
        <v>2092</v>
      </c>
      <c r="E4826" s="4" t="s">
        <v>98</v>
      </c>
      <c r="F4826" s="4" t="s">
        <v>99</v>
      </c>
      <c r="G4826" s="23" t="n">
        <v>136791</v>
      </c>
      <c r="H4826" s="24" t="n">
        <f aca="false">Parametros!$B$3</f>
        <v>160.42</v>
      </c>
      <c r="I4826" s="24" t="n">
        <f aca="false">Parametros!$B$4</f>
        <v>151.76</v>
      </c>
      <c r="J4826" s="23" t="n">
        <f aca="false">G4826*H4826/I4826</f>
        <v>144596.812203479</v>
      </c>
      <c r="K4826" s="23" t="n">
        <v>131247.15</v>
      </c>
      <c r="L4826" s="23" t="n">
        <v>171836</v>
      </c>
      <c r="M4826" s="23" t="n">
        <f aca="false">MIN(J4826:L4826)</f>
        <v>131247.15</v>
      </c>
      <c r="N4826" s="23" t="n">
        <f aca="false">MAX(J4826:L4826)</f>
        <v>171836</v>
      </c>
      <c r="O4826" s="23" t="n">
        <f aca="false">MEDIAN(J4826:L4826)</f>
        <v>144596.812203479</v>
      </c>
      <c r="P4826" s="23" t="n">
        <f aca="false">AVERAGE(J4826:L4826)</f>
        <v>149226.654067826</v>
      </c>
      <c r="Q4826" s="23" t="n">
        <f aca="false">AVERAGE(M4826,O4826)</f>
        <v>137921.98110174</v>
      </c>
      <c r="R4826" s="23" t="n">
        <f aca="false">AVERAGE(N4826,O4826)</f>
        <v>158216.40610174</v>
      </c>
      <c r="S4826" s="23" t="n">
        <f aca="false">STDEV(J4826:L4826)</f>
        <v>20686.7170630642</v>
      </c>
      <c r="T4826" s="25" t="n">
        <f aca="false">IF(P4826&gt;0,S4826/P4826,NA())</f>
        <v>0.138626153566786</v>
      </c>
      <c r="U4826" s="4" t="str">
        <f aca="false">IF(T4826&lt;=Parametros!$B$7,"MENOR",IF(T4826&lt;=Parametros!$B$8,"PROMEDIO MENOR-MEDIANA","PROMEDIO"))</f>
        <v>MENOR</v>
      </c>
      <c r="V4826" s="23" t="n">
        <f aca="false">IF(T4826&lt;=Parametros!$B$7,M4826,IF(T4826&lt;=Parametros!$B$8,Q4826,P4826))</f>
        <v>131247.15</v>
      </c>
      <c r="W4826" s="26" t="n">
        <f aca="false">ROUND(V4826,0)</f>
        <v>131247</v>
      </c>
      <c r="X4826" s="27" t="n">
        <f aca="false">K4826/G4826</f>
        <v>0.959472114393491</v>
      </c>
      <c r="Y4826" s="27" t="n">
        <f aca="false">L4826/G4826</f>
        <v>1.25619375543713</v>
      </c>
    </row>
    <row r="4827" customFormat="false" ht="26.25" hidden="false" customHeight="true" outlineLevel="0" collapsed="false">
      <c r="A4827" s="4" t="s">
        <v>721</v>
      </c>
      <c r="B4827" s="4" t="s">
        <v>1668</v>
      </c>
      <c r="C4827" s="4" t="s">
        <v>2093</v>
      </c>
      <c r="D4827" s="4" t="s">
        <v>2094</v>
      </c>
      <c r="E4827" s="4" t="s">
        <v>98</v>
      </c>
      <c r="F4827" s="4" t="s">
        <v>99</v>
      </c>
      <c r="G4827" s="23" t="n">
        <v>410372</v>
      </c>
      <c r="H4827" s="24" t="n">
        <f aca="false">Parametros!$B$3</f>
        <v>160.42</v>
      </c>
      <c r="I4827" s="24" t="n">
        <f aca="false">Parametros!$B$4</f>
        <v>151.76</v>
      </c>
      <c r="J4827" s="23" t="n">
        <f aca="false">G4827*H4827/I4827</f>
        <v>433789.379546653</v>
      </c>
      <c r="K4827" s="23" t="n">
        <v>393739.61</v>
      </c>
      <c r="L4827" s="23" t="n">
        <v>515627</v>
      </c>
      <c r="M4827" s="23" t="n">
        <f aca="false">MIN(J4827:L4827)</f>
        <v>393739.61</v>
      </c>
      <c r="N4827" s="23" t="n">
        <f aca="false">MAX(J4827:L4827)</f>
        <v>515627</v>
      </c>
      <c r="O4827" s="23" t="n">
        <f aca="false">MEDIAN(J4827:L4827)</f>
        <v>433789.379546653</v>
      </c>
      <c r="P4827" s="23" t="n">
        <f aca="false">AVERAGE(J4827:L4827)</f>
        <v>447718.663182218</v>
      </c>
      <c r="Q4827" s="23" t="n">
        <f aca="false">AVERAGE(M4827,O4827)</f>
        <v>413764.494773326</v>
      </c>
      <c r="R4827" s="23" t="n">
        <f aca="false">AVERAGE(N4827,O4827)</f>
        <v>474708.189773326</v>
      </c>
      <c r="S4827" s="23" t="n">
        <f aca="false">STDEV(J4827:L4827)</f>
        <v>62126.1029455658</v>
      </c>
      <c r="T4827" s="25" t="n">
        <f aca="false">IF(P4827&gt;0,S4827/P4827,NA())</f>
        <v>0.138761476914982</v>
      </c>
      <c r="U4827" s="4" t="str">
        <f aca="false">IF(T4827&lt;=Parametros!$B$7,"MENOR",IF(T4827&lt;=Parametros!$B$8,"PROMEDIO MENOR-MEDIANA","PROMEDIO"))</f>
        <v>MENOR</v>
      </c>
      <c r="V4827" s="23" t="n">
        <f aca="false">IF(T4827&lt;=Parametros!$B$7,M4827,IF(T4827&lt;=Parametros!$B$8,Q4827,P4827))</f>
        <v>393739.61</v>
      </c>
      <c r="W4827" s="26" t="n">
        <f aca="false">ROUND(V4827,0)</f>
        <v>393740</v>
      </c>
      <c r="X4827" s="27" t="n">
        <f aca="false">K4827/G4827</f>
        <v>0.959469968711316</v>
      </c>
      <c r="Y4827" s="27" t="n">
        <f aca="false">L4827/G4827</f>
        <v>1.25648679734485</v>
      </c>
    </row>
    <row r="4828" customFormat="false" ht="26.25" hidden="false" customHeight="true" outlineLevel="0" collapsed="false">
      <c r="A4828" s="4" t="s">
        <v>724</v>
      </c>
      <c r="B4828" s="4" t="s">
        <v>1668</v>
      </c>
      <c r="C4828" s="4" t="s">
        <v>2095</v>
      </c>
      <c r="D4828" s="4" t="s">
        <v>2096</v>
      </c>
      <c r="E4828" s="4" t="s">
        <v>98</v>
      </c>
      <c r="F4828" s="4" t="s">
        <v>99</v>
      </c>
      <c r="G4828" s="23" t="n">
        <v>957534</v>
      </c>
      <c r="H4828" s="24" t="n">
        <f aca="false">Parametros!$B$3</f>
        <v>160.42</v>
      </c>
      <c r="I4828" s="24" t="n">
        <f aca="false">Parametros!$B$4</f>
        <v>151.76</v>
      </c>
      <c r="J4828" s="23" t="n">
        <f aca="false">G4828*H4828/I4828</f>
        <v>1012174.514233</v>
      </c>
      <c r="K4828" s="23" t="n">
        <v>918725.45</v>
      </c>
      <c r="L4828" s="23" t="n">
        <v>1203090</v>
      </c>
      <c r="M4828" s="23" t="n">
        <f aca="false">MIN(J4828:L4828)</f>
        <v>918725.45</v>
      </c>
      <c r="N4828" s="23" t="n">
        <f aca="false">MAX(J4828:L4828)</f>
        <v>1203090</v>
      </c>
      <c r="O4828" s="23" t="n">
        <f aca="false">MEDIAN(J4828:L4828)</f>
        <v>1012174.514233</v>
      </c>
      <c r="P4828" s="23" t="n">
        <f aca="false">AVERAGE(J4828:L4828)</f>
        <v>1044663.321411</v>
      </c>
      <c r="Q4828" s="23" t="n">
        <f aca="false">AVERAGE(M4828,O4828)</f>
        <v>965449.9821165</v>
      </c>
      <c r="R4828" s="23" t="n">
        <f aca="false">AVERAGE(N4828,O4828)</f>
        <v>1107632.2571165</v>
      </c>
      <c r="S4828" s="23" t="n">
        <f aca="false">STDEV(J4828:L4828)</f>
        <v>144939.440001894</v>
      </c>
      <c r="T4828" s="25" t="n">
        <f aca="false">IF(P4828&gt;0,S4828/P4828,NA())</f>
        <v>0.138742728907269</v>
      </c>
      <c r="U4828" s="4" t="str">
        <f aca="false">IF(T4828&lt;=Parametros!$B$7,"MENOR",IF(T4828&lt;=Parametros!$B$8,"PROMEDIO MENOR-MEDIANA","PROMEDIO"))</f>
        <v>MENOR</v>
      </c>
      <c r="V4828" s="23" t="n">
        <f aca="false">IF(T4828&lt;=Parametros!$B$7,M4828,IF(T4828&lt;=Parametros!$B$8,Q4828,P4828))</f>
        <v>918725.45</v>
      </c>
      <c r="W4828" s="26" t="n">
        <f aca="false">ROUND(V4828,0)</f>
        <v>918725</v>
      </c>
      <c r="X4828" s="27" t="n">
        <f aca="false">K4828/G4828</f>
        <v>0.959470316458737</v>
      </c>
      <c r="Y4828" s="27" t="n">
        <f aca="false">L4828/G4828</f>
        <v>1.25644624629517</v>
      </c>
    </row>
    <row r="4829" customFormat="false" ht="26.25" hidden="false" customHeight="true" outlineLevel="0" collapsed="false">
      <c r="A4829" s="4" t="s">
        <v>727</v>
      </c>
      <c r="B4829" s="4" t="s">
        <v>1668</v>
      </c>
      <c r="C4829" s="4" t="s">
        <v>2097</v>
      </c>
      <c r="D4829" s="4" t="s">
        <v>2098</v>
      </c>
      <c r="E4829" s="4" t="s">
        <v>98</v>
      </c>
      <c r="F4829" s="4" t="s">
        <v>99</v>
      </c>
      <c r="G4829" s="23" t="n">
        <v>410372</v>
      </c>
      <c r="H4829" s="24" t="n">
        <f aca="false">Parametros!$B$3</f>
        <v>160.42</v>
      </c>
      <c r="I4829" s="24" t="n">
        <f aca="false">Parametros!$B$4</f>
        <v>151.76</v>
      </c>
      <c r="J4829" s="23" t="n">
        <f aca="false">G4829*H4829/I4829</f>
        <v>433789.379546653</v>
      </c>
      <c r="K4829" s="23" t="n">
        <v>393739.61</v>
      </c>
      <c r="L4829" s="23" t="n">
        <v>515627</v>
      </c>
      <c r="M4829" s="23" t="n">
        <f aca="false">MIN(J4829:L4829)</f>
        <v>393739.61</v>
      </c>
      <c r="N4829" s="23" t="n">
        <f aca="false">MAX(J4829:L4829)</f>
        <v>515627</v>
      </c>
      <c r="O4829" s="23" t="n">
        <f aca="false">MEDIAN(J4829:L4829)</f>
        <v>433789.379546653</v>
      </c>
      <c r="P4829" s="23" t="n">
        <f aca="false">AVERAGE(J4829:L4829)</f>
        <v>447718.663182218</v>
      </c>
      <c r="Q4829" s="23" t="n">
        <f aca="false">AVERAGE(M4829,O4829)</f>
        <v>413764.494773326</v>
      </c>
      <c r="R4829" s="23" t="n">
        <f aca="false">AVERAGE(N4829,O4829)</f>
        <v>474708.189773326</v>
      </c>
      <c r="S4829" s="23" t="n">
        <f aca="false">STDEV(J4829:L4829)</f>
        <v>62126.1029455658</v>
      </c>
      <c r="T4829" s="25" t="n">
        <f aca="false">IF(P4829&gt;0,S4829/P4829,NA())</f>
        <v>0.138761476914982</v>
      </c>
      <c r="U4829" s="4" t="str">
        <f aca="false">IF(T4829&lt;=Parametros!$B$7,"MENOR",IF(T4829&lt;=Parametros!$B$8,"PROMEDIO MENOR-MEDIANA","PROMEDIO"))</f>
        <v>MENOR</v>
      </c>
      <c r="V4829" s="23" t="n">
        <f aca="false">IF(T4829&lt;=Parametros!$B$7,M4829,IF(T4829&lt;=Parametros!$B$8,Q4829,P4829))</f>
        <v>393739.61</v>
      </c>
      <c r="W4829" s="26" t="n">
        <f aca="false">ROUND(V4829,0)</f>
        <v>393740</v>
      </c>
      <c r="X4829" s="27" t="n">
        <f aca="false">K4829/G4829</f>
        <v>0.959469968711316</v>
      </c>
      <c r="Y4829" s="27" t="n">
        <f aca="false">L4829/G4829</f>
        <v>1.25648679734485</v>
      </c>
    </row>
    <row r="4830" customFormat="false" ht="51.75" hidden="false" customHeight="true" outlineLevel="0" collapsed="false">
      <c r="A4830" s="4" t="s">
        <v>730</v>
      </c>
      <c r="B4830" s="4" t="s">
        <v>1668</v>
      </c>
      <c r="C4830" s="4" t="s">
        <v>2099</v>
      </c>
      <c r="D4830" s="4" t="s">
        <v>2100</v>
      </c>
      <c r="E4830" s="4" t="s">
        <v>98</v>
      </c>
      <c r="F4830" s="4" t="s">
        <v>99</v>
      </c>
      <c r="G4830" s="23" t="n">
        <v>547162</v>
      </c>
      <c r="H4830" s="24" t="n">
        <f aca="false">Parametros!$B$3</f>
        <v>160.42</v>
      </c>
      <c r="I4830" s="24" t="n">
        <f aca="false">Parametros!$B$4</f>
        <v>151.76</v>
      </c>
      <c r="J4830" s="23" t="n">
        <f aca="false">G4830*H4830/I4830</f>
        <v>578385.134686347</v>
      </c>
      <c r="K4830" s="23" t="n">
        <v>524985.84</v>
      </c>
      <c r="L4830" s="23" t="n">
        <v>687463</v>
      </c>
      <c r="M4830" s="23" t="n">
        <f aca="false">MIN(J4830:L4830)</f>
        <v>524985.84</v>
      </c>
      <c r="N4830" s="23" t="n">
        <f aca="false">MAX(J4830:L4830)</f>
        <v>687463</v>
      </c>
      <c r="O4830" s="23" t="n">
        <f aca="false">MEDIAN(J4830:L4830)</f>
        <v>578385.134686347</v>
      </c>
      <c r="P4830" s="23" t="n">
        <f aca="false">AVERAGE(J4830:L4830)</f>
        <v>596944.658228782</v>
      </c>
      <c r="Q4830" s="23" t="n">
        <f aca="false">AVERAGE(M4830,O4830)</f>
        <v>551685.487343174</v>
      </c>
      <c r="R4830" s="23" t="n">
        <f aca="false">AVERAGE(N4830,O4830)</f>
        <v>632924.067343173</v>
      </c>
      <c r="S4830" s="23" t="n">
        <f aca="false">STDEV(J4830:L4830)</f>
        <v>82813.3371867603</v>
      </c>
      <c r="T4830" s="25" t="n">
        <f aca="false">IF(P4830&gt;0,S4830/P4830,NA())</f>
        <v>0.138728667800595</v>
      </c>
      <c r="U4830" s="4" t="str">
        <f aca="false">IF(T4830&lt;=Parametros!$B$7,"MENOR",IF(T4830&lt;=Parametros!$B$8,"PROMEDIO MENOR-MEDIANA","PROMEDIO"))</f>
        <v>MENOR</v>
      </c>
      <c r="V4830" s="23" t="n">
        <f aca="false">IF(T4830&lt;=Parametros!$B$7,M4830,IF(T4830&lt;=Parametros!$B$8,Q4830,P4830))</f>
        <v>524985.84</v>
      </c>
      <c r="W4830" s="26" t="n">
        <f aca="false">ROUND(V4830,0)</f>
        <v>524986</v>
      </c>
      <c r="X4830" s="27" t="n">
        <f aca="false">K4830/G4830</f>
        <v>0.95947057726962</v>
      </c>
      <c r="Y4830" s="27" t="n">
        <f aca="false">L4830/G4830</f>
        <v>1.25641583297086</v>
      </c>
    </row>
    <row r="4831" customFormat="false" ht="26.25" hidden="false" customHeight="true" outlineLevel="0" collapsed="false">
      <c r="A4831" s="4" t="s">
        <v>733</v>
      </c>
      <c r="B4831" s="4" t="s">
        <v>1668</v>
      </c>
      <c r="C4831" s="4" t="s">
        <v>2101</v>
      </c>
      <c r="D4831" s="4" t="s">
        <v>2102</v>
      </c>
      <c r="E4831" s="4" t="s">
        <v>98</v>
      </c>
      <c r="F4831" s="4" t="s">
        <v>99</v>
      </c>
      <c r="G4831" s="23" t="n">
        <v>410372</v>
      </c>
      <c r="H4831" s="24" t="n">
        <f aca="false">Parametros!$B$3</f>
        <v>160.42</v>
      </c>
      <c r="I4831" s="24" t="n">
        <f aca="false">Parametros!$B$4</f>
        <v>151.76</v>
      </c>
      <c r="J4831" s="23" t="n">
        <f aca="false">G4831*H4831/I4831</f>
        <v>433789.379546653</v>
      </c>
      <c r="K4831" s="23" t="n">
        <v>393739.61</v>
      </c>
      <c r="L4831" s="23" t="n">
        <v>515627</v>
      </c>
      <c r="M4831" s="23" t="n">
        <f aca="false">MIN(J4831:L4831)</f>
        <v>393739.61</v>
      </c>
      <c r="N4831" s="23" t="n">
        <f aca="false">MAX(J4831:L4831)</f>
        <v>515627</v>
      </c>
      <c r="O4831" s="23" t="n">
        <f aca="false">MEDIAN(J4831:L4831)</f>
        <v>433789.379546653</v>
      </c>
      <c r="P4831" s="23" t="n">
        <f aca="false">AVERAGE(J4831:L4831)</f>
        <v>447718.663182218</v>
      </c>
      <c r="Q4831" s="23" t="n">
        <f aca="false">AVERAGE(M4831,O4831)</f>
        <v>413764.494773326</v>
      </c>
      <c r="R4831" s="23" t="n">
        <f aca="false">AVERAGE(N4831,O4831)</f>
        <v>474708.189773326</v>
      </c>
      <c r="S4831" s="23" t="n">
        <f aca="false">STDEV(J4831:L4831)</f>
        <v>62126.1029455658</v>
      </c>
      <c r="T4831" s="25" t="n">
        <f aca="false">IF(P4831&gt;0,S4831/P4831,NA())</f>
        <v>0.138761476914982</v>
      </c>
      <c r="U4831" s="4" t="str">
        <f aca="false">IF(T4831&lt;=Parametros!$B$7,"MENOR",IF(T4831&lt;=Parametros!$B$8,"PROMEDIO MENOR-MEDIANA","PROMEDIO"))</f>
        <v>MENOR</v>
      </c>
      <c r="V4831" s="23" t="n">
        <f aca="false">IF(T4831&lt;=Parametros!$B$7,M4831,IF(T4831&lt;=Parametros!$B$8,Q4831,P4831))</f>
        <v>393739.61</v>
      </c>
      <c r="W4831" s="26" t="n">
        <f aca="false">ROUND(V4831,0)</f>
        <v>393740</v>
      </c>
      <c r="X4831" s="27" t="n">
        <f aca="false">K4831/G4831</f>
        <v>0.959469968711316</v>
      </c>
      <c r="Y4831" s="27" t="n">
        <f aca="false">L4831/G4831</f>
        <v>1.25648679734485</v>
      </c>
    </row>
    <row r="4832" customFormat="false" ht="26.25" hidden="false" customHeight="true" outlineLevel="0" collapsed="false">
      <c r="A4832" s="4" t="s">
        <v>736</v>
      </c>
      <c r="B4832" s="4" t="s">
        <v>1668</v>
      </c>
      <c r="C4832" s="4" t="s">
        <v>2103</v>
      </c>
      <c r="D4832" s="4" t="s">
        <v>2104</v>
      </c>
      <c r="E4832" s="4" t="s">
        <v>98</v>
      </c>
      <c r="F4832" s="4" t="s">
        <v>99</v>
      </c>
      <c r="G4832" s="23" t="n">
        <v>136791</v>
      </c>
      <c r="H4832" s="24" t="n">
        <f aca="false">Parametros!$B$3</f>
        <v>160.42</v>
      </c>
      <c r="I4832" s="24" t="n">
        <f aca="false">Parametros!$B$4</f>
        <v>151.76</v>
      </c>
      <c r="J4832" s="23" t="n">
        <f aca="false">G4832*H4832/I4832</f>
        <v>144596.812203479</v>
      </c>
      <c r="K4832" s="23" t="n">
        <v>131247.15</v>
      </c>
      <c r="L4832" s="23" t="n">
        <v>171836</v>
      </c>
      <c r="M4832" s="23" t="n">
        <f aca="false">MIN(J4832:L4832)</f>
        <v>131247.15</v>
      </c>
      <c r="N4832" s="23" t="n">
        <f aca="false">MAX(J4832:L4832)</f>
        <v>171836</v>
      </c>
      <c r="O4832" s="23" t="n">
        <f aca="false">MEDIAN(J4832:L4832)</f>
        <v>144596.812203479</v>
      </c>
      <c r="P4832" s="23" t="n">
        <f aca="false">AVERAGE(J4832:L4832)</f>
        <v>149226.654067826</v>
      </c>
      <c r="Q4832" s="23" t="n">
        <f aca="false">AVERAGE(M4832,O4832)</f>
        <v>137921.98110174</v>
      </c>
      <c r="R4832" s="23" t="n">
        <f aca="false">AVERAGE(N4832,O4832)</f>
        <v>158216.40610174</v>
      </c>
      <c r="S4832" s="23" t="n">
        <f aca="false">STDEV(J4832:L4832)</f>
        <v>20686.7170630642</v>
      </c>
      <c r="T4832" s="25" t="n">
        <f aca="false">IF(P4832&gt;0,S4832/P4832,NA())</f>
        <v>0.138626153566786</v>
      </c>
      <c r="U4832" s="4" t="str">
        <f aca="false">IF(T4832&lt;=Parametros!$B$7,"MENOR",IF(T4832&lt;=Parametros!$B$8,"PROMEDIO MENOR-MEDIANA","PROMEDIO"))</f>
        <v>MENOR</v>
      </c>
      <c r="V4832" s="23" t="n">
        <f aca="false">IF(T4832&lt;=Parametros!$B$7,M4832,IF(T4832&lt;=Parametros!$B$8,Q4832,P4832))</f>
        <v>131247.15</v>
      </c>
      <c r="W4832" s="26" t="n">
        <f aca="false">ROUND(V4832,0)</f>
        <v>131247</v>
      </c>
      <c r="X4832" s="27" t="n">
        <f aca="false">K4832/G4832</f>
        <v>0.959472114393491</v>
      </c>
      <c r="Y4832" s="27" t="n">
        <f aca="false">L4832/G4832</f>
        <v>1.25619375543713</v>
      </c>
    </row>
    <row r="4833" customFormat="false" ht="26.25" hidden="false" customHeight="true" outlineLevel="0" collapsed="false">
      <c r="A4833" s="4" t="s">
        <v>739</v>
      </c>
      <c r="B4833" s="4" t="s">
        <v>1668</v>
      </c>
      <c r="C4833" s="4" t="s">
        <v>2105</v>
      </c>
      <c r="D4833" s="4" t="s">
        <v>2106</v>
      </c>
      <c r="E4833" s="4" t="s">
        <v>98</v>
      </c>
      <c r="F4833" s="4" t="s">
        <v>99</v>
      </c>
      <c r="G4833" s="23" t="n">
        <v>136791</v>
      </c>
      <c r="H4833" s="24" t="n">
        <f aca="false">Parametros!$B$3</f>
        <v>160.42</v>
      </c>
      <c r="I4833" s="24" t="n">
        <f aca="false">Parametros!$B$4</f>
        <v>151.76</v>
      </c>
      <c r="J4833" s="23" t="n">
        <f aca="false">G4833*H4833/I4833</f>
        <v>144596.812203479</v>
      </c>
      <c r="K4833" s="23" t="n">
        <v>131247.15</v>
      </c>
      <c r="L4833" s="23" t="n">
        <v>171836</v>
      </c>
      <c r="M4833" s="23" t="n">
        <f aca="false">MIN(J4833:L4833)</f>
        <v>131247.15</v>
      </c>
      <c r="N4833" s="23" t="n">
        <f aca="false">MAX(J4833:L4833)</f>
        <v>171836</v>
      </c>
      <c r="O4833" s="23" t="n">
        <f aca="false">MEDIAN(J4833:L4833)</f>
        <v>144596.812203479</v>
      </c>
      <c r="P4833" s="23" t="n">
        <f aca="false">AVERAGE(J4833:L4833)</f>
        <v>149226.654067826</v>
      </c>
      <c r="Q4833" s="23" t="n">
        <f aca="false">AVERAGE(M4833,O4833)</f>
        <v>137921.98110174</v>
      </c>
      <c r="R4833" s="23" t="n">
        <f aca="false">AVERAGE(N4833,O4833)</f>
        <v>158216.40610174</v>
      </c>
      <c r="S4833" s="23" t="n">
        <f aca="false">STDEV(J4833:L4833)</f>
        <v>20686.7170630642</v>
      </c>
      <c r="T4833" s="25" t="n">
        <f aca="false">IF(P4833&gt;0,S4833/P4833,NA())</f>
        <v>0.138626153566786</v>
      </c>
      <c r="U4833" s="4" t="str">
        <f aca="false">IF(T4833&lt;=Parametros!$B$7,"MENOR",IF(T4833&lt;=Parametros!$B$8,"PROMEDIO MENOR-MEDIANA","PROMEDIO"))</f>
        <v>MENOR</v>
      </c>
      <c r="V4833" s="23" t="n">
        <f aca="false">IF(T4833&lt;=Parametros!$B$7,M4833,IF(T4833&lt;=Parametros!$B$8,Q4833,P4833))</f>
        <v>131247.15</v>
      </c>
      <c r="W4833" s="26" t="n">
        <f aca="false">ROUND(V4833,0)</f>
        <v>131247</v>
      </c>
      <c r="X4833" s="27" t="n">
        <f aca="false">K4833/G4833</f>
        <v>0.959472114393491</v>
      </c>
      <c r="Y4833" s="27" t="n">
        <f aca="false">L4833/G4833</f>
        <v>1.25619375543713</v>
      </c>
    </row>
    <row r="4834" customFormat="false" ht="26.25" hidden="false" customHeight="true" outlineLevel="0" collapsed="false">
      <c r="A4834" s="4" t="s">
        <v>741</v>
      </c>
      <c r="B4834" s="4" t="s">
        <v>1668</v>
      </c>
      <c r="C4834" s="4" t="s">
        <v>2107</v>
      </c>
      <c r="D4834" s="4" t="s">
        <v>2108</v>
      </c>
      <c r="E4834" s="4" t="s">
        <v>98</v>
      </c>
      <c r="F4834" s="4" t="s">
        <v>99</v>
      </c>
      <c r="G4834" s="23" t="n">
        <v>136791</v>
      </c>
      <c r="H4834" s="24" t="n">
        <f aca="false">Parametros!$B$3</f>
        <v>160.42</v>
      </c>
      <c r="I4834" s="24" t="n">
        <f aca="false">Parametros!$B$4</f>
        <v>151.76</v>
      </c>
      <c r="J4834" s="23" t="n">
        <f aca="false">G4834*H4834/I4834</f>
        <v>144596.812203479</v>
      </c>
      <c r="K4834" s="23" t="n">
        <v>131247.15</v>
      </c>
      <c r="L4834" s="23" t="n">
        <v>171836</v>
      </c>
      <c r="M4834" s="23" t="n">
        <f aca="false">MIN(J4834:L4834)</f>
        <v>131247.15</v>
      </c>
      <c r="N4834" s="23" t="n">
        <f aca="false">MAX(J4834:L4834)</f>
        <v>171836</v>
      </c>
      <c r="O4834" s="23" t="n">
        <f aca="false">MEDIAN(J4834:L4834)</f>
        <v>144596.812203479</v>
      </c>
      <c r="P4834" s="23" t="n">
        <f aca="false">AVERAGE(J4834:L4834)</f>
        <v>149226.654067826</v>
      </c>
      <c r="Q4834" s="23" t="n">
        <f aca="false">AVERAGE(M4834,O4834)</f>
        <v>137921.98110174</v>
      </c>
      <c r="R4834" s="23" t="n">
        <f aca="false">AVERAGE(N4834,O4834)</f>
        <v>158216.40610174</v>
      </c>
      <c r="S4834" s="23" t="n">
        <f aca="false">STDEV(J4834:L4834)</f>
        <v>20686.7170630642</v>
      </c>
      <c r="T4834" s="25" t="n">
        <f aca="false">IF(P4834&gt;0,S4834/P4834,NA())</f>
        <v>0.138626153566786</v>
      </c>
      <c r="U4834" s="4" t="str">
        <f aca="false">IF(T4834&lt;=Parametros!$B$7,"MENOR",IF(T4834&lt;=Parametros!$B$8,"PROMEDIO MENOR-MEDIANA","PROMEDIO"))</f>
        <v>MENOR</v>
      </c>
      <c r="V4834" s="23" t="n">
        <f aca="false">IF(T4834&lt;=Parametros!$B$7,M4834,IF(T4834&lt;=Parametros!$B$8,Q4834,P4834))</f>
        <v>131247.15</v>
      </c>
      <c r="W4834" s="26" t="n">
        <f aca="false">ROUND(V4834,0)</f>
        <v>131247</v>
      </c>
      <c r="X4834" s="27" t="n">
        <f aca="false">K4834/G4834</f>
        <v>0.959472114393491</v>
      </c>
      <c r="Y4834" s="27" t="n">
        <f aca="false">L4834/G4834</f>
        <v>1.25619375543713</v>
      </c>
    </row>
    <row r="4835" customFormat="false" ht="26.25" hidden="false" customHeight="true" outlineLevel="0" collapsed="false">
      <c r="A4835" s="4" t="s">
        <v>743</v>
      </c>
      <c r="B4835" s="4" t="s">
        <v>1668</v>
      </c>
      <c r="C4835" s="4" t="s">
        <v>2109</v>
      </c>
      <c r="D4835" s="4" t="s">
        <v>2110</v>
      </c>
      <c r="E4835" s="4" t="s">
        <v>98</v>
      </c>
      <c r="F4835" s="4" t="s">
        <v>99</v>
      </c>
      <c r="G4835" s="23" t="n">
        <v>410372</v>
      </c>
      <c r="H4835" s="24" t="n">
        <f aca="false">Parametros!$B$3</f>
        <v>160.42</v>
      </c>
      <c r="I4835" s="24" t="n">
        <f aca="false">Parametros!$B$4</f>
        <v>151.76</v>
      </c>
      <c r="J4835" s="23" t="n">
        <f aca="false">G4835*H4835/I4835</f>
        <v>433789.379546653</v>
      </c>
      <c r="K4835" s="23" t="n">
        <v>393739.61</v>
      </c>
      <c r="L4835" s="23" t="n">
        <v>515627</v>
      </c>
      <c r="M4835" s="23" t="n">
        <f aca="false">MIN(J4835:L4835)</f>
        <v>393739.61</v>
      </c>
      <c r="N4835" s="23" t="n">
        <f aca="false">MAX(J4835:L4835)</f>
        <v>515627</v>
      </c>
      <c r="O4835" s="23" t="n">
        <f aca="false">MEDIAN(J4835:L4835)</f>
        <v>433789.379546653</v>
      </c>
      <c r="P4835" s="23" t="n">
        <f aca="false">AVERAGE(J4835:L4835)</f>
        <v>447718.663182218</v>
      </c>
      <c r="Q4835" s="23" t="n">
        <f aca="false">AVERAGE(M4835,O4835)</f>
        <v>413764.494773326</v>
      </c>
      <c r="R4835" s="23" t="n">
        <f aca="false">AVERAGE(N4835,O4835)</f>
        <v>474708.189773326</v>
      </c>
      <c r="S4835" s="23" t="n">
        <f aca="false">STDEV(J4835:L4835)</f>
        <v>62126.1029455658</v>
      </c>
      <c r="T4835" s="25" t="n">
        <f aca="false">IF(P4835&gt;0,S4835/P4835,NA())</f>
        <v>0.138761476914982</v>
      </c>
      <c r="U4835" s="4" t="str">
        <f aca="false">IF(T4835&lt;=Parametros!$B$7,"MENOR",IF(T4835&lt;=Parametros!$B$8,"PROMEDIO MENOR-MEDIANA","PROMEDIO"))</f>
        <v>MENOR</v>
      </c>
      <c r="V4835" s="23" t="n">
        <f aca="false">IF(T4835&lt;=Parametros!$B$7,M4835,IF(T4835&lt;=Parametros!$B$8,Q4835,P4835))</f>
        <v>393739.61</v>
      </c>
      <c r="W4835" s="26" t="n">
        <f aca="false">ROUND(V4835,0)</f>
        <v>393740</v>
      </c>
      <c r="X4835" s="27" t="n">
        <f aca="false">K4835/G4835</f>
        <v>0.959469968711316</v>
      </c>
      <c r="Y4835" s="27" t="n">
        <f aca="false">L4835/G4835</f>
        <v>1.25648679734485</v>
      </c>
    </row>
    <row r="4836" customFormat="false" ht="26.25" hidden="false" customHeight="true" outlineLevel="0" collapsed="false">
      <c r="A4836" s="4" t="s">
        <v>745</v>
      </c>
      <c r="B4836" s="4" t="s">
        <v>1668</v>
      </c>
      <c r="C4836" s="4" t="s">
        <v>2111</v>
      </c>
      <c r="D4836" s="4" t="s">
        <v>2112</v>
      </c>
      <c r="E4836" s="4" t="s">
        <v>98</v>
      </c>
      <c r="F4836" s="4" t="s">
        <v>99</v>
      </c>
      <c r="G4836" s="23" t="n">
        <v>410372</v>
      </c>
      <c r="H4836" s="24" t="n">
        <f aca="false">Parametros!$B$3</f>
        <v>160.42</v>
      </c>
      <c r="I4836" s="24" t="n">
        <f aca="false">Parametros!$B$4</f>
        <v>151.76</v>
      </c>
      <c r="J4836" s="23" t="n">
        <f aca="false">G4836*H4836/I4836</f>
        <v>433789.379546653</v>
      </c>
      <c r="K4836" s="23" t="n">
        <v>393739.61</v>
      </c>
      <c r="L4836" s="23" t="n">
        <v>515627</v>
      </c>
      <c r="M4836" s="23" t="n">
        <f aca="false">MIN(J4836:L4836)</f>
        <v>393739.61</v>
      </c>
      <c r="N4836" s="23" t="n">
        <f aca="false">MAX(J4836:L4836)</f>
        <v>515627</v>
      </c>
      <c r="O4836" s="23" t="n">
        <f aca="false">MEDIAN(J4836:L4836)</f>
        <v>433789.379546653</v>
      </c>
      <c r="P4836" s="23" t="n">
        <f aca="false">AVERAGE(J4836:L4836)</f>
        <v>447718.663182218</v>
      </c>
      <c r="Q4836" s="23" t="n">
        <f aca="false">AVERAGE(M4836,O4836)</f>
        <v>413764.494773326</v>
      </c>
      <c r="R4836" s="23" t="n">
        <f aca="false">AVERAGE(N4836,O4836)</f>
        <v>474708.189773326</v>
      </c>
      <c r="S4836" s="23" t="n">
        <f aca="false">STDEV(J4836:L4836)</f>
        <v>62126.1029455658</v>
      </c>
      <c r="T4836" s="25" t="n">
        <f aca="false">IF(P4836&gt;0,S4836/P4836,NA())</f>
        <v>0.138761476914982</v>
      </c>
      <c r="U4836" s="4" t="str">
        <f aca="false">IF(T4836&lt;=Parametros!$B$7,"MENOR",IF(T4836&lt;=Parametros!$B$8,"PROMEDIO MENOR-MEDIANA","PROMEDIO"))</f>
        <v>MENOR</v>
      </c>
      <c r="V4836" s="23" t="n">
        <f aca="false">IF(T4836&lt;=Parametros!$B$7,M4836,IF(T4836&lt;=Parametros!$B$8,Q4836,P4836))</f>
        <v>393739.61</v>
      </c>
      <c r="W4836" s="26" t="n">
        <f aca="false">ROUND(V4836,0)</f>
        <v>393740</v>
      </c>
      <c r="X4836" s="27" t="n">
        <f aca="false">K4836/G4836</f>
        <v>0.959469968711316</v>
      </c>
      <c r="Y4836" s="27" t="n">
        <f aca="false">L4836/G4836</f>
        <v>1.25648679734485</v>
      </c>
    </row>
    <row r="4837" customFormat="false" ht="26.25" hidden="false" customHeight="true" outlineLevel="0" collapsed="false">
      <c r="A4837" s="4" t="s">
        <v>747</v>
      </c>
      <c r="B4837" s="4" t="s">
        <v>1668</v>
      </c>
      <c r="C4837" s="4" t="s">
        <v>2113</v>
      </c>
      <c r="D4837" s="4" t="s">
        <v>2114</v>
      </c>
      <c r="E4837" s="4" t="s">
        <v>98</v>
      </c>
      <c r="F4837" s="4" t="s">
        <v>99</v>
      </c>
      <c r="G4837" s="23" t="n">
        <v>273581</v>
      </c>
      <c r="H4837" s="24" t="n">
        <f aca="false">Parametros!$B$3</f>
        <v>160.42</v>
      </c>
      <c r="I4837" s="24" t="n">
        <f aca="false">Parametros!$B$4</f>
        <v>151.76</v>
      </c>
      <c r="J4837" s="23" t="n">
        <f aca="false">G4837*H4837/I4837</f>
        <v>289192.567343173</v>
      </c>
      <c r="K4837" s="23" t="n">
        <v>262492.46</v>
      </c>
      <c r="L4837" s="23" t="n">
        <v>343672</v>
      </c>
      <c r="M4837" s="23" t="n">
        <f aca="false">MIN(J4837:L4837)</f>
        <v>262492.46</v>
      </c>
      <c r="N4837" s="23" t="n">
        <f aca="false">MAX(J4837:L4837)</f>
        <v>343672</v>
      </c>
      <c r="O4837" s="23" t="n">
        <f aca="false">MEDIAN(J4837:L4837)</f>
        <v>289192.567343173</v>
      </c>
      <c r="P4837" s="23" t="n">
        <f aca="false">AVERAGE(J4837:L4837)</f>
        <v>298452.342447725</v>
      </c>
      <c r="Q4837" s="23" t="n">
        <f aca="false">AVERAGE(M4837,O4837)</f>
        <v>275842.513671587</v>
      </c>
      <c r="R4837" s="23" t="n">
        <f aca="false">AVERAGE(N4837,O4837)</f>
        <v>316432.283671587</v>
      </c>
      <c r="S4837" s="23" t="n">
        <f aca="false">STDEV(J4837:L4837)</f>
        <v>41374.3520178026</v>
      </c>
      <c r="T4837" s="25" t="n">
        <f aca="false">IF(P4837&gt;0,S4837/P4837,NA())</f>
        <v>0.138629677617791</v>
      </c>
      <c r="U4837" s="4" t="str">
        <f aca="false">IF(T4837&lt;=Parametros!$B$7,"MENOR",IF(T4837&lt;=Parametros!$B$8,"PROMEDIO MENOR-MEDIANA","PROMEDIO"))</f>
        <v>MENOR</v>
      </c>
      <c r="V4837" s="23" t="n">
        <f aca="false">IF(T4837&lt;=Parametros!$B$7,M4837,IF(T4837&lt;=Parametros!$B$8,Q4837,P4837))</f>
        <v>262492.46</v>
      </c>
      <c r="W4837" s="26" t="n">
        <f aca="false">ROUND(V4837,0)</f>
        <v>262492</v>
      </c>
      <c r="X4837" s="27" t="n">
        <f aca="false">K4837/G4837</f>
        <v>0.959468895866307</v>
      </c>
      <c r="Y4837" s="27" t="n">
        <f aca="false">L4837/G4837</f>
        <v>1.25619834710744</v>
      </c>
    </row>
    <row r="4838" customFormat="false" ht="26.25" hidden="false" customHeight="true" outlineLevel="0" collapsed="false">
      <c r="A4838" s="4" t="s">
        <v>750</v>
      </c>
      <c r="B4838" s="4" t="s">
        <v>1668</v>
      </c>
      <c r="C4838" s="4" t="s">
        <v>2115</v>
      </c>
      <c r="D4838" s="4" t="s">
        <v>2116</v>
      </c>
      <c r="E4838" s="4" t="s">
        <v>98</v>
      </c>
      <c r="F4838" s="4" t="s">
        <v>99</v>
      </c>
      <c r="G4838" s="23" t="n">
        <v>273581</v>
      </c>
      <c r="H4838" s="24" t="n">
        <f aca="false">Parametros!$B$3</f>
        <v>160.42</v>
      </c>
      <c r="I4838" s="24" t="n">
        <f aca="false">Parametros!$B$4</f>
        <v>151.76</v>
      </c>
      <c r="J4838" s="23" t="n">
        <f aca="false">G4838*H4838/I4838</f>
        <v>289192.567343173</v>
      </c>
      <c r="K4838" s="23" t="n">
        <v>262492.46</v>
      </c>
      <c r="L4838" s="23" t="n">
        <v>343672</v>
      </c>
      <c r="M4838" s="23" t="n">
        <f aca="false">MIN(J4838:L4838)</f>
        <v>262492.46</v>
      </c>
      <c r="N4838" s="23" t="n">
        <f aca="false">MAX(J4838:L4838)</f>
        <v>343672</v>
      </c>
      <c r="O4838" s="23" t="n">
        <f aca="false">MEDIAN(J4838:L4838)</f>
        <v>289192.567343173</v>
      </c>
      <c r="P4838" s="23" t="n">
        <f aca="false">AVERAGE(J4838:L4838)</f>
        <v>298452.342447725</v>
      </c>
      <c r="Q4838" s="23" t="n">
        <f aca="false">AVERAGE(M4838,O4838)</f>
        <v>275842.513671587</v>
      </c>
      <c r="R4838" s="23" t="n">
        <f aca="false">AVERAGE(N4838,O4838)</f>
        <v>316432.283671587</v>
      </c>
      <c r="S4838" s="23" t="n">
        <f aca="false">STDEV(J4838:L4838)</f>
        <v>41374.3520178026</v>
      </c>
      <c r="T4838" s="25" t="n">
        <f aca="false">IF(P4838&gt;0,S4838/P4838,NA())</f>
        <v>0.138629677617791</v>
      </c>
      <c r="U4838" s="4" t="str">
        <f aca="false">IF(T4838&lt;=Parametros!$B$7,"MENOR",IF(T4838&lt;=Parametros!$B$8,"PROMEDIO MENOR-MEDIANA","PROMEDIO"))</f>
        <v>MENOR</v>
      </c>
      <c r="V4838" s="23" t="n">
        <f aca="false">IF(T4838&lt;=Parametros!$B$7,M4838,IF(T4838&lt;=Parametros!$B$8,Q4838,P4838))</f>
        <v>262492.46</v>
      </c>
      <c r="W4838" s="26" t="n">
        <f aca="false">ROUND(V4838,0)</f>
        <v>262492</v>
      </c>
      <c r="X4838" s="27" t="n">
        <f aca="false">K4838/G4838</f>
        <v>0.959468895866307</v>
      </c>
      <c r="Y4838" s="27" t="n">
        <f aca="false">L4838/G4838</f>
        <v>1.25619834710744</v>
      </c>
    </row>
    <row r="4839" customFormat="false" ht="26.25" hidden="false" customHeight="true" outlineLevel="0" collapsed="false">
      <c r="A4839" s="4" t="s">
        <v>752</v>
      </c>
      <c r="B4839" s="4" t="s">
        <v>1668</v>
      </c>
      <c r="C4839" s="4" t="s">
        <v>2117</v>
      </c>
      <c r="D4839" s="4" t="s">
        <v>2118</v>
      </c>
      <c r="E4839" s="4" t="s">
        <v>98</v>
      </c>
      <c r="F4839" s="4" t="s">
        <v>99</v>
      </c>
      <c r="G4839" s="23" t="n">
        <v>1094324</v>
      </c>
      <c r="H4839" s="24" t="n">
        <f aca="false">Parametros!$B$3</f>
        <v>160.42</v>
      </c>
      <c r="I4839" s="24" t="n">
        <f aca="false">Parametros!$B$4</f>
        <v>151.76</v>
      </c>
      <c r="J4839" s="23" t="n">
        <f aca="false">G4839*H4839/I4839</f>
        <v>1156770.26937269</v>
      </c>
      <c r="K4839" s="23" t="n">
        <v>1049971.68</v>
      </c>
      <c r="L4839" s="23" t="n">
        <v>1375045</v>
      </c>
      <c r="M4839" s="23" t="n">
        <f aca="false">MIN(J4839:L4839)</f>
        <v>1049971.68</v>
      </c>
      <c r="N4839" s="23" t="n">
        <f aca="false">MAX(J4839:L4839)</f>
        <v>1375045</v>
      </c>
      <c r="O4839" s="23" t="n">
        <f aca="false">MEDIAN(J4839:L4839)</f>
        <v>1156770.26937269</v>
      </c>
      <c r="P4839" s="23" t="n">
        <f aca="false">AVERAGE(J4839:L4839)</f>
        <v>1193928.98312423</v>
      </c>
      <c r="Q4839" s="23" t="n">
        <f aca="false">AVERAGE(M4839,O4839)</f>
        <v>1103370.97468635</v>
      </c>
      <c r="R4839" s="23" t="n">
        <f aca="false">AVERAGE(N4839,O4839)</f>
        <v>1265907.63468635</v>
      </c>
      <c r="S4839" s="23" t="n">
        <f aca="false">STDEV(J4839:L4839)</f>
        <v>165691.711771311</v>
      </c>
      <c r="T4839" s="25" t="n">
        <f aca="false">IF(P4839&gt;0,S4839/P4839,NA())</f>
        <v>0.138778532151665</v>
      </c>
      <c r="U4839" s="4" t="str">
        <f aca="false">IF(T4839&lt;=Parametros!$B$7,"MENOR",IF(T4839&lt;=Parametros!$B$8,"PROMEDIO MENOR-MEDIANA","PROMEDIO"))</f>
        <v>MENOR</v>
      </c>
      <c r="V4839" s="23" t="n">
        <f aca="false">IF(T4839&lt;=Parametros!$B$7,M4839,IF(T4839&lt;=Parametros!$B$8,Q4839,P4839))</f>
        <v>1049971.68</v>
      </c>
      <c r="W4839" s="26" t="n">
        <f aca="false">ROUND(V4839,0)</f>
        <v>1049972</v>
      </c>
      <c r="X4839" s="27" t="n">
        <f aca="false">K4839/G4839</f>
        <v>0.95947057726962</v>
      </c>
      <c r="Y4839" s="27" t="n">
        <f aca="false">L4839/G4839</f>
        <v>1.25652457590257</v>
      </c>
    </row>
    <row r="4840" customFormat="false" ht="26.25" hidden="false" customHeight="true" outlineLevel="0" collapsed="false">
      <c r="A4840" s="4" t="s">
        <v>755</v>
      </c>
      <c r="B4840" s="4" t="s">
        <v>1668</v>
      </c>
      <c r="C4840" s="4" t="s">
        <v>2119</v>
      </c>
      <c r="D4840" s="4" t="s">
        <v>2120</v>
      </c>
      <c r="E4840" s="4" t="s">
        <v>98</v>
      </c>
      <c r="F4840" s="4" t="s">
        <v>99</v>
      </c>
      <c r="G4840" s="23" t="n">
        <v>1094324</v>
      </c>
      <c r="H4840" s="24" t="n">
        <f aca="false">Parametros!$B$3</f>
        <v>160.42</v>
      </c>
      <c r="I4840" s="24" t="n">
        <f aca="false">Parametros!$B$4</f>
        <v>151.76</v>
      </c>
      <c r="J4840" s="23" t="n">
        <f aca="false">G4840*H4840/I4840</f>
        <v>1156770.26937269</v>
      </c>
      <c r="K4840" s="23" t="n">
        <v>1049971.68</v>
      </c>
      <c r="L4840" s="23" t="n">
        <v>1375045</v>
      </c>
      <c r="M4840" s="23" t="n">
        <f aca="false">MIN(J4840:L4840)</f>
        <v>1049971.68</v>
      </c>
      <c r="N4840" s="23" t="n">
        <f aca="false">MAX(J4840:L4840)</f>
        <v>1375045</v>
      </c>
      <c r="O4840" s="23" t="n">
        <f aca="false">MEDIAN(J4840:L4840)</f>
        <v>1156770.26937269</v>
      </c>
      <c r="P4840" s="23" t="n">
        <f aca="false">AVERAGE(J4840:L4840)</f>
        <v>1193928.98312423</v>
      </c>
      <c r="Q4840" s="23" t="n">
        <f aca="false">AVERAGE(M4840,O4840)</f>
        <v>1103370.97468635</v>
      </c>
      <c r="R4840" s="23" t="n">
        <f aca="false">AVERAGE(N4840,O4840)</f>
        <v>1265907.63468635</v>
      </c>
      <c r="S4840" s="23" t="n">
        <f aca="false">STDEV(J4840:L4840)</f>
        <v>165691.711771311</v>
      </c>
      <c r="T4840" s="25" t="n">
        <f aca="false">IF(P4840&gt;0,S4840/P4840,NA())</f>
        <v>0.138778532151665</v>
      </c>
      <c r="U4840" s="4" t="str">
        <f aca="false">IF(T4840&lt;=Parametros!$B$7,"MENOR",IF(T4840&lt;=Parametros!$B$8,"PROMEDIO MENOR-MEDIANA","PROMEDIO"))</f>
        <v>MENOR</v>
      </c>
      <c r="V4840" s="23" t="n">
        <f aca="false">IF(T4840&lt;=Parametros!$B$7,M4840,IF(T4840&lt;=Parametros!$B$8,Q4840,P4840))</f>
        <v>1049971.68</v>
      </c>
      <c r="W4840" s="26" t="n">
        <f aca="false">ROUND(V4840,0)</f>
        <v>1049972</v>
      </c>
      <c r="X4840" s="27" t="n">
        <f aca="false">K4840/G4840</f>
        <v>0.95947057726962</v>
      </c>
      <c r="Y4840" s="27" t="n">
        <f aca="false">L4840/G4840</f>
        <v>1.25652457590257</v>
      </c>
    </row>
    <row r="4841" customFormat="false" ht="39" hidden="false" customHeight="true" outlineLevel="0" collapsed="false">
      <c r="A4841" s="4" t="s">
        <v>758</v>
      </c>
      <c r="B4841" s="4" t="s">
        <v>1668</v>
      </c>
      <c r="C4841" s="4" t="s">
        <v>2121</v>
      </c>
      <c r="D4841" s="4" t="s">
        <v>2122</v>
      </c>
      <c r="E4841" s="4" t="s">
        <v>98</v>
      </c>
      <c r="F4841" s="4" t="s">
        <v>99</v>
      </c>
      <c r="G4841" s="23" t="n">
        <v>683953</v>
      </c>
      <c r="H4841" s="24" t="n">
        <f aca="false">Parametros!$B$3</f>
        <v>160.42</v>
      </c>
      <c r="I4841" s="24" t="n">
        <f aca="false">Parametros!$B$4</f>
        <v>151.76</v>
      </c>
      <c r="J4841" s="23" t="n">
        <f aca="false">G4841*H4841/I4841</f>
        <v>722981.946889826</v>
      </c>
      <c r="K4841" s="23" t="n">
        <v>656232.99</v>
      </c>
      <c r="L4841" s="23" t="n">
        <v>859299</v>
      </c>
      <c r="M4841" s="23" t="n">
        <f aca="false">MIN(J4841:L4841)</f>
        <v>656232.99</v>
      </c>
      <c r="N4841" s="23" t="n">
        <f aca="false">MAX(J4841:L4841)</f>
        <v>859299</v>
      </c>
      <c r="O4841" s="23" t="n">
        <f aca="false">MEDIAN(J4841:L4841)</f>
        <v>722981.946889826</v>
      </c>
      <c r="P4841" s="23" t="n">
        <f aca="false">AVERAGE(J4841:L4841)</f>
        <v>746171.312296609</v>
      </c>
      <c r="Q4841" s="23" t="n">
        <f aca="false">AVERAGE(M4841,O4841)</f>
        <v>689607.468444913</v>
      </c>
      <c r="R4841" s="23" t="n">
        <f aca="false">AVERAGE(N4841,O4841)</f>
        <v>791140.473444913</v>
      </c>
      <c r="S4841" s="23" t="n">
        <f aca="false">STDEV(J4841:L4841)</f>
        <v>103500.053648812</v>
      </c>
      <c r="T4841" s="25" t="n">
        <f aca="false">IF(P4841&gt;0,S4841/P4841,NA())</f>
        <v>0.138708165193666</v>
      </c>
      <c r="U4841" s="4" t="str">
        <f aca="false">IF(T4841&lt;=Parametros!$B$7,"MENOR",IF(T4841&lt;=Parametros!$B$8,"PROMEDIO MENOR-MEDIANA","PROMEDIO"))</f>
        <v>MENOR</v>
      </c>
      <c r="V4841" s="23" t="n">
        <f aca="false">IF(T4841&lt;=Parametros!$B$7,M4841,IF(T4841&lt;=Parametros!$B$8,Q4841,P4841))</f>
        <v>656232.99</v>
      </c>
      <c r="W4841" s="26" t="n">
        <f aca="false">ROUND(V4841,0)</f>
        <v>656233</v>
      </c>
      <c r="X4841" s="27" t="n">
        <f aca="false">K4841/G4841</f>
        <v>0.959470884695293</v>
      </c>
      <c r="Y4841" s="27" t="n">
        <f aca="false">L4841/G4841</f>
        <v>1.25637141733423</v>
      </c>
    </row>
    <row r="4842" customFormat="false" ht="26.25" hidden="false" customHeight="true" outlineLevel="0" collapsed="false">
      <c r="A4842" s="4" t="s">
        <v>761</v>
      </c>
      <c r="B4842" s="4" t="s">
        <v>1668</v>
      </c>
      <c r="C4842" s="4" t="s">
        <v>2123</v>
      </c>
      <c r="D4842" s="4" t="s">
        <v>2124</v>
      </c>
      <c r="E4842" s="4" t="s">
        <v>98</v>
      </c>
      <c r="F4842" s="4" t="s">
        <v>99</v>
      </c>
      <c r="G4842" s="23" t="n">
        <v>410372</v>
      </c>
      <c r="H4842" s="24" t="n">
        <f aca="false">Parametros!$B$3</f>
        <v>160.42</v>
      </c>
      <c r="I4842" s="24" t="n">
        <f aca="false">Parametros!$B$4</f>
        <v>151.76</v>
      </c>
      <c r="J4842" s="23" t="n">
        <f aca="false">G4842*H4842/I4842</f>
        <v>433789.379546653</v>
      </c>
      <c r="K4842" s="23" t="n">
        <v>393739.61</v>
      </c>
      <c r="L4842" s="23" t="n">
        <v>515627</v>
      </c>
      <c r="M4842" s="23" t="n">
        <f aca="false">MIN(J4842:L4842)</f>
        <v>393739.61</v>
      </c>
      <c r="N4842" s="23" t="n">
        <f aca="false">MAX(J4842:L4842)</f>
        <v>515627</v>
      </c>
      <c r="O4842" s="23" t="n">
        <f aca="false">MEDIAN(J4842:L4842)</f>
        <v>433789.379546653</v>
      </c>
      <c r="P4842" s="23" t="n">
        <f aca="false">AVERAGE(J4842:L4842)</f>
        <v>447718.663182218</v>
      </c>
      <c r="Q4842" s="23" t="n">
        <f aca="false">AVERAGE(M4842,O4842)</f>
        <v>413764.494773326</v>
      </c>
      <c r="R4842" s="23" t="n">
        <f aca="false">AVERAGE(N4842,O4842)</f>
        <v>474708.189773326</v>
      </c>
      <c r="S4842" s="23" t="n">
        <f aca="false">STDEV(J4842:L4842)</f>
        <v>62126.1029455658</v>
      </c>
      <c r="T4842" s="25" t="n">
        <f aca="false">IF(P4842&gt;0,S4842/P4842,NA())</f>
        <v>0.138761476914982</v>
      </c>
      <c r="U4842" s="4" t="str">
        <f aca="false">IF(T4842&lt;=Parametros!$B$7,"MENOR",IF(T4842&lt;=Parametros!$B$8,"PROMEDIO MENOR-MEDIANA","PROMEDIO"))</f>
        <v>MENOR</v>
      </c>
      <c r="V4842" s="23" t="n">
        <f aca="false">IF(T4842&lt;=Parametros!$B$7,M4842,IF(T4842&lt;=Parametros!$B$8,Q4842,P4842))</f>
        <v>393739.61</v>
      </c>
      <c r="W4842" s="26" t="n">
        <f aca="false">ROUND(V4842,0)</f>
        <v>393740</v>
      </c>
      <c r="X4842" s="27" t="n">
        <f aca="false">K4842/G4842</f>
        <v>0.959469968711316</v>
      </c>
      <c r="Y4842" s="27" t="n">
        <f aca="false">L4842/G4842</f>
        <v>1.25648679734485</v>
      </c>
    </row>
    <row r="4843" customFormat="false" ht="26.25" hidden="false" customHeight="true" outlineLevel="0" collapsed="false">
      <c r="A4843" s="4" t="s">
        <v>764</v>
      </c>
      <c r="B4843" s="4" t="s">
        <v>1668</v>
      </c>
      <c r="C4843" s="4" t="s">
        <v>2125</v>
      </c>
      <c r="D4843" s="4" t="s">
        <v>2126</v>
      </c>
      <c r="E4843" s="4" t="s">
        <v>98</v>
      </c>
      <c r="F4843" s="4" t="s">
        <v>99</v>
      </c>
      <c r="G4843" s="23" t="n">
        <v>547162</v>
      </c>
      <c r="H4843" s="24" t="n">
        <f aca="false">Parametros!$B$3</f>
        <v>160.42</v>
      </c>
      <c r="I4843" s="24" t="n">
        <f aca="false">Parametros!$B$4</f>
        <v>151.76</v>
      </c>
      <c r="J4843" s="23" t="n">
        <f aca="false">G4843*H4843/I4843</f>
        <v>578385.134686347</v>
      </c>
      <c r="K4843" s="23" t="n">
        <v>524985.84</v>
      </c>
      <c r="L4843" s="23" t="n">
        <v>687463</v>
      </c>
      <c r="M4843" s="23" t="n">
        <f aca="false">MIN(J4843:L4843)</f>
        <v>524985.84</v>
      </c>
      <c r="N4843" s="23" t="n">
        <f aca="false">MAX(J4843:L4843)</f>
        <v>687463</v>
      </c>
      <c r="O4843" s="23" t="n">
        <f aca="false">MEDIAN(J4843:L4843)</f>
        <v>578385.134686347</v>
      </c>
      <c r="P4843" s="23" t="n">
        <f aca="false">AVERAGE(J4843:L4843)</f>
        <v>596944.658228782</v>
      </c>
      <c r="Q4843" s="23" t="n">
        <f aca="false">AVERAGE(M4843,O4843)</f>
        <v>551685.487343174</v>
      </c>
      <c r="R4843" s="23" t="n">
        <f aca="false">AVERAGE(N4843,O4843)</f>
        <v>632924.067343173</v>
      </c>
      <c r="S4843" s="23" t="n">
        <f aca="false">STDEV(J4843:L4843)</f>
        <v>82813.3371867603</v>
      </c>
      <c r="T4843" s="25" t="n">
        <f aca="false">IF(P4843&gt;0,S4843/P4843,NA())</f>
        <v>0.138728667800595</v>
      </c>
      <c r="U4843" s="4" t="str">
        <f aca="false">IF(T4843&lt;=Parametros!$B$7,"MENOR",IF(T4843&lt;=Parametros!$B$8,"PROMEDIO MENOR-MEDIANA","PROMEDIO"))</f>
        <v>MENOR</v>
      </c>
      <c r="V4843" s="23" t="n">
        <f aca="false">IF(T4843&lt;=Parametros!$B$7,M4843,IF(T4843&lt;=Parametros!$B$8,Q4843,P4843))</f>
        <v>524985.84</v>
      </c>
      <c r="W4843" s="26" t="n">
        <f aca="false">ROUND(V4843,0)</f>
        <v>524986</v>
      </c>
      <c r="X4843" s="27" t="n">
        <f aca="false">K4843/G4843</f>
        <v>0.95947057726962</v>
      </c>
      <c r="Y4843" s="27" t="n">
        <f aca="false">L4843/G4843</f>
        <v>1.25641583297086</v>
      </c>
    </row>
    <row r="4844" customFormat="false" ht="39" hidden="false" customHeight="true" outlineLevel="0" collapsed="false">
      <c r="A4844" s="4" t="s">
        <v>767</v>
      </c>
      <c r="B4844" s="4" t="s">
        <v>1668</v>
      </c>
      <c r="C4844" s="4" t="s">
        <v>2127</v>
      </c>
      <c r="D4844" s="4" t="s">
        <v>2128</v>
      </c>
      <c r="E4844" s="4" t="s">
        <v>98</v>
      </c>
      <c r="F4844" s="4" t="s">
        <v>99</v>
      </c>
      <c r="G4844" s="23" t="n">
        <v>406980</v>
      </c>
      <c r="H4844" s="24" t="n">
        <f aca="false">Parametros!$B$3</f>
        <v>160.42</v>
      </c>
      <c r="I4844" s="24" t="n">
        <f aca="false">Parametros!$B$4</f>
        <v>151.76</v>
      </c>
      <c r="J4844" s="23" t="n">
        <f aca="false">G4844*H4844/I4844</f>
        <v>430203.819188192</v>
      </c>
      <c r="K4844" s="23" t="n">
        <v>390484.91</v>
      </c>
      <c r="L4844" s="23" t="n">
        <v>511343</v>
      </c>
      <c r="M4844" s="23" t="n">
        <f aca="false">MIN(J4844:L4844)</f>
        <v>390484.91</v>
      </c>
      <c r="N4844" s="23" t="n">
        <f aca="false">MAX(J4844:L4844)</f>
        <v>511343</v>
      </c>
      <c r="O4844" s="23" t="n">
        <f aca="false">MEDIAN(J4844:L4844)</f>
        <v>430203.819188192</v>
      </c>
      <c r="P4844" s="23" t="n">
        <f aca="false">AVERAGE(J4844:L4844)</f>
        <v>444010.576396064</v>
      </c>
      <c r="Q4844" s="23" t="n">
        <f aca="false">AVERAGE(M4844,O4844)</f>
        <v>410344.364594096</v>
      </c>
      <c r="R4844" s="23" t="n">
        <f aca="false">AVERAGE(N4844,O4844)</f>
        <v>470773.409594096</v>
      </c>
      <c r="S4844" s="23" t="n">
        <f aca="false">STDEV(J4844:L4844)</f>
        <v>61600.6443802325</v>
      </c>
      <c r="T4844" s="25" t="n">
        <f aca="false">IF(P4844&gt;0,S4844/P4844,NA())</f>
        <v>0.138736885234202</v>
      </c>
      <c r="U4844" s="4" t="str">
        <f aca="false">IF(T4844&lt;=Parametros!$B$7,"MENOR",IF(T4844&lt;=Parametros!$B$8,"PROMEDIO MENOR-MEDIANA","PROMEDIO"))</f>
        <v>MENOR</v>
      </c>
      <c r="V4844" s="23" t="n">
        <f aca="false">IF(T4844&lt;=Parametros!$B$7,M4844,IF(T4844&lt;=Parametros!$B$8,Q4844,P4844))</f>
        <v>390484.91</v>
      </c>
      <c r="W4844" s="26" t="n">
        <f aca="false">ROUND(V4844,0)</f>
        <v>390485</v>
      </c>
      <c r="X4844" s="27" t="n">
        <f aca="false">K4844/G4844</f>
        <v>0.959469531672318</v>
      </c>
      <c r="Y4844" s="27" t="n">
        <f aca="false">L4844/G4844</f>
        <v>1.25643274853801</v>
      </c>
    </row>
    <row r="4845" customFormat="false" ht="26.25" hidden="false" customHeight="true" outlineLevel="0" collapsed="false">
      <c r="A4845" s="4" t="s">
        <v>770</v>
      </c>
      <c r="B4845" s="4" t="s">
        <v>1668</v>
      </c>
      <c r="C4845" s="4" t="s">
        <v>2129</v>
      </c>
      <c r="D4845" s="4" t="s">
        <v>2130</v>
      </c>
      <c r="E4845" s="4" t="s">
        <v>98</v>
      </c>
      <c r="F4845" s="4" t="s">
        <v>99</v>
      </c>
      <c r="G4845" s="23" t="n">
        <v>542640</v>
      </c>
      <c r="H4845" s="24" t="n">
        <f aca="false">Parametros!$B$3</f>
        <v>160.42</v>
      </c>
      <c r="I4845" s="24" t="n">
        <f aca="false">Parametros!$B$4</f>
        <v>151.76</v>
      </c>
      <c r="J4845" s="23" t="n">
        <f aca="false">G4845*H4845/I4845</f>
        <v>573605.092250923</v>
      </c>
      <c r="K4845" s="23" t="n">
        <v>520647.16</v>
      </c>
      <c r="L4845" s="23" t="n">
        <v>681751</v>
      </c>
      <c r="M4845" s="23" t="n">
        <f aca="false">MIN(J4845:L4845)</f>
        <v>520647.16</v>
      </c>
      <c r="N4845" s="23" t="n">
        <f aca="false">MAX(J4845:L4845)</f>
        <v>681751</v>
      </c>
      <c r="O4845" s="23" t="n">
        <f aca="false">MEDIAN(J4845:L4845)</f>
        <v>573605.092250923</v>
      </c>
      <c r="P4845" s="23" t="n">
        <f aca="false">AVERAGE(J4845:L4845)</f>
        <v>592001.084083641</v>
      </c>
      <c r="Q4845" s="23" t="n">
        <f aca="false">AVERAGE(M4845,O4845)</f>
        <v>547126.126125461</v>
      </c>
      <c r="R4845" s="23" t="n">
        <f aca="false">AVERAGE(N4845,O4845)</f>
        <v>627678.046125461</v>
      </c>
      <c r="S4845" s="23" t="n">
        <f aca="false">STDEV(J4845:L4845)</f>
        <v>82112.247578047</v>
      </c>
      <c r="T4845" s="25" t="n">
        <f aca="false">IF(P4845&gt;0,S4845/P4845,NA())</f>
        <v>0.138702866913071</v>
      </c>
      <c r="U4845" s="4" t="str">
        <f aca="false">IF(T4845&lt;=Parametros!$B$7,"MENOR",IF(T4845&lt;=Parametros!$B$8,"PROMEDIO MENOR-MEDIANA","PROMEDIO"))</f>
        <v>MENOR</v>
      </c>
      <c r="V4845" s="23" t="n">
        <f aca="false">IF(T4845&lt;=Parametros!$B$7,M4845,IF(T4845&lt;=Parametros!$B$8,Q4845,P4845))</f>
        <v>520647.16</v>
      </c>
      <c r="W4845" s="26" t="n">
        <f aca="false">ROUND(V4845,0)</f>
        <v>520647</v>
      </c>
      <c r="X4845" s="27" t="n">
        <f aca="false">K4845/G4845</f>
        <v>0.95947066194899</v>
      </c>
      <c r="Y4845" s="27" t="n">
        <f aca="false">L4845/G4845</f>
        <v>1.25635964912281</v>
      </c>
    </row>
    <row r="4846" customFormat="false" ht="26.25" hidden="false" customHeight="true" outlineLevel="0" collapsed="false">
      <c r="A4846" s="4" t="s">
        <v>773</v>
      </c>
      <c r="B4846" s="4" t="s">
        <v>1668</v>
      </c>
      <c r="C4846" s="4" t="s">
        <v>2131</v>
      </c>
      <c r="D4846" s="4" t="s">
        <v>2132</v>
      </c>
      <c r="E4846" s="4" t="s">
        <v>98</v>
      </c>
      <c r="F4846" s="4" t="s">
        <v>99</v>
      </c>
      <c r="G4846" s="23" t="n">
        <v>134530</v>
      </c>
      <c r="H4846" s="24" t="n">
        <f aca="false">Parametros!$B$3</f>
        <v>160.42</v>
      </c>
      <c r="I4846" s="24" t="n">
        <f aca="false">Parametros!$B$4</f>
        <v>151.76</v>
      </c>
      <c r="J4846" s="23" t="n">
        <f aca="false">G4846*H4846/I4846</f>
        <v>142206.790985767</v>
      </c>
      <c r="K4846" s="23" t="n">
        <v>129077.35</v>
      </c>
      <c r="L4846" s="23" t="n">
        <v>168980</v>
      </c>
      <c r="M4846" s="23" t="n">
        <f aca="false">MIN(J4846:L4846)</f>
        <v>129077.35</v>
      </c>
      <c r="N4846" s="23" t="n">
        <f aca="false">MAX(J4846:L4846)</f>
        <v>168980</v>
      </c>
      <c r="O4846" s="23" t="n">
        <f aca="false">MEDIAN(J4846:L4846)</f>
        <v>142206.790985767</v>
      </c>
      <c r="P4846" s="23" t="n">
        <f aca="false">AVERAGE(J4846:L4846)</f>
        <v>146754.713661922</v>
      </c>
      <c r="Q4846" s="23" t="n">
        <f aca="false">AVERAGE(M4846,O4846)</f>
        <v>135642.070492884</v>
      </c>
      <c r="R4846" s="23" t="n">
        <f aca="false">AVERAGE(N4846,O4846)</f>
        <v>155593.395492884</v>
      </c>
      <c r="S4846" s="23" t="n">
        <f aca="false">STDEV(J4846:L4846)</f>
        <v>20336.3730728181</v>
      </c>
      <c r="T4846" s="25" t="n">
        <f aca="false">IF(P4846&gt;0,S4846/P4846,NA())</f>
        <v>0.138573900390463</v>
      </c>
      <c r="U4846" s="4" t="str">
        <f aca="false">IF(T4846&lt;=Parametros!$B$7,"MENOR",IF(T4846&lt;=Parametros!$B$8,"PROMEDIO MENOR-MEDIANA","PROMEDIO"))</f>
        <v>MENOR</v>
      </c>
      <c r="V4846" s="23" t="n">
        <f aca="false">IF(T4846&lt;=Parametros!$B$7,M4846,IF(T4846&lt;=Parametros!$B$8,Q4846,P4846))</f>
        <v>129077.35</v>
      </c>
      <c r="W4846" s="26" t="n">
        <f aca="false">ROUND(V4846,0)</f>
        <v>129077</v>
      </c>
      <c r="X4846" s="27" t="n">
        <f aca="false">K4846/G4846</f>
        <v>0.959468891697019</v>
      </c>
      <c r="Y4846" s="27" t="n">
        <f aca="false">L4846/G4846</f>
        <v>1.25607671151416</v>
      </c>
    </row>
    <row r="4847" customFormat="false" ht="39" hidden="false" customHeight="true" outlineLevel="0" collapsed="false">
      <c r="A4847" s="4" t="s">
        <v>776</v>
      </c>
      <c r="B4847" s="4" t="s">
        <v>1668</v>
      </c>
      <c r="C4847" s="4" t="s">
        <v>2133</v>
      </c>
      <c r="D4847" s="4" t="s">
        <v>2134</v>
      </c>
      <c r="E4847" s="4" t="s">
        <v>98</v>
      </c>
      <c r="F4847" s="4" t="s">
        <v>99</v>
      </c>
      <c r="G4847" s="23" t="n">
        <v>265668</v>
      </c>
      <c r="H4847" s="24" t="n">
        <f aca="false">Parametros!$B$3</f>
        <v>160.42</v>
      </c>
      <c r="I4847" s="24" t="n">
        <f aca="false">Parametros!$B$4</f>
        <v>151.76</v>
      </c>
      <c r="J4847" s="23" t="n">
        <f aca="false">G4847*H4847/I4847</f>
        <v>280828.021613073</v>
      </c>
      <c r="K4847" s="23" t="n">
        <v>254900.92</v>
      </c>
      <c r="L4847" s="23" t="n">
        <v>333795</v>
      </c>
      <c r="M4847" s="23" t="n">
        <f aca="false">MIN(J4847:L4847)</f>
        <v>254900.92</v>
      </c>
      <c r="N4847" s="23" t="n">
        <f aca="false">MAX(J4847:L4847)</f>
        <v>333795</v>
      </c>
      <c r="O4847" s="23" t="n">
        <f aca="false">MEDIAN(J4847:L4847)</f>
        <v>280828.021613073</v>
      </c>
      <c r="P4847" s="23" t="n">
        <f aca="false">AVERAGE(J4847:L4847)</f>
        <v>289841.313871024</v>
      </c>
      <c r="Q4847" s="23" t="n">
        <f aca="false">AVERAGE(M4847,O4847)</f>
        <v>267864.470806537</v>
      </c>
      <c r="R4847" s="23" t="n">
        <f aca="false">AVERAGE(N4847,O4847)</f>
        <v>307311.510806537</v>
      </c>
      <c r="S4847" s="23" t="n">
        <f aca="false">STDEV(J4847:L4847)</f>
        <v>40211.9204062307</v>
      </c>
      <c r="T4847" s="25" t="n">
        <f aca="false">IF(P4847&gt;0,S4847/P4847,NA())</f>
        <v>0.138737710884531</v>
      </c>
      <c r="U4847" s="4" t="str">
        <f aca="false">IF(T4847&lt;=Parametros!$B$7,"MENOR",IF(T4847&lt;=Parametros!$B$8,"PROMEDIO MENOR-MEDIANA","PROMEDIO"))</f>
        <v>MENOR</v>
      </c>
      <c r="V4847" s="23" t="n">
        <f aca="false">IF(T4847&lt;=Parametros!$B$7,M4847,IF(T4847&lt;=Parametros!$B$8,Q4847,P4847))</f>
        <v>254900.92</v>
      </c>
      <c r="W4847" s="26" t="n">
        <f aca="false">ROUND(V4847,0)</f>
        <v>254901</v>
      </c>
      <c r="X4847" s="27" t="n">
        <f aca="false">K4847/G4847</f>
        <v>0.959471671409428</v>
      </c>
      <c r="Y4847" s="27" t="n">
        <f aca="false">L4847/G4847</f>
        <v>1.25643660508605</v>
      </c>
    </row>
    <row r="4848" customFormat="false" ht="39" hidden="false" customHeight="true" outlineLevel="0" collapsed="false">
      <c r="A4848" s="4" t="s">
        <v>779</v>
      </c>
      <c r="B4848" s="4" t="s">
        <v>1668</v>
      </c>
      <c r="C4848" s="4" t="s">
        <v>2135</v>
      </c>
      <c r="D4848" s="4" t="s">
        <v>2136</v>
      </c>
      <c r="E4848" s="4" t="s">
        <v>98</v>
      </c>
      <c r="F4848" s="4" t="s">
        <v>99</v>
      </c>
      <c r="G4848" s="23" t="n">
        <v>265668</v>
      </c>
      <c r="H4848" s="24" t="n">
        <f aca="false">Parametros!$B$3</f>
        <v>160.42</v>
      </c>
      <c r="I4848" s="24" t="n">
        <f aca="false">Parametros!$B$4</f>
        <v>151.76</v>
      </c>
      <c r="J4848" s="23" t="n">
        <f aca="false">G4848*H4848/I4848</f>
        <v>280828.021613073</v>
      </c>
      <c r="K4848" s="23" t="n">
        <v>254900.92</v>
      </c>
      <c r="L4848" s="23" t="n">
        <v>333795</v>
      </c>
      <c r="M4848" s="23" t="n">
        <f aca="false">MIN(J4848:L4848)</f>
        <v>254900.92</v>
      </c>
      <c r="N4848" s="23" t="n">
        <f aca="false">MAX(J4848:L4848)</f>
        <v>333795</v>
      </c>
      <c r="O4848" s="23" t="n">
        <f aca="false">MEDIAN(J4848:L4848)</f>
        <v>280828.021613073</v>
      </c>
      <c r="P4848" s="23" t="n">
        <f aca="false">AVERAGE(J4848:L4848)</f>
        <v>289841.313871024</v>
      </c>
      <c r="Q4848" s="23" t="n">
        <f aca="false">AVERAGE(M4848,O4848)</f>
        <v>267864.470806537</v>
      </c>
      <c r="R4848" s="23" t="n">
        <f aca="false">AVERAGE(N4848,O4848)</f>
        <v>307311.510806537</v>
      </c>
      <c r="S4848" s="23" t="n">
        <f aca="false">STDEV(J4848:L4848)</f>
        <v>40211.9204062307</v>
      </c>
      <c r="T4848" s="25" t="n">
        <f aca="false">IF(P4848&gt;0,S4848/P4848,NA())</f>
        <v>0.138737710884531</v>
      </c>
      <c r="U4848" s="4" t="str">
        <f aca="false">IF(T4848&lt;=Parametros!$B$7,"MENOR",IF(T4848&lt;=Parametros!$B$8,"PROMEDIO MENOR-MEDIANA","PROMEDIO"))</f>
        <v>MENOR</v>
      </c>
      <c r="V4848" s="23" t="n">
        <f aca="false">IF(T4848&lt;=Parametros!$B$7,M4848,IF(T4848&lt;=Parametros!$B$8,Q4848,P4848))</f>
        <v>254900.92</v>
      </c>
      <c r="W4848" s="26" t="n">
        <f aca="false">ROUND(V4848,0)</f>
        <v>254901</v>
      </c>
      <c r="X4848" s="27" t="n">
        <f aca="false">K4848/G4848</f>
        <v>0.959471671409428</v>
      </c>
      <c r="Y4848" s="27" t="n">
        <f aca="false">L4848/G4848</f>
        <v>1.25643660508605</v>
      </c>
    </row>
    <row r="4849" customFormat="false" ht="39" hidden="false" customHeight="true" outlineLevel="0" collapsed="false">
      <c r="A4849" s="4" t="s">
        <v>781</v>
      </c>
      <c r="B4849" s="4" t="s">
        <v>1668</v>
      </c>
      <c r="C4849" s="4" t="s">
        <v>2137</v>
      </c>
      <c r="D4849" s="4" t="s">
        <v>2138</v>
      </c>
      <c r="E4849" s="4" t="s">
        <v>98</v>
      </c>
      <c r="F4849" s="4" t="s">
        <v>99</v>
      </c>
      <c r="G4849" s="23" t="n">
        <v>547162</v>
      </c>
      <c r="H4849" s="24" t="n">
        <f aca="false">Parametros!$B$3</f>
        <v>160.42</v>
      </c>
      <c r="I4849" s="24" t="n">
        <f aca="false">Parametros!$B$4</f>
        <v>151.76</v>
      </c>
      <c r="J4849" s="23" t="n">
        <f aca="false">G4849*H4849/I4849</f>
        <v>578385.134686347</v>
      </c>
      <c r="K4849" s="23" t="n">
        <v>524985.84</v>
      </c>
      <c r="L4849" s="23" t="n">
        <v>687463</v>
      </c>
      <c r="M4849" s="23" t="n">
        <f aca="false">MIN(J4849:L4849)</f>
        <v>524985.84</v>
      </c>
      <c r="N4849" s="23" t="n">
        <f aca="false">MAX(J4849:L4849)</f>
        <v>687463</v>
      </c>
      <c r="O4849" s="23" t="n">
        <f aca="false">MEDIAN(J4849:L4849)</f>
        <v>578385.134686347</v>
      </c>
      <c r="P4849" s="23" t="n">
        <f aca="false">AVERAGE(J4849:L4849)</f>
        <v>596944.658228782</v>
      </c>
      <c r="Q4849" s="23" t="n">
        <f aca="false">AVERAGE(M4849,O4849)</f>
        <v>551685.487343174</v>
      </c>
      <c r="R4849" s="23" t="n">
        <f aca="false">AVERAGE(N4849,O4849)</f>
        <v>632924.067343173</v>
      </c>
      <c r="S4849" s="23" t="n">
        <f aca="false">STDEV(J4849:L4849)</f>
        <v>82813.3371867603</v>
      </c>
      <c r="T4849" s="25" t="n">
        <f aca="false">IF(P4849&gt;0,S4849/P4849,NA())</f>
        <v>0.138728667800595</v>
      </c>
      <c r="U4849" s="4" t="str">
        <f aca="false">IF(T4849&lt;=Parametros!$B$7,"MENOR",IF(T4849&lt;=Parametros!$B$8,"PROMEDIO MENOR-MEDIANA","PROMEDIO"))</f>
        <v>MENOR</v>
      </c>
      <c r="V4849" s="23" t="n">
        <f aca="false">IF(T4849&lt;=Parametros!$B$7,M4849,IF(T4849&lt;=Parametros!$B$8,Q4849,P4849))</f>
        <v>524985.84</v>
      </c>
      <c r="W4849" s="26" t="n">
        <f aca="false">ROUND(V4849,0)</f>
        <v>524986</v>
      </c>
      <c r="X4849" s="27" t="n">
        <f aca="false">K4849/G4849</f>
        <v>0.95947057726962</v>
      </c>
      <c r="Y4849" s="27" t="n">
        <f aca="false">L4849/G4849</f>
        <v>1.25641583297086</v>
      </c>
    </row>
    <row r="4850" customFormat="false" ht="39" hidden="false" customHeight="true" outlineLevel="0" collapsed="false">
      <c r="A4850" s="4" t="s">
        <v>784</v>
      </c>
      <c r="B4850" s="4" t="s">
        <v>1668</v>
      </c>
      <c r="C4850" s="4" t="s">
        <v>2139</v>
      </c>
      <c r="D4850" s="4" t="s">
        <v>2140</v>
      </c>
      <c r="E4850" s="4" t="s">
        <v>98</v>
      </c>
      <c r="F4850" s="4" t="s">
        <v>99</v>
      </c>
      <c r="G4850" s="23" t="n">
        <v>547162</v>
      </c>
      <c r="H4850" s="24" t="n">
        <f aca="false">Parametros!$B$3</f>
        <v>160.42</v>
      </c>
      <c r="I4850" s="24" t="n">
        <f aca="false">Parametros!$B$4</f>
        <v>151.76</v>
      </c>
      <c r="J4850" s="23" t="n">
        <f aca="false">G4850*H4850/I4850</f>
        <v>578385.134686347</v>
      </c>
      <c r="K4850" s="23" t="n">
        <v>524985.84</v>
      </c>
      <c r="L4850" s="23" t="n">
        <v>687463</v>
      </c>
      <c r="M4850" s="23" t="n">
        <f aca="false">MIN(J4850:L4850)</f>
        <v>524985.84</v>
      </c>
      <c r="N4850" s="23" t="n">
        <f aca="false">MAX(J4850:L4850)</f>
        <v>687463</v>
      </c>
      <c r="O4850" s="23" t="n">
        <f aca="false">MEDIAN(J4850:L4850)</f>
        <v>578385.134686347</v>
      </c>
      <c r="P4850" s="23" t="n">
        <f aca="false">AVERAGE(J4850:L4850)</f>
        <v>596944.658228782</v>
      </c>
      <c r="Q4850" s="23" t="n">
        <f aca="false">AVERAGE(M4850,O4850)</f>
        <v>551685.487343174</v>
      </c>
      <c r="R4850" s="23" t="n">
        <f aca="false">AVERAGE(N4850,O4850)</f>
        <v>632924.067343173</v>
      </c>
      <c r="S4850" s="23" t="n">
        <f aca="false">STDEV(J4850:L4850)</f>
        <v>82813.3371867603</v>
      </c>
      <c r="T4850" s="25" t="n">
        <f aca="false">IF(P4850&gt;0,S4850/P4850,NA())</f>
        <v>0.138728667800595</v>
      </c>
      <c r="U4850" s="4" t="str">
        <f aca="false">IF(T4850&lt;=Parametros!$B$7,"MENOR",IF(T4850&lt;=Parametros!$B$8,"PROMEDIO MENOR-MEDIANA","PROMEDIO"))</f>
        <v>MENOR</v>
      </c>
      <c r="V4850" s="23" t="n">
        <f aca="false">IF(T4850&lt;=Parametros!$B$7,M4850,IF(T4850&lt;=Parametros!$B$8,Q4850,P4850))</f>
        <v>524985.84</v>
      </c>
      <c r="W4850" s="26" t="n">
        <f aca="false">ROUND(V4850,0)</f>
        <v>524986</v>
      </c>
      <c r="X4850" s="27" t="n">
        <f aca="false">K4850/G4850</f>
        <v>0.95947057726962</v>
      </c>
      <c r="Y4850" s="27" t="n">
        <f aca="false">L4850/G4850</f>
        <v>1.25641583297086</v>
      </c>
    </row>
    <row r="4851" customFormat="false" ht="26.25" hidden="false" customHeight="true" outlineLevel="0" collapsed="false">
      <c r="A4851" s="4" t="s">
        <v>786</v>
      </c>
      <c r="B4851" s="4" t="s">
        <v>1668</v>
      </c>
      <c r="C4851" s="4" t="s">
        <v>2141</v>
      </c>
      <c r="D4851" s="4" t="s">
        <v>2142</v>
      </c>
      <c r="E4851" s="4" t="s">
        <v>98</v>
      </c>
      <c r="F4851" s="4" t="s">
        <v>99</v>
      </c>
      <c r="G4851" s="23" t="n">
        <v>683953</v>
      </c>
      <c r="H4851" s="24" t="n">
        <f aca="false">Parametros!$B$3</f>
        <v>160.42</v>
      </c>
      <c r="I4851" s="24" t="n">
        <f aca="false">Parametros!$B$4</f>
        <v>151.76</v>
      </c>
      <c r="J4851" s="23" t="n">
        <f aca="false">G4851*H4851/I4851</f>
        <v>722981.946889826</v>
      </c>
      <c r="K4851" s="23" t="n">
        <v>656232.99</v>
      </c>
      <c r="L4851" s="23" t="n">
        <v>859299</v>
      </c>
      <c r="M4851" s="23" t="n">
        <f aca="false">MIN(J4851:L4851)</f>
        <v>656232.99</v>
      </c>
      <c r="N4851" s="23" t="n">
        <f aca="false">MAX(J4851:L4851)</f>
        <v>859299</v>
      </c>
      <c r="O4851" s="23" t="n">
        <f aca="false">MEDIAN(J4851:L4851)</f>
        <v>722981.946889826</v>
      </c>
      <c r="P4851" s="23" t="n">
        <f aca="false">AVERAGE(J4851:L4851)</f>
        <v>746171.312296609</v>
      </c>
      <c r="Q4851" s="23" t="n">
        <f aca="false">AVERAGE(M4851,O4851)</f>
        <v>689607.468444913</v>
      </c>
      <c r="R4851" s="23" t="n">
        <f aca="false">AVERAGE(N4851,O4851)</f>
        <v>791140.473444913</v>
      </c>
      <c r="S4851" s="23" t="n">
        <f aca="false">STDEV(J4851:L4851)</f>
        <v>103500.053648812</v>
      </c>
      <c r="T4851" s="25" t="n">
        <f aca="false">IF(P4851&gt;0,S4851/P4851,NA())</f>
        <v>0.138708165193666</v>
      </c>
      <c r="U4851" s="4" t="str">
        <f aca="false">IF(T4851&lt;=Parametros!$B$7,"MENOR",IF(T4851&lt;=Parametros!$B$8,"PROMEDIO MENOR-MEDIANA","PROMEDIO"))</f>
        <v>MENOR</v>
      </c>
      <c r="V4851" s="23" t="n">
        <f aca="false">IF(T4851&lt;=Parametros!$B$7,M4851,IF(T4851&lt;=Parametros!$B$8,Q4851,P4851))</f>
        <v>656232.99</v>
      </c>
      <c r="W4851" s="26" t="n">
        <f aca="false">ROUND(V4851,0)</f>
        <v>656233</v>
      </c>
      <c r="X4851" s="27" t="n">
        <f aca="false">K4851/G4851</f>
        <v>0.959470884695293</v>
      </c>
      <c r="Y4851" s="27" t="n">
        <f aca="false">L4851/G4851</f>
        <v>1.25637141733423</v>
      </c>
    </row>
    <row r="4852" customFormat="false" ht="39" hidden="false" customHeight="true" outlineLevel="0" collapsed="false">
      <c r="A4852" s="4" t="s">
        <v>789</v>
      </c>
      <c r="B4852" s="4" t="s">
        <v>1668</v>
      </c>
      <c r="C4852" s="4" t="s">
        <v>2143</v>
      </c>
      <c r="D4852" s="4" t="s">
        <v>2144</v>
      </c>
      <c r="E4852" s="4" t="s">
        <v>98</v>
      </c>
      <c r="F4852" s="4" t="s">
        <v>99</v>
      </c>
      <c r="G4852" s="23" t="n">
        <v>136791</v>
      </c>
      <c r="H4852" s="24" t="n">
        <f aca="false">Parametros!$B$3</f>
        <v>160.42</v>
      </c>
      <c r="I4852" s="24" t="n">
        <f aca="false">Parametros!$B$4</f>
        <v>151.76</v>
      </c>
      <c r="J4852" s="23" t="n">
        <f aca="false">G4852*H4852/I4852</f>
        <v>144596.812203479</v>
      </c>
      <c r="K4852" s="23" t="n">
        <v>131247.15</v>
      </c>
      <c r="L4852" s="23" t="n">
        <v>171836</v>
      </c>
      <c r="M4852" s="23" t="n">
        <f aca="false">MIN(J4852:L4852)</f>
        <v>131247.15</v>
      </c>
      <c r="N4852" s="23" t="n">
        <f aca="false">MAX(J4852:L4852)</f>
        <v>171836</v>
      </c>
      <c r="O4852" s="23" t="n">
        <f aca="false">MEDIAN(J4852:L4852)</f>
        <v>144596.812203479</v>
      </c>
      <c r="P4852" s="23" t="n">
        <f aca="false">AVERAGE(J4852:L4852)</f>
        <v>149226.654067826</v>
      </c>
      <c r="Q4852" s="23" t="n">
        <f aca="false">AVERAGE(M4852,O4852)</f>
        <v>137921.98110174</v>
      </c>
      <c r="R4852" s="23" t="n">
        <f aca="false">AVERAGE(N4852,O4852)</f>
        <v>158216.40610174</v>
      </c>
      <c r="S4852" s="23" t="n">
        <f aca="false">STDEV(J4852:L4852)</f>
        <v>20686.7170630642</v>
      </c>
      <c r="T4852" s="25" t="n">
        <f aca="false">IF(P4852&gt;0,S4852/P4852,NA())</f>
        <v>0.138626153566786</v>
      </c>
      <c r="U4852" s="4" t="str">
        <f aca="false">IF(T4852&lt;=Parametros!$B$7,"MENOR",IF(T4852&lt;=Parametros!$B$8,"PROMEDIO MENOR-MEDIANA","PROMEDIO"))</f>
        <v>MENOR</v>
      </c>
      <c r="V4852" s="23" t="n">
        <f aca="false">IF(T4852&lt;=Parametros!$B$7,M4852,IF(T4852&lt;=Parametros!$B$8,Q4852,P4852))</f>
        <v>131247.15</v>
      </c>
      <c r="W4852" s="26" t="n">
        <f aca="false">ROUND(V4852,0)</f>
        <v>131247</v>
      </c>
      <c r="X4852" s="27" t="n">
        <f aca="false">K4852/G4852</f>
        <v>0.959472114393491</v>
      </c>
      <c r="Y4852" s="27" t="n">
        <f aca="false">L4852/G4852</f>
        <v>1.25619375543713</v>
      </c>
    </row>
    <row r="4853" customFormat="false" ht="39" hidden="false" customHeight="true" outlineLevel="0" collapsed="false">
      <c r="A4853" s="4" t="s">
        <v>792</v>
      </c>
      <c r="B4853" s="4" t="s">
        <v>1668</v>
      </c>
      <c r="C4853" s="4" t="s">
        <v>2145</v>
      </c>
      <c r="D4853" s="4" t="s">
        <v>2146</v>
      </c>
      <c r="E4853" s="4" t="s">
        <v>98</v>
      </c>
      <c r="F4853" s="4" t="s">
        <v>99</v>
      </c>
      <c r="G4853" s="23" t="n">
        <v>683953</v>
      </c>
      <c r="H4853" s="24" t="n">
        <f aca="false">Parametros!$B$3</f>
        <v>160.42</v>
      </c>
      <c r="I4853" s="24" t="n">
        <f aca="false">Parametros!$B$4</f>
        <v>151.76</v>
      </c>
      <c r="J4853" s="23" t="n">
        <f aca="false">G4853*H4853/I4853</f>
        <v>722981.946889826</v>
      </c>
      <c r="K4853" s="23" t="n">
        <v>656232.99</v>
      </c>
      <c r="L4853" s="23" t="n">
        <v>859299</v>
      </c>
      <c r="M4853" s="23" t="n">
        <f aca="false">MIN(J4853:L4853)</f>
        <v>656232.99</v>
      </c>
      <c r="N4853" s="23" t="n">
        <f aca="false">MAX(J4853:L4853)</f>
        <v>859299</v>
      </c>
      <c r="O4853" s="23" t="n">
        <f aca="false">MEDIAN(J4853:L4853)</f>
        <v>722981.946889826</v>
      </c>
      <c r="P4853" s="23" t="n">
        <f aca="false">AVERAGE(J4853:L4853)</f>
        <v>746171.312296609</v>
      </c>
      <c r="Q4853" s="23" t="n">
        <f aca="false">AVERAGE(M4853,O4853)</f>
        <v>689607.468444913</v>
      </c>
      <c r="R4853" s="23" t="n">
        <f aca="false">AVERAGE(N4853,O4853)</f>
        <v>791140.473444913</v>
      </c>
      <c r="S4853" s="23" t="n">
        <f aca="false">STDEV(J4853:L4853)</f>
        <v>103500.053648812</v>
      </c>
      <c r="T4853" s="25" t="n">
        <f aca="false">IF(P4853&gt;0,S4853/P4853,NA())</f>
        <v>0.138708165193666</v>
      </c>
      <c r="U4853" s="4" t="str">
        <f aca="false">IF(T4853&lt;=Parametros!$B$7,"MENOR",IF(T4853&lt;=Parametros!$B$8,"PROMEDIO MENOR-MEDIANA","PROMEDIO"))</f>
        <v>MENOR</v>
      </c>
      <c r="V4853" s="23" t="n">
        <f aca="false">IF(T4853&lt;=Parametros!$B$7,M4853,IF(T4853&lt;=Parametros!$B$8,Q4853,P4853))</f>
        <v>656232.99</v>
      </c>
      <c r="W4853" s="26" t="n">
        <f aca="false">ROUND(V4853,0)</f>
        <v>656233</v>
      </c>
      <c r="X4853" s="27" t="n">
        <f aca="false">K4853/G4853</f>
        <v>0.959470884695293</v>
      </c>
      <c r="Y4853" s="27" t="n">
        <f aca="false">L4853/G4853</f>
        <v>1.25637141733423</v>
      </c>
    </row>
    <row r="4854" customFormat="false" ht="26.25" hidden="false" customHeight="true" outlineLevel="0" collapsed="false">
      <c r="A4854" s="4" t="s">
        <v>795</v>
      </c>
      <c r="B4854" s="4" t="s">
        <v>1668</v>
      </c>
      <c r="C4854" s="4" t="s">
        <v>2147</v>
      </c>
      <c r="D4854" s="4" t="s">
        <v>2148</v>
      </c>
      <c r="E4854" s="4" t="s">
        <v>98</v>
      </c>
      <c r="F4854" s="4" t="s">
        <v>99</v>
      </c>
      <c r="G4854" s="23" t="n">
        <v>410372</v>
      </c>
      <c r="H4854" s="24" t="n">
        <f aca="false">Parametros!$B$3</f>
        <v>160.42</v>
      </c>
      <c r="I4854" s="24" t="n">
        <f aca="false">Parametros!$B$4</f>
        <v>151.76</v>
      </c>
      <c r="J4854" s="23" t="n">
        <f aca="false">G4854*H4854/I4854</f>
        <v>433789.379546653</v>
      </c>
      <c r="K4854" s="23" t="n">
        <v>393739.61</v>
      </c>
      <c r="L4854" s="23" t="n">
        <v>515627</v>
      </c>
      <c r="M4854" s="23" t="n">
        <f aca="false">MIN(J4854:L4854)</f>
        <v>393739.61</v>
      </c>
      <c r="N4854" s="23" t="n">
        <f aca="false">MAX(J4854:L4854)</f>
        <v>515627</v>
      </c>
      <c r="O4854" s="23" t="n">
        <f aca="false">MEDIAN(J4854:L4854)</f>
        <v>433789.379546653</v>
      </c>
      <c r="P4854" s="23" t="n">
        <f aca="false">AVERAGE(J4854:L4854)</f>
        <v>447718.663182218</v>
      </c>
      <c r="Q4854" s="23" t="n">
        <f aca="false">AVERAGE(M4854,O4854)</f>
        <v>413764.494773326</v>
      </c>
      <c r="R4854" s="23" t="n">
        <f aca="false">AVERAGE(N4854,O4854)</f>
        <v>474708.189773326</v>
      </c>
      <c r="S4854" s="23" t="n">
        <f aca="false">STDEV(J4854:L4854)</f>
        <v>62126.1029455658</v>
      </c>
      <c r="T4854" s="25" t="n">
        <f aca="false">IF(P4854&gt;0,S4854/P4854,NA())</f>
        <v>0.138761476914982</v>
      </c>
      <c r="U4854" s="4" t="str">
        <f aca="false">IF(T4854&lt;=Parametros!$B$7,"MENOR",IF(T4854&lt;=Parametros!$B$8,"PROMEDIO MENOR-MEDIANA","PROMEDIO"))</f>
        <v>MENOR</v>
      </c>
      <c r="V4854" s="23" t="n">
        <f aca="false">IF(T4854&lt;=Parametros!$B$7,M4854,IF(T4854&lt;=Parametros!$B$8,Q4854,P4854))</f>
        <v>393739.61</v>
      </c>
      <c r="W4854" s="26" t="n">
        <f aca="false">ROUND(V4854,0)</f>
        <v>393740</v>
      </c>
      <c r="X4854" s="27" t="n">
        <f aca="false">K4854/G4854</f>
        <v>0.959469968711316</v>
      </c>
      <c r="Y4854" s="27" t="n">
        <f aca="false">L4854/G4854</f>
        <v>1.25648679734485</v>
      </c>
    </row>
    <row r="4855" customFormat="false" ht="15" hidden="false" customHeight="true" outlineLevel="0" collapsed="false">
      <c r="A4855" s="22" t="s">
        <v>798</v>
      </c>
      <c r="B4855" s="22" t="s">
        <v>799</v>
      </c>
      <c r="C4855" s="22"/>
      <c r="D4855" s="22"/>
      <c r="E4855" s="22"/>
      <c r="F4855" s="22"/>
      <c r="G4855" s="22"/>
      <c r="H4855" s="22"/>
      <c r="I4855" s="22"/>
      <c r="J4855" s="22"/>
      <c r="K4855" s="22"/>
      <c r="L4855" s="22"/>
      <c r="M4855" s="22"/>
      <c r="N4855" s="22"/>
      <c r="O4855" s="22"/>
      <c r="P4855" s="22"/>
      <c r="Q4855" s="22"/>
      <c r="R4855" s="22"/>
      <c r="S4855" s="22"/>
      <c r="T4855" s="22"/>
      <c r="U4855" s="22"/>
      <c r="V4855" s="22"/>
      <c r="W4855" s="22"/>
    </row>
    <row r="4856" customFormat="false" ht="26.25" hidden="false" customHeight="true" outlineLevel="0" collapsed="false">
      <c r="A4856" s="4" t="s">
        <v>800</v>
      </c>
      <c r="B4856" s="4" t="s">
        <v>1668</v>
      </c>
      <c r="C4856" s="4" t="s">
        <v>2149</v>
      </c>
      <c r="D4856" s="4" t="s">
        <v>2150</v>
      </c>
      <c r="E4856" s="4" t="s">
        <v>98</v>
      </c>
      <c r="F4856" s="4" t="s">
        <v>99</v>
      </c>
      <c r="G4856" s="23" t="n">
        <v>54716</v>
      </c>
      <c r="H4856" s="24" t="n">
        <f aca="false">Parametros!$B$3</f>
        <v>160.42</v>
      </c>
      <c r="I4856" s="24" t="n">
        <f aca="false">Parametros!$B$4</f>
        <v>151.76</v>
      </c>
      <c r="J4856" s="23" t="n">
        <f aca="false">G4856*H4856/I4856</f>
        <v>57838.3020558777</v>
      </c>
      <c r="K4856" s="23" t="n">
        <v>52498.49</v>
      </c>
      <c r="L4856" s="23" t="n">
        <v>68663</v>
      </c>
      <c r="M4856" s="23" t="n">
        <f aca="false">MIN(J4856:L4856)</f>
        <v>52498.49</v>
      </c>
      <c r="N4856" s="23" t="n">
        <f aca="false">MAX(J4856:L4856)</f>
        <v>68663</v>
      </c>
      <c r="O4856" s="23" t="n">
        <f aca="false">MEDIAN(J4856:L4856)</f>
        <v>57838.3020558777</v>
      </c>
      <c r="P4856" s="23" t="n">
        <f aca="false">AVERAGE(J4856:L4856)</f>
        <v>59666.5973519592</v>
      </c>
      <c r="Q4856" s="23" t="n">
        <f aca="false">AVERAGE(M4856,O4856)</f>
        <v>55168.3960279389</v>
      </c>
      <c r="R4856" s="23" t="n">
        <f aca="false">AVERAGE(N4856,O4856)</f>
        <v>63250.6510279388</v>
      </c>
      <c r="S4856" s="23" t="n">
        <f aca="false">STDEV(J4856:L4856)</f>
        <v>8235.88754490252</v>
      </c>
      <c r="T4856" s="25" t="n">
        <f aca="false">IF(P4856&gt;0,S4856/P4856,NA())</f>
        <v>0.138031795182168</v>
      </c>
      <c r="U4856" s="4" t="str">
        <f aca="false">IF(T4856&lt;=Parametros!$B$7,"MENOR",IF(T4856&lt;=Parametros!$B$8,"PROMEDIO MENOR-MEDIANA","PROMEDIO"))</f>
        <v>MENOR</v>
      </c>
      <c r="V4856" s="23" t="n">
        <f aca="false">IF(T4856&lt;=Parametros!$B$7,M4856,IF(T4856&lt;=Parametros!$B$8,Q4856,P4856))</f>
        <v>52498.49</v>
      </c>
      <c r="W4856" s="26" t="n">
        <f aca="false">ROUND(V4856,0)</f>
        <v>52498</v>
      </c>
      <c r="X4856" s="27" t="n">
        <f aca="false">K4856/G4856</f>
        <v>0.959472366401053</v>
      </c>
      <c r="Y4856" s="27" t="n">
        <f aca="false">L4856/G4856</f>
        <v>1.25489801886103</v>
      </c>
    </row>
    <row r="4857" customFormat="false" ht="39" hidden="false" customHeight="true" outlineLevel="0" collapsed="false">
      <c r="A4857" s="4" t="s">
        <v>803</v>
      </c>
      <c r="B4857" s="4" t="s">
        <v>1668</v>
      </c>
      <c r="C4857" s="4" t="s">
        <v>2175</v>
      </c>
      <c r="D4857" s="4" t="s">
        <v>2176</v>
      </c>
      <c r="E4857" s="4" t="s">
        <v>98</v>
      </c>
      <c r="F4857" s="4" t="s">
        <v>99</v>
      </c>
      <c r="G4857" s="23" t="n">
        <v>945098</v>
      </c>
      <c r="H4857" s="24" t="n">
        <f aca="false">Parametros!$B$3</f>
        <v>160.42</v>
      </c>
      <c r="I4857" s="24" t="n">
        <f aca="false">Parametros!$B$4</f>
        <v>151.76</v>
      </c>
      <c r="J4857" s="23" t="n">
        <f aca="false">G4857*H4857/I4857</f>
        <v>999028.86900369</v>
      </c>
      <c r="K4857" s="23" t="n">
        <v>906793.39</v>
      </c>
      <c r="L4857" s="23" t="n">
        <v>1187501</v>
      </c>
      <c r="M4857" s="23" t="n">
        <f aca="false">MIN(J4857:L4857)</f>
        <v>906793.39</v>
      </c>
      <c r="N4857" s="23" t="n">
        <f aca="false">MAX(J4857:L4857)</f>
        <v>1187501</v>
      </c>
      <c r="O4857" s="23" t="n">
        <f aca="false">MEDIAN(J4857:L4857)</f>
        <v>999028.86900369</v>
      </c>
      <c r="P4857" s="23" t="n">
        <f aca="false">AVERAGE(J4857:L4857)</f>
        <v>1031107.75300123</v>
      </c>
      <c r="Q4857" s="23" t="n">
        <f aca="false">AVERAGE(M4857,O4857)</f>
        <v>952911.129501845</v>
      </c>
      <c r="R4857" s="23" t="n">
        <f aca="false">AVERAGE(N4857,O4857)</f>
        <v>1093264.93450185</v>
      </c>
      <c r="S4857" s="23" t="n">
        <f aca="false">STDEV(J4857:L4857)</f>
        <v>143076.838366221</v>
      </c>
      <c r="T4857" s="25" t="n">
        <f aca="false">IF(P4857&gt;0,S4857/P4857,NA())</f>
        <v>0.138760316707705</v>
      </c>
      <c r="U4857" s="4" t="str">
        <f aca="false">IF(T4857&lt;=Parametros!$B$7,"MENOR",IF(T4857&lt;=Parametros!$B$8,"PROMEDIO MENOR-MEDIANA","PROMEDIO"))</f>
        <v>MENOR</v>
      </c>
      <c r="V4857" s="23" t="n">
        <f aca="false">IF(T4857&lt;=Parametros!$B$7,M4857,IF(T4857&lt;=Parametros!$B$8,Q4857,P4857))</f>
        <v>906793.39</v>
      </c>
      <c r="W4857" s="26" t="n">
        <f aca="false">ROUND(V4857,0)</f>
        <v>906793</v>
      </c>
      <c r="X4857" s="27" t="n">
        <f aca="false">K4857/G4857</f>
        <v>0.959470224251877</v>
      </c>
      <c r="Y4857" s="27" t="n">
        <f aca="false">L4857/G4857</f>
        <v>1.2564845127172</v>
      </c>
    </row>
    <row r="4858" customFormat="false" ht="26.25" hidden="false" customHeight="true" outlineLevel="0" collapsed="false">
      <c r="A4858" s="4" t="s">
        <v>806</v>
      </c>
      <c r="B4858" s="4" t="s">
        <v>1668</v>
      </c>
      <c r="C4858" s="4" t="s">
        <v>2177</v>
      </c>
      <c r="D4858" s="4" t="s">
        <v>2178</v>
      </c>
      <c r="E4858" s="4" t="s">
        <v>98</v>
      </c>
      <c r="F4858" s="4" t="s">
        <v>99</v>
      </c>
      <c r="G4858" s="23" t="n">
        <v>406980</v>
      </c>
      <c r="H4858" s="24" t="n">
        <f aca="false">Parametros!$B$3</f>
        <v>160.42</v>
      </c>
      <c r="I4858" s="24" t="n">
        <f aca="false">Parametros!$B$4</f>
        <v>151.76</v>
      </c>
      <c r="J4858" s="23" t="n">
        <f aca="false">G4858*H4858/I4858</f>
        <v>430203.819188192</v>
      </c>
      <c r="K4858" s="23" t="n">
        <v>390484.91</v>
      </c>
      <c r="L4858" s="23" t="n">
        <v>511343</v>
      </c>
      <c r="M4858" s="23" t="n">
        <f aca="false">MIN(J4858:L4858)</f>
        <v>390484.91</v>
      </c>
      <c r="N4858" s="23" t="n">
        <f aca="false">MAX(J4858:L4858)</f>
        <v>511343</v>
      </c>
      <c r="O4858" s="23" t="n">
        <f aca="false">MEDIAN(J4858:L4858)</f>
        <v>430203.819188192</v>
      </c>
      <c r="P4858" s="23" t="n">
        <f aca="false">AVERAGE(J4858:L4858)</f>
        <v>444010.576396064</v>
      </c>
      <c r="Q4858" s="23" t="n">
        <f aca="false">AVERAGE(M4858,O4858)</f>
        <v>410344.364594096</v>
      </c>
      <c r="R4858" s="23" t="n">
        <f aca="false">AVERAGE(N4858,O4858)</f>
        <v>470773.409594096</v>
      </c>
      <c r="S4858" s="23" t="n">
        <f aca="false">STDEV(J4858:L4858)</f>
        <v>61600.6443802325</v>
      </c>
      <c r="T4858" s="25" t="n">
        <f aca="false">IF(P4858&gt;0,S4858/P4858,NA())</f>
        <v>0.138736885234202</v>
      </c>
      <c r="U4858" s="4" t="str">
        <f aca="false">IF(T4858&lt;=Parametros!$B$7,"MENOR",IF(T4858&lt;=Parametros!$B$8,"PROMEDIO MENOR-MEDIANA","PROMEDIO"))</f>
        <v>MENOR</v>
      </c>
      <c r="V4858" s="23" t="n">
        <f aca="false">IF(T4858&lt;=Parametros!$B$7,M4858,IF(T4858&lt;=Parametros!$B$8,Q4858,P4858))</f>
        <v>390484.91</v>
      </c>
      <c r="W4858" s="26" t="n">
        <f aca="false">ROUND(V4858,0)</f>
        <v>390485</v>
      </c>
      <c r="X4858" s="27" t="n">
        <f aca="false">K4858/G4858</f>
        <v>0.959469531672318</v>
      </c>
      <c r="Y4858" s="27" t="n">
        <f aca="false">L4858/G4858</f>
        <v>1.25643274853801</v>
      </c>
    </row>
    <row r="4859" customFormat="false" ht="39" hidden="false" customHeight="true" outlineLevel="0" collapsed="false">
      <c r="A4859" s="4" t="s">
        <v>809</v>
      </c>
      <c r="B4859" s="4" t="s">
        <v>1668</v>
      </c>
      <c r="C4859" s="4" t="s">
        <v>2179</v>
      </c>
      <c r="D4859" s="4" t="s">
        <v>2180</v>
      </c>
      <c r="E4859" s="4" t="s">
        <v>98</v>
      </c>
      <c r="F4859" s="4" t="s">
        <v>99</v>
      </c>
      <c r="G4859" s="23" t="n">
        <v>820743</v>
      </c>
      <c r="H4859" s="24" t="n">
        <f aca="false">Parametros!$B$3</f>
        <v>160.42</v>
      </c>
      <c r="I4859" s="24" t="n">
        <f aca="false">Parametros!$B$4</f>
        <v>151.76</v>
      </c>
      <c r="J4859" s="23" t="n">
        <f aca="false">G4859*H4859/I4859</f>
        <v>867577.70202952</v>
      </c>
      <c r="K4859" s="23" t="n">
        <v>787478.3</v>
      </c>
      <c r="L4859" s="23" t="n">
        <v>1031254</v>
      </c>
      <c r="M4859" s="23" t="n">
        <f aca="false">MIN(J4859:L4859)</f>
        <v>787478.3</v>
      </c>
      <c r="N4859" s="23" t="n">
        <f aca="false">MAX(J4859:L4859)</f>
        <v>1031254</v>
      </c>
      <c r="O4859" s="23" t="n">
        <f aca="false">MEDIAN(J4859:L4859)</f>
        <v>867577.70202952</v>
      </c>
      <c r="P4859" s="23" t="n">
        <f aca="false">AVERAGE(J4859:L4859)</f>
        <v>895436.667343174</v>
      </c>
      <c r="Q4859" s="23" t="n">
        <f aca="false">AVERAGE(M4859,O4859)</f>
        <v>827528.00101476</v>
      </c>
      <c r="R4859" s="23" t="n">
        <f aca="false">AVERAGE(N4859,O4859)</f>
        <v>949415.85101476</v>
      </c>
      <c r="S4859" s="23" t="n">
        <f aca="false">STDEV(J4859:L4859)</f>
        <v>124252.724070271</v>
      </c>
      <c r="T4859" s="25" t="n">
        <f aca="false">IF(P4859&gt;0,S4859/P4859,NA())</f>
        <v>0.138762157729076</v>
      </c>
      <c r="U4859" s="4" t="str">
        <f aca="false">IF(T4859&lt;=Parametros!$B$7,"MENOR",IF(T4859&lt;=Parametros!$B$8,"PROMEDIO MENOR-MEDIANA","PROMEDIO"))</f>
        <v>MENOR</v>
      </c>
      <c r="V4859" s="23" t="n">
        <f aca="false">IF(T4859&lt;=Parametros!$B$7,M4859,IF(T4859&lt;=Parametros!$B$8,Q4859,P4859))</f>
        <v>787478.3</v>
      </c>
      <c r="W4859" s="26" t="n">
        <f aca="false">ROUND(V4859,0)</f>
        <v>787478</v>
      </c>
      <c r="X4859" s="27" t="n">
        <f aca="false">K4859/G4859</f>
        <v>0.959470016801849</v>
      </c>
      <c r="Y4859" s="27" t="n">
        <f aca="false">L4859/G4859</f>
        <v>1.25648832825866</v>
      </c>
    </row>
    <row r="4860" customFormat="false" ht="39" hidden="false" customHeight="true" outlineLevel="0" collapsed="false">
      <c r="A4860" s="4" t="s">
        <v>812</v>
      </c>
      <c r="B4860" s="4" t="s">
        <v>1668</v>
      </c>
      <c r="C4860" s="4" t="s">
        <v>2181</v>
      </c>
      <c r="D4860" s="4" t="s">
        <v>2182</v>
      </c>
      <c r="E4860" s="4" t="s">
        <v>98</v>
      </c>
      <c r="F4860" s="4" t="s">
        <v>99</v>
      </c>
      <c r="G4860" s="23" t="n">
        <v>683953</v>
      </c>
      <c r="H4860" s="24" t="n">
        <f aca="false">Parametros!$B$3</f>
        <v>160.42</v>
      </c>
      <c r="I4860" s="24" t="n">
        <f aca="false">Parametros!$B$4</f>
        <v>151.76</v>
      </c>
      <c r="J4860" s="23" t="n">
        <f aca="false">G4860*H4860/I4860</f>
        <v>722981.946889826</v>
      </c>
      <c r="K4860" s="23" t="n">
        <v>656232.99</v>
      </c>
      <c r="L4860" s="23" t="n">
        <v>859299</v>
      </c>
      <c r="M4860" s="23" t="n">
        <f aca="false">MIN(J4860:L4860)</f>
        <v>656232.99</v>
      </c>
      <c r="N4860" s="23" t="n">
        <f aca="false">MAX(J4860:L4860)</f>
        <v>859299</v>
      </c>
      <c r="O4860" s="23" t="n">
        <f aca="false">MEDIAN(J4860:L4860)</f>
        <v>722981.946889826</v>
      </c>
      <c r="P4860" s="23" t="n">
        <f aca="false">AVERAGE(J4860:L4860)</f>
        <v>746171.312296609</v>
      </c>
      <c r="Q4860" s="23" t="n">
        <f aca="false">AVERAGE(M4860,O4860)</f>
        <v>689607.468444913</v>
      </c>
      <c r="R4860" s="23" t="n">
        <f aca="false">AVERAGE(N4860,O4860)</f>
        <v>791140.473444913</v>
      </c>
      <c r="S4860" s="23" t="n">
        <f aca="false">STDEV(J4860:L4860)</f>
        <v>103500.053648812</v>
      </c>
      <c r="T4860" s="25" t="n">
        <f aca="false">IF(P4860&gt;0,S4860/P4860,NA())</f>
        <v>0.138708165193666</v>
      </c>
      <c r="U4860" s="4" t="str">
        <f aca="false">IF(T4860&lt;=Parametros!$B$7,"MENOR",IF(T4860&lt;=Parametros!$B$8,"PROMEDIO MENOR-MEDIANA","PROMEDIO"))</f>
        <v>MENOR</v>
      </c>
      <c r="V4860" s="23" t="n">
        <f aca="false">IF(T4860&lt;=Parametros!$B$7,M4860,IF(T4860&lt;=Parametros!$B$8,Q4860,P4860))</f>
        <v>656232.99</v>
      </c>
      <c r="W4860" s="26" t="n">
        <f aca="false">ROUND(V4860,0)</f>
        <v>656233</v>
      </c>
      <c r="X4860" s="27" t="n">
        <f aca="false">K4860/G4860</f>
        <v>0.959470884695293</v>
      </c>
      <c r="Y4860" s="27" t="n">
        <f aca="false">L4860/G4860</f>
        <v>1.25637141733423</v>
      </c>
    </row>
    <row r="4861" customFormat="false" ht="39" hidden="false" customHeight="true" outlineLevel="0" collapsed="false">
      <c r="A4861" s="4" t="s">
        <v>815</v>
      </c>
      <c r="B4861" s="4" t="s">
        <v>1668</v>
      </c>
      <c r="C4861" s="4" t="s">
        <v>2183</v>
      </c>
      <c r="D4861" s="4" t="s">
        <v>2184</v>
      </c>
      <c r="E4861" s="4" t="s">
        <v>98</v>
      </c>
      <c r="F4861" s="4" t="s">
        <v>99</v>
      </c>
      <c r="G4861" s="23" t="n">
        <v>820743</v>
      </c>
      <c r="H4861" s="24" t="n">
        <f aca="false">Parametros!$B$3</f>
        <v>160.42</v>
      </c>
      <c r="I4861" s="24" t="n">
        <f aca="false">Parametros!$B$4</f>
        <v>151.76</v>
      </c>
      <c r="J4861" s="23" t="n">
        <f aca="false">G4861*H4861/I4861</f>
        <v>867577.70202952</v>
      </c>
      <c r="K4861" s="23" t="n">
        <v>787478.3</v>
      </c>
      <c r="L4861" s="23" t="n">
        <v>1031254</v>
      </c>
      <c r="M4861" s="23" t="n">
        <f aca="false">MIN(J4861:L4861)</f>
        <v>787478.3</v>
      </c>
      <c r="N4861" s="23" t="n">
        <f aca="false">MAX(J4861:L4861)</f>
        <v>1031254</v>
      </c>
      <c r="O4861" s="23" t="n">
        <f aca="false">MEDIAN(J4861:L4861)</f>
        <v>867577.70202952</v>
      </c>
      <c r="P4861" s="23" t="n">
        <f aca="false">AVERAGE(J4861:L4861)</f>
        <v>895436.667343174</v>
      </c>
      <c r="Q4861" s="23" t="n">
        <f aca="false">AVERAGE(M4861,O4861)</f>
        <v>827528.00101476</v>
      </c>
      <c r="R4861" s="23" t="n">
        <f aca="false">AVERAGE(N4861,O4861)</f>
        <v>949415.85101476</v>
      </c>
      <c r="S4861" s="23" t="n">
        <f aca="false">STDEV(J4861:L4861)</f>
        <v>124252.724070271</v>
      </c>
      <c r="T4861" s="25" t="n">
        <f aca="false">IF(P4861&gt;0,S4861/P4861,NA())</f>
        <v>0.138762157729076</v>
      </c>
      <c r="U4861" s="4" t="str">
        <f aca="false">IF(T4861&lt;=Parametros!$B$7,"MENOR",IF(T4861&lt;=Parametros!$B$8,"PROMEDIO MENOR-MEDIANA","PROMEDIO"))</f>
        <v>MENOR</v>
      </c>
      <c r="V4861" s="23" t="n">
        <f aca="false">IF(T4861&lt;=Parametros!$B$7,M4861,IF(T4861&lt;=Parametros!$B$8,Q4861,P4861))</f>
        <v>787478.3</v>
      </c>
      <c r="W4861" s="26" t="n">
        <f aca="false">ROUND(V4861,0)</f>
        <v>787478</v>
      </c>
      <c r="X4861" s="27" t="n">
        <f aca="false">K4861/G4861</f>
        <v>0.959470016801849</v>
      </c>
      <c r="Y4861" s="27" t="n">
        <f aca="false">L4861/G4861</f>
        <v>1.25648832825866</v>
      </c>
    </row>
    <row r="4862" customFormat="false" ht="26.25" hidden="false" customHeight="true" outlineLevel="0" collapsed="false">
      <c r="A4862" s="4" t="s">
        <v>818</v>
      </c>
      <c r="B4862" s="4" t="s">
        <v>1668</v>
      </c>
      <c r="C4862" s="4" t="s">
        <v>2185</v>
      </c>
      <c r="D4862" s="4" t="s">
        <v>2186</v>
      </c>
      <c r="E4862" s="4" t="s">
        <v>98</v>
      </c>
      <c r="F4862" s="4" t="s">
        <v>99</v>
      </c>
      <c r="G4862" s="23" t="n">
        <v>1085280</v>
      </c>
      <c r="H4862" s="24" t="n">
        <f aca="false">Parametros!$B$3</f>
        <v>160.42</v>
      </c>
      <c r="I4862" s="24" t="n">
        <f aca="false">Parametros!$B$4</f>
        <v>151.76</v>
      </c>
      <c r="J4862" s="23" t="n">
        <f aca="false">G4862*H4862/I4862</f>
        <v>1147210.18450185</v>
      </c>
      <c r="K4862" s="23" t="n">
        <v>1041294.32</v>
      </c>
      <c r="L4862" s="23" t="n">
        <v>1363621</v>
      </c>
      <c r="M4862" s="23" t="n">
        <f aca="false">MIN(J4862:L4862)</f>
        <v>1041294.32</v>
      </c>
      <c r="N4862" s="23" t="n">
        <f aca="false">MAX(J4862:L4862)</f>
        <v>1363621</v>
      </c>
      <c r="O4862" s="23" t="n">
        <f aca="false">MEDIAN(J4862:L4862)</f>
        <v>1147210.18450185</v>
      </c>
      <c r="P4862" s="23" t="n">
        <f aca="false">AVERAGE(J4862:L4862)</f>
        <v>1184041.83483395</v>
      </c>
      <c r="Q4862" s="23" t="n">
        <f aca="false">AVERAGE(M4862,O4862)</f>
        <v>1094252.25225092</v>
      </c>
      <c r="R4862" s="23" t="n">
        <f aca="false">AVERAGE(N4862,O4862)</f>
        <v>1255415.59225092</v>
      </c>
      <c r="S4862" s="23" t="n">
        <f aca="false">STDEV(J4862:L4862)</f>
        <v>164289.531040768</v>
      </c>
      <c r="T4862" s="25" t="n">
        <f aca="false">IF(P4862&gt;0,S4862/P4862,NA())</f>
        <v>0.138753147234707</v>
      </c>
      <c r="U4862" s="4" t="str">
        <f aca="false">IF(T4862&lt;=Parametros!$B$7,"MENOR",IF(T4862&lt;=Parametros!$B$8,"PROMEDIO MENOR-MEDIANA","PROMEDIO"))</f>
        <v>MENOR</v>
      </c>
      <c r="V4862" s="23" t="n">
        <f aca="false">IF(T4862&lt;=Parametros!$B$7,M4862,IF(T4862&lt;=Parametros!$B$8,Q4862,P4862))</f>
        <v>1041294.32</v>
      </c>
      <c r="W4862" s="26" t="n">
        <f aca="false">ROUND(V4862,0)</f>
        <v>1041294</v>
      </c>
      <c r="X4862" s="27" t="n">
        <f aca="false">K4862/G4862</f>
        <v>0.95947066194899</v>
      </c>
      <c r="Y4862" s="27" t="n">
        <f aca="false">L4862/G4862</f>
        <v>1.25646929824561</v>
      </c>
    </row>
    <row r="4863" customFormat="false" ht="26.25" hidden="false" customHeight="true" outlineLevel="0" collapsed="false">
      <c r="A4863" s="4" t="s">
        <v>821</v>
      </c>
      <c r="B4863" s="4" t="s">
        <v>1668</v>
      </c>
      <c r="C4863" s="4" t="s">
        <v>2187</v>
      </c>
      <c r="D4863" s="4" t="s">
        <v>2188</v>
      </c>
      <c r="E4863" s="4" t="s">
        <v>98</v>
      </c>
      <c r="F4863" s="4" t="s">
        <v>99</v>
      </c>
      <c r="G4863" s="23" t="n">
        <v>2193170</v>
      </c>
      <c r="H4863" s="24" t="n">
        <f aca="false">Parametros!$B$3</f>
        <v>160.42</v>
      </c>
      <c r="I4863" s="24" t="n">
        <f aca="false">Parametros!$B$4</f>
        <v>151.76</v>
      </c>
      <c r="J4863" s="23" t="n">
        <f aca="false">G4863*H4863/I4863</f>
        <v>2318320.58118081</v>
      </c>
      <c r="K4863" s="23" t="n">
        <v>2104282.03</v>
      </c>
      <c r="L4863" s="23" t="n">
        <v>2755683</v>
      </c>
      <c r="M4863" s="23" t="n">
        <f aca="false">MIN(J4863:L4863)</f>
        <v>2104282.03</v>
      </c>
      <c r="N4863" s="23" t="n">
        <f aca="false">MAX(J4863:L4863)</f>
        <v>2755683</v>
      </c>
      <c r="O4863" s="23" t="n">
        <f aca="false">MEDIAN(J4863:L4863)</f>
        <v>2318320.58118081</v>
      </c>
      <c r="P4863" s="23" t="n">
        <f aca="false">AVERAGE(J4863:L4863)</f>
        <v>2392761.8703936</v>
      </c>
      <c r="Q4863" s="23" t="n">
        <f aca="false">AVERAGE(M4863,O4863)</f>
        <v>2211301.30559041</v>
      </c>
      <c r="R4863" s="23" t="n">
        <f aca="false">AVERAGE(N4863,O4863)</f>
        <v>2537001.79059041</v>
      </c>
      <c r="S4863" s="23" t="n">
        <f aca="false">STDEV(J4863:L4863)</f>
        <v>332019.479976676</v>
      </c>
      <c r="T4863" s="25" t="n">
        <f aca="false">IF(P4863&gt;0,S4863/P4863,NA())</f>
        <v>0.138759934318938</v>
      </c>
      <c r="U4863" s="4" t="str">
        <f aca="false">IF(T4863&lt;=Parametros!$B$7,"MENOR",IF(T4863&lt;=Parametros!$B$8,"PROMEDIO MENOR-MEDIANA","PROMEDIO"))</f>
        <v>MENOR</v>
      </c>
      <c r="V4863" s="23" t="n">
        <f aca="false">IF(T4863&lt;=Parametros!$B$7,M4863,IF(T4863&lt;=Parametros!$B$8,Q4863,P4863))</f>
        <v>2104282.03</v>
      </c>
      <c r="W4863" s="26" t="n">
        <f aca="false">ROUND(V4863,0)</f>
        <v>2104282</v>
      </c>
      <c r="X4863" s="27" t="n">
        <f aca="false">K4863/G4863</f>
        <v>0.959470551758414</v>
      </c>
      <c r="Y4863" s="27" t="n">
        <f aca="false">L4863/G4863</f>
        <v>1.25648399348888</v>
      </c>
    </row>
    <row r="4864" customFormat="false" ht="26.25" hidden="false" customHeight="true" outlineLevel="0" collapsed="false">
      <c r="A4864" s="4" t="s">
        <v>824</v>
      </c>
      <c r="B4864" s="4" t="s">
        <v>1668</v>
      </c>
      <c r="C4864" s="4" t="s">
        <v>2189</v>
      </c>
      <c r="D4864" s="4" t="s">
        <v>2190</v>
      </c>
      <c r="E4864" s="4" t="s">
        <v>98</v>
      </c>
      <c r="F4864" s="4" t="s">
        <v>99</v>
      </c>
      <c r="G4864" s="23" t="n">
        <v>2012290</v>
      </c>
      <c r="H4864" s="24" t="n">
        <f aca="false">Parametros!$B$3</f>
        <v>160.42</v>
      </c>
      <c r="I4864" s="24" t="n">
        <f aca="false">Parametros!$B$4</f>
        <v>151.76</v>
      </c>
      <c r="J4864" s="23" t="n">
        <f aca="false">G4864*H4864/I4864</f>
        <v>2127118.88376384</v>
      </c>
      <c r="K4864" s="23" t="n">
        <v>1930732.98</v>
      </c>
      <c r="L4864" s="23" t="n">
        <v>2528512</v>
      </c>
      <c r="M4864" s="23" t="n">
        <f aca="false">MIN(J4864:L4864)</f>
        <v>1930732.98</v>
      </c>
      <c r="N4864" s="23" t="n">
        <f aca="false">MAX(J4864:L4864)</f>
        <v>2528512</v>
      </c>
      <c r="O4864" s="23" t="n">
        <f aca="false">MEDIAN(J4864:L4864)</f>
        <v>2127118.88376384</v>
      </c>
      <c r="P4864" s="23" t="n">
        <f aca="false">AVERAGE(J4864:L4864)</f>
        <v>2195454.62125461</v>
      </c>
      <c r="Q4864" s="23" t="n">
        <f aca="false">AVERAGE(M4864,O4864)</f>
        <v>2028925.93188192</v>
      </c>
      <c r="R4864" s="23" t="n">
        <f aca="false">AVERAGE(N4864,O4864)</f>
        <v>2327815.44188192</v>
      </c>
      <c r="S4864" s="23" t="n">
        <f aca="false">STDEV(J4864:L4864)</f>
        <v>304692.088758219</v>
      </c>
      <c r="T4864" s="25" t="n">
        <f aca="false">IF(P4864&gt;0,S4864/P4864,NA())</f>
        <v>0.138783141226622</v>
      </c>
      <c r="U4864" s="4" t="str">
        <f aca="false">IF(T4864&lt;=Parametros!$B$7,"MENOR",IF(T4864&lt;=Parametros!$B$8,"PROMEDIO MENOR-MEDIANA","PROMEDIO"))</f>
        <v>MENOR</v>
      </c>
      <c r="V4864" s="23" t="n">
        <f aca="false">IF(T4864&lt;=Parametros!$B$7,M4864,IF(T4864&lt;=Parametros!$B$8,Q4864,P4864))</f>
        <v>1930732.98</v>
      </c>
      <c r="W4864" s="26" t="n">
        <f aca="false">ROUND(V4864,0)</f>
        <v>1930733</v>
      </c>
      <c r="X4864" s="27" t="n">
        <f aca="false">K4864/G4864</f>
        <v>0.95947054351013</v>
      </c>
      <c r="Y4864" s="27" t="n">
        <f aca="false">L4864/G4864</f>
        <v>1.25653459491425</v>
      </c>
    </row>
    <row r="4865" customFormat="false" ht="26.25" hidden="false" customHeight="true" outlineLevel="0" collapsed="false">
      <c r="A4865" s="4" t="s">
        <v>827</v>
      </c>
      <c r="B4865" s="4" t="s">
        <v>1668</v>
      </c>
      <c r="C4865" s="4" t="s">
        <v>2191</v>
      </c>
      <c r="D4865" s="4" t="s">
        <v>2192</v>
      </c>
      <c r="E4865" s="4" t="s">
        <v>98</v>
      </c>
      <c r="F4865" s="4" t="s">
        <v>99</v>
      </c>
      <c r="G4865" s="23" t="n">
        <v>1978375</v>
      </c>
      <c r="H4865" s="24" t="n">
        <f aca="false">Parametros!$B$3</f>
        <v>160.42</v>
      </c>
      <c r="I4865" s="24" t="n">
        <f aca="false">Parametros!$B$4</f>
        <v>151.76</v>
      </c>
      <c r="J4865" s="23" t="n">
        <f aca="false">G4865*H4865/I4865</f>
        <v>2091268.56549816</v>
      </c>
      <c r="K4865" s="23" t="n">
        <v>1898192.42</v>
      </c>
      <c r="L4865" s="23" t="n">
        <v>2485791</v>
      </c>
      <c r="M4865" s="23" t="n">
        <f aca="false">MIN(J4865:L4865)</f>
        <v>1898192.42</v>
      </c>
      <c r="N4865" s="23" t="n">
        <f aca="false">MAX(J4865:L4865)</f>
        <v>2485791</v>
      </c>
      <c r="O4865" s="23" t="n">
        <f aca="false">MEDIAN(J4865:L4865)</f>
        <v>2091268.56549816</v>
      </c>
      <c r="P4865" s="23" t="n">
        <f aca="false">AVERAGE(J4865:L4865)</f>
        <v>2158417.32849938</v>
      </c>
      <c r="Q4865" s="23" t="n">
        <f aca="false">AVERAGE(M4865,O4865)</f>
        <v>1994730.49274908</v>
      </c>
      <c r="R4865" s="23" t="n">
        <f aca="false">AVERAGE(N4865,O4865)</f>
        <v>2288529.78274908</v>
      </c>
      <c r="S4865" s="23" t="n">
        <f aca="false">STDEV(J4865:L4865)</f>
        <v>299499.14871991</v>
      </c>
      <c r="T4865" s="25" t="n">
        <f aca="false">IF(P4865&gt;0,S4865/P4865,NA())</f>
        <v>0.138758684321782</v>
      </c>
      <c r="U4865" s="4" t="str">
        <f aca="false">IF(T4865&lt;=Parametros!$B$7,"MENOR",IF(T4865&lt;=Parametros!$B$8,"PROMEDIO MENOR-MEDIANA","PROMEDIO"))</f>
        <v>MENOR</v>
      </c>
      <c r="V4865" s="23" t="n">
        <f aca="false">IF(T4865&lt;=Parametros!$B$7,M4865,IF(T4865&lt;=Parametros!$B$8,Q4865,P4865))</f>
        <v>1898192.42</v>
      </c>
      <c r="W4865" s="26" t="n">
        <f aca="false">ROUND(V4865,0)</f>
        <v>1898192</v>
      </c>
      <c r="X4865" s="27" t="n">
        <f aca="false">K4865/G4865</f>
        <v>0.959470484614899</v>
      </c>
      <c r="Y4865" s="27" t="n">
        <f aca="false">L4865/G4865</f>
        <v>1.25648120300752</v>
      </c>
    </row>
    <row r="4866" customFormat="false" ht="39" hidden="false" customHeight="true" outlineLevel="0" collapsed="false">
      <c r="A4866" s="4" t="s">
        <v>830</v>
      </c>
      <c r="B4866" s="4" t="s">
        <v>1668</v>
      </c>
      <c r="C4866" s="4" t="s">
        <v>2193</v>
      </c>
      <c r="D4866" s="4" t="s">
        <v>2194</v>
      </c>
      <c r="E4866" s="4" t="s">
        <v>98</v>
      </c>
      <c r="F4866" s="4" t="s">
        <v>99</v>
      </c>
      <c r="G4866" s="23" t="n">
        <v>1921850</v>
      </c>
      <c r="H4866" s="24" t="n">
        <f aca="false">Parametros!$B$3</f>
        <v>160.42</v>
      </c>
      <c r="I4866" s="24" t="n">
        <f aca="false">Parametros!$B$4</f>
        <v>151.76</v>
      </c>
      <c r="J4866" s="23" t="n">
        <f aca="false">G4866*H4866/I4866</f>
        <v>2031518.03505535</v>
      </c>
      <c r="K4866" s="23" t="n">
        <v>1843958.45</v>
      </c>
      <c r="L4866" s="23" t="n">
        <v>2414867</v>
      </c>
      <c r="M4866" s="23" t="n">
        <f aca="false">MIN(J4866:L4866)</f>
        <v>1843958.45</v>
      </c>
      <c r="N4866" s="23" t="n">
        <f aca="false">MAX(J4866:L4866)</f>
        <v>2414867</v>
      </c>
      <c r="O4866" s="23" t="n">
        <f aca="false">MEDIAN(J4866:L4866)</f>
        <v>2031518.03505535</v>
      </c>
      <c r="P4866" s="23" t="n">
        <f aca="false">AVERAGE(J4866:L4866)</f>
        <v>2096781.16168512</v>
      </c>
      <c r="Q4866" s="23" t="n">
        <f aca="false">AVERAGE(M4866,O4866)</f>
        <v>1937738.24252768</v>
      </c>
      <c r="R4866" s="23" t="n">
        <f aca="false">AVERAGE(N4866,O4866)</f>
        <v>2223192.51752768</v>
      </c>
      <c r="S4866" s="23" t="n">
        <f aca="false">STDEV(J4866:L4866)</f>
        <v>290995.876068537</v>
      </c>
      <c r="T4866" s="25" t="n">
        <f aca="false">IF(P4866&gt;0,S4866/P4866,NA())</f>
        <v>0.138782187376518</v>
      </c>
      <c r="U4866" s="4" t="str">
        <f aca="false">IF(T4866&lt;=Parametros!$B$7,"MENOR",IF(T4866&lt;=Parametros!$B$8,"PROMEDIO MENOR-MEDIANA","PROMEDIO"))</f>
        <v>MENOR</v>
      </c>
      <c r="V4866" s="23" t="n">
        <f aca="false">IF(T4866&lt;=Parametros!$B$7,M4866,IF(T4866&lt;=Parametros!$B$8,Q4866,P4866))</f>
        <v>1843958.45</v>
      </c>
      <c r="W4866" s="26" t="n">
        <f aca="false">ROUND(V4866,0)</f>
        <v>1843958</v>
      </c>
      <c r="X4866" s="27" t="n">
        <f aca="false">K4866/G4866</f>
        <v>0.959470536202097</v>
      </c>
      <c r="Y4866" s="27" t="n">
        <f aca="false">L4866/G4866</f>
        <v>1.25653250773994</v>
      </c>
    </row>
    <row r="4867" customFormat="false" ht="26.25" hidden="false" customHeight="true" outlineLevel="0" collapsed="false">
      <c r="A4867" s="4" t="s">
        <v>833</v>
      </c>
      <c r="B4867" s="4" t="s">
        <v>1668</v>
      </c>
      <c r="C4867" s="4" t="s">
        <v>2195</v>
      </c>
      <c r="D4867" s="4" t="s">
        <v>2196</v>
      </c>
      <c r="E4867" s="4" t="s">
        <v>98</v>
      </c>
      <c r="F4867" s="4" t="s">
        <v>99</v>
      </c>
      <c r="G4867" s="23" t="n">
        <v>2181865</v>
      </c>
      <c r="H4867" s="24" t="n">
        <f aca="false">Parametros!$B$3</f>
        <v>160.42</v>
      </c>
      <c r="I4867" s="24" t="n">
        <f aca="false">Parametros!$B$4</f>
        <v>151.76</v>
      </c>
      <c r="J4867" s="23" t="n">
        <f aca="false">G4867*H4867/I4867</f>
        <v>2306370.47509225</v>
      </c>
      <c r="K4867" s="23" t="n">
        <v>2093434.87</v>
      </c>
      <c r="L4867" s="23" t="n">
        <v>2741522</v>
      </c>
      <c r="M4867" s="23" t="n">
        <f aca="false">MIN(J4867:L4867)</f>
        <v>2093434.87</v>
      </c>
      <c r="N4867" s="23" t="n">
        <f aca="false">MAX(J4867:L4867)</f>
        <v>2741522</v>
      </c>
      <c r="O4867" s="23" t="n">
        <f aca="false">MEDIAN(J4867:L4867)</f>
        <v>2306370.47509225</v>
      </c>
      <c r="P4867" s="23" t="n">
        <f aca="false">AVERAGE(J4867:L4867)</f>
        <v>2380442.44836408</v>
      </c>
      <c r="Q4867" s="23" t="n">
        <f aca="false">AVERAGE(M4867,O4867)</f>
        <v>2199902.67254613</v>
      </c>
      <c r="R4867" s="23" t="n">
        <f aca="false">AVERAGE(N4867,O4867)</f>
        <v>2523946.23754613</v>
      </c>
      <c r="S4867" s="23" t="n">
        <f aca="false">STDEV(J4867:L4867)</f>
        <v>330331.991996229</v>
      </c>
      <c r="T4867" s="25" t="n">
        <f aca="false">IF(P4867&gt;0,S4867/P4867,NA())</f>
        <v>0.1387691570629</v>
      </c>
      <c r="U4867" s="4" t="str">
        <f aca="false">IF(T4867&lt;=Parametros!$B$7,"MENOR",IF(T4867&lt;=Parametros!$B$8,"PROMEDIO MENOR-MEDIANA","PROMEDIO"))</f>
        <v>MENOR</v>
      </c>
      <c r="V4867" s="23" t="n">
        <f aca="false">IF(T4867&lt;=Parametros!$B$7,M4867,IF(T4867&lt;=Parametros!$B$8,Q4867,P4867))</f>
        <v>2093434.87</v>
      </c>
      <c r="W4867" s="26" t="n">
        <f aca="false">ROUND(V4867,0)</f>
        <v>2093435</v>
      </c>
      <c r="X4867" s="27" t="n">
        <f aca="false">K4867/G4867</f>
        <v>0.959470393447807</v>
      </c>
      <c r="Y4867" s="27" t="n">
        <f aca="false">L4867/G4867</f>
        <v>1.25650395418598</v>
      </c>
    </row>
    <row r="4868" customFormat="false" ht="26.25" hidden="false" customHeight="true" outlineLevel="0" collapsed="false">
      <c r="A4868" s="4" t="s">
        <v>835</v>
      </c>
      <c r="B4868" s="4" t="s">
        <v>1668</v>
      </c>
      <c r="C4868" s="4" t="s">
        <v>2197</v>
      </c>
      <c r="D4868" s="4" t="s">
        <v>2198</v>
      </c>
      <c r="E4868" s="4" t="s">
        <v>98</v>
      </c>
      <c r="F4868" s="4" t="s">
        <v>99</v>
      </c>
      <c r="G4868" s="23" t="n">
        <v>2181865</v>
      </c>
      <c r="H4868" s="24" t="n">
        <f aca="false">Parametros!$B$3</f>
        <v>160.42</v>
      </c>
      <c r="I4868" s="24" t="n">
        <f aca="false">Parametros!$B$4</f>
        <v>151.76</v>
      </c>
      <c r="J4868" s="23" t="n">
        <f aca="false">G4868*H4868/I4868</f>
        <v>2306370.47509225</v>
      </c>
      <c r="K4868" s="23" t="n">
        <v>2093434.87</v>
      </c>
      <c r="L4868" s="23" t="n">
        <v>2741522</v>
      </c>
      <c r="M4868" s="23" t="n">
        <f aca="false">MIN(J4868:L4868)</f>
        <v>2093434.87</v>
      </c>
      <c r="N4868" s="23" t="n">
        <f aca="false">MAX(J4868:L4868)</f>
        <v>2741522</v>
      </c>
      <c r="O4868" s="23" t="n">
        <f aca="false">MEDIAN(J4868:L4868)</f>
        <v>2306370.47509225</v>
      </c>
      <c r="P4868" s="23" t="n">
        <f aca="false">AVERAGE(J4868:L4868)</f>
        <v>2380442.44836408</v>
      </c>
      <c r="Q4868" s="23" t="n">
        <f aca="false">AVERAGE(M4868,O4868)</f>
        <v>2199902.67254613</v>
      </c>
      <c r="R4868" s="23" t="n">
        <f aca="false">AVERAGE(N4868,O4868)</f>
        <v>2523946.23754613</v>
      </c>
      <c r="S4868" s="23" t="n">
        <f aca="false">STDEV(J4868:L4868)</f>
        <v>330331.991996229</v>
      </c>
      <c r="T4868" s="25" t="n">
        <f aca="false">IF(P4868&gt;0,S4868/P4868,NA())</f>
        <v>0.1387691570629</v>
      </c>
      <c r="U4868" s="4" t="str">
        <f aca="false">IF(T4868&lt;=Parametros!$B$7,"MENOR",IF(T4868&lt;=Parametros!$B$8,"PROMEDIO MENOR-MEDIANA","PROMEDIO"))</f>
        <v>MENOR</v>
      </c>
      <c r="V4868" s="23" t="n">
        <f aca="false">IF(T4868&lt;=Parametros!$B$7,M4868,IF(T4868&lt;=Parametros!$B$8,Q4868,P4868))</f>
        <v>2093434.87</v>
      </c>
      <c r="W4868" s="26" t="n">
        <f aca="false">ROUND(V4868,0)</f>
        <v>2093435</v>
      </c>
      <c r="X4868" s="27" t="n">
        <f aca="false">K4868/G4868</f>
        <v>0.959470393447807</v>
      </c>
      <c r="Y4868" s="27" t="n">
        <f aca="false">L4868/G4868</f>
        <v>1.25650395418598</v>
      </c>
    </row>
    <row r="4869" customFormat="false" ht="26.25" hidden="false" customHeight="true" outlineLevel="0" collapsed="false">
      <c r="A4869" s="4" t="s">
        <v>837</v>
      </c>
      <c r="B4869" s="4" t="s">
        <v>1668</v>
      </c>
      <c r="C4869" s="4" t="s">
        <v>2199</v>
      </c>
      <c r="D4869" s="4" t="s">
        <v>2200</v>
      </c>
      <c r="E4869" s="4" t="s">
        <v>98</v>
      </c>
      <c r="F4869" s="4" t="s">
        <v>99</v>
      </c>
      <c r="G4869" s="23" t="n">
        <v>1413125</v>
      </c>
      <c r="H4869" s="24" t="n">
        <f aca="false">Parametros!$B$3</f>
        <v>160.42</v>
      </c>
      <c r="I4869" s="24" t="n">
        <f aca="false">Parametros!$B$4</f>
        <v>151.76</v>
      </c>
      <c r="J4869" s="23" t="n">
        <f aca="false">G4869*H4869/I4869</f>
        <v>1493763.26107011</v>
      </c>
      <c r="K4869" s="23" t="n">
        <v>1355851.86</v>
      </c>
      <c r="L4869" s="23" t="n">
        <v>1775599</v>
      </c>
      <c r="M4869" s="23" t="n">
        <f aca="false">MIN(J4869:L4869)</f>
        <v>1355851.86</v>
      </c>
      <c r="N4869" s="23" t="n">
        <f aca="false">MAX(J4869:L4869)</f>
        <v>1775599</v>
      </c>
      <c r="O4869" s="23" t="n">
        <f aca="false">MEDIAN(J4869:L4869)</f>
        <v>1493763.26107011</v>
      </c>
      <c r="P4869" s="23" t="n">
        <f aca="false">AVERAGE(J4869:L4869)</f>
        <v>1541738.0403567</v>
      </c>
      <c r="Q4869" s="23" t="n">
        <f aca="false">AVERAGE(M4869,O4869)</f>
        <v>1424807.56053506</v>
      </c>
      <c r="R4869" s="23" t="n">
        <f aca="false">AVERAGE(N4869,O4869)</f>
        <v>1634681.13053506</v>
      </c>
      <c r="S4869" s="23" t="n">
        <f aca="false">STDEV(J4869:L4869)</f>
        <v>213946.488567218</v>
      </c>
      <c r="T4869" s="25" t="n">
        <f aca="false">IF(P4869&gt;0,S4869/P4869,NA())</f>
        <v>0.138769676149211</v>
      </c>
      <c r="U4869" s="4" t="str">
        <f aca="false">IF(T4869&lt;=Parametros!$B$7,"MENOR",IF(T4869&lt;=Parametros!$B$8,"PROMEDIO MENOR-MEDIANA","PROMEDIO"))</f>
        <v>MENOR</v>
      </c>
      <c r="V4869" s="23" t="n">
        <f aca="false">IF(T4869&lt;=Parametros!$B$7,M4869,IF(T4869&lt;=Parametros!$B$8,Q4869,P4869))</f>
        <v>1355851.86</v>
      </c>
      <c r="W4869" s="26" t="n">
        <f aca="false">ROUND(V4869,0)</f>
        <v>1355852</v>
      </c>
      <c r="X4869" s="27" t="n">
        <f aca="false">K4869/G4869</f>
        <v>0.959470577620522</v>
      </c>
      <c r="Y4869" s="27" t="n">
        <f aca="false">L4869/G4869</f>
        <v>1.25650526315789</v>
      </c>
    </row>
    <row r="4870" customFormat="false" ht="26.25" hidden="false" customHeight="true" outlineLevel="0" collapsed="false">
      <c r="A4870" s="4" t="s">
        <v>840</v>
      </c>
      <c r="B4870" s="4" t="s">
        <v>1668</v>
      </c>
      <c r="C4870" s="4" t="s">
        <v>2201</v>
      </c>
      <c r="D4870" s="4" t="s">
        <v>2202</v>
      </c>
      <c r="E4870" s="4" t="s">
        <v>98</v>
      </c>
      <c r="F4870" s="4" t="s">
        <v>99</v>
      </c>
      <c r="G4870" s="23" t="n">
        <v>1413125</v>
      </c>
      <c r="H4870" s="24" t="n">
        <f aca="false">Parametros!$B$3</f>
        <v>160.42</v>
      </c>
      <c r="I4870" s="24" t="n">
        <f aca="false">Parametros!$B$4</f>
        <v>151.76</v>
      </c>
      <c r="J4870" s="23" t="n">
        <f aca="false">G4870*H4870/I4870</f>
        <v>1493763.26107011</v>
      </c>
      <c r="K4870" s="23" t="n">
        <v>1355851.86</v>
      </c>
      <c r="L4870" s="23" t="n">
        <v>1775599</v>
      </c>
      <c r="M4870" s="23" t="n">
        <f aca="false">MIN(J4870:L4870)</f>
        <v>1355851.86</v>
      </c>
      <c r="N4870" s="23" t="n">
        <f aca="false">MAX(J4870:L4870)</f>
        <v>1775599</v>
      </c>
      <c r="O4870" s="23" t="n">
        <f aca="false">MEDIAN(J4870:L4870)</f>
        <v>1493763.26107011</v>
      </c>
      <c r="P4870" s="23" t="n">
        <f aca="false">AVERAGE(J4870:L4870)</f>
        <v>1541738.0403567</v>
      </c>
      <c r="Q4870" s="23" t="n">
        <f aca="false">AVERAGE(M4870,O4870)</f>
        <v>1424807.56053506</v>
      </c>
      <c r="R4870" s="23" t="n">
        <f aca="false">AVERAGE(N4870,O4870)</f>
        <v>1634681.13053506</v>
      </c>
      <c r="S4870" s="23" t="n">
        <f aca="false">STDEV(J4870:L4870)</f>
        <v>213946.488567218</v>
      </c>
      <c r="T4870" s="25" t="n">
        <f aca="false">IF(P4870&gt;0,S4870/P4870,NA())</f>
        <v>0.138769676149211</v>
      </c>
      <c r="U4870" s="4" t="str">
        <f aca="false">IF(T4870&lt;=Parametros!$B$7,"MENOR",IF(T4870&lt;=Parametros!$B$8,"PROMEDIO MENOR-MEDIANA","PROMEDIO"))</f>
        <v>MENOR</v>
      </c>
      <c r="V4870" s="23" t="n">
        <f aca="false">IF(T4870&lt;=Parametros!$B$7,M4870,IF(T4870&lt;=Parametros!$B$8,Q4870,P4870))</f>
        <v>1355851.86</v>
      </c>
      <c r="W4870" s="26" t="n">
        <f aca="false">ROUND(V4870,0)</f>
        <v>1355852</v>
      </c>
      <c r="X4870" s="27" t="n">
        <f aca="false">K4870/G4870</f>
        <v>0.959470577620522</v>
      </c>
      <c r="Y4870" s="27" t="n">
        <f aca="false">L4870/G4870</f>
        <v>1.25650526315789</v>
      </c>
    </row>
    <row r="4871" customFormat="false" ht="39" hidden="false" customHeight="true" outlineLevel="0" collapsed="false">
      <c r="A4871" s="4" t="s">
        <v>843</v>
      </c>
      <c r="B4871" s="4" t="s">
        <v>1668</v>
      </c>
      <c r="C4871" s="4" t="s">
        <v>2203</v>
      </c>
      <c r="D4871" s="4" t="s">
        <v>2204</v>
      </c>
      <c r="E4871" s="4" t="s">
        <v>98</v>
      </c>
      <c r="F4871" s="4" t="s">
        <v>99</v>
      </c>
      <c r="G4871" s="23" t="n">
        <v>915705</v>
      </c>
      <c r="H4871" s="24" t="n">
        <f aca="false">Parametros!$B$3</f>
        <v>160.42</v>
      </c>
      <c r="I4871" s="24" t="n">
        <f aca="false">Parametros!$B$4</f>
        <v>151.76</v>
      </c>
      <c r="J4871" s="23" t="n">
        <f aca="false">G4871*H4871/I4871</f>
        <v>967958.593173432</v>
      </c>
      <c r="K4871" s="23" t="n">
        <v>878591.51</v>
      </c>
      <c r="L4871" s="23" t="n">
        <v>1150611</v>
      </c>
      <c r="M4871" s="23" t="n">
        <f aca="false">MIN(J4871:L4871)</f>
        <v>878591.51</v>
      </c>
      <c r="N4871" s="23" t="n">
        <f aca="false">MAX(J4871:L4871)</f>
        <v>1150611</v>
      </c>
      <c r="O4871" s="23" t="n">
        <f aca="false">MEDIAN(J4871:L4871)</f>
        <v>967958.593173432</v>
      </c>
      <c r="P4871" s="23" t="n">
        <f aca="false">AVERAGE(J4871:L4871)</f>
        <v>999053.701057811</v>
      </c>
      <c r="Q4871" s="23" t="n">
        <f aca="false">AVERAGE(M4871,O4871)</f>
        <v>923275.051586716</v>
      </c>
      <c r="R4871" s="23" t="n">
        <f aca="false">AVERAGE(N4871,O4871)</f>
        <v>1059284.79658672</v>
      </c>
      <c r="S4871" s="23" t="n">
        <f aca="false">STDEV(J4871:L4871)</f>
        <v>138650.027175334</v>
      </c>
      <c r="T4871" s="25" t="n">
        <f aca="false">IF(P4871&gt;0,S4871/P4871,NA())</f>
        <v>0.138781355825547</v>
      </c>
      <c r="U4871" s="4" t="str">
        <f aca="false">IF(T4871&lt;=Parametros!$B$7,"MENOR",IF(T4871&lt;=Parametros!$B$8,"PROMEDIO MENOR-MEDIANA","PROMEDIO"))</f>
        <v>MENOR</v>
      </c>
      <c r="V4871" s="23" t="n">
        <f aca="false">IF(T4871&lt;=Parametros!$B$7,M4871,IF(T4871&lt;=Parametros!$B$8,Q4871,P4871))</f>
        <v>878591.51</v>
      </c>
      <c r="W4871" s="26" t="n">
        <f aca="false">ROUND(V4871,0)</f>
        <v>878592</v>
      </c>
      <c r="X4871" s="27" t="n">
        <f aca="false">K4871/G4871</f>
        <v>0.959470036747643</v>
      </c>
      <c r="Y4871" s="27" t="n">
        <f aca="false">L4871/G4871</f>
        <v>1.25653021442495</v>
      </c>
    </row>
    <row r="4872" customFormat="false" ht="39" hidden="false" customHeight="true" outlineLevel="0" collapsed="false">
      <c r="A4872" s="4" t="s">
        <v>846</v>
      </c>
      <c r="B4872" s="4" t="s">
        <v>1668</v>
      </c>
      <c r="C4872" s="4" t="s">
        <v>2205</v>
      </c>
      <c r="D4872" s="4" t="s">
        <v>2206</v>
      </c>
      <c r="E4872" s="4" t="s">
        <v>98</v>
      </c>
      <c r="F4872" s="4" t="s">
        <v>99</v>
      </c>
      <c r="G4872" s="23" t="n">
        <v>915705</v>
      </c>
      <c r="H4872" s="24" t="n">
        <f aca="false">Parametros!$B$3</f>
        <v>160.42</v>
      </c>
      <c r="I4872" s="24" t="n">
        <f aca="false">Parametros!$B$4</f>
        <v>151.76</v>
      </c>
      <c r="J4872" s="23" t="n">
        <f aca="false">G4872*H4872/I4872</f>
        <v>967958.593173432</v>
      </c>
      <c r="K4872" s="23" t="n">
        <v>878591.51</v>
      </c>
      <c r="L4872" s="23" t="n">
        <v>1150611</v>
      </c>
      <c r="M4872" s="23" t="n">
        <f aca="false">MIN(J4872:L4872)</f>
        <v>878591.51</v>
      </c>
      <c r="N4872" s="23" t="n">
        <f aca="false">MAX(J4872:L4872)</f>
        <v>1150611</v>
      </c>
      <c r="O4872" s="23" t="n">
        <f aca="false">MEDIAN(J4872:L4872)</f>
        <v>967958.593173432</v>
      </c>
      <c r="P4872" s="23" t="n">
        <f aca="false">AVERAGE(J4872:L4872)</f>
        <v>999053.701057811</v>
      </c>
      <c r="Q4872" s="23" t="n">
        <f aca="false">AVERAGE(M4872,O4872)</f>
        <v>923275.051586716</v>
      </c>
      <c r="R4872" s="23" t="n">
        <f aca="false">AVERAGE(N4872,O4872)</f>
        <v>1059284.79658672</v>
      </c>
      <c r="S4872" s="23" t="n">
        <f aca="false">STDEV(J4872:L4872)</f>
        <v>138650.027175334</v>
      </c>
      <c r="T4872" s="25" t="n">
        <f aca="false">IF(P4872&gt;0,S4872/P4872,NA())</f>
        <v>0.138781355825547</v>
      </c>
      <c r="U4872" s="4" t="str">
        <f aca="false">IF(T4872&lt;=Parametros!$B$7,"MENOR",IF(T4872&lt;=Parametros!$B$8,"PROMEDIO MENOR-MEDIANA","PROMEDIO"))</f>
        <v>MENOR</v>
      </c>
      <c r="V4872" s="23" t="n">
        <f aca="false">IF(T4872&lt;=Parametros!$B$7,M4872,IF(T4872&lt;=Parametros!$B$8,Q4872,P4872))</f>
        <v>878591.51</v>
      </c>
      <c r="W4872" s="26" t="n">
        <f aca="false">ROUND(V4872,0)</f>
        <v>878592</v>
      </c>
      <c r="X4872" s="27" t="n">
        <f aca="false">K4872/G4872</f>
        <v>0.959470036747643</v>
      </c>
      <c r="Y4872" s="27" t="n">
        <f aca="false">L4872/G4872</f>
        <v>1.25653021442495</v>
      </c>
    </row>
    <row r="4873" customFormat="false" ht="26.25" hidden="false" customHeight="true" outlineLevel="0" collapsed="false">
      <c r="A4873" s="4" t="s">
        <v>848</v>
      </c>
      <c r="B4873" s="4" t="s">
        <v>1668</v>
      </c>
      <c r="C4873" s="4" t="s">
        <v>2211</v>
      </c>
      <c r="D4873" s="4" t="s">
        <v>2212</v>
      </c>
      <c r="E4873" s="4" t="s">
        <v>98</v>
      </c>
      <c r="F4873" s="4" t="s">
        <v>99</v>
      </c>
      <c r="G4873" s="23" t="n">
        <v>1215288</v>
      </c>
      <c r="H4873" s="24" t="n">
        <f aca="false">Parametros!$B$3</f>
        <v>160.42</v>
      </c>
      <c r="I4873" s="24" t="n">
        <f aca="false">Parametros!$B$4</f>
        <v>151.76</v>
      </c>
      <c r="J4873" s="23" t="n">
        <f aca="false">G4873*H4873/I4873</f>
        <v>1284636.93305219</v>
      </c>
      <c r="K4873" s="23" t="n">
        <v>1166032.98</v>
      </c>
      <c r="L4873" s="23" t="n">
        <v>1527008</v>
      </c>
      <c r="M4873" s="23" t="n">
        <f aca="false">MIN(J4873:L4873)</f>
        <v>1166032.98</v>
      </c>
      <c r="N4873" s="23" t="n">
        <f aca="false">MAX(J4873:L4873)</f>
        <v>1527008</v>
      </c>
      <c r="O4873" s="23" t="n">
        <f aca="false">MEDIAN(J4873:L4873)</f>
        <v>1284636.93305219</v>
      </c>
      <c r="P4873" s="23" t="n">
        <f aca="false">AVERAGE(J4873:L4873)</f>
        <v>1325892.63768406</v>
      </c>
      <c r="Q4873" s="23" t="n">
        <f aca="false">AVERAGE(M4873,O4873)</f>
        <v>1225334.95652609</v>
      </c>
      <c r="R4873" s="23" t="n">
        <f aca="false">AVERAGE(N4873,O4873)</f>
        <v>1405822.46652609</v>
      </c>
      <c r="S4873" s="23" t="n">
        <f aca="false">STDEV(J4873:L4873)</f>
        <v>183989.853360191</v>
      </c>
      <c r="T4873" s="25" t="n">
        <f aca="false">IF(P4873&gt;0,S4873/P4873,NA())</f>
        <v>0.138766781058205</v>
      </c>
      <c r="U4873" s="4" t="str">
        <f aca="false">IF(T4873&lt;=Parametros!$B$7,"MENOR",IF(T4873&lt;=Parametros!$B$8,"PROMEDIO MENOR-MEDIANA","PROMEDIO"))</f>
        <v>MENOR</v>
      </c>
      <c r="V4873" s="23" t="n">
        <f aca="false">IF(T4873&lt;=Parametros!$B$7,M4873,IF(T4873&lt;=Parametros!$B$8,Q4873,P4873))</f>
        <v>1166032.98</v>
      </c>
      <c r="W4873" s="26" t="n">
        <f aca="false">ROUND(V4873,0)</f>
        <v>1166033</v>
      </c>
      <c r="X4873" s="27" t="n">
        <f aca="false">K4873/G4873</f>
        <v>0.959470495882458</v>
      </c>
      <c r="Y4873" s="27" t="n">
        <f aca="false">L4873/G4873</f>
        <v>1.2564988710495</v>
      </c>
    </row>
    <row r="4874" customFormat="false" ht="26.25" hidden="false" customHeight="true" outlineLevel="0" collapsed="false">
      <c r="A4874" s="4" t="s">
        <v>851</v>
      </c>
      <c r="B4874" s="4" t="s">
        <v>1668</v>
      </c>
      <c r="C4874" s="4" t="s">
        <v>2213</v>
      </c>
      <c r="D4874" s="4" t="s">
        <v>2214</v>
      </c>
      <c r="E4874" s="4" t="s">
        <v>98</v>
      </c>
      <c r="F4874" s="4" t="s">
        <v>99</v>
      </c>
      <c r="G4874" s="23" t="n">
        <v>1215288</v>
      </c>
      <c r="H4874" s="24" t="n">
        <f aca="false">Parametros!$B$3</f>
        <v>160.42</v>
      </c>
      <c r="I4874" s="24" t="n">
        <f aca="false">Parametros!$B$4</f>
        <v>151.76</v>
      </c>
      <c r="J4874" s="23" t="n">
        <f aca="false">G4874*H4874/I4874</f>
        <v>1284636.93305219</v>
      </c>
      <c r="K4874" s="23" t="n">
        <v>1166032.98</v>
      </c>
      <c r="L4874" s="23" t="n">
        <v>1527008</v>
      </c>
      <c r="M4874" s="23" t="n">
        <f aca="false">MIN(J4874:L4874)</f>
        <v>1166032.98</v>
      </c>
      <c r="N4874" s="23" t="n">
        <f aca="false">MAX(J4874:L4874)</f>
        <v>1527008</v>
      </c>
      <c r="O4874" s="23" t="n">
        <f aca="false">MEDIAN(J4874:L4874)</f>
        <v>1284636.93305219</v>
      </c>
      <c r="P4874" s="23" t="n">
        <f aca="false">AVERAGE(J4874:L4874)</f>
        <v>1325892.63768406</v>
      </c>
      <c r="Q4874" s="23" t="n">
        <f aca="false">AVERAGE(M4874,O4874)</f>
        <v>1225334.95652609</v>
      </c>
      <c r="R4874" s="23" t="n">
        <f aca="false">AVERAGE(N4874,O4874)</f>
        <v>1405822.46652609</v>
      </c>
      <c r="S4874" s="23" t="n">
        <f aca="false">STDEV(J4874:L4874)</f>
        <v>183989.853360191</v>
      </c>
      <c r="T4874" s="25" t="n">
        <f aca="false">IF(P4874&gt;0,S4874/P4874,NA())</f>
        <v>0.138766781058205</v>
      </c>
      <c r="U4874" s="4" t="str">
        <f aca="false">IF(T4874&lt;=Parametros!$B$7,"MENOR",IF(T4874&lt;=Parametros!$B$8,"PROMEDIO MENOR-MEDIANA","PROMEDIO"))</f>
        <v>MENOR</v>
      </c>
      <c r="V4874" s="23" t="n">
        <f aca="false">IF(T4874&lt;=Parametros!$B$7,M4874,IF(T4874&lt;=Parametros!$B$8,Q4874,P4874))</f>
        <v>1166032.98</v>
      </c>
      <c r="W4874" s="26" t="n">
        <f aca="false">ROUND(V4874,0)</f>
        <v>1166033</v>
      </c>
      <c r="X4874" s="27" t="n">
        <f aca="false">K4874/G4874</f>
        <v>0.959470495882458</v>
      </c>
      <c r="Y4874" s="27" t="n">
        <f aca="false">L4874/G4874</f>
        <v>1.2564988710495</v>
      </c>
    </row>
    <row r="4875" customFormat="false" ht="26.25" hidden="false" customHeight="true" outlineLevel="0" collapsed="false">
      <c r="A4875" s="4" t="s">
        <v>854</v>
      </c>
      <c r="B4875" s="4" t="s">
        <v>1668</v>
      </c>
      <c r="C4875" s="4" t="s">
        <v>2215</v>
      </c>
      <c r="D4875" s="4" t="s">
        <v>2216</v>
      </c>
      <c r="E4875" s="4" t="s">
        <v>98</v>
      </c>
      <c r="F4875" s="4" t="s">
        <v>99</v>
      </c>
      <c r="G4875" s="23" t="n">
        <v>949620</v>
      </c>
      <c r="H4875" s="24" t="n">
        <f aca="false">Parametros!$B$3</f>
        <v>160.42</v>
      </c>
      <c r="I4875" s="24" t="n">
        <f aca="false">Parametros!$B$4</f>
        <v>151.76</v>
      </c>
      <c r="J4875" s="23" t="n">
        <f aca="false">G4875*H4875/I4875</f>
        <v>1003808.91143911</v>
      </c>
      <c r="K4875" s="23" t="n">
        <v>911132.07</v>
      </c>
      <c r="L4875" s="23" t="n">
        <v>1193213</v>
      </c>
      <c r="M4875" s="23" t="n">
        <f aca="false">MIN(J4875:L4875)</f>
        <v>911132.07</v>
      </c>
      <c r="N4875" s="23" t="n">
        <f aca="false">MAX(J4875:L4875)</f>
        <v>1193213</v>
      </c>
      <c r="O4875" s="23" t="n">
        <f aca="false">MEDIAN(J4875:L4875)</f>
        <v>1003808.91143911</v>
      </c>
      <c r="P4875" s="23" t="n">
        <f aca="false">AVERAGE(J4875:L4875)</f>
        <v>1036051.32714637</v>
      </c>
      <c r="Q4875" s="23" t="n">
        <f aca="false">AVERAGE(M4875,O4875)</f>
        <v>957470.490719557</v>
      </c>
      <c r="R4875" s="23" t="n">
        <f aca="false">AVERAGE(N4875,O4875)</f>
        <v>1098510.95571956</v>
      </c>
      <c r="S4875" s="23" t="n">
        <f aca="false">STDEV(J4875:L4875)</f>
        <v>143777.928749151</v>
      </c>
      <c r="T4875" s="25" t="n">
        <f aca="false">IF(P4875&gt;0,S4875/P4875,NA())</f>
        <v>0.138774909101427</v>
      </c>
      <c r="U4875" s="4" t="str">
        <f aca="false">IF(T4875&lt;=Parametros!$B$7,"MENOR",IF(T4875&lt;=Parametros!$B$8,"PROMEDIO MENOR-MEDIANA","PROMEDIO"))</f>
        <v>MENOR</v>
      </c>
      <c r="V4875" s="23" t="n">
        <f aca="false">IF(T4875&lt;=Parametros!$B$7,M4875,IF(T4875&lt;=Parametros!$B$8,Q4875,P4875))</f>
        <v>911132.07</v>
      </c>
      <c r="W4875" s="26" t="n">
        <f aca="false">ROUND(V4875,0)</f>
        <v>911132</v>
      </c>
      <c r="X4875" s="27" t="n">
        <f aca="false">K4875/G4875</f>
        <v>0.959470177544702</v>
      </c>
      <c r="Y4875" s="27" t="n">
        <f aca="false">L4875/G4875</f>
        <v>1.25651629072682</v>
      </c>
    </row>
    <row r="4876" customFormat="false" ht="39" hidden="false" customHeight="true" outlineLevel="0" collapsed="false">
      <c r="A4876" s="4" t="s">
        <v>857</v>
      </c>
      <c r="B4876" s="4" t="s">
        <v>1668</v>
      </c>
      <c r="C4876" s="4" t="s">
        <v>2217</v>
      </c>
      <c r="D4876" s="4" t="s">
        <v>2218</v>
      </c>
      <c r="E4876" s="4" t="s">
        <v>98</v>
      </c>
      <c r="F4876" s="4" t="s">
        <v>99</v>
      </c>
      <c r="G4876" s="23" t="n">
        <v>1300075</v>
      </c>
      <c r="H4876" s="24" t="n">
        <f aca="false">Parametros!$B$3</f>
        <v>160.42</v>
      </c>
      <c r="I4876" s="24" t="n">
        <f aca="false">Parametros!$B$4</f>
        <v>151.76</v>
      </c>
      <c r="J4876" s="23" t="n">
        <f aca="false">G4876*H4876/I4876</f>
        <v>1374262.2001845</v>
      </c>
      <c r="K4876" s="23" t="n">
        <v>1247383.93</v>
      </c>
      <c r="L4876" s="23" t="n">
        <v>1633513</v>
      </c>
      <c r="M4876" s="23" t="n">
        <f aca="false">MIN(J4876:L4876)</f>
        <v>1247383.93</v>
      </c>
      <c r="N4876" s="23" t="n">
        <f aca="false">MAX(J4876:L4876)</f>
        <v>1633513</v>
      </c>
      <c r="O4876" s="23" t="n">
        <f aca="false">MEDIAN(J4876:L4876)</f>
        <v>1374262.2001845</v>
      </c>
      <c r="P4876" s="23" t="n">
        <f aca="false">AVERAGE(J4876:L4876)</f>
        <v>1418386.37672817</v>
      </c>
      <c r="Q4876" s="23" t="n">
        <f aca="false">AVERAGE(M4876,O4876)</f>
        <v>1310823.06509225</v>
      </c>
      <c r="R4876" s="23" t="n">
        <f aca="false">AVERAGE(N4876,O4876)</f>
        <v>1503887.60009225</v>
      </c>
      <c r="S4876" s="23" t="n">
        <f aca="false">STDEV(J4876:L4876)</f>
        <v>196809.862282124</v>
      </c>
      <c r="T4876" s="25" t="n">
        <f aca="false">IF(P4876&gt;0,S4876/P4876,NA())</f>
        <v>0.138756170752367</v>
      </c>
      <c r="U4876" s="4" t="str">
        <f aca="false">IF(T4876&lt;=Parametros!$B$7,"MENOR",IF(T4876&lt;=Parametros!$B$8,"PROMEDIO MENOR-MEDIANA","PROMEDIO"))</f>
        <v>MENOR</v>
      </c>
      <c r="V4876" s="23" t="n">
        <f aca="false">IF(T4876&lt;=Parametros!$B$7,M4876,IF(T4876&lt;=Parametros!$B$8,Q4876,P4876))</f>
        <v>1247383.93</v>
      </c>
      <c r="W4876" s="26" t="n">
        <f aca="false">ROUND(V4876,0)</f>
        <v>1247384</v>
      </c>
      <c r="X4876" s="27" t="n">
        <f aca="false">K4876/G4876</f>
        <v>0.959470745918505</v>
      </c>
      <c r="Y4876" s="27" t="n">
        <f aca="false">L4876/G4876</f>
        <v>1.25647597254005</v>
      </c>
    </row>
    <row r="4877" customFormat="false" ht="26.25" hidden="false" customHeight="true" outlineLevel="0" collapsed="false">
      <c r="A4877" s="4" t="s">
        <v>860</v>
      </c>
      <c r="B4877" s="4" t="s">
        <v>1668</v>
      </c>
      <c r="C4877" s="4" t="s">
        <v>2219</v>
      </c>
      <c r="D4877" s="4" t="s">
        <v>2220</v>
      </c>
      <c r="E4877" s="4" t="s">
        <v>98</v>
      </c>
      <c r="F4877" s="4" t="s">
        <v>99</v>
      </c>
      <c r="G4877" s="23" t="n">
        <v>1345295</v>
      </c>
      <c r="H4877" s="24" t="n">
        <f aca="false">Parametros!$B$3</f>
        <v>160.42</v>
      </c>
      <c r="I4877" s="24" t="n">
        <f aca="false">Parametros!$B$4</f>
        <v>151.76</v>
      </c>
      <c r="J4877" s="23" t="n">
        <f aca="false">G4877*H4877/I4877</f>
        <v>1422062.62453875</v>
      </c>
      <c r="K4877" s="23" t="n">
        <v>1290770.74</v>
      </c>
      <c r="L4877" s="23" t="n">
        <v>1690395</v>
      </c>
      <c r="M4877" s="23" t="n">
        <f aca="false">MIN(J4877:L4877)</f>
        <v>1290770.74</v>
      </c>
      <c r="N4877" s="23" t="n">
        <f aca="false">MAX(J4877:L4877)</f>
        <v>1690395</v>
      </c>
      <c r="O4877" s="23" t="n">
        <f aca="false">MEDIAN(J4877:L4877)</f>
        <v>1422062.62453875</v>
      </c>
      <c r="P4877" s="23" t="n">
        <f aca="false">AVERAGE(J4877:L4877)</f>
        <v>1467742.78817958</v>
      </c>
      <c r="Q4877" s="23" t="n">
        <f aca="false">AVERAGE(M4877,O4877)</f>
        <v>1356416.68226937</v>
      </c>
      <c r="R4877" s="23" t="n">
        <f aca="false">AVERAGE(N4877,O4877)</f>
        <v>1556228.81226937</v>
      </c>
      <c r="S4877" s="23" t="n">
        <f aca="false">STDEV(J4877:L4877)</f>
        <v>203690.685373257</v>
      </c>
      <c r="T4877" s="25" t="n">
        <f aca="false">IF(P4877&gt;0,S4877/P4877,NA())</f>
        <v>0.138778188531174</v>
      </c>
      <c r="U4877" s="4" t="str">
        <f aca="false">IF(T4877&lt;=Parametros!$B$7,"MENOR",IF(T4877&lt;=Parametros!$B$8,"PROMEDIO MENOR-MEDIANA","PROMEDIO"))</f>
        <v>MENOR</v>
      </c>
      <c r="V4877" s="23" t="n">
        <f aca="false">IF(T4877&lt;=Parametros!$B$7,M4877,IF(T4877&lt;=Parametros!$B$8,Q4877,P4877))</f>
        <v>1290770.74</v>
      </c>
      <c r="W4877" s="26" t="n">
        <f aca="false">ROUND(V4877,0)</f>
        <v>1290771</v>
      </c>
      <c r="X4877" s="27" t="n">
        <f aca="false">K4877/G4877</f>
        <v>0.959470406119104</v>
      </c>
      <c r="Y4877" s="27" t="n">
        <f aca="false">L4877/G4877</f>
        <v>1.25652366209642</v>
      </c>
    </row>
    <row r="4878" customFormat="false" ht="26.25" hidden="false" customHeight="true" outlineLevel="0" collapsed="false">
      <c r="A4878" s="4" t="s">
        <v>863</v>
      </c>
      <c r="B4878" s="4" t="s">
        <v>1668</v>
      </c>
      <c r="C4878" s="4" t="s">
        <v>2221</v>
      </c>
      <c r="D4878" s="4" t="s">
        <v>2222</v>
      </c>
      <c r="E4878" s="4" t="s">
        <v>98</v>
      </c>
      <c r="F4878" s="4" t="s">
        <v>99</v>
      </c>
      <c r="G4878" s="23" t="n">
        <v>1345295</v>
      </c>
      <c r="H4878" s="24" t="n">
        <f aca="false">Parametros!$B$3</f>
        <v>160.42</v>
      </c>
      <c r="I4878" s="24" t="n">
        <f aca="false">Parametros!$B$4</f>
        <v>151.76</v>
      </c>
      <c r="J4878" s="23" t="n">
        <f aca="false">G4878*H4878/I4878</f>
        <v>1422062.62453875</v>
      </c>
      <c r="K4878" s="23" t="n">
        <v>1290770.74</v>
      </c>
      <c r="L4878" s="23" t="n">
        <v>1690395</v>
      </c>
      <c r="M4878" s="23" t="n">
        <f aca="false">MIN(J4878:L4878)</f>
        <v>1290770.74</v>
      </c>
      <c r="N4878" s="23" t="n">
        <f aca="false">MAX(J4878:L4878)</f>
        <v>1690395</v>
      </c>
      <c r="O4878" s="23" t="n">
        <f aca="false">MEDIAN(J4878:L4878)</f>
        <v>1422062.62453875</v>
      </c>
      <c r="P4878" s="23" t="n">
        <f aca="false">AVERAGE(J4878:L4878)</f>
        <v>1467742.78817958</v>
      </c>
      <c r="Q4878" s="23" t="n">
        <f aca="false">AVERAGE(M4878,O4878)</f>
        <v>1356416.68226937</v>
      </c>
      <c r="R4878" s="23" t="n">
        <f aca="false">AVERAGE(N4878,O4878)</f>
        <v>1556228.81226937</v>
      </c>
      <c r="S4878" s="23" t="n">
        <f aca="false">STDEV(J4878:L4878)</f>
        <v>203690.685373257</v>
      </c>
      <c r="T4878" s="25" t="n">
        <f aca="false">IF(P4878&gt;0,S4878/P4878,NA())</f>
        <v>0.138778188531174</v>
      </c>
      <c r="U4878" s="4" t="str">
        <f aca="false">IF(T4878&lt;=Parametros!$B$7,"MENOR",IF(T4878&lt;=Parametros!$B$8,"PROMEDIO MENOR-MEDIANA","PROMEDIO"))</f>
        <v>MENOR</v>
      </c>
      <c r="V4878" s="23" t="n">
        <f aca="false">IF(T4878&lt;=Parametros!$B$7,M4878,IF(T4878&lt;=Parametros!$B$8,Q4878,P4878))</f>
        <v>1290770.74</v>
      </c>
      <c r="W4878" s="26" t="n">
        <f aca="false">ROUND(V4878,0)</f>
        <v>1290771</v>
      </c>
      <c r="X4878" s="27" t="n">
        <f aca="false">K4878/G4878</f>
        <v>0.959470406119104</v>
      </c>
      <c r="Y4878" s="27" t="n">
        <f aca="false">L4878/G4878</f>
        <v>1.25652366209642</v>
      </c>
    </row>
    <row r="4879" customFormat="false" ht="39" hidden="false" customHeight="true" outlineLevel="0" collapsed="false">
      <c r="A4879" s="4" t="s">
        <v>866</v>
      </c>
      <c r="B4879" s="4" t="s">
        <v>1668</v>
      </c>
      <c r="C4879" s="4" t="s">
        <v>2223</v>
      </c>
      <c r="D4879" s="4" t="s">
        <v>2224</v>
      </c>
      <c r="E4879" s="4" t="s">
        <v>98</v>
      </c>
      <c r="F4879" s="4" t="s">
        <v>99</v>
      </c>
      <c r="G4879" s="23" t="n">
        <v>1345295</v>
      </c>
      <c r="H4879" s="24" t="n">
        <f aca="false">Parametros!$B$3</f>
        <v>160.42</v>
      </c>
      <c r="I4879" s="24" t="n">
        <f aca="false">Parametros!$B$4</f>
        <v>151.76</v>
      </c>
      <c r="J4879" s="23" t="n">
        <f aca="false">G4879*H4879/I4879</f>
        <v>1422062.62453875</v>
      </c>
      <c r="K4879" s="23" t="n">
        <v>1290770.74</v>
      </c>
      <c r="L4879" s="23" t="n">
        <v>1690395</v>
      </c>
      <c r="M4879" s="23" t="n">
        <f aca="false">MIN(J4879:L4879)</f>
        <v>1290770.74</v>
      </c>
      <c r="N4879" s="23" t="n">
        <f aca="false">MAX(J4879:L4879)</f>
        <v>1690395</v>
      </c>
      <c r="O4879" s="23" t="n">
        <f aca="false">MEDIAN(J4879:L4879)</f>
        <v>1422062.62453875</v>
      </c>
      <c r="P4879" s="23" t="n">
        <f aca="false">AVERAGE(J4879:L4879)</f>
        <v>1467742.78817958</v>
      </c>
      <c r="Q4879" s="23" t="n">
        <f aca="false">AVERAGE(M4879,O4879)</f>
        <v>1356416.68226937</v>
      </c>
      <c r="R4879" s="23" t="n">
        <f aca="false">AVERAGE(N4879,O4879)</f>
        <v>1556228.81226937</v>
      </c>
      <c r="S4879" s="23" t="n">
        <f aca="false">STDEV(J4879:L4879)</f>
        <v>203690.685373257</v>
      </c>
      <c r="T4879" s="25" t="n">
        <f aca="false">IF(P4879&gt;0,S4879/P4879,NA())</f>
        <v>0.138778188531174</v>
      </c>
      <c r="U4879" s="4" t="str">
        <f aca="false">IF(T4879&lt;=Parametros!$B$7,"MENOR",IF(T4879&lt;=Parametros!$B$8,"PROMEDIO MENOR-MEDIANA","PROMEDIO"))</f>
        <v>MENOR</v>
      </c>
      <c r="V4879" s="23" t="n">
        <f aca="false">IF(T4879&lt;=Parametros!$B$7,M4879,IF(T4879&lt;=Parametros!$B$8,Q4879,P4879))</f>
        <v>1290770.74</v>
      </c>
      <c r="W4879" s="26" t="n">
        <f aca="false">ROUND(V4879,0)</f>
        <v>1290771</v>
      </c>
      <c r="X4879" s="27" t="n">
        <f aca="false">K4879/G4879</f>
        <v>0.959470406119104</v>
      </c>
      <c r="Y4879" s="27" t="n">
        <f aca="false">L4879/G4879</f>
        <v>1.25652366209642</v>
      </c>
    </row>
    <row r="4880" customFormat="false" ht="26.25" hidden="false" customHeight="true" outlineLevel="0" collapsed="false">
      <c r="A4880" s="4" t="s">
        <v>869</v>
      </c>
      <c r="B4880" s="4" t="s">
        <v>1668</v>
      </c>
      <c r="C4880" s="4" t="s">
        <v>2225</v>
      </c>
      <c r="D4880" s="4" t="s">
        <v>2226</v>
      </c>
      <c r="E4880" s="4" t="s">
        <v>98</v>
      </c>
      <c r="F4880" s="4" t="s">
        <v>99</v>
      </c>
      <c r="G4880" s="23" t="n">
        <v>1345295</v>
      </c>
      <c r="H4880" s="24" t="n">
        <f aca="false">Parametros!$B$3</f>
        <v>160.42</v>
      </c>
      <c r="I4880" s="24" t="n">
        <f aca="false">Parametros!$B$4</f>
        <v>151.76</v>
      </c>
      <c r="J4880" s="23" t="n">
        <f aca="false">G4880*H4880/I4880</f>
        <v>1422062.62453875</v>
      </c>
      <c r="K4880" s="23" t="n">
        <v>1290770.74</v>
      </c>
      <c r="L4880" s="23" t="n">
        <v>1690395</v>
      </c>
      <c r="M4880" s="23" t="n">
        <f aca="false">MIN(J4880:L4880)</f>
        <v>1290770.74</v>
      </c>
      <c r="N4880" s="23" t="n">
        <f aca="false">MAX(J4880:L4880)</f>
        <v>1690395</v>
      </c>
      <c r="O4880" s="23" t="n">
        <f aca="false">MEDIAN(J4880:L4880)</f>
        <v>1422062.62453875</v>
      </c>
      <c r="P4880" s="23" t="n">
        <f aca="false">AVERAGE(J4880:L4880)</f>
        <v>1467742.78817958</v>
      </c>
      <c r="Q4880" s="23" t="n">
        <f aca="false">AVERAGE(M4880,O4880)</f>
        <v>1356416.68226937</v>
      </c>
      <c r="R4880" s="23" t="n">
        <f aca="false">AVERAGE(N4880,O4880)</f>
        <v>1556228.81226937</v>
      </c>
      <c r="S4880" s="23" t="n">
        <f aca="false">STDEV(J4880:L4880)</f>
        <v>203690.685373257</v>
      </c>
      <c r="T4880" s="25" t="n">
        <f aca="false">IF(P4880&gt;0,S4880/P4880,NA())</f>
        <v>0.138778188531174</v>
      </c>
      <c r="U4880" s="4" t="str">
        <f aca="false">IF(T4880&lt;=Parametros!$B$7,"MENOR",IF(T4880&lt;=Parametros!$B$8,"PROMEDIO MENOR-MEDIANA","PROMEDIO"))</f>
        <v>MENOR</v>
      </c>
      <c r="V4880" s="23" t="n">
        <f aca="false">IF(T4880&lt;=Parametros!$B$7,M4880,IF(T4880&lt;=Parametros!$B$8,Q4880,P4880))</f>
        <v>1290770.74</v>
      </c>
      <c r="W4880" s="26" t="n">
        <f aca="false">ROUND(V4880,0)</f>
        <v>1290771</v>
      </c>
      <c r="X4880" s="27" t="n">
        <f aca="false">K4880/G4880</f>
        <v>0.959470406119104</v>
      </c>
      <c r="Y4880" s="27" t="n">
        <f aca="false">L4880/G4880</f>
        <v>1.25652366209642</v>
      </c>
    </row>
    <row r="4881" customFormat="false" ht="39" hidden="false" customHeight="true" outlineLevel="0" collapsed="false">
      <c r="A4881" s="4" t="s">
        <v>871</v>
      </c>
      <c r="B4881" s="4" t="s">
        <v>1668</v>
      </c>
      <c r="C4881" s="4" t="s">
        <v>2227</v>
      </c>
      <c r="D4881" s="4" t="s">
        <v>2228</v>
      </c>
      <c r="E4881" s="4" t="s">
        <v>98</v>
      </c>
      <c r="F4881" s="4" t="s">
        <v>99</v>
      </c>
      <c r="G4881" s="23" t="n">
        <v>1345295</v>
      </c>
      <c r="H4881" s="24" t="n">
        <f aca="false">Parametros!$B$3</f>
        <v>160.42</v>
      </c>
      <c r="I4881" s="24" t="n">
        <f aca="false">Parametros!$B$4</f>
        <v>151.76</v>
      </c>
      <c r="J4881" s="23" t="n">
        <f aca="false">G4881*H4881/I4881</f>
        <v>1422062.62453875</v>
      </c>
      <c r="K4881" s="23" t="n">
        <v>1290770.74</v>
      </c>
      <c r="L4881" s="23" t="n">
        <v>1690395</v>
      </c>
      <c r="M4881" s="23" t="n">
        <f aca="false">MIN(J4881:L4881)</f>
        <v>1290770.74</v>
      </c>
      <c r="N4881" s="23" t="n">
        <f aca="false">MAX(J4881:L4881)</f>
        <v>1690395</v>
      </c>
      <c r="O4881" s="23" t="n">
        <f aca="false">MEDIAN(J4881:L4881)</f>
        <v>1422062.62453875</v>
      </c>
      <c r="P4881" s="23" t="n">
        <f aca="false">AVERAGE(J4881:L4881)</f>
        <v>1467742.78817958</v>
      </c>
      <c r="Q4881" s="23" t="n">
        <f aca="false">AVERAGE(M4881,O4881)</f>
        <v>1356416.68226937</v>
      </c>
      <c r="R4881" s="23" t="n">
        <f aca="false">AVERAGE(N4881,O4881)</f>
        <v>1556228.81226937</v>
      </c>
      <c r="S4881" s="23" t="n">
        <f aca="false">STDEV(J4881:L4881)</f>
        <v>203690.685373257</v>
      </c>
      <c r="T4881" s="25" t="n">
        <f aca="false">IF(P4881&gt;0,S4881/P4881,NA())</f>
        <v>0.138778188531174</v>
      </c>
      <c r="U4881" s="4" t="str">
        <f aca="false">IF(T4881&lt;=Parametros!$B$7,"MENOR",IF(T4881&lt;=Parametros!$B$8,"PROMEDIO MENOR-MEDIANA","PROMEDIO"))</f>
        <v>MENOR</v>
      </c>
      <c r="V4881" s="23" t="n">
        <f aca="false">IF(T4881&lt;=Parametros!$B$7,M4881,IF(T4881&lt;=Parametros!$B$8,Q4881,P4881))</f>
        <v>1290770.74</v>
      </c>
      <c r="W4881" s="26" t="n">
        <f aca="false">ROUND(V4881,0)</f>
        <v>1290771</v>
      </c>
      <c r="X4881" s="27" t="n">
        <f aca="false">K4881/G4881</f>
        <v>0.959470406119104</v>
      </c>
      <c r="Y4881" s="27" t="n">
        <f aca="false">L4881/G4881</f>
        <v>1.25652366209642</v>
      </c>
    </row>
    <row r="4882" customFormat="false" ht="26.25" hidden="false" customHeight="true" outlineLevel="0" collapsed="false">
      <c r="A4882" s="4" t="s">
        <v>874</v>
      </c>
      <c r="B4882" s="4" t="s">
        <v>1668</v>
      </c>
      <c r="C4882" s="4" t="s">
        <v>2229</v>
      </c>
      <c r="D4882" s="4" t="s">
        <v>2230</v>
      </c>
      <c r="E4882" s="4" t="s">
        <v>98</v>
      </c>
      <c r="F4882" s="4" t="s">
        <v>99</v>
      </c>
      <c r="G4882" s="23" t="n">
        <v>1345295</v>
      </c>
      <c r="H4882" s="24" t="n">
        <f aca="false">Parametros!$B$3</f>
        <v>160.42</v>
      </c>
      <c r="I4882" s="24" t="n">
        <f aca="false">Parametros!$B$4</f>
        <v>151.76</v>
      </c>
      <c r="J4882" s="23" t="n">
        <f aca="false">G4882*H4882/I4882</f>
        <v>1422062.62453875</v>
      </c>
      <c r="K4882" s="23" t="n">
        <v>1290770.74</v>
      </c>
      <c r="L4882" s="23" t="n">
        <v>1690395</v>
      </c>
      <c r="M4882" s="23" t="n">
        <f aca="false">MIN(J4882:L4882)</f>
        <v>1290770.74</v>
      </c>
      <c r="N4882" s="23" t="n">
        <f aca="false">MAX(J4882:L4882)</f>
        <v>1690395</v>
      </c>
      <c r="O4882" s="23" t="n">
        <f aca="false">MEDIAN(J4882:L4882)</f>
        <v>1422062.62453875</v>
      </c>
      <c r="P4882" s="23" t="n">
        <f aca="false">AVERAGE(J4882:L4882)</f>
        <v>1467742.78817958</v>
      </c>
      <c r="Q4882" s="23" t="n">
        <f aca="false">AVERAGE(M4882,O4882)</f>
        <v>1356416.68226937</v>
      </c>
      <c r="R4882" s="23" t="n">
        <f aca="false">AVERAGE(N4882,O4882)</f>
        <v>1556228.81226937</v>
      </c>
      <c r="S4882" s="23" t="n">
        <f aca="false">STDEV(J4882:L4882)</f>
        <v>203690.685373257</v>
      </c>
      <c r="T4882" s="25" t="n">
        <f aca="false">IF(P4882&gt;0,S4882/P4882,NA())</f>
        <v>0.138778188531174</v>
      </c>
      <c r="U4882" s="4" t="str">
        <f aca="false">IF(T4882&lt;=Parametros!$B$7,"MENOR",IF(T4882&lt;=Parametros!$B$8,"PROMEDIO MENOR-MEDIANA","PROMEDIO"))</f>
        <v>MENOR</v>
      </c>
      <c r="V4882" s="23" t="n">
        <f aca="false">IF(T4882&lt;=Parametros!$B$7,M4882,IF(T4882&lt;=Parametros!$B$8,Q4882,P4882))</f>
        <v>1290770.74</v>
      </c>
      <c r="W4882" s="26" t="n">
        <f aca="false">ROUND(V4882,0)</f>
        <v>1290771</v>
      </c>
      <c r="X4882" s="27" t="n">
        <f aca="false">K4882/G4882</f>
        <v>0.959470406119104</v>
      </c>
      <c r="Y4882" s="27" t="n">
        <f aca="false">L4882/G4882</f>
        <v>1.25652366209642</v>
      </c>
    </row>
    <row r="4883" customFormat="false" ht="26.25" hidden="false" customHeight="true" outlineLevel="0" collapsed="false">
      <c r="A4883" s="4" t="s">
        <v>876</v>
      </c>
      <c r="B4883" s="4" t="s">
        <v>1668</v>
      </c>
      <c r="C4883" s="4" t="s">
        <v>2231</v>
      </c>
      <c r="D4883" s="4" t="s">
        <v>2232</v>
      </c>
      <c r="E4883" s="4" t="s">
        <v>98</v>
      </c>
      <c r="F4883" s="4" t="s">
        <v>99</v>
      </c>
      <c r="G4883" s="23" t="n">
        <v>1345295</v>
      </c>
      <c r="H4883" s="24" t="n">
        <f aca="false">Parametros!$B$3</f>
        <v>160.42</v>
      </c>
      <c r="I4883" s="24" t="n">
        <f aca="false">Parametros!$B$4</f>
        <v>151.76</v>
      </c>
      <c r="J4883" s="23" t="n">
        <f aca="false">G4883*H4883/I4883</f>
        <v>1422062.62453875</v>
      </c>
      <c r="K4883" s="23" t="n">
        <v>1290770.74</v>
      </c>
      <c r="L4883" s="23" t="n">
        <v>1690395</v>
      </c>
      <c r="M4883" s="23" t="n">
        <f aca="false">MIN(J4883:L4883)</f>
        <v>1290770.74</v>
      </c>
      <c r="N4883" s="23" t="n">
        <f aca="false">MAX(J4883:L4883)</f>
        <v>1690395</v>
      </c>
      <c r="O4883" s="23" t="n">
        <f aca="false">MEDIAN(J4883:L4883)</f>
        <v>1422062.62453875</v>
      </c>
      <c r="P4883" s="23" t="n">
        <f aca="false">AVERAGE(J4883:L4883)</f>
        <v>1467742.78817958</v>
      </c>
      <c r="Q4883" s="23" t="n">
        <f aca="false">AVERAGE(M4883,O4883)</f>
        <v>1356416.68226937</v>
      </c>
      <c r="R4883" s="23" t="n">
        <f aca="false">AVERAGE(N4883,O4883)</f>
        <v>1556228.81226937</v>
      </c>
      <c r="S4883" s="23" t="n">
        <f aca="false">STDEV(J4883:L4883)</f>
        <v>203690.685373257</v>
      </c>
      <c r="T4883" s="25" t="n">
        <f aca="false">IF(P4883&gt;0,S4883/P4883,NA())</f>
        <v>0.138778188531174</v>
      </c>
      <c r="U4883" s="4" t="str">
        <f aca="false">IF(T4883&lt;=Parametros!$B$7,"MENOR",IF(T4883&lt;=Parametros!$B$8,"PROMEDIO MENOR-MEDIANA","PROMEDIO"))</f>
        <v>MENOR</v>
      </c>
      <c r="V4883" s="23" t="n">
        <f aca="false">IF(T4883&lt;=Parametros!$B$7,M4883,IF(T4883&lt;=Parametros!$B$8,Q4883,P4883))</f>
        <v>1290770.74</v>
      </c>
      <c r="W4883" s="26" t="n">
        <f aca="false">ROUND(V4883,0)</f>
        <v>1290771</v>
      </c>
      <c r="X4883" s="27" t="n">
        <f aca="false">K4883/G4883</f>
        <v>0.959470406119104</v>
      </c>
      <c r="Y4883" s="27" t="n">
        <f aca="false">L4883/G4883</f>
        <v>1.25652366209642</v>
      </c>
    </row>
    <row r="4884" customFormat="false" ht="39" hidden="false" customHeight="true" outlineLevel="0" collapsed="false">
      <c r="A4884" s="4" t="s">
        <v>879</v>
      </c>
      <c r="B4884" s="4" t="s">
        <v>1668</v>
      </c>
      <c r="C4884" s="4" t="s">
        <v>2233</v>
      </c>
      <c r="D4884" s="4" t="s">
        <v>2234</v>
      </c>
      <c r="E4884" s="4" t="s">
        <v>98</v>
      </c>
      <c r="F4884" s="4" t="s">
        <v>99</v>
      </c>
      <c r="G4884" s="23" t="n">
        <v>1231115</v>
      </c>
      <c r="H4884" s="24" t="n">
        <f aca="false">Parametros!$B$3</f>
        <v>160.42</v>
      </c>
      <c r="I4884" s="24" t="n">
        <f aca="false">Parametros!$B$4</f>
        <v>151.76</v>
      </c>
      <c r="J4884" s="23" t="n">
        <f aca="false">G4884*H4884/I4884</f>
        <v>1301367.08157617</v>
      </c>
      <c r="K4884" s="23" t="n">
        <v>1181218.82</v>
      </c>
      <c r="L4884" s="23" t="n">
        <v>1546881</v>
      </c>
      <c r="M4884" s="23" t="n">
        <f aca="false">MIN(J4884:L4884)</f>
        <v>1181218.82</v>
      </c>
      <c r="N4884" s="23" t="n">
        <f aca="false">MAX(J4884:L4884)</f>
        <v>1546881</v>
      </c>
      <c r="O4884" s="23" t="n">
        <f aca="false">MEDIAN(J4884:L4884)</f>
        <v>1301367.08157617</v>
      </c>
      <c r="P4884" s="23" t="n">
        <f aca="false">AVERAGE(J4884:L4884)</f>
        <v>1343155.63385872</v>
      </c>
      <c r="Q4884" s="23" t="n">
        <f aca="false">AVERAGE(M4884,O4884)</f>
        <v>1241292.95078809</v>
      </c>
      <c r="R4884" s="23" t="n">
        <f aca="false">AVERAGE(N4884,O4884)</f>
        <v>1424124.04078809</v>
      </c>
      <c r="S4884" s="23" t="n">
        <f aca="false">STDEV(J4884:L4884)</f>
        <v>186378.431684011</v>
      </c>
      <c r="T4884" s="25" t="n">
        <f aca="false">IF(P4884&gt;0,S4884/P4884,NA())</f>
        <v>0.138761605122832</v>
      </c>
      <c r="U4884" s="4" t="str">
        <f aca="false">IF(T4884&lt;=Parametros!$B$7,"MENOR",IF(T4884&lt;=Parametros!$B$8,"PROMEDIO MENOR-MEDIANA","PROMEDIO"))</f>
        <v>MENOR</v>
      </c>
      <c r="V4884" s="23" t="n">
        <f aca="false">IF(T4884&lt;=Parametros!$B$7,M4884,IF(T4884&lt;=Parametros!$B$8,Q4884,P4884))</f>
        <v>1181218.82</v>
      </c>
      <c r="W4884" s="26" t="n">
        <f aca="false">ROUND(V4884,0)</f>
        <v>1181219</v>
      </c>
      <c r="X4884" s="27" t="n">
        <f aca="false">K4884/G4884</f>
        <v>0.959470739938999</v>
      </c>
      <c r="Y4884" s="27" t="n">
        <f aca="false">L4884/G4884</f>
        <v>1.25648781795364</v>
      </c>
    </row>
    <row r="4885" customFormat="false" ht="26.25" hidden="false" customHeight="true" outlineLevel="0" collapsed="false">
      <c r="A4885" s="4" t="s">
        <v>881</v>
      </c>
      <c r="B4885" s="4" t="s">
        <v>1668</v>
      </c>
      <c r="C4885" s="4" t="s">
        <v>2235</v>
      </c>
      <c r="D4885" s="4" t="s">
        <v>2236</v>
      </c>
      <c r="E4885" s="4" t="s">
        <v>98</v>
      </c>
      <c r="F4885" s="4" t="s">
        <v>99</v>
      </c>
      <c r="G4885" s="23" t="n">
        <v>1187025</v>
      </c>
      <c r="H4885" s="24" t="n">
        <f aca="false">Parametros!$B$3</f>
        <v>160.42</v>
      </c>
      <c r="I4885" s="24" t="n">
        <f aca="false">Parametros!$B$4</f>
        <v>151.76</v>
      </c>
      <c r="J4885" s="23" t="n">
        <f aca="false">G4885*H4885/I4885</f>
        <v>1254761.13929889</v>
      </c>
      <c r="K4885" s="23" t="n">
        <v>1138915.09</v>
      </c>
      <c r="L4885" s="23" t="n">
        <v>1491427</v>
      </c>
      <c r="M4885" s="23" t="n">
        <f aca="false">MIN(J4885:L4885)</f>
        <v>1138915.09</v>
      </c>
      <c r="N4885" s="23" t="n">
        <f aca="false">MAX(J4885:L4885)</f>
        <v>1491427</v>
      </c>
      <c r="O4885" s="23" t="n">
        <f aca="false">MEDIAN(J4885:L4885)</f>
        <v>1254761.13929889</v>
      </c>
      <c r="P4885" s="23" t="n">
        <f aca="false">AVERAGE(J4885:L4885)</f>
        <v>1295034.4097663</v>
      </c>
      <c r="Q4885" s="23" t="n">
        <f aca="false">AVERAGE(M4885,O4885)</f>
        <v>1196838.11464945</v>
      </c>
      <c r="R4885" s="23" t="n">
        <f aca="false">AVERAGE(N4885,O4885)</f>
        <v>1373094.06964945</v>
      </c>
      <c r="S4885" s="23" t="n">
        <f aca="false">STDEV(J4885:L4885)</f>
        <v>179673.631645179</v>
      </c>
      <c r="T4885" s="25" t="n">
        <f aca="false">IF(P4885&gt;0,S4885/P4885,NA())</f>
        <v>0.138740430594121</v>
      </c>
      <c r="U4885" s="4" t="str">
        <f aca="false">IF(T4885&lt;=Parametros!$B$7,"MENOR",IF(T4885&lt;=Parametros!$B$8,"PROMEDIO MENOR-MEDIANA","PROMEDIO"))</f>
        <v>MENOR</v>
      </c>
      <c r="V4885" s="23" t="n">
        <f aca="false">IF(T4885&lt;=Parametros!$B$7,M4885,IF(T4885&lt;=Parametros!$B$8,Q4885,P4885))</f>
        <v>1138915.09</v>
      </c>
      <c r="W4885" s="26" t="n">
        <f aca="false">ROUND(V4885,0)</f>
        <v>1138915</v>
      </c>
      <c r="X4885" s="27" t="n">
        <f aca="false">K4885/G4885</f>
        <v>0.959470179650808</v>
      </c>
      <c r="Y4885" s="27" t="n">
        <f aca="false">L4885/G4885</f>
        <v>1.25644110275689</v>
      </c>
    </row>
    <row r="4886" customFormat="false" ht="26.25" hidden="false" customHeight="true" outlineLevel="0" collapsed="false">
      <c r="A4886" s="4" t="s">
        <v>884</v>
      </c>
      <c r="B4886" s="4" t="s">
        <v>1668</v>
      </c>
      <c r="C4886" s="4" t="s">
        <v>2237</v>
      </c>
      <c r="D4886" s="4" t="s">
        <v>2238</v>
      </c>
      <c r="E4886" s="4" t="s">
        <v>98</v>
      </c>
      <c r="F4886" s="4" t="s">
        <v>99</v>
      </c>
      <c r="G4886" s="23" t="n">
        <v>1350948</v>
      </c>
      <c r="H4886" s="24" t="n">
        <f aca="false">Parametros!$B$3</f>
        <v>160.42</v>
      </c>
      <c r="I4886" s="24" t="n">
        <f aca="false">Parametros!$B$4</f>
        <v>151.76</v>
      </c>
      <c r="J4886" s="23" t="n">
        <f aca="false">G4886*H4886/I4886</f>
        <v>1428038.20611492</v>
      </c>
      <c r="K4886" s="23" t="n">
        <v>1296194.31</v>
      </c>
      <c r="L4886" s="23" t="n">
        <v>1697416</v>
      </c>
      <c r="M4886" s="23" t="n">
        <f aca="false">MIN(J4886:L4886)</f>
        <v>1296194.31</v>
      </c>
      <c r="N4886" s="23" t="n">
        <f aca="false">MAX(J4886:L4886)</f>
        <v>1697416</v>
      </c>
      <c r="O4886" s="23" t="n">
        <f aca="false">MEDIAN(J4886:L4886)</f>
        <v>1428038.20611492</v>
      </c>
      <c r="P4886" s="23" t="n">
        <f aca="false">AVERAGE(J4886:L4886)</f>
        <v>1473882.83870497</v>
      </c>
      <c r="Q4886" s="23" t="n">
        <f aca="false">AVERAGE(M4886,O4886)</f>
        <v>1362116.25805746</v>
      </c>
      <c r="R4886" s="23" t="n">
        <f aca="false">AVERAGE(N4886,O4886)</f>
        <v>1562727.10305746</v>
      </c>
      <c r="S4886" s="23" t="n">
        <f aca="false">STDEV(J4886:L4886)</f>
        <v>204501.855455157</v>
      </c>
      <c r="T4886" s="25" t="n">
        <f aca="false">IF(P4886&gt;0,S4886/P4886,NA())</f>
        <v>0.138750414948072</v>
      </c>
      <c r="U4886" s="4" t="str">
        <f aca="false">IF(T4886&lt;=Parametros!$B$7,"MENOR",IF(T4886&lt;=Parametros!$B$8,"PROMEDIO MENOR-MEDIANA","PROMEDIO"))</f>
        <v>MENOR</v>
      </c>
      <c r="V4886" s="23" t="n">
        <f aca="false">IF(T4886&lt;=Parametros!$B$7,M4886,IF(T4886&lt;=Parametros!$B$8,Q4886,P4886))</f>
        <v>1296194.31</v>
      </c>
      <c r="W4886" s="26" t="n">
        <f aca="false">ROUND(V4886,0)</f>
        <v>1296194</v>
      </c>
      <c r="X4886" s="27" t="n">
        <f aca="false">K4886/G4886</f>
        <v>0.959470172056956</v>
      </c>
      <c r="Y4886" s="27" t="n">
        <f aca="false">L4886/G4886</f>
        <v>1.25646286903715</v>
      </c>
    </row>
    <row r="4887" customFormat="false" ht="26.25" hidden="false" customHeight="true" outlineLevel="0" collapsed="false">
      <c r="A4887" s="4" t="s">
        <v>887</v>
      </c>
      <c r="B4887" s="4" t="s">
        <v>1668</v>
      </c>
      <c r="C4887" s="4" t="s">
        <v>2239</v>
      </c>
      <c r="D4887" s="4" t="s">
        <v>2240</v>
      </c>
      <c r="E4887" s="4" t="s">
        <v>98</v>
      </c>
      <c r="F4887" s="4" t="s">
        <v>99</v>
      </c>
      <c r="G4887" s="23" t="n">
        <v>1073975</v>
      </c>
      <c r="H4887" s="24" t="n">
        <f aca="false">Parametros!$B$3</f>
        <v>160.42</v>
      </c>
      <c r="I4887" s="24" t="n">
        <f aca="false">Parametros!$B$4</f>
        <v>151.76</v>
      </c>
      <c r="J4887" s="23" t="n">
        <f aca="false">G4887*H4887/I4887</f>
        <v>1135260.07841328</v>
      </c>
      <c r="K4887" s="23" t="n">
        <v>1030447.16</v>
      </c>
      <c r="L4887" s="23" t="n">
        <v>1349460</v>
      </c>
      <c r="M4887" s="23" t="n">
        <f aca="false">MIN(J4887:L4887)</f>
        <v>1030447.16</v>
      </c>
      <c r="N4887" s="23" t="n">
        <f aca="false">MAX(J4887:L4887)</f>
        <v>1349460</v>
      </c>
      <c r="O4887" s="23" t="n">
        <f aca="false">MEDIAN(J4887:L4887)</f>
        <v>1135260.07841328</v>
      </c>
      <c r="P4887" s="23" t="n">
        <f aca="false">AVERAGE(J4887:L4887)</f>
        <v>1171722.41280443</v>
      </c>
      <c r="Q4887" s="23" t="n">
        <f aca="false">AVERAGE(M4887,O4887)</f>
        <v>1082853.61920664</v>
      </c>
      <c r="R4887" s="23" t="n">
        <f aca="false">AVERAGE(N4887,O4887)</f>
        <v>1242360.03920664</v>
      </c>
      <c r="S4887" s="23" t="n">
        <f aca="false">STDEV(J4887:L4887)</f>
        <v>162602.043016547</v>
      </c>
      <c r="T4887" s="25" t="n">
        <f aca="false">IF(P4887&gt;0,S4887/P4887,NA())</f>
        <v>0.138771812538237</v>
      </c>
      <c r="U4887" s="4" t="str">
        <f aca="false">IF(T4887&lt;=Parametros!$B$7,"MENOR",IF(T4887&lt;=Parametros!$B$8,"PROMEDIO MENOR-MEDIANA","PROMEDIO"))</f>
        <v>MENOR</v>
      </c>
      <c r="V4887" s="23" t="n">
        <f aca="false">IF(T4887&lt;=Parametros!$B$7,M4887,IF(T4887&lt;=Parametros!$B$8,Q4887,P4887))</f>
        <v>1030447.16</v>
      </c>
      <c r="W4887" s="26" t="n">
        <f aca="false">ROUND(V4887,0)</f>
        <v>1030447</v>
      </c>
      <c r="X4887" s="27" t="n">
        <f aca="false">K4887/G4887</f>
        <v>0.959470341488396</v>
      </c>
      <c r="Y4887" s="27" t="n">
        <f aca="false">L4887/G4887</f>
        <v>1.25650969529086</v>
      </c>
    </row>
    <row r="4888" customFormat="false" ht="26.25" hidden="false" customHeight="true" outlineLevel="0" collapsed="false">
      <c r="A4888" s="4" t="s">
        <v>890</v>
      </c>
      <c r="B4888" s="4" t="s">
        <v>1668</v>
      </c>
      <c r="C4888" s="4" t="s">
        <v>2241</v>
      </c>
      <c r="D4888" s="4" t="s">
        <v>2242</v>
      </c>
      <c r="E4888" s="4" t="s">
        <v>98</v>
      </c>
      <c r="F4888" s="4" t="s">
        <v>99</v>
      </c>
      <c r="G4888" s="23" t="n">
        <v>1107890</v>
      </c>
      <c r="H4888" s="24" t="n">
        <f aca="false">Parametros!$B$3</f>
        <v>160.42</v>
      </c>
      <c r="I4888" s="24" t="n">
        <f aca="false">Parametros!$B$4</f>
        <v>151.76</v>
      </c>
      <c r="J4888" s="23" t="n">
        <f aca="false">G4888*H4888/I4888</f>
        <v>1171110.39667897</v>
      </c>
      <c r="K4888" s="23" t="n">
        <v>1062987.72</v>
      </c>
      <c r="L4888" s="23" t="n">
        <v>1392062</v>
      </c>
      <c r="M4888" s="23" t="n">
        <f aca="false">MIN(J4888:L4888)</f>
        <v>1062987.72</v>
      </c>
      <c r="N4888" s="23" t="n">
        <f aca="false">MAX(J4888:L4888)</f>
        <v>1392062</v>
      </c>
      <c r="O4888" s="23" t="n">
        <f aca="false">MEDIAN(J4888:L4888)</f>
        <v>1171110.39667897</v>
      </c>
      <c r="P4888" s="23" t="n">
        <f aca="false">AVERAGE(J4888:L4888)</f>
        <v>1208720.03889299</v>
      </c>
      <c r="Q4888" s="23" t="n">
        <f aca="false">AVERAGE(M4888,O4888)</f>
        <v>1117049.05833948</v>
      </c>
      <c r="R4888" s="23" t="n">
        <f aca="false">AVERAGE(N4888,O4888)</f>
        <v>1281586.19833948</v>
      </c>
      <c r="S4888" s="23" t="n">
        <f aca="false">STDEV(J4888:L4888)</f>
        <v>167729.944643107</v>
      </c>
      <c r="T4888" s="25" t="n">
        <f aca="false">IF(P4888&gt;0,S4888/P4888,NA())</f>
        <v>0.138766578898388</v>
      </c>
      <c r="U4888" s="4" t="str">
        <f aca="false">IF(T4888&lt;=Parametros!$B$7,"MENOR",IF(T4888&lt;=Parametros!$B$8,"PROMEDIO MENOR-MEDIANA","PROMEDIO"))</f>
        <v>MENOR</v>
      </c>
      <c r="V4888" s="23" t="n">
        <f aca="false">IF(T4888&lt;=Parametros!$B$7,M4888,IF(T4888&lt;=Parametros!$B$8,Q4888,P4888))</f>
        <v>1062987.72</v>
      </c>
      <c r="W4888" s="26" t="n">
        <f aca="false">ROUND(V4888,0)</f>
        <v>1062988</v>
      </c>
      <c r="X4888" s="27" t="n">
        <f aca="false">K4888/G4888</f>
        <v>0.959470452842791</v>
      </c>
      <c r="Y4888" s="27" t="n">
        <f aca="false">L4888/G4888</f>
        <v>1.25649838882922</v>
      </c>
    </row>
    <row r="4889" customFormat="false" ht="39" hidden="false" customHeight="true" outlineLevel="0" collapsed="false">
      <c r="A4889" s="4" t="s">
        <v>893</v>
      </c>
      <c r="B4889" s="4" t="s">
        <v>1668</v>
      </c>
      <c r="C4889" s="4" t="s">
        <v>2243</v>
      </c>
      <c r="D4889" s="4" t="s">
        <v>2244</v>
      </c>
      <c r="E4889" s="4" t="s">
        <v>98</v>
      </c>
      <c r="F4889" s="4" t="s">
        <v>99</v>
      </c>
      <c r="G4889" s="23" t="n">
        <v>960925</v>
      </c>
      <c r="H4889" s="24" t="n">
        <f aca="false">Parametros!$B$3</f>
        <v>160.42</v>
      </c>
      <c r="I4889" s="24" t="n">
        <f aca="false">Parametros!$B$4</f>
        <v>151.76</v>
      </c>
      <c r="J4889" s="23" t="n">
        <f aca="false">G4889*H4889/I4889</f>
        <v>1015759.01752768</v>
      </c>
      <c r="K4889" s="23" t="n">
        <v>921979.23</v>
      </c>
      <c r="L4889" s="23" t="n">
        <v>1207374</v>
      </c>
      <c r="M4889" s="23" t="n">
        <f aca="false">MIN(J4889:L4889)</f>
        <v>921979.23</v>
      </c>
      <c r="N4889" s="23" t="n">
        <f aca="false">MAX(J4889:L4889)</f>
        <v>1207374</v>
      </c>
      <c r="O4889" s="23" t="n">
        <f aca="false">MEDIAN(J4889:L4889)</f>
        <v>1015759.01752768</v>
      </c>
      <c r="P4889" s="23" t="n">
        <f aca="false">AVERAGE(J4889:L4889)</f>
        <v>1048370.74917589</v>
      </c>
      <c r="Q4889" s="23" t="n">
        <f aca="false">AVERAGE(M4889,O4889)</f>
        <v>968869.123763838</v>
      </c>
      <c r="R4889" s="23" t="n">
        <f aca="false">AVERAGE(N4889,O4889)</f>
        <v>1111566.50876384</v>
      </c>
      <c r="S4889" s="23" t="n">
        <f aca="false">STDEV(J4889:L4889)</f>
        <v>145465.416737655</v>
      </c>
      <c r="T4889" s="25" t="n">
        <f aca="false">IF(P4889&gt;0,S4889/P4889,NA())</f>
        <v>0.138753791873727</v>
      </c>
      <c r="U4889" s="4" t="str">
        <f aca="false">IF(T4889&lt;=Parametros!$B$7,"MENOR",IF(T4889&lt;=Parametros!$B$8,"PROMEDIO MENOR-MEDIANA","PROMEDIO"))</f>
        <v>MENOR</v>
      </c>
      <c r="V4889" s="23" t="n">
        <f aca="false">IF(T4889&lt;=Parametros!$B$7,M4889,IF(T4889&lt;=Parametros!$B$8,Q4889,P4889))</f>
        <v>921979.23</v>
      </c>
      <c r="W4889" s="26" t="n">
        <f aca="false">ROUND(V4889,0)</f>
        <v>921979</v>
      </c>
      <c r="X4889" s="27" t="n">
        <f aca="false">K4889/G4889</f>
        <v>0.959470541405417</v>
      </c>
      <c r="Y4889" s="27" t="n">
        <f aca="false">L4889/G4889</f>
        <v>1.25647058823529</v>
      </c>
    </row>
    <row r="4890" customFormat="false" ht="26.25" hidden="false" customHeight="true" outlineLevel="0" collapsed="false">
      <c r="A4890" s="4" t="s">
        <v>896</v>
      </c>
      <c r="B4890" s="4" t="s">
        <v>1668</v>
      </c>
      <c r="C4890" s="4" t="s">
        <v>2245</v>
      </c>
      <c r="D4890" s="4" t="s">
        <v>2246</v>
      </c>
      <c r="E4890" s="4" t="s">
        <v>98</v>
      </c>
      <c r="F4890" s="4" t="s">
        <v>99</v>
      </c>
      <c r="G4890" s="23" t="n">
        <v>2374050</v>
      </c>
      <c r="H4890" s="24" t="n">
        <f aca="false">Parametros!$B$3</f>
        <v>160.42</v>
      </c>
      <c r="I4890" s="24" t="n">
        <f aca="false">Parametros!$B$4</f>
        <v>151.76</v>
      </c>
      <c r="J4890" s="23" t="n">
        <f aca="false">G4890*H4890/I4890</f>
        <v>2509522.27859779</v>
      </c>
      <c r="K4890" s="23" t="n">
        <v>2277831.09</v>
      </c>
      <c r="L4890" s="23" t="n">
        <v>2982973</v>
      </c>
      <c r="M4890" s="23" t="n">
        <f aca="false">MIN(J4890:L4890)</f>
        <v>2277831.09</v>
      </c>
      <c r="N4890" s="23" t="n">
        <f aca="false">MAX(J4890:L4890)</f>
        <v>2982973</v>
      </c>
      <c r="O4890" s="23" t="n">
        <f aca="false">MEDIAN(J4890:L4890)</f>
        <v>2509522.27859779</v>
      </c>
      <c r="P4890" s="23" t="n">
        <f aca="false">AVERAGE(J4890:L4890)</f>
        <v>2590108.7895326</v>
      </c>
      <c r="Q4890" s="23" t="n">
        <f aca="false">AVERAGE(M4890,O4890)</f>
        <v>2393676.68429889</v>
      </c>
      <c r="R4890" s="23" t="n">
        <f aca="false">AVERAGE(N4890,O4890)</f>
        <v>2746247.63929889</v>
      </c>
      <c r="S4890" s="23" t="n">
        <f aca="false">STDEV(J4890:L4890)</f>
        <v>359411.90522588</v>
      </c>
      <c r="T4890" s="25" t="n">
        <f aca="false">IF(P4890&gt;0,S4890/P4890,NA())</f>
        <v>0.138763246809698</v>
      </c>
      <c r="U4890" s="4" t="str">
        <f aca="false">IF(T4890&lt;=Parametros!$B$7,"MENOR",IF(T4890&lt;=Parametros!$B$8,"PROMEDIO MENOR-MEDIANA","PROMEDIO"))</f>
        <v>MENOR</v>
      </c>
      <c r="V4890" s="23" t="n">
        <f aca="false">IF(T4890&lt;=Parametros!$B$7,M4890,IF(T4890&lt;=Parametros!$B$8,Q4890,P4890))</f>
        <v>2277831.09</v>
      </c>
      <c r="W4890" s="26" t="n">
        <f aca="false">ROUND(V4890,0)</f>
        <v>2277831</v>
      </c>
      <c r="X4890" s="27" t="n">
        <f aca="false">K4890/G4890</f>
        <v>0.959470562962027</v>
      </c>
      <c r="Y4890" s="27" t="n">
        <f aca="false">L4890/G4890</f>
        <v>1.25649122807018</v>
      </c>
    </row>
    <row r="4891" customFormat="false" ht="26.25" hidden="false" customHeight="true" outlineLevel="0" collapsed="false">
      <c r="A4891" s="4" t="s">
        <v>899</v>
      </c>
      <c r="B4891" s="4" t="s">
        <v>1668</v>
      </c>
      <c r="C4891" s="4" t="s">
        <v>2247</v>
      </c>
      <c r="D4891" s="4" t="s">
        <v>2248</v>
      </c>
      <c r="E4891" s="4" t="s">
        <v>98</v>
      </c>
      <c r="F4891" s="4" t="s">
        <v>99</v>
      </c>
      <c r="G4891" s="23" t="n">
        <v>2091425</v>
      </c>
      <c r="H4891" s="24" t="n">
        <f aca="false">Parametros!$B$3</f>
        <v>160.42</v>
      </c>
      <c r="I4891" s="24" t="n">
        <f aca="false">Parametros!$B$4</f>
        <v>151.76</v>
      </c>
      <c r="J4891" s="23" t="n">
        <f aca="false">G4891*H4891/I4891</f>
        <v>2210769.62638376</v>
      </c>
      <c r="K4891" s="23" t="n">
        <v>2006660.35</v>
      </c>
      <c r="L4891" s="23" t="n">
        <v>2627877</v>
      </c>
      <c r="M4891" s="23" t="n">
        <f aca="false">MIN(J4891:L4891)</f>
        <v>2006660.35</v>
      </c>
      <c r="N4891" s="23" t="n">
        <f aca="false">MAX(J4891:L4891)</f>
        <v>2627877</v>
      </c>
      <c r="O4891" s="23" t="n">
        <f aca="false">MEDIAN(J4891:L4891)</f>
        <v>2210769.62638376</v>
      </c>
      <c r="P4891" s="23" t="n">
        <f aca="false">AVERAGE(J4891:L4891)</f>
        <v>2281768.99212792</v>
      </c>
      <c r="Q4891" s="23" t="n">
        <f aca="false">AVERAGE(M4891,O4891)</f>
        <v>2108714.98819188</v>
      </c>
      <c r="R4891" s="23" t="n">
        <f aca="false">AVERAGE(N4891,O4891)</f>
        <v>2419323.31319188</v>
      </c>
      <c r="S4891" s="23" t="n">
        <f aca="false">STDEV(J4891:L4891)</f>
        <v>316635.775002384</v>
      </c>
      <c r="T4891" s="25" t="n">
        <f aca="false">IF(P4891&gt;0,S4891/P4891,NA())</f>
        <v>0.138767673719283</v>
      </c>
      <c r="U4891" s="4" t="str">
        <f aca="false">IF(T4891&lt;=Parametros!$B$7,"MENOR",IF(T4891&lt;=Parametros!$B$8,"PROMEDIO MENOR-MEDIANA","PROMEDIO"))</f>
        <v>MENOR</v>
      </c>
      <c r="V4891" s="23" t="n">
        <f aca="false">IF(T4891&lt;=Parametros!$B$7,M4891,IF(T4891&lt;=Parametros!$B$8,Q4891,P4891))</f>
        <v>2006660.35</v>
      </c>
      <c r="W4891" s="26" t="n">
        <f aca="false">ROUND(V4891,0)</f>
        <v>2006660</v>
      </c>
      <c r="X4891" s="27" t="n">
        <f aca="false">K4891/G4891</f>
        <v>0.959470385024565</v>
      </c>
      <c r="Y4891" s="27" t="n">
        <f aca="false">L4891/G4891</f>
        <v>1.25650071123755</v>
      </c>
    </row>
    <row r="4892" customFormat="false" ht="26.25" hidden="false" customHeight="true" outlineLevel="0" collapsed="false">
      <c r="A4892" s="4" t="s">
        <v>902</v>
      </c>
      <c r="B4892" s="4" t="s">
        <v>1668</v>
      </c>
      <c r="C4892" s="4" t="s">
        <v>2249</v>
      </c>
      <c r="D4892" s="4" t="s">
        <v>2250</v>
      </c>
      <c r="E4892" s="4" t="s">
        <v>98</v>
      </c>
      <c r="F4892" s="4" t="s">
        <v>99</v>
      </c>
      <c r="G4892" s="23" t="n">
        <v>3617600</v>
      </c>
      <c r="H4892" s="24" t="n">
        <f aca="false">Parametros!$B$3</f>
        <v>160.42</v>
      </c>
      <c r="I4892" s="24" t="n">
        <f aca="false">Parametros!$B$4</f>
        <v>151.76</v>
      </c>
      <c r="J4892" s="23" t="n">
        <f aca="false">G4892*H4892/I4892</f>
        <v>3824033.94833948</v>
      </c>
      <c r="K4892" s="23" t="n">
        <v>3470980.14</v>
      </c>
      <c r="L4892" s="23" t="n">
        <v>4545562</v>
      </c>
      <c r="M4892" s="23" t="n">
        <f aca="false">MIN(J4892:L4892)</f>
        <v>3470980.14</v>
      </c>
      <c r="N4892" s="23" t="n">
        <f aca="false">MAX(J4892:L4892)</f>
        <v>4545562</v>
      </c>
      <c r="O4892" s="23" t="n">
        <f aca="false">MEDIAN(J4892:L4892)</f>
        <v>3824033.94833948</v>
      </c>
      <c r="P4892" s="23" t="n">
        <f aca="false">AVERAGE(J4892:L4892)</f>
        <v>3946858.69611316</v>
      </c>
      <c r="Q4892" s="23" t="n">
        <f aca="false">AVERAGE(M4892,O4892)</f>
        <v>3647507.04416974</v>
      </c>
      <c r="R4892" s="23" t="n">
        <f aca="false">AVERAGE(N4892,O4892)</f>
        <v>4184797.97416974</v>
      </c>
      <c r="S4892" s="23" t="n">
        <f aca="false">STDEV(J4892:L4892)</f>
        <v>547718.889996972</v>
      </c>
      <c r="T4892" s="25" t="n">
        <f aca="false">IF(P4892&gt;0,S4892/P4892,NA())</f>
        <v>0.13877337198222</v>
      </c>
      <c r="U4892" s="4" t="str">
        <f aca="false">IF(T4892&lt;=Parametros!$B$7,"MENOR",IF(T4892&lt;=Parametros!$B$8,"PROMEDIO MENOR-MEDIANA","PROMEDIO"))</f>
        <v>MENOR</v>
      </c>
      <c r="V4892" s="23" t="n">
        <f aca="false">IF(T4892&lt;=Parametros!$B$7,M4892,IF(T4892&lt;=Parametros!$B$8,Q4892,P4892))</f>
        <v>3470980.14</v>
      </c>
      <c r="W4892" s="26" t="n">
        <f aca="false">ROUND(V4892,0)</f>
        <v>3470980</v>
      </c>
      <c r="X4892" s="27" t="n">
        <f aca="false">K4892/G4892</f>
        <v>0.959470405793897</v>
      </c>
      <c r="Y4892" s="27" t="n">
        <f aca="false">L4892/G4892</f>
        <v>1.25651315789474</v>
      </c>
    </row>
    <row r="4893" customFormat="false" ht="26.25" hidden="false" customHeight="true" outlineLevel="0" collapsed="false">
      <c r="A4893" s="4" t="s">
        <v>905</v>
      </c>
      <c r="B4893" s="4" t="s">
        <v>1668</v>
      </c>
      <c r="C4893" s="4" t="s">
        <v>2251</v>
      </c>
      <c r="D4893" s="4" t="s">
        <v>2252</v>
      </c>
      <c r="E4893" s="4" t="s">
        <v>98</v>
      </c>
      <c r="F4893" s="4" t="s">
        <v>99</v>
      </c>
      <c r="G4893" s="23" t="n">
        <v>3504550</v>
      </c>
      <c r="H4893" s="24" t="n">
        <f aca="false">Parametros!$B$3</f>
        <v>160.42</v>
      </c>
      <c r="I4893" s="24" t="n">
        <f aca="false">Parametros!$B$4</f>
        <v>151.76</v>
      </c>
      <c r="J4893" s="23" t="n">
        <f aca="false">G4893*H4893/I4893</f>
        <v>3704532.88745387</v>
      </c>
      <c r="K4893" s="23" t="n">
        <v>3362512.21</v>
      </c>
      <c r="L4893" s="23" t="n">
        <v>4403595</v>
      </c>
      <c r="M4893" s="23" t="n">
        <f aca="false">MIN(J4893:L4893)</f>
        <v>3362512.21</v>
      </c>
      <c r="N4893" s="23" t="n">
        <f aca="false">MAX(J4893:L4893)</f>
        <v>4403595</v>
      </c>
      <c r="O4893" s="23" t="n">
        <f aca="false">MEDIAN(J4893:L4893)</f>
        <v>3704532.88745387</v>
      </c>
      <c r="P4893" s="23" t="n">
        <f aca="false">AVERAGE(J4893:L4893)</f>
        <v>3823546.69915129</v>
      </c>
      <c r="Q4893" s="23" t="n">
        <f aca="false">AVERAGE(M4893,O4893)</f>
        <v>3533522.54872694</v>
      </c>
      <c r="R4893" s="23" t="n">
        <f aca="false">AVERAGE(N4893,O4893)</f>
        <v>4054063.94372694</v>
      </c>
      <c r="S4893" s="23" t="n">
        <f aca="false">STDEV(J4893:L4893)</f>
        <v>530647.302301262</v>
      </c>
      <c r="T4893" s="25" t="n">
        <f aca="false">IF(P4893&gt;0,S4893/P4893,NA())</f>
        <v>0.138784051576786</v>
      </c>
      <c r="U4893" s="4" t="str">
        <f aca="false">IF(T4893&lt;=Parametros!$B$7,"MENOR",IF(T4893&lt;=Parametros!$B$8,"PROMEDIO MENOR-MEDIANA","PROMEDIO"))</f>
        <v>MENOR</v>
      </c>
      <c r="V4893" s="23" t="n">
        <f aca="false">IF(T4893&lt;=Parametros!$B$7,M4893,IF(T4893&lt;=Parametros!$B$8,Q4893,P4893))</f>
        <v>3362512.21</v>
      </c>
      <c r="W4893" s="26" t="n">
        <f aca="false">ROUND(V4893,0)</f>
        <v>3362512</v>
      </c>
      <c r="X4893" s="27" t="n">
        <f aca="false">K4893/G4893</f>
        <v>0.959470462684225</v>
      </c>
      <c r="Y4893" s="27" t="n">
        <f aca="false">L4893/G4893</f>
        <v>1.25653650254669</v>
      </c>
    </row>
    <row r="4894" customFormat="false" ht="26.25" hidden="false" customHeight="true" outlineLevel="0" collapsed="false">
      <c r="A4894" s="4" t="s">
        <v>908</v>
      </c>
      <c r="B4894" s="4" t="s">
        <v>1668</v>
      </c>
      <c r="C4894" s="4" t="s">
        <v>2253</v>
      </c>
      <c r="D4894" s="4" t="s">
        <v>2254</v>
      </c>
      <c r="E4894" s="4" t="s">
        <v>98</v>
      </c>
      <c r="F4894" s="4" t="s">
        <v>99</v>
      </c>
      <c r="G4894" s="23" t="n">
        <v>3278450</v>
      </c>
      <c r="H4894" s="24" t="n">
        <f aca="false">Parametros!$B$3</f>
        <v>160.42</v>
      </c>
      <c r="I4894" s="24" t="n">
        <f aca="false">Parametros!$B$4</f>
        <v>151.76</v>
      </c>
      <c r="J4894" s="23" t="n">
        <f aca="false">G4894*H4894/I4894</f>
        <v>3465530.76568266</v>
      </c>
      <c r="K4894" s="23" t="n">
        <v>3145575.43</v>
      </c>
      <c r="L4894" s="23" t="n">
        <v>4119423</v>
      </c>
      <c r="M4894" s="23" t="n">
        <f aca="false">MIN(J4894:L4894)</f>
        <v>3145575.43</v>
      </c>
      <c r="N4894" s="23" t="n">
        <f aca="false">MAX(J4894:L4894)</f>
        <v>4119423</v>
      </c>
      <c r="O4894" s="23" t="n">
        <f aca="false">MEDIAN(J4894:L4894)</f>
        <v>3465530.76568266</v>
      </c>
      <c r="P4894" s="23" t="n">
        <f aca="false">AVERAGE(J4894:L4894)</f>
        <v>3576843.06522755</v>
      </c>
      <c r="Q4894" s="23" t="n">
        <f aca="false">AVERAGE(M4894,O4894)</f>
        <v>3305553.09784133</v>
      </c>
      <c r="R4894" s="23" t="n">
        <f aca="false">AVERAGE(N4894,O4894)</f>
        <v>3792476.88284133</v>
      </c>
      <c r="S4894" s="23" t="n">
        <f aca="false">STDEV(J4894:L4894)</f>
        <v>496374.4487997</v>
      </c>
      <c r="T4894" s="25" t="n">
        <f aca="false">IF(P4894&gt;0,S4894/P4894,NA())</f>
        <v>0.138774455503857</v>
      </c>
      <c r="U4894" s="4" t="str">
        <f aca="false">IF(T4894&lt;=Parametros!$B$7,"MENOR",IF(T4894&lt;=Parametros!$B$8,"PROMEDIO MENOR-MEDIANA","PROMEDIO"))</f>
        <v>MENOR</v>
      </c>
      <c r="V4894" s="23" t="n">
        <f aca="false">IF(T4894&lt;=Parametros!$B$7,M4894,IF(T4894&lt;=Parametros!$B$8,Q4894,P4894))</f>
        <v>3145575.43</v>
      </c>
      <c r="W4894" s="26" t="n">
        <f aca="false">ROUND(V4894,0)</f>
        <v>3145575</v>
      </c>
      <c r="X4894" s="27" t="n">
        <f aca="false">K4894/G4894</f>
        <v>0.959470307614879</v>
      </c>
      <c r="Y4894" s="27" t="n">
        <f aca="false">L4894/G4894</f>
        <v>1.25651542649728</v>
      </c>
    </row>
    <row r="4895" customFormat="false" ht="26.25" hidden="false" customHeight="true" outlineLevel="0" collapsed="false">
      <c r="A4895" s="4" t="s">
        <v>911</v>
      </c>
      <c r="B4895" s="4" t="s">
        <v>1668</v>
      </c>
      <c r="C4895" s="4" t="s">
        <v>2255</v>
      </c>
      <c r="D4895" s="4" t="s">
        <v>2256</v>
      </c>
      <c r="E4895" s="4" t="s">
        <v>98</v>
      </c>
      <c r="F4895" s="4" t="s">
        <v>99</v>
      </c>
      <c r="G4895" s="23" t="n">
        <v>3391500</v>
      </c>
      <c r="H4895" s="24" t="n">
        <f aca="false">Parametros!$B$3</f>
        <v>160.42</v>
      </c>
      <c r="I4895" s="24" t="n">
        <f aca="false">Parametros!$B$4</f>
        <v>151.76</v>
      </c>
      <c r="J4895" s="23" t="n">
        <f aca="false">G4895*H4895/I4895</f>
        <v>3585031.82656827</v>
      </c>
      <c r="K4895" s="23" t="n">
        <v>3254044.28</v>
      </c>
      <c r="L4895" s="23" t="n">
        <v>4261509</v>
      </c>
      <c r="M4895" s="23" t="n">
        <f aca="false">MIN(J4895:L4895)</f>
        <v>3254044.28</v>
      </c>
      <c r="N4895" s="23" t="n">
        <f aca="false">MAX(J4895:L4895)</f>
        <v>4261509</v>
      </c>
      <c r="O4895" s="23" t="n">
        <f aca="false">MEDIAN(J4895:L4895)</f>
        <v>3585031.82656827</v>
      </c>
      <c r="P4895" s="23" t="n">
        <f aca="false">AVERAGE(J4895:L4895)</f>
        <v>3700195.03552276</v>
      </c>
      <c r="Q4895" s="23" t="n">
        <f aca="false">AVERAGE(M4895,O4895)</f>
        <v>3419538.05328413</v>
      </c>
      <c r="R4895" s="23" t="n">
        <f aca="false">AVERAGE(N4895,O4895)</f>
        <v>3923270.41328413</v>
      </c>
      <c r="S4895" s="23" t="n">
        <f aca="false">STDEV(J4895:L4895)</f>
        <v>513510.675676457</v>
      </c>
      <c r="T4895" s="25" t="n">
        <f aca="false">IF(P4895&gt;0,S4895/P4895,NA())</f>
        <v>0.138779353722339</v>
      </c>
      <c r="U4895" s="4" t="str">
        <f aca="false">IF(T4895&lt;=Parametros!$B$7,"MENOR",IF(T4895&lt;=Parametros!$B$8,"PROMEDIO MENOR-MEDIANA","PROMEDIO"))</f>
        <v>MENOR</v>
      </c>
      <c r="V4895" s="23" t="n">
        <f aca="false">IF(T4895&lt;=Parametros!$B$7,M4895,IF(T4895&lt;=Parametros!$B$8,Q4895,P4895))</f>
        <v>3254044.28</v>
      </c>
      <c r="W4895" s="26" t="n">
        <f aca="false">ROUND(V4895,0)</f>
        <v>3254044</v>
      </c>
      <c r="X4895" s="27" t="n">
        <f aca="false">K4895/G4895</f>
        <v>0.959470523367242</v>
      </c>
      <c r="Y4895" s="27" t="n">
        <f aca="false">L4895/G4895</f>
        <v>1.25652631578947</v>
      </c>
    </row>
    <row r="4896" customFormat="false" ht="26.25" hidden="false" customHeight="true" outlineLevel="0" collapsed="false">
      <c r="A4896" s="4" t="s">
        <v>914</v>
      </c>
      <c r="B4896" s="4" t="s">
        <v>1668</v>
      </c>
      <c r="C4896" s="4" t="s">
        <v>2257</v>
      </c>
      <c r="D4896" s="4" t="s">
        <v>2258</v>
      </c>
      <c r="E4896" s="4" t="s">
        <v>98</v>
      </c>
      <c r="F4896" s="4" t="s">
        <v>99</v>
      </c>
      <c r="G4896" s="23" t="n">
        <v>3561075</v>
      </c>
      <c r="H4896" s="24" t="n">
        <f aca="false">Parametros!$B$3</f>
        <v>160.42</v>
      </c>
      <c r="I4896" s="24" t="n">
        <f aca="false">Parametros!$B$4</f>
        <v>151.76</v>
      </c>
      <c r="J4896" s="23" t="n">
        <f aca="false">G4896*H4896/I4896</f>
        <v>3764283.41789668</v>
      </c>
      <c r="K4896" s="23" t="n">
        <v>3416746.17</v>
      </c>
      <c r="L4896" s="23" t="n">
        <v>4474519</v>
      </c>
      <c r="M4896" s="23" t="n">
        <f aca="false">MIN(J4896:L4896)</f>
        <v>3416746.17</v>
      </c>
      <c r="N4896" s="23" t="n">
        <f aca="false">MAX(J4896:L4896)</f>
        <v>4474519</v>
      </c>
      <c r="O4896" s="23" t="n">
        <f aca="false">MEDIAN(J4896:L4896)</f>
        <v>3764283.41789668</v>
      </c>
      <c r="P4896" s="23" t="n">
        <f aca="false">AVERAGE(J4896:L4896)</f>
        <v>3885182.86263223</v>
      </c>
      <c r="Q4896" s="23" t="n">
        <f aca="false">AVERAGE(M4896,O4896)</f>
        <v>3590514.79394834</v>
      </c>
      <c r="R4896" s="23" t="n">
        <f aca="false">AVERAGE(N4896,O4896)</f>
        <v>4119401.20894834</v>
      </c>
      <c r="S4896" s="23" t="n">
        <f aca="false">STDEV(J4896:L4896)</f>
        <v>539150.578943003</v>
      </c>
      <c r="T4896" s="25" t="n">
        <f aca="false">IF(P4896&gt;0,S4896/P4896,NA())</f>
        <v>0.138770966002286</v>
      </c>
      <c r="U4896" s="4" t="str">
        <f aca="false">IF(T4896&lt;=Parametros!$B$7,"MENOR",IF(T4896&lt;=Parametros!$B$8,"PROMEDIO MENOR-MEDIANA","PROMEDIO"))</f>
        <v>MENOR</v>
      </c>
      <c r="V4896" s="23" t="n">
        <f aca="false">IF(T4896&lt;=Parametros!$B$7,M4896,IF(T4896&lt;=Parametros!$B$8,Q4896,P4896))</f>
        <v>3416746.17</v>
      </c>
      <c r="W4896" s="26" t="n">
        <f aca="false">ROUND(V4896,0)</f>
        <v>3416746</v>
      </c>
      <c r="X4896" s="27" t="n">
        <f aca="false">K4896/G4896</f>
        <v>0.95947043238348</v>
      </c>
      <c r="Y4896" s="27" t="n">
        <f aca="false">L4896/G4896</f>
        <v>1.25650793650794</v>
      </c>
    </row>
    <row r="4897" customFormat="false" ht="39" hidden="false" customHeight="true" outlineLevel="0" collapsed="false">
      <c r="A4897" s="4" t="s">
        <v>917</v>
      </c>
      <c r="B4897" s="4" t="s">
        <v>1668</v>
      </c>
      <c r="C4897" s="4" t="s">
        <v>2259</v>
      </c>
      <c r="D4897" s="4" t="s">
        <v>2260</v>
      </c>
      <c r="E4897" s="4" t="s">
        <v>98</v>
      </c>
      <c r="F4897" s="4" t="s">
        <v>99</v>
      </c>
      <c r="G4897" s="23" t="n">
        <v>1978375</v>
      </c>
      <c r="H4897" s="24" t="n">
        <f aca="false">Parametros!$B$3</f>
        <v>160.42</v>
      </c>
      <c r="I4897" s="24" t="n">
        <f aca="false">Parametros!$B$4</f>
        <v>151.76</v>
      </c>
      <c r="J4897" s="23" t="n">
        <f aca="false">G4897*H4897/I4897</f>
        <v>2091268.56549816</v>
      </c>
      <c r="K4897" s="23" t="n">
        <v>1898192.42</v>
      </c>
      <c r="L4897" s="23" t="n">
        <v>2485791</v>
      </c>
      <c r="M4897" s="23" t="n">
        <f aca="false">MIN(J4897:L4897)</f>
        <v>1898192.42</v>
      </c>
      <c r="N4897" s="23" t="n">
        <f aca="false">MAX(J4897:L4897)</f>
        <v>2485791</v>
      </c>
      <c r="O4897" s="23" t="n">
        <f aca="false">MEDIAN(J4897:L4897)</f>
        <v>2091268.56549816</v>
      </c>
      <c r="P4897" s="23" t="n">
        <f aca="false">AVERAGE(J4897:L4897)</f>
        <v>2158417.32849938</v>
      </c>
      <c r="Q4897" s="23" t="n">
        <f aca="false">AVERAGE(M4897,O4897)</f>
        <v>1994730.49274908</v>
      </c>
      <c r="R4897" s="23" t="n">
        <f aca="false">AVERAGE(N4897,O4897)</f>
        <v>2288529.78274908</v>
      </c>
      <c r="S4897" s="23" t="n">
        <f aca="false">STDEV(J4897:L4897)</f>
        <v>299499.14871991</v>
      </c>
      <c r="T4897" s="25" t="n">
        <f aca="false">IF(P4897&gt;0,S4897/P4897,NA())</f>
        <v>0.138758684321782</v>
      </c>
      <c r="U4897" s="4" t="str">
        <f aca="false">IF(T4897&lt;=Parametros!$B$7,"MENOR",IF(T4897&lt;=Parametros!$B$8,"PROMEDIO MENOR-MEDIANA","PROMEDIO"))</f>
        <v>MENOR</v>
      </c>
      <c r="V4897" s="23" t="n">
        <f aca="false">IF(T4897&lt;=Parametros!$B$7,M4897,IF(T4897&lt;=Parametros!$B$8,Q4897,P4897))</f>
        <v>1898192.42</v>
      </c>
      <c r="W4897" s="26" t="n">
        <f aca="false">ROUND(V4897,0)</f>
        <v>1898192</v>
      </c>
      <c r="X4897" s="27" t="n">
        <f aca="false">K4897/G4897</f>
        <v>0.959470484614899</v>
      </c>
      <c r="Y4897" s="27" t="n">
        <f aca="false">L4897/G4897</f>
        <v>1.25648120300752</v>
      </c>
    </row>
    <row r="4898" customFormat="false" ht="39" hidden="false" customHeight="true" outlineLevel="0" collapsed="false">
      <c r="A4898" s="4" t="s">
        <v>920</v>
      </c>
      <c r="B4898" s="4" t="s">
        <v>1668</v>
      </c>
      <c r="C4898" s="4" t="s">
        <v>2261</v>
      </c>
      <c r="D4898" s="4" t="s">
        <v>2262</v>
      </c>
      <c r="E4898" s="4" t="s">
        <v>98</v>
      </c>
      <c r="F4898" s="4" t="s">
        <v>99</v>
      </c>
      <c r="G4898" s="23" t="n">
        <v>2249695</v>
      </c>
      <c r="H4898" s="24" t="n">
        <f aca="false">Parametros!$B$3</f>
        <v>160.42</v>
      </c>
      <c r="I4898" s="24" t="n">
        <f aca="false">Parametros!$B$4</f>
        <v>151.76</v>
      </c>
      <c r="J4898" s="23" t="n">
        <f aca="false">G4898*H4898/I4898</f>
        <v>2378071.11162362</v>
      </c>
      <c r="K4898" s="23" t="n">
        <v>2158516</v>
      </c>
      <c r="L4898" s="23" t="n">
        <v>2826726</v>
      </c>
      <c r="M4898" s="23" t="n">
        <f aca="false">MIN(J4898:L4898)</f>
        <v>2158516</v>
      </c>
      <c r="N4898" s="23" t="n">
        <f aca="false">MAX(J4898:L4898)</f>
        <v>2826726</v>
      </c>
      <c r="O4898" s="23" t="n">
        <f aca="false">MEDIAN(J4898:L4898)</f>
        <v>2378071.11162362</v>
      </c>
      <c r="P4898" s="23" t="n">
        <f aca="false">AVERAGE(J4898:L4898)</f>
        <v>2454437.70387454</v>
      </c>
      <c r="Q4898" s="23" t="n">
        <f aca="false">AVERAGE(M4898,O4898)</f>
        <v>2268293.55581181</v>
      </c>
      <c r="R4898" s="23" t="n">
        <f aca="false">AVERAGE(N4898,O4898)</f>
        <v>2602398.55581181</v>
      </c>
      <c r="S4898" s="23" t="n">
        <f aca="false">STDEV(J4898:L4898)</f>
        <v>340587.790935045</v>
      </c>
      <c r="T4898" s="25" t="n">
        <f aca="false">IF(P4898&gt;0,S4898/P4898,NA())</f>
        <v>0.138764080423552</v>
      </c>
      <c r="U4898" s="4" t="str">
        <f aca="false">IF(T4898&lt;=Parametros!$B$7,"MENOR",IF(T4898&lt;=Parametros!$B$8,"PROMEDIO MENOR-MEDIANA","PROMEDIO"))</f>
        <v>MENOR</v>
      </c>
      <c r="V4898" s="23" t="n">
        <f aca="false">IF(T4898&lt;=Parametros!$B$7,M4898,IF(T4898&lt;=Parametros!$B$8,Q4898,P4898))</f>
        <v>2158516</v>
      </c>
      <c r="W4898" s="26" t="n">
        <f aca="false">ROUND(V4898,0)</f>
        <v>2158516</v>
      </c>
      <c r="X4898" s="27" t="n">
        <f aca="false">K4898/G4898</f>
        <v>0.959470506001925</v>
      </c>
      <c r="Y4898" s="27" t="n">
        <f aca="false">L4898/G4898</f>
        <v>1.25649299127215</v>
      </c>
    </row>
    <row r="4899" customFormat="false" ht="15" hidden="false" customHeight="true" outlineLevel="0" collapsed="false">
      <c r="A4899" s="22" t="s">
        <v>961</v>
      </c>
      <c r="B4899" s="22" t="s">
        <v>962</v>
      </c>
      <c r="C4899" s="22"/>
      <c r="D4899" s="22"/>
      <c r="E4899" s="22"/>
      <c r="F4899" s="22"/>
      <c r="G4899" s="22"/>
      <c r="H4899" s="22"/>
      <c r="I4899" s="22"/>
      <c r="J4899" s="22"/>
      <c r="K4899" s="22"/>
      <c r="L4899" s="22"/>
      <c r="M4899" s="22"/>
      <c r="N4899" s="22"/>
      <c r="O4899" s="22"/>
      <c r="P4899" s="22"/>
      <c r="Q4899" s="22"/>
      <c r="R4899" s="22"/>
      <c r="S4899" s="22"/>
      <c r="T4899" s="22"/>
      <c r="U4899" s="22"/>
      <c r="V4899" s="22"/>
      <c r="W4899" s="22"/>
    </row>
    <row r="4900" customFormat="false" ht="15" hidden="false" customHeight="true" outlineLevel="0" collapsed="false">
      <c r="A4900" s="4" t="s">
        <v>963</v>
      </c>
      <c r="B4900" s="4" t="s">
        <v>1668</v>
      </c>
      <c r="C4900" s="4" t="s">
        <v>2263</v>
      </c>
      <c r="D4900" s="4" t="s">
        <v>2264</v>
      </c>
      <c r="E4900" s="4" t="s">
        <v>98</v>
      </c>
      <c r="F4900" s="4" t="s">
        <v>99</v>
      </c>
      <c r="G4900" s="23" t="n">
        <v>269294</v>
      </c>
      <c r="H4900" s="24" t="n">
        <f aca="false">Parametros!$B$3</f>
        <v>160.42</v>
      </c>
      <c r="I4900" s="24" t="n">
        <f aca="false">Parametros!$B$4</f>
        <v>151.76</v>
      </c>
      <c r="J4900" s="23" t="n">
        <f aca="false">G4900*H4900/I4900</f>
        <v>284660.934897206</v>
      </c>
      <c r="K4900" s="23" t="n">
        <v>258379.19</v>
      </c>
      <c r="L4900" s="23" t="n">
        <v>338317</v>
      </c>
      <c r="M4900" s="23" t="n">
        <f aca="false">MIN(J4900:L4900)</f>
        <v>258379.19</v>
      </c>
      <c r="N4900" s="23" t="n">
        <f aca="false">MAX(J4900:L4900)</f>
        <v>338317</v>
      </c>
      <c r="O4900" s="23" t="n">
        <f aca="false">MEDIAN(J4900:L4900)</f>
        <v>284660.934897206</v>
      </c>
      <c r="P4900" s="23" t="n">
        <f aca="false">AVERAGE(J4900:L4900)</f>
        <v>293785.708299069</v>
      </c>
      <c r="Q4900" s="23" t="n">
        <f aca="false">AVERAGE(M4900,O4900)</f>
        <v>271520.062448603</v>
      </c>
      <c r="R4900" s="23" t="n">
        <f aca="false">AVERAGE(N4900,O4900)</f>
        <v>311488.967448603</v>
      </c>
      <c r="S4900" s="23" t="n">
        <f aca="false">STDEV(J4900:L4900)</f>
        <v>40742.6003603787</v>
      </c>
      <c r="T4900" s="25" t="n">
        <f aca="false">IF(P4900&gt;0,S4900/P4900,NA())</f>
        <v>0.138681355863994</v>
      </c>
      <c r="U4900" s="4" t="str">
        <f aca="false">IF(T4900&lt;=Parametros!$B$7,"MENOR",IF(T4900&lt;=Parametros!$B$8,"PROMEDIO MENOR-MEDIANA","PROMEDIO"))</f>
        <v>MENOR</v>
      </c>
      <c r="V4900" s="23" t="n">
        <f aca="false">IF(T4900&lt;=Parametros!$B$7,M4900,IF(T4900&lt;=Parametros!$B$8,Q4900,P4900))</f>
        <v>258379.19</v>
      </c>
      <c r="W4900" s="26" t="n">
        <f aca="false">ROUND(V4900,0)</f>
        <v>258379</v>
      </c>
      <c r="X4900" s="27" t="n">
        <f aca="false">K4900/G4900</f>
        <v>0.959468796185582</v>
      </c>
      <c r="Y4900" s="27" t="n">
        <f aca="false">L4900/G4900</f>
        <v>1.25631094640059</v>
      </c>
    </row>
    <row r="4901" customFormat="false" ht="26.25" hidden="false" customHeight="true" outlineLevel="0" collapsed="false">
      <c r="A4901" s="4" t="s">
        <v>966</v>
      </c>
      <c r="B4901" s="4" t="s">
        <v>1668</v>
      </c>
      <c r="C4901" s="4" t="s">
        <v>2265</v>
      </c>
      <c r="D4901" s="4" t="s">
        <v>2266</v>
      </c>
      <c r="E4901" s="4" t="s">
        <v>98</v>
      </c>
      <c r="F4901" s="4" t="s">
        <v>99</v>
      </c>
      <c r="G4901" s="23" t="n">
        <v>215298</v>
      </c>
      <c r="H4901" s="24" t="n">
        <f aca="false">Parametros!$B$3</f>
        <v>160.42</v>
      </c>
      <c r="I4901" s="24" t="n">
        <f aca="false">Parametros!$B$4</f>
        <v>151.76</v>
      </c>
      <c r="J4901" s="23" t="n">
        <f aca="false">G4901*H4901/I4901</f>
        <v>227583.718766473</v>
      </c>
      <c r="K4901" s="23" t="n">
        <v>206572.5</v>
      </c>
      <c r="L4901" s="23" t="n">
        <v>270487</v>
      </c>
      <c r="M4901" s="23" t="n">
        <f aca="false">MIN(J4901:L4901)</f>
        <v>206572.5</v>
      </c>
      <c r="N4901" s="23" t="n">
        <f aca="false">MAX(J4901:L4901)</f>
        <v>270487</v>
      </c>
      <c r="O4901" s="23" t="n">
        <f aca="false">MEDIAN(J4901:L4901)</f>
        <v>227583.718766473</v>
      </c>
      <c r="P4901" s="23" t="n">
        <f aca="false">AVERAGE(J4901:L4901)</f>
        <v>234881.072922158</v>
      </c>
      <c r="Q4901" s="23" t="n">
        <f aca="false">AVERAGE(M4901,O4901)</f>
        <v>217078.109383237</v>
      </c>
      <c r="R4901" s="23" t="n">
        <f aca="false">AVERAGE(N4901,O4901)</f>
        <v>249035.359383237</v>
      </c>
      <c r="S4901" s="23" t="n">
        <f aca="false">STDEV(J4901:L4901)</f>
        <v>32576.1317657209</v>
      </c>
      <c r="T4901" s="25" t="n">
        <f aca="false">IF(P4901&gt;0,S4901/P4901,NA())</f>
        <v>0.138692025544847</v>
      </c>
      <c r="U4901" s="4" t="str">
        <f aca="false">IF(T4901&lt;=Parametros!$B$7,"MENOR",IF(T4901&lt;=Parametros!$B$8,"PROMEDIO MENOR-MEDIANA","PROMEDIO"))</f>
        <v>MENOR</v>
      </c>
      <c r="V4901" s="23" t="n">
        <f aca="false">IF(T4901&lt;=Parametros!$B$7,M4901,IF(T4901&lt;=Parametros!$B$8,Q4901,P4901))</f>
        <v>206572.5</v>
      </c>
      <c r="W4901" s="26" t="n">
        <f aca="false">ROUND(V4901,0)</f>
        <v>206573</v>
      </c>
      <c r="X4901" s="27" t="n">
        <f aca="false">K4901/G4901</f>
        <v>0.959472452136109</v>
      </c>
      <c r="Y4901" s="27" t="n">
        <f aca="false">L4901/G4901</f>
        <v>1.25633772724317</v>
      </c>
    </row>
    <row r="4902" customFormat="false" ht="26.25" hidden="false" customHeight="true" outlineLevel="0" collapsed="false">
      <c r="A4902" s="4" t="s">
        <v>969</v>
      </c>
      <c r="B4902" s="4" t="s">
        <v>1668</v>
      </c>
      <c r="C4902" s="4" t="s">
        <v>2267</v>
      </c>
      <c r="D4902" s="4" t="s">
        <v>2268</v>
      </c>
      <c r="E4902" s="4" t="s">
        <v>98</v>
      </c>
      <c r="F4902" s="4" t="s">
        <v>99</v>
      </c>
      <c r="G4902" s="23" t="n">
        <v>269294</v>
      </c>
      <c r="H4902" s="24" t="n">
        <f aca="false">Parametros!$B$3</f>
        <v>160.42</v>
      </c>
      <c r="I4902" s="24" t="n">
        <f aca="false">Parametros!$B$4</f>
        <v>151.76</v>
      </c>
      <c r="J4902" s="23" t="n">
        <f aca="false">G4902*H4902/I4902</f>
        <v>284660.934897206</v>
      </c>
      <c r="K4902" s="23" t="n">
        <v>258379.19</v>
      </c>
      <c r="L4902" s="23" t="n">
        <v>338317</v>
      </c>
      <c r="M4902" s="23" t="n">
        <f aca="false">MIN(J4902:L4902)</f>
        <v>258379.19</v>
      </c>
      <c r="N4902" s="23" t="n">
        <f aca="false">MAX(J4902:L4902)</f>
        <v>338317</v>
      </c>
      <c r="O4902" s="23" t="n">
        <f aca="false">MEDIAN(J4902:L4902)</f>
        <v>284660.934897206</v>
      </c>
      <c r="P4902" s="23" t="n">
        <f aca="false">AVERAGE(J4902:L4902)</f>
        <v>293785.708299069</v>
      </c>
      <c r="Q4902" s="23" t="n">
        <f aca="false">AVERAGE(M4902,O4902)</f>
        <v>271520.062448603</v>
      </c>
      <c r="R4902" s="23" t="n">
        <f aca="false">AVERAGE(N4902,O4902)</f>
        <v>311488.967448603</v>
      </c>
      <c r="S4902" s="23" t="n">
        <f aca="false">STDEV(J4902:L4902)</f>
        <v>40742.6003603787</v>
      </c>
      <c r="T4902" s="25" t="n">
        <f aca="false">IF(P4902&gt;0,S4902/P4902,NA())</f>
        <v>0.138681355863994</v>
      </c>
      <c r="U4902" s="4" t="str">
        <f aca="false">IF(T4902&lt;=Parametros!$B$7,"MENOR",IF(T4902&lt;=Parametros!$B$8,"PROMEDIO MENOR-MEDIANA","PROMEDIO"))</f>
        <v>MENOR</v>
      </c>
      <c r="V4902" s="23" t="n">
        <f aca="false">IF(T4902&lt;=Parametros!$B$7,M4902,IF(T4902&lt;=Parametros!$B$8,Q4902,P4902))</f>
        <v>258379.19</v>
      </c>
      <c r="W4902" s="26" t="n">
        <f aca="false">ROUND(V4902,0)</f>
        <v>258379</v>
      </c>
      <c r="X4902" s="27" t="n">
        <f aca="false">K4902/G4902</f>
        <v>0.959468796185582</v>
      </c>
      <c r="Y4902" s="27" t="n">
        <f aca="false">L4902/G4902</f>
        <v>1.25631094640059</v>
      </c>
    </row>
    <row r="4903" customFormat="false" ht="15" hidden="false" customHeight="true" outlineLevel="0" collapsed="false">
      <c r="A4903" s="4" t="s">
        <v>972</v>
      </c>
      <c r="B4903" s="4" t="s">
        <v>1668</v>
      </c>
      <c r="C4903" s="4" t="s">
        <v>2269</v>
      </c>
      <c r="D4903" s="4" t="s">
        <v>2270</v>
      </c>
      <c r="E4903" s="4" t="s">
        <v>98</v>
      </c>
      <c r="F4903" s="4" t="s">
        <v>99</v>
      </c>
      <c r="G4903" s="23" t="n">
        <v>107435</v>
      </c>
      <c r="H4903" s="24" t="n">
        <f aca="false">Parametros!$B$3</f>
        <v>160.42</v>
      </c>
      <c r="I4903" s="24" t="n">
        <f aca="false">Parametros!$B$4</f>
        <v>151.76</v>
      </c>
      <c r="J4903" s="23" t="n">
        <f aca="false">G4903*H4903/I4903</f>
        <v>113565.647733263</v>
      </c>
      <c r="K4903" s="23" t="n">
        <v>103081</v>
      </c>
      <c r="L4903" s="23" t="n">
        <v>134946</v>
      </c>
      <c r="M4903" s="23" t="n">
        <f aca="false">MIN(J4903:L4903)</f>
        <v>103081</v>
      </c>
      <c r="N4903" s="23" t="n">
        <f aca="false">MAX(J4903:L4903)</f>
        <v>134946</v>
      </c>
      <c r="O4903" s="23" t="n">
        <f aca="false">MEDIAN(J4903:L4903)</f>
        <v>113565.647733263</v>
      </c>
      <c r="P4903" s="23" t="n">
        <f aca="false">AVERAGE(J4903:L4903)</f>
        <v>117197.549244421</v>
      </c>
      <c r="Q4903" s="23" t="n">
        <f aca="false">AVERAGE(M4903,O4903)</f>
        <v>108323.323866632</v>
      </c>
      <c r="R4903" s="23" t="n">
        <f aca="false">AVERAGE(N4903,O4903)</f>
        <v>124255.823866632</v>
      </c>
      <c r="S4903" s="23" t="n">
        <f aca="false">STDEV(J4903:L4903)</f>
        <v>16239.9996209995</v>
      </c>
      <c r="T4903" s="25" t="n">
        <f aca="false">IF(P4903&gt;0,S4903/P4903,NA())</f>
        <v>0.138569447276839</v>
      </c>
      <c r="U4903" s="4" t="str">
        <f aca="false">IF(T4903&lt;=Parametros!$B$7,"MENOR",IF(T4903&lt;=Parametros!$B$8,"PROMEDIO MENOR-MEDIANA","PROMEDIO"))</f>
        <v>MENOR</v>
      </c>
      <c r="V4903" s="23" t="n">
        <f aca="false">IF(T4903&lt;=Parametros!$B$7,M4903,IF(T4903&lt;=Parametros!$B$8,Q4903,P4903))</f>
        <v>103081</v>
      </c>
      <c r="W4903" s="26" t="n">
        <f aca="false">ROUND(V4903,0)</f>
        <v>103081</v>
      </c>
      <c r="X4903" s="27" t="n">
        <f aca="false">K4903/G4903</f>
        <v>0.959473169823614</v>
      </c>
      <c r="Y4903" s="27" t="n">
        <f aca="false">L4903/G4903</f>
        <v>1.25607111276586</v>
      </c>
    </row>
    <row r="4904" customFormat="false" ht="26.25" hidden="false" customHeight="true" outlineLevel="0" collapsed="false">
      <c r="A4904" s="4" t="s">
        <v>975</v>
      </c>
      <c r="B4904" s="4" t="s">
        <v>1668</v>
      </c>
      <c r="C4904" s="4" t="s">
        <v>2271</v>
      </c>
      <c r="D4904" s="4" t="s">
        <v>2272</v>
      </c>
      <c r="E4904" s="4" t="s">
        <v>98</v>
      </c>
      <c r="F4904" s="4" t="s">
        <v>99</v>
      </c>
      <c r="G4904" s="23" t="n">
        <v>186473</v>
      </c>
      <c r="H4904" s="24" t="n">
        <f aca="false">Parametros!$B$3</f>
        <v>160.42</v>
      </c>
      <c r="I4904" s="24" t="n">
        <f aca="false">Parametros!$B$4</f>
        <v>151.76</v>
      </c>
      <c r="J4904" s="23" t="n">
        <f aca="false">G4904*H4904/I4904</f>
        <v>197113.855166052</v>
      </c>
      <c r="K4904" s="23" t="n">
        <v>178914.91</v>
      </c>
      <c r="L4904" s="23" t="n">
        <v>234192</v>
      </c>
      <c r="M4904" s="23" t="n">
        <f aca="false">MIN(J4904:L4904)</f>
        <v>178914.91</v>
      </c>
      <c r="N4904" s="23" t="n">
        <f aca="false">MAX(J4904:L4904)</f>
        <v>234192</v>
      </c>
      <c r="O4904" s="23" t="n">
        <f aca="false">MEDIAN(J4904:L4904)</f>
        <v>197113.855166052</v>
      </c>
      <c r="P4904" s="23" t="n">
        <f aca="false">AVERAGE(J4904:L4904)</f>
        <v>203406.921722017</v>
      </c>
      <c r="Q4904" s="23" t="n">
        <f aca="false">AVERAGE(M4904,O4904)</f>
        <v>188014.382583026</v>
      </c>
      <c r="R4904" s="23" t="n">
        <f aca="false">AVERAGE(N4904,O4904)</f>
        <v>215652.927583026</v>
      </c>
      <c r="S4904" s="23" t="n">
        <f aca="false">STDEV(J4904:L4904)</f>
        <v>28170.7505176093</v>
      </c>
      <c r="T4904" s="25" t="n">
        <f aca="false">IF(P4904&gt;0,S4904/P4904,NA())</f>
        <v>0.138494552098421</v>
      </c>
      <c r="U4904" s="4" t="str">
        <f aca="false">IF(T4904&lt;=Parametros!$B$7,"MENOR",IF(T4904&lt;=Parametros!$B$8,"PROMEDIO MENOR-MEDIANA","PROMEDIO"))</f>
        <v>MENOR</v>
      </c>
      <c r="V4904" s="23" t="n">
        <f aca="false">IF(T4904&lt;=Parametros!$B$7,M4904,IF(T4904&lt;=Parametros!$B$8,Q4904,P4904))</f>
        <v>178914.91</v>
      </c>
      <c r="W4904" s="26" t="n">
        <f aca="false">ROUND(V4904,0)</f>
        <v>178915</v>
      </c>
      <c r="X4904" s="27" t="n">
        <f aca="false">K4904/G4904</f>
        <v>0.959468180380001</v>
      </c>
      <c r="Y4904" s="27" t="n">
        <f aca="false">L4904/G4904</f>
        <v>1.25590299936184</v>
      </c>
    </row>
    <row r="4905" customFormat="false" ht="26.25" hidden="false" customHeight="true" outlineLevel="0" collapsed="false">
      <c r="A4905" s="4" t="s">
        <v>978</v>
      </c>
      <c r="B4905" s="4" t="s">
        <v>1668</v>
      </c>
      <c r="C4905" s="4" t="s">
        <v>2273</v>
      </c>
      <c r="D4905" s="4" t="s">
        <v>2274</v>
      </c>
      <c r="E4905" s="4" t="s">
        <v>98</v>
      </c>
      <c r="F4905" s="4" t="s">
        <v>99</v>
      </c>
      <c r="G4905" s="23" t="n">
        <v>200028</v>
      </c>
      <c r="H4905" s="24" t="n">
        <f aca="false">Parametros!$B$3</f>
        <v>160.42</v>
      </c>
      <c r="I4905" s="24" t="n">
        <f aca="false">Parametros!$B$4</f>
        <v>151.76</v>
      </c>
      <c r="J4905" s="23" t="n">
        <f aca="false">G4905*H4905/I4905</f>
        <v>211442.354770691</v>
      </c>
      <c r="K4905" s="23" t="n">
        <v>191920.87</v>
      </c>
      <c r="L4905" s="23" t="n">
        <v>251328</v>
      </c>
      <c r="M4905" s="23" t="n">
        <f aca="false">MIN(J4905:L4905)</f>
        <v>191920.87</v>
      </c>
      <c r="N4905" s="23" t="n">
        <f aca="false">MAX(J4905:L4905)</f>
        <v>251328</v>
      </c>
      <c r="O4905" s="23" t="n">
        <f aca="false">MEDIAN(J4905:L4905)</f>
        <v>211442.354770691</v>
      </c>
      <c r="P4905" s="23" t="n">
        <f aca="false">AVERAGE(J4905:L4905)</f>
        <v>218230.408256897</v>
      </c>
      <c r="Q4905" s="23" t="n">
        <f aca="false">AVERAGE(M4905,O4905)</f>
        <v>201681.612385345</v>
      </c>
      <c r="R4905" s="23" t="n">
        <f aca="false">AVERAGE(N4905,O4905)</f>
        <v>231385.177385345</v>
      </c>
      <c r="S4905" s="23" t="n">
        <f aca="false">STDEV(J4905:L4905)</f>
        <v>30279.6966019794</v>
      </c>
      <c r="T4905" s="25" t="n">
        <f aca="false">IF(P4905&gt;0,S4905/P4905,NA())</f>
        <v>0.138751042276082</v>
      </c>
      <c r="U4905" s="4" t="str">
        <f aca="false">IF(T4905&lt;=Parametros!$B$7,"MENOR",IF(T4905&lt;=Parametros!$B$8,"PROMEDIO MENOR-MEDIANA","PROMEDIO"))</f>
        <v>MENOR</v>
      </c>
      <c r="V4905" s="23" t="n">
        <f aca="false">IF(T4905&lt;=Parametros!$B$7,M4905,IF(T4905&lt;=Parametros!$B$8,Q4905,P4905))</f>
        <v>191920.87</v>
      </c>
      <c r="W4905" s="26" t="n">
        <f aca="false">ROUND(V4905,0)</f>
        <v>191921</v>
      </c>
      <c r="X4905" s="27" t="n">
        <f aca="false">K4905/G4905</f>
        <v>0.959470024196612</v>
      </c>
      <c r="Y4905" s="27" t="n">
        <f aca="false">L4905/G4905</f>
        <v>1.2564640950267</v>
      </c>
    </row>
    <row r="4906" customFormat="false" ht="26.25" hidden="false" customHeight="true" outlineLevel="0" collapsed="false">
      <c r="A4906" s="4" t="s">
        <v>981</v>
      </c>
      <c r="B4906" s="4" t="s">
        <v>1668</v>
      </c>
      <c r="C4906" s="4" t="s">
        <v>2275</v>
      </c>
      <c r="D4906" s="4" t="s">
        <v>2276</v>
      </c>
      <c r="E4906" s="4" t="s">
        <v>98</v>
      </c>
      <c r="F4906" s="4" t="s">
        <v>99</v>
      </c>
      <c r="G4906" s="23" t="n">
        <v>173286</v>
      </c>
      <c r="H4906" s="24" t="n">
        <f aca="false">Parametros!$B$3</f>
        <v>160.42</v>
      </c>
      <c r="I4906" s="24" t="n">
        <f aca="false">Parametros!$B$4</f>
        <v>151.76</v>
      </c>
      <c r="J4906" s="23" t="n">
        <f aca="false">G4906*H4906/I4906</f>
        <v>183174.355034265</v>
      </c>
      <c r="K4906" s="23" t="n">
        <v>166262.64</v>
      </c>
      <c r="L4906" s="23" t="n">
        <v>217651</v>
      </c>
      <c r="M4906" s="23" t="n">
        <f aca="false">MIN(J4906:L4906)</f>
        <v>166262.64</v>
      </c>
      <c r="N4906" s="23" t="n">
        <f aca="false">MAX(J4906:L4906)</f>
        <v>217651</v>
      </c>
      <c r="O4906" s="23" t="n">
        <f aca="false">MEDIAN(J4906:L4906)</f>
        <v>183174.355034265</v>
      </c>
      <c r="P4906" s="23" t="n">
        <f aca="false">AVERAGE(J4906:L4906)</f>
        <v>189029.331678088</v>
      </c>
      <c r="Q4906" s="23" t="n">
        <f aca="false">AVERAGE(M4906,O4906)</f>
        <v>174718.497517132</v>
      </c>
      <c r="R4906" s="23" t="n">
        <f aca="false">AVERAGE(N4906,O4906)</f>
        <v>200412.677517132</v>
      </c>
      <c r="S4906" s="23" t="n">
        <f aca="false">STDEV(J4906:L4906)</f>
        <v>26189.7203020038</v>
      </c>
      <c r="T4906" s="25" t="n">
        <f aca="false">IF(P4906&gt;0,S4906/P4906,NA())</f>
        <v>0.138548446791338</v>
      </c>
      <c r="U4906" s="4" t="str">
        <f aca="false">IF(T4906&lt;=Parametros!$B$7,"MENOR",IF(T4906&lt;=Parametros!$B$8,"PROMEDIO MENOR-MEDIANA","PROMEDIO"))</f>
        <v>MENOR</v>
      </c>
      <c r="V4906" s="23" t="n">
        <f aca="false">IF(T4906&lt;=Parametros!$B$7,M4906,IF(T4906&lt;=Parametros!$B$8,Q4906,P4906))</f>
        <v>166262.64</v>
      </c>
      <c r="W4906" s="26" t="n">
        <f aca="false">ROUND(V4906,0)</f>
        <v>166263</v>
      </c>
      <c r="X4906" s="27" t="n">
        <f aca="false">K4906/G4906</f>
        <v>0.959469547453343</v>
      </c>
      <c r="Y4906" s="27" t="n">
        <f aca="false">L4906/G4906</f>
        <v>1.25602183673234</v>
      </c>
    </row>
    <row r="4907" customFormat="false" ht="26.25" hidden="false" customHeight="true" outlineLevel="0" collapsed="false">
      <c r="A4907" s="4" t="s">
        <v>984</v>
      </c>
      <c r="B4907" s="4" t="s">
        <v>1668</v>
      </c>
      <c r="C4907" s="4" t="s">
        <v>2277</v>
      </c>
      <c r="D4907" s="4" t="s">
        <v>2278</v>
      </c>
      <c r="E4907" s="4" t="s">
        <v>98</v>
      </c>
      <c r="F4907" s="4" t="s">
        <v>99</v>
      </c>
      <c r="G4907" s="23" t="n">
        <v>171892</v>
      </c>
      <c r="H4907" s="24" t="n">
        <f aca="false">Parametros!$B$3</f>
        <v>160.42</v>
      </c>
      <c r="I4907" s="24" t="n">
        <f aca="false">Parametros!$B$4</f>
        <v>151.76</v>
      </c>
      <c r="J4907" s="23" t="n">
        <f aca="false">G4907*H4907/I4907</f>
        <v>181700.808118081</v>
      </c>
      <c r="K4907" s="23" t="n">
        <v>164924.84</v>
      </c>
      <c r="L4907" s="23" t="n">
        <v>215985</v>
      </c>
      <c r="M4907" s="23" t="n">
        <f aca="false">MIN(J4907:L4907)</f>
        <v>164924.84</v>
      </c>
      <c r="N4907" s="23" t="n">
        <f aca="false">MAX(J4907:L4907)</f>
        <v>215985</v>
      </c>
      <c r="O4907" s="23" t="n">
        <f aca="false">MEDIAN(J4907:L4907)</f>
        <v>181700.808118081</v>
      </c>
      <c r="P4907" s="23" t="n">
        <f aca="false">AVERAGE(J4907:L4907)</f>
        <v>187536.882706027</v>
      </c>
      <c r="Q4907" s="23" t="n">
        <f aca="false">AVERAGE(M4907,O4907)</f>
        <v>173312.824059041</v>
      </c>
      <c r="R4907" s="23" t="n">
        <f aca="false">AVERAGE(N4907,O4907)</f>
        <v>198842.904059041</v>
      </c>
      <c r="S4907" s="23" t="n">
        <f aca="false">STDEV(J4907:L4907)</f>
        <v>26025.5607000781</v>
      </c>
      <c r="T4907" s="25" t="n">
        <f aca="false">IF(P4907&gt;0,S4907/P4907,NA())</f>
        <v>0.138775692144112</v>
      </c>
      <c r="U4907" s="4" t="str">
        <f aca="false">IF(T4907&lt;=Parametros!$B$7,"MENOR",IF(T4907&lt;=Parametros!$B$8,"PROMEDIO MENOR-MEDIANA","PROMEDIO"))</f>
        <v>MENOR</v>
      </c>
      <c r="V4907" s="23" t="n">
        <f aca="false">IF(T4907&lt;=Parametros!$B$7,M4907,IF(T4907&lt;=Parametros!$B$8,Q4907,P4907))</f>
        <v>164924.84</v>
      </c>
      <c r="W4907" s="26" t="n">
        <f aca="false">ROUND(V4907,0)</f>
        <v>164925</v>
      </c>
      <c r="X4907" s="27" t="n">
        <f aca="false">K4907/G4907</f>
        <v>0.95946780536616</v>
      </c>
      <c r="Y4907" s="27" t="n">
        <f aca="false">L4907/G4907</f>
        <v>1.2565157191725</v>
      </c>
    </row>
    <row r="4908" customFormat="false" ht="26.25" hidden="false" customHeight="true" outlineLevel="0" collapsed="false">
      <c r="A4908" s="4" t="s">
        <v>987</v>
      </c>
      <c r="B4908" s="4" t="s">
        <v>1668</v>
      </c>
      <c r="C4908" s="4" t="s">
        <v>2279</v>
      </c>
      <c r="D4908" s="4" t="s">
        <v>2280</v>
      </c>
      <c r="E4908" s="4" t="s">
        <v>98</v>
      </c>
      <c r="F4908" s="4" t="s">
        <v>99</v>
      </c>
      <c r="G4908" s="23" t="n">
        <v>171887</v>
      </c>
      <c r="H4908" s="24" t="n">
        <f aca="false">Parametros!$B$3</f>
        <v>160.42</v>
      </c>
      <c r="I4908" s="24" t="n">
        <f aca="false">Parametros!$B$4</f>
        <v>151.76</v>
      </c>
      <c r="J4908" s="23" t="n">
        <f aca="false">G4908*H4908/I4908</f>
        <v>181695.522799157</v>
      </c>
      <c r="K4908" s="23" t="n">
        <v>164920.26</v>
      </c>
      <c r="L4908" s="23" t="n">
        <v>215866</v>
      </c>
      <c r="M4908" s="23" t="n">
        <f aca="false">MIN(J4908:L4908)</f>
        <v>164920.26</v>
      </c>
      <c r="N4908" s="23" t="n">
        <f aca="false">MAX(J4908:L4908)</f>
        <v>215866</v>
      </c>
      <c r="O4908" s="23" t="n">
        <f aca="false">MEDIAN(J4908:L4908)</f>
        <v>181695.522799157</v>
      </c>
      <c r="P4908" s="23" t="n">
        <f aca="false">AVERAGE(J4908:L4908)</f>
        <v>187493.927599719</v>
      </c>
      <c r="Q4908" s="23" t="n">
        <f aca="false">AVERAGE(M4908,O4908)</f>
        <v>173307.891399578</v>
      </c>
      <c r="R4908" s="23" t="n">
        <f aca="false">AVERAGE(N4908,O4908)</f>
        <v>198780.761399578</v>
      </c>
      <c r="S4908" s="23" t="n">
        <f aca="false">STDEV(J4908:L4908)</f>
        <v>25963.1128663396</v>
      </c>
      <c r="T4908" s="25" t="n">
        <f aca="false">IF(P4908&gt;0,S4908/P4908,NA())</f>
        <v>0.138474419938379</v>
      </c>
      <c r="U4908" s="4" t="str">
        <f aca="false">IF(T4908&lt;=Parametros!$B$7,"MENOR",IF(T4908&lt;=Parametros!$B$8,"PROMEDIO MENOR-MEDIANA","PROMEDIO"))</f>
        <v>MENOR</v>
      </c>
      <c r="V4908" s="23" t="n">
        <f aca="false">IF(T4908&lt;=Parametros!$B$7,M4908,IF(T4908&lt;=Parametros!$B$8,Q4908,P4908))</f>
        <v>164920.26</v>
      </c>
      <c r="W4908" s="26" t="n">
        <f aca="false">ROUND(V4908,0)</f>
        <v>164920</v>
      </c>
      <c r="X4908" s="27" t="n">
        <f aca="false">K4908/G4908</f>
        <v>0.959469069795854</v>
      </c>
      <c r="Y4908" s="27" t="n">
        <f aca="false">L4908/G4908</f>
        <v>1.25585995450499</v>
      </c>
    </row>
    <row r="4909" customFormat="false" ht="26.25" hidden="false" customHeight="true" outlineLevel="0" collapsed="false">
      <c r="A4909" s="4" t="s">
        <v>990</v>
      </c>
      <c r="B4909" s="4" t="s">
        <v>1668</v>
      </c>
      <c r="C4909" s="4" t="s">
        <v>2281</v>
      </c>
      <c r="D4909" s="4" t="s">
        <v>2282</v>
      </c>
      <c r="E4909" s="4" t="s">
        <v>98</v>
      </c>
      <c r="F4909" s="4" t="s">
        <v>99</v>
      </c>
      <c r="G4909" s="23" t="n">
        <v>253445</v>
      </c>
      <c r="H4909" s="24" t="n">
        <f aca="false">Parametros!$B$3</f>
        <v>160.42</v>
      </c>
      <c r="I4909" s="24" t="n">
        <f aca="false">Parametros!$B$4</f>
        <v>151.76</v>
      </c>
      <c r="J4909" s="23" t="n">
        <f aca="false">G4909*H4909/I4909</f>
        <v>267907.530969953</v>
      </c>
      <c r="K4909" s="23" t="n">
        <v>243173.19</v>
      </c>
      <c r="L4909" s="23" t="n">
        <v>318444</v>
      </c>
      <c r="M4909" s="23" t="n">
        <f aca="false">MIN(J4909:L4909)</f>
        <v>243173.19</v>
      </c>
      <c r="N4909" s="23" t="n">
        <f aca="false">MAX(J4909:L4909)</f>
        <v>318444</v>
      </c>
      <c r="O4909" s="23" t="n">
        <f aca="false">MEDIAN(J4909:L4909)</f>
        <v>267907.530969953</v>
      </c>
      <c r="P4909" s="23" t="n">
        <f aca="false">AVERAGE(J4909:L4909)</f>
        <v>276508.240323318</v>
      </c>
      <c r="Q4909" s="23" t="n">
        <f aca="false">AVERAGE(M4909,O4909)</f>
        <v>255540.360484976</v>
      </c>
      <c r="R4909" s="23" t="n">
        <f aca="false">AVERAGE(N4909,O4909)</f>
        <v>293175.765484976</v>
      </c>
      <c r="S4909" s="23" t="n">
        <f aca="false">STDEV(J4909:L4909)</f>
        <v>38365.3862296448</v>
      </c>
      <c r="T4909" s="25" t="n">
        <f aca="false">IF(P4909&gt;0,S4909/P4909,NA())</f>
        <v>0.138749522201525</v>
      </c>
      <c r="U4909" s="4" t="str">
        <f aca="false">IF(T4909&lt;=Parametros!$B$7,"MENOR",IF(T4909&lt;=Parametros!$B$8,"PROMEDIO MENOR-MEDIANA","PROMEDIO"))</f>
        <v>MENOR</v>
      </c>
      <c r="V4909" s="23" t="n">
        <f aca="false">IF(T4909&lt;=Parametros!$B$7,M4909,IF(T4909&lt;=Parametros!$B$8,Q4909,P4909))</f>
        <v>243173.19</v>
      </c>
      <c r="W4909" s="26" t="n">
        <f aca="false">ROUND(V4909,0)</f>
        <v>243173</v>
      </c>
      <c r="X4909" s="27" t="n">
        <f aca="false">K4909/G4909</f>
        <v>0.959471246226992</v>
      </c>
      <c r="Y4909" s="27" t="n">
        <f aca="false">L4909/G4909</f>
        <v>1.25646195427016</v>
      </c>
    </row>
    <row r="4910" customFormat="false" ht="15" hidden="false" customHeight="true" outlineLevel="0" collapsed="false">
      <c r="A4910" s="4" t="s">
        <v>993</v>
      </c>
      <c r="B4910" s="4" t="s">
        <v>1668</v>
      </c>
      <c r="C4910" s="4" t="s">
        <v>2283</v>
      </c>
      <c r="D4910" s="4" t="s">
        <v>2284</v>
      </c>
      <c r="E4910" s="4" t="s">
        <v>98</v>
      </c>
      <c r="F4910" s="4" t="s">
        <v>99</v>
      </c>
      <c r="G4910" s="23" t="n">
        <v>247313</v>
      </c>
      <c r="H4910" s="24" t="n">
        <f aca="false">Parametros!$B$3</f>
        <v>160.42</v>
      </c>
      <c r="I4910" s="24" t="n">
        <f aca="false">Parametros!$B$4</f>
        <v>151.76</v>
      </c>
      <c r="J4910" s="23" t="n">
        <f aca="false">G4910*H4910/I4910</f>
        <v>261425.615840801</v>
      </c>
      <c r="K4910" s="23" t="n">
        <v>237289.63</v>
      </c>
      <c r="L4910" s="23" t="n">
        <v>310709</v>
      </c>
      <c r="M4910" s="23" t="n">
        <f aca="false">MIN(J4910:L4910)</f>
        <v>237289.63</v>
      </c>
      <c r="N4910" s="23" t="n">
        <f aca="false">MAX(J4910:L4910)</f>
        <v>310709</v>
      </c>
      <c r="O4910" s="23" t="n">
        <f aca="false">MEDIAN(J4910:L4910)</f>
        <v>261425.615840801</v>
      </c>
      <c r="P4910" s="23" t="n">
        <f aca="false">AVERAGE(J4910:L4910)</f>
        <v>269808.081946934</v>
      </c>
      <c r="Q4910" s="23" t="n">
        <f aca="false">AVERAGE(M4910,O4910)</f>
        <v>249357.622920401</v>
      </c>
      <c r="R4910" s="23" t="n">
        <f aca="false">AVERAGE(N4910,O4910)</f>
        <v>286067.307920401</v>
      </c>
      <c r="S4910" s="23" t="n">
        <f aca="false">STDEV(J4910:L4910)</f>
        <v>37420.5862636406</v>
      </c>
      <c r="T4910" s="25" t="n">
        <f aca="false">IF(P4910&gt;0,S4910/P4910,NA())</f>
        <v>0.138693348225946</v>
      </c>
      <c r="U4910" s="4" t="str">
        <f aca="false">IF(T4910&lt;=Parametros!$B$7,"MENOR",IF(T4910&lt;=Parametros!$B$8,"PROMEDIO MENOR-MEDIANA","PROMEDIO"))</f>
        <v>MENOR</v>
      </c>
      <c r="V4910" s="23" t="n">
        <f aca="false">IF(T4910&lt;=Parametros!$B$7,M4910,IF(T4910&lt;=Parametros!$B$8,Q4910,P4910))</f>
        <v>237289.63</v>
      </c>
      <c r="W4910" s="26" t="n">
        <f aca="false">ROUND(V4910,0)</f>
        <v>237290</v>
      </c>
      <c r="X4910" s="27" t="n">
        <f aca="false">K4910/G4910</f>
        <v>0.959470913376976</v>
      </c>
      <c r="Y4910" s="27" t="n">
        <f aca="false">L4910/G4910</f>
        <v>1.2563391330015</v>
      </c>
    </row>
    <row r="4911" customFormat="false" ht="26.25" hidden="false" customHeight="true" outlineLevel="0" collapsed="false">
      <c r="A4911" s="4" t="s">
        <v>996</v>
      </c>
      <c r="B4911" s="4" t="s">
        <v>1668</v>
      </c>
      <c r="C4911" s="4" t="s">
        <v>2285</v>
      </c>
      <c r="D4911" s="4" t="s">
        <v>2286</v>
      </c>
      <c r="E4911" s="4" t="s">
        <v>98</v>
      </c>
      <c r="F4911" s="4" t="s">
        <v>99</v>
      </c>
      <c r="G4911" s="23" t="n">
        <v>194365</v>
      </c>
      <c r="H4911" s="24" t="n">
        <f aca="false">Parametros!$B$3</f>
        <v>160.42</v>
      </c>
      <c r="I4911" s="24" t="n">
        <f aca="false">Parametros!$B$4</f>
        <v>151.76</v>
      </c>
      <c r="J4911" s="23" t="n">
        <f aca="false">G4911*H4911/I4911</f>
        <v>205456.202556668</v>
      </c>
      <c r="K4911" s="23" t="n">
        <v>186487.21</v>
      </c>
      <c r="L4911" s="23" t="n">
        <v>244188</v>
      </c>
      <c r="M4911" s="23" t="n">
        <f aca="false">MIN(J4911:L4911)</f>
        <v>186487.21</v>
      </c>
      <c r="N4911" s="23" t="n">
        <f aca="false">MAX(J4911:L4911)</f>
        <v>244188</v>
      </c>
      <c r="O4911" s="23" t="n">
        <f aca="false">MEDIAN(J4911:L4911)</f>
        <v>205456.202556668</v>
      </c>
      <c r="P4911" s="23" t="n">
        <f aca="false">AVERAGE(J4911:L4911)</f>
        <v>212043.804185556</v>
      </c>
      <c r="Q4911" s="23" t="n">
        <f aca="false">AVERAGE(M4911,O4911)</f>
        <v>195971.706278334</v>
      </c>
      <c r="R4911" s="23" t="n">
        <f aca="false">AVERAGE(N4911,O4911)</f>
        <v>224822.101278334</v>
      </c>
      <c r="S4911" s="23" t="n">
        <f aca="false">STDEV(J4911:L4911)</f>
        <v>29409.0575005681</v>
      </c>
      <c r="T4911" s="25" t="n">
        <f aca="false">IF(P4911&gt;0,S4911/P4911,NA())</f>
        <v>0.138693312042415</v>
      </c>
      <c r="U4911" s="4" t="str">
        <f aca="false">IF(T4911&lt;=Parametros!$B$7,"MENOR",IF(T4911&lt;=Parametros!$B$8,"PROMEDIO MENOR-MEDIANA","PROMEDIO"))</f>
        <v>MENOR</v>
      </c>
      <c r="V4911" s="23" t="n">
        <f aca="false">IF(T4911&lt;=Parametros!$B$7,M4911,IF(T4911&lt;=Parametros!$B$8,Q4911,P4911))</f>
        <v>186487.21</v>
      </c>
      <c r="W4911" s="26" t="n">
        <f aca="false">ROUND(V4911,0)</f>
        <v>186487</v>
      </c>
      <c r="X4911" s="27" t="n">
        <f aca="false">K4911/G4911</f>
        <v>0.959469091657449</v>
      </c>
      <c r="Y4911" s="27" t="n">
        <f aca="false">L4911/G4911</f>
        <v>1.25633730352687</v>
      </c>
    </row>
    <row r="4912" customFormat="false" ht="15" hidden="false" customHeight="true" outlineLevel="0" collapsed="false">
      <c r="A4912" s="4" t="s">
        <v>999</v>
      </c>
      <c r="B4912" s="4" t="s">
        <v>1668</v>
      </c>
      <c r="C4912" s="4" t="s">
        <v>2287</v>
      </c>
      <c r="D4912" s="4" t="s">
        <v>2288</v>
      </c>
      <c r="E4912" s="4" t="s">
        <v>98</v>
      </c>
      <c r="F4912" s="4" t="s">
        <v>99</v>
      </c>
      <c r="G4912" s="23" t="n">
        <v>54716</v>
      </c>
      <c r="H4912" s="24" t="n">
        <f aca="false">Parametros!$B$3</f>
        <v>160.42</v>
      </c>
      <c r="I4912" s="24" t="n">
        <f aca="false">Parametros!$B$4</f>
        <v>151.76</v>
      </c>
      <c r="J4912" s="23" t="n">
        <f aca="false">G4912*H4912/I4912</f>
        <v>57838.3020558777</v>
      </c>
      <c r="K4912" s="23" t="n">
        <v>52498.49</v>
      </c>
      <c r="L4912" s="23" t="n">
        <v>68663</v>
      </c>
      <c r="M4912" s="23" t="n">
        <f aca="false">MIN(J4912:L4912)</f>
        <v>52498.49</v>
      </c>
      <c r="N4912" s="23" t="n">
        <f aca="false">MAX(J4912:L4912)</f>
        <v>68663</v>
      </c>
      <c r="O4912" s="23" t="n">
        <f aca="false">MEDIAN(J4912:L4912)</f>
        <v>57838.3020558777</v>
      </c>
      <c r="P4912" s="23" t="n">
        <f aca="false">AVERAGE(J4912:L4912)</f>
        <v>59666.5973519592</v>
      </c>
      <c r="Q4912" s="23" t="n">
        <f aca="false">AVERAGE(M4912,O4912)</f>
        <v>55168.3960279389</v>
      </c>
      <c r="R4912" s="23" t="n">
        <f aca="false">AVERAGE(N4912,O4912)</f>
        <v>63250.6510279388</v>
      </c>
      <c r="S4912" s="23" t="n">
        <f aca="false">STDEV(J4912:L4912)</f>
        <v>8235.88754490252</v>
      </c>
      <c r="T4912" s="25" t="n">
        <f aca="false">IF(P4912&gt;0,S4912/P4912,NA())</f>
        <v>0.138031795182168</v>
      </c>
      <c r="U4912" s="4" t="str">
        <f aca="false">IF(T4912&lt;=Parametros!$B$7,"MENOR",IF(T4912&lt;=Parametros!$B$8,"PROMEDIO MENOR-MEDIANA","PROMEDIO"))</f>
        <v>MENOR</v>
      </c>
      <c r="V4912" s="23" t="n">
        <f aca="false">IF(T4912&lt;=Parametros!$B$7,M4912,IF(T4912&lt;=Parametros!$B$8,Q4912,P4912))</f>
        <v>52498.49</v>
      </c>
      <c r="W4912" s="26" t="n">
        <f aca="false">ROUND(V4912,0)</f>
        <v>52498</v>
      </c>
      <c r="X4912" s="27" t="n">
        <f aca="false">K4912/G4912</f>
        <v>0.959472366401053</v>
      </c>
      <c r="Y4912" s="27" t="n">
        <f aca="false">L4912/G4912</f>
        <v>1.25489801886103</v>
      </c>
    </row>
    <row r="4913" customFormat="false" ht="15" hidden="false" customHeight="true" outlineLevel="0" collapsed="false">
      <c r="A4913" s="4" t="s">
        <v>1002</v>
      </c>
      <c r="B4913" s="4" t="s">
        <v>1668</v>
      </c>
      <c r="C4913" s="4" t="s">
        <v>2289</v>
      </c>
      <c r="D4913" s="4" t="s">
        <v>2290</v>
      </c>
      <c r="E4913" s="4" t="s">
        <v>98</v>
      </c>
      <c r="F4913" s="4" t="s">
        <v>99</v>
      </c>
      <c r="G4913" s="23" t="n">
        <v>109337</v>
      </c>
      <c r="H4913" s="24" t="n">
        <f aca="false">Parametros!$B$3</f>
        <v>160.42</v>
      </c>
      <c r="I4913" s="24" t="n">
        <f aca="false">Parametros!$B$4</f>
        <v>151.76</v>
      </c>
      <c r="J4913" s="23" t="n">
        <f aca="false">G4913*H4913/I4913</f>
        <v>115576.183052188</v>
      </c>
      <c r="K4913" s="23" t="n">
        <v>104905.35</v>
      </c>
      <c r="L4913" s="23" t="n">
        <v>137326</v>
      </c>
      <c r="M4913" s="23" t="n">
        <f aca="false">MIN(J4913:L4913)</f>
        <v>104905.35</v>
      </c>
      <c r="N4913" s="23" t="n">
        <f aca="false">MAX(J4913:L4913)</f>
        <v>137326</v>
      </c>
      <c r="O4913" s="23" t="n">
        <f aca="false">MEDIAN(J4913:L4913)</f>
        <v>115576.183052188</v>
      </c>
      <c r="P4913" s="23" t="n">
        <f aca="false">AVERAGE(J4913:L4913)</f>
        <v>119269.177684063</v>
      </c>
      <c r="Q4913" s="23" t="n">
        <f aca="false">AVERAGE(M4913,O4913)</f>
        <v>110240.766526094</v>
      </c>
      <c r="R4913" s="23" t="n">
        <f aca="false">AVERAGE(N4913,O4913)</f>
        <v>126451.091526094</v>
      </c>
      <c r="S4913" s="23" t="n">
        <f aca="false">STDEV(J4913:L4913)</f>
        <v>16522.8113110002</v>
      </c>
      <c r="T4913" s="25" t="n">
        <f aca="false">IF(P4913&gt;0,S4913/P4913,NA())</f>
        <v>0.138533790806945</v>
      </c>
      <c r="U4913" s="4" t="str">
        <f aca="false">IF(T4913&lt;=Parametros!$B$7,"MENOR",IF(T4913&lt;=Parametros!$B$8,"PROMEDIO MENOR-MEDIANA","PROMEDIO"))</f>
        <v>MENOR</v>
      </c>
      <c r="V4913" s="23" t="n">
        <f aca="false">IF(T4913&lt;=Parametros!$B$7,M4913,IF(T4913&lt;=Parametros!$B$8,Q4913,P4913))</f>
        <v>104905.35</v>
      </c>
      <c r="W4913" s="26" t="n">
        <f aca="false">ROUND(V4913,0)</f>
        <v>104905</v>
      </c>
      <c r="X4913" s="27" t="n">
        <f aca="false">K4913/G4913</f>
        <v>0.95946797515937</v>
      </c>
      <c r="Y4913" s="27" t="n">
        <f aca="false">L4913/G4913</f>
        <v>1.25598836624382</v>
      </c>
    </row>
    <row r="4914" customFormat="false" ht="26.25" hidden="false" customHeight="true" outlineLevel="0" collapsed="false">
      <c r="A4914" s="4" t="s">
        <v>1005</v>
      </c>
      <c r="B4914" s="4" t="s">
        <v>1668</v>
      </c>
      <c r="C4914" s="4" t="s">
        <v>2291</v>
      </c>
      <c r="D4914" s="4" t="s">
        <v>2292</v>
      </c>
      <c r="E4914" s="4" t="s">
        <v>98</v>
      </c>
      <c r="F4914" s="4" t="s">
        <v>99</v>
      </c>
      <c r="G4914" s="23" t="n">
        <v>128792</v>
      </c>
      <c r="H4914" s="24" t="n">
        <f aca="false">Parametros!$B$3</f>
        <v>160.42</v>
      </c>
      <c r="I4914" s="24" t="n">
        <f aca="false">Parametros!$B$4</f>
        <v>151.76</v>
      </c>
      <c r="J4914" s="23" t="n">
        <f aca="false">G4914*H4914/I4914</f>
        <v>136141.358987876</v>
      </c>
      <c r="K4914" s="23" t="n">
        <v>123572.22</v>
      </c>
      <c r="L4914" s="23" t="n">
        <v>161721</v>
      </c>
      <c r="M4914" s="23" t="n">
        <f aca="false">MIN(J4914:L4914)</f>
        <v>123572.22</v>
      </c>
      <c r="N4914" s="23" t="n">
        <f aca="false">MAX(J4914:L4914)</f>
        <v>161721</v>
      </c>
      <c r="O4914" s="23" t="n">
        <f aca="false">MEDIAN(J4914:L4914)</f>
        <v>136141.358987876</v>
      </c>
      <c r="P4914" s="23" t="n">
        <f aca="false">AVERAGE(J4914:L4914)</f>
        <v>140478.192995959</v>
      </c>
      <c r="Q4914" s="23" t="n">
        <f aca="false">AVERAGE(M4914,O4914)</f>
        <v>129856.789493938</v>
      </c>
      <c r="R4914" s="23" t="n">
        <f aca="false">AVERAGE(N4914,O4914)</f>
        <v>148931.179493938</v>
      </c>
      <c r="S4914" s="23" t="n">
        <f aca="false">STDEV(J4914:L4914)</f>
        <v>19440.6391557055</v>
      </c>
      <c r="T4914" s="25" t="n">
        <f aca="false">IF(P4914&gt;0,S4914/P4914,NA())</f>
        <v>0.138389017833286</v>
      </c>
      <c r="U4914" s="4" t="str">
        <f aca="false">IF(T4914&lt;=Parametros!$B$7,"MENOR",IF(T4914&lt;=Parametros!$B$8,"PROMEDIO MENOR-MEDIANA","PROMEDIO"))</f>
        <v>MENOR</v>
      </c>
      <c r="V4914" s="23" t="n">
        <f aca="false">IF(T4914&lt;=Parametros!$B$7,M4914,IF(T4914&lt;=Parametros!$B$8,Q4914,P4914))</f>
        <v>123572.22</v>
      </c>
      <c r="W4914" s="26" t="n">
        <f aca="false">ROUND(V4914,0)</f>
        <v>123572</v>
      </c>
      <c r="X4914" s="27" t="n">
        <f aca="false">K4914/G4914</f>
        <v>0.959471240449717</v>
      </c>
      <c r="Y4914" s="27" t="n">
        <f aca="false">L4914/G4914</f>
        <v>1.25567581837381</v>
      </c>
    </row>
    <row r="4915" customFormat="false" ht="39" hidden="false" customHeight="true" outlineLevel="0" collapsed="false">
      <c r="A4915" s="4" t="s">
        <v>1008</v>
      </c>
      <c r="B4915" s="4" t="s">
        <v>1668</v>
      </c>
      <c r="C4915" s="4" t="s">
        <v>2293</v>
      </c>
      <c r="D4915" s="4" t="s">
        <v>2294</v>
      </c>
      <c r="E4915" s="4" t="s">
        <v>98</v>
      </c>
      <c r="F4915" s="4" t="s">
        <v>99</v>
      </c>
      <c r="G4915" s="23" t="n">
        <v>269294</v>
      </c>
      <c r="H4915" s="24" t="n">
        <f aca="false">Parametros!$B$3</f>
        <v>160.42</v>
      </c>
      <c r="I4915" s="24" t="n">
        <f aca="false">Parametros!$B$4</f>
        <v>151.76</v>
      </c>
      <c r="J4915" s="23" t="n">
        <f aca="false">G4915*H4915/I4915</f>
        <v>284660.934897206</v>
      </c>
      <c r="K4915" s="23" t="n">
        <v>258379.19</v>
      </c>
      <c r="L4915" s="23" t="n">
        <v>338317</v>
      </c>
      <c r="M4915" s="23" t="n">
        <f aca="false">MIN(J4915:L4915)</f>
        <v>258379.19</v>
      </c>
      <c r="N4915" s="23" t="n">
        <f aca="false">MAX(J4915:L4915)</f>
        <v>338317</v>
      </c>
      <c r="O4915" s="23" t="n">
        <f aca="false">MEDIAN(J4915:L4915)</f>
        <v>284660.934897206</v>
      </c>
      <c r="P4915" s="23" t="n">
        <f aca="false">AVERAGE(J4915:L4915)</f>
        <v>293785.708299069</v>
      </c>
      <c r="Q4915" s="23" t="n">
        <f aca="false">AVERAGE(M4915,O4915)</f>
        <v>271520.062448603</v>
      </c>
      <c r="R4915" s="23" t="n">
        <f aca="false">AVERAGE(N4915,O4915)</f>
        <v>311488.967448603</v>
      </c>
      <c r="S4915" s="23" t="n">
        <f aca="false">STDEV(J4915:L4915)</f>
        <v>40742.6003603787</v>
      </c>
      <c r="T4915" s="25" t="n">
        <f aca="false">IF(P4915&gt;0,S4915/P4915,NA())</f>
        <v>0.138681355863994</v>
      </c>
      <c r="U4915" s="4" t="str">
        <f aca="false">IF(T4915&lt;=Parametros!$B$7,"MENOR",IF(T4915&lt;=Parametros!$B$8,"PROMEDIO MENOR-MEDIANA","PROMEDIO"))</f>
        <v>MENOR</v>
      </c>
      <c r="V4915" s="23" t="n">
        <f aca="false">IF(T4915&lt;=Parametros!$B$7,M4915,IF(T4915&lt;=Parametros!$B$8,Q4915,P4915))</f>
        <v>258379.19</v>
      </c>
      <c r="W4915" s="26" t="n">
        <f aca="false">ROUND(V4915,0)</f>
        <v>258379</v>
      </c>
      <c r="X4915" s="27" t="n">
        <f aca="false">K4915/G4915</f>
        <v>0.959468796185582</v>
      </c>
      <c r="Y4915" s="27" t="n">
        <f aca="false">L4915/G4915</f>
        <v>1.25631094640059</v>
      </c>
    </row>
    <row r="4916" customFormat="false" ht="26.25" hidden="false" customHeight="true" outlineLevel="0" collapsed="false">
      <c r="A4916" s="4" t="s">
        <v>1011</v>
      </c>
      <c r="B4916" s="4" t="s">
        <v>1668</v>
      </c>
      <c r="C4916" s="4" t="s">
        <v>2295</v>
      </c>
      <c r="D4916" s="4" t="s">
        <v>2296</v>
      </c>
      <c r="E4916" s="4" t="s">
        <v>98</v>
      </c>
      <c r="F4916" s="4" t="s">
        <v>99</v>
      </c>
      <c r="G4916" s="23" t="n">
        <v>807882</v>
      </c>
      <c r="H4916" s="24" t="n">
        <f aca="false">Parametros!$B$3</f>
        <v>160.42</v>
      </c>
      <c r="I4916" s="24" t="n">
        <f aca="false">Parametros!$B$4</f>
        <v>151.76</v>
      </c>
      <c r="J4916" s="23" t="n">
        <f aca="false">G4916*H4916/I4916</f>
        <v>853982.804691618</v>
      </c>
      <c r="K4916" s="23" t="n">
        <v>775138.49</v>
      </c>
      <c r="L4916" s="23" t="n">
        <v>1015070</v>
      </c>
      <c r="M4916" s="23" t="n">
        <f aca="false">MIN(J4916:L4916)</f>
        <v>775138.49</v>
      </c>
      <c r="N4916" s="23" t="n">
        <f aca="false">MAX(J4916:L4916)</f>
        <v>1015070</v>
      </c>
      <c r="O4916" s="23" t="n">
        <f aca="false">MEDIAN(J4916:L4916)</f>
        <v>853982.804691618</v>
      </c>
      <c r="P4916" s="23" t="n">
        <f aca="false">AVERAGE(J4916:L4916)</f>
        <v>881397.09823054</v>
      </c>
      <c r="Q4916" s="23" t="n">
        <f aca="false">AVERAGE(M4916,O4916)</f>
        <v>814560.647345809</v>
      </c>
      <c r="R4916" s="23" t="n">
        <f aca="false">AVERAGE(N4916,O4916)</f>
        <v>934526.402345809</v>
      </c>
      <c r="S4916" s="23" t="n">
        <f aca="false">STDEV(J4916:L4916)</f>
        <v>122292.436358095</v>
      </c>
      <c r="T4916" s="25" t="n">
        <f aca="false">IF(P4916&gt;0,S4916/P4916,NA())</f>
        <v>0.138748399108194</v>
      </c>
      <c r="U4916" s="4" t="str">
        <f aca="false">IF(T4916&lt;=Parametros!$B$7,"MENOR",IF(T4916&lt;=Parametros!$B$8,"PROMEDIO MENOR-MEDIANA","PROMEDIO"))</f>
        <v>MENOR</v>
      </c>
      <c r="V4916" s="23" t="n">
        <f aca="false">IF(T4916&lt;=Parametros!$B$7,M4916,IF(T4916&lt;=Parametros!$B$8,Q4916,P4916))</f>
        <v>775138.49</v>
      </c>
      <c r="W4916" s="26" t="n">
        <f aca="false">ROUND(V4916,0)</f>
        <v>775138</v>
      </c>
      <c r="X4916" s="27" t="n">
        <f aca="false">K4916/G4916</f>
        <v>0.95946993496575</v>
      </c>
      <c r="Y4916" s="27" t="n">
        <f aca="false">L4916/G4916</f>
        <v>1.25645824513976</v>
      </c>
    </row>
    <row r="4917" customFormat="false" ht="26.25" hidden="false" customHeight="true" outlineLevel="0" collapsed="false">
      <c r="A4917" s="4" t="s">
        <v>1013</v>
      </c>
      <c r="B4917" s="4" t="s">
        <v>1668</v>
      </c>
      <c r="C4917" s="4" t="s">
        <v>2297</v>
      </c>
      <c r="D4917" s="4" t="s">
        <v>2298</v>
      </c>
      <c r="E4917" s="4" t="s">
        <v>98</v>
      </c>
      <c r="F4917" s="4" t="s">
        <v>99</v>
      </c>
      <c r="G4917" s="23" t="n">
        <v>794508</v>
      </c>
      <c r="H4917" s="24" t="n">
        <f aca="false">Parametros!$B$3</f>
        <v>160.42</v>
      </c>
      <c r="I4917" s="24" t="n">
        <f aca="false">Parametros!$B$4</f>
        <v>151.76</v>
      </c>
      <c r="J4917" s="23" t="n">
        <f aca="false">G4917*H4917/I4917</f>
        <v>839845.633632051</v>
      </c>
      <c r="K4917" s="23" t="n">
        <v>762306.62</v>
      </c>
      <c r="L4917" s="23" t="n">
        <v>998291</v>
      </c>
      <c r="M4917" s="23" t="n">
        <f aca="false">MIN(J4917:L4917)</f>
        <v>762306.62</v>
      </c>
      <c r="N4917" s="23" t="n">
        <f aca="false">MAX(J4917:L4917)</f>
        <v>998291</v>
      </c>
      <c r="O4917" s="23" t="n">
        <f aca="false">MEDIAN(J4917:L4917)</f>
        <v>839845.633632051</v>
      </c>
      <c r="P4917" s="23" t="n">
        <f aca="false">AVERAGE(J4917:L4917)</f>
        <v>866814.41787735</v>
      </c>
      <c r="Q4917" s="23" t="n">
        <f aca="false">AVERAGE(M4917,O4917)</f>
        <v>801076.126816025</v>
      </c>
      <c r="R4917" s="23" t="n">
        <f aca="false">AVERAGE(N4917,O4917)</f>
        <v>919068.316816025</v>
      </c>
      <c r="S4917" s="23" t="n">
        <f aca="false">STDEV(J4917:L4917)</f>
        <v>120281.517257425</v>
      </c>
      <c r="T4917" s="25" t="n">
        <f aca="false">IF(P4917&gt;0,S4917/P4917,NA())</f>
        <v>0.13876270949896</v>
      </c>
      <c r="U4917" s="4" t="str">
        <f aca="false">IF(T4917&lt;=Parametros!$B$7,"MENOR",IF(T4917&lt;=Parametros!$B$8,"PROMEDIO MENOR-MEDIANA","PROMEDIO"))</f>
        <v>MENOR</v>
      </c>
      <c r="V4917" s="23" t="n">
        <f aca="false">IF(T4917&lt;=Parametros!$B$7,M4917,IF(T4917&lt;=Parametros!$B$8,Q4917,P4917))</f>
        <v>762306.62</v>
      </c>
      <c r="W4917" s="26" t="n">
        <f aca="false">ROUND(V4917,0)</f>
        <v>762307</v>
      </c>
      <c r="X4917" s="27" t="n">
        <f aca="false">K4917/G4917</f>
        <v>0.95947003680265</v>
      </c>
      <c r="Y4917" s="27" t="n">
        <f aca="false">L4917/G4917</f>
        <v>1.25648955076601</v>
      </c>
    </row>
    <row r="4918" customFormat="false" ht="26.25" hidden="false" customHeight="true" outlineLevel="0" collapsed="false">
      <c r="A4918" s="4" t="s">
        <v>1016</v>
      </c>
      <c r="B4918" s="4" t="s">
        <v>1668</v>
      </c>
      <c r="C4918" s="4" t="s">
        <v>2299</v>
      </c>
      <c r="D4918" s="4" t="s">
        <v>2300</v>
      </c>
      <c r="E4918" s="4" t="s">
        <v>98</v>
      </c>
      <c r="F4918" s="4" t="s">
        <v>99</v>
      </c>
      <c r="G4918" s="23" t="n">
        <v>807882</v>
      </c>
      <c r="H4918" s="24" t="n">
        <f aca="false">Parametros!$B$3</f>
        <v>160.42</v>
      </c>
      <c r="I4918" s="24" t="n">
        <f aca="false">Parametros!$B$4</f>
        <v>151.76</v>
      </c>
      <c r="J4918" s="23" t="n">
        <f aca="false">G4918*H4918/I4918</f>
        <v>853982.804691618</v>
      </c>
      <c r="K4918" s="23" t="n">
        <v>775138.49</v>
      </c>
      <c r="L4918" s="23" t="n">
        <v>1015070</v>
      </c>
      <c r="M4918" s="23" t="n">
        <f aca="false">MIN(J4918:L4918)</f>
        <v>775138.49</v>
      </c>
      <c r="N4918" s="23" t="n">
        <f aca="false">MAX(J4918:L4918)</f>
        <v>1015070</v>
      </c>
      <c r="O4918" s="23" t="n">
        <f aca="false">MEDIAN(J4918:L4918)</f>
        <v>853982.804691618</v>
      </c>
      <c r="P4918" s="23" t="n">
        <f aca="false">AVERAGE(J4918:L4918)</f>
        <v>881397.09823054</v>
      </c>
      <c r="Q4918" s="23" t="n">
        <f aca="false">AVERAGE(M4918,O4918)</f>
        <v>814560.647345809</v>
      </c>
      <c r="R4918" s="23" t="n">
        <f aca="false">AVERAGE(N4918,O4918)</f>
        <v>934526.402345809</v>
      </c>
      <c r="S4918" s="23" t="n">
        <f aca="false">STDEV(J4918:L4918)</f>
        <v>122292.436358095</v>
      </c>
      <c r="T4918" s="25" t="n">
        <f aca="false">IF(P4918&gt;0,S4918/P4918,NA())</f>
        <v>0.138748399108194</v>
      </c>
      <c r="U4918" s="4" t="str">
        <f aca="false">IF(T4918&lt;=Parametros!$B$7,"MENOR",IF(T4918&lt;=Parametros!$B$8,"PROMEDIO MENOR-MEDIANA","PROMEDIO"))</f>
        <v>MENOR</v>
      </c>
      <c r="V4918" s="23" t="n">
        <f aca="false">IF(T4918&lt;=Parametros!$B$7,M4918,IF(T4918&lt;=Parametros!$B$8,Q4918,P4918))</f>
        <v>775138.49</v>
      </c>
      <c r="W4918" s="26" t="n">
        <f aca="false">ROUND(V4918,0)</f>
        <v>775138</v>
      </c>
      <c r="X4918" s="27" t="n">
        <f aca="false">K4918/G4918</f>
        <v>0.95946993496575</v>
      </c>
      <c r="Y4918" s="27" t="n">
        <f aca="false">L4918/G4918</f>
        <v>1.25645824513976</v>
      </c>
    </row>
    <row r="4919" customFormat="false" ht="26.25" hidden="false" customHeight="true" outlineLevel="0" collapsed="false">
      <c r="A4919" s="4" t="s">
        <v>1019</v>
      </c>
      <c r="B4919" s="4" t="s">
        <v>1668</v>
      </c>
      <c r="C4919" s="4" t="s">
        <v>2301</v>
      </c>
      <c r="D4919" s="4" t="s">
        <v>2302</v>
      </c>
      <c r="E4919" s="4" t="s">
        <v>98</v>
      </c>
      <c r="F4919" s="4" t="s">
        <v>99</v>
      </c>
      <c r="G4919" s="23" t="n">
        <v>2147950</v>
      </c>
      <c r="H4919" s="24" t="n">
        <f aca="false">Parametros!$B$3</f>
        <v>160.42</v>
      </c>
      <c r="I4919" s="24" t="n">
        <f aca="false">Parametros!$B$4</f>
        <v>151.76</v>
      </c>
      <c r="J4919" s="23" t="n">
        <f aca="false">G4919*H4919/I4919</f>
        <v>2270520.15682657</v>
      </c>
      <c r="K4919" s="23" t="n">
        <v>2060894.31</v>
      </c>
      <c r="L4919" s="23" t="n">
        <v>2698920</v>
      </c>
      <c r="M4919" s="23" t="n">
        <f aca="false">MIN(J4919:L4919)</f>
        <v>2060894.31</v>
      </c>
      <c r="N4919" s="23" t="n">
        <f aca="false">MAX(J4919:L4919)</f>
        <v>2698920</v>
      </c>
      <c r="O4919" s="23" t="n">
        <f aca="false">MEDIAN(J4919:L4919)</f>
        <v>2270520.15682657</v>
      </c>
      <c r="P4919" s="23" t="n">
        <f aca="false">AVERAGE(J4919:L4919)</f>
        <v>2343444.82227552</v>
      </c>
      <c r="Q4919" s="23" t="n">
        <f aca="false">AVERAGE(M4919,O4919)</f>
        <v>2165707.23341328</v>
      </c>
      <c r="R4919" s="23" t="n">
        <f aca="false">AVERAGE(N4919,O4919)</f>
        <v>2484720.07841328</v>
      </c>
      <c r="S4919" s="23" t="n">
        <f aca="false">STDEV(J4919:L4919)</f>
        <v>325204.090377298</v>
      </c>
      <c r="T4919" s="25" t="n">
        <f aca="false">IF(P4919&gt;0,S4919/P4919,NA())</f>
        <v>0.138771814589395</v>
      </c>
      <c r="U4919" s="4" t="str">
        <f aca="false">IF(T4919&lt;=Parametros!$B$7,"MENOR",IF(T4919&lt;=Parametros!$B$8,"PROMEDIO MENOR-MEDIANA","PROMEDIO"))</f>
        <v>MENOR</v>
      </c>
      <c r="V4919" s="23" t="n">
        <f aca="false">IF(T4919&lt;=Parametros!$B$7,M4919,IF(T4919&lt;=Parametros!$B$8,Q4919,P4919))</f>
        <v>2060894.31</v>
      </c>
      <c r="W4919" s="26" t="n">
        <f aca="false">ROUND(V4919,0)</f>
        <v>2060894</v>
      </c>
      <c r="X4919" s="27" t="n">
        <f aca="false">K4919/G4919</f>
        <v>0.959470336832794</v>
      </c>
      <c r="Y4919" s="27" t="n">
        <f aca="false">L4919/G4919</f>
        <v>1.25650969529086</v>
      </c>
    </row>
    <row r="4920" customFormat="false" ht="26.25" hidden="false" customHeight="true" outlineLevel="0" collapsed="false">
      <c r="A4920" s="4" t="s">
        <v>1021</v>
      </c>
      <c r="B4920" s="4" t="s">
        <v>1668</v>
      </c>
      <c r="C4920" s="4" t="s">
        <v>2303</v>
      </c>
      <c r="D4920" s="4" t="s">
        <v>2304</v>
      </c>
      <c r="E4920" s="4" t="s">
        <v>98</v>
      </c>
      <c r="F4920" s="4" t="s">
        <v>99</v>
      </c>
      <c r="G4920" s="23" t="n">
        <v>54716</v>
      </c>
      <c r="H4920" s="24" t="n">
        <f aca="false">Parametros!$B$3</f>
        <v>160.42</v>
      </c>
      <c r="I4920" s="24" t="n">
        <f aca="false">Parametros!$B$4</f>
        <v>151.76</v>
      </c>
      <c r="J4920" s="23" t="n">
        <f aca="false">G4920*H4920/I4920</f>
        <v>57838.3020558777</v>
      </c>
      <c r="K4920" s="23" t="n">
        <v>52498.49</v>
      </c>
      <c r="L4920" s="23" t="n">
        <v>68663</v>
      </c>
      <c r="M4920" s="23" t="n">
        <f aca="false">MIN(J4920:L4920)</f>
        <v>52498.49</v>
      </c>
      <c r="N4920" s="23" t="n">
        <f aca="false">MAX(J4920:L4920)</f>
        <v>68663</v>
      </c>
      <c r="O4920" s="23" t="n">
        <f aca="false">MEDIAN(J4920:L4920)</f>
        <v>57838.3020558777</v>
      </c>
      <c r="P4920" s="23" t="n">
        <f aca="false">AVERAGE(J4920:L4920)</f>
        <v>59666.5973519592</v>
      </c>
      <c r="Q4920" s="23" t="n">
        <f aca="false">AVERAGE(M4920,O4920)</f>
        <v>55168.3960279389</v>
      </c>
      <c r="R4920" s="23" t="n">
        <f aca="false">AVERAGE(N4920,O4920)</f>
        <v>63250.6510279388</v>
      </c>
      <c r="S4920" s="23" t="n">
        <f aca="false">STDEV(J4920:L4920)</f>
        <v>8235.88754490252</v>
      </c>
      <c r="T4920" s="25" t="n">
        <f aca="false">IF(P4920&gt;0,S4920/P4920,NA())</f>
        <v>0.138031795182168</v>
      </c>
      <c r="U4920" s="4" t="str">
        <f aca="false">IF(T4920&lt;=Parametros!$B$7,"MENOR",IF(T4920&lt;=Parametros!$B$8,"PROMEDIO MENOR-MEDIANA","PROMEDIO"))</f>
        <v>MENOR</v>
      </c>
      <c r="V4920" s="23" t="n">
        <f aca="false">IF(T4920&lt;=Parametros!$B$7,M4920,IF(T4920&lt;=Parametros!$B$8,Q4920,P4920))</f>
        <v>52498.49</v>
      </c>
      <c r="W4920" s="26" t="n">
        <f aca="false">ROUND(V4920,0)</f>
        <v>52498</v>
      </c>
      <c r="X4920" s="27" t="n">
        <f aca="false">K4920/G4920</f>
        <v>0.959472366401053</v>
      </c>
      <c r="Y4920" s="27" t="n">
        <f aca="false">L4920/G4920</f>
        <v>1.25489801886103</v>
      </c>
    </row>
    <row r="4921" customFormat="false" ht="39" hidden="false" customHeight="true" outlineLevel="0" collapsed="false">
      <c r="A4921" s="4" t="s">
        <v>1024</v>
      </c>
      <c r="B4921" s="4" t="s">
        <v>1668</v>
      </c>
      <c r="C4921" s="4" t="s">
        <v>2305</v>
      </c>
      <c r="D4921" s="4" t="s">
        <v>2306</v>
      </c>
      <c r="E4921" s="4" t="s">
        <v>98</v>
      </c>
      <c r="F4921" s="4" t="s">
        <v>99</v>
      </c>
      <c r="G4921" s="23" t="n">
        <v>136791</v>
      </c>
      <c r="H4921" s="24" t="n">
        <f aca="false">Parametros!$B$3</f>
        <v>160.42</v>
      </c>
      <c r="I4921" s="24" t="n">
        <f aca="false">Parametros!$B$4</f>
        <v>151.76</v>
      </c>
      <c r="J4921" s="23" t="n">
        <f aca="false">G4921*H4921/I4921</f>
        <v>144596.812203479</v>
      </c>
      <c r="K4921" s="23" t="n">
        <v>131247.15</v>
      </c>
      <c r="L4921" s="23" t="n">
        <v>171836</v>
      </c>
      <c r="M4921" s="23" t="n">
        <f aca="false">MIN(J4921:L4921)</f>
        <v>131247.15</v>
      </c>
      <c r="N4921" s="23" t="n">
        <f aca="false">MAX(J4921:L4921)</f>
        <v>171836</v>
      </c>
      <c r="O4921" s="23" t="n">
        <f aca="false">MEDIAN(J4921:L4921)</f>
        <v>144596.812203479</v>
      </c>
      <c r="P4921" s="23" t="n">
        <f aca="false">AVERAGE(J4921:L4921)</f>
        <v>149226.654067826</v>
      </c>
      <c r="Q4921" s="23" t="n">
        <f aca="false">AVERAGE(M4921,O4921)</f>
        <v>137921.98110174</v>
      </c>
      <c r="R4921" s="23" t="n">
        <f aca="false">AVERAGE(N4921,O4921)</f>
        <v>158216.40610174</v>
      </c>
      <c r="S4921" s="23" t="n">
        <f aca="false">STDEV(J4921:L4921)</f>
        <v>20686.7170630642</v>
      </c>
      <c r="T4921" s="25" t="n">
        <f aca="false">IF(P4921&gt;0,S4921/P4921,NA())</f>
        <v>0.138626153566786</v>
      </c>
      <c r="U4921" s="4" t="str">
        <f aca="false">IF(T4921&lt;=Parametros!$B$7,"MENOR",IF(T4921&lt;=Parametros!$B$8,"PROMEDIO MENOR-MEDIANA","PROMEDIO"))</f>
        <v>MENOR</v>
      </c>
      <c r="V4921" s="23" t="n">
        <f aca="false">IF(T4921&lt;=Parametros!$B$7,M4921,IF(T4921&lt;=Parametros!$B$8,Q4921,P4921))</f>
        <v>131247.15</v>
      </c>
      <c r="W4921" s="26" t="n">
        <f aca="false">ROUND(V4921,0)</f>
        <v>131247</v>
      </c>
      <c r="X4921" s="27" t="n">
        <f aca="false">K4921/G4921</f>
        <v>0.959472114393491</v>
      </c>
      <c r="Y4921" s="27" t="n">
        <f aca="false">L4921/G4921</f>
        <v>1.25619375543713</v>
      </c>
    </row>
    <row r="4922" customFormat="false" ht="26.25" hidden="false" customHeight="true" outlineLevel="0" collapsed="false">
      <c r="A4922" s="4" t="s">
        <v>1027</v>
      </c>
      <c r="B4922" s="4" t="s">
        <v>1668</v>
      </c>
      <c r="C4922" s="4" t="s">
        <v>2307</v>
      </c>
      <c r="D4922" s="4" t="s">
        <v>2308</v>
      </c>
      <c r="E4922" s="4" t="s">
        <v>98</v>
      </c>
      <c r="F4922" s="4" t="s">
        <v>99</v>
      </c>
      <c r="G4922" s="23" t="n">
        <v>265668</v>
      </c>
      <c r="H4922" s="24" t="n">
        <f aca="false">Parametros!$B$3</f>
        <v>160.42</v>
      </c>
      <c r="I4922" s="24" t="n">
        <f aca="false">Parametros!$B$4</f>
        <v>151.76</v>
      </c>
      <c r="J4922" s="23" t="n">
        <f aca="false">G4922*H4922/I4922</f>
        <v>280828.021613073</v>
      </c>
      <c r="K4922" s="23" t="n">
        <v>254900.92</v>
      </c>
      <c r="L4922" s="23" t="n">
        <v>333795</v>
      </c>
      <c r="M4922" s="23" t="n">
        <f aca="false">MIN(J4922:L4922)</f>
        <v>254900.92</v>
      </c>
      <c r="N4922" s="23" t="n">
        <f aca="false">MAX(J4922:L4922)</f>
        <v>333795</v>
      </c>
      <c r="O4922" s="23" t="n">
        <f aca="false">MEDIAN(J4922:L4922)</f>
        <v>280828.021613073</v>
      </c>
      <c r="P4922" s="23" t="n">
        <f aca="false">AVERAGE(J4922:L4922)</f>
        <v>289841.313871024</v>
      </c>
      <c r="Q4922" s="23" t="n">
        <f aca="false">AVERAGE(M4922,O4922)</f>
        <v>267864.470806537</v>
      </c>
      <c r="R4922" s="23" t="n">
        <f aca="false">AVERAGE(N4922,O4922)</f>
        <v>307311.510806537</v>
      </c>
      <c r="S4922" s="23" t="n">
        <f aca="false">STDEV(J4922:L4922)</f>
        <v>40211.9204062307</v>
      </c>
      <c r="T4922" s="25" t="n">
        <f aca="false">IF(P4922&gt;0,S4922/P4922,NA())</f>
        <v>0.138737710884531</v>
      </c>
      <c r="U4922" s="4" t="str">
        <f aca="false">IF(T4922&lt;=Parametros!$B$7,"MENOR",IF(T4922&lt;=Parametros!$B$8,"PROMEDIO MENOR-MEDIANA","PROMEDIO"))</f>
        <v>MENOR</v>
      </c>
      <c r="V4922" s="23" t="n">
        <f aca="false">IF(T4922&lt;=Parametros!$B$7,M4922,IF(T4922&lt;=Parametros!$B$8,Q4922,P4922))</f>
        <v>254900.92</v>
      </c>
      <c r="W4922" s="26" t="n">
        <f aca="false">ROUND(V4922,0)</f>
        <v>254901</v>
      </c>
      <c r="X4922" s="27" t="n">
        <f aca="false">K4922/G4922</f>
        <v>0.959471671409428</v>
      </c>
      <c r="Y4922" s="27" t="n">
        <f aca="false">L4922/G4922</f>
        <v>1.25643660508605</v>
      </c>
    </row>
    <row r="4923" customFormat="false" ht="26.25" hidden="false" customHeight="true" outlineLevel="0" collapsed="false">
      <c r="A4923" s="4" t="s">
        <v>1030</v>
      </c>
      <c r="B4923" s="4" t="s">
        <v>1668</v>
      </c>
      <c r="C4923" s="4" t="s">
        <v>2309</v>
      </c>
      <c r="D4923" s="4" t="s">
        <v>2310</v>
      </c>
      <c r="E4923" s="4" t="s">
        <v>98</v>
      </c>
      <c r="F4923" s="4" t="s">
        <v>99</v>
      </c>
      <c r="G4923" s="23" t="n">
        <v>136791</v>
      </c>
      <c r="H4923" s="24" t="n">
        <f aca="false">Parametros!$B$3</f>
        <v>160.42</v>
      </c>
      <c r="I4923" s="24" t="n">
        <f aca="false">Parametros!$B$4</f>
        <v>151.76</v>
      </c>
      <c r="J4923" s="23" t="n">
        <f aca="false">G4923*H4923/I4923</f>
        <v>144596.812203479</v>
      </c>
      <c r="K4923" s="23" t="n">
        <v>131247.15</v>
      </c>
      <c r="L4923" s="23" t="n">
        <v>171836</v>
      </c>
      <c r="M4923" s="23" t="n">
        <f aca="false">MIN(J4923:L4923)</f>
        <v>131247.15</v>
      </c>
      <c r="N4923" s="23" t="n">
        <f aca="false">MAX(J4923:L4923)</f>
        <v>171836</v>
      </c>
      <c r="O4923" s="23" t="n">
        <f aca="false">MEDIAN(J4923:L4923)</f>
        <v>144596.812203479</v>
      </c>
      <c r="P4923" s="23" t="n">
        <f aca="false">AVERAGE(J4923:L4923)</f>
        <v>149226.654067826</v>
      </c>
      <c r="Q4923" s="23" t="n">
        <f aca="false">AVERAGE(M4923,O4923)</f>
        <v>137921.98110174</v>
      </c>
      <c r="R4923" s="23" t="n">
        <f aca="false">AVERAGE(N4923,O4923)</f>
        <v>158216.40610174</v>
      </c>
      <c r="S4923" s="23" t="n">
        <f aca="false">STDEV(J4923:L4923)</f>
        <v>20686.7170630642</v>
      </c>
      <c r="T4923" s="25" t="n">
        <f aca="false">IF(P4923&gt;0,S4923/P4923,NA())</f>
        <v>0.138626153566786</v>
      </c>
      <c r="U4923" s="4" t="str">
        <f aca="false">IF(T4923&lt;=Parametros!$B$7,"MENOR",IF(T4923&lt;=Parametros!$B$8,"PROMEDIO MENOR-MEDIANA","PROMEDIO"))</f>
        <v>MENOR</v>
      </c>
      <c r="V4923" s="23" t="n">
        <f aca="false">IF(T4923&lt;=Parametros!$B$7,M4923,IF(T4923&lt;=Parametros!$B$8,Q4923,P4923))</f>
        <v>131247.15</v>
      </c>
      <c r="W4923" s="26" t="n">
        <f aca="false">ROUND(V4923,0)</f>
        <v>131247</v>
      </c>
      <c r="X4923" s="27" t="n">
        <f aca="false">K4923/G4923</f>
        <v>0.959472114393491</v>
      </c>
      <c r="Y4923" s="27" t="n">
        <f aca="false">L4923/G4923</f>
        <v>1.25619375543713</v>
      </c>
    </row>
    <row r="4924" customFormat="false" ht="26.25" hidden="false" customHeight="true" outlineLevel="0" collapsed="false">
      <c r="A4924" s="4" t="s">
        <v>1033</v>
      </c>
      <c r="B4924" s="4" t="s">
        <v>1668</v>
      </c>
      <c r="C4924" s="4" t="s">
        <v>2311</v>
      </c>
      <c r="D4924" s="4" t="s">
        <v>2312</v>
      </c>
      <c r="E4924" s="4" t="s">
        <v>98</v>
      </c>
      <c r="F4924" s="4" t="s">
        <v>99</v>
      </c>
      <c r="G4924" s="23" t="n">
        <v>141313</v>
      </c>
      <c r="H4924" s="24" t="n">
        <f aca="false">Parametros!$B$3</f>
        <v>160.42</v>
      </c>
      <c r="I4924" s="24" t="n">
        <f aca="false">Parametros!$B$4</f>
        <v>151.76</v>
      </c>
      <c r="J4924" s="23" t="n">
        <f aca="false">G4924*H4924/I4924</f>
        <v>149376.854638904</v>
      </c>
      <c r="K4924" s="23" t="n">
        <v>135585.83</v>
      </c>
      <c r="L4924" s="23" t="n">
        <v>177548</v>
      </c>
      <c r="M4924" s="23" t="n">
        <f aca="false">MIN(J4924:L4924)</f>
        <v>135585.83</v>
      </c>
      <c r="N4924" s="23" t="n">
        <f aca="false">MAX(J4924:L4924)</f>
        <v>177548</v>
      </c>
      <c r="O4924" s="23" t="n">
        <f aca="false">MEDIAN(J4924:L4924)</f>
        <v>149376.854638904</v>
      </c>
      <c r="P4924" s="23" t="n">
        <f aca="false">AVERAGE(J4924:L4924)</f>
        <v>154170.228212968</v>
      </c>
      <c r="Q4924" s="23" t="n">
        <f aca="false">AVERAGE(M4924,O4924)</f>
        <v>142481.342319452</v>
      </c>
      <c r="R4924" s="23" t="n">
        <f aca="false">AVERAGE(N4924,O4924)</f>
        <v>163462.427319452</v>
      </c>
      <c r="S4924" s="23" t="n">
        <f aca="false">STDEV(J4924:L4924)</f>
        <v>21387.8061156966</v>
      </c>
      <c r="T4924" s="25" t="n">
        <f aca="false">IF(P4924&gt;0,S4924/P4924,NA())</f>
        <v>0.138728510449838</v>
      </c>
      <c r="U4924" s="4" t="str">
        <f aca="false">IF(T4924&lt;=Parametros!$B$7,"MENOR",IF(T4924&lt;=Parametros!$B$8,"PROMEDIO MENOR-MEDIANA","PROMEDIO"))</f>
        <v>MENOR</v>
      </c>
      <c r="V4924" s="23" t="n">
        <f aca="false">IF(T4924&lt;=Parametros!$B$7,M4924,IF(T4924&lt;=Parametros!$B$8,Q4924,P4924))</f>
        <v>135585.83</v>
      </c>
      <c r="W4924" s="26" t="n">
        <f aca="false">ROUND(V4924,0)</f>
        <v>135586</v>
      </c>
      <c r="X4924" s="27" t="n">
        <f aca="false">K4924/G4924</f>
        <v>0.959471740038072</v>
      </c>
      <c r="Y4924" s="27" t="n">
        <f aca="false">L4924/G4924</f>
        <v>1.25641660710621</v>
      </c>
    </row>
    <row r="4925" customFormat="false" ht="39" hidden="false" customHeight="true" outlineLevel="0" collapsed="false">
      <c r="A4925" s="4" t="s">
        <v>1036</v>
      </c>
      <c r="B4925" s="4" t="s">
        <v>1668</v>
      </c>
      <c r="C4925" s="4" t="s">
        <v>2313</v>
      </c>
      <c r="D4925" s="4" t="s">
        <v>2314</v>
      </c>
      <c r="E4925" s="4" t="s">
        <v>98</v>
      </c>
      <c r="F4925" s="4" t="s">
        <v>99</v>
      </c>
      <c r="G4925" s="23" t="n">
        <v>525683</v>
      </c>
      <c r="H4925" s="24" t="n">
        <f aca="false">Parametros!$B$3</f>
        <v>160.42</v>
      </c>
      <c r="I4925" s="24" t="n">
        <f aca="false">Parametros!$B$4</f>
        <v>151.76</v>
      </c>
      <c r="J4925" s="23" t="n">
        <f aca="false">G4925*H4925/I4925</f>
        <v>555680.461649974</v>
      </c>
      <c r="K4925" s="23" t="n">
        <v>504377.34</v>
      </c>
      <c r="L4925" s="23" t="n">
        <v>660450</v>
      </c>
      <c r="M4925" s="23" t="n">
        <f aca="false">MIN(J4925:L4925)</f>
        <v>504377.34</v>
      </c>
      <c r="N4925" s="23" t="n">
        <f aca="false">MAX(J4925:L4925)</f>
        <v>660450</v>
      </c>
      <c r="O4925" s="23" t="n">
        <f aca="false">MEDIAN(J4925:L4925)</f>
        <v>555680.461649974</v>
      </c>
      <c r="P4925" s="23" t="n">
        <f aca="false">AVERAGE(J4925:L4925)</f>
        <v>573502.600549991</v>
      </c>
      <c r="Q4925" s="23" t="n">
        <f aca="false">AVERAGE(M4925,O4925)</f>
        <v>530028.900824987</v>
      </c>
      <c r="R4925" s="23" t="n">
        <f aca="false">AVERAGE(N4925,O4925)</f>
        <v>608065.230824987</v>
      </c>
      <c r="S4925" s="23" t="n">
        <f aca="false">STDEV(J4925:L4925)</f>
        <v>79548.0375376888</v>
      </c>
      <c r="T4925" s="25" t="n">
        <f aca="false">IF(P4925&gt;0,S4925/P4925,NA())</f>
        <v>0.138705626550607</v>
      </c>
      <c r="U4925" s="4" t="str">
        <f aca="false">IF(T4925&lt;=Parametros!$B$7,"MENOR",IF(T4925&lt;=Parametros!$B$8,"PROMEDIO MENOR-MEDIANA","PROMEDIO"))</f>
        <v>MENOR</v>
      </c>
      <c r="V4925" s="23" t="n">
        <f aca="false">IF(T4925&lt;=Parametros!$B$7,M4925,IF(T4925&lt;=Parametros!$B$8,Q4925,P4925))</f>
        <v>504377.34</v>
      </c>
      <c r="W4925" s="26" t="n">
        <f aca="false">ROUND(V4925,0)</f>
        <v>504377</v>
      </c>
      <c r="X4925" s="27" t="n">
        <f aca="false">K4925/G4925</f>
        <v>0.959470517403074</v>
      </c>
      <c r="Y4925" s="27" t="n">
        <f aca="false">L4925/G4925</f>
        <v>1.25636552827464</v>
      </c>
    </row>
    <row r="4926" customFormat="false" ht="26.25" hidden="false" customHeight="true" outlineLevel="0" collapsed="false">
      <c r="A4926" s="4" t="s">
        <v>1039</v>
      </c>
      <c r="B4926" s="4" t="s">
        <v>1668</v>
      </c>
      <c r="C4926" s="4" t="s">
        <v>2315</v>
      </c>
      <c r="D4926" s="4" t="s">
        <v>2316</v>
      </c>
      <c r="E4926" s="4" t="s">
        <v>98</v>
      </c>
      <c r="F4926" s="4" t="s">
        <v>99</v>
      </c>
      <c r="G4926" s="23" t="n">
        <v>136791</v>
      </c>
      <c r="H4926" s="24" t="n">
        <f aca="false">Parametros!$B$3</f>
        <v>160.42</v>
      </c>
      <c r="I4926" s="24" t="n">
        <f aca="false">Parametros!$B$4</f>
        <v>151.76</v>
      </c>
      <c r="J4926" s="23" t="n">
        <f aca="false">G4926*H4926/I4926</f>
        <v>144596.812203479</v>
      </c>
      <c r="K4926" s="23" t="n">
        <v>131247.15</v>
      </c>
      <c r="L4926" s="23" t="n">
        <v>171836</v>
      </c>
      <c r="M4926" s="23" t="n">
        <f aca="false">MIN(J4926:L4926)</f>
        <v>131247.15</v>
      </c>
      <c r="N4926" s="23" t="n">
        <f aca="false">MAX(J4926:L4926)</f>
        <v>171836</v>
      </c>
      <c r="O4926" s="23" t="n">
        <f aca="false">MEDIAN(J4926:L4926)</f>
        <v>144596.812203479</v>
      </c>
      <c r="P4926" s="23" t="n">
        <f aca="false">AVERAGE(J4926:L4926)</f>
        <v>149226.654067826</v>
      </c>
      <c r="Q4926" s="23" t="n">
        <f aca="false">AVERAGE(M4926,O4926)</f>
        <v>137921.98110174</v>
      </c>
      <c r="R4926" s="23" t="n">
        <f aca="false">AVERAGE(N4926,O4926)</f>
        <v>158216.40610174</v>
      </c>
      <c r="S4926" s="23" t="n">
        <f aca="false">STDEV(J4926:L4926)</f>
        <v>20686.7170630642</v>
      </c>
      <c r="T4926" s="25" t="n">
        <f aca="false">IF(P4926&gt;0,S4926/P4926,NA())</f>
        <v>0.138626153566786</v>
      </c>
      <c r="U4926" s="4" t="str">
        <f aca="false">IF(T4926&lt;=Parametros!$B$7,"MENOR",IF(T4926&lt;=Parametros!$B$8,"PROMEDIO MENOR-MEDIANA","PROMEDIO"))</f>
        <v>MENOR</v>
      </c>
      <c r="V4926" s="23" t="n">
        <f aca="false">IF(T4926&lt;=Parametros!$B$7,M4926,IF(T4926&lt;=Parametros!$B$8,Q4926,P4926))</f>
        <v>131247.15</v>
      </c>
      <c r="W4926" s="26" t="n">
        <f aca="false">ROUND(V4926,0)</f>
        <v>131247</v>
      </c>
      <c r="X4926" s="27" t="n">
        <f aca="false">K4926/G4926</f>
        <v>0.959472114393491</v>
      </c>
      <c r="Y4926" s="27" t="n">
        <f aca="false">L4926/G4926</f>
        <v>1.25619375543713</v>
      </c>
    </row>
    <row r="4927" customFormat="false" ht="26.25" hidden="false" customHeight="true" outlineLevel="0" collapsed="false">
      <c r="A4927" s="4" t="s">
        <v>1042</v>
      </c>
      <c r="B4927" s="4" t="s">
        <v>1668</v>
      </c>
      <c r="C4927" s="4" t="s">
        <v>2317</v>
      </c>
      <c r="D4927" s="4" t="s">
        <v>2318</v>
      </c>
      <c r="E4927" s="4" t="s">
        <v>98</v>
      </c>
      <c r="F4927" s="4" t="s">
        <v>99</v>
      </c>
      <c r="G4927" s="23" t="n">
        <v>136791</v>
      </c>
      <c r="H4927" s="24" t="n">
        <f aca="false">Parametros!$B$3</f>
        <v>160.42</v>
      </c>
      <c r="I4927" s="24" t="n">
        <f aca="false">Parametros!$B$4</f>
        <v>151.76</v>
      </c>
      <c r="J4927" s="23" t="n">
        <f aca="false">G4927*H4927/I4927</f>
        <v>144596.812203479</v>
      </c>
      <c r="K4927" s="23" t="n">
        <v>131247.15</v>
      </c>
      <c r="L4927" s="23" t="n">
        <v>171836</v>
      </c>
      <c r="M4927" s="23" t="n">
        <f aca="false">MIN(J4927:L4927)</f>
        <v>131247.15</v>
      </c>
      <c r="N4927" s="23" t="n">
        <f aca="false">MAX(J4927:L4927)</f>
        <v>171836</v>
      </c>
      <c r="O4927" s="23" t="n">
        <f aca="false">MEDIAN(J4927:L4927)</f>
        <v>144596.812203479</v>
      </c>
      <c r="P4927" s="23" t="n">
        <f aca="false">AVERAGE(J4927:L4927)</f>
        <v>149226.654067826</v>
      </c>
      <c r="Q4927" s="23" t="n">
        <f aca="false">AVERAGE(M4927,O4927)</f>
        <v>137921.98110174</v>
      </c>
      <c r="R4927" s="23" t="n">
        <f aca="false">AVERAGE(N4927,O4927)</f>
        <v>158216.40610174</v>
      </c>
      <c r="S4927" s="23" t="n">
        <f aca="false">STDEV(J4927:L4927)</f>
        <v>20686.7170630642</v>
      </c>
      <c r="T4927" s="25" t="n">
        <f aca="false">IF(P4927&gt;0,S4927/P4927,NA())</f>
        <v>0.138626153566786</v>
      </c>
      <c r="U4927" s="4" t="str">
        <f aca="false">IF(T4927&lt;=Parametros!$B$7,"MENOR",IF(T4927&lt;=Parametros!$B$8,"PROMEDIO MENOR-MEDIANA","PROMEDIO"))</f>
        <v>MENOR</v>
      </c>
      <c r="V4927" s="23" t="n">
        <f aca="false">IF(T4927&lt;=Parametros!$B$7,M4927,IF(T4927&lt;=Parametros!$B$8,Q4927,P4927))</f>
        <v>131247.15</v>
      </c>
      <c r="W4927" s="26" t="n">
        <f aca="false">ROUND(V4927,0)</f>
        <v>131247</v>
      </c>
      <c r="X4927" s="27" t="n">
        <f aca="false">K4927/G4927</f>
        <v>0.959472114393491</v>
      </c>
      <c r="Y4927" s="27" t="n">
        <f aca="false">L4927/G4927</f>
        <v>1.25619375543713</v>
      </c>
    </row>
    <row r="4928" customFormat="false" ht="26.25" hidden="false" customHeight="true" outlineLevel="0" collapsed="false">
      <c r="A4928" s="4" t="s">
        <v>1045</v>
      </c>
      <c r="B4928" s="4" t="s">
        <v>1668</v>
      </c>
      <c r="C4928" s="4" t="s">
        <v>2319</v>
      </c>
      <c r="D4928" s="4" t="s">
        <v>2320</v>
      </c>
      <c r="E4928" s="4" t="s">
        <v>98</v>
      </c>
      <c r="F4928" s="4" t="s">
        <v>99</v>
      </c>
      <c r="G4928" s="23" t="n">
        <v>273581</v>
      </c>
      <c r="H4928" s="24" t="n">
        <f aca="false">Parametros!$B$3</f>
        <v>160.42</v>
      </c>
      <c r="I4928" s="24" t="n">
        <f aca="false">Parametros!$B$4</f>
        <v>151.76</v>
      </c>
      <c r="J4928" s="23" t="n">
        <f aca="false">G4928*H4928/I4928</f>
        <v>289192.567343173</v>
      </c>
      <c r="K4928" s="23" t="n">
        <v>262492.46</v>
      </c>
      <c r="L4928" s="23" t="n">
        <v>343672</v>
      </c>
      <c r="M4928" s="23" t="n">
        <f aca="false">MIN(J4928:L4928)</f>
        <v>262492.46</v>
      </c>
      <c r="N4928" s="23" t="n">
        <f aca="false">MAX(J4928:L4928)</f>
        <v>343672</v>
      </c>
      <c r="O4928" s="23" t="n">
        <f aca="false">MEDIAN(J4928:L4928)</f>
        <v>289192.567343173</v>
      </c>
      <c r="P4928" s="23" t="n">
        <f aca="false">AVERAGE(J4928:L4928)</f>
        <v>298452.342447725</v>
      </c>
      <c r="Q4928" s="23" t="n">
        <f aca="false">AVERAGE(M4928,O4928)</f>
        <v>275842.513671587</v>
      </c>
      <c r="R4928" s="23" t="n">
        <f aca="false">AVERAGE(N4928,O4928)</f>
        <v>316432.283671587</v>
      </c>
      <c r="S4928" s="23" t="n">
        <f aca="false">STDEV(J4928:L4928)</f>
        <v>41374.3520178026</v>
      </c>
      <c r="T4928" s="25" t="n">
        <f aca="false">IF(P4928&gt;0,S4928/P4928,NA())</f>
        <v>0.138629677617791</v>
      </c>
      <c r="U4928" s="4" t="str">
        <f aca="false">IF(T4928&lt;=Parametros!$B$7,"MENOR",IF(T4928&lt;=Parametros!$B$8,"PROMEDIO MENOR-MEDIANA","PROMEDIO"))</f>
        <v>MENOR</v>
      </c>
      <c r="V4928" s="23" t="n">
        <f aca="false">IF(T4928&lt;=Parametros!$B$7,M4928,IF(T4928&lt;=Parametros!$B$8,Q4928,P4928))</f>
        <v>262492.46</v>
      </c>
      <c r="W4928" s="26" t="n">
        <f aca="false">ROUND(V4928,0)</f>
        <v>262492</v>
      </c>
      <c r="X4928" s="27" t="n">
        <f aca="false">K4928/G4928</f>
        <v>0.959468895866307</v>
      </c>
      <c r="Y4928" s="27" t="n">
        <f aca="false">L4928/G4928</f>
        <v>1.25619834710744</v>
      </c>
    </row>
    <row r="4929" customFormat="false" ht="39" hidden="false" customHeight="true" outlineLevel="0" collapsed="false">
      <c r="A4929" s="4" t="s">
        <v>1048</v>
      </c>
      <c r="B4929" s="4" t="s">
        <v>1668</v>
      </c>
      <c r="C4929" s="4" t="s">
        <v>2321</v>
      </c>
      <c r="D4929" s="4" t="s">
        <v>2322</v>
      </c>
      <c r="E4929" s="4" t="s">
        <v>98</v>
      </c>
      <c r="F4929" s="4" t="s">
        <v>99</v>
      </c>
      <c r="G4929" s="23" t="n">
        <v>533596</v>
      </c>
      <c r="H4929" s="24" t="n">
        <f aca="false">Parametros!$B$3</f>
        <v>160.42</v>
      </c>
      <c r="I4929" s="24" t="n">
        <f aca="false">Parametros!$B$4</f>
        <v>151.76</v>
      </c>
      <c r="J4929" s="23" t="n">
        <f aca="false">G4929*H4929/I4929</f>
        <v>564045.007380074</v>
      </c>
      <c r="K4929" s="23" t="n">
        <v>511969.8</v>
      </c>
      <c r="L4929" s="23" t="n">
        <v>670446</v>
      </c>
      <c r="M4929" s="23" t="n">
        <f aca="false">MIN(J4929:L4929)</f>
        <v>511969.8</v>
      </c>
      <c r="N4929" s="23" t="n">
        <f aca="false">MAX(J4929:L4929)</f>
        <v>670446</v>
      </c>
      <c r="O4929" s="23" t="n">
        <f aca="false">MEDIAN(J4929:L4929)</f>
        <v>564045.007380074</v>
      </c>
      <c r="P4929" s="23" t="n">
        <f aca="false">AVERAGE(J4929:L4929)</f>
        <v>582153.602460025</v>
      </c>
      <c r="Q4929" s="23" t="n">
        <f aca="false">AVERAGE(M4929,O4929)</f>
        <v>538007.403690037</v>
      </c>
      <c r="R4929" s="23" t="n">
        <f aca="false">AVERAGE(N4929,O4929)</f>
        <v>617245.503690037</v>
      </c>
      <c r="S4929" s="23" t="n">
        <f aca="false">STDEV(J4929:L4929)</f>
        <v>80775.1038590308</v>
      </c>
      <c r="T4929" s="25" t="n">
        <f aca="false">IF(P4929&gt;0,S4929/P4929,NA())</f>
        <v>0.138752218517067</v>
      </c>
      <c r="U4929" s="4" t="str">
        <f aca="false">IF(T4929&lt;=Parametros!$B$7,"MENOR",IF(T4929&lt;=Parametros!$B$8,"PROMEDIO MENOR-MEDIANA","PROMEDIO"))</f>
        <v>MENOR</v>
      </c>
      <c r="V4929" s="23" t="n">
        <f aca="false">IF(T4929&lt;=Parametros!$B$7,M4929,IF(T4929&lt;=Parametros!$B$8,Q4929,P4929))</f>
        <v>511969.8</v>
      </c>
      <c r="W4929" s="26" t="n">
        <f aca="false">ROUND(V4929,0)</f>
        <v>511970</v>
      </c>
      <c r="X4929" s="27" t="n">
        <f aca="false">K4929/G4929</f>
        <v>0.95947083561346</v>
      </c>
      <c r="Y4929" s="27" t="n">
        <f aca="false">L4929/G4929</f>
        <v>1.25646743978591</v>
      </c>
    </row>
    <row r="4930" customFormat="false" ht="39" hidden="false" customHeight="true" outlineLevel="0" collapsed="false">
      <c r="A4930" s="4" t="s">
        <v>1051</v>
      </c>
      <c r="B4930" s="4" t="s">
        <v>1668</v>
      </c>
      <c r="C4930" s="4" t="s">
        <v>2323</v>
      </c>
      <c r="D4930" s="4" t="s">
        <v>2324</v>
      </c>
      <c r="E4930" s="4" t="s">
        <v>98</v>
      </c>
      <c r="F4930" s="4" t="s">
        <v>99</v>
      </c>
      <c r="G4930" s="23" t="n">
        <v>533596</v>
      </c>
      <c r="H4930" s="24" t="n">
        <f aca="false">Parametros!$B$3</f>
        <v>160.42</v>
      </c>
      <c r="I4930" s="24" t="n">
        <f aca="false">Parametros!$B$4</f>
        <v>151.76</v>
      </c>
      <c r="J4930" s="23" t="n">
        <f aca="false">G4930*H4930/I4930</f>
        <v>564045.007380074</v>
      </c>
      <c r="K4930" s="23" t="n">
        <v>511969.8</v>
      </c>
      <c r="L4930" s="23" t="n">
        <v>670446</v>
      </c>
      <c r="M4930" s="23" t="n">
        <f aca="false">MIN(J4930:L4930)</f>
        <v>511969.8</v>
      </c>
      <c r="N4930" s="23" t="n">
        <f aca="false">MAX(J4930:L4930)</f>
        <v>670446</v>
      </c>
      <c r="O4930" s="23" t="n">
        <f aca="false">MEDIAN(J4930:L4930)</f>
        <v>564045.007380074</v>
      </c>
      <c r="P4930" s="23" t="n">
        <f aca="false">AVERAGE(J4930:L4930)</f>
        <v>582153.602460025</v>
      </c>
      <c r="Q4930" s="23" t="n">
        <f aca="false">AVERAGE(M4930,O4930)</f>
        <v>538007.403690037</v>
      </c>
      <c r="R4930" s="23" t="n">
        <f aca="false">AVERAGE(N4930,O4930)</f>
        <v>617245.503690037</v>
      </c>
      <c r="S4930" s="23" t="n">
        <f aca="false">STDEV(J4930:L4930)</f>
        <v>80775.1038590308</v>
      </c>
      <c r="T4930" s="25" t="n">
        <f aca="false">IF(P4930&gt;0,S4930/P4930,NA())</f>
        <v>0.138752218517067</v>
      </c>
      <c r="U4930" s="4" t="str">
        <f aca="false">IF(T4930&lt;=Parametros!$B$7,"MENOR",IF(T4930&lt;=Parametros!$B$8,"PROMEDIO MENOR-MEDIANA","PROMEDIO"))</f>
        <v>MENOR</v>
      </c>
      <c r="V4930" s="23" t="n">
        <f aca="false">IF(T4930&lt;=Parametros!$B$7,M4930,IF(T4930&lt;=Parametros!$B$8,Q4930,P4930))</f>
        <v>511969.8</v>
      </c>
      <c r="W4930" s="26" t="n">
        <f aca="false">ROUND(V4930,0)</f>
        <v>511970</v>
      </c>
      <c r="X4930" s="27" t="n">
        <f aca="false">K4930/G4930</f>
        <v>0.95947083561346</v>
      </c>
      <c r="Y4930" s="27" t="n">
        <f aca="false">L4930/G4930</f>
        <v>1.25646743978591</v>
      </c>
    </row>
    <row r="4931" customFormat="false" ht="26.25" hidden="false" customHeight="true" outlineLevel="0" collapsed="false">
      <c r="A4931" s="4" t="s">
        <v>1054</v>
      </c>
      <c r="B4931" s="4" t="s">
        <v>1668</v>
      </c>
      <c r="C4931" s="4" t="s">
        <v>2325</v>
      </c>
      <c r="D4931" s="4" t="s">
        <v>2326</v>
      </c>
      <c r="E4931" s="4" t="s">
        <v>98</v>
      </c>
      <c r="F4931" s="4" t="s">
        <v>99</v>
      </c>
      <c r="G4931" s="23" t="n">
        <v>533596</v>
      </c>
      <c r="H4931" s="24" t="n">
        <f aca="false">Parametros!$B$3</f>
        <v>160.42</v>
      </c>
      <c r="I4931" s="24" t="n">
        <f aca="false">Parametros!$B$4</f>
        <v>151.76</v>
      </c>
      <c r="J4931" s="23" t="n">
        <f aca="false">G4931*H4931/I4931</f>
        <v>564045.007380074</v>
      </c>
      <c r="K4931" s="23" t="n">
        <v>511969.8</v>
      </c>
      <c r="L4931" s="23" t="n">
        <v>670446</v>
      </c>
      <c r="M4931" s="23" t="n">
        <f aca="false">MIN(J4931:L4931)</f>
        <v>511969.8</v>
      </c>
      <c r="N4931" s="23" t="n">
        <f aca="false">MAX(J4931:L4931)</f>
        <v>670446</v>
      </c>
      <c r="O4931" s="23" t="n">
        <f aca="false">MEDIAN(J4931:L4931)</f>
        <v>564045.007380074</v>
      </c>
      <c r="P4931" s="23" t="n">
        <f aca="false">AVERAGE(J4931:L4931)</f>
        <v>582153.602460025</v>
      </c>
      <c r="Q4931" s="23" t="n">
        <f aca="false">AVERAGE(M4931,O4931)</f>
        <v>538007.403690037</v>
      </c>
      <c r="R4931" s="23" t="n">
        <f aca="false">AVERAGE(N4931,O4931)</f>
        <v>617245.503690037</v>
      </c>
      <c r="S4931" s="23" t="n">
        <f aca="false">STDEV(J4931:L4931)</f>
        <v>80775.1038590308</v>
      </c>
      <c r="T4931" s="25" t="n">
        <f aca="false">IF(P4931&gt;0,S4931/P4931,NA())</f>
        <v>0.138752218517067</v>
      </c>
      <c r="U4931" s="4" t="str">
        <f aca="false">IF(T4931&lt;=Parametros!$B$7,"MENOR",IF(T4931&lt;=Parametros!$B$8,"PROMEDIO MENOR-MEDIANA","PROMEDIO"))</f>
        <v>MENOR</v>
      </c>
      <c r="V4931" s="23" t="n">
        <f aca="false">IF(T4931&lt;=Parametros!$B$7,M4931,IF(T4931&lt;=Parametros!$B$8,Q4931,P4931))</f>
        <v>511969.8</v>
      </c>
      <c r="W4931" s="26" t="n">
        <f aca="false">ROUND(V4931,0)</f>
        <v>511970</v>
      </c>
      <c r="X4931" s="27" t="n">
        <f aca="false">K4931/G4931</f>
        <v>0.95947083561346</v>
      </c>
      <c r="Y4931" s="27" t="n">
        <f aca="false">L4931/G4931</f>
        <v>1.25646743978591</v>
      </c>
    </row>
    <row r="4932" customFormat="false" ht="26.25" hidden="false" customHeight="true" outlineLevel="0" collapsed="false">
      <c r="A4932" s="4" t="s">
        <v>1057</v>
      </c>
      <c r="B4932" s="4" t="s">
        <v>1668</v>
      </c>
      <c r="C4932" s="4" t="s">
        <v>2327</v>
      </c>
      <c r="D4932" s="4" t="s">
        <v>2328</v>
      </c>
      <c r="E4932" s="4" t="s">
        <v>98</v>
      </c>
      <c r="F4932" s="4" t="s">
        <v>99</v>
      </c>
      <c r="G4932" s="23" t="n">
        <v>533596</v>
      </c>
      <c r="H4932" s="24" t="n">
        <f aca="false">Parametros!$B$3</f>
        <v>160.42</v>
      </c>
      <c r="I4932" s="24" t="n">
        <f aca="false">Parametros!$B$4</f>
        <v>151.76</v>
      </c>
      <c r="J4932" s="23" t="n">
        <f aca="false">G4932*H4932/I4932</f>
        <v>564045.007380074</v>
      </c>
      <c r="K4932" s="23" t="n">
        <v>511969.8</v>
      </c>
      <c r="L4932" s="23" t="n">
        <v>670446</v>
      </c>
      <c r="M4932" s="23" t="n">
        <f aca="false">MIN(J4932:L4932)</f>
        <v>511969.8</v>
      </c>
      <c r="N4932" s="23" t="n">
        <f aca="false">MAX(J4932:L4932)</f>
        <v>670446</v>
      </c>
      <c r="O4932" s="23" t="n">
        <f aca="false">MEDIAN(J4932:L4932)</f>
        <v>564045.007380074</v>
      </c>
      <c r="P4932" s="23" t="n">
        <f aca="false">AVERAGE(J4932:L4932)</f>
        <v>582153.602460025</v>
      </c>
      <c r="Q4932" s="23" t="n">
        <f aca="false">AVERAGE(M4932,O4932)</f>
        <v>538007.403690037</v>
      </c>
      <c r="R4932" s="23" t="n">
        <f aca="false">AVERAGE(N4932,O4932)</f>
        <v>617245.503690037</v>
      </c>
      <c r="S4932" s="23" t="n">
        <f aca="false">STDEV(J4932:L4932)</f>
        <v>80775.1038590308</v>
      </c>
      <c r="T4932" s="25" t="n">
        <f aca="false">IF(P4932&gt;0,S4932/P4932,NA())</f>
        <v>0.138752218517067</v>
      </c>
      <c r="U4932" s="4" t="str">
        <f aca="false">IF(T4932&lt;=Parametros!$B$7,"MENOR",IF(T4932&lt;=Parametros!$B$8,"PROMEDIO MENOR-MEDIANA","PROMEDIO"))</f>
        <v>MENOR</v>
      </c>
      <c r="V4932" s="23" t="n">
        <f aca="false">IF(T4932&lt;=Parametros!$B$7,M4932,IF(T4932&lt;=Parametros!$B$8,Q4932,P4932))</f>
        <v>511969.8</v>
      </c>
      <c r="W4932" s="26" t="n">
        <f aca="false">ROUND(V4932,0)</f>
        <v>511970</v>
      </c>
      <c r="X4932" s="27" t="n">
        <f aca="false">K4932/G4932</f>
        <v>0.95947083561346</v>
      </c>
      <c r="Y4932" s="27" t="n">
        <f aca="false">L4932/G4932</f>
        <v>1.25646743978591</v>
      </c>
    </row>
    <row r="4933" customFormat="false" ht="39" hidden="false" customHeight="true" outlineLevel="0" collapsed="false">
      <c r="A4933" s="4" t="s">
        <v>1060</v>
      </c>
      <c r="B4933" s="4" t="s">
        <v>1668</v>
      </c>
      <c r="C4933" s="4" t="s">
        <v>2329</v>
      </c>
      <c r="D4933" s="4" t="s">
        <v>2330</v>
      </c>
      <c r="E4933" s="4" t="s">
        <v>98</v>
      </c>
      <c r="F4933" s="4" t="s">
        <v>99</v>
      </c>
      <c r="G4933" s="23" t="n">
        <v>410372</v>
      </c>
      <c r="H4933" s="24" t="n">
        <f aca="false">Parametros!$B$3</f>
        <v>160.42</v>
      </c>
      <c r="I4933" s="24" t="n">
        <f aca="false">Parametros!$B$4</f>
        <v>151.76</v>
      </c>
      <c r="J4933" s="23" t="n">
        <f aca="false">G4933*H4933/I4933</f>
        <v>433789.379546653</v>
      </c>
      <c r="K4933" s="23" t="n">
        <v>393739.61</v>
      </c>
      <c r="L4933" s="23" t="n">
        <v>515627</v>
      </c>
      <c r="M4933" s="23" t="n">
        <f aca="false">MIN(J4933:L4933)</f>
        <v>393739.61</v>
      </c>
      <c r="N4933" s="23" t="n">
        <f aca="false">MAX(J4933:L4933)</f>
        <v>515627</v>
      </c>
      <c r="O4933" s="23" t="n">
        <f aca="false">MEDIAN(J4933:L4933)</f>
        <v>433789.379546653</v>
      </c>
      <c r="P4933" s="23" t="n">
        <f aca="false">AVERAGE(J4933:L4933)</f>
        <v>447718.663182218</v>
      </c>
      <c r="Q4933" s="23" t="n">
        <f aca="false">AVERAGE(M4933,O4933)</f>
        <v>413764.494773326</v>
      </c>
      <c r="R4933" s="23" t="n">
        <f aca="false">AVERAGE(N4933,O4933)</f>
        <v>474708.189773326</v>
      </c>
      <c r="S4933" s="23" t="n">
        <f aca="false">STDEV(J4933:L4933)</f>
        <v>62126.1029455658</v>
      </c>
      <c r="T4933" s="25" t="n">
        <f aca="false">IF(P4933&gt;0,S4933/P4933,NA())</f>
        <v>0.138761476914982</v>
      </c>
      <c r="U4933" s="4" t="str">
        <f aca="false">IF(T4933&lt;=Parametros!$B$7,"MENOR",IF(T4933&lt;=Parametros!$B$8,"PROMEDIO MENOR-MEDIANA","PROMEDIO"))</f>
        <v>MENOR</v>
      </c>
      <c r="V4933" s="23" t="n">
        <f aca="false">IF(T4933&lt;=Parametros!$B$7,M4933,IF(T4933&lt;=Parametros!$B$8,Q4933,P4933))</f>
        <v>393739.61</v>
      </c>
      <c r="W4933" s="26" t="n">
        <f aca="false">ROUND(V4933,0)</f>
        <v>393740</v>
      </c>
      <c r="X4933" s="27" t="n">
        <f aca="false">K4933/G4933</f>
        <v>0.959469968711316</v>
      </c>
      <c r="Y4933" s="27" t="n">
        <f aca="false">L4933/G4933</f>
        <v>1.25648679734485</v>
      </c>
    </row>
    <row r="4934" customFormat="false" ht="26.25" hidden="false" customHeight="true" outlineLevel="0" collapsed="false">
      <c r="A4934" s="4" t="s">
        <v>1063</v>
      </c>
      <c r="B4934" s="4" t="s">
        <v>1668</v>
      </c>
      <c r="C4934" s="4" t="s">
        <v>2331</v>
      </c>
      <c r="D4934" s="4" t="s">
        <v>2332</v>
      </c>
      <c r="E4934" s="4" t="s">
        <v>98</v>
      </c>
      <c r="F4934" s="4" t="s">
        <v>99</v>
      </c>
      <c r="G4934" s="23" t="n">
        <v>410372</v>
      </c>
      <c r="H4934" s="24" t="n">
        <f aca="false">Parametros!$B$3</f>
        <v>160.42</v>
      </c>
      <c r="I4934" s="24" t="n">
        <f aca="false">Parametros!$B$4</f>
        <v>151.76</v>
      </c>
      <c r="J4934" s="23" t="n">
        <f aca="false">G4934*H4934/I4934</f>
        <v>433789.379546653</v>
      </c>
      <c r="K4934" s="23" t="n">
        <v>393739.61</v>
      </c>
      <c r="L4934" s="23" t="n">
        <v>515627</v>
      </c>
      <c r="M4934" s="23" t="n">
        <f aca="false">MIN(J4934:L4934)</f>
        <v>393739.61</v>
      </c>
      <c r="N4934" s="23" t="n">
        <f aca="false">MAX(J4934:L4934)</f>
        <v>515627</v>
      </c>
      <c r="O4934" s="23" t="n">
        <f aca="false">MEDIAN(J4934:L4934)</f>
        <v>433789.379546653</v>
      </c>
      <c r="P4934" s="23" t="n">
        <f aca="false">AVERAGE(J4934:L4934)</f>
        <v>447718.663182218</v>
      </c>
      <c r="Q4934" s="23" t="n">
        <f aca="false">AVERAGE(M4934,O4934)</f>
        <v>413764.494773326</v>
      </c>
      <c r="R4934" s="23" t="n">
        <f aca="false">AVERAGE(N4934,O4934)</f>
        <v>474708.189773326</v>
      </c>
      <c r="S4934" s="23" t="n">
        <f aca="false">STDEV(J4934:L4934)</f>
        <v>62126.1029455658</v>
      </c>
      <c r="T4934" s="25" t="n">
        <f aca="false">IF(P4934&gt;0,S4934/P4934,NA())</f>
        <v>0.138761476914982</v>
      </c>
      <c r="U4934" s="4" t="str">
        <f aca="false">IF(T4934&lt;=Parametros!$B$7,"MENOR",IF(T4934&lt;=Parametros!$B$8,"PROMEDIO MENOR-MEDIANA","PROMEDIO"))</f>
        <v>MENOR</v>
      </c>
      <c r="V4934" s="23" t="n">
        <f aca="false">IF(T4934&lt;=Parametros!$B$7,M4934,IF(T4934&lt;=Parametros!$B$8,Q4934,P4934))</f>
        <v>393739.61</v>
      </c>
      <c r="W4934" s="26" t="n">
        <f aca="false">ROUND(V4934,0)</f>
        <v>393740</v>
      </c>
      <c r="X4934" s="27" t="n">
        <f aca="false">K4934/G4934</f>
        <v>0.959469968711316</v>
      </c>
      <c r="Y4934" s="27" t="n">
        <f aca="false">L4934/G4934</f>
        <v>1.25648679734485</v>
      </c>
    </row>
    <row r="4935" customFormat="false" ht="26.25" hidden="false" customHeight="true" outlineLevel="0" collapsed="false">
      <c r="A4935" s="4" t="s">
        <v>1066</v>
      </c>
      <c r="B4935" s="4" t="s">
        <v>1668</v>
      </c>
      <c r="C4935" s="4" t="s">
        <v>2333</v>
      </c>
      <c r="D4935" s="4" t="s">
        <v>2334</v>
      </c>
      <c r="E4935" s="4" t="s">
        <v>98</v>
      </c>
      <c r="F4935" s="4" t="s">
        <v>99</v>
      </c>
      <c r="G4935" s="23" t="n">
        <v>410372</v>
      </c>
      <c r="H4935" s="24" t="n">
        <f aca="false">Parametros!$B$3</f>
        <v>160.42</v>
      </c>
      <c r="I4935" s="24" t="n">
        <f aca="false">Parametros!$B$4</f>
        <v>151.76</v>
      </c>
      <c r="J4935" s="23" t="n">
        <f aca="false">G4935*H4935/I4935</f>
        <v>433789.379546653</v>
      </c>
      <c r="K4935" s="23" t="n">
        <v>393739.61</v>
      </c>
      <c r="L4935" s="23" t="n">
        <v>515627</v>
      </c>
      <c r="M4935" s="23" t="n">
        <f aca="false">MIN(J4935:L4935)</f>
        <v>393739.61</v>
      </c>
      <c r="N4935" s="23" t="n">
        <f aca="false">MAX(J4935:L4935)</f>
        <v>515627</v>
      </c>
      <c r="O4935" s="23" t="n">
        <f aca="false">MEDIAN(J4935:L4935)</f>
        <v>433789.379546653</v>
      </c>
      <c r="P4935" s="23" t="n">
        <f aca="false">AVERAGE(J4935:L4935)</f>
        <v>447718.663182218</v>
      </c>
      <c r="Q4935" s="23" t="n">
        <f aca="false">AVERAGE(M4935,O4935)</f>
        <v>413764.494773326</v>
      </c>
      <c r="R4935" s="23" t="n">
        <f aca="false">AVERAGE(N4935,O4935)</f>
        <v>474708.189773326</v>
      </c>
      <c r="S4935" s="23" t="n">
        <f aca="false">STDEV(J4935:L4935)</f>
        <v>62126.1029455658</v>
      </c>
      <c r="T4935" s="25" t="n">
        <f aca="false">IF(P4935&gt;0,S4935/P4935,NA())</f>
        <v>0.138761476914982</v>
      </c>
      <c r="U4935" s="4" t="str">
        <f aca="false">IF(T4935&lt;=Parametros!$B$7,"MENOR",IF(T4935&lt;=Parametros!$B$8,"PROMEDIO MENOR-MEDIANA","PROMEDIO"))</f>
        <v>MENOR</v>
      </c>
      <c r="V4935" s="23" t="n">
        <f aca="false">IF(T4935&lt;=Parametros!$B$7,M4935,IF(T4935&lt;=Parametros!$B$8,Q4935,P4935))</f>
        <v>393739.61</v>
      </c>
      <c r="W4935" s="26" t="n">
        <f aca="false">ROUND(V4935,0)</f>
        <v>393740</v>
      </c>
      <c r="X4935" s="27" t="n">
        <f aca="false">K4935/G4935</f>
        <v>0.959469968711316</v>
      </c>
      <c r="Y4935" s="27" t="n">
        <f aca="false">L4935/G4935</f>
        <v>1.25648679734485</v>
      </c>
    </row>
    <row r="4936" customFormat="false" ht="26.25" hidden="false" customHeight="true" outlineLevel="0" collapsed="false">
      <c r="A4936" s="4" t="s">
        <v>1069</v>
      </c>
      <c r="B4936" s="4" t="s">
        <v>1668</v>
      </c>
      <c r="C4936" s="4" t="s">
        <v>2335</v>
      </c>
      <c r="D4936" s="4" t="s">
        <v>2336</v>
      </c>
      <c r="E4936" s="4" t="s">
        <v>98</v>
      </c>
      <c r="F4936" s="4" t="s">
        <v>99</v>
      </c>
      <c r="G4936" s="23" t="n">
        <v>536988</v>
      </c>
      <c r="H4936" s="24" t="n">
        <f aca="false">Parametros!$B$3</f>
        <v>160.42</v>
      </c>
      <c r="I4936" s="24" t="n">
        <f aca="false">Parametros!$B$4</f>
        <v>151.76</v>
      </c>
      <c r="J4936" s="23" t="n">
        <f aca="false">G4936*H4936/I4936</f>
        <v>567630.567738535</v>
      </c>
      <c r="K4936" s="23" t="n">
        <v>515224.49</v>
      </c>
      <c r="L4936" s="23" t="n">
        <v>674730</v>
      </c>
      <c r="M4936" s="23" t="n">
        <f aca="false">MIN(J4936:L4936)</f>
        <v>515224.49</v>
      </c>
      <c r="N4936" s="23" t="n">
        <f aca="false">MAX(J4936:L4936)</f>
        <v>674730</v>
      </c>
      <c r="O4936" s="23" t="n">
        <f aca="false">MEDIAN(J4936:L4936)</f>
        <v>567630.567738535</v>
      </c>
      <c r="P4936" s="23" t="n">
        <f aca="false">AVERAGE(J4936:L4936)</f>
        <v>585861.685912845</v>
      </c>
      <c r="Q4936" s="23" t="n">
        <f aca="false">AVERAGE(M4936,O4936)</f>
        <v>541427.528869267</v>
      </c>
      <c r="R4936" s="23" t="n">
        <f aca="false">AVERAGE(N4936,O4936)</f>
        <v>621180.283869267</v>
      </c>
      <c r="S4936" s="23" t="n">
        <f aca="false">STDEV(J4936:L4936)</f>
        <v>81300.5669260939</v>
      </c>
      <c r="T4936" s="25" t="n">
        <f aca="false">IF(P4936&gt;0,S4936/P4936,NA())</f>
        <v>0.138770923036924</v>
      </c>
      <c r="U4936" s="4" t="str">
        <f aca="false">IF(T4936&lt;=Parametros!$B$7,"MENOR",IF(T4936&lt;=Parametros!$B$8,"PROMEDIO MENOR-MEDIANA","PROMEDIO"))</f>
        <v>MENOR</v>
      </c>
      <c r="V4936" s="23" t="n">
        <f aca="false">IF(T4936&lt;=Parametros!$B$7,M4936,IF(T4936&lt;=Parametros!$B$8,Q4936,P4936))</f>
        <v>515224.49</v>
      </c>
      <c r="W4936" s="26" t="n">
        <f aca="false">ROUND(V4936,0)</f>
        <v>515224</v>
      </c>
      <c r="X4936" s="27" t="n">
        <f aca="false">K4936/G4936</f>
        <v>0.959471142744344</v>
      </c>
      <c r="Y4936" s="27" t="n">
        <f aca="false">L4936/G4936</f>
        <v>1.25650852533017</v>
      </c>
    </row>
    <row r="4937" customFormat="false" ht="26.25" hidden="false" customHeight="true" outlineLevel="0" collapsed="false">
      <c r="A4937" s="4" t="s">
        <v>1072</v>
      </c>
      <c r="B4937" s="4" t="s">
        <v>1668</v>
      </c>
      <c r="C4937" s="4" t="s">
        <v>2337</v>
      </c>
      <c r="D4937" s="4" t="s">
        <v>2338</v>
      </c>
      <c r="E4937" s="4" t="s">
        <v>98</v>
      </c>
      <c r="F4937" s="4" t="s">
        <v>99</v>
      </c>
      <c r="G4937" s="23" t="n">
        <v>683953</v>
      </c>
      <c r="H4937" s="24" t="n">
        <f aca="false">Parametros!$B$3</f>
        <v>160.42</v>
      </c>
      <c r="I4937" s="24" t="n">
        <f aca="false">Parametros!$B$4</f>
        <v>151.76</v>
      </c>
      <c r="J4937" s="23" t="n">
        <f aca="false">G4937*H4937/I4937</f>
        <v>722981.946889826</v>
      </c>
      <c r="K4937" s="23" t="n">
        <v>656232.99</v>
      </c>
      <c r="L4937" s="23" t="n">
        <v>859299</v>
      </c>
      <c r="M4937" s="23" t="n">
        <f aca="false">MIN(J4937:L4937)</f>
        <v>656232.99</v>
      </c>
      <c r="N4937" s="23" t="n">
        <f aca="false">MAX(J4937:L4937)</f>
        <v>859299</v>
      </c>
      <c r="O4937" s="23" t="n">
        <f aca="false">MEDIAN(J4937:L4937)</f>
        <v>722981.946889826</v>
      </c>
      <c r="P4937" s="23" t="n">
        <f aca="false">AVERAGE(J4937:L4937)</f>
        <v>746171.312296609</v>
      </c>
      <c r="Q4937" s="23" t="n">
        <f aca="false">AVERAGE(M4937,O4937)</f>
        <v>689607.468444913</v>
      </c>
      <c r="R4937" s="23" t="n">
        <f aca="false">AVERAGE(N4937,O4937)</f>
        <v>791140.473444913</v>
      </c>
      <c r="S4937" s="23" t="n">
        <f aca="false">STDEV(J4937:L4937)</f>
        <v>103500.053648812</v>
      </c>
      <c r="T4937" s="25" t="n">
        <f aca="false">IF(P4937&gt;0,S4937/P4937,NA())</f>
        <v>0.138708165193666</v>
      </c>
      <c r="U4937" s="4" t="str">
        <f aca="false">IF(T4937&lt;=Parametros!$B$7,"MENOR",IF(T4937&lt;=Parametros!$B$8,"PROMEDIO MENOR-MEDIANA","PROMEDIO"))</f>
        <v>MENOR</v>
      </c>
      <c r="V4937" s="23" t="n">
        <f aca="false">IF(T4937&lt;=Parametros!$B$7,M4937,IF(T4937&lt;=Parametros!$B$8,Q4937,P4937))</f>
        <v>656232.99</v>
      </c>
      <c r="W4937" s="26" t="n">
        <f aca="false">ROUND(V4937,0)</f>
        <v>656233</v>
      </c>
      <c r="X4937" s="27" t="n">
        <f aca="false">K4937/G4937</f>
        <v>0.959470884695293</v>
      </c>
      <c r="Y4937" s="27" t="n">
        <f aca="false">L4937/G4937</f>
        <v>1.25637141733423</v>
      </c>
    </row>
    <row r="4938" customFormat="false" ht="26.25" hidden="false" customHeight="true" outlineLevel="0" collapsed="false">
      <c r="A4938" s="4" t="s">
        <v>1075</v>
      </c>
      <c r="B4938" s="4" t="s">
        <v>1668</v>
      </c>
      <c r="C4938" s="4" t="s">
        <v>2339</v>
      </c>
      <c r="D4938" s="4" t="s">
        <v>2340</v>
      </c>
      <c r="E4938" s="4" t="s">
        <v>98</v>
      </c>
      <c r="F4938" s="4" t="s">
        <v>99</v>
      </c>
      <c r="G4938" s="23" t="n">
        <v>683953</v>
      </c>
      <c r="H4938" s="24" t="n">
        <f aca="false">Parametros!$B$3</f>
        <v>160.42</v>
      </c>
      <c r="I4938" s="24" t="n">
        <f aca="false">Parametros!$B$4</f>
        <v>151.76</v>
      </c>
      <c r="J4938" s="23" t="n">
        <f aca="false">G4938*H4938/I4938</f>
        <v>722981.946889826</v>
      </c>
      <c r="K4938" s="23" t="n">
        <v>656232.99</v>
      </c>
      <c r="L4938" s="23" t="n">
        <v>859299</v>
      </c>
      <c r="M4938" s="23" t="n">
        <f aca="false">MIN(J4938:L4938)</f>
        <v>656232.99</v>
      </c>
      <c r="N4938" s="23" t="n">
        <f aca="false">MAX(J4938:L4938)</f>
        <v>859299</v>
      </c>
      <c r="O4938" s="23" t="n">
        <f aca="false">MEDIAN(J4938:L4938)</f>
        <v>722981.946889826</v>
      </c>
      <c r="P4938" s="23" t="n">
        <f aca="false">AVERAGE(J4938:L4938)</f>
        <v>746171.312296609</v>
      </c>
      <c r="Q4938" s="23" t="n">
        <f aca="false">AVERAGE(M4938,O4938)</f>
        <v>689607.468444913</v>
      </c>
      <c r="R4938" s="23" t="n">
        <f aca="false">AVERAGE(N4938,O4938)</f>
        <v>791140.473444913</v>
      </c>
      <c r="S4938" s="23" t="n">
        <f aca="false">STDEV(J4938:L4938)</f>
        <v>103500.053648812</v>
      </c>
      <c r="T4938" s="25" t="n">
        <f aca="false">IF(P4938&gt;0,S4938/P4938,NA())</f>
        <v>0.138708165193666</v>
      </c>
      <c r="U4938" s="4" t="str">
        <f aca="false">IF(T4938&lt;=Parametros!$B$7,"MENOR",IF(T4938&lt;=Parametros!$B$8,"PROMEDIO MENOR-MEDIANA","PROMEDIO"))</f>
        <v>MENOR</v>
      </c>
      <c r="V4938" s="23" t="n">
        <f aca="false">IF(T4938&lt;=Parametros!$B$7,M4938,IF(T4938&lt;=Parametros!$B$8,Q4938,P4938))</f>
        <v>656232.99</v>
      </c>
      <c r="W4938" s="26" t="n">
        <f aca="false">ROUND(V4938,0)</f>
        <v>656233</v>
      </c>
      <c r="X4938" s="27" t="n">
        <f aca="false">K4938/G4938</f>
        <v>0.959470884695293</v>
      </c>
      <c r="Y4938" s="27" t="n">
        <f aca="false">L4938/G4938</f>
        <v>1.25637141733423</v>
      </c>
    </row>
    <row r="4939" customFormat="false" ht="39" hidden="false" customHeight="true" outlineLevel="0" collapsed="false">
      <c r="A4939" s="4" t="s">
        <v>1078</v>
      </c>
      <c r="B4939" s="4" t="s">
        <v>1668</v>
      </c>
      <c r="C4939" s="4" t="s">
        <v>2341</v>
      </c>
      <c r="D4939" s="4" t="s">
        <v>2342</v>
      </c>
      <c r="E4939" s="4" t="s">
        <v>98</v>
      </c>
      <c r="F4939" s="4" t="s">
        <v>99</v>
      </c>
      <c r="G4939" s="23" t="n">
        <v>542640</v>
      </c>
      <c r="H4939" s="24" t="n">
        <f aca="false">Parametros!$B$3</f>
        <v>160.42</v>
      </c>
      <c r="I4939" s="24" t="n">
        <f aca="false">Parametros!$B$4</f>
        <v>151.76</v>
      </c>
      <c r="J4939" s="23" t="n">
        <f aca="false">G4939*H4939/I4939</f>
        <v>573605.092250923</v>
      </c>
      <c r="K4939" s="23" t="n">
        <v>520647.16</v>
      </c>
      <c r="L4939" s="23" t="n">
        <v>681751</v>
      </c>
      <c r="M4939" s="23" t="n">
        <f aca="false">MIN(J4939:L4939)</f>
        <v>520647.16</v>
      </c>
      <c r="N4939" s="23" t="n">
        <f aca="false">MAX(J4939:L4939)</f>
        <v>681751</v>
      </c>
      <c r="O4939" s="23" t="n">
        <f aca="false">MEDIAN(J4939:L4939)</f>
        <v>573605.092250923</v>
      </c>
      <c r="P4939" s="23" t="n">
        <f aca="false">AVERAGE(J4939:L4939)</f>
        <v>592001.084083641</v>
      </c>
      <c r="Q4939" s="23" t="n">
        <f aca="false">AVERAGE(M4939,O4939)</f>
        <v>547126.126125461</v>
      </c>
      <c r="R4939" s="23" t="n">
        <f aca="false">AVERAGE(N4939,O4939)</f>
        <v>627678.046125461</v>
      </c>
      <c r="S4939" s="23" t="n">
        <f aca="false">STDEV(J4939:L4939)</f>
        <v>82112.247578047</v>
      </c>
      <c r="T4939" s="25" t="n">
        <f aca="false">IF(P4939&gt;0,S4939/P4939,NA())</f>
        <v>0.138702866913071</v>
      </c>
      <c r="U4939" s="4" t="str">
        <f aca="false">IF(T4939&lt;=Parametros!$B$7,"MENOR",IF(T4939&lt;=Parametros!$B$8,"PROMEDIO MENOR-MEDIANA","PROMEDIO"))</f>
        <v>MENOR</v>
      </c>
      <c r="V4939" s="23" t="n">
        <f aca="false">IF(T4939&lt;=Parametros!$B$7,M4939,IF(T4939&lt;=Parametros!$B$8,Q4939,P4939))</f>
        <v>520647.16</v>
      </c>
      <c r="W4939" s="26" t="n">
        <f aca="false">ROUND(V4939,0)</f>
        <v>520647</v>
      </c>
      <c r="X4939" s="27" t="n">
        <f aca="false">K4939/G4939</f>
        <v>0.95947066194899</v>
      </c>
      <c r="Y4939" s="27" t="n">
        <f aca="false">L4939/G4939</f>
        <v>1.25635964912281</v>
      </c>
    </row>
    <row r="4940" customFormat="false" ht="39" hidden="false" customHeight="true" outlineLevel="0" collapsed="false">
      <c r="A4940" s="4" t="s">
        <v>1081</v>
      </c>
      <c r="B4940" s="4" t="s">
        <v>1668</v>
      </c>
      <c r="C4940" s="4" t="s">
        <v>2343</v>
      </c>
      <c r="D4940" s="4" t="s">
        <v>2344</v>
      </c>
      <c r="E4940" s="4" t="s">
        <v>98</v>
      </c>
      <c r="F4940" s="4" t="s">
        <v>99</v>
      </c>
      <c r="G4940" s="23" t="n">
        <v>542640</v>
      </c>
      <c r="H4940" s="24" t="n">
        <f aca="false">Parametros!$B$3</f>
        <v>160.42</v>
      </c>
      <c r="I4940" s="24" t="n">
        <f aca="false">Parametros!$B$4</f>
        <v>151.76</v>
      </c>
      <c r="J4940" s="23" t="n">
        <f aca="false">G4940*H4940/I4940</f>
        <v>573605.092250923</v>
      </c>
      <c r="K4940" s="23" t="n">
        <v>520647.16</v>
      </c>
      <c r="L4940" s="23" t="n">
        <v>681751</v>
      </c>
      <c r="M4940" s="23" t="n">
        <f aca="false">MIN(J4940:L4940)</f>
        <v>520647.16</v>
      </c>
      <c r="N4940" s="23" t="n">
        <f aca="false">MAX(J4940:L4940)</f>
        <v>681751</v>
      </c>
      <c r="O4940" s="23" t="n">
        <f aca="false">MEDIAN(J4940:L4940)</f>
        <v>573605.092250923</v>
      </c>
      <c r="P4940" s="23" t="n">
        <f aca="false">AVERAGE(J4940:L4940)</f>
        <v>592001.084083641</v>
      </c>
      <c r="Q4940" s="23" t="n">
        <f aca="false">AVERAGE(M4940,O4940)</f>
        <v>547126.126125461</v>
      </c>
      <c r="R4940" s="23" t="n">
        <f aca="false">AVERAGE(N4940,O4940)</f>
        <v>627678.046125461</v>
      </c>
      <c r="S4940" s="23" t="n">
        <f aca="false">STDEV(J4940:L4940)</f>
        <v>82112.247578047</v>
      </c>
      <c r="T4940" s="25" t="n">
        <f aca="false">IF(P4940&gt;0,S4940/P4940,NA())</f>
        <v>0.138702866913071</v>
      </c>
      <c r="U4940" s="4" t="str">
        <f aca="false">IF(T4940&lt;=Parametros!$B$7,"MENOR",IF(T4940&lt;=Parametros!$B$8,"PROMEDIO MENOR-MEDIANA","PROMEDIO"))</f>
        <v>MENOR</v>
      </c>
      <c r="V4940" s="23" t="n">
        <f aca="false">IF(T4940&lt;=Parametros!$B$7,M4940,IF(T4940&lt;=Parametros!$B$8,Q4940,P4940))</f>
        <v>520647.16</v>
      </c>
      <c r="W4940" s="26" t="n">
        <f aca="false">ROUND(V4940,0)</f>
        <v>520647</v>
      </c>
      <c r="X4940" s="27" t="n">
        <f aca="false">K4940/G4940</f>
        <v>0.95947066194899</v>
      </c>
      <c r="Y4940" s="27" t="n">
        <f aca="false">L4940/G4940</f>
        <v>1.25635964912281</v>
      </c>
    </row>
    <row r="4941" customFormat="false" ht="39" hidden="false" customHeight="true" outlineLevel="0" collapsed="false">
      <c r="A4941" s="4" t="s">
        <v>1083</v>
      </c>
      <c r="B4941" s="4" t="s">
        <v>1668</v>
      </c>
      <c r="C4941" s="4" t="s">
        <v>2345</v>
      </c>
      <c r="D4941" s="4" t="s">
        <v>2346</v>
      </c>
      <c r="E4941" s="4" t="s">
        <v>98</v>
      </c>
      <c r="F4941" s="4" t="s">
        <v>99</v>
      </c>
      <c r="G4941" s="23" t="n">
        <v>542640</v>
      </c>
      <c r="H4941" s="24" t="n">
        <f aca="false">Parametros!$B$3</f>
        <v>160.42</v>
      </c>
      <c r="I4941" s="24" t="n">
        <f aca="false">Parametros!$B$4</f>
        <v>151.76</v>
      </c>
      <c r="J4941" s="23" t="n">
        <f aca="false">G4941*H4941/I4941</f>
        <v>573605.092250923</v>
      </c>
      <c r="K4941" s="23" t="n">
        <v>520647.16</v>
      </c>
      <c r="L4941" s="23" t="n">
        <v>681751</v>
      </c>
      <c r="M4941" s="23" t="n">
        <f aca="false">MIN(J4941:L4941)</f>
        <v>520647.16</v>
      </c>
      <c r="N4941" s="23" t="n">
        <f aca="false">MAX(J4941:L4941)</f>
        <v>681751</v>
      </c>
      <c r="O4941" s="23" t="n">
        <f aca="false">MEDIAN(J4941:L4941)</f>
        <v>573605.092250923</v>
      </c>
      <c r="P4941" s="23" t="n">
        <f aca="false">AVERAGE(J4941:L4941)</f>
        <v>592001.084083641</v>
      </c>
      <c r="Q4941" s="23" t="n">
        <f aca="false">AVERAGE(M4941,O4941)</f>
        <v>547126.126125461</v>
      </c>
      <c r="R4941" s="23" t="n">
        <f aca="false">AVERAGE(N4941,O4941)</f>
        <v>627678.046125461</v>
      </c>
      <c r="S4941" s="23" t="n">
        <f aca="false">STDEV(J4941:L4941)</f>
        <v>82112.247578047</v>
      </c>
      <c r="T4941" s="25" t="n">
        <f aca="false">IF(P4941&gt;0,S4941/P4941,NA())</f>
        <v>0.138702866913071</v>
      </c>
      <c r="U4941" s="4" t="str">
        <f aca="false">IF(T4941&lt;=Parametros!$B$7,"MENOR",IF(T4941&lt;=Parametros!$B$8,"PROMEDIO MENOR-MEDIANA","PROMEDIO"))</f>
        <v>MENOR</v>
      </c>
      <c r="V4941" s="23" t="n">
        <f aca="false">IF(T4941&lt;=Parametros!$B$7,M4941,IF(T4941&lt;=Parametros!$B$8,Q4941,P4941))</f>
        <v>520647.16</v>
      </c>
      <c r="W4941" s="26" t="n">
        <f aca="false">ROUND(V4941,0)</f>
        <v>520647</v>
      </c>
      <c r="X4941" s="27" t="n">
        <f aca="false">K4941/G4941</f>
        <v>0.95947066194899</v>
      </c>
      <c r="Y4941" s="27" t="n">
        <f aca="false">L4941/G4941</f>
        <v>1.25635964912281</v>
      </c>
    </row>
    <row r="4942" customFormat="false" ht="39" hidden="false" customHeight="true" outlineLevel="0" collapsed="false">
      <c r="A4942" s="4" t="s">
        <v>1086</v>
      </c>
      <c r="B4942" s="4" t="s">
        <v>1668</v>
      </c>
      <c r="C4942" s="4" t="s">
        <v>2347</v>
      </c>
      <c r="D4942" s="4" t="s">
        <v>2348</v>
      </c>
      <c r="E4942" s="4" t="s">
        <v>98</v>
      </c>
      <c r="F4942" s="4" t="s">
        <v>99</v>
      </c>
      <c r="G4942" s="23" t="n">
        <v>542640</v>
      </c>
      <c r="H4942" s="24" t="n">
        <f aca="false">Parametros!$B$3</f>
        <v>160.42</v>
      </c>
      <c r="I4942" s="24" t="n">
        <f aca="false">Parametros!$B$4</f>
        <v>151.76</v>
      </c>
      <c r="J4942" s="23" t="n">
        <f aca="false">G4942*H4942/I4942</f>
        <v>573605.092250923</v>
      </c>
      <c r="K4942" s="23" t="n">
        <v>520647.16</v>
      </c>
      <c r="L4942" s="23" t="n">
        <v>681751</v>
      </c>
      <c r="M4942" s="23" t="n">
        <f aca="false">MIN(J4942:L4942)</f>
        <v>520647.16</v>
      </c>
      <c r="N4942" s="23" t="n">
        <f aca="false">MAX(J4942:L4942)</f>
        <v>681751</v>
      </c>
      <c r="O4942" s="23" t="n">
        <f aca="false">MEDIAN(J4942:L4942)</f>
        <v>573605.092250923</v>
      </c>
      <c r="P4942" s="23" t="n">
        <f aca="false">AVERAGE(J4942:L4942)</f>
        <v>592001.084083641</v>
      </c>
      <c r="Q4942" s="23" t="n">
        <f aca="false">AVERAGE(M4942,O4942)</f>
        <v>547126.126125461</v>
      </c>
      <c r="R4942" s="23" t="n">
        <f aca="false">AVERAGE(N4942,O4942)</f>
        <v>627678.046125461</v>
      </c>
      <c r="S4942" s="23" t="n">
        <f aca="false">STDEV(J4942:L4942)</f>
        <v>82112.247578047</v>
      </c>
      <c r="T4942" s="25" t="n">
        <f aca="false">IF(P4942&gt;0,S4942/P4942,NA())</f>
        <v>0.138702866913071</v>
      </c>
      <c r="U4942" s="4" t="str">
        <f aca="false">IF(T4942&lt;=Parametros!$B$7,"MENOR",IF(T4942&lt;=Parametros!$B$8,"PROMEDIO MENOR-MEDIANA","PROMEDIO"))</f>
        <v>MENOR</v>
      </c>
      <c r="V4942" s="23" t="n">
        <f aca="false">IF(T4942&lt;=Parametros!$B$7,M4942,IF(T4942&lt;=Parametros!$B$8,Q4942,P4942))</f>
        <v>520647.16</v>
      </c>
      <c r="W4942" s="26" t="n">
        <f aca="false">ROUND(V4942,0)</f>
        <v>520647</v>
      </c>
      <c r="X4942" s="27" t="n">
        <f aca="false">K4942/G4942</f>
        <v>0.95947066194899</v>
      </c>
      <c r="Y4942" s="27" t="n">
        <f aca="false">L4942/G4942</f>
        <v>1.25635964912281</v>
      </c>
    </row>
    <row r="4943" customFormat="false" ht="26.25" hidden="false" customHeight="true" outlineLevel="0" collapsed="false">
      <c r="A4943" s="4" t="s">
        <v>1089</v>
      </c>
      <c r="B4943" s="4" t="s">
        <v>1668</v>
      </c>
      <c r="C4943" s="4" t="s">
        <v>2349</v>
      </c>
      <c r="D4943" s="4" t="s">
        <v>2350</v>
      </c>
      <c r="E4943" s="4" t="s">
        <v>98</v>
      </c>
      <c r="F4943" s="4" t="s">
        <v>99</v>
      </c>
      <c r="G4943" s="23" t="n">
        <v>542640</v>
      </c>
      <c r="H4943" s="24" t="n">
        <f aca="false">Parametros!$B$3</f>
        <v>160.42</v>
      </c>
      <c r="I4943" s="24" t="n">
        <f aca="false">Parametros!$B$4</f>
        <v>151.76</v>
      </c>
      <c r="J4943" s="23" t="n">
        <f aca="false">G4943*H4943/I4943</f>
        <v>573605.092250923</v>
      </c>
      <c r="K4943" s="23" t="n">
        <v>520647.16</v>
      </c>
      <c r="L4943" s="23" t="n">
        <v>681751</v>
      </c>
      <c r="M4943" s="23" t="n">
        <f aca="false">MIN(J4943:L4943)</f>
        <v>520647.16</v>
      </c>
      <c r="N4943" s="23" t="n">
        <f aca="false">MAX(J4943:L4943)</f>
        <v>681751</v>
      </c>
      <c r="O4943" s="23" t="n">
        <f aca="false">MEDIAN(J4943:L4943)</f>
        <v>573605.092250923</v>
      </c>
      <c r="P4943" s="23" t="n">
        <f aca="false">AVERAGE(J4943:L4943)</f>
        <v>592001.084083641</v>
      </c>
      <c r="Q4943" s="23" t="n">
        <f aca="false">AVERAGE(M4943,O4943)</f>
        <v>547126.126125461</v>
      </c>
      <c r="R4943" s="23" t="n">
        <f aca="false">AVERAGE(N4943,O4943)</f>
        <v>627678.046125461</v>
      </c>
      <c r="S4943" s="23" t="n">
        <f aca="false">STDEV(J4943:L4943)</f>
        <v>82112.247578047</v>
      </c>
      <c r="T4943" s="25" t="n">
        <f aca="false">IF(P4943&gt;0,S4943/P4943,NA())</f>
        <v>0.138702866913071</v>
      </c>
      <c r="U4943" s="4" t="str">
        <f aca="false">IF(T4943&lt;=Parametros!$B$7,"MENOR",IF(T4943&lt;=Parametros!$B$8,"PROMEDIO MENOR-MEDIANA","PROMEDIO"))</f>
        <v>MENOR</v>
      </c>
      <c r="V4943" s="23" t="n">
        <f aca="false">IF(T4943&lt;=Parametros!$B$7,M4943,IF(T4943&lt;=Parametros!$B$8,Q4943,P4943))</f>
        <v>520647.16</v>
      </c>
      <c r="W4943" s="26" t="n">
        <f aca="false">ROUND(V4943,0)</f>
        <v>520647</v>
      </c>
      <c r="X4943" s="27" t="n">
        <f aca="false">K4943/G4943</f>
        <v>0.95947066194899</v>
      </c>
      <c r="Y4943" s="27" t="n">
        <f aca="false">L4943/G4943</f>
        <v>1.25635964912281</v>
      </c>
    </row>
    <row r="4944" customFormat="false" ht="26.25" hidden="false" customHeight="true" outlineLevel="0" collapsed="false">
      <c r="A4944" s="4" t="s">
        <v>1092</v>
      </c>
      <c r="B4944" s="4" t="s">
        <v>1668</v>
      </c>
      <c r="C4944" s="4" t="s">
        <v>2351</v>
      </c>
      <c r="D4944" s="4" t="s">
        <v>2352</v>
      </c>
      <c r="E4944" s="4" t="s">
        <v>98</v>
      </c>
      <c r="F4944" s="4" t="s">
        <v>99</v>
      </c>
      <c r="G4944" s="23" t="n">
        <v>542640</v>
      </c>
      <c r="H4944" s="24" t="n">
        <f aca="false">Parametros!$B$3</f>
        <v>160.42</v>
      </c>
      <c r="I4944" s="24" t="n">
        <f aca="false">Parametros!$B$4</f>
        <v>151.76</v>
      </c>
      <c r="J4944" s="23" t="n">
        <f aca="false">G4944*H4944/I4944</f>
        <v>573605.092250923</v>
      </c>
      <c r="K4944" s="23" t="n">
        <v>520647.16</v>
      </c>
      <c r="L4944" s="23" t="n">
        <v>681751</v>
      </c>
      <c r="M4944" s="23" t="n">
        <f aca="false">MIN(J4944:L4944)</f>
        <v>520647.16</v>
      </c>
      <c r="N4944" s="23" t="n">
        <f aca="false">MAX(J4944:L4944)</f>
        <v>681751</v>
      </c>
      <c r="O4944" s="23" t="n">
        <f aca="false">MEDIAN(J4944:L4944)</f>
        <v>573605.092250923</v>
      </c>
      <c r="P4944" s="23" t="n">
        <f aca="false">AVERAGE(J4944:L4944)</f>
        <v>592001.084083641</v>
      </c>
      <c r="Q4944" s="23" t="n">
        <f aca="false">AVERAGE(M4944,O4944)</f>
        <v>547126.126125461</v>
      </c>
      <c r="R4944" s="23" t="n">
        <f aca="false">AVERAGE(N4944,O4944)</f>
        <v>627678.046125461</v>
      </c>
      <c r="S4944" s="23" t="n">
        <f aca="false">STDEV(J4944:L4944)</f>
        <v>82112.247578047</v>
      </c>
      <c r="T4944" s="25" t="n">
        <f aca="false">IF(P4944&gt;0,S4944/P4944,NA())</f>
        <v>0.138702866913071</v>
      </c>
      <c r="U4944" s="4" t="str">
        <f aca="false">IF(T4944&lt;=Parametros!$B$7,"MENOR",IF(T4944&lt;=Parametros!$B$8,"PROMEDIO MENOR-MEDIANA","PROMEDIO"))</f>
        <v>MENOR</v>
      </c>
      <c r="V4944" s="23" t="n">
        <f aca="false">IF(T4944&lt;=Parametros!$B$7,M4944,IF(T4944&lt;=Parametros!$B$8,Q4944,P4944))</f>
        <v>520647.16</v>
      </c>
      <c r="W4944" s="26" t="n">
        <f aca="false">ROUND(V4944,0)</f>
        <v>520647</v>
      </c>
      <c r="X4944" s="27" t="n">
        <f aca="false">K4944/G4944</f>
        <v>0.95947066194899</v>
      </c>
      <c r="Y4944" s="27" t="n">
        <f aca="false">L4944/G4944</f>
        <v>1.25635964912281</v>
      </c>
    </row>
    <row r="4945" customFormat="false" ht="26.25" hidden="false" customHeight="true" outlineLevel="0" collapsed="false">
      <c r="A4945" s="4" t="s">
        <v>1095</v>
      </c>
      <c r="B4945" s="4" t="s">
        <v>1668</v>
      </c>
      <c r="C4945" s="4" t="s">
        <v>2353</v>
      </c>
      <c r="D4945" s="4" t="s">
        <v>2354</v>
      </c>
      <c r="E4945" s="4" t="s">
        <v>98</v>
      </c>
      <c r="F4945" s="4" t="s">
        <v>99</v>
      </c>
      <c r="G4945" s="23" t="n">
        <v>683953</v>
      </c>
      <c r="H4945" s="24" t="n">
        <f aca="false">Parametros!$B$3</f>
        <v>160.42</v>
      </c>
      <c r="I4945" s="24" t="n">
        <f aca="false">Parametros!$B$4</f>
        <v>151.76</v>
      </c>
      <c r="J4945" s="23" t="n">
        <f aca="false">G4945*H4945/I4945</f>
        <v>722981.946889826</v>
      </c>
      <c r="K4945" s="23" t="n">
        <v>656232.99</v>
      </c>
      <c r="L4945" s="23" t="n">
        <v>859299</v>
      </c>
      <c r="M4945" s="23" t="n">
        <f aca="false">MIN(J4945:L4945)</f>
        <v>656232.99</v>
      </c>
      <c r="N4945" s="23" t="n">
        <f aca="false">MAX(J4945:L4945)</f>
        <v>859299</v>
      </c>
      <c r="O4945" s="23" t="n">
        <f aca="false">MEDIAN(J4945:L4945)</f>
        <v>722981.946889826</v>
      </c>
      <c r="P4945" s="23" t="n">
        <f aca="false">AVERAGE(J4945:L4945)</f>
        <v>746171.312296609</v>
      </c>
      <c r="Q4945" s="23" t="n">
        <f aca="false">AVERAGE(M4945,O4945)</f>
        <v>689607.468444913</v>
      </c>
      <c r="R4945" s="23" t="n">
        <f aca="false">AVERAGE(N4945,O4945)</f>
        <v>791140.473444913</v>
      </c>
      <c r="S4945" s="23" t="n">
        <f aca="false">STDEV(J4945:L4945)</f>
        <v>103500.053648812</v>
      </c>
      <c r="T4945" s="25" t="n">
        <f aca="false">IF(P4945&gt;0,S4945/P4945,NA())</f>
        <v>0.138708165193666</v>
      </c>
      <c r="U4945" s="4" t="str">
        <f aca="false">IF(T4945&lt;=Parametros!$B$7,"MENOR",IF(T4945&lt;=Parametros!$B$8,"PROMEDIO MENOR-MEDIANA","PROMEDIO"))</f>
        <v>MENOR</v>
      </c>
      <c r="V4945" s="23" t="n">
        <f aca="false">IF(T4945&lt;=Parametros!$B$7,M4945,IF(T4945&lt;=Parametros!$B$8,Q4945,P4945))</f>
        <v>656232.99</v>
      </c>
      <c r="W4945" s="26" t="n">
        <f aca="false">ROUND(V4945,0)</f>
        <v>656233</v>
      </c>
      <c r="X4945" s="27" t="n">
        <f aca="false">K4945/G4945</f>
        <v>0.959470884695293</v>
      </c>
      <c r="Y4945" s="27" t="n">
        <f aca="false">L4945/G4945</f>
        <v>1.25637141733423</v>
      </c>
    </row>
    <row r="4946" customFormat="false" ht="26.25" hidden="false" customHeight="true" outlineLevel="0" collapsed="false">
      <c r="A4946" s="4" t="s">
        <v>1098</v>
      </c>
      <c r="B4946" s="4" t="s">
        <v>1668</v>
      </c>
      <c r="C4946" s="4" t="s">
        <v>2355</v>
      </c>
      <c r="D4946" s="4" t="s">
        <v>2356</v>
      </c>
      <c r="E4946" s="4" t="s">
        <v>98</v>
      </c>
      <c r="F4946" s="4" t="s">
        <v>99</v>
      </c>
      <c r="G4946" s="23" t="n">
        <v>683953</v>
      </c>
      <c r="H4946" s="24" t="n">
        <f aca="false">Parametros!$B$3</f>
        <v>160.42</v>
      </c>
      <c r="I4946" s="24" t="n">
        <f aca="false">Parametros!$B$4</f>
        <v>151.76</v>
      </c>
      <c r="J4946" s="23" t="n">
        <f aca="false">G4946*H4946/I4946</f>
        <v>722981.946889826</v>
      </c>
      <c r="K4946" s="23" t="n">
        <v>656232.99</v>
      </c>
      <c r="L4946" s="23" t="n">
        <v>859299</v>
      </c>
      <c r="M4946" s="23" t="n">
        <f aca="false">MIN(J4946:L4946)</f>
        <v>656232.99</v>
      </c>
      <c r="N4946" s="23" t="n">
        <f aca="false">MAX(J4946:L4946)</f>
        <v>859299</v>
      </c>
      <c r="O4946" s="23" t="n">
        <f aca="false">MEDIAN(J4946:L4946)</f>
        <v>722981.946889826</v>
      </c>
      <c r="P4946" s="23" t="n">
        <f aca="false">AVERAGE(J4946:L4946)</f>
        <v>746171.312296609</v>
      </c>
      <c r="Q4946" s="23" t="n">
        <f aca="false">AVERAGE(M4946,O4946)</f>
        <v>689607.468444913</v>
      </c>
      <c r="R4946" s="23" t="n">
        <f aca="false">AVERAGE(N4946,O4946)</f>
        <v>791140.473444913</v>
      </c>
      <c r="S4946" s="23" t="n">
        <f aca="false">STDEV(J4946:L4946)</f>
        <v>103500.053648812</v>
      </c>
      <c r="T4946" s="25" t="n">
        <f aca="false">IF(P4946&gt;0,S4946/P4946,NA())</f>
        <v>0.138708165193666</v>
      </c>
      <c r="U4946" s="4" t="str">
        <f aca="false">IF(T4946&lt;=Parametros!$B$7,"MENOR",IF(T4946&lt;=Parametros!$B$8,"PROMEDIO MENOR-MEDIANA","PROMEDIO"))</f>
        <v>MENOR</v>
      </c>
      <c r="V4946" s="23" t="n">
        <f aca="false">IF(T4946&lt;=Parametros!$B$7,M4946,IF(T4946&lt;=Parametros!$B$8,Q4946,P4946))</f>
        <v>656232.99</v>
      </c>
      <c r="W4946" s="26" t="n">
        <f aca="false">ROUND(V4946,0)</f>
        <v>656233</v>
      </c>
      <c r="X4946" s="27" t="n">
        <f aca="false">K4946/G4946</f>
        <v>0.959470884695293</v>
      </c>
      <c r="Y4946" s="27" t="n">
        <f aca="false">L4946/G4946</f>
        <v>1.25637141733423</v>
      </c>
    </row>
    <row r="4949" customFormat="false" ht="15" hidden="false" customHeight="true" outlineLevel="0" collapsed="false">
      <c r="A4949" s="20" t="s">
        <v>1369</v>
      </c>
      <c r="B4949" s="20"/>
      <c r="C4949" s="20"/>
      <c r="D4949" s="20"/>
      <c r="E4949" s="20"/>
      <c r="F4949" s="20"/>
      <c r="G4949" s="20"/>
      <c r="H4949" s="20"/>
      <c r="I4949" s="20"/>
      <c r="J4949" s="20"/>
      <c r="K4949" s="20"/>
      <c r="L4949" s="20"/>
      <c r="M4949" s="20"/>
      <c r="N4949" s="20"/>
      <c r="O4949" s="20"/>
      <c r="P4949" s="20"/>
      <c r="Q4949" s="20"/>
      <c r="R4949" s="20"/>
      <c r="S4949" s="20"/>
      <c r="T4949" s="20"/>
      <c r="U4949" s="20"/>
      <c r="V4949" s="20"/>
      <c r="W4949" s="20"/>
    </row>
    <row r="4950" customFormat="false" ht="77.25" hidden="false" customHeight="true" outlineLevel="0" collapsed="false">
      <c r="A4950" s="21" t="s">
        <v>67</v>
      </c>
      <c r="B4950" s="21" t="s">
        <v>68</v>
      </c>
      <c r="C4950" s="21" t="s">
        <v>69</v>
      </c>
      <c r="D4950" s="21" t="s">
        <v>70</v>
      </c>
      <c r="E4950" s="21" t="s">
        <v>71</v>
      </c>
      <c r="F4950" s="21" t="s">
        <v>72</v>
      </c>
      <c r="G4950" s="21" t="s">
        <v>73</v>
      </c>
      <c r="H4950" s="21" t="s">
        <v>74</v>
      </c>
      <c r="I4950" s="21" t="s">
        <v>75</v>
      </c>
      <c r="J4950" s="21" t="s">
        <v>76</v>
      </c>
      <c r="K4950" s="21" t="s">
        <v>77</v>
      </c>
      <c r="L4950" s="21" t="s">
        <v>78</v>
      </c>
      <c r="M4950" s="21" t="s">
        <v>79</v>
      </c>
      <c r="N4950" s="21" t="s">
        <v>80</v>
      </c>
      <c r="O4950" s="21" t="s">
        <v>81</v>
      </c>
      <c r="P4950" s="21" t="s">
        <v>82</v>
      </c>
      <c r="Q4950" s="21" t="s">
        <v>83</v>
      </c>
      <c r="R4950" s="21" t="s">
        <v>84</v>
      </c>
      <c r="S4950" s="21" t="s">
        <v>85</v>
      </c>
      <c r="T4950" s="21" t="s">
        <v>86</v>
      </c>
      <c r="U4950" s="21" t="s">
        <v>87</v>
      </c>
      <c r="V4950" s="21" t="s">
        <v>88</v>
      </c>
      <c r="W4950" s="21" t="s">
        <v>89</v>
      </c>
      <c r="X4950" s="21" t="s">
        <v>90</v>
      </c>
      <c r="Y4950" s="21" t="s">
        <v>91</v>
      </c>
    </row>
    <row r="4951" customFormat="false" ht="15" hidden="false" customHeight="true" outlineLevel="0" collapsed="false">
      <c r="A4951" s="22" t="s">
        <v>92</v>
      </c>
      <c r="B4951" s="22" t="s">
        <v>93</v>
      </c>
      <c r="C4951" s="22"/>
      <c r="D4951" s="22"/>
      <c r="E4951" s="22"/>
      <c r="F4951" s="22"/>
      <c r="G4951" s="22"/>
      <c r="H4951" s="22"/>
      <c r="I4951" s="22"/>
      <c r="J4951" s="22"/>
      <c r="K4951" s="22"/>
      <c r="L4951" s="22"/>
      <c r="M4951" s="22"/>
      <c r="N4951" s="22"/>
      <c r="O4951" s="22"/>
      <c r="P4951" s="22"/>
      <c r="Q4951" s="22"/>
      <c r="R4951" s="22"/>
      <c r="S4951" s="22"/>
      <c r="T4951" s="22"/>
      <c r="U4951" s="22"/>
      <c r="V4951" s="22"/>
      <c r="W4951" s="22"/>
    </row>
    <row r="4952" customFormat="false" ht="26.25" hidden="false" customHeight="true" outlineLevel="0" collapsed="false">
      <c r="A4952" s="4" t="s">
        <v>94</v>
      </c>
      <c r="B4952" s="4" t="s">
        <v>1668</v>
      </c>
      <c r="C4952" s="4" t="s">
        <v>1669</v>
      </c>
      <c r="D4952" s="4" t="s">
        <v>1670</v>
      </c>
      <c r="E4952" s="4" t="s">
        <v>98</v>
      </c>
      <c r="F4952" s="4" t="s">
        <v>99</v>
      </c>
      <c r="G4952" s="23" t="n">
        <v>685660</v>
      </c>
      <c r="H4952" s="24" t="n">
        <f aca="false">Parametros!$B$3</f>
        <v>160.42</v>
      </c>
      <c r="I4952" s="24" t="n">
        <f aca="false">Parametros!$B$4</f>
        <v>151.76</v>
      </c>
      <c r="J4952" s="23" t="n">
        <f aca="false">G4952*H4952/I4952</f>
        <v>724786.354770691</v>
      </c>
      <c r="K4952" s="23" t="n">
        <v>657870.41</v>
      </c>
      <c r="L4952" s="23" t="n">
        <v>861441</v>
      </c>
      <c r="M4952" s="23" t="n">
        <f aca="false">MIN(J4952:L4952)</f>
        <v>657870.41</v>
      </c>
      <c r="N4952" s="23" t="n">
        <f aca="false">MAX(J4952:L4952)</f>
        <v>861441</v>
      </c>
      <c r="O4952" s="23" t="n">
        <f aca="false">MEDIAN(J4952:L4952)</f>
        <v>724786.354770691</v>
      </c>
      <c r="P4952" s="23" t="n">
        <f aca="false">AVERAGE(J4952:L4952)</f>
        <v>748032.588256897</v>
      </c>
      <c r="Q4952" s="23" t="n">
        <f aca="false">AVERAGE(M4952,O4952)</f>
        <v>691328.382385345</v>
      </c>
      <c r="R4952" s="23" t="n">
        <f aca="false">AVERAGE(N4952,O4952)</f>
        <v>793113.677385345</v>
      </c>
      <c r="S4952" s="23" t="n">
        <f aca="false">STDEV(J4952:L4952)</f>
        <v>103757.104849299</v>
      </c>
      <c r="T4952" s="25" t="n">
        <f aca="false">IF(P4952&gt;0,S4952/P4952,NA())</f>
        <v>0.138706663958423</v>
      </c>
      <c r="U4952" s="4" t="str">
        <f aca="false">IF(T4952&lt;=Parametros!$B$7,"MENOR",IF(T4952&lt;=Parametros!$B$8,"PROMEDIO MENOR-MEDIANA","PROMEDIO"))</f>
        <v>MENOR</v>
      </c>
      <c r="V4952" s="23" t="n">
        <f aca="false">IF(T4952&lt;=Parametros!$B$7,M4952,IF(T4952&lt;=Parametros!$B$8,Q4952,P4952))</f>
        <v>657870.41</v>
      </c>
      <c r="W4952" s="26" t="n">
        <f aca="false">ROUND(V4952,0)</f>
        <v>657870</v>
      </c>
      <c r="X4952" s="27" t="n">
        <f aca="false">K4952/G4952</f>
        <v>0.959470305982557</v>
      </c>
      <c r="Y4952" s="27" t="n">
        <f aca="false">L4952/G4952</f>
        <v>1.25636758743401</v>
      </c>
    </row>
    <row r="4953" customFormat="false" ht="26.25" hidden="false" customHeight="true" outlineLevel="0" collapsed="false">
      <c r="A4953" s="4" t="s">
        <v>100</v>
      </c>
      <c r="B4953" s="4" t="s">
        <v>1668</v>
      </c>
      <c r="C4953" s="4" t="s">
        <v>1671</v>
      </c>
      <c r="D4953" s="4" t="s">
        <v>1672</v>
      </c>
      <c r="E4953" s="4" t="s">
        <v>98</v>
      </c>
      <c r="F4953" s="4" t="s">
        <v>99</v>
      </c>
      <c r="G4953" s="23" t="n">
        <v>355438</v>
      </c>
      <c r="H4953" s="24" t="n">
        <f aca="false">Parametros!$B$3</f>
        <v>160.42</v>
      </c>
      <c r="I4953" s="24" t="n">
        <f aca="false">Parametros!$B$4</f>
        <v>151.76</v>
      </c>
      <c r="J4953" s="23" t="n">
        <f aca="false">G4953*H4953/I4953</f>
        <v>375720.637585662</v>
      </c>
      <c r="K4953" s="23" t="n">
        <v>341032.2</v>
      </c>
      <c r="L4953" s="23" t="n">
        <v>446607</v>
      </c>
      <c r="M4953" s="23" t="n">
        <f aca="false">MIN(J4953:L4953)</f>
        <v>341032.2</v>
      </c>
      <c r="N4953" s="23" t="n">
        <f aca="false">MAX(J4953:L4953)</f>
        <v>446607</v>
      </c>
      <c r="O4953" s="23" t="n">
        <f aca="false">MEDIAN(J4953:L4953)</f>
        <v>375720.637585662</v>
      </c>
      <c r="P4953" s="23" t="n">
        <f aca="false">AVERAGE(J4953:L4953)</f>
        <v>387786.612528554</v>
      </c>
      <c r="Q4953" s="23" t="n">
        <f aca="false">AVERAGE(M4953,O4953)</f>
        <v>358376.418792831</v>
      </c>
      <c r="R4953" s="23" t="n">
        <f aca="false">AVERAGE(N4953,O4953)</f>
        <v>411163.818792831</v>
      </c>
      <c r="S4953" s="23" t="n">
        <f aca="false">STDEV(J4953:L4953)</f>
        <v>53811.7125935598</v>
      </c>
      <c r="T4953" s="25" t="n">
        <f aca="false">IF(P4953&gt;0,S4953/P4953,NA())</f>
        <v>0.138766297894303</v>
      </c>
      <c r="U4953" s="4" t="str">
        <f aca="false">IF(T4953&lt;=Parametros!$B$7,"MENOR",IF(T4953&lt;=Parametros!$B$8,"PROMEDIO MENOR-MEDIANA","PROMEDIO"))</f>
        <v>MENOR</v>
      </c>
      <c r="V4953" s="23" t="n">
        <f aca="false">IF(T4953&lt;=Parametros!$B$7,M4953,IF(T4953&lt;=Parametros!$B$8,Q4953,P4953))</f>
        <v>341032.2</v>
      </c>
      <c r="W4953" s="26" t="n">
        <f aca="false">ROUND(V4953,0)</f>
        <v>341032</v>
      </c>
      <c r="X4953" s="27" t="n">
        <f aca="false">K4953/G4953</f>
        <v>0.95947028736376</v>
      </c>
      <c r="Y4953" s="27" t="n">
        <f aca="false">L4953/G4953</f>
        <v>1.25649761702463</v>
      </c>
    </row>
    <row r="4954" customFormat="false" ht="26.25" hidden="false" customHeight="true" outlineLevel="0" collapsed="false">
      <c r="A4954" s="4" t="s">
        <v>103</v>
      </c>
      <c r="B4954" s="4" t="s">
        <v>1668</v>
      </c>
      <c r="C4954" s="4" t="s">
        <v>1673</v>
      </c>
      <c r="D4954" s="4" t="s">
        <v>1674</v>
      </c>
      <c r="E4954" s="4" t="s">
        <v>98</v>
      </c>
      <c r="F4954" s="4" t="s">
        <v>99</v>
      </c>
      <c r="G4954" s="23" t="n">
        <v>355453</v>
      </c>
      <c r="H4954" s="24" t="n">
        <f aca="false">Parametros!$B$3</f>
        <v>160.42</v>
      </c>
      <c r="I4954" s="24" t="n">
        <f aca="false">Parametros!$B$4</f>
        <v>151.76</v>
      </c>
      <c r="J4954" s="23" t="n">
        <f aca="false">G4954*H4954/I4954</f>
        <v>375736.493542435</v>
      </c>
      <c r="K4954" s="23" t="n">
        <v>341046.86</v>
      </c>
      <c r="L4954" s="23" t="n">
        <v>446607</v>
      </c>
      <c r="M4954" s="23" t="n">
        <f aca="false">MIN(J4954:L4954)</f>
        <v>341046.86</v>
      </c>
      <c r="N4954" s="23" t="n">
        <f aca="false">MAX(J4954:L4954)</f>
        <v>446607</v>
      </c>
      <c r="O4954" s="23" t="n">
        <f aca="false">MEDIAN(J4954:L4954)</f>
        <v>375736.493542435</v>
      </c>
      <c r="P4954" s="23" t="n">
        <f aca="false">AVERAGE(J4954:L4954)</f>
        <v>387796.784514145</v>
      </c>
      <c r="Q4954" s="23" t="n">
        <f aca="false">AVERAGE(M4954,O4954)</f>
        <v>358391.676771218</v>
      </c>
      <c r="R4954" s="23" t="n">
        <f aca="false">AVERAGE(N4954,O4954)</f>
        <v>411171.746771218</v>
      </c>
      <c r="S4954" s="23" t="n">
        <f aca="false">STDEV(J4954:L4954)</f>
        <v>53803.5663589936</v>
      </c>
      <c r="T4954" s="25" t="n">
        <f aca="false">IF(P4954&gt;0,S4954/P4954,NA())</f>
        <v>0.138741651575069</v>
      </c>
      <c r="U4954" s="4" t="str">
        <f aca="false">IF(T4954&lt;=Parametros!$B$7,"MENOR",IF(T4954&lt;=Parametros!$B$8,"PROMEDIO MENOR-MEDIANA","PROMEDIO"))</f>
        <v>MENOR</v>
      </c>
      <c r="V4954" s="23" t="n">
        <f aca="false">IF(T4954&lt;=Parametros!$B$7,M4954,IF(T4954&lt;=Parametros!$B$8,Q4954,P4954))</f>
        <v>341046.86</v>
      </c>
      <c r="W4954" s="26" t="n">
        <f aca="false">ROUND(V4954,0)</f>
        <v>341047</v>
      </c>
      <c r="X4954" s="27" t="n">
        <f aca="false">K4954/G4954</f>
        <v>0.95947104117844</v>
      </c>
      <c r="Y4954" s="27" t="n">
        <f aca="false">L4954/G4954</f>
        <v>1.25644459323736</v>
      </c>
    </row>
    <row r="4955" customFormat="false" ht="26.25" hidden="false" customHeight="true" outlineLevel="0" collapsed="false">
      <c r="A4955" s="4" t="s">
        <v>106</v>
      </c>
      <c r="B4955" s="4" t="s">
        <v>1668</v>
      </c>
      <c r="C4955" s="4" t="s">
        <v>1675</v>
      </c>
      <c r="D4955" s="4" t="s">
        <v>1676</v>
      </c>
      <c r="E4955" s="4" t="s">
        <v>98</v>
      </c>
      <c r="F4955" s="4" t="s">
        <v>99</v>
      </c>
      <c r="G4955" s="23" t="n">
        <v>177678</v>
      </c>
      <c r="H4955" s="24" t="n">
        <f aca="false">Parametros!$B$3</f>
        <v>160.42</v>
      </c>
      <c r="I4955" s="24" t="n">
        <f aca="false">Parametros!$B$4</f>
        <v>151.76</v>
      </c>
      <c r="J4955" s="23" t="n">
        <f aca="false">G4955*H4955/I4955</f>
        <v>187816.979177649</v>
      </c>
      <c r="K4955" s="23" t="n">
        <v>170476.7</v>
      </c>
      <c r="L4955" s="23" t="n">
        <v>223244</v>
      </c>
      <c r="M4955" s="23" t="n">
        <f aca="false">MIN(J4955:L4955)</f>
        <v>170476.7</v>
      </c>
      <c r="N4955" s="23" t="n">
        <f aca="false">MAX(J4955:L4955)</f>
        <v>223244</v>
      </c>
      <c r="O4955" s="23" t="n">
        <f aca="false">MEDIAN(J4955:L4955)</f>
        <v>187816.979177649</v>
      </c>
      <c r="P4955" s="23" t="n">
        <f aca="false">AVERAGE(J4955:L4955)</f>
        <v>193845.893059216</v>
      </c>
      <c r="Q4955" s="23" t="n">
        <f aca="false">AVERAGE(M4955,O4955)</f>
        <v>179146.839588824</v>
      </c>
      <c r="R4955" s="23" t="n">
        <f aca="false">AVERAGE(N4955,O4955)</f>
        <v>205530.489588824</v>
      </c>
      <c r="S4955" s="23" t="n">
        <f aca="false">STDEV(J4955:L4955)</f>
        <v>26895.3125891114</v>
      </c>
      <c r="T4955" s="25" t="n">
        <f aca="false">IF(P4955&gt;0,S4955/P4955,NA())</f>
        <v>0.138745846840797</v>
      </c>
      <c r="U4955" s="4" t="str">
        <f aca="false">IF(T4955&lt;=Parametros!$B$7,"MENOR",IF(T4955&lt;=Parametros!$B$8,"PROMEDIO MENOR-MEDIANA","PROMEDIO"))</f>
        <v>MENOR</v>
      </c>
      <c r="V4955" s="23" t="n">
        <f aca="false">IF(T4955&lt;=Parametros!$B$7,M4955,IF(T4955&lt;=Parametros!$B$8,Q4955,P4955))</f>
        <v>170476.7</v>
      </c>
      <c r="W4955" s="26" t="n">
        <f aca="false">ROUND(V4955,0)</f>
        <v>170477</v>
      </c>
      <c r="X4955" s="27" t="n">
        <f aca="false">K4955/G4955</f>
        <v>0.959469940003827</v>
      </c>
      <c r="Y4955" s="27" t="n">
        <f aca="false">L4955/G4955</f>
        <v>1.25645268406893</v>
      </c>
    </row>
    <row r="4956" customFormat="false" ht="26.25" hidden="false" customHeight="true" outlineLevel="0" collapsed="false">
      <c r="A4956" s="4" t="s">
        <v>109</v>
      </c>
      <c r="B4956" s="4" t="s">
        <v>1668</v>
      </c>
      <c r="C4956" s="4" t="s">
        <v>1677</v>
      </c>
      <c r="D4956" s="4" t="s">
        <v>1678</v>
      </c>
      <c r="E4956" s="4" t="s">
        <v>112</v>
      </c>
      <c r="F4956" s="4" t="s">
        <v>99</v>
      </c>
      <c r="G4956" s="23" t="n">
        <v>257586</v>
      </c>
      <c r="H4956" s="24" t="n">
        <f aca="false">Parametros!$B$3</f>
        <v>160.42</v>
      </c>
      <c r="I4956" s="24" t="n">
        <f aca="false">Parametros!$B$4</f>
        <v>151.76</v>
      </c>
      <c r="J4956" s="23" t="n">
        <f aca="false">G4956*H4956/I4956</f>
        <v>272284.832103321</v>
      </c>
      <c r="K4956" s="23" t="n">
        <v>247146.27</v>
      </c>
      <c r="L4956" s="23" t="n">
        <v>323561</v>
      </c>
      <c r="M4956" s="23" t="n">
        <f aca="false">MIN(J4956:L4956)</f>
        <v>247146.27</v>
      </c>
      <c r="N4956" s="23" t="n">
        <f aca="false">MAX(J4956:L4956)</f>
        <v>323561</v>
      </c>
      <c r="O4956" s="23" t="n">
        <f aca="false">MEDIAN(J4956:L4956)</f>
        <v>272284.832103321</v>
      </c>
      <c r="P4956" s="23" t="n">
        <f aca="false">AVERAGE(J4956:L4956)</f>
        <v>280997.367367774</v>
      </c>
      <c r="Q4956" s="23" t="n">
        <f aca="false">AVERAGE(M4956,O4956)</f>
        <v>259715.551051661</v>
      </c>
      <c r="R4956" s="23" t="n">
        <f aca="false">AVERAGE(N4956,O4956)</f>
        <v>297922.916051661</v>
      </c>
      <c r="S4956" s="23" t="n">
        <f aca="false">STDEV(J4956:L4956)</f>
        <v>38945.2685610714</v>
      </c>
      <c r="T4956" s="25" t="n">
        <f aca="false">IF(P4956&gt;0,S4956/P4956,NA())</f>
        <v>0.138596560266343</v>
      </c>
      <c r="U4956" s="4" t="str">
        <f aca="false">IF(T4956&lt;=Parametros!$B$7,"MENOR",IF(T4956&lt;=Parametros!$B$8,"PROMEDIO MENOR-MEDIANA","PROMEDIO"))</f>
        <v>MENOR</v>
      </c>
      <c r="V4956" s="23" t="n">
        <f aca="false">IF(T4956&lt;=Parametros!$B$7,M4956,IF(T4956&lt;=Parametros!$B$8,Q4956,P4956))</f>
        <v>247146.27</v>
      </c>
      <c r="W4956" s="26" t="n">
        <f aca="false">ROUND(V4956,0)</f>
        <v>247146</v>
      </c>
      <c r="X4956" s="27" t="n">
        <f aca="false">K4956/G4956</f>
        <v>0.959470895157346</v>
      </c>
      <c r="Y4956" s="27" t="n">
        <f aca="false">L4956/G4956</f>
        <v>1.25612805043752</v>
      </c>
    </row>
    <row r="4957" customFormat="false" ht="26.25" hidden="false" customHeight="true" outlineLevel="0" collapsed="false">
      <c r="A4957" s="4" t="s">
        <v>113</v>
      </c>
      <c r="B4957" s="4" t="s">
        <v>1668</v>
      </c>
      <c r="C4957" s="4" t="s">
        <v>1679</v>
      </c>
      <c r="D4957" s="4" t="s">
        <v>1680</v>
      </c>
      <c r="E4957" s="4" t="s">
        <v>98</v>
      </c>
      <c r="F4957" s="4" t="s">
        <v>99</v>
      </c>
      <c r="G4957" s="23" t="n">
        <v>268690</v>
      </c>
      <c r="H4957" s="24" t="n">
        <f aca="false">Parametros!$B$3</f>
        <v>160.42</v>
      </c>
      <c r="I4957" s="24" t="n">
        <f aca="false">Parametros!$B$4</f>
        <v>151.76</v>
      </c>
      <c r="J4957" s="23" t="n">
        <f aca="false">G4957*H4957/I4957</f>
        <v>284022.468371112</v>
      </c>
      <c r="K4957" s="23" t="n">
        <v>257800.09</v>
      </c>
      <c r="L4957" s="23" t="n">
        <v>337603</v>
      </c>
      <c r="M4957" s="23" t="n">
        <f aca="false">MIN(J4957:L4957)</f>
        <v>257800.09</v>
      </c>
      <c r="N4957" s="23" t="n">
        <f aca="false">MAX(J4957:L4957)</f>
        <v>337603</v>
      </c>
      <c r="O4957" s="23" t="n">
        <f aca="false">MEDIAN(J4957:L4957)</f>
        <v>284022.468371112</v>
      </c>
      <c r="P4957" s="23" t="n">
        <f aca="false">AVERAGE(J4957:L4957)</f>
        <v>293141.852790371</v>
      </c>
      <c r="Q4957" s="23" t="n">
        <f aca="false">AVERAGE(M4957,O4957)</f>
        <v>270911.279185556</v>
      </c>
      <c r="R4957" s="23" t="n">
        <f aca="false">AVERAGE(N4957,O4957)</f>
        <v>310812.734185556</v>
      </c>
      <c r="S4957" s="23" t="n">
        <f aca="false">STDEV(J4957:L4957)</f>
        <v>40675.5269204553</v>
      </c>
      <c r="T4957" s="25" t="n">
        <f aca="false">IF(P4957&gt;0,S4957/P4957,NA())</f>
        <v>0.138757146184591</v>
      </c>
      <c r="U4957" s="4" t="str">
        <f aca="false">IF(T4957&lt;=Parametros!$B$7,"MENOR",IF(T4957&lt;=Parametros!$B$8,"PROMEDIO MENOR-MEDIANA","PROMEDIO"))</f>
        <v>MENOR</v>
      </c>
      <c r="V4957" s="23" t="n">
        <f aca="false">IF(T4957&lt;=Parametros!$B$7,M4957,IF(T4957&lt;=Parametros!$B$8,Q4957,P4957))</f>
        <v>257800.09</v>
      </c>
      <c r="W4957" s="26" t="n">
        <f aca="false">ROUND(V4957,0)</f>
        <v>257800</v>
      </c>
      <c r="X4957" s="27" t="n">
        <f aca="false">K4957/G4957</f>
        <v>0.959470356172541</v>
      </c>
      <c r="Y4957" s="27" t="n">
        <f aca="false">L4957/G4957</f>
        <v>1.25647772525959</v>
      </c>
    </row>
    <row r="4958" customFormat="false" ht="26.25" hidden="false" customHeight="true" outlineLevel="0" collapsed="false">
      <c r="A4958" s="4" t="s">
        <v>116</v>
      </c>
      <c r="B4958" s="4" t="s">
        <v>1668</v>
      </c>
      <c r="C4958" s="4" t="s">
        <v>1681</v>
      </c>
      <c r="D4958" s="4" t="s">
        <v>1682</v>
      </c>
      <c r="E4958" s="4" t="s">
        <v>112</v>
      </c>
      <c r="F4958" s="4" t="s">
        <v>99</v>
      </c>
      <c r="G4958" s="23" t="n">
        <v>307167</v>
      </c>
      <c r="H4958" s="24" t="n">
        <f aca="false">Parametros!$B$3</f>
        <v>160.42</v>
      </c>
      <c r="I4958" s="24" t="n">
        <f aca="false">Parametros!$B$4</f>
        <v>151.76</v>
      </c>
      <c r="J4958" s="23" t="n">
        <f aca="false">G4958*H4958/I4958</f>
        <v>324695.111623616</v>
      </c>
      <c r="K4958" s="23" t="n">
        <v>294717.82</v>
      </c>
      <c r="L4958" s="23" t="n">
        <v>385917</v>
      </c>
      <c r="M4958" s="23" t="n">
        <f aca="false">MIN(J4958:L4958)</f>
        <v>294717.82</v>
      </c>
      <c r="N4958" s="23" t="n">
        <f aca="false">MAX(J4958:L4958)</f>
        <v>385917</v>
      </c>
      <c r="O4958" s="23" t="n">
        <f aca="false">MEDIAN(J4958:L4958)</f>
        <v>324695.111623616</v>
      </c>
      <c r="P4958" s="23" t="n">
        <f aca="false">AVERAGE(J4958:L4958)</f>
        <v>335109.977207872</v>
      </c>
      <c r="Q4958" s="23" t="n">
        <f aca="false">AVERAGE(M4958,O4958)</f>
        <v>309706.465811808</v>
      </c>
      <c r="R4958" s="23" t="n">
        <f aca="false">AVERAGE(N4958,O4958)</f>
        <v>355306.055811808</v>
      </c>
      <c r="S4958" s="23" t="n">
        <f aca="false">STDEV(J4958:L4958)</f>
        <v>46483.0579568695</v>
      </c>
      <c r="T4958" s="25" t="n">
        <f aca="false">IF(P4958&gt;0,S4958/P4958,NA())</f>
        <v>0.138709859802341</v>
      </c>
      <c r="U4958" s="4" t="str">
        <f aca="false">IF(T4958&lt;=Parametros!$B$7,"MENOR",IF(T4958&lt;=Parametros!$B$8,"PROMEDIO MENOR-MEDIANA","PROMEDIO"))</f>
        <v>MENOR</v>
      </c>
      <c r="V4958" s="23" t="n">
        <f aca="false">IF(T4958&lt;=Parametros!$B$7,M4958,IF(T4958&lt;=Parametros!$B$8,Q4958,P4958))</f>
        <v>294717.82</v>
      </c>
      <c r="W4958" s="26" t="n">
        <f aca="false">ROUND(V4958,0)</f>
        <v>294718</v>
      </c>
      <c r="X4958" s="27" t="n">
        <f aca="false">K4958/G4958</f>
        <v>0.959470971816634</v>
      </c>
      <c r="Y4958" s="27" t="n">
        <f aca="false">L4958/G4958</f>
        <v>1.25637519655432</v>
      </c>
    </row>
    <row r="4959" customFormat="false" ht="26.25" hidden="false" customHeight="true" outlineLevel="0" collapsed="false">
      <c r="A4959" s="4" t="s">
        <v>119</v>
      </c>
      <c r="B4959" s="4" t="s">
        <v>1668</v>
      </c>
      <c r="C4959" s="4" t="s">
        <v>1683</v>
      </c>
      <c r="D4959" s="4" t="s">
        <v>1684</v>
      </c>
      <c r="E4959" s="4" t="s">
        <v>112</v>
      </c>
      <c r="F4959" s="4" t="s">
        <v>99</v>
      </c>
      <c r="G4959" s="23" t="n">
        <v>204024</v>
      </c>
      <c r="H4959" s="24" t="n">
        <f aca="false">Parametros!$B$3</f>
        <v>160.42</v>
      </c>
      <c r="I4959" s="24" t="n">
        <f aca="false">Parametros!$B$4</f>
        <v>151.76</v>
      </c>
      <c r="J4959" s="23" t="n">
        <f aca="false">G4959*H4959/I4959</f>
        <v>215666.381655245</v>
      </c>
      <c r="K4959" s="23" t="n">
        <v>195754.67</v>
      </c>
      <c r="L4959" s="23" t="n">
        <v>256326</v>
      </c>
      <c r="M4959" s="23" t="n">
        <f aca="false">MIN(J4959:L4959)</f>
        <v>195754.67</v>
      </c>
      <c r="N4959" s="23" t="n">
        <f aca="false">MAX(J4959:L4959)</f>
        <v>256326</v>
      </c>
      <c r="O4959" s="23" t="n">
        <f aca="false">MEDIAN(J4959:L4959)</f>
        <v>215666.381655245</v>
      </c>
      <c r="P4959" s="23" t="n">
        <f aca="false">AVERAGE(J4959:L4959)</f>
        <v>222582.350551748</v>
      </c>
      <c r="Q4959" s="23" t="n">
        <f aca="false">AVERAGE(M4959,O4959)</f>
        <v>205710.525827623</v>
      </c>
      <c r="R4959" s="23" t="n">
        <f aca="false">AVERAGE(N4959,O4959)</f>
        <v>235996.190827623</v>
      </c>
      <c r="S4959" s="23" t="n">
        <f aca="false">STDEV(J4959:L4959)</f>
        <v>30872.2281966378</v>
      </c>
      <c r="T4959" s="25" t="n">
        <f aca="false">IF(P4959&gt;0,S4959/P4959,NA())</f>
        <v>0.138700252378996</v>
      </c>
      <c r="U4959" s="4" t="str">
        <f aca="false">IF(T4959&lt;=Parametros!$B$7,"MENOR",IF(T4959&lt;=Parametros!$B$8,"PROMEDIO MENOR-MEDIANA","PROMEDIO"))</f>
        <v>MENOR</v>
      </c>
      <c r="V4959" s="23" t="n">
        <f aca="false">IF(T4959&lt;=Parametros!$B$7,M4959,IF(T4959&lt;=Parametros!$B$8,Q4959,P4959))</f>
        <v>195754.67</v>
      </c>
      <c r="W4959" s="26" t="n">
        <f aca="false">ROUND(V4959,0)</f>
        <v>195755</v>
      </c>
      <c r="X4959" s="27" t="n">
        <f aca="false">K4959/G4959</f>
        <v>0.959468836999569</v>
      </c>
      <c r="Y4959" s="27" t="n">
        <f aca="false">L4959/G4959</f>
        <v>1.25635219385955</v>
      </c>
    </row>
    <row r="4960" customFormat="false" ht="26.25" hidden="false" customHeight="true" outlineLevel="0" collapsed="false">
      <c r="A4960" s="4" t="s">
        <v>122</v>
      </c>
      <c r="B4960" s="4" t="s">
        <v>1668</v>
      </c>
      <c r="C4960" s="4" t="s">
        <v>1685</v>
      </c>
      <c r="D4960" s="4" t="s">
        <v>1686</v>
      </c>
      <c r="E4960" s="4" t="s">
        <v>98</v>
      </c>
      <c r="F4960" s="4" t="s">
        <v>99</v>
      </c>
      <c r="G4960" s="23" t="n">
        <v>348143</v>
      </c>
      <c r="H4960" s="24" t="n">
        <f aca="false">Parametros!$B$3</f>
        <v>160.42</v>
      </c>
      <c r="I4960" s="24" t="n">
        <f aca="false">Parametros!$B$4</f>
        <v>151.76</v>
      </c>
      <c r="J4960" s="23" t="n">
        <f aca="false">G4960*H4960/I4960</f>
        <v>368009.357274644</v>
      </c>
      <c r="K4960" s="23" t="n">
        <v>334032.58</v>
      </c>
      <c r="L4960" s="23" t="n">
        <v>437444</v>
      </c>
      <c r="M4960" s="23" t="n">
        <f aca="false">MIN(J4960:L4960)</f>
        <v>334032.58</v>
      </c>
      <c r="N4960" s="23" t="n">
        <f aca="false">MAX(J4960:L4960)</f>
        <v>437444</v>
      </c>
      <c r="O4960" s="23" t="n">
        <f aca="false">MEDIAN(J4960:L4960)</f>
        <v>368009.357274644</v>
      </c>
      <c r="P4960" s="23" t="n">
        <f aca="false">AVERAGE(J4960:L4960)</f>
        <v>379828.645758215</v>
      </c>
      <c r="Q4960" s="23" t="n">
        <f aca="false">AVERAGE(M4960,O4960)</f>
        <v>351020.968637322</v>
      </c>
      <c r="R4960" s="23" t="n">
        <f aca="false">AVERAGE(N4960,O4960)</f>
        <v>402726.678637322</v>
      </c>
      <c r="S4960" s="23" t="n">
        <f aca="false">STDEV(J4960:L4960)</f>
        <v>52709.1275947297</v>
      </c>
      <c r="T4960" s="25" t="n">
        <f aca="false">IF(P4960&gt;0,S4960/P4960,NA())</f>
        <v>0.138770806739738</v>
      </c>
      <c r="U4960" s="4" t="str">
        <f aca="false">IF(T4960&lt;=Parametros!$B$7,"MENOR",IF(T4960&lt;=Parametros!$B$8,"PROMEDIO MENOR-MEDIANA","PROMEDIO"))</f>
        <v>MENOR</v>
      </c>
      <c r="V4960" s="23" t="n">
        <f aca="false">IF(T4960&lt;=Parametros!$B$7,M4960,IF(T4960&lt;=Parametros!$B$8,Q4960,P4960))</f>
        <v>334032.58</v>
      </c>
      <c r="W4960" s="26" t="n">
        <f aca="false">ROUND(V4960,0)</f>
        <v>334033</v>
      </c>
      <c r="X4960" s="27" t="n">
        <f aca="false">K4960/G4960</f>
        <v>0.959469470878346</v>
      </c>
      <c r="Y4960" s="27" t="n">
        <f aca="false">L4960/G4960</f>
        <v>1.25650666536452</v>
      </c>
    </row>
    <row r="4961" customFormat="false" ht="26.25" hidden="false" customHeight="true" outlineLevel="0" collapsed="false">
      <c r="A4961" s="4" t="s">
        <v>125</v>
      </c>
      <c r="B4961" s="4" t="s">
        <v>1668</v>
      </c>
      <c r="C4961" s="4" t="s">
        <v>1687</v>
      </c>
      <c r="D4961" s="4" t="s">
        <v>1688</v>
      </c>
      <c r="E4961" s="4" t="s">
        <v>98</v>
      </c>
      <c r="F4961" s="4" t="s">
        <v>99</v>
      </c>
      <c r="G4961" s="23" t="n">
        <v>361150</v>
      </c>
      <c r="H4961" s="24" t="n">
        <f aca="false">Parametros!$B$3</f>
        <v>160.42</v>
      </c>
      <c r="I4961" s="24" t="n">
        <f aca="false">Parametros!$B$4</f>
        <v>151.76</v>
      </c>
      <c r="J4961" s="23" t="n">
        <f aca="false">G4961*H4961/I4961</f>
        <v>381758.585925145</v>
      </c>
      <c r="K4961" s="23" t="n">
        <v>346512.59</v>
      </c>
      <c r="L4961" s="23" t="n">
        <v>453747</v>
      </c>
      <c r="M4961" s="23" t="n">
        <f aca="false">MIN(J4961:L4961)</f>
        <v>346512.59</v>
      </c>
      <c r="N4961" s="23" t="n">
        <f aca="false">MAX(J4961:L4961)</f>
        <v>453747</v>
      </c>
      <c r="O4961" s="23" t="n">
        <f aca="false">MEDIAN(J4961:L4961)</f>
        <v>381758.585925145</v>
      </c>
      <c r="P4961" s="23" t="n">
        <f aca="false">AVERAGE(J4961:L4961)</f>
        <v>394006.058641715</v>
      </c>
      <c r="Q4961" s="23" t="n">
        <f aca="false">AVERAGE(M4961,O4961)</f>
        <v>364135.587962572</v>
      </c>
      <c r="R4961" s="23" t="n">
        <f aca="false">AVERAGE(N4961,O4961)</f>
        <v>417752.792962573</v>
      </c>
      <c r="S4961" s="23" t="n">
        <f aca="false">STDEV(J4961:L4961)</f>
        <v>54656.2449585532</v>
      </c>
      <c r="T4961" s="25" t="n">
        <f aca="false">IF(P4961&gt;0,S4961/P4961,NA())</f>
        <v>0.138719300781753</v>
      </c>
      <c r="U4961" s="4" t="str">
        <f aca="false">IF(T4961&lt;=Parametros!$B$7,"MENOR",IF(T4961&lt;=Parametros!$B$8,"PROMEDIO MENOR-MEDIANA","PROMEDIO"))</f>
        <v>MENOR</v>
      </c>
      <c r="V4961" s="23" t="n">
        <f aca="false">IF(T4961&lt;=Parametros!$B$7,M4961,IF(T4961&lt;=Parametros!$B$8,Q4961,P4961))</f>
        <v>346512.59</v>
      </c>
      <c r="W4961" s="26" t="n">
        <f aca="false">ROUND(V4961,0)</f>
        <v>346513</v>
      </c>
      <c r="X4961" s="27" t="n">
        <f aca="false">K4961/G4961</f>
        <v>0.959469998615534</v>
      </c>
      <c r="Y4961" s="27" t="n">
        <f aca="false">L4961/G4961</f>
        <v>1.25639484978541</v>
      </c>
    </row>
    <row r="4962" customFormat="false" ht="26.25" hidden="false" customHeight="true" outlineLevel="0" collapsed="false">
      <c r="A4962" s="4" t="s">
        <v>128</v>
      </c>
      <c r="B4962" s="4" t="s">
        <v>1668</v>
      </c>
      <c r="C4962" s="4" t="s">
        <v>1689</v>
      </c>
      <c r="D4962" s="4" t="s">
        <v>1690</v>
      </c>
      <c r="E4962" s="4" t="s">
        <v>98</v>
      </c>
      <c r="F4962" s="4" t="s">
        <v>99</v>
      </c>
      <c r="G4962" s="23" t="n">
        <v>410372</v>
      </c>
      <c r="H4962" s="24" t="n">
        <f aca="false">Parametros!$B$3</f>
        <v>160.42</v>
      </c>
      <c r="I4962" s="24" t="n">
        <f aca="false">Parametros!$B$4</f>
        <v>151.76</v>
      </c>
      <c r="J4962" s="23" t="n">
        <f aca="false">G4962*H4962/I4962</f>
        <v>433789.379546653</v>
      </c>
      <c r="K4962" s="23" t="n">
        <v>393739.61</v>
      </c>
      <c r="L4962" s="23" t="n">
        <v>515627</v>
      </c>
      <c r="M4962" s="23" t="n">
        <f aca="false">MIN(J4962:L4962)</f>
        <v>393739.61</v>
      </c>
      <c r="N4962" s="23" t="n">
        <f aca="false">MAX(J4962:L4962)</f>
        <v>515627</v>
      </c>
      <c r="O4962" s="23" t="n">
        <f aca="false">MEDIAN(J4962:L4962)</f>
        <v>433789.379546653</v>
      </c>
      <c r="P4962" s="23" t="n">
        <f aca="false">AVERAGE(J4962:L4962)</f>
        <v>447718.663182218</v>
      </c>
      <c r="Q4962" s="23" t="n">
        <f aca="false">AVERAGE(M4962,O4962)</f>
        <v>413764.494773326</v>
      </c>
      <c r="R4962" s="23" t="n">
        <f aca="false">AVERAGE(N4962,O4962)</f>
        <v>474708.189773326</v>
      </c>
      <c r="S4962" s="23" t="n">
        <f aca="false">STDEV(J4962:L4962)</f>
        <v>62126.1029455658</v>
      </c>
      <c r="T4962" s="25" t="n">
        <f aca="false">IF(P4962&gt;0,S4962/P4962,NA())</f>
        <v>0.138761476914982</v>
      </c>
      <c r="U4962" s="4" t="str">
        <f aca="false">IF(T4962&lt;=Parametros!$B$7,"MENOR",IF(T4962&lt;=Parametros!$B$8,"PROMEDIO MENOR-MEDIANA","PROMEDIO"))</f>
        <v>MENOR</v>
      </c>
      <c r="V4962" s="23" t="n">
        <f aca="false">IF(T4962&lt;=Parametros!$B$7,M4962,IF(T4962&lt;=Parametros!$B$8,Q4962,P4962))</f>
        <v>393739.61</v>
      </c>
      <c r="W4962" s="26" t="n">
        <f aca="false">ROUND(V4962,0)</f>
        <v>393740</v>
      </c>
      <c r="X4962" s="27" t="n">
        <f aca="false">K4962/G4962</f>
        <v>0.959469968711316</v>
      </c>
      <c r="Y4962" s="27" t="n">
        <f aca="false">L4962/G4962</f>
        <v>1.25648679734485</v>
      </c>
    </row>
    <row r="4963" customFormat="false" ht="26.25" hidden="false" customHeight="true" outlineLevel="0" collapsed="false">
      <c r="A4963" s="4" t="s">
        <v>131</v>
      </c>
      <c r="B4963" s="4" t="s">
        <v>1668</v>
      </c>
      <c r="C4963" s="4" t="s">
        <v>1691</v>
      </c>
      <c r="D4963" s="4" t="s">
        <v>1692</v>
      </c>
      <c r="E4963" s="4" t="s">
        <v>98</v>
      </c>
      <c r="F4963" s="4" t="s">
        <v>99</v>
      </c>
      <c r="G4963" s="23" t="n">
        <v>273581</v>
      </c>
      <c r="H4963" s="24" t="n">
        <f aca="false">Parametros!$B$3</f>
        <v>160.42</v>
      </c>
      <c r="I4963" s="24" t="n">
        <f aca="false">Parametros!$B$4</f>
        <v>151.76</v>
      </c>
      <c r="J4963" s="23" t="n">
        <f aca="false">G4963*H4963/I4963</f>
        <v>289192.567343173</v>
      </c>
      <c r="K4963" s="23" t="n">
        <v>262492.46</v>
      </c>
      <c r="L4963" s="23" t="n">
        <v>343672</v>
      </c>
      <c r="M4963" s="23" t="n">
        <f aca="false">MIN(J4963:L4963)</f>
        <v>262492.46</v>
      </c>
      <c r="N4963" s="23" t="n">
        <f aca="false">MAX(J4963:L4963)</f>
        <v>343672</v>
      </c>
      <c r="O4963" s="23" t="n">
        <f aca="false">MEDIAN(J4963:L4963)</f>
        <v>289192.567343173</v>
      </c>
      <c r="P4963" s="23" t="n">
        <f aca="false">AVERAGE(J4963:L4963)</f>
        <v>298452.342447725</v>
      </c>
      <c r="Q4963" s="23" t="n">
        <f aca="false">AVERAGE(M4963,O4963)</f>
        <v>275842.513671587</v>
      </c>
      <c r="R4963" s="23" t="n">
        <f aca="false">AVERAGE(N4963,O4963)</f>
        <v>316432.283671587</v>
      </c>
      <c r="S4963" s="23" t="n">
        <f aca="false">STDEV(J4963:L4963)</f>
        <v>41374.3520178026</v>
      </c>
      <c r="T4963" s="25" t="n">
        <f aca="false">IF(P4963&gt;0,S4963/P4963,NA())</f>
        <v>0.138629677617791</v>
      </c>
      <c r="U4963" s="4" t="str">
        <f aca="false">IF(T4963&lt;=Parametros!$B$7,"MENOR",IF(T4963&lt;=Parametros!$B$8,"PROMEDIO MENOR-MEDIANA","PROMEDIO"))</f>
        <v>MENOR</v>
      </c>
      <c r="V4963" s="23" t="n">
        <f aca="false">IF(T4963&lt;=Parametros!$B$7,M4963,IF(T4963&lt;=Parametros!$B$8,Q4963,P4963))</f>
        <v>262492.46</v>
      </c>
      <c r="W4963" s="26" t="n">
        <f aca="false">ROUND(V4963,0)</f>
        <v>262492</v>
      </c>
      <c r="X4963" s="27" t="n">
        <f aca="false">K4963/G4963</f>
        <v>0.959468895866307</v>
      </c>
      <c r="Y4963" s="27" t="n">
        <f aca="false">L4963/G4963</f>
        <v>1.25619834710744</v>
      </c>
    </row>
    <row r="4964" customFormat="false" ht="26.25" hidden="false" customHeight="true" outlineLevel="0" collapsed="false">
      <c r="A4964" s="4" t="s">
        <v>134</v>
      </c>
      <c r="B4964" s="4" t="s">
        <v>1668</v>
      </c>
      <c r="C4964" s="4" t="s">
        <v>1693</v>
      </c>
      <c r="D4964" s="4" t="s">
        <v>1694</v>
      </c>
      <c r="E4964" s="4" t="s">
        <v>98</v>
      </c>
      <c r="F4964" s="4" t="s">
        <v>99</v>
      </c>
      <c r="G4964" s="23" t="n">
        <v>273581</v>
      </c>
      <c r="H4964" s="24" t="n">
        <f aca="false">Parametros!$B$3</f>
        <v>160.42</v>
      </c>
      <c r="I4964" s="24" t="n">
        <f aca="false">Parametros!$B$4</f>
        <v>151.76</v>
      </c>
      <c r="J4964" s="23" t="n">
        <f aca="false">G4964*H4964/I4964</f>
        <v>289192.567343173</v>
      </c>
      <c r="K4964" s="23" t="n">
        <v>262492.46</v>
      </c>
      <c r="L4964" s="23" t="n">
        <v>343672</v>
      </c>
      <c r="M4964" s="23" t="n">
        <f aca="false">MIN(J4964:L4964)</f>
        <v>262492.46</v>
      </c>
      <c r="N4964" s="23" t="n">
        <f aca="false">MAX(J4964:L4964)</f>
        <v>343672</v>
      </c>
      <c r="O4964" s="23" t="n">
        <f aca="false">MEDIAN(J4964:L4964)</f>
        <v>289192.567343173</v>
      </c>
      <c r="P4964" s="23" t="n">
        <f aca="false">AVERAGE(J4964:L4964)</f>
        <v>298452.342447725</v>
      </c>
      <c r="Q4964" s="23" t="n">
        <f aca="false">AVERAGE(M4964,O4964)</f>
        <v>275842.513671587</v>
      </c>
      <c r="R4964" s="23" t="n">
        <f aca="false">AVERAGE(N4964,O4964)</f>
        <v>316432.283671587</v>
      </c>
      <c r="S4964" s="23" t="n">
        <f aca="false">STDEV(J4964:L4964)</f>
        <v>41374.3520178026</v>
      </c>
      <c r="T4964" s="25" t="n">
        <f aca="false">IF(P4964&gt;0,S4964/P4964,NA())</f>
        <v>0.138629677617791</v>
      </c>
      <c r="U4964" s="4" t="str">
        <f aca="false">IF(T4964&lt;=Parametros!$B$7,"MENOR",IF(T4964&lt;=Parametros!$B$8,"PROMEDIO MENOR-MEDIANA","PROMEDIO"))</f>
        <v>MENOR</v>
      </c>
      <c r="V4964" s="23" t="n">
        <f aca="false">IF(T4964&lt;=Parametros!$B$7,M4964,IF(T4964&lt;=Parametros!$B$8,Q4964,P4964))</f>
        <v>262492.46</v>
      </c>
      <c r="W4964" s="26" t="n">
        <f aca="false">ROUND(V4964,0)</f>
        <v>262492</v>
      </c>
      <c r="X4964" s="27" t="n">
        <f aca="false">K4964/G4964</f>
        <v>0.959468895866307</v>
      </c>
      <c r="Y4964" s="27" t="n">
        <f aca="false">L4964/G4964</f>
        <v>1.25619834710744</v>
      </c>
    </row>
    <row r="4965" customFormat="false" ht="26.25" hidden="false" customHeight="true" outlineLevel="0" collapsed="false">
      <c r="A4965" s="4" t="s">
        <v>136</v>
      </c>
      <c r="B4965" s="4" t="s">
        <v>1668</v>
      </c>
      <c r="C4965" s="4" t="s">
        <v>1695</v>
      </c>
      <c r="D4965" s="4" t="s">
        <v>1696</v>
      </c>
      <c r="E4965" s="4" t="s">
        <v>98</v>
      </c>
      <c r="F4965" s="4" t="s">
        <v>99</v>
      </c>
      <c r="G4965" s="23" t="n">
        <v>1085280</v>
      </c>
      <c r="H4965" s="24" t="n">
        <f aca="false">Parametros!$B$3</f>
        <v>160.42</v>
      </c>
      <c r="I4965" s="24" t="n">
        <f aca="false">Parametros!$B$4</f>
        <v>151.76</v>
      </c>
      <c r="J4965" s="23" t="n">
        <f aca="false">G4965*H4965/I4965</f>
        <v>1147210.18450185</v>
      </c>
      <c r="K4965" s="23" t="n">
        <v>1041294.32</v>
      </c>
      <c r="L4965" s="23" t="n">
        <v>1363621</v>
      </c>
      <c r="M4965" s="23" t="n">
        <f aca="false">MIN(J4965:L4965)</f>
        <v>1041294.32</v>
      </c>
      <c r="N4965" s="23" t="n">
        <f aca="false">MAX(J4965:L4965)</f>
        <v>1363621</v>
      </c>
      <c r="O4965" s="23" t="n">
        <f aca="false">MEDIAN(J4965:L4965)</f>
        <v>1147210.18450185</v>
      </c>
      <c r="P4965" s="23" t="n">
        <f aca="false">AVERAGE(J4965:L4965)</f>
        <v>1184041.83483395</v>
      </c>
      <c r="Q4965" s="23" t="n">
        <f aca="false">AVERAGE(M4965,O4965)</f>
        <v>1094252.25225092</v>
      </c>
      <c r="R4965" s="23" t="n">
        <f aca="false">AVERAGE(N4965,O4965)</f>
        <v>1255415.59225092</v>
      </c>
      <c r="S4965" s="23" t="n">
        <f aca="false">STDEV(J4965:L4965)</f>
        <v>164289.531040768</v>
      </c>
      <c r="T4965" s="25" t="n">
        <f aca="false">IF(P4965&gt;0,S4965/P4965,NA())</f>
        <v>0.138753147234707</v>
      </c>
      <c r="U4965" s="4" t="str">
        <f aca="false">IF(T4965&lt;=Parametros!$B$7,"MENOR",IF(T4965&lt;=Parametros!$B$8,"PROMEDIO MENOR-MEDIANA","PROMEDIO"))</f>
        <v>MENOR</v>
      </c>
      <c r="V4965" s="23" t="n">
        <f aca="false">IF(T4965&lt;=Parametros!$B$7,M4965,IF(T4965&lt;=Parametros!$B$8,Q4965,P4965))</f>
        <v>1041294.32</v>
      </c>
      <c r="W4965" s="26" t="n">
        <f aca="false">ROUND(V4965,0)</f>
        <v>1041294</v>
      </c>
      <c r="X4965" s="27" t="n">
        <f aca="false">K4965/G4965</f>
        <v>0.95947066194899</v>
      </c>
      <c r="Y4965" s="27" t="n">
        <f aca="false">L4965/G4965</f>
        <v>1.25646929824561</v>
      </c>
    </row>
    <row r="4966" customFormat="false" ht="26.25" hidden="false" customHeight="true" outlineLevel="0" collapsed="false">
      <c r="A4966" s="4" t="s">
        <v>139</v>
      </c>
      <c r="B4966" s="4" t="s">
        <v>1668</v>
      </c>
      <c r="C4966" s="4" t="s">
        <v>1697</v>
      </c>
      <c r="D4966" s="4" t="s">
        <v>1698</v>
      </c>
      <c r="E4966" s="4" t="s">
        <v>98</v>
      </c>
      <c r="F4966" s="4" t="s">
        <v>99</v>
      </c>
      <c r="G4966" s="23" t="n">
        <v>542640</v>
      </c>
      <c r="H4966" s="24" t="n">
        <f aca="false">Parametros!$B$3</f>
        <v>160.42</v>
      </c>
      <c r="I4966" s="24" t="n">
        <f aca="false">Parametros!$B$4</f>
        <v>151.76</v>
      </c>
      <c r="J4966" s="23" t="n">
        <f aca="false">G4966*H4966/I4966</f>
        <v>573605.092250923</v>
      </c>
      <c r="K4966" s="23" t="n">
        <v>520647.16</v>
      </c>
      <c r="L4966" s="23" t="n">
        <v>681751</v>
      </c>
      <c r="M4966" s="23" t="n">
        <f aca="false">MIN(J4966:L4966)</f>
        <v>520647.16</v>
      </c>
      <c r="N4966" s="23" t="n">
        <f aca="false">MAX(J4966:L4966)</f>
        <v>681751</v>
      </c>
      <c r="O4966" s="23" t="n">
        <f aca="false">MEDIAN(J4966:L4966)</f>
        <v>573605.092250923</v>
      </c>
      <c r="P4966" s="23" t="n">
        <f aca="false">AVERAGE(J4966:L4966)</f>
        <v>592001.084083641</v>
      </c>
      <c r="Q4966" s="23" t="n">
        <f aca="false">AVERAGE(M4966,O4966)</f>
        <v>547126.126125461</v>
      </c>
      <c r="R4966" s="23" t="n">
        <f aca="false">AVERAGE(N4966,O4966)</f>
        <v>627678.046125461</v>
      </c>
      <c r="S4966" s="23" t="n">
        <f aca="false">STDEV(J4966:L4966)</f>
        <v>82112.247578047</v>
      </c>
      <c r="T4966" s="25" t="n">
        <f aca="false">IF(P4966&gt;0,S4966/P4966,NA())</f>
        <v>0.138702866913071</v>
      </c>
      <c r="U4966" s="4" t="str">
        <f aca="false">IF(T4966&lt;=Parametros!$B$7,"MENOR",IF(T4966&lt;=Parametros!$B$8,"PROMEDIO MENOR-MEDIANA","PROMEDIO"))</f>
        <v>MENOR</v>
      </c>
      <c r="V4966" s="23" t="n">
        <f aca="false">IF(T4966&lt;=Parametros!$B$7,M4966,IF(T4966&lt;=Parametros!$B$8,Q4966,P4966))</f>
        <v>520647.16</v>
      </c>
      <c r="W4966" s="26" t="n">
        <f aca="false">ROUND(V4966,0)</f>
        <v>520647</v>
      </c>
      <c r="X4966" s="27" t="n">
        <f aca="false">K4966/G4966</f>
        <v>0.95947066194899</v>
      </c>
      <c r="Y4966" s="27" t="n">
        <f aca="false">L4966/G4966</f>
        <v>1.25635964912281</v>
      </c>
    </row>
    <row r="4967" customFormat="false" ht="39" hidden="false" customHeight="true" outlineLevel="0" collapsed="false">
      <c r="A4967" s="4" t="s">
        <v>142</v>
      </c>
      <c r="B4967" s="4" t="s">
        <v>1668</v>
      </c>
      <c r="C4967" s="4" t="s">
        <v>1699</v>
      </c>
      <c r="D4967" s="4" t="s">
        <v>1700</v>
      </c>
      <c r="E4967" s="4" t="s">
        <v>98</v>
      </c>
      <c r="F4967" s="4" t="s">
        <v>99</v>
      </c>
      <c r="G4967" s="23" t="n">
        <v>542640</v>
      </c>
      <c r="H4967" s="24" t="n">
        <f aca="false">Parametros!$B$3</f>
        <v>160.42</v>
      </c>
      <c r="I4967" s="24" t="n">
        <f aca="false">Parametros!$B$4</f>
        <v>151.76</v>
      </c>
      <c r="J4967" s="23" t="n">
        <f aca="false">G4967*H4967/I4967</f>
        <v>573605.092250923</v>
      </c>
      <c r="K4967" s="23" t="n">
        <v>520647.16</v>
      </c>
      <c r="L4967" s="23" t="n">
        <v>681751</v>
      </c>
      <c r="M4967" s="23" t="n">
        <f aca="false">MIN(J4967:L4967)</f>
        <v>520647.16</v>
      </c>
      <c r="N4967" s="23" t="n">
        <f aca="false">MAX(J4967:L4967)</f>
        <v>681751</v>
      </c>
      <c r="O4967" s="23" t="n">
        <f aca="false">MEDIAN(J4967:L4967)</f>
        <v>573605.092250923</v>
      </c>
      <c r="P4967" s="23" t="n">
        <f aca="false">AVERAGE(J4967:L4967)</f>
        <v>592001.084083641</v>
      </c>
      <c r="Q4967" s="23" t="n">
        <f aca="false">AVERAGE(M4967,O4967)</f>
        <v>547126.126125461</v>
      </c>
      <c r="R4967" s="23" t="n">
        <f aca="false">AVERAGE(N4967,O4967)</f>
        <v>627678.046125461</v>
      </c>
      <c r="S4967" s="23" t="n">
        <f aca="false">STDEV(J4967:L4967)</f>
        <v>82112.247578047</v>
      </c>
      <c r="T4967" s="25" t="n">
        <f aca="false">IF(P4967&gt;0,S4967/P4967,NA())</f>
        <v>0.138702866913071</v>
      </c>
      <c r="U4967" s="4" t="str">
        <f aca="false">IF(T4967&lt;=Parametros!$B$7,"MENOR",IF(T4967&lt;=Parametros!$B$8,"PROMEDIO MENOR-MEDIANA","PROMEDIO"))</f>
        <v>MENOR</v>
      </c>
      <c r="V4967" s="23" t="n">
        <f aca="false">IF(T4967&lt;=Parametros!$B$7,M4967,IF(T4967&lt;=Parametros!$B$8,Q4967,P4967))</f>
        <v>520647.16</v>
      </c>
      <c r="W4967" s="26" t="n">
        <f aca="false">ROUND(V4967,0)</f>
        <v>520647</v>
      </c>
      <c r="X4967" s="27" t="n">
        <f aca="false">K4967/G4967</f>
        <v>0.95947066194899</v>
      </c>
      <c r="Y4967" s="27" t="n">
        <f aca="false">L4967/G4967</f>
        <v>1.25635964912281</v>
      </c>
    </row>
    <row r="4968" customFormat="false" ht="39" hidden="false" customHeight="true" outlineLevel="0" collapsed="false">
      <c r="A4968" s="4" t="s">
        <v>145</v>
      </c>
      <c r="B4968" s="4" t="s">
        <v>1668</v>
      </c>
      <c r="C4968" s="4" t="s">
        <v>1701</v>
      </c>
      <c r="D4968" s="4" t="s">
        <v>1702</v>
      </c>
      <c r="E4968" s="4" t="s">
        <v>98</v>
      </c>
      <c r="F4968" s="4" t="s">
        <v>99</v>
      </c>
      <c r="G4968" s="23" t="n">
        <v>410372</v>
      </c>
      <c r="H4968" s="24" t="n">
        <f aca="false">Parametros!$B$3</f>
        <v>160.42</v>
      </c>
      <c r="I4968" s="24" t="n">
        <f aca="false">Parametros!$B$4</f>
        <v>151.76</v>
      </c>
      <c r="J4968" s="23" t="n">
        <f aca="false">G4968*H4968/I4968</f>
        <v>433789.379546653</v>
      </c>
      <c r="K4968" s="23" t="n">
        <v>393739.61</v>
      </c>
      <c r="L4968" s="23" t="n">
        <v>515627</v>
      </c>
      <c r="M4968" s="23" t="n">
        <f aca="false">MIN(J4968:L4968)</f>
        <v>393739.61</v>
      </c>
      <c r="N4968" s="23" t="n">
        <f aca="false">MAX(J4968:L4968)</f>
        <v>515627</v>
      </c>
      <c r="O4968" s="23" t="n">
        <f aca="false">MEDIAN(J4968:L4968)</f>
        <v>433789.379546653</v>
      </c>
      <c r="P4968" s="23" t="n">
        <f aca="false">AVERAGE(J4968:L4968)</f>
        <v>447718.663182218</v>
      </c>
      <c r="Q4968" s="23" t="n">
        <f aca="false">AVERAGE(M4968,O4968)</f>
        <v>413764.494773326</v>
      </c>
      <c r="R4968" s="23" t="n">
        <f aca="false">AVERAGE(N4968,O4968)</f>
        <v>474708.189773326</v>
      </c>
      <c r="S4968" s="23" t="n">
        <f aca="false">STDEV(J4968:L4968)</f>
        <v>62126.1029455658</v>
      </c>
      <c r="T4968" s="25" t="n">
        <f aca="false">IF(P4968&gt;0,S4968/P4968,NA())</f>
        <v>0.138761476914982</v>
      </c>
      <c r="U4968" s="4" t="str">
        <f aca="false">IF(T4968&lt;=Parametros!$B$7,"MENOR",IF(T4968&lt;=Parametros!$B$8,"PROMEDIO MENOR-MEDIANA","PROMEDIO"))</f>
        <v>MENOR</v>
      </c>
      <c r="V4968" s="23" t="n">
        <f aca="false">IF(T4968&lt;=Parametros!$B$7,M4968,IF(T4968&lt;=Parametros!$B$8,Q4968,P4968))</f>
        <v>393739.61</v>
      </c>
      <c r="W4968" s="26" t="n">
        <f aca="false">ROUND(V4968,0)</f>
        <v>393740</v>
      </c>
      <c r="X4968" s="27" t="n">
        <f aca="false">K4968/G4968</f>
        <v>0.959469968711316</v>
      </c>
      <c r="Y4968" s="27" t="n">
        <f aca="false">L4968/G4968</f>
        <v>1.25648679734485</v>
      </c>
    </row>
    <row r="4969" customFormat="false" ht="39" hidden="false" customHeight="true" outlineLevel="0" collapsed="false">
      <c r="A4969" s="4" t="s">
        <v>148</v>
      </c>
      <c r="B4969" s="4" t="s">
        <v>1668</v>
      </c>
      <c r="C4969" s="4" t="s">
        <v>1703</v>
      </c>
      <c r="D4969" s="4" t="s">
        <v>1704</v>
      </c>
      <c r="E4969" s="4" t="s">
        <v>98</v>
      </c>
      <c r="F4969" s="4" t="s">
        <v>99</v>
      </c>
      <c r="G4969" s="23" t="n">
        <v>410372</v>
      </c>
      <c r="H4969" s="24" t="n">
        <f aca="false">Parametros!$B$3</f>
        <v>160.42</v>
      </c>
      <c r="I4969" s="24" t="n">
        <f aca="false">Parametros!$B$4</f>
        <v>151.76</v>
      </c>
      <c r="J4969" s="23" t="n">
        <f aca="false">G4969*H4969/I4969</f>
        <v>433789.379546653</v>
      </c>
      <c r="K4969" s="23" t="n">
        <v>393739.61</v>
      </c>
      <c r="L4969" s="23" t="n">
        <v>515627</v>
      </c>
      <c r="M4969" s="23" t="n">
        <f aca="false">MIN(J4969:L4969)</f>
        <v>393739.61</v>
      </c>
      <c r="N4969" s="23" t="n">
        <f aca="false">MAX(J4969:L4969)</f>
        <v>515627</v>
      </c>
      <c r="O4969" s="23" t="n">
        <f aca="false">MEDIAN(J4969:L4969)</f>
        <v>433789.379546653</v>
      </c>
      <c r="P4969" s="23" t="n">
        <f aca="false">AVERAGE(J4969:L4969)</f>
        <v>447718.663182218</v>
      </c>
      <c r="Q4969" s="23" t="n">
        <f aca="false">AVERAGE(M4969,O4969)</f>
        <v>413764.494773326</v>
      </c>
      <c r="R4969" s="23" t="n">
        <f aca="false">AVERAGE(N4969,O4969)</f>
        <v>474708.189773326</v>
      </c>
      <c r="S4969" s="23" t="n">
        <f aca="false">STDEV(J4969:L4969)</f>
        <v>62126.1029455658</v>
      </c>
      <c r="T4969" s="25" t="n">
        <f aca="false">IF(P4969&gt;0,S4969/P4969,NA())</f>
        <v>0.138761476914982</v>
      </c>
      <c r="U4969" s="4" t="str">
        <f aca="false">IF(T4969&lt;=Parametros!$B$7,"MENOR",IF(T4969&lt;=Parametros!$B$8,"PROMEDIO MENOR-MEDIANA","PROMEDIO"))</f>
        <v>MENOR</v>
      </c>
      <c r="V4969" s="23" t="n">
        <f aca="false">IF(T4969&lt;=Parametros!$B$7,M4969,IF(T4969&lt;=Parametros!$B$8,Q4969,P4969))</f>
        <v>393739.61</v>
      </c>
      <c r="W4969" s="26" t="n">
        <f aca="false">ROUND(V4969,0)</f>
        <v>393740</v>
      </c>
      <c r="X4969" s="27" t="n">
        <f aca="false">K4969/G4969</f>
        <v>0.959469968711316</v>
      </c>
      <c r="Y4969" s="27" t="n">
        <f aca="false">L4969/G4969</f>
        <v>1.25648679734485</v>
      </c>
    </row>
    <row r="4970" customFormat="false" ht="39" hidden="false" customHeight="true" outlineLevel="0" collapsed="false">
      <c r="A4970" s="4" t="s">
        <v>151</v>
      </c>
      <c r="B4970" s="4" t="s">
        <v>1668</v>
      </c>
      <c r="C4970" s="4" t="s">
        <v>1705</v>
      </c>
      <c r="D4970" s="4" t="s">
        <v>1706</v>
      </c>
      <c r="E4970" s="4" t="s">
        <v>98</v>
      </c>
      <c r="F4970" s="4" t="s">
        <v>99</v>
      </c>
      <c r="G4970" s="23" t="n">
        <v>547162</v>
      </c>
      <c r="H4970" s="24" t="n">
        <f aca="false">Parametros!$B$3</f>
        <v>160.42</v>
      </c>
      <c r="I4970" s="24" t="n">
        <f aca="false">Parametros!$B$4</f>
        <v>151.76</v>
      </c>
      <c r="J4970" s="23" t="n">
        <f aca="false">G4970*H4970/I4970</f>
        <v>578385.134686347</v>
      </c>
      <c r="K4970" s="23" t="n">
        <v>524985.84</v>
      </c>
      <c r="L4970" s="23" t="n">
        <v>687463</v>
      </c>
      <c r="M4970" s="23" t="n">
        <f aca="false">MIN(J4970:L4970)</f>
        <v>524985.84</v>
      </c>
      <c r="N4970" s="23" t="n">
        <f aca="false">MAX(J4970:L4970)</f>
        <v>687463</v>
      </c>
      <c r="O4970" s="23" t="n">
        <f aca="false">MEDIAN(J4970:L4970)</f>
        <v>578385.134686347</v>
      </c>
      <c r="P4970" s="23" t="n">
        <f aca="false">AVERAGE(J4970:L4970)</f>
        <v>596944.658228782</v>
      </c>
      <c r="Q4970" s="23" t="n">
        <f aca="false">AVERAGE(M4970,O4970)</f>
        <v>551685.487343174</v>
      </c>
      <c r="R4970" s="23" t="n">
        <f aca="false">AVERAGE(N4970,O4970)</f>
        <v>632924.067343173</v>
      </c>
      <c r="S4970" s="23" t="n">
        <f aca="false">STDEV(J4970:L4970)</f>
        <v>82813.3371867603</v>
      </c>
      <c r="T4970" s="25" t="n">
        <f aca="false">IF(P4970&gt;0,S4970/P4970,NA())</f>
        <v>0.138728667800595</v>
      </c>
      <c r="U4970" s="4" t="str">
        <f aca="false">IF(T4970&lt;=Parametros!$B$7,"MENOR",IF(T4970&lt;=Parametros!$B$8,"PROMEDIO MENOR-MEDIANA","PROMEDIO"))</f>
        <v>MENOR</v>
      </c>
      <c r="V4970" s="23" t="n">
        <f aca="false">IF(T4970&lt;=Parametros!$B$7,M4970,IF(T4970&lt;=Parametros!$B$8,Q4970,P4970))</f>
        <v>524985.84</v>
      </c>
      <c r="W4970" s="26" t="n">
        <f aca="false">ROUND(V4970,0)</f>
        <v>524986</v>
      </c>
      <c r="X4970" s="27" t="n">
        <f aca="false">K4970/G4970</f>
        <v>0.95947057726962</v>
      </c>
      <c r="Y4970" s="27" t="n">
        <f aca="false">L4970/G4970</f>
        <v>1.25641583297086</v>
      </c>
    </row>
    <row r="4971" customFormat="false" ht="26.25" hidden="false" customHeight="true" outlineLevel="0" collapsed="false">
      <c r="A4971" s="4" t="s">
        <v>154</v>
      </c>
      <c r="B4971" s="4" t="s">
        <v>1668</v>
      </c>
      <c r="C4971" s="4" t="s">
        <v>1707</v>
      </c>
      <c r="D4971" s="4" t="s">
        <v>1708</v>
      </c>
      <c r="E4971" s="4" t="s">
        <v>98</v>
      </c>
      <c r="F4971" s="4" t="s">
        <v>99</v>
      </c>
      <c r="G4971" s="23" t="n">
        <v>1085280</v>
      </c>
      <c r="H4971" s="24" t="n">
        <f aca="false">Parametros!$B$3</f>
        <v>160.42</v>
      </c>
      <c r="I4971" s="24" t="n">
        <f aca="false">Parametros!$B$4</f>
        <v>151.76</v>
      </c>
      <c r="J4971" s="23" t="n">
        <f aca="false">G4971*H4971/I4971</f>
        <v>1147210.18450185</v>
      </c>
      <c r="K4971" s="23" t="n">
        <v>1041294.32</v>
      </c>
      <c r="L4971" s="23" t="n">
        <v>1363621</v>
      </c>
      <c r="M4971" s="23" t="n">
        <f aca="false">MIN(J4971:L4971)</f>
        <v>1041294.32</v>
      </c>
      <c r="N4971" s="23" t="n">
        <f aca="false">MAX(J4971:L4971)</f>
        <v>1363621</v>
      </c>
      <c r="O4971" s="23" t="n">
        <f aca="false">MEDIAN(J4971:L4971)</f>
        <v>1147210.18450185</v>
      </c>
      <c r="P4971" s="23" t="n">
        <f aca="false">AVERAGE(J4971:L4971)</f>
        <v>1184041.83483395</v>
      </c>
      <c r="Q4971" s="23" t="n">
        <f aca="false">AVERAGE(M4971,O4971)</f>
        <v>1094252.25225092</v>
      </c>
      <c r="R4971" s="23" t="n">
        <f aca="false">AVERAGE(N4971,O4971)</f>
        <v>1255415.59225092</v>
      </c>
      <c r="S4971" s="23" t="n">
        <f aca="false">STDEV(J4971:L4971)</f>
        <v>164289.531040768</v>
      </c>
      <c r="T4971" s="25" t="n">
        <f aca="false">IF(P4971&gt;0,S4971/P4971,NA())</f>
        <v>0.138753147234707</v>
      </c>
      <c r="U4971" s="4" t="str">
        <f aca="false">IF(T4971&lt;=Parametros!$B$7,"MENOR",IF(T4971&lt;=Parametros!$B$8,"PROMEDIO MENOR-MEDIANA","PROMEDIO"))</f>
        <v>MENOR</v>
      </c>
      <c r="V4971" s="23" t="n">
        <f aca="false">IF(T4971&lt;=Parametros!$B$7,M4971,IF(T4971&lt;=Parametros!$B$8,Q4971,P4971))</f>
        <v>1041294.32</v>
      </c>
      <c r="W4971" s="26" t="n">
        <f aca="false">ROUND(V4971,0)</f>
        <v>1041294</v>
      </c>
      <c r="X4971" s="27" t="n">
        <f aca="false">K4971/G4971</f>
        <v>0.95947066194899</v>
      </c>
      <c r="Y4971" s="27" t="n">
        <f aca="false">L4971/G4971</f>
        <v>1.25646929824561</v>
      </c>
    </row>
    <row r="4972" customFormat="false" ht="26.25" hidden="false" customHeight="true" outlineLevel="0" collapsed="false">
      <c r="A4972" s="4" t="s">
        <v>157</v>
      </c>
      <c r="B4972" s="4" t="s">
        <v>1668</v>
      </c>
      <c r="C4972" s="4" t="s">
        <v>1709</v>
      </c>
      <c r="D4972" s="4" t="s">
        <v>1710</v>
      </c>
      <c r="E4972" s="4" t="s">
        <v>98</v>
      </c>
      <c r="F4972" s="4" t="s">
        <v>99</v>
      </c>
      <c r="G4972" s="23" t="n">
        <v>1085280</v>
      </c>
      <c r="H4972" s="24" t="n">
        <f aca="false">Parametros!$B$3</f>
        <v>160.42</v>
      </c>
      <c r="I4972" s="24" t="n">
        <f aca="false">Parametros!$B$4</f>
        <v>151.76</v>
      </c>
      <c r="J4972" s="23" t="n">
        <f aca="false">G4972*H4972/I4972</f>
        <v>1147210.18450185</v>
      </c>
      <c r="K4972" s="23" t="n">
        <v>1041294.32</v>
      </c>
      <c r="L4972" s="23" t="n">
        <v>1363621</v>
      </c>
      <c r="M4972" s="23" t="n">
        <f aca="false">MIN(J4972:L4972)</f>
        <v>1041294.32</v>
      </c>
      <c r="N4972" s="23" t="n">
        <f aca="false">MAX(J4972:L4972)</f>
        <v>1363621</v>
      </c>
      <c r="O4972" s="23" t="n">
        <f aca="false">MEDIAN(J4972:L4972)</f>
        <v>1147210.18450185</v>
      </c>
      <c r="P4972" s="23" t="n">
        <f aca="false">AVERAGE(J4972:L4972)</f>
        <v>1184041.83483395</v>
      </c>
      <c r="Q4972" s="23" t="n">
        <f aca="false">AVERAGE(M4972,O4972)</f>
        <v>1094252.25225092</v>
      </c>
      <c r="R4972" s="23" t="n">
        <f aca="false">AVERAGE(N4972,O4972)</f>
        <v>1255415.59225092</v>
      </c>
      <c r="S4972" s="23" t="n">
        <f aca="false">STDEV(J4972:L4972)</f>
        <v>164289.531040768</v>
      </c>
      <c r="T4972" s="25" t="n">
        <f aca="false">IF(P4972&gt;0,S4972/P4972,NA())</f>
        <v>0.138753147234707</v>
      </c>
      <c r="U4972" s="4" t="str">
        <f aca="false">IF(T4972&lt;=Parametros!$B$7,"MENOR",IF(T4972&lt;=Parametros!$B$8,"PROMEDIO MENOR-MEDIANA","PROMEDIO"))</f>
        <v>MENOR</v>
      </c>
      <c r="V4972" s="23" t="n">
        <f aca="false">IF(T4972&lt;=Parametros!$B$7,M4972,IF(T4972&lt;=Parametros!$B$8,Q4972,P4972))</f>
        <v>1041294.32</v>
      </c>
      <c r="W4972" s="26" t="n">
        <f aca="false">ROUND(V4972,0)</f>
        <v>1041294</v>
      </c>
      <c r="X4972" s="27" t="n">
        <f aca="false">K4972/G4972</f>
        <v>0.95947066194899</v>
      </c>
      <c r="Y4972" s="27" t="n">
        <f aca="false">L4972/G4972</f>
        <v>1.25646929824561</v>
      </c>
    </row>
    <row r="4973" customFormat="false" ht="26.25" hidden="false" customHeight="true" outlineLevel="0" collapsed="false">
      <c r="A4973" s="4" t="s">
        <v>160</v>
      </c>
      <c r="B4973" s="4" t="s">
        <v>1668</v>
      </c>
      <c r="C4973" s="4" t="s">
        <v>1711</v>
      </c>
      <c r="D4973" s="4" t="s">
        <v>1712</v>
      </c>
      <c r="E4973" s="4" t="s">
        <v>98</v>
      </c>
      <c r="F4973" s="4" t="s">
        <v>99</v>
      </c>
      <c r="G4973" s="23" t="n">
        <v>547162</v>
      </c>
      <c r="H4973" s="24" t="n">
        <f aca="false">Parametros!$B$3</f>
        <v>160.42</v>
      </c>
      <c r="I4973" s="24" t="n">
        <f aca="false">Parametros!$B$4</f>
        <v>151.76</v>
      </c>
      <c r="J4973" s="23" t="n">
        <f aca="false">G4973*H4973/I4973</f>
        <v>578385.134686347</v>
      </c>
      <c r="K4973" s="23" t="n">
        <v>524985.84</v>
      </c>
      <c r="L4973" s="23" t="n">
        <v>687463</v>
      </c>
      <c r="M4973" s="23" t="n">
        <f aca="false">MIN(J4973:L4973)</f>
        <v>524985.84</v>
      </c>
      <c r="N4973" s="23" t="n">
        <f aca="false">MAX(J4973:L4973)</f>
        <v>687463</v>
      </c>
      <c r="O4973" s="23" t="n">
        <f aca="false">MEDIAN(J4973:L4973)</f>
        <v>578385.134686347</v>
      </c>
      <c r="P4973" s="23" t="n">
        <f aca="false">AVERAGE(J4973:L4973)</f>
        <v>596944.658228782</v>
      </c>
      <c r="Q4973" s="23" t="n">
        <f aca="false">AVERAGE(M4973,O4973)</f>
        <v>551685.487343174</v>
      </c>
      <c r="R4973" s="23" t="n">
        <f aca="false">AVERAGE(N4973,O4973)</f>
        <v>632924.067343173</v>
      </c>
      <c r="S4973" s="23" t="n">
        <f aca="false">STDEV(J4973:L4973)</f>
        <v>82813.3371867603</v>
      </c>
      <c r="T4973" s="25" t="n">
        <f aca="false">IF(P4973&gt;0,S4973/P4973,NA())</f>
        <v>0.138728667800595</v>
      </c>
      <c r="U4973" s="4" t="str">
        <f aca="false">IF(T4973&lt;=Parametros!$B$7,"MENOR",IF(T4973&lt;=Parametros!$B$8,"PROMEDIO MENOR-MEDIANA","PROMEDIO"))</f>
        <v>MENOR</v>
      </c>
      <c r="V4973" s="23" t="n">
        <f aca="false">IF(T4973&lt;=Parametros!$B$7,M4973,IF(T4973&lt;=Parametros!$B$8,Q4973,P4973))</f>
        <v>524985.84</v>
      </c>
      <c r="W4973" s="26" t="n">
        <f aca="false">ROUND(V4973,0)</f>
        <v>524986</v>
      </c>
      <c r="X4973" s="27" t="n">
        <f aca="false">K4973/G4973</f>
        <v>0.95947057726962</v>
      </c>
      <c r="Y4973" s="27" t="n">
        <f aca="false">L4973/G4973</f>
        <v>1.25641583297086</v>
      </c>
    </row>
    <row r="4974" customFormat="false" ht="26.25" hidden="false" customHeight="true" outlineLevel="0" collapsed="false">
      <c r="A4974" s="4" t="s">
        <v>163</v>
      </c>
      <c r="B4974" s="4" t="s">
        <v>1668</v>
      </c>
      <c r="C4974" s="4" t="s">
        <v>1713</v>
      </c>
      <c r="D4974" s="4" t="s">
        <v>1714</v>
      </c>
      <c r="E4974" s="4" t="s">
        <v>98</v>
      </c>
      <c r="F4974" s="4" t="s">
        <v>99</v>
      </c>
      <c r="G4974" s="23" t="n">
        <v>547162</v>
      </c>
      <c r="H4974" s="24" t="n">
        <f aca="false">Parametros!$B$3</f>
        <v>160.42</v>
      </c>
      <c r="I4974" s="24" t="n">
        <f aca="false">Parametros!$B$4</f>
        <v>151.76</v>
      </c>
      <c r="J4974" s="23" t="n">
        <f aca="false">G4974*H4974/I4974</f>
        <v>578385.134686347</v>
      </c>
      <c r="K4974" s="23" t="n">
        <v>524985.84</v>
      </c>
      <c r="L4974" s="23" t="n">
        <v>687463</v>
      </c>
      <c r="M4974" s="23" t="n">
        <f aca="false">MIN(J4974:L4974)</f>
        <v>524985.84</v>
      </c>
      <c r="N4974" s="23" t="n">
        <f aca="false">MAX(J4974:L4974)</f>
        <v>687463</v>
      </c>
      <c r="O4974" s="23" t="n">
        <f aca="false">MEDIAN(J4974:L4974)</f>
        <v>578385.134686347</v>
      </c>
      <c r="P4974" s="23" t="n">
        <f aca="false">AVERAGE(J4974:L4974)</f>
        <v>596944.658228782</v>
      </c>
      <c r="Q4974" s="23" t="n">
        <f aca="false">AVERAGE(M4974,O4974)</f>
        <v>551685.487343174</v>
      </c>
      <c r="R4974" s="23" t="n">
        <f aca="false">AVERAGE(N4974,O4974)</f>
        <v>632924.067343173</v>
      </c>
      <c r="S4974" s="23" t="n">
        <f aca="false">STDEV(J4974:L4974)</f>
        <v>82813.3371867603</v>
      </c>
      <c r="T4974" s="25" t="n">
        <f aca="false">IF(P4974&gt;0,S4974/P4974,NA())</f>
        <v>0.138728667800595</v>
      </c>
      <c r="U4974" s="4" t="str">
        <f aca="false">IF(T4974&lt;=Parametros!$B$7,"MENOR",IF(T4974&lt;=Parametros!$B$8,"PROMEDIO MENOR-MEDIANA","PROMEDIO"))</f>
        <v>MENOR</v>
      </c>
      <c r="V4974" s="23" t="n">
        <f aca="false">IF(T4974&lt;=Parametros!$B$7,M4974,IF(T4974&lt;=Parametros!$B$8,Q4974,P4974))</f>
        <v>524985.84</v>
      </c>
      <c r="W4974" s="26" t="n">
        <f aca="false">ROUND(V4974,0)</f>
        <v>524986</v>
      </c>
      <c r="X4974" s="27" t="n">
        <f aca="false">K4974/G4974</f>
        <v>0.95947057726962</v>
      </c>
      <c r="Y4974" s="27" t="n">
        <f aca="false">L4974/G4974</f>
        <v>1.25641583297086</v>
      </c>
    </row>
    <row r="4975" customFormat="false" ht="26.25" hidden="false" customHeight="true" outlineLevel="0" collapsed="false">
      <c r="A4975" s="4" t="s">
        <v>166</v>
      </c>
      <c r="B4975" s="4" t="s">
        <v>1668</v>
      </c>
      <c r="C4975" s="4" t="s">
        <v>1715</v>
      </c>
      <c r="D4975" s="4" t="s">
        <v>1716</v>
      </c>
      <c r="E4975" s="4" t="s">
        <v>98</v>
      </c>
      <c r="F4975" s="4" t="s">
        <v>99</v>
      </c>
      <c r="G4975" s="23" t="n">
        <v>1094324</v>
      </c>
      <c r="H4975" s="24" t="n">
        <f aca="false">Parametros!$B$3</f>
        <v>160.42</v>
      </c>
      <c r="I4975" s="24" t="n">
        <f aca="false">Parametros!$B$4</f>
        <v>151.76</v>
      </c>
      <c r="J4975" s="23" t="n">
        <f aca="false">G4975*H4975/I4975</f>
        <v>1156770.26937269</v>
      </c>
      <c r="K4975" s="23" t="n">
        <v>1049971.68</v>
      </c>
      <c r="L4975" s="23" t="n">
        <v>1375045</v>
      </c>
      <c r="M4975" s="23" t="n">
        <f aca="false">MIN(J4975:L4975)</f>
        <v>1049971.68</v>
      </c>
      <c r="N4975" s="23" t="n">
        <f aca="false">MAX(J4975:L4975)</f>
        <v>1375045</v>
      </c>
      <c r="O4975" s="23" t="n">
        <f aca="false">MEDIAN(J4975:L4975)</f>
        <v>1156770.26937269</v>
      </c>
      <c r="P4975" s="23" t="n">
        <f aca="false">AVERAGE(J4975:L4975)</f>
        <v>1193928.98312423</v>
      </c>
      <c r="Q4975" s="23" t="n">
        <f aca="false">AVERAGE(M4975,O4975)</f>
        <v>1103370.97468635</v>
      </c>
      <c r="R4975" s="23" t="n">
        <f aca="false">AVERAGE(N4975,O4975)</f>
        <v>1265907.63468635</v>
      </c>
      <c r="S4975" s="23" t="n">
        <f aca="false">STDEV(J4975:L4975)</f>
        <v>165691.711771311</v>
      </c>
      <c r="T4975" s="25" t="n">
        <f aca="false">IF(P4975&gt;0,S4975/P4975,NA())</f>
        <v>0.138778532151665</v>
      </c>
      <c r="U4975" s="4" t="str">
        <f aca="false">IF(T4975&lt;=Parametros!$B$7,"MENOR",IF(T4975&lt;=Parametros!$B$8,"PROMEDIO MENOR-MEDIANA","PROMEDIO"))</f>
        <v>MENOR</v>
      </c>
      <c r="V4975" s="23" t="n">
        <f aca="false">IF(T4975&lt;=Parametros!$B$7,M4975,IF(T4975&lt;=Parametros!$B$8,Q4975,P4975))</f>
        <v>1049971.68</v>
      </c>
      <c r="W4975" s="26" t="n">
        <f aca="false">ROUND(V4975,0)</f>
        <v>1049972</v>
      </c>
      <c r="X4975" s="27" t="n">
        <f aca="false">K4975/G4975</f>
        <v>0.95947057726962</v>
      </c>
      <c r="Y4975" s="27" t="n">
        <f aca="false">L4975/G4975</f>
        <v>1.25652457590257</v>
      </c>
    </row>
    <row r="4976" customFormat="false" ht="26.25" hidden="false" customHeight="true" outlineLevel="0" collapsed="false">
      <c r="A4976" s="4" t="s">
        <v>169</v>
      </c>
      <c r="B4976" s="4" t="s">
        <v>1668</v>
      </c>
      <c r="C4976" s="4" t="s">
        <v>1717</v>
      </c>
      <c r="D4976" s="4" t="s">
        <v>1718</v>
      </c>
      <c r="E4976" s="4" t="s">
        <v>98</v>
      </c>
      <c r="F4976" s="4" t="s">
        <v>99</v>
      </c>
      <c r="G4976" s="23" t="n">
        <v>1094324</v>
      </c>
      <c r="H4976" s="24" t="n">
        <f aca="false">Parametros!$B$3</f>
        <v>160.42</v>
      </c>
      <c r="I4976" s="24" t="n">
        <f aca="false">Parametros!$B$4</f>
        <v>151.76</v>
      </c>
      <c r="J4976" s="23" t="n">
        <f aca="false">G4976*H4976/I4976</f>
        <v>1156770.26937269</v>
      </c>
      <c r="K4976" s="23" t="n">
        <v>1049971.68</v>
      </c>
      <c r="L4976" s="23" t="n">
        <v>1375045</v>
      </c>
      <c r="M4976" s="23" t="n">
        <f aca="false">MIN(J4976:L4976)</f>
        <v>1049971.68</v>
      </c>
      <c r="N4976" s="23" t="n">
        <f aca="false">MAX(J4976:L4976)</f>
        <v>1375045</v>
      </c>
      <c r="O4976" s="23" t="n">
        <f aca="false">MEDIAN(J4976:L4976)</f>
        <v>1156770.26937269</v>
      </c>
      <c r="P4976" s="23" t="n">
        <f aca="false">AVERAGE(J4976:L4976)</f>
        <v>1193928.98312423</v>
      </c>
      <c r="Q4976" s="23" t="n">
        <f aca="false">AVERAGE(M4976,O4976)</f>
        <v>1103370.97468635</v>
      </c>
      <c r="R4976" s="23" t="n">
        <f aca="false">AVERAGE(N4976,O4976)</f>
        <v>1265907.63468635</v>
      </c>
      <c r="S4976" s="23" t="n">
        <f aca="false">STDEV(J4976:L4976)</f>
        <v>165691.711771311</v>
      </c>
      <c r="T4976" s="25" t="n">
        <f aca="false">IF(P4976&gt;0,S4976/P4976,NA())</f>
        <v>0.138778532151665</v>
      </c>
      <c r="U4976" s="4" t="str">
        <f aca="false">IF(T4976&lt;=Parametros!$B$7,"MENOR",IF(T4976&lt;=Parametros!$B$8,"PROMEDIO MENOR-MEDIANA","PROMEDIO"))</f>
        <v>MENOR</v>
      </c>
      <c r="V4976" s="23" t="n">
        <f aca="false">IF(T4976&lt;=Parametros!$B$7,M4976,IF(T4976&lt;=Parametros!$B$8,Q4976,P4976))</f>
        <v>1049971.68</v>
      </c>
      <c r="W4976" s="26" t="n">
        <f aca="false">ROUND(V4976,0)</f>
        <v>1049972</v>
      </c>
      <c r="X4976" s="27" t="n">
        <f aca="false">K4976/G4976</f>
        <v>0.95947057726962</v>
      </c>
      <c r="Y4976" s="27" t="n">
        <f aca="false">L4976/G4976</f>
        <v>1.25652457590257</v>
      </c>
    </row>
    <row r="4977" customFormat="false" ht="26.25" hidden="false" customHeight="true" outlineLevel="0" collapsed="false">
      <c r="A4977" s="4" t="s">
        <v>172</v>
      </c>
      <c r="B4977" s="4" t="s">
        <v>1668</v>
      </c>
      <c r="C4977" s="4" t="s">
        <v>1719</v>
      </c>
      <c r="D4977" s="4" t="s">
        <v>1720</v>
      </c>
      <c r="E4977" s="4" t="s">
        <v>98</v>
      </c>
      <c r="F4977" s="4" t="s">
        <v>99</v>
      </c>
      <c r="G4977" s="23" t="n">
        <v>1094324</v>
      </c>
      <c r="H4977" s="24" t="n">
        <f aca="false">Parametros!$B$3</f>
        <v>160.42</v>
      </c>
      <c r="I4977" s="24" t="n">
        <f aca="false">Parametros!$B$4</f>
        <v>151.76</v>
      </c>
      <c r="J4977" s="23" t="n">
        <f aca="false">G4977*H4977/I4977</f>
        <v>1156770.26937269</v>
      </c>
      <c r="K4977" s="23" t="n">
        <v>1049971.68</v>
      </c>
      <c r="L4977" s="23" t="n">
        <v>1375045</v>
      </c>
      <c r="M4977" s="23" t="n">
        <f aca="false">MIN(J4977:L4977)</f>
        <v>1049971.68</v>
      </c>
      <c r="N4977" s="23" t="n">
        <f aca="false">MAX(J4977:L4977)</f>
        <v>1375045</v>
      </c>
      <c r="O4977" s="23" t="n">
        <f aca="false">MEDIAN(J4977:L4977)</f>
        <v>1156770.26937269</v>
      </c>
      <c r="P4977" s="23" t="n">
        <f aca="false">AVERAGE(J4977:L4977)</f>
        <v>1193928.98312423</v>
      </c>
      <c r="Q4977" s="23" t="n">
        <f aca="false">AVERAGE(M4977,O4977)</f>
        <v>1103370.97468635</v>
      </c>
      <c r="R4977" s="23" t="n">
        <f aca="false">AVERAGE(N4977,O4977)</f>
        <v>1265907.63468635</v>
      </c>
      <c r="S4977" s="23" t="n">
        <f aca="false">STDEV(J4977:L4977)</f>
        <v>165691.711771311</v>
      </c>
      <c r="T4977" s="25" t="n">
        <f aca="false">IF(P4977&gt;0,S4977/P4977,NA())</f>
        <v>0.138778532151665</v>
      </c>
      <c r="U4977" s="4" t="str">
        <f aca="false">IF(T4977&lt;=Parametros!$B$7,"MENOR",IF(T4977&lt;=Parametros!$B$8,"PROMEDIO MENOR-MEDIANA","PROMEDIO"))</f>
        <v>MENOR</v>
      </c>
      <c r="V4977" s="23" t="n">
        <f aca="false">IF(T4977&lt;=Parametros!$B$7,M4977,IF(T4977&lt;=Parametros!$B$8,Q4977,P4977))</f>
        <v>1049971.68</v>
      </c>
      <c r="W4977" s="26" t="n">
        <f aca="false">ROUND(V4977,0)</f>
        <v>1049972</v>
      </c>
      <c r="X4977" s="27" t="n">
        <f aca="false">K4977/G4977</f>
        <v>0.95947057726962</v>
      </c>
      <c r="Y4977" s="27" t="n">
        <f aca="false">L4977/G4977</f>
        <v>1.25652457590257</v>
      </c>
    </row>
    <row r="4978" customFormat="false" ht="39" hidden="false" customHeight="true" outlineLevel="0" collapsed="false">
      <c r="A4978" s="4" t="s">
        <v>175</v>
      </c>
      <c r="B4978" s="4" t="s">
        <v>1668</v>
      </c>
      <c r="C4978" s="4" t="s">
        <v>1721</v>
      </c>
      <c r="D4978" s="4" t="s">
        <v>1722</v>
      </c>
      <c r="E4978" s="4" t="s">
        <v>98</v>
      </c>
      <c r="F4978" s="4" t="s">
        <v>99</v>
      </c>
      <c r="G4978" s="23" t="n">
        <v>1094324</v>
      </c>
      <c r="H4978" s="24" t="n">
        <f aca="false">Parametros!$B$3</f>
        <v>160.42</v>
      </c>
      <c r="I4978" s="24" t="n">
        <f aca="false">Parametros!$B$4</f>
        <v>151.76</v>
      </c>
      <c r="J4978" s="23" t="n">
        <f aca="false">G4978*H4978/I4978</f>
        <v>1156770.26937269</v>
      </c>
      <c r="K4978" s="23" t="n">
        <v>1049971.68</v>
      </c>
      <c r="L4978" s="23" t="n">
        <v>1375045</v>
      </c>
      <c r="M4978" s="23" t="n">
        <f aca="false">MIN(J4978:L4978)</f>
        <v>1049971.68</v>
      </c>
      <c r="N4978" s="23" t="n">
        <f aca="false">MAX(J4978:L4978)</f>
        <v>1375045</v>
      </c>
      <c r="O4978" s="23" t="n">
        <f aca="false">MEDIAN(J4978:L4978)</f>
        <v>1156770.26937269</v>
      </c>
      <c r="P4978" s="23" t="n">
        <f aca="false">AVERAGE(J4978:L4978)</f>
        <v>1193928.98312423</v>
      </c>
      <c r="Q4978" s="23" t="n">
        <f aca="false">AVERAGE(M4978,O4978)</f>
        <v>1103370.97468635</v>
      </c>
      <c r="R4978" s="23" t="n">
        <f aca="false">AVERAGE(N4978,O4978)</f>
        <v>1265907.63468635</v>
      </c>
      <c r="S4978" s="23" t="n">
        <f aca="false">STDEV(J4978:L4978)</f>
        <v>165691.711771311</v>
      </c>
      <c r="T4978" s="25" t="n">
        <f aca="false">IF(P4978&gt;0,S4978/P4978,NA())</f>
        <v>0.138778532151665</v>
      </c>
      <c r="U4978" s="4" t="str">
        <f aca="false">IF(T4978&lt;=Parametros!$B$7,"MENOR",IF(T4978&lt;=Parametros!$B$8,"PROMEDIO MENOR-MEDIANA","PROMEDIO"))</f>
        <v>MENOR</v>
      </c>
      <c r="V4978" s="23" t="n">
        <f aca="false">IF(T4978&lt;=Parametros!$B$7,M4978,IF(T4978&lt;=Parametros!$B$8,Q4978,P4978))</f>
        <v>1049971.68</v>
      </c>
      <c r="W4978" s="26" t="n">
        <f aca="false">ROUND(V4978,0)</f>
        <v>1049972</v>
      </c>
      <c r="X4978" s="27" t="n">
        <f aca="false">K4978/G4978</f>
        <v>0.95947057726962</v>
      </c>
      <c r="Y4978" s="27" t="n">
        <f aca="false">L4978/G4978</f>
        <v>1.25652457590257</v>
      </c>
    </row>
    <row r="4979" customFormat="false" ht="39" hidden="false" customHeight="true" outlineLevel="0" collapsed="false">
      <c r="A4979" s="4" t="s">
        <v>178</v>
      </c>
      <c r="B4979" s="4" t="s">
        <v>1668</v>
      </c>
      <c r="C4979" s="4" t="s">
        <v>1723</v>
      </c>
      <c r="D4979" s="4" t="s">
        <v>1724</v>
      </c>
      <c r="E4979" s="4" t="s">
        <v>98</v>
      </c>
      <c r="F4979" s="4" t="s">
        <v>99</v>
      </c>
      <c r="G4979" s="23" t="n">
        <v>1094324</v>
      </c>
      <c r="H4979" s="24" t="n">
        <f aca="false">Parametros!$B$3</f>
        <v>160.42</v>
      </c>
      <c r="I4979" s="24" t="n">
        <f aca="false">Parametros!$B$4</f>
        <v>151.76</v>
      </c>
      <c r="J4979" s="23" t="n">
        <f aca="false">G4979*H4979/I4979</f>
        <v>1156770.26937269</v>
      </c>
      <c r="K4979" s="23" t="n">
        <v>1049971.68</v>
      </c>
      <c r="L4979" s="23" t="n">
        <v>1375045</v>
      </c>
      <c r="M4979" s="23" t="n">
        <f aca="false">MIN(J4979:L4979)</f>
        <v>1049971.68</v>
      </c>
      <c r="N4979" s="23" t="n">
        <f aca="false">MAX(J4979:L4979)</f>
        <v>1375045</v>
      </c>
      <c r="O4979" s="23" t="n">
        <f aca="false">MEDIAN(J4979:L4979)</f>
        <v>1156770.26937269</v>
      </c>
      <c r="P4979" s="23" t="n">
        <f aca="false">AVERAGE(J4979:L4979)</f>
        <v>1193928.98312423</v>
      </c>
      <c r="Q4979" s="23" t="n">
        <f aca="false">AVERAGE(M4979,O4979)</f>
        <v>1103370.97468635</v>
      </c>
      <c r="R4979" s="23" t="n">
        <f aca="false">AVERAGE(N4979,O4979)</f>
        <v>1265907.63468635</v>
      </c>
      <c r="S4979" s="23" t="n">
        <f aca="false">STDEV(J4979:L4979)</f>
        <v>165691.711771311</v>
      </c>
      <c r="T4979" s="25" t="n">
        <f aca="false">IF(P4979&gt;0,S4979/P4979,NA())</f>
        <v>0.138778532151665</v>
      </c>
      <c r="U4979" s="4" t="str">
        <f aca="false">IF(T4979&lt;=Parametros!$B$7,"MENOR",IF(T4979&lt;=Parametros!$B$8,"PROMEDIO MENOR-MEDIANA","PROMEDIO"))</f>
        <v>MENOR</v>
      </c>
      <c r="V4979" s="23" t="n">
        <f aca="false">IF(T4979&lt;=Parametros!$B$7,M4979,IF(T4979&lt;=Parametros!$B$8,Q4979,P4979))</f>
        <v>1049971.68</v>
      </c>
      <c r="W4979" s="26" t="n">
        <f aca="false">ROUND(V4979,0)</f>
        <v>1049972</v>
      </c>
      <c r="X4979" s="27" t="n">
        <f aca="false">K4979/G4979</f>
        <v>0.95947057726962</v>
      </c>
      <c r="Y4979" s="27" t="n">
        <f aca="false">L4979/G4979</f>
        <v>1.25652457590257</v>
      </c>
    </row>
    <row r="4980" customFormat="false" ht="39" hidden="false" customHeight="true" outlineLevel="0" collapsed="false">
      <c r="A4980" s="4" t="s">
        <v>181</v>
      </c>
      <c r="B4980" s="4" t="s">
        <v>1668</v>
      </c>
      <c r="C4980" s="4" t="s">
        <v>1725</v>
      </c>
      <c r="D4980" s="4" t="s">
        <v>1726</v>
      </c>
      <c r="E4980" s="4" t="s">
        <v>98</v>
      </c>
      <c r="F4980" s="4" t="s">
        <v>99</v>
      </c>
      <c r="G4980" s="23" t="n">
        <v>1094324</v>
      </c>
      <c r="H4980" s="24" t="n">
        <f aca="false">Parametros!$B$3</f>
        <v>160.42</v>
      </c>
      <c r="I4980" s="24" t="n">
        <f aca="false">Parametros!$B$4</f>
        <v>151.76</v>
      </c>
      <c r="J4980" s="23" t="n">
        <f aca="false">G4980*H4980/I4980</f>
        <v>1156770.26937269</v>
      </c>
      <c r="K4980" s="23" t="n">
        <v>1049971.68</v>
      </c>
      <c r="L4980" s="23" t="n">
        <v>1375045</v>
      </c>
      <c r="M4980" s="23" t="n">
        <f aca="false">MIN(J4980:L4980)</f>
        <v>1049971.68</v>
      </c>
      <c r="N4980" s="23" t="n">
        <f aca="false">MAX(J4980:L4980)</f>
        <v>1375045</v>
      </c>
      <c r="O4980" s="23" t="n">
        <f aca="false">MEDIAN(J4980:L4980)</f>
        <v>1156770.26937269</v>
      </c>
      <c r="P4980" s="23" t="n">
        <f aca="false">AVERAGE(J4980:L4980)</f>
        <v>1193928.98312423</v>
      </c>
      <c r="Q4980" s="23" t="n">
        <f aca="false">AVERAGE(M4980,O4980)</f>
        <v>1103370.97468635</v>
      </c>
      <c r="R4980" s="23" t="n">
        <f aca="false">AVERAGE(N4980,O4980)</f>
        <v>1265907.63468635</v>
      </c>
      <c r="S4980" s="23" t="n">
        <f aca="false">STDEV(J4980:L4980)</f>
        <v>165691.711771311</v>
      </c>
      <c r="T4980" s="25" t="n">
        <f aca="false">IF(P4980&gt;0,S4980/P4980,NA())</f>
        <v>0.138778532151665</v>
      </c>
      <c r="U4980" s="4" t="str">
        <f aca="false">IF(T4980&lt;=Parametros!$B$7,"MENOR",IF(T4980&lt;=Parametros!$B$8,"PROMEDIO MENOR-MEDIANA","PROMEDIO"))</f>
        <v>MENOR</v>
      </c>
      <c r="V4980" s="23" t="n">
        <f aca="false">IF(T4980&lt;=Parametros!$B$7,M4980,IF(T4980&lt;=Parametros!$B$8,Q4980,P4980))</f>
        <v>1049971.68</v>
      </c>
      <c r="W4980" s="26" t="n">
        <f aca="false">ROUND(V4980,0)</f>
        <v>1049972</v>
      </c>
      <c r="X4980" s="27" t="n">
        <f aca="false">K4980/G4980</f>
        <v>0.95947057726962</v>
      </c>
      <c r="Y4980" s="27" t="n">
        <f aca="false">L4980/G4980</f>
        <v>1.25652457590257</v>
      </c>
    </row>
    <row r="4981" customFormat="false" ht="39" hidden="false" customHeight="true" outlineLevel="0" collapsed="false">
      <c r="A4981" s="4" t="s">
        <v>184</v>
      </c>
      <c r="B4981" s="4" t="s">
        <v>1668</v>
      </c>
      <c r="C4981" s="4" t="s">
        <v>1727</v>
      </c>
      <c r="D4981" s="4" t="s">
        <v>1728</v>
      </c>
      <c r="E4981" s="4" t="s">
        <v>98</v>
      </c>
      <c r="F4981" s="4" t="s">
        <v>99</v>
      </c>
      <c r="G4981" s="23" t="n">
        <v>683953</v>
      </c>
      <c r="H4981" s="24" t="n">
        <f aca="false">Parametros!$B$3</f>
        <v>160.42</v>
      </c>
      <c r="I4981" s="24" t="n">
        <f aca="false">Parametros!$B$4</f>
        <v>151.76</v>
      </c>
      <c r="J4981" s="23" t="n">
        <f aca="false">G4981*H4981/I4981</f>
        <v>722981.946889826</v>
      </c>
      <c r="K4981" s="23" t="n">
        <v>656232.99</v>
      </c>
      <c r="L4981" s="23" t="n">
        <v>859299</v>
      </c>
      <c r="M4981" s="23" t="n">
        <f aca="false">MIN(J4981:L4981)</f>
        <v>656232.99</v>
      </c>
      <c r="N4981" s="23" t="n">
        <f aca="false">MAX(J4981:L4981)</f>
        <v>859299</v>
      </c>
      <c r="O4981" s="23" t="n">
        <f aca="false">MEDIAN(J4981:L4981)</f>
        <v>722981.946889826</v>
      </c>
      <c r="P4981" s="23" t="n">
        <f aca="false">AVERAGE(J4981:L4981)</f>
        <v>746171.312296609</v>
      </c>
      <c r="Q4981" s="23" t="n">
        <f aca="false">AVERAGE(M4981,O4981)</f>
        <v>689607.468444913</v>
      </c>
      <c r="R4981" s="23" t="n">
        <f aca="false">AVERAGE(N4981,O4981)</f>
        <v>791140.473444913</v>
      </c>
      <c r="S4981" s="23" t="n">
        <f aca="false">STDEV(J4981:L4981)</f>
        <v>103500.053648812</v>
      </c>
      <c r="T4981" s="25" t="n">
        <f aca="false">IF(P4981&gt;0,S4981/P4981,NA())</f>
        <v>0.138708165193666</v>
      </c>
      <c r="U4981" s="4" t="str">
        <f aca="false">IF(T4981&lt;=Parametros!$B$7,"MENOR",IF(T4981&lt;=Parametros!$B$8,"PROMEDIO MENOR-MEDIANA","PROMEDIO"))</f>
        <v>MENOR</v>
      </c>
      <c r="V4981" s="23" t="n">
        <f aca="false">IF(T4981&lt;=Parametros!$B$7,M4981,IF(T4981&lt;=Parametros!$B$8,Q4981,P4981))</f>
        <v>656232.99</v>
      </c>
      <c r="W4981" s="26" t="n">
        <f aca="false">ROUND(V4981,0)</f>
        <v>656233</v>
      </c>
      <c r="X4981" s="27" t="n">
        <f aca="false">K4981/G4981</f>
        <v>0.959470884695293</v>
      </c>
      <c r="Y4981" s="27" t="n">
        <f aca="false">L4981/G4981</f>
        <v>1.25637141733423</v>
      </c>
    </row>
    <row r="4982" customFormat="false" ht="39" hidden="false" customHeight="true" outlineLevel="0" collapsed="false">
      <c r="A4982" s="4" t="s">
        <v>187</v>
      </c>
      <c r="B4982" s="4" t="s">
        <v>1668</v>
      </c>
      <c r="C4982" s="4" t="s">
        <v>1729</v>
      </c>
      <c r="D4982" s="4" t="s">
        <v>1730</v>
      </c>
      <c r="E4982" s="4" t="s">
        <v>98</v>
      </c>
      <c r="F4982" s="4" t="s">
        <v>99</v>
      </c>
      <c r="G4982" s="23" t="n">
        <v>683953</v>
      </c>
      <c r="H4982" s="24" t="n">
        <f aca="false">Parametros!$B$3</f>
        <v>160.42</v>
      </c>
      <c r="I4982" s="24" t="n">
        <f aca="false">Parametros!$B$4</f>
        <v>151.76</v>
      </c>
      <c r="J4982" s="23" t="n">
        <f aca="false">G4982*H4982/I4982</f>
        <v>722981.946889826</v>
      </c>
      <c r="K4982" s="23" t="n">
        <v>656232.99</v>
      </c>
      <c r="L4982" s="23" t="n">
        <v>859299</v>
      </c>
      <c r="M4982" s="23" t="n">
        <f aca="false">MIN(J4982:L4982)</f>
        <v>656232.99</v>
      </c>
      <c r="N4982" s="23" t="n">
        <f aca="false">MAX(J4982:L4982)</f>
        <v>859299</v>
      </c>
      <c r="O4982" s="23" t="n">
        <f aca="false">MEDIAN(J4982:L4982)</f>
        <v>722981.946889826</v>
      </c>
      <c r="P4982" s="23" t="n">
        <f aca="false">AVERAGE(J4982:L4982)</f>
        <v>746171.312296609</v>
      </c>
      <c r="Q4982" s="23" t="n">
        <f aca="false">AVERAGE(M4982,O4982)</f>
        <v>689607.468444913</v>
      </c>
      <c r="R4982" s="23" t="n">
        <f aca="false">AVERAGE(N4982,O4982)</f>
        <v>791140.473444913</v>
      </c>
      <c r="S4982" s="23" t="n">
        <f aca="false">STDEV(J4982:L4982)</f>
        <v>103500.053648812</v>
      </c>
      <c r="T4982" s="25" t="n">
        <f aca="false">IF(P4982&gt;0,S4982/P4982,NA())</f>
        <v>0.138708165193666</v>
      </c>
      <c r="U4982" s="4" t="str">
        <f aca="false">IF(T4982&lt;=Parametros!$B$7,"MENOR",IF(T4982&lt;=Parametros!$B$8,"PROMEDIO MENOR-MEDIANA","PROMEDIO"))</f>
        <v>MENOR</v>
      </c>
      <c r="V4982" s="23" t="n">
        <f aca="false">IF(T4982&lt;=Parametros!$B$7,M4982,IF(T4982&lt;=Parametros!$B$8,Q4982,P4982))</f>
        <v>656232.99</v>
      </c>
      <c r="W4982" s="26" t="n">
        <f aca="false">ROUND(V4982,0)</f>
        <v>656233</v>
      </c>
      <c r="X4982" s="27" t="n">
        <f aca="false">K4982/G4982</f>
        <v>0.959470884695293</v>
      </c>
      <c r="Y4982" s="27" t="n">
        <f aca="false">L4982/G4982</f>
        <v>1.25637141733423</v>
      </c>
    </row>
    <row r="4983" customFormat="false" ht="39" hidden="false" customHeight="true" outlineLevel="0" collapsed="false">
      <c r="A4983" s="4" t="s">
        <v>190</v>
      </c>
      <c r="B4983" s="4" t="s">
        <v>1668</v>
      </c>
      <c r="C4983" s="4" t="s">
        <v>1733</v>
      </c>
      <c r="D4983" s="4" t="s">
        <v>1734</v>
      </c>
      <c r="E4983" s="4" t="s">
        <v>98</v>
      </c>
      <c r="F4983" s="4" t="s">
        <v>99</v>
      </c>
      <c r="G4983" s="23" t="n">
        <v>683953</v>
      </c>
      <c r="H4983" s="24" t="n">
        <f aca="false">Parametros!$B$3</f>
        <v>160.42</v>
      </c>
      <c r="I4983" s="24" t="n">
        <f aca="false">Parametros!$B$4</f>
        <v>151.76</v>
      </c>
      <c r="J4983" s="23" t="n">
        <f aca="false">G4983*H4983/I4983</f>
        <v>722981.946889826</v>
      </c>
      <c r="K4983" s="23" t="n">
        <v>656232.99</v>
      </c>
      <c r="L4983" s="23" t="n">
        <v>859299</v>
      </c>
      <c r="M4983" s="23" t="n">
        <f aca="false">MIN(J4983:L4983)</f>
        <v>656232.99</v>
      </c>
      <c r="N4983" s="23" t="n">
        <f aca="false">MAX(J4983:L4983)</f>
        <v>859299</v>
      </c>
      <c r="O4983" s="23" t="n">
        <f aca="false">MEDIAN(J4983:L4983)</f>
        <v>722981.946889826</v>
      </c>
      <c r="P4983" s="23" t="n">
        <f aca="false">AVERAGE(J4983:L4983)</f>
        <v>746171.312296609</v>
      </c>
      <c r="Q4983" s="23" t="n">
        <f aca="false">AVERAGE(M4983,O4983)</f>
        <v>689607.468444913</v>
      </c>
      <c r="R4983" s="23" t="n">
        <f aca="false">AVERAGE(N4983,O4983)</f>
        <v>791140.473444913</v>
      </c>
      <c r="S4983" s="23" t="n">
        <f aca="false">STDEV(J4983:L4983)</f>
        <v>103500.053648812</v>
      </c>
      <c r="T4983" s="25" t="n">
        <f aca="false">IF(P4983&gt;0,S4983/P4983,NA())</f>
        <v>0.138708165193666</v>
      </c>
      <c r="U4983" s="4" t="str">
        <f aca="false">IF(T4983&lt;=Parametros!$B$7,"MENOR",IF(T4983&lt;=Parametros!$B$8,"PROMEDIO MENOR-MEDIANA","PROMEDIO"))</f>
        <v>MENOR</v>
      </c>
      <c r="V4983" s="23" t="n">
        <f aca="false">IF(T4983&lt;=Parametros!$B$7,M4983,IF(T4983&lt;=Parametros!$B$8,Q4983,P4983))</f>
        <v>656232.99</v>
      </c>
      <c r="W4983" s="26" t="n">
        <f aca="false">ROUND(V4983,0)</f>
        <v>656233</v>
      </c>
      <c r="X4983" s="27" t="n">
        <f aca="false">K4983/G4983</f>
        <v>0.959470884695293</v>
      </c>
      <c r="Y4983" s="27" t="n">
        <f aca="false">L4983/G4983</f>
        <v>1.25637141733423</v>
      </c>
    </row>
    <row r="4984" customFormat="false" ht="39" hidden="false" customHeight="true" outlineLevel="0" collapsed="false">
      <c r="A4984" s="4" t="s">
        <v>193</v>
      </c>
      <c r="B4984" s="4" t="s">
        <v>1668</v>
      </c>
      <c r="C4984" s="4" t="s">
        <v>1735</v>
      </c>
      <c r="D4984" s="4" t="s">
        <v>1736</v>
      </c>
      <c r="E4984" s="4" t="s">
        <v>98</v>
      </c>
      <c r="F4984" s="4" t="s">
        <v>99</v>
      </c>
      <c r="G4984" s="23" t="n">
        <v>683953</v>
      </c>
      <c r="H4984" s="24" t="n">
        <f aca="false">Parametros!$B$3</f>
        <v>160.42</v>
      </c>
      <c r="I4984" s="24" t="n">
        <f aca="false">Parametros!$B$4</f>
        <v>151.76</v>
      </c>
      <c r="J4984" s="23" t="n">
        <f aca="false">G4984*H4984/I4984</f>
        <v>722981.946889826</v>
      </c>
      <c r="K4984" s="23" t="n">
        <v>656232.99</v>
      </c>
      <c r="L4984" s="23" t="n">
        <v>859299</v>
      </c>
      <c r="M4984" s="23" t="n">
        <f aca="false">MIN(J4984:L4984)</f>
        <v>656232.99</v>
      </c>
      <c r="N4984" s="23" t="n">
        <f aca="false">MAX(J4984:L4984)</f>
        <v>859299</v>
      </c>
      <c r="O4984" s="23" t="n">
        <f aca="false">MEDIAN(J4984:L4984)</f>
        <v>722981.946889826</v>
      </c>
      <c r="P4984" s="23" t="n">
        <f aca="false">AVERAGE(J4984:L4984)</f>
        <v>746171.312296609</v>
      </c>
      <c r="Q4984" s="23" t="n">
        <f aca="false">AVERAGE(M4984,O4984)</f>
        <v>689607.468444913</v>
      </c>
      <c r="R4984" s="23" t="n">
        <f aca="false">AVERAGE(N4984,O4984)</f>
        <v>791140.473444913</v>
      </c>
      <c r="S4984" s="23" t="n">
        <f aca="false">STDEV(J4984:L4984)</f>
        <v>103500.053648812</v>
      </c>
      <c r="T4984" s="25" t="n">
        <f aca="false">IF(P4984&gt;0,S4984/P4984,NA())</f>
        <v>0.138708165193666</v>
      </c>
      <c r="U4984" s="4" t="str">
        <f aca="false">IF(T4984&lt;=Parametros!$B$7,"MENOR",IF(T4984&lt;=Parametros!$B$8,"PROMEDIO MENOR-MEDIANA","PROMEDIO"))</f>
        <v>MENOR</v>
      </c>
      <c r="V4984" s="23" t="n">
        <f aca="false">IF(T4984&lt;=Parametros!$B$7,M4984,IF(T4984&lt;=Parametros!$B$8,Q4984,P4984))</f>
        <v>656232.99</v>
      </c>
      <c r="W4984" s="26" t="n">
        <f aca="false">ROUND(V4984,0)</f>
        <v>656233</v>
      </c>
      <c r="X4984" s="27" t="n">
        <f aca="false">K4984/G4984</f>
        <v>0.959470884695293</v>
      </c>
      <c r="Y4984" s="27" t="n">
        <f aca="false">L4984/G4984</f>
        <v>1.25637141733423</v>
      </c>
    </row>
    <row r="4985" customFormat="false" ht="51.75" hidden="false" customHeight="true" outlineLevel="0" collapsed="false">
      <c r="A4985" s="4" t="s">
        <v>196</v>
      </c>
      <c r="B4985" s="4" t="s">
        <v>1668</v>
      </c>
      <c r="C4985" s="4" t="s">
        <v>1737</v>
      </c>
      <c r="D4985" s="4" t="s">
        <v>1738</v>
      </c>
      <c r="E4985" s="4" t="s">
        <v>98</v>
      </c>
      <c r="F4985" s="4" t="s">
        <v>99</v>
      </c>
      <c r="G4985" s="23" t="n">
        <v>410372</v>
      </c>
      <c r="H4985" s="24" t="n">
        <f aca="false">Parametros!$B$3</f>
        <v>160.42</v>
      </c>
      <c r="I4985" s="24" t="n">
        <f aca="false">Parametros!$B$4</f>
        <v>151.76</v>
      </c>
      <c r="J4985" s="23" t="n">
        <f aca="false">G4985*H4985/I4985</f>
        <v>433789.379546653</v>
      </c>
      <c r="K4985" s="23" t="n">
        <v>393739.61</v>
      </c>
      <c r="L4985" s="23" t="n">
        <v>515627</v>
      </c>
      <c r="M4985" s="23" t="n">
        <f aca="false">MIN(J4985:L4985)</f>
        <v>393739.61</v>
      </c>
      <c r="N4985" s="23" t="n">
        <f aca="false">MAX(J4985:L4985)</f>
        <v>515627</v>
      </c>
      <c r="O4985" s="23" t="n">
        <f aca="false">MEDIAN(J4985:L4985)</f>
        <v>433789.379546653</v>
      </c>
      <c r="P4985" s="23" t="n">
        <f aca="false">AVERAGE(J4985:L4985)</f>
        <v>447718.663182218</v>
      </c>
      <c r="Q4985" s="23" t="n">
        <f aca="false">AVERAGE(M4985,O4985)</f>
        <v>413764.494773326</v>
      </c>
      <c r="R4985" s="23" t="n">
        <f aca="false">AVERAGE(N4985,O4985)</f>
        <v>474708.189773326</v>
      </c>
      <c r="S4985" s="23" t="n">
        <f aca="false">STDEV(J4985:L4985)</f>
        <v>62126.1029455658</v>
      </c>
      <c r="T4985" s="25" t="n">
        <f aca="false">IF(P4985&gt;0,S4985/P4985,NA())</f>
        <v>0.138761476914982</v>
      </c>
      <c r="U4985" s="4" t="str">
        <f aca="false">IF(T4985&lt;=Parametros!$B$7,"MENOR",IF(T4985&lt;=Parametros!$B$8,"PROMEDIO MENOR-MEDIANA","PROMEDIO"))</f>
        <v>MENOR</v>
      </c>
      <c r="V4985" s="23" t="n">
        <f aca="false">IF(T4985&lt;=Parametros!$B$7,M4985,IF(T4985&lt;=Parametros!$B$8,Q4985,P4985))</f>
        <v>393739.61</v>
      </c>
      <c r="W4985" s="26" t="n">
        <f aca="false">ROUND(V4985,0)</f>
        <v>393740</v>
      </c>
      <c r="X4985" s="27" t="n">
        <f aca="false">K4985/G4985</f>
        <v>0.959469968711316</v>
      </c>
      <c r="Y4985" s="27" t="n">
        <f aca="false">L4985/G4985</f>
        <v>1.25648679734485</v>
      </c>
    </row>
    <row r="4986" customFormat="false" ht="51.75" hidden="false" customHeight="true" outlineLevel="0" collapsed="false">
      <c r="A4986" s="4" t="s">
        <v>199</v>
      </c>
      <c r="B4986" s="4" t="s">
        <v>1668</v>
      </c>
      <c r="C4986" s="4" t="s">
        <v>1739</v>
      </c>
      <c r="D4986" s="4" t="s">
        <v>1740</v>
      </c>
      <c r="E4986" s="4" t="s">
        <v>98</v>
      </c>
      <c r="F4986" s="4" t="s">
        <v>99</v>
      </c>
      <c r="G4986" s="23" t="n">
        <v>410372</v>
      </c>
      <c r="H4986" s="24" t="n">
        <f aca="false">Parametros!$B$3</f>
        <v>160.42</v>
      </c>
      <c r="I4986" s="24" t="n">
        <f aca="false">Parametros!$B$4</f>
        <v>151.76</v>
      </c>
      <c r="J4986" s="23" t="n">
        <f aca="false">G4986*H4986/I4986</f>
        <v>433789.379546653</v>
      </c>
      <c r="K4986" s="23" t="n">
        <v>393739.61</v>
      </c>
      <c r="L4986" s="23" t="n">
        <v>515627</v>
      </c>
      <c r="M4986" s="23" t="n">
        <f aca="false">MIN(J4986:L4986)</f>
        <v>393739.61</v>
      </c>
      <c r="N4986" s="23" t="n">
        <f aca="false">MAX(J4986:L4986)</f>
        <v>515627</v>
      </c>
      <c r="O4986" s="23" t="n">
        <f aca="false">MEDIAN(J4986:L4986)</f>
        <v>433789.379546653</v>
      </c>
      <c r="P4986" s="23" t="n">
        <f aca="false">AVERAGE(J4986:L4986)</f>
        <v>447718.663182218</v>
      </c>
      <c r="Q4986" s="23" t="n">
        <f aca="false">AVERAGE(M4986,O4986)</f>
        <v>413764.494773326</v>
      </c>
      <c r="R4986" s="23" t="n">
        <f aca="false">AVERAGE(N4986,O4986)</f>
        <v>474708.189773326</v>
      </c>
      <c r="S4986" s="23" t="n">
        <f aca="false">STDEV(J4986:L4986)</f>
        <v>62126.1029455658</v>
      </c>
      <c r="T4986" s="25" t="n">
        <f aca="false">IF(P4986&gt;0,S4986/P4986,NA())</f>
        <v>0.138761476914982</v>
      </c>
      <c r="U4986" s="4" t="str">
        <f aca="false">IF(T4986&lt;=Parametros!$B$7,"MENOR",IF(T4986&lt;=Parametros!$B$8,"PROMEDIO MENOR-MEDIANA","PROMEDIO"))</f>
        <v>MENOR</v>
      </c>
      <c r="V4986" s="23" t="n">
        <f aca="false">IF(T4986&lt;=Parametros!$B$7,M4986,IF(T4986&lt;=Parametros!$B$8,Q4986,P4986))</f>
        <v>393739.61</v>
      </c>
      <c r="W4986" s="26" t="n">
        <f aca="false">ROUND(V4986,0)</f>
        <v>393740</v>
      </c>
      <c r="X4986" s="27" t="n">
        <f aca="false">K4986/G4986</f>
        <v>0.959469968711316</v>
      </c>
      <c r="Y4986" s="27" t="n">
        <f aca="false">L4986/G4986</f>
        <v>1.25648679734485</v>
      </c>
    </row>
    <row r="4987" customFormat="false" ht="51.75" hidden="false" customHeight="true" outlineLevel="0" collapsed="false">
      <c r="A4987" s="4" t="s">
        <v>202</v>
      </c>
      <c r="B4987" s="4" t="s">
        <v>1668</v>
      </c>
      <c r="C4987" s="4" t="s">
        <v>2541</v>
      </c>
      <c r="D4987" s="4" t="s">
        <v>1742</v>
      </c>
      <c r="E4987" s="4" t="s">
        <v>98</v>
      </c>
      <c r="F4987" s="4" t="s">
        <v>99</v>
      </c>
      <c r="G4987" s="23" t="n">
        <v>410372</v>
      </c>
      <c r="H4987" s="24" t="n">
        <f aca="false">Parametros!$B$3</f>
        <v>160.42</v>
      </c>
      <c r="I4987" s="24" t="n">
        <f aca="false">Parametros!$B$4</f>
        <v>151.76</v>
      </c>
      <c r="J4987" s="23" t="n">
        <f aca="false">G4987*H4987/I4987</f>
        <v>433789.379546653</v>
      </c>
      <c r="K4987" s="23" t="n">
        <v>393739.61</v>
      </c>
      <c r="L4987" s="23" t="n">
        <v>515627</v>
      </c>
      <c r="M4987" s="23" t="n">
        <f aca="false">MIN(J4987:L4987)</f>
        <v>393739.61</v>
      </c>
      <c r="N4987" s="23" t="n">
        <f aca="false">MAX(J4987:L4987)</f>
        <v>515627</v>
      </c>
      <c r="O4987" s="23" t="n">
        <f aca="false">MEDIAN(J4987:L4987)</f>
        <v>433789.379546653</v>
      </c>
      <c r="P4987" s="23" t="n">
        <f aca="false">AVERAGE(J4987:L4987)</f>
        <v>447718.663182218</v>
      </c>
      <c r="Q4987" s="23" t="n">
        <f aca="false">AVERAGE(M4987,O4987)</f>
        <v>413764.494773326</v>
      </c>
      <c r="R4987" s="23" t="n">
        <f aca="false">AVERAGE(N4987,O4987)</f>
        <v>474708.189773326</v>
      </c>
      <c r="S4987" s="23" t="n">
        <f aca="false">STDEV(J4987:L4987)</f>
        <v>62126.1029455658</v>
      </c>
      <c r="T4987" s="25" t="n">
        <f aca="false">IF(P4987&gt;0,S4987/P4987,NA())</f>
        <v>0.138761476914982</v>
      </c>
      <c r="U4987" s="4" t="str">
        <f aca="false">IF(T4987&lt;=Parametros!$B$7,"MENOR",IF(T4987&lt;=Parametros!$B$8,"PROMEDIO MENOR-MEDIANA","PROMEDIO"))</f>
        <v>MENOR</v>
      </c>
      <c r="V4987" s="23" t="n">
        <f aca="false">IF(T4987&lt;=Parametros!$B$7,M4987,IF(T4987&lt;=Parametros!$B$8,Q4987,P4987))</f>
        <v>393739.61</v>
      </c>
      <c r="W4987" s="26" t="n">
        <f aca="false">ROUND(V4987,0)</f>
        <v>393740</v>
      </c>
      <c r="X4987" s="27" t="n">
        <f aca="false">K4987/G4987</f>
        <v>0.959469968711316</v>
      </c>
      <c r="Y4987" s="27" t="n">
        <f aca="false">L4987/G4987</f>
        <v>1.25648679734485</v>
      </c>
    </row>
    <row r="4988" customFormat="false" ht="51.75" hidden="false" customHeight="true" outlineLevel="0" collapsed="false">
      <c r="A4988" s="4" t="s">
        <v>205</v>
      </c>
      <c r="B4988" s="4" t="s">
        <v>1668</v>
      </c>
      <c r="C4988" s="4" t="s">
        <v>1743</v>
      </c>
      <c r="D4988" s="4" t="s">
        <v>1744</v>
      </c>
      <c r="E4988" s="4" t="s">
        <v>98</v>
      </c>
      <c r="F4988" s="4" t="s">
        <v>99</v>
      </c>
      <c r="G4988" s="23" t="n">
        <v>410372</v>
      </c>
      <c r="H4988" s="24" t="n">
        <f aca="false">Parametros!$B$3</f>
        <v>160.42</v>
      </c>
      <c r="I4988" s="24" t="n">
        <f aca="false">Parametros!$B$4</f>
        <v>151.76</v>
      </c>
      <c r="J4988" s="23" t="n">
        <f aca="false">G4988*H4988/I4988</f>
        <v>433789.379546653</v>
      </c>
      <c r="K4988" s="23" t="n">
        <v>393739.61</v>
      </c>
      <c r="L4988" s="23" t="n">
        <v>515627</v>
      </c>
      <c r="M4988" s="23" t="n">
        <f aca="false">MIN(J4988:L4988)</f>
        <v>393739.61</v>
      </c>
      <c r="N4988" s="23" t="n">
        <f aca="false">MAX(J4988:L4988)</f>
        <v>515627</v>
      </c>
      <c r="O4988" s="23" t="n">
        <f aca="false">MEDIAN(J4988:L4988)</f>
        <v>433789.379546653</v>
      </c>
      <c r="P4988" s="23" t="n">
        <f aca="false">AVERAGE(J4988:L4988)</f>
        <v>447718.663182218</v>
      </c>
      <c r="Q4988" s="23" t="n">
        <f aca="false">AVERAGE(M4988,O4988)</f>
        <v>413764.494773326</v>
      </c>
      <c r="R4988" s="23" t="n">
        <f aca="false">AVERAGE(N4988,O4988)</f>
        <v>474708.189773326</v>
      </c>
      <c r="S4988" s="23" t="n">
        <f aca="false">STDEV(J4988:L4988)</f>
        <v>62126.1029455658</v>
      </c>
      <c r="T4988" s="25" t="n">
        <f aca="false">IF(P4988&gt;0,S4988/P4988,NA())</f>
        <v>0.138761476914982</v>
      </c>
      <c r="U4988" s="4" t="str">
        <f aca="false">IF(T4988&lt;=Parametros!$B$7,"MENOR",IF(T4988&lt;=Parametros!$B$8,"PROMEDIO MENOR-MEDIANA","PROMEDIO"))</f>
        <v>MENOR</v>
      </c>
      <c r="V4988" s="23" t="n">
        <f aca="false">IF(T4988&lt;=Parametros!$B$7,M4988,IF(T4988&lt;=Parametros!$B$8,Q4988,P4988))</f>
        <v>393739.61</v>
      </c>
      <c r="W4988" s="26" t="n">
        <f aca="false">ROUND(V4988,0)</f>
        <v>393740</v>
      </c>
      <c r="X4988" s="27" t="n">
        <f aca="false">K4988/G4988</f>
        <v>0.959469968711316</v>
      </c>
      <c r="Y4988" s="27" t="n">
        <f aca="false">L4988/G4988</f>
        <v>1.25648679734485</v>
      </c>
    </row>
    <row r="4989" customFormat="false" ht="51.75" hidden="false" customHeight="true" outlineLevel="0" collapsed="false">
      <c r="A4989" s="4" t="s">
        <v>208</v>
      </c>
      <c r="B4989" s="4" t="s">
        <v>1668</v>
      </c>
      <c r="C4989" s="4" t="s">
        <v>1745</v>
      </c>
      <c r="D4989" s="4" t="s">
        <v>1746</v>
      </c>
      <c r="E4989" s="4" t="s">
        <v>98</v>
      </c>
      <c r="F4989" s="4" t="s">
        <v>99</v>
      </c>
      <c r="G4989" s="23" t="n">
        <v>410372</v>
      </c>
      <c r="H4989" s="24" t="n">
        <f aca="false">Parametros!$B$3</f>
        <v>160.42</v>
      </c>
      <c r="I4989" s="24" t="n">
        <f aca="false">Parametros!$B$4</f>
        <v>151.76</v>
      </c>
      <c r="J4989" s="23" t="n">
        <f aca="false">G4989*H4989/I4989</f>
        <v>433789.379546653</v>
      </c>
      <c r="K4989" s="23" t="n">
        <v>393739.61</v>
      </c>
      <c r="L4989" s="23" t="n">
        <v>515627</v>
      </c>
      <c r="M4989" s="23" t="n">
        <f aca="false">MIN(J4989:L4989)</f>
        <v>393739.61</v>
      </c>
      <c r="N4989" s="23" t="n">
        <f aca="false">MAX(J4989:L4989)</f>
        <v>515627</v>
      </c>
      <c r="O4989" s="23" t="n">
        <f aca="false">MEDIAN(J4989:L4989)</f>
        <v>433789.379546653</v>
      </c>
      <c r="P4989" s="23" t="n">
        <f aca="false">AVERAGE(J4989:L4989)</f>
        <v>447718.663182218</v>
      </c>
      <c r="Q4989" s="23" t="n">
        <f aca="false">AVERAGE(M4989,O4989)</f>
        <v>413764.494773326</v>
      </c>
      <c r="R4989" s="23" t="n">
        <f aca="false">AVERAGE(N4989,O4989)</f>
        <v>474708.189773326</v>
      </c>
      <c r="S4989" s="23" t="n">
        <f aca="false">STDEV(J4989:L4989)</f>
        <v>62126.1029455658</v>
      </c>
      <c r="T4989" s="25" t="n">
        <f aca="false">IF(P4989&gt;0,S4989/P4989,NA())</f>
        <v>0.138761476914982</v>
      </c>
      <c r="U4989" s="4" t="str">
        <f aca="false">IF(T4989&lt;=Parametros!$B$7,"MENOR",IF(T4989&lt;=Parametros!$B$8,"PROMEDIO MENOR-MEDIANA","PROMEDIO"))</f>
        <v>MENOR</v>
      </c>
      <c r="V4989" s="23" t="n">
        <f aca="false">IF(T4989&lt;=Parametros!$B$7,M4989,IF(T4989&lt;=Parametros!$B$8,Q4989,P4989))</f>
        <v>393739.61</v>
      </c>
      <c r="W4989" s="26" t="n">
        <f aca="false">ROUND(V4989,0)</f>
        <v>393740</v>
      </c>
      <c r="X4989" s="27" t="n">
        <f aca="false">K4989/G4989</f>
        <v>0.959469968711316</v>
      </c>
      <c r="Y4989" s="27" t="n">
        <f aca="false">L4989/G4989</f>
        <v>1.25648679734485</v>
      </c>
    </row>
    <row r="4990" customFormat="false" ht="15" hidden="false" customHeight="true" outlineLevel="0" collapsed="false">
      <c r="A4990" s="22" t="s">
        <v>213</v>
      </c>
      <c r="B4990" s="22" t="s">
        <v>214</v>
      </c>
      <c r="C4990" s="22"/>
      <c r="D4990" s="22"/>
      <c r="E4990" s="22"/>
      <c r="F4990" s="22"/>
      <c r="G4990" s="22"/>
      <c r="H4990" s="22"/>
      <c r="I4990" s="22"/>
      <c r="J4990" s="22"/>
      <c r="K4990" s="22"/>
      <c r="L4990" s="22"/>
      <c r="M4990" s="22"/>
      <c r="N4990" s="22"/>
      <c r="O4990" s="22"/>
      <c r="P4990" s="22"/>
      <c r="Q4990" s="22"/>
      <c r="R4990" s="22"/>
      <c r="S4990" s="22"/>
      <c r="T4990" s="22"/>
      <c r="U4990" s="22"/>
      <c r="V4990" s="22"/>
      <c r="W4990" s="22"/>
    </row>
    <row r="4991" customFormat="false" ht="39" hidden="false" customHeight="true" outlineLevel="0" collapsed="false">
      <c r="A4991" s="4" t="s">
        <v>215</v>
      </c>
      <c r="B4991" s="4" t="s">
        <v>1668</v>
      </c>
      <c r="C4991" s="4" t="s">
        <v>1747</v>
      </c>
      <c r="D4991" s="4" t="s">
        <v>1748</v>
      </c>
      <c r="E4991" s="4" t="s">
        <v>98</v>
      </c>
      <c r="F4991" s="4" t="s">
        <v>99</v>
      </c>
      <c r="G4991" s="23" t="n">
        <v>483552</v>
      </c>
      <c r="H4991" s="24" t="n">
        <f aca="false">Parametros!$B$3</f>
        <v>160.42</v>
      </c>
      <c r="I4991" s="24" t="n">
        <f aca="false">Parametros!$B$4</f>
        <v>151.76</v>
      </c>
      <c r="J4991" s="23" t="n">
        <f aca="false">G4991*H4991/I4991</f>
        <v>511145.307327359</v>
      </c>
      <c r="K4991" s="23" t="n">
        <v>463953.84</v>
      </c>
      <c r="L4991" s="23" t="n">
        <v>607495</v>
      </c>
      <c r="M4991" s="23" t="n">
        <f aca="false">MIN(J4991:L4991)</f>
        <v>463953.84</v>
      </c>
      <c r="N4991" s="23" t="n">
        <f aca="false">MAX(J4991:L4991)</f>
        <v>607495</v>
      </c>
      <c r="O4991" s="23" t="n">
        <f aca="false">MEDIAN(J4991:L4991)</f>
        <v>511145.307327359</v>
      </c>
      <c r="P4991" s="23" t="n">
        <f aca="false">AVERAGE(J4991:L4991)</f>
        <v>527531.382442453</v>
      </c>
      <c r="Q4991" s="23" t="n">
        <f aca="false">AVERAGE(M4991,O4991)</f>
        <v>487549.57366368</v>
      </c>
      <c r="R4991" s="23" t="n">
        <f aca="false">AVERAGE(N4991,O4991)</f>
        <v>559320.15366368</v>
      </c>
      <c r="S4991" s="23" t="n">
        <f aca="false">STDEV(J4991:L4991)</f>
        <v>73160.0556779075</v>
      </c>
      <c r="T4991" s="25" t="n">
        <f aca="false">IF(P4991&gt;0,S4991/P4991,NA())</f>
        <v>0.13868379799355</v>
      </c>
      <c r="U4991" s="4" t="str">
        <f aca="false">IF(T4991&lt;=Parametros!$B$7,"MENOR",IF(T4991&lt;=Parametros!$B$8,"PROMEDIO MENOR-MEDIANA","PROMEDIO"))</f>
        <v>MENOR</v>
      </c>
      <c r="V4991" s="23" t="n">
        <f aca="false">IF(T4991&lt;=Parametros!$B$7,M4991,IF(T4991&lt;=Parametros!$B$8,Q4991,P4991))</f>
        <v>463953.84</v>
      </c>
      <c r="W4991" s="26" t="n">
        <f aca="false">ROUND(V4991,0)</f>
        <v>463954</v>
      </c>
      <c r="X4991" s="27" t="n">
        <f aca="false">K4991/G4991</f>
        <v>0.959470418900139</v>
      </c>
      <c r="Y4991" s="27" t="n">
        <f aca="false">L4991/G4991</f>
        <v>1.25631783138111</v>
      </c>
    </row>
    <row r="4992" customFormat="false" ht="39" hidden="false" customHeight="true" outlineLevel="0" collapsed="false">
      <c r="A4992" s="4" t="s">
        <v>218</v>
      </c>
      <c r="B4992" s="4" t="s">
        <v>1668</v>
      </c>
      <c r="C4992" s="4" t="s">
        <v>1749</v>
      </c>
      <c r="D4992" s="4" t="s">
        <v>1750</v>
      </c>
      <c r="E4992" s="4" t="s">
        <v>98</v>
      </c>
      <c r="F4992" s="4" t="s">
        <v>99</v>
      </c>
      <c r="G4992" s="23" t="n">
        <v>542640</v>
      </c>
      <c r="H4992" s="24" t="n">
        <f aca="false">Parametros!$B$3</f>
        <v>160.42</v>
      </c>
      <c r="I4992" s="24" t="n">
        <f aca="false">Parametros!$B$4</f>
        <v>151.76</v>
      </c>
      <c r="J4992" s="23" t="n">
        <f aca="false">G4992*H4992/I4992</f>
        <v>573605.092250923</v>
      </c>
      <c r="K4992" s="23" t="n">
        <v>520647.16</v>
      </c>
      <c r="L4992" s="23" t="n">
        <v>681751</v>
      </c>
      <c r="M4992" s="23" t="n">
        <f aca="false">MIN(J4992:L4992)</f>
        <v>520647.16</v>
      </c>
      <c r="N4992" s="23" t="n">
        <f aca="false">MAX(J4992:L4992)</f>
        <v>681751</v>
      </c>
      <c r="O4992" s="23" t="n">
        <f aca="false">MEDIAN(J4992:L4992)</f>
        <v>573605.092250923</v>
      </c>
      <c r="P4992" s="23" t="n">
        <f aca="false">AVERAGE(J4992:L4992)</f>
        <v>592001.084083641</v>
      </c>
      <c r="Q4992" s="23" t="n">
        <f aca="false">AVERAGE(M4992,O4992)</f>
        <v>547126.126125461</v>
      </c>
      <c r="R4992" s="23" t="n">
        <f aca="false">AVERAGE(N4992,O4992)</f>
        <v>627678.046125461</v>
      </c>
      <c r="S4992" s="23" t="n">
        <f aca="false">STDEV(J4992:L4992)</f>
        <v>82112.247578047</v>
      </c>
      <c r="T4992" s="25" t="n">
        <f aca="false">IF(P4992&gt;0,S4992/P4992,NA())</f>
        <v>0.138702866913071</v>
      </c>
      <c r="U4992" s="4" t="str">
        <f aca="false">IF(T4992&lt;=Parametros!$B$7,"MENOR",IF(T4992&lt;=Parametros!$B$8,"PROMEDIO MENOR-MEDIANA","PROMEDIO"))</f>
        <v>MENOR</v>
      </c>
      <c r="V4992" s="23" t="n">
        <f aca="false">IF(T4992&lt;=Parametros!$B$7,M4992,IF(T4992&lt;=Parametros!$B$8,Q4992,P4992))</f>
        <v>520647.16</v>
      </c>
      <c r="W4992" s="26" t="n">
        <f aca="false">ROUND(V4992,0)</f>
        <v>520647</v>
      </c>
      <c r="X4992" s="27" t="n">
        <f aca="false">K4992/G4992</f>
        <v>0.95947066194899</v>
      </c>
      <c r="Y4992" s="27" t="n">
        <f aca="false">L4992/G4992</f>
        <v>1.25635964912281</v>
      </c>
    </row>
    <row r="4993" customFormat="false" ht="39" hidden="false" customHeight="true" outlineLevel="0" collapsed="false">
      <c r="A4993" s="4" t="s">
        <v>221</v>
      </c>
      <c r="B4993" s="4" t="s">
        <v>1668</v>
      </c>
      <c r="C4993" s="4" t="s">
        <v>1751</v>
      </c>
      <c r="D4993" s="4" t="s">
        <v>1752</v>
      </c>
      <c r="E4993" s="4" t="s">
        <v>112</v>
      </c>
      <c r="F4993" s="4" t="s">
        <v>99</v>
      </c>
      <c r="G4993" s="23" t="n">
        <v>542640</v>
      </c>
      <c r="H4993" s="24" t="n">
        <f aca="false">Parametros!$B$3</f>
        <v>160.42</v>
      </c>
      <c r="I4993" s="24" t="n">
        <f aca="false">Parametros!$B$4</f>
        <v>151.76</v>
      </c>
      <c r="J4993" s="23" t="n">
        <f aca="false">G4993*H4993/I4993</f>
        <v>573605.092250923</v>
      </c>
      <c r="K4993" s="23" t="n">
        <v>520647.16</v>
      </c>
      <c r="L4993" s="23" t="n">
        <v>681751</v>
      </c>
      <c r="M4993" s="23" t="n">
        <f aca="false">MIN(J4993:L4993)</f>
        <v>520647.16</v>
      </c>
      <c r="N4993" s="23" t="n">
        <f aca="false">MAX(J4993:L4993)</f>
        <v>681751</v>
      </c>
      <c r="O4993" s="23" t="n">
        <f aca="false">MEDIAN(J4993:L4993)</f>
        <v>573605.092250923</v>
      </c>
      <c r="P4993" s="23" t="n">
        <f aca="false">AVERAGE(J4993:L4993)</f>
        <v>592001.084083641</v>
      </c>
      <c r="Q4993" s="23" t="n">
        <f aca="false">AVERAGE(M4993,O4993)</f>
        <v>547126.126125461</v>
      </c>
      <c r="R4993" s="23" t="n">
        <f aca="false">AVERAGE(N4993,O4993)</f>
        <v>627678.046125461</v>
      </c>
      <c r="S4993" s="23" t="n">
        <f aca="false">STDEV(J4993:L4993)</f>
        <v>82112.247578047</v>
      </c>
      <c r="T4993" s="25" t="n">
        <f aca="false">IF(P4993&gt;0,S4993/P4993,NA())</f>
        <v>0.138702866913071</v>
      </c>
      <c r="U4993" s="4" t="str">
        <f aca="false">IF(T4993&lt;=Parametros!$B$7,"MENOR",IF(T4993&lt;=Parametros!$B$8,"PROMEDIO MENOR-MEDIANA","PROMEDIO"))</f>
        <v>MENOR</v>
      </c>
      <c r="V4993" s="23" t="n">
        <f aca="false">IF(T4993&lt;=Parametros!$B$7,M4993,IF(T4993&lt;=Parametros!$B$8,Q4993,P4993))</f>
        <v>520647.16</v>
      </c>
      <c r="W4993" s="26" t="n">
        <f aca="false">ROUND(V4993,0)</f>
        <v>520647</v>
      </c>
      <c r="X4993" s="27" t="n">
        <f aca="false">K4993/G4993</f>
        <v>0.95947066194899</v>
      </c>
      <c r="Y4993" s="27" t="n">
        <f aca="false">L4993/G4993</f>
        <v>1.25635964912281</v>
      </c>
    </row>
    <row r="4994" customFormat="false" ht="51.75" hidden="false" customHeight="true" outlineLevel="0" collapsed="false">
      <c r="A4994" s="4" t="s">
        <v>223</v>
      </c>
      <c r="B4994" s="4" t="s">
        <v>1668</v>
      </c>
      <c r="C4994" s="4" t="s">
        <v>1753</v>
      </c>
      <c r="D4994" s="4" t="s">
        <v>1754</v>
      </c>
      <c r="E4994" s="4" t="s">
        <v>112</v>
      </c>
      <c r="F4994" s="4" t="s">
        <v>99</v>
      </c>
      <c r="G4994" s="23" t="n">
        <v>820743</v>
      </c>
      <c r="H4994" s="24" t="n">
        <f aca="false">Parametros!$B$3</f>
        <v>160.42</v>
      </c>
      <c r="I4994" s="24" t="n">
        <f aca="false">Parametros!$B$4</f>
        <v>151.76</v>
      </c>
      <c r="J4994" s="23" t="n">
        <f aca="false">G4994*H4994/I4994</f>
        <v>867577.70202952</v>
      </c>
      <c r="K4994" s="23" t="n">
        <v>787478.3</v>
      </c>
      <c r="L4994" s="23" t="n">
        <v>1031254</v>
      </c>
      <c r="M4994" s="23" t="n">
        <f aca="false">MIN(J4994:L4994)</f>
        <v>787478.3</v>
      </c>
      <c r="N4994" s="23" t="n">
        <f aca="false">MAX(J4994:L4994)</f>
        <v>1031254</v>
      </c>
      <c r="O4994" s="23" t="n">
        <f aca="false">MEDIAN(J4994:L4994)</f>
        <v>867577.70202952</v>
      </c>
      <c r="P4994" s="23" t="n">
        <f aca="false">AVERAGE(J4994:L4994)</f>
        <v>895436.667343174</v>
      </c>
      <c r="Q4994" s="23" t="n">
        <f aca="false">AVERAGE(M4994,O4994)</f>
        <v>827528.00101476</v>
      </c>
      <c r="R4994" s="23" t="n">
        <f aca="false">AVERAGE(N4994,O4994)</f>
        <v>949415.85101476</v>
      </c>
      <c r="S4994" s="23" t="n">
        <f aca="false">STDEV(J4994:L4994)</f>
        <v>124252.724070271</v>
      </c>
      <c r="T4994" s="25" t="n">
        <f aca="false">IF(P4994&gt;0,S4994/P4994,NA())</f>
        <v>0.138762157729076</v>
      </c>
      <c r="U4994" s="4" t="str">
        <f aca="false">IF(T4994&lt;=Parametros!$B$7,"MENOR",IF(T4994&lt;=Parametros!$B$8,"PROMEDIO MENOR-MEDIANA","PROMEDIO"))</f>
        <v>MENOR</v>
      </c>
      <c r="V4994" s="23" t="n">
        <f aca="false">IF(T4994&lt;=Parametros!$B$7,M4994,IF(T4994&lt;=Parametros!$B$8,Q4994,P4994))</f>
        <v>787478.3</v>
      </c>
      <c r="W4994" s="26" t="n">
        <f aca="false">ROUND(V4994,0)</f>
        <v>787478</v>
      </c>
      <c r="X4994" s="27" t="n">
        <f aca="false">K4994/G4994</f>
        <v>0.959470016801849</v>
      </c>
      <c r="Y4994" s="27" t="n">
        <f aca="false">L4994/G4994</f>
        <v>1.25648832825866</v>
      </c>
    </row>
    <row r="4995" customFormat="false" ht="51.75" hidden="false" customHeight="true" outlineLevel="0" collapsed="false">
      <c r="A4995" s="4" t="s">
        <v>226</v>
      </c>
      <c r="B4995" s="4" t="s">
        <v>1668</v>
      </c>
      <c r="C4995" s="4" t="s">
        <v>1755</v>
      </c>
      <c r="D4995" s="4" t="s">
        <v>1756</v>
      </c>
      <c r="E4995" s="4" t="s">
        <v>112</v>
      </c>
      <c r="F4995" s="4" t="s">
        <v>99</v>
      </c>
      <c r="G4995" s="23" t="n">
        <v>820743</v>
      </c>
      <c r="H4995" s="24" t="n">
        <f aca="false">Parametros!$B$3</f>
        <v>160.42</v>
      </c>
      <c r="I4995" s="24" t="n">
        <f aca="false">Parametros!$B$4</f>
        <v>151.76</v>
      </c>
      <c r="J4995" s="23" t="n">
        <f aca="false">G4995*H4995/I4995</f>
        <v>867577.70202952</v>
      </c>
      <c r="K4995" s="23" t="n">
        <v>787478.3</v>
      </c>
      <c r="L4995" s="23" t="n">
        <v>1031254</v>
      </c>
      <c r="M4995" s="23" t="n">
        <f aca="false">MIN(J4995:L4995)</f>
        <v>787478.3</v>
      </c>
      <c r="N4995" s="23" t="n">
        <f aca="false">MAX(J4995:L4995)</f>
        <v>1031254</v>
      </c>
      <c r="O4995" s="23" t="n">
        <f aca="false">MEDIAN(J4995:L4995)</f>
        <v>867577.70202952</v>
      </c>
      <c r="P4995" s="23" t="n">
        <f aca="false">AVERAGE(J4995:L4995)</f>
        <v>895436.667343174</v>
      </c>
      <c r="Q4995" s="23" t="n">
        <f aca="false">AVERAGE(M4995,O4995)</f>
        <v>827528.00101476</v>
      </c>
      <c r="R4995" s="23" t="n">
        <f aca="false">AVERAGE(N4995,O4995)</f>
        <v>949415.85101476</v>
      </c>
      <c r="S4995" s="23" t="n">
        <f aca="false">STDEV(J4995:L4995)</f>
        <v>124252.724070271</v>
      </c>
      <c r="T4995" s="25" t="n">
        <f aca="false">IF(P4995&gt;0,S4995/P4995,NA())</f>
        <v>0.138762157729076</v>
      </c>
      <c r="U4995" s="4" t="str">
        <f aca="false">IF(T4995&lt;=Parametros!$B$7,"MENOR",IF(T4995&lt;=Parametros!$B$8,"PROMEDIO MENOR-MEDIANA","PROMEDIO"))</f>
        <v>MENOR</v>
      </c>
      <c r="V4995" s="23" t="n">
        <f aca="false">IF(T4995&lt;=Parametros!$B$7,M4995,IF(T4995&lt;=Parametros!$B$8,Q4995,P4995))</f>
        <v>787478.3</v>
      </c>
      <c r="W4995" s="26" t="n">
        <f aca="false">ROUND(V4995,0)</f>
        <v>787478</v>
      </c>
      <c r="X4995" s="27" t="n">
        <f aca="false">K4995/G4995</f>
        <v>0.959470016801849</v>
      </c>
      <c r="Y4995" s="27" t="n">
        <f aca="false">L4995/G4995</f>
        <v>1.25648832825866</v>
      </c>
    </row>
    <row r="4996" customFormat="false" ht="51.75" hidden="false" customHeight="true" outlineLevel="0" collapsed="false">
      <c r="A4996" s="4" t="s">
        <v>229</v>
      </c>
      <c r="B4996" s="4" t="s">
        <v>1668</v>
      </c>
      <c r="C4996" s="4" t="s">
        <v>1757</v>
      </c>
      <c r="D4996" s="4" t="s">
        <v>1758</v>
      </c>
      <c r="E4996" s="4" t="s">
        <v>112</v>
      </c>
      <c r="F4996" s="4" t="s">
        <v>99</v>
      </c>
      <c r="G4996" s="23" t="n">
        <v>547162</v>
      </c>
      <c r="H4996" s="24" t="n">
        <f aca="false">Parametros!$B$3</f>
        <v>160.42</v>
      </c>
      <c r="I4996" s="24" t="n">
        <f aca="false">Parametros!$B$4</f>
        <v>151.76</v>
      </c>
      <c r="J4996" s="23" t="n">
        <f aca="false">G4996*H4996/I4996</f>
        <v>578385.134686347</v>
      </c>
      <c r="K4996" s="23" t="n">
        <v>524985.84</v>
      </c>
      <c r="L4996" s="23" t="n">
        <v>687463</v>
      </c>
      <c r="M4996" s="23" t="n">
        <f aca="false">MIN(J4996:L4996)</f>
        <v>524985.84</v>
      </c>
      <c r="N4996" s="23" t="n">
        <f aca="false">MAX(J4996:L4996)</f>
        <v>687463</v>
      </c>
      <c r="O4996" s="23" t="n">
        <f aca="false">MEDIAN(J4996:L4996)</f>
        <v>578385.134686347</v>
      </c>
      <c r="P4996" s="23" t="n">
        <f aca="false">AVERAGE(J4996:L4996)</f>
        <v>596944.658228782</v>
      </c>
      <c r="Q4996" s="23" t="n">
        <f aca="false">AVERAGE(M4996,O4996)</f>
        <v>551685.487343174</v>
      </c>
      <c r="R4996" s="23" t="n">
        <f aca="false">AVERAGE(N4996,O4996)</f>
        <v>632924.067343173</v>
      </c>
      <c r="S4996" s="23" t="n">
        <f aca="false">STDEV(J4996:L4996)</f>
        <v>82813.3371867603</v>
      </c>
      <c r="T4996" s="25" t="n">
        <f aca="false">IF(P4996&gt;0,S4996/P4996,NA())</f>
        <v>0.138728667800595</v>
      </c>
      <c r="U4996" s="4" t="str">
        <f aca="false">IF(T4996&lt;=Parametros!$B$7,"MENOR",IF(T4996&lt;=Parametros!$B$8,"PROMEDIO MENOR-MEDIANA","PROMEDIO"))</f>
        <v>MENOR</v>
      </c>
      <c r="V4996" s="23" t="n">
        <f aca="false">IF(T4996&lt;=Parametros!$B$7,M4996,IF(T4996&lt;=Parametros!$B$8,Q4996,P4996))</f>
        <v>524985.84</v>
      </c>
      <c r="W4996" s="26" t="n">
        <f aca="false">ROUND(V4996,0)</f>
        <v>524986</v>
      </c>
      <c r="X4996" s="27" t="n">
        <f aca="false">K4996/G4996</f>
        <v>0.95947057726962</v>
      </c>
      <c r="Y4996" s="27" t="n">
        <f aca="false">L4996/G4996</f>
        <v>1.25641583297086</v>
      </c>
    </row>
    <row r="4997" customFormat="false" ht="51.75" hidden="false" customHeight="true" outlineLevel="0" collapsed="false">
      <c r="A4997" s="4" t="s">
        <v>231</v>
      </c>
      <c r="B4997" s="4" t="s">
        <v>1668</v>
      </c>
      <c r="C4997" s="4" t="s">
        <v>1759</v>
      </c>
      <c r="D4997" s="4" t="s">
        <v>1760</v>
      </c>
      <c r="E4997" s="4" t="s">
        <v>112</v>
      </c>
      <c r="F4997" s="4" t="s">
        <v>99</v>
      </c>
      <c r="G4997" s="23" t="n">
        <v>547162</v>
      </c>
      <c r="H4997" s="24" t="n">
        <f aca="false">Parametros!$B$3</f>
        <v>160.42</v>
      </c>
      <c r="I4997" s="24" t="n">
        <f aca="false">Parametros!$B$4</f>
        <v>151.76</v>
      </c>
      <c r="J4997" s="23" t="n">
        <f aca="false">G4997*H4997/I4997</f>
        <v>578385.134686347</v>
      </c>
      <c r="K4997" s="23" t="n">
        <v>524985.84</v>
      </c>
      <c r="L4997" s="23" t="n">
        <v>687463</v>
      </c>
      <c r="M4997" s="23" t="n">
        <f aca="false">MIN(J4997:L4997)</f>
        <v>524985.84</v>
      </c>
      <c r="N4997" s="23" t="n">
        <f aca="false">MAX(J4997:L4997)</f>
        <v>687463</v>
      </c>
      <c r="O4997" s="23" t="n">
        <f aca="false">MEDIAN(J4997:L4997)</f>
        <v>578385.134686347</v>
      </c>
      <c r="P4997" s="23" t="n">
        <f aca="false">AVERAGE(J4997:L4997)</f>
        <v>596944.658228782</v>
      </c>
      <c r="Q4997" s="23" t="n">
        <f aca="false">AVERAGE(M4997,O4997)</f>
        <v>551685.487343174</v>
      </c>
      <c r="R4997" s="23" t="n">
        <f aca="false">AVERAGE(N4997,O4997)</f>
        <v>632924.067343173</v>
      </c>
      <c r="S4997" s="23" t="n">
        <f aca="false">STDEV(J4997:L4997)</f>
        <v>82813.3371867603</v>
      </c>
      <c r="T4997" s="25" t="n">
        <f aca="false">IF(P4997&gt;0,S4997/P4997,NA())</f>
        <v>0.138728667800595</v>
      </c>
      <c r="U4997" s="4" t="str">
        <f aca="false">IF(T4997&lt;=Parametros!$B$7,"MENOR",IF(T4997&lt;=Parametros!$B$8,"PROMEDIO MENOR-MEDIANA","PROMEDIO"))</f>
        <v>MENOR</v>
      </c>
      <c r="V4997" s="23" t="n">
        <f aca="false">IF(T4997&lt;=Parametros!$B$7,M4997,IF(T4997&lt;=Parametros!$B$8,Q4997,P4997))</f>
        <v>524985.84</v>
      </c>
      <c r="W4997" s="26" t="n">
        <f aca="false">ROUND(V4997,0)</f>
        <v>524986</v>
      </c>
      <c r="X4997" s="27" t="n">
        <f aca="false">K4997/G4997</f>
        <v>0.95947057726962</v>
      </c>
      <c r="Y4997" s="27" t="n">
        <f aca="false">L4997/G4997</f>
        <v>1.25641583297086</v>
      </c>
    </row>
    <row r="4998" customFormat="false" ht="51.75" hidden="false" customHeight="true" outlineLevel="0" collapsed="false">
      <c r="A4998" s="4" t="s">
        <v>234</v>
      </c>
      <c r="B4998" s="4" t="s">
        <v>1668</v>
      </c>
      <c r="C4998" s="4" t="s">
        <v>1753</v>
      </c>
      <c r="D4998" s="4" t="s">
        <v>1754</v>
      </c>
      <c r="E4998" s="4" t="s">
        <v>112</v>
      </c>
      <c r="F4998" s="4" t="s">
        <v>99</v>
      </c>
      <c r="G4998" s="23" t="n">
        <v>547162</v>
      </c>
      <c r="H4998" s="24" t="n">
        <f aca="false">Parametros!$B$3</f>
        <v>160.42</v>
      </c>
      <c r="I4998" s="24" t="n">
        <f aca="false">Parametros!$B$4</f>
        <v>151.76</v>
      </c>
      <c r="J4998" s="23" t="n">
        <f aca="false">G4998*H4998/I4998</f>
        <v>578385.134686347</v>
      </c>
      <c r="K4998" s="23" t="n">
        <v>524985.84</v>
      </c>
      <c r="L4998" s="23" t="n">
        <v>687463</v>
      </c>
      <c r="M4998" s="23" t="n">
        <f aca="false">MIN(J4998:L4998)</f>
        <v>524985.84</v>
      </c>
      <c r="N4998" s="23" t="n">
        <f aca="false">MAX(J4998:L4998)</f>
        <v>687463</v>
      </c>
      <c r="O4998" s="23" t="n">
        <f aca="false">MEDIAN(J4998:L4998)</f>
        <v>578385.134686347</v>
      </c>
      <c r="P4998" s="23" t="n">
        <f aca="false">AVERAGE(J4998:L4998)</f>
        <v>596944.658228782</v>
      </c>
      <c r="Q4998" s="23" t="n">
        <f aca="false">AVERAGE(M4998,O4998)</f>
        <v>551685.487343174</v>
      </c>
      <c r="R4998" s="23" t="n">
        <f aca="false">AVERAGE(N4998,O4998)</f>
        <v>632924.067343173</v>
      </c>
      <c r="S4998" s="23" t="n">
        <f aca="false">STDEV(J4998:L4998)</f>
        <v>82813.3371867603</v>
      </c>
      <c r="T4998" s="25" t="n">
        <f aca="false">IF(P4998&gt;0,S4998/P4998,NA())</f>
        <v>0.138728667800595</v>
      </c>
      <c r="U4998" s="4" t="str">
        <f aca="false">IF(T4998&lt;=Parametros!$B$7,"MENOR",IF(T4998&lt;=Parametros!$B$8,"PROMEDIO MENOR-MEDIANA","PROMEDIO"))</f>
        <v>MENOR</v>
      </c>
      <c r="V4998" s="23" t="n">
        <f aca="false">IF(T4998&lt;=Parametros!$B$7,M4998,IF(T4998&lt;=Parametros!$B$8,Q4998,P4998))</f>
        <v>524985.84</v>
      </c>
      <c r="W4998" s="26" t="n">
        <f aca="false">ROUND(V4998,0)</f>
        <v>524986</v>
      </c>
      <c r="X4998" s="27" t="n">
        <f aca="false">K4998/G4998</f>
        <v>0.95947057726962</v>
      </c>
      <c r="Y4998" s="27" t="n">
        <f aca="false">L4998/G4998</f>
        <v>1.25641583297086</v>
      </c>
    </row>
    <row r="4999" customFormat="false" ht="26.25" hidden="false" customHeight="true" outlineLevel="0" collapsed="false">
      <c r="A4999" s="4" t="s">
        <v>236</v>
      </c>
      <c r="B4999" s="4" t="s">
        <v>1668</v>
      </c>
      <c r="C4999" s="4" t="s">
        <v>1761</v>
      </c>
      <c r="D4999" s="4" t="s">
        <v>1762</v>
      </c>
      <c r="E4999" s="4" t="s">
        <v>112</v>
      </c>
      <c r="F4999" s="4" t="s">
        <v>99</v>
      </c>
      <c r="G4999" s="23" t="n">
        <v>547162</v>
      </c>
      <c r="H4999" s="24" t="n">
        <f aca="false">Parametros!$B$3</f>
        <v>160.42</v>
      </c>
      <c r="I4999" s="24" t="n">
        <f aca="false">Parametros!$B$4</f>
        <v>151.76</v>
      </c>
      <c r="J4999" s="23" t="n">
        <f aca="false">G4999*H4999/I4999</f>
        <v>578385.134686347</v>
      </c>
      <c r="K4999" s="23" t="n">
        <v>524985.84</v>
      </c>
      <c r="L4999" s="23" t="n">
        <v>687463</v>
      </c>
      <c r="M4999" s="23" t="n">
        <f aca="false">MIN(J4999:L4999)</f>
        <v>524985.84</v>
      </c>
      <c r="N4999" s="23" t="n">
        <f aca="false">MAX(J4999:L4999)</f>
        <v>687463</v>
      </c>
      <c r="O4999" s="23" t="n">
        <f aca="false">MEDIAN(J4999:L4999)</f>
        <v>578385.134686347</v>
      </c>
      <c r="P4999" s="23" t="n">
        <f aca="false">AVERAGE(J4999:L4999)</f>
        <v>596944.658228782</v>
      </c>
      <c r="Q4999" s="23" t="n">
        <f aca="false">AVERAGE(M4999,O4999)</f>
        <v>551685.487343174</v>
      </c>
      <c r="R4999" s="23" t="n">
        <f aca="false">AVERAGE(N4999,O4999)</f>
        <v>632924.067343173</v>
      </c>
      <c r="S4999" s="23" t="n">
        <f aca="false">STDEV(J4999:L4999)</f>
        <v>82813.3371867603</v>
      </c>
      <c r="T4999" s="25" t="n">
        <f aca="false">IF(P4999&gt;0,S4999/P4999,NA())</f>
        <v>0.138728667800595</v>
      </c>
      <c r="U4999" s="4" t="str">
        <f aca="false">IF(T4999&lt;=Parametros!$B$7,"MENOR",IF(T4999&lt;=Parametros!$B$8,"PROMEDIO MENOR-MEDIANA","PROMEDIO"))</f>
        <v>MENOR</v>
      </c>
      <c r="V4999" s="23" t="n">
        <f aca="false">IF(T4999&lt;=Parametros!$B$7,M4999,IF(T4999&lt;=Parametros!$B$8,Q4999,P4999))</f>
        <v>524985.84</v>
      </c>
      <c r="W4999" s="26" t="n">
        <f aca="false">ROUND(V4999,0)</f>
        <v>524986</v>
      </c>
      <c r="X4999" s="27" t="n">
        <f aca="false">K4999/G4999</f>
        <v>0.95947057726962</v>
      </c>
      <c r="Y4999" s="27" t="n">
        <f aca="false">L4999/G4999</f>
        <v>1.25641583297086</v>
      </c>
    </row>
    <row r="5000" customFormat="false" ht="51.75" hidden="false" customHeight="true" outlineLevel="0" collapsed="false">
      <c r="A5000" s="4" t="s">
        <v>239</v>
      </c>
      <c r="B5000" s="4" t="s">
        <v>1668</v>
      </c>
      <c r="C5000" s="4" t="s">
        <v>1763</v>
      </c>
      <c r="D5000" s="4" t="s">
        <v>1764</v>
      </c>
      <c r="E5000" s="4" t="s">
        <v>112</v>
      </c>
      <c r="F5000" s="4" t="s">
        <v>99</v>
      </c>
      <c r="G5000" s="23" t="n">
        <v>547162</v>
      </c>
      <c r="H5000" s="24" t="n">
        <f aca="false">Parametros!$B$3</f>
        <v>160.42</v>
      </c>
      <c r="I5000" s="24" t="n">
        <f aca="false">Parametros!$B$4</f>
        <v>151.76</v>
      </c>
      <c r="J5000" s="23" t="n">
        <f aca="false">G5000*H5000/I5000</f>
        <v>578385.134686347</v>
      </c>
      <c r="K5000" s="23" t="n">
        <v>524985.84</v>
      </c>
      <c r="L5000" s="23" t="n">
        <v>687463</v>
      </c>
      <c r="M5000" s="23" t="n">
        <f aca="false">MIN(J5000:L5000)</f>
        <v>524985.84</v>
      </c>
      <c r="N5000" s="23" t="n">
        <f aca="false">MAX(J5000:L5000)</f>
        <v>687463</v>
      </c>
      <c r="O5000" s="23" t="n">
        <f aca="false">MEDIAN(J5000:L5000)</f>
        <v>578385.134686347</v>
      </c>
      <c r="P5000" s="23" t="n">
        <f aca="false">AVERAGE(J5000:L5000)</f>
        <v>596944.658228782</v>
      </c>
      <c r="Q5000" s="23" t="n">
        <f aca="false">AVERAGE(M5000,O5000)</f>
        <v>551685.487343174</v>
      </c>
      <c r="R5000" s="23" t="n">
        <f aca="false">AVERAGE(N5000,O5000)</f>
        <v>632924.067343173</v>
      </c>
      <c r="S5000" s="23" t="n">
        <f aca="false">STDEV(J5000:L5000)</f>
        <v>82813.3371867603</v>
      </c>
      <c r="T5000" s="25" t="n">
        <f aca="false">IF(P5000&gt;0,S5000/P5000,NA())</f>
        <v>0.138728667800595</v>
      </c>
      <c r="U5000" s="4" t="str">
        <f aca="false">IF(T5000&lt;=Parametros!$B$7,"MENOR",IF(T5000&lt;=Parametros!$B$8,"PROMEDIO MENOR-MEDIANA","PROMEDIO"))</f>
        <v>MENOR</v>
      </c>
      <c r="V5000" s="23" t="n">
        <f aca="false">IF(T5000&lt;=Parametros!$B$7,M5000,IF(T5000&lt;=Parametros!$B$8,Q5000,P5000))</f>
        <v>524985.84</v>
      </c>
      <c r="W5000" s="26" t="n">
        <f aca="false">ROUND(V5000,0)</f>
        <v>524986</v>
      </c>
      <c r="X5000" s="27" t="n">
        <f aca="false">K5000/G5000</f>
        <v>0.95947057726962</v>
      </c>
      <c r="Y5000" s="27" t="n">
        <f aca="false">L5000/G5000</f>
        <v>1.25641583297086</v>
      </c>
    </row>
    <row r="5001" customFormat="false" ht="51.75" hidden="false" customHeight="true" outlineLevel="0" collapsed="false">
      <c r="A5001" s="4" t="s">
        <v>242</v>
      </c>
      <c r="B5001" s="4" t="s">
        <v>1668</v>
      </c>
      <c r="C5001" s="4" t="s">
        <v>1765</v>
      </c>
      <c r="D5001" s="4" t="s">
        <v>1766</v>
      </c>
      <c r="E5001" s="4" t="s">
        <v>98</v>
      </c>
      <c r="F5001" s="4" t="s">
        <v>99</v>
      </c>
      <c r="G5001" s="23" t="n">
        <v>547162</v>
      </c>
      <c r="H5001" s="24" t="n">
        <f aca="false">Parametros!$B$3</f>
        <v>160.42</v>
      </c>
      <c r="I5001" s="24" t="n">
        <f aca="false">Parametros!$B$4</f>
        <v>151.76</v>
      </c>
      <c r="J5001" s="23" t="n">
        <f aca="false">G5001*H5001/I5001</f>
        <v>578385.134686347</v>
      </c>
      <c r="K5001" s="23" t="n">
        <v>524985.84</v>
      </c>
      <c r="L5001" s="23" t="n">
        <v>687463</v>
      </c>
      <c r="M5001" s="23" t="n">
        <f aca="false">MIN(J5001:L5001)</f>
        <v>524985.84</v>
      </c>
      <c r="N5001" s="23" t="n">
        <f aca="false">MAX(J5001:L5001)</f>
        <v>687463</v>
      </c>
      <c r="O5001" s="23" t="n">
        <f aca="false">MEDIAN(J5001:L5001)</f>
        <v>578385.134686347</v>
      </c>
      <c r="P5001" s="23" t="n">
        <f aca="false">AVERAGE(J5001:L5001)</f>
        <v>596944.658228782</v>
      </c>
      <c r="Q5001" s="23" t="n">
        <f aca="false">AVERAGE(M5001,O5001)</f>
        <v>551685.487343174</v>
      </c>
      <c r="R5001" s="23" t="n">
        <f aca="false">AVERAGE(N5001,O5001)</f>
        <v>632924.067343173</v>
      </c>
      <c r="S5001" s="23" t="n">
        <f aca="false">STDEV(J5001:L5001)</f>
        <v>82813.3371867603</v>
      </c>
      <c r="T5001" s="25" t="n">
        <f aca="false">IF(P5001&gt;0,S5001/P5001,NA())</f>
        <v>0.138728667800595</v>
      </c>
      <c r="U5001" s="4" t="str">
        <f aca="false">IF(T5001&lt;=Parametros!$B$7,"MENOR",IF(T5001&lt;=Parametros!$B$8,"PROMEDIO MENOR-MEDIANA","PROMEDIO"))</f>
        <v>MENOR</v>
      </c>
      <c r="V5001" s="23" t="n">
        <f aca="false">IF(T5001&lt;=Parametros!$B$7,M5001,IF(T5001&lt;=Parametros!$B$8,Q5001,P5001))</f>
        <v>524985.84</v>
      </c>
      <c r="W5001" s="26" t="n">
        <f aca="false">ROUND(V5001,0)</f>
        <v>524986</v>
      </c>
      <c r="X5001" s="27" t="n">
        <f aca="false">K5001/G5001</f>
        <v>0.95947057726962</v>
      </c>
      <c r="Y5001" s="27" t="n">
        <f aca="false">L5001/G5001</f>
        <v>1.25641583297086</v>
      </c>
    </row>
    <row r="5002" customFormat="false" ht="51.75" hidden="false" customHeight="true" outlineLevel="0" collapsed="false">
      <c r="A5002" s="4" t="s">
        <v>244</v>
      </c>
      <c r="B5002" s="4" t="s">
        <v>1668</v>
      </c>
      <c r="C5002" s="4" t="s">
        <v>1767</v>
      </c>
      <c r="D5002" s="4" t="s">
        <v>1768</v>
      </c>
      <c r="E5002" s="4" t="s">
        <v>98</v>
      </c>
      <c r="F5002" s="4" t="s">
        <v>99</v>
      </c>
      <c r="G5002" s="23" t="n">
        <v>547162</v>
      </c>
      <c r="H5002" s="24" t="n">
        <f aca="false">Parametros!$B$3</f>
        <v>160.42</v>
      </c>
      <c r="I5002" s="24" t="n">
        <f aca="false">Parametros!$B$4</f>
        <v>151.76</v>
      </c>
      <c r="J5002" s="23" t="n">
        <f aca="false">G5002*H5002/I5002</f>
        <v>578385.134686347</v>
      </c>
      <c r="K5002" s="23" t="n">
        <v>524985.84</v>
      </c>
      <c r="L5002" s="23" t="n">
        <v>687463</v>
      </c>
      <c r="M5002" s="23" t="n">
        <f aca="false">MIN(J5002:L5002)</f>
        <v>524985.84</v>
      </c>
      <c r="N5002" s="23" t="n">
        <f aca="false">MAX(J5002:L5002)</f>
        <v>687463</v>
      </c>
      <c r="O5002" s="23" t="n">
        <f aca="false">MEDIAN(J5002:L5002)</f>
        <v>578385.134686347</v>
      </c>
      <c r="P5002" s="23" t="n">
        <f aca="false">AVERAGE(J5002:L5002)</f>
        <v>596944.658228782</v>
      </c>
      <c r="Q5002" s="23" t="n">
        <f aca="false">AVERAGE(M5002,O5002)</f>
        <v>551685.487343174</v>
      </c>
      <c r="R5002" s="23" t="n">
        <f aca="false">AVERAGE(N5002,O5002)</f>
        <v>632924.067343173</v>
      </c>
      <c r="S5002" s="23" t="n">
        <f aca="false">STDEV(J5002:L5002)</f>
        <v>82813.3371867603</v>
      </c>
      <c r="T5002" s="25" t="n">
        <f aca="false">IF(P5002&gt;0,S5002/P5002,NA())</f>
        <v>0.138728667800595</v>
      </c>
      <c r="U5002" s="4" t="str">
        <f aca="false">IF(T5002&lt;=Parametros!$B$7,"MENOR",IF(T5002&lt;=Parametros!$B$8,"PROMEDIO MENOR-MEDIANA","PROMEDIO"))</f>
        <v>MENOR</v>
      </c>
      <c r="V5002" s="23" t="n">
        <f aca="false">IF(T5002&lt;=Parametros!$B$7,M5002,IF(T5002&lt;=Parametros!$B$8,Q5002,P5002))</f>
        <v>524985.84</v>
      </c>
      <c r="W5002" s="26" t="n">
        <f aca="false">ROUND(V5002,0)</f>
        <v>524986</v>
      </c>
      <c r="X5002" s="27" t="n">
        <f aca="false">K5002/G5002</f>
        <v>0.95947057726962</v>
      </c>
      <c r="Y5002" s="27" t="n">
        <f aca="false">L5002/G5002</f>
        <v>1.25641583297086</v>
      </c>
    </row>
    <row r="5003" customFormat="false" ht="51.75" hidden="false" customHeight="true" outlineLevel="0" collapsed="false">
      <c r="A5003" s="4" t="s">
        <v>247</v>
      </c>
      <c r="B5003" s="4" t="s">
        <v>1668</v>
      </c>
      <c r="C5003" s="4" t="s">
        <v>1769</v>
      </c>
      <c r="D5003" s="4" t="s">
        <v>1770</v>
      </c>
      <c r="E5003" s="4" t="s">
        <v>98</v>
      </c>
      <c r="F5003" s="4" t="s">
        <v>99</v>
      </c>
      <c r="G5003" s="23" t="n">
        <v>547162</v>
      </c>
      <c r="H5003" s="24" t="n">
        <f aca="false">Parametros!$B$3</f>
        <v>160.42</v>
      </c>
      <c r="I5003" s="24" t="n">
        <f aca="false">Parametros!$B$4</f>
        <v>151.76</v>
      </c>
      <c r="J5003" s="23" t="n">
        <f aca="false">G5003*H5003/I5003</f>
        <v>578385.134686347</v>
      </c>
      <c r="K5003" s="23" t="n">
        <v>524985.84</v>
      </c>
      <c r="L5003" s="23" t="n">
        <v>687463</v>
      </c>
      <c r="M5003" s="23" t="n">
        <f aca="false">MIN(J5003:L5003)</f>
        <v>524985.84</v>
      </c>
      <c r="N5003" s="23" t="n">
        <f aca="false">MAX(J5003:L5003)</f>
        <v>687463</v>
      </c>
      <c r="O5003" s="23" t="n">
        <f aca="false">MEDIAN(J5003:L5003)</f>
        <v>578385.134686347</v>
      </c>
      <c r="P5003" s="23" t="n">
        <f aca="false">AVERAGE(J5003:L5003)</f>
        <v>596944.658228782</v>
      </c>
      <c r="Q5003" s="23" t="n">
        <f aca="false">AVERAGE(M5003,O5003)</f>
        <v>551685.487343174</v>
      </c>
      <c r="R5003" s="23" t="n">
        <f aca="false">AVERAGE(N5003,O5003)</f>
        <v>632924.067343173</v>
      </c>
      <c r="S5003" s="23" t="n">
        <f aca="false">STDEV(J5003:L5003)</f>
        <v>82813.3371867603</v>
      </c>
      <c r="T5003" s="25" t="n">
        <f aca="false">IF(P5003&gt;0,S5003/P5003,NA())</f>
        <v>0.138728667800595</v>
      </c>
      <c r="U5003" s="4" t="str">
        <f aca="false">IF(T5003&lt;=Parametros!$B$7,"MENOR",IF(T5003&lt;=Parametros!$B$8,"PROMEDIO MENOR-MEDIANA","PROMEDIO"))</f>
        <v>MENOR</v>
      </c>
      <c r="V5003" s="23" t="n">
        <f aca="false">IF(T5003&lt;=Parametros!$B$7,M5003,IF(T5003&lt;=Parametros!$B$8,Q5003,P5003))</f>
        <v>524985.84</v>
      </c>
      <c r="W5003" s="26" t="n">
        <f aca="false">ROUND(V5003,0)</f>
        <v>524986</v>
      </c>
      <c r="X5003" s="27" t="n">
        <f aca="false">K5003/G5003</f>
        <v>0.95947057726962</v>
      </c>
      <c r="Y5003" s="27" t="n">
        <f aca="false">L5003/G5003</f>
        <v>1.25641583297086</v>
      </c>
    </row>
    <row r="5004" customFormat="false" ht="26.25" hidden="false" customHeight="true" outlineLevel="0" collapsed="false">
      <c r="A5004" s="4" t="s">
        <v>249</v>
      </c>
      <c r="B5004" s="4" t="s">
        <v>1668</v>
      </c>
      <c r="C5004" s="4" t="s">
        <v>1771</v>
      </c>
      <c r="D5004" s="4" t="s">
        <v>1772</v>
      </c>
      <c r="E5004" s="4" t="s">
        <v>98</v>
      </c>
      <c r="F5004" s="4" t="s">
        <v>99</v>
      </c>
      <c r="G5004" s="23" t="n">
        <v>547162</v>
      </c>
      <c r="H5004" s="24" t="n">
        <f aca="false">Parametros!$B$3</f>
        <v>160.42</v>
      </c>
      <c r="I5004" s="24" t="n">
        <f aca="false">Parametros!$B$4</f>
        <v>151.76</v>
      </c>
      <c r="J5004" s="23" t="n">
        <f aca="false">G5004*H5004/I5004</f>
        <v>578385.134686347</v>
      </c>
      <c r="K5004" s="23" t="n">
        <v>524985.84</v>
      </c>
      <c r="L5004" s="23" t="n">
        <v>687463</v>
      </c>
      <c r="M5004" s="23" t="n">
        <f aca="false">MIN(J5004:L5004)</f>
        <v>524985.84</v>
      </c>
      <c r="N5004" s="23" t="n">
        <f aca="false">MAX(J5004:L5004)</f>
        <v>687463</v>
      </c>
      <c r="O5004" s="23" t="n">
        <f aca="false">MEDIAN(J5004:L5004)</f>
        <v>578385.134686347</v>
      </c>
      <c r="P5004" s="23" t="n">
        <f aca="false">AVERAGE(J5004:L5004)</f>
        <v>596944.658228782</v>
      </c>
      <c r="Q5004" s="23" t="n">
        <f aca="false">AVERAGE(M5004,O5004)</f>
        <v>551685.487343174</v>
      </c>
      <c r="R5004" s="23" t="n">
        <f aca="false">AVERAGE(N5004,O5004)</f>
        <v>632924.067343173</v>
      </c>
      <c r="S5004" s="23" t="n">
        <f aca="false">STDEV(J5004:L5004)</f>
        <v>82813.3371867603</v>
      </c>
      <c r="T5004" s="25" t="n">
        <f aca="false">IF(P5004&gt;0,S5004/P5004,NA())</f>
        <v>0.138728667800595</v>
      </c>
      <c r="U5004" s="4" t="str">
        <f aca="false">IF(T5004&lt;=Parametros!$B$7,"MENOR",IF(T5004&lt;=Parametros!$B$8,"PROMEDIO MENOR-MEDIANA","PROMEDIO"))</f>
        <v>MENOR</v>
      </c>
      <c r="V5004" s="23" t="n">
        <f aca="false">IF(T5004&lt;=Parametros!$B$7,M5004,IF(T5004&lt;=Parametros!$B$8,Q5004,P5004))</f>
        <v>524985.84</v>
      </c>
      <c r="W5004" s="26" t="n">
        <f aca="false">ROUND(V5004,0)</f>
        <v>524986</v>
      </c>
      <c r="X5004" s="27" t="n">
        <f aca="false">K5004/G5004</f>
        <v>0.95947057726962</v>
      </c>
      <c r="Y5004" s="27" t="n">
        <f aca="false">L5004/G5004</f>
        <v>1.25641583297086</v>
      </c>
    </row>
    <row r="5005" customFormat="false" ht="51.75" hidden="false" customHeight="true" outlineLevel="0" collapsed="false">
      <c r="A5005" s="4" t="s">
        <v>252</v>
      </c>
      <c r="B5005" s="4" t="s">
        <v>1668</v>
      </c>
      <c r="C5005" s="4" t="s">
        <v>1773</v>
      </c>
      <c r="D5005" s="4" t="s">
        <v>1774</v>
      </c>
      <c r="E5005" s="4" t="s">
        <v>98</v>
      </c>
      <c r="F5005" s="4" t="s">
        <v>99</v>
      </c>
      <c r="G5005" s="23" t="n">
        <v>547162</v>
      </c>
      <c r="H5005" s="24" t="n">
        <f aca="false">Parametros!$B$3</f>
        <v>160.42</v>
      </c>
      <c r="I5005" s="24" t="n">
        <f aca="false">Parametros!$B$4</f>
        <v>151.76</v>
      </c>
      <c r="J5005" s="23" t="n">
        <f aca="false">G5005*H5005/I5005</f>
        <v>578385.134686347</v>
      </c>
      <c r="K5005" s="23" t="n">
        <v>524985.84</v>
      </c>
      <c r="L5005" s="23" t="n">
        <v>687463</v>
      </c>
      <c r="M5005" s="23" t="n">
        <f aca="false">MIN(J5005:L5005)</f>
        <v>524985.84</v>
      </c>
      <c r="N5005" s="23" t="n">
        <f aca="false">MAX(J5005:L5005)</f>
        <v>687463</v>
      </c>
      <c r="O5005" s="23" t="n">
        <f aca="false">MEDIAN(J5005:L5005)</f>
        <v>578385.134686347</v>
      </c>
      <c r="P5005" s="23" t="n">
        <f aca="false">AVERAGE(J5005:L5005)</f>
        <v>596944.658228782</v>
      </c>
      <c r="Q5005" s="23" t="n">
        <f aca="false">AVERAGE(M5005,O5005)</f>
        <v>551685.487343174</v>
      </c>
      <c r="R5005" s="23" t="n">
        <f aca="false">AVERAGE(N5005,O5005)</f>
        <v>632924.067343173</v>
      </c>
      <c r="S5005" s="23" t="n">
        <f aca="false">STDEV(J5005:L5005)</f>
        <v>82813.3371867603</v>
      </c>
      <c r="T5005" s="25" t="n">
        <f aca="false">IF(P5005&gt;0,S5005/P5005,NA())</f>
        <v>0.138728667800595</v>
      </c>
      <c r="U5005" s="4" t="str">
        <f aca="false">IF(T5005&lt;=Parametros!$B$7,"MENOR",IF(T5005&lt;=Parametros!$B$8,"PROMEDIO MENOR-MEDIANA","PROMEDIO"))</f>
        <v>MENOR</v>
      </c>
      <c r="V5005" s="23" t="n">
        <f aca="false">IF(T5005&lt;=Parametros!$B$7,M5005,IF(T5005&lt;=Parametros!$B$8,Q5005,P5005))</f>
        <v>524985.84</v>
      </c>
      <c r="W5005" s="26" t="n">
        <f aca="false">ROUND(V5005,0)</f>
        <v>524986</v>
      </c>
      <c r="X5005" s="27" t="n">
        <f aca="false">K5005/G5005</f>
        <v>0.95947057726962</v>
      </c>
      <c r="Y5005" s="27" t="n">
        <f aca="false">L5005/G5005</f>
        <v>1.25641583297086</v>
      </c>
    </row>
    <row r="5006" customFormat="false" ht="51.75" hidden="false" customHeight="true" outlineLevel="0" collapsed="false">
      <c r="A5006" s="4" t="s">
        <v>255</v>
      </c>
      <c r="B5006" s="4" t="s">
        <v>1668</v>
      </c>
      <c r="C5006" s="4" t="s">
        <v>1775</v>
      </c>
      <c r="D5006" s="4" t="s">
        <v>1776</v>
      </c>
      <c r="E5006" s="4" t="s">
        <v>98</v>
      </c>
      <c r="F5006" s="4" t="s">
        <v>99</v>
      </c>
      <c r="G5006" s="23" t="n">
        <v>547162</v>
      </c>
      <c r="H5006" s="24" t="n">
        <f aca="false">Parametros!$B$3</f>
        <v>160.42</v>
      </c>
      <c r="I5006" s="24" t="n">
        <f aca="false">Parametros!$B$4</f>
        <v>151.76</v>
      </c>
      <c r="J5006" s="23" t="n">
        <f aca="false">G5006*H5006/I5006</f>
        <v>578385.134686347</v>
      </c>
      <c r="K5006" s="23" t="n">
        <v>524985.84</v>
      </c>
      <c r="L5006" s="23" t="n">
        <v>687463</v>
      </c>
      <c r="M5006" s="23" t="n">
        <f aca="false">MIN(J5006:L5006)</f>
        <v>524985.84</v>
      </c>
      <c r="N5006" s="23" t="n">
        <f aca="false">MAX(J5006:L5006)</f>
        <v>687463</v>
      </c>
      <c r="O5006" s="23" t="n">
        <f aca="false">MEDIAN(J5006:L5006)</f>
        <v>578385.134686347</v>
      </c>
      <c r="P5006" s="23" t="n">
        <f aca="false">AVERAGE(J5006:L5006)</f>
        <v>596944.658228782</v>
      </c>
      <c r="Q5006" s="23" t="n">
        <f aca="false">AVERAGE(M5006,O5006)</f>
        <v>551685.487343174</v>
      </c>
      <c r="R5006" s="23" t="n">
        <f aca="false">AVERAGE(N5006,O5006)</f>
        <v>632924.067343173</v>
      </c>
      <c r="S5006" s="23" t="n">
        <f aca="false">STDEV(J5006:L5006)</f>
        <v>82813.3371867603</v>
      </c>
      <c r="T5006" s="25" t="n">
        <f aca="false">IF(P5006&gt;0,S5006/P5006,NA())</f>
        <v>0.138728667800595</v>
      </c>
      <c r="U5006" s="4" t="str">
        <f aca="false">IF(T5006&lt;=Parametros!$B$7,"MENOR",IF(T5006&lt;=Parametros!$B$8,"PROMEDIO MENOR-MEDIANA","PROMEDIO"))</f>
        <v>MENOR</v>
      </c>
      <c r="V5006" s="23" t="n">
        <f aca="false">IF(T5006&lt;=Parametros!$B$7,M5006,IF(T5006&lt;=Parametros!$B$8,Q5006,P5006))</f>
        <v>524985.84</v>
      </c>
      <c r="W5006" s="26" t="n">
        <f aca="false">ROUND(V5006,0)</f>
        <v>524986</v>
      </c>
      <c r="X5006" s="27" t="n">
        <f aca="false">K5006/G5006</f>
        <v>0.95947057726962</v>
      </c>
      <c r="Y5006" s="27" t="n">
        <f aca="false">L5006/G5006</f>
        <v>1.25641583297086</v>
      </c>
    </row>
    <row r="5007" customFormat="false" ht="39" hidden="false" customHeight="true" outlineLevel="0" collapsed="false">
      <c r="A5007" s="4" t="s">
        <v>257</v>
      </c>
      <c r="B5007" s="4" t="s">
        <v>1668</v>
      </c>
      <c r="C5007" s="4" t="s">
        <v>1777</v>
      </c>
      <c r="D5007" s="4" t="s">
        <v>1778</v>
      </c>
      <c r="E5007" s="4" t="s">
        <v>98</v>
      </c>
      <c r="F5007" s="4" t="s">
        <v>99</v>
      </c>
      <c r="G5007" s="23" t="n">
        <v>547162</v>
      </c>
      <c r="H5007" s="24" t="n">
        <f aca="false">Parametros!$B$3</f>
        <v>160.42</v>
      </c>
      <c r="I5007" s="24" t="n">
        <f aca="false">Parametros!$B$4</f>
        <v>151.76</v>
      </c>
      <c r="J5007" s="23" t="n">
        <f aca="false">G5007*H5007/I5007</f>
        <v>578385.134686347</v>
      </c>
      <c r="K5007" s="23" t="n">
        <v>524985.84</v>
      </c>
      <c r="L5007" s="23" t="n">
        <v>687463</v>
      </c>
      <c r="M5007" s="23" t="n">
        <f aca="false">MIN(J5007:L5007)</f>
        <v>524985.84</v>
      </c>
      <c r="N5007" s="23" t="n">
        <f aca="false">MAX(J5007:L5007)</f>
        <v>687463</v>
      </c>
      <c r="O5007" s="23" t="n">
        <f aca="false">MEDIAN(J5007:L5007)</f>
        <v>578385.134686347</v>
      </c>
      <c r="P5007" s="23" t="n">
        <f aca="false">AVERAGE(J5007:L5007)</f>
        <v>596944.658228782</v>
      </c>
      <c r="Q5007" s="23" t="n">
        <f aca="false">AVERAGE(M5007,O5007)</f>
        <v>551685.487343174</v>
      </c>
      <c r="R5007" s="23" t="n">
        <f aca="false">AVERAGE(N5007,O5007)</f>
        <v>632924.067343173</v>
      </c>
      <c r="S5007" s="23" t="n">
        <f aca="false">STDEV(J5007:L5007)</f>
        <v>82813.3371867603</v>
      </c>
      <c r="T5007" s="25" t="n">
        <f aca="false">IF(P5007&gt;0,S5007/P5007,NA())</f>
        <v>0.138728667800595</v>
      </c>
      <c r="U5007" s="4" t="str">
        <f aca="false">IF(T5007&lt;=Parametros!$B$7,"MENOR",IF(T5007&lt;=Parametros!$B$8,"PROMEDIO MENOR-MEDIANA","PROMEDIO"))</f>
        <v>MENOR</v>
      </c>
      <c r="V5007" s="23" t="n">
        <f aca="false">IF(T5007&lt;=Parametros!$B$7,M5007,IF(T5007&lt;=Parametros!$B$8,Q5007,P5007))</f>
        <v>524985.84</v>
      </c>
      <c r="W5007" s="26" t="n">
        <f aca="false">ROUND(V5007,0)</f>
        <v>524986</v>
      </c>
      <c r="X5007" s="27" t="n">
        <f aca="false">K5007/G5007</f>
        <v>0.95947057726962</v>
      </c>
      <c r="Y5007" s="27" t="n">
        <f aca="false">L5007/G5007</f>
        <v>1.25641583297086</v>
      </c>
    </row>
    <row r="5008" customFormat="false" ht="51.75" hidden="false" customHeight="true" outlineLevel="0" collapsed="false">
      <c r="A5008" s="4" t="s">
        <v>260</v>
      </c>
      <c r="B5008" s="4" t="s">
        <v>1668</v>
      </c>
      <c r="C5008" s="4" t="s">
        <v>1779</v>
      </c>
      <c r="D5008" s="4" t="s">
        <v>1780</v>
      </c>
      <c r="E5008" s="4" t="s">
        <v>98</v>
      </c>
      <c r="F5008" s="4" t="s">
        <v>99</v>
      </c>
      <c r="G5008" s="23" t="n">
        <v>547162</v>
      </c>
      <c r="H5008" s="24" t="n">
        <f aca="false">Parametros!$B$3</f>
        <v>160.42</v>
      </c>
      <c r="I5008" s="24" t="n">
        <f aca="false">Parametros!$B$4</f>
        <v>151.76</v>
      </c>
      <c r="J5008" s="23" t="n">
        <f aca="false">G5008*H5008/I5008</f>
        <v>578385.134686347</v>
      </c>
      <c r="K5008" s="23" t="n">
        <v>524985.84</v>
      </c>
      <c r="L5008" s="23" t="n">
        <v>687463</v>
      </c>
      <c r="M5008" s="23" t="n">
        <f aca="false">MIN(J5008:L5008)</f>
        <v>524985.84</v>
      </c>
      <c r="N5008" s="23" t="n">
        <f aca="false">MAX(J5008:L5008)</f>
        <v>687463</v>
      </c>
      <c r="O5008" s="23" t="n">
        <f aca="false">MEDIAN(J5008:L5008)</f>
        <v>578385.134686347</v>
      </c>
      <c r="P5008" s="23" t="n">
        <f aca="false">AVERAGE(J5008:L5008)</f>
        <v>596944.658228782</v>
      </c>
      <c r="Q5008" s="23" t="n">
        <f aca="false">AVERAGE(M5008,O5008)</f>
        <v>551685.487343174</v>
      </c>
      <c r="R5008" s="23" t="n">
        <f aca="false">AVERAGE(N5008,O5008)</f>
        <v>632924.067343173</v>
      </c>
      <c r="S5008" s="23" t="n">
        <f aca="false">STDEV(J5008:L5008)</f>
        <v>82813.3371867603</v>
      </c>
      <c r="T5008" s="25" t="n">
        <f aca="false">IF(P5008&gt;0,S5008/P5008,NA())</f>
        <v>0.138728667800595</v>
      </c>
      <c r="U5008" s="4" t="str">
        <f aca="false">IF(T5008&lt;=Parametros!$B$7,"MENOR",IF(T5008&lt;=Parametros!$B$8,"PROMEDIO MENOR-MEDIANA","PROMEDIO"))</f>
        <v>MENOR</v>
      </c>
      <c r="V5008" s="23" t="n">
        <f aca="false">IF(T5008&lt;=Parametros!$B$7,M5008,IF(T5008&lt;=Parametros!$B$8,Q5008,P5008))</f>
        <v>524985.84</v>
      </c>
      <c r="W5008" s="26" t="n">
        <f aca="false">ROUND(V5008,0)</f>
        <v>524986</v>
      </c>
      <c r="X5008" s="27" t="n">
        <f aca="false">K5008/G5008</f>
        <v>0.95947057726962</v>
      </c>
      <c r="Y5008" s="27" t="n">
        <f aca="false">L5008/G5008</f>
        <v>1.25641583297086</v>
      </c>
    </row>
    <row r="5009" customFormat="false" ht="51.75" hidden="false" customHeight="true" outlineLevel="0" collapsed="false">
      <c r="A5009" s="4" t="s">
        <v>263</v>
      </c>
      <c r="B5009" s="4" t="s">
        <v>1668</v>
      </c>
      <c r="C5009" s="4" t="s">
        <v>1781</v>
      </c>
      <c r="D5009" s="4" t="s">
        <v>1782</v>
      </c>
      <c r="E5009" s="4" t="s">
        <v>98</v>
      </c>
      <c r="F5009" s="4" t="s">
        <v>99</v>
      </c>
      <c r="G5009" s="23" t="n">
        <v>547162</v>
      </c>
      <c r="H5009" s="24" t="n">
        <f aca="false">Parametros!$B$3</f>
        <v>160.42</v>
      </c>
      <c r="I5009" s="24" t="n">
        <f aca="false">Parametros!$B$4</f>
        <v>151.76</v>
      </c>
      <c r="J5009" s="23" t="n">
        <f aca="false">G5009*H5009/I5009</f>
        <v>578385.134686347</v>
      </c>
      <c r="K5009" s="23" t="n">
        <v>524985.84</v>
      </c>
      <c r="L5009" s="23" t="n">
        <v>687463</v>
      </c>
      <c r="M5009" s="23" t="n">
        <f aca="false">MIN(J5009:L5009)</f>
        <v>524985.84</v>
      </c>
      <c r="N5009" s="23" t="n">
        <f aca="false">MAX(J5009:L5009)</f>
        <v>687463</v>
      </c>
      <c r="O5009" s="23" t="n">
        <f aca="false">MEDIAN(J5009:L5009)</f>
        <v>578385.134686347</v>
      </c>
      <c r="P5009" s="23" t="n">
        <f aca="false">AVERAGE(J5009:L5009)</f>
        <v>596944.658228782</v>
      </c>
      <c r="Q5009" s="23" t="n">
        <f aca="false">AVERAGE(M5009,O5009)</f>
        <v>551685.487343174</v>
      </c>
      <c r="R5009" s="23" t="n">
        <f aca="false">AVERAGE(N5009,O5009)</f>
        <v>632924.067343173</v>
      </c>
      <c r="S5009" s="23" t="n">
        <f aca="false">STDEV(J5009:L5009)</f>
        <v>82813.3371867603</v>
      </c>
      <c r="T5009" s="25" t="n">
        <f aca="false">IF(P5009&gt;0,S5009/P5009,NA())</f>
        <v>0.138728667800595</v>
      </c>
      <c r="U5009" s="4" t="str">
        <f aca="false">IF(T5009&lt;=Parametros!$B$7,"MENOR",IF(T5009&lt;=Parametros!$B$8,"PROMEDIO MENOR-MEDIANA","PROMEDIO"))</f>
        <v>MENOR</v>
      </c>
      <c r="V5009" s="23" t="n">
        <f aca="false">IF(T5009&lt;=Parametros!$B$7,M5009,IF(T5009&lt;=Parametros!$B$8,Q5009,P5009))</f>
        <v>524985.84</v>
      </c>
      <c r="W5009" s="26" t="n">
        <f aca="false">ROUND(V5009,0)</f>
        <v>524986</v>
      </c>
      <c r="X5009" s="27" t="n">
        <f aca="false">K5009/G5009</f>
        <v>0.95947057726962</v>
      </c>
      <c r="Y5009" s="27" t="n">
        <f aca="false">L5009/G5009</f>
        <v>1.25641583297086</v>
      </c>
    </row>
    <row r="5010" customFormat="false" ht="39" hidden="false" customHeight="true" outlineLevel="0" collapsed="false">
      <c r="A5010" s="4" t="s">
        <v>265</v>
      </c>
      <c r="B5010" s="4" t="s">
        <v>1668</v>
      </c>
      <c r="C5010" s="4" t="s">
        <v>1783</v>
      </c>
      <c r="D5010" s="4" t="s">
        <v>1784</v>
      </c>
      <c r="E5010" s="4" t="s">
        <v>98</v>
      </c>
      <c r="F5010" s="4" t="s">
        <v>99</v>
      </c>
      <c r="G5010" s="23" t="n">
        <v>547162</v>
      </c>
      <c r="H5010" s="24" t="n">
        <f aca="false">Parametros!$B$3</f>
        <v>160.42</v>
      </c>
      <c r="I5010" s="24" t="n">
        <f aca="false">Parametros!$B$4</f>
        <v>151.76</v>
      </c>
      <c r="J5010" s="23" t="n">
        <f aca="false">G5010*H5010/I5010</f>
        <v>578385.134686347</v>
      </c>
      <c r="K5010" s="23" t="n">
        <v>524985.84</v>
      </c>
      <c r="L5010" s="23" t="n">
        <v>687463</v>
      </c>
      <c r="M5010" s="23" t="n">
        <f aca="false">MIN(J5010:L5010)</f>
        <v>524985.84</v>
      </c>
      <c r="N5010" s="23" t="n">
        <f aca="false">MAX(J5010:L5010)</f>
        <v>687463</v>
      </c>
      <c r="O5010" s="23" t="n">
        <f aca="false">MEDIAN(J5010:L5010)</f>
        <v>578385.134686347</v>
      </c>
      <c r="P5010" s="23" t="n">
        <f aca="false">AVERAGE(J5010:L5010)</f>
        <v>596944.658228782</v>
      </c>
      <c r="Q5010" s="23" t="n">
        <f aca="false">AVERAGE(M5010,O5010)</f>
        <v>551685.487343174</v>
      </c>
      <c r="R5010" s="23" t="n">
        <f aca="false">AVERAGE(N5010,O5010)</f>
        <v>632924.067343173</v>
      </c>
      <c r="S5010" s="23" t="n">
        <f aca="false">STDEV(J5010:L5010)</f>
        <v>82813.3371867603</v>
      </c>
      <c r="T5010" s="25" t="n">
        <f aca="false">IF(P5010&gt;0,S5010/P5010,NA())</f>
        <v>0.138728667800595</v>
      </c>
      <c r="U5010" s="4" t="str">
        <f aca="false">IF(T5010&lt;=Parametros!$B$7,"MENOR",IF(T5010&lt;=Parametros!$B$8,"PROMEDIO MENOR-MEDIANA","PROMEDIO"))</f>
        <v>MENOR</v>
      </c>
      <c r="V5010" s="23" t="n">
        <f aca="false">IF(T5010&lt;=Parametros!$B$7,M5010,IF(T5010&lt;=Parametros!$B$8,Q5010,P5010))</f>
        <v>524985.84</v>
      </c>
      <c r="W5010" s="26" t="n">
        <f aca="false">ROUND(V5010,0)</f>
        <v>524986</v>
      </c>
      <c r="X5010" s="27" t="n">
        <f aca="false">K5010/G5010</f>
        <v>0.95947057726962</v>
      </c>
      <c r="Y5010" s="27" t="n">
        <f aca="false">L5010/G5010</f>
        <v>1.25641583297086</v>
      </c>
    </row>
    <row r="5011" customFormat="false" ht="39" hidden="false" customHeight="true" outlineLevel="0" collapsed="false">
      <c r="A5011" s="4" t="s">
        <v>268</v>
      </c>
      <c r="B5011" s="4" t="s">
        <v>1668</v>
      </c>
      <c r="C5011" s="4" t="s">
        <v>1785</v>
      </c>
      <c r="D5011" s="4" t="s">
        <v>1786</v>
      </c>
      <c r="E5011" s="4" t="s">
        <v>98</v>
      </c>
      <c r="F5011" s="4" t="s">
        <v>99</v>
      </c>
      <c r="G5011" s="23" t="n">
        <v>547162</v>
      </c>
      <c r="H5011" s="24" t="n">
        <f aca="false">Parametros!$B$3</f>
        <v>160.42</v>
      </c>
      <c r="I5011" s="24" t="n">
        <f aca="false">Parametros!$B$4</f>
        <v>151.76</v>
      </c>
      <c r="J5011" s="23" t="n">
        <f aca="false">G5011*H5011/I5011</f>
        <v>578385.134686347</v>
      </c>
      <c r="K5011" s="23" t="n">
        <v>524985.84</v>
      </c>
      <c r="L5011" s="23" t="n">
        <v>687463</v>
      </c>
      <c r="M5011" s="23" t="n">
        <f aca="false">MIN(J5011:L5011)</f>
        <v>524985.84</v>
      </c>
      <c r="N5011" s="23" t="n">
        <f aca="false">MAX(J5011:L5011)</f>
        <v>687463</v>
      </c>
      <c r="O5011" s="23" t="n">
        <f aca="false">MEDIAN(J5011:L5011)</f>
        <v>578385.134686347</v>
      </c>
      <c r="P5011" s="23" t="n">
        <f aca="false">AVERAGE(J5011:L5011)</f>
        <v>596944.658228782</v>
      </c>
      <c r="Q5011" s="23" t="n">
        <f aca="false">AVERAGE(M5011,O5011)</f>
        <v>551685.487343174</v>
      </c>
      <c r="R5011" s="23" t="n">
        <f aca="false">AVERAGE(N5011,O5011)</f>
        <v>632924.067343173</v>
      </c>
      <c r="S5011" s="23" t="n">
        <f aca="false">STDEV(J5011:L5011)</f>
        <v>82813.3371867603</v>
      </c>
      <c r="T5011" s="25" t="n">
        <f aca="false">IF(P5011&gt;0,S5011/P5011,NA())</f>
        <v>0.138728667800595</v>
      </c>
      <c r="U5011" s="4" t="str">
        <f aca="false">IF(T5011&lt;=Parametros!$B$7,"MENOR",IF(T5011&lt;=Parametros!$B$8,"PROMEDIO MENOR-MEDIANA","PROMEDIO"))</f>
        <v>MENOR</v>
      </c>
      <c r="V5011" s="23" t="n">
        <f aca="false">IF(T5011&lt;=Parametros!$B$7,M5011,IF(T5011&lt;=Parametros!$B$8,Q5011,P5011))</f>
        <v>524985.84</v>
      </c>
      <c r="W5011" s="26" t="n">
        <f aca="false">ROUND(V5011,0)</f>
        <v>524986</v>
      </c>
      <c r="X5011" s="27" t="n">
        <f aca="false">K5011/G5011</f>
        <v>0.95947057726962</v>
      </c>
      <c r="Y5011" s="27" t="n">
        <f aca="false">L5011/G5011</f>
        <v>1.25641583297086</v>
      </c>
    </row>
    <row r="5012" customFormat="false" ht="39" hidden="false" customHeight="true" outlineLevel="0" collapsed="false">
      <c r="A5012" s="4" t="s">
        <v>271</v>
      </c>
      <c r="B5012" s="4" t="s">
        <v>1668</v>
      </c>
      <c r="C5012" s="4" t="s">
        <v>1787</v>
      </c>
      <c r="D5012" s="4" t="s">
        <v>1788</v>
      </c>
      <c r="E5012" s="4" t="s">
        <v>98</v>
      </c>
      <c r="F5012" s="4" t="s">
        <v>99</v>
      </c>
      <c r="G5012" s="23" t="n">
        <v>547162</v>
      </c>
      <c r="H5012" s="24" t="n">
        <f aca="false">Parametros!$B$3</f>
        <v>160.42</v>
      </c>
      <c r="I5012" s="24" t="n">
        <f aca="false">Parametros!$B$4</f>
        <v>151.76</v>
      </c>
      <c r="J5012" s="23" t="n">
        <f aca="false">G5012*H5012/I5012</f>
        <v>578385.134686347</v>
      </c>
      <c r="K5012" s="23" t="n">
        <v>524985.84</v>
      </c>
      <c r="L5012" s="23" t="n">
        <v>687463</v>
      </c>
      <c r="M5012" s="23" t="n">
        <f aca="false">MIN(J5012:L5012)</f>
        <v>524985.84</v>
      </c>
      <c r="N5012" s="23" t="n">
        <f aca="false">MAX(J5012:L5012)</f>
        <v>687463</v>
      </c>
      <c r="O5012" s="23" t="n">
        <f aca="false">MEDIAN(J5012:L5012)</f>
        <v>578385.134686347</v>
      </c>
      <c r="P5012" s="23" t="n">
        <f aca="false">AVERAGE(J5012:L5012)</f>
        <v>596944.658228782</v>
      </c>
      <c r="Q5012" s="23" t="n">
        <f aca="false">AVERAGE(M5012,O5012)</f>
        <v>551685.487343174</v>
      </c>
      <c r="R5012" s="23" t="n">
        <f aca="false">AVERAGE(N5012,O5012)</f>
        <v>632924.067343173</v>
      </c>
      <c r="S5012" s="23" t="n">
        <f aca="false">STDEV(J5012:L5012)</f>
        <v>82813.3371867603</v>
      </c>
      <c r="T5012" s="25" t="n">
        <f aca="false">IF(P5012&gt;0,S5012/P5012,NA())</f>
        <v>0.138728667800595</v>
      </c>
      <c r="U5012" s="4" t="str">
        <f aca="false">IF(T5012&lt;=Parametros!$B$7,"MENOR",IF(T5012&lt;=Parametros!$B$8,"PROMEDIO MENOR-MEDIANA","PROMEDIO"))</f>
        <v>MENOR</v>
      </c>
      <c r="V5012" s="23" t="n">
        <f aca="false">IF(T5012&lt;=Parametros!$B$7,M5012,IF(T5012&lt;=Parametros!$B$8,Q5012,P5012))</f>
        <v>524985.84</v>
      </c>
      <c r="W5012" s="26" t="n">
        <f aca="false">ROUND(V5012,0)</f>
        <v>524986</v>
      </c>
      <c r="X5012" s="27" t="n">
        <f aca="false">K5012/G5012</f>
        <v>0.95947057726962</v>
      </c>
      <c r="Y5012" s="27" t="n">
        <f aca="false">L5012/G5012</f>
        <v>1.25641583297086</v>
      </c>
    </row>
    <row r="5013" customFormat="false" ht="39" hidden="false" customHeight="true" outlineLevel="0" collapsed="false">
      <c r="A5013" s="4" t="s">
        <v>274</v>
      </c>
      <c r="B5013" s="4" t="s">
        <v>1668</v>
      </c>
      <c r="C5013" s="4" t="s">
        <v>1789</v>
      </c>
      <c r="D5013" s="4" t="s">
        <v>1790</v>
      </c>
      <c r="E5013" s="4" t="s">
        <v>98</v>
      </c>
      <c r="F5013" s="4" t="s">
        <v>99</v>
      </c>
      <c r="G5013" s="23" t="n">
        <v>820743</v>
      </c>
      <c r="H5013" s="24" t="n">
        <f aca="false">Parametros!$B$3</f>
        <v>160.42</v>
      </c>
      <c r="I5013" s="24" t="n">
        <f aca="false">Parametros!$B$4</f>
        <v>151.76</v>
      </c>
      <c r="J5013" s="23" t="n">
        <f aca="false">G5013*H5013/I5013</f>
        <v>867577.70202952</v>
      </c>
      <c r="K5013" s="23" t="n">
        <v>787478.3</v>
      </c>
      <c r="L5013" s="23" t="n">
        <v>1031254</v>
      </c>
      <c r="M5013" s="23" t="n">
        <f aca="false">MIN(J5013:L5013)</f>
        <v>787478.3</v>
      </c>
      <c r="N5013" s="23" t="n">
        <f aca="false">MAX(J5013:L5013)</f>
        <v>1031254</v>
      </c>
      <c r="O5013" s="23" t="n">
        <f aca="false">MEDIAN(J5013:L5013)</f>
        <v>867577.70202952</v>
      </c>
      <c r="P5013" s="23" t="n">
        <f aca="false">AVERAGE(J5013:L5013)</f>
        <v>895436.667343174</v>
      </c>
      <c r="Q5013" s="23" t="n">
        <f aca="false">AVERAGE(M5013,O5013)</f>
        <v>827528.00101476</v>
      </c>
      <c r="R5013" s="23" t="n">
        <f aca="false">AVERAGE(N5013,O5013)</f>
        <v>949415.85101476</v>
      </c>
      <c r="S5013" s="23" t="n">
        <f aca="false">STDEV(J5013:L5013)</f>
        <v>124252.724070271</v>
      </c>
      <c r="T5013" s="25" t="n">
        <f aca="false">IF(P5013&gt;0,S5013/P5013,NA())</f>
        <v>0.138762157729076</v>
      </c>
      <c r="U5013" s="4" t="str">
        <f aca="false">IF(T5013&lt;=Parametros!$B$7,"MENOR",IF(T5013&lt;=Parametros!$B$8,"PROMEDIO MENOR-MEDIANA","PROMEDIO"))</f>
        <v>MENOR</v>
      </c>
      <c r="V5013" s="23" t="n">
        <f aca="false">IF(T5013&lt;=Parametros!$B$7,M5013,IF(T5013&lt;=Parametros!$B$8,Q5013,P5013))</f>
        <v>787478.3</v>
      </c>
      <c r="W5013" s="26" t="n">
        <f aca="false">ROUND(V5013,0)</f>
        <v>787478</v>
      </c>
      <c r="X5013" s="27" t="n">
        <f aca="false">K5013/G5013</f>
        <v>0.959470016801849</v>
      </c>
      <c r="Y5013" s="27" t="n">
        <f aca="false">L5013/G5013</f>
        <v>1.25648832825866</v>
      </c>
    </row>
    <row r="5014" customFormat="false" ht="39" hidden="false" customHeight="true" outlineLevel="0" collapsed="false">
      <c r="A5014" s="4" t="s">
        <v>277</v>
      </c>
      <c r="B5014" s="4" t="s">
        <v>1668</v>
      </c>
      <c r="C5014" s="4" t="s">
        <v>1791</v>
      </c>
      <c r="D5014" s="4" t="s">
        <v>1792</v>
      </c>
      <c r="E5014" s="4" t="s">
        <v>98</v>
      </c>
      <c r="F5014" s="4" t="s">
        <v>99</v>
      </c>
      <c r="G5014" s="23" t="n">
        <v>820743</v>
      </c>
      <c r="H5014" s="24" t="n">
        <f aca="false">Parametros!$B$3</f>
        <v>160.42</v>
      </c>
      <c r="I5014" s="24" t="n">
        <f aca="false">Parametros!$B$4</f>
        <v>151.76</v>
      </c>
      <c r="J5014" s="23" t="n">
        <f aca="false">G5014*H5014/I5014</f>
        <v>867577.70202952</v>
      </c>
      <c r="K5014" s="23" t="n">
        <v>787478.3</v>
      </c>
      <c r="L5014" s="23" t="n">
        <v>1031254</v>
      </c>
      <c r="M5014" s="23" t="n">
        <f aca="false">MIN(J5014:L5014)</f>
        <v>787478.3</v>
      </c>
      <c r="N5014" s="23" t="n">
        <f aca="false">MAX(J5014:L5014)</f>
        <v>1031254</v>
      </c>
      <c r="O5014" s="23" t="n">
        <f aca="false">MEDIAN(J5014:L5014)</f>
        <v>867577.70202952</v>
      </c>
      <c r="P5014" s="23" t="n">
        <f aca="false">AVERAGE(J5014:L5014)</f>
        <v>895436.667343174</v>
      </c>
      <c r="Q5014" s="23" t="n">
        <f aca="false">AVERAGE(M5014,O5014)</f>
        <v>827528.00101476</v>
      </c>
      <c r="R5014" s="23" t="n">
        <f aca="false">AVERAGE(N5014,O5014)</f>
        <v>949415.85101476</v>
      </c>
      <c r="S5014" s="23" t="n">
        <f aca="false">STDEV(J5014:L5014)</f>
        <v>124252.724070271</v>
      </c>
      <c r="T5014" s="25" t="n">
        <f aca="false">IF(P5014&gt;0,S5014/P5014,NA())</f>
        <v>0.138762157729076</v>
      </c>
      <c r="U5014" s="4" t="str">
        <f aca="false">IF(T5014&lt;=Parametros!$B$7,"MENOR",IF(T5014&lt;=Parametros!$B$8,"PROMEDIO MENOR-MEDIANA","PROMEDIO"))</f>
        <v>MENOR</v>
      </c>
      <c r="V5014" s="23" t="n">
        <f aca="false">IF(T5014&lt;=Parametros!$B$7,M5014,IF(T5014&lt;=Parametros!$B$8,Q5014,P5014))</f>
        <v>787478.3</v>
      </c>
      <c r="W5014" s="26" t="n">
        <f aca="false">ROUND(V5014,0)</f>
        <v>787478</v>
      </c>
      <c r="X5014" s="27" t="n">
        <f aca="false">K5014/G5014</f>
        <v>0.959470016801849</v>
      </c>
      <c r="Y5014" s="27" t="n">
        <f aca="false">L5014/G5014</f>
        <v>1.25648832825866</v>
      </c>
    </row>
    <row r="5015" customFormat="false" ht="39" hidden="false" customHeight="true" outlineLevel="0" collapsed="false">
      <c r="A5015" s="4" t="s">
        <v>279</v>
      </c>
      <c r="B5015" s="4" t="s">
        <v>1668</v>
      </c>
      <c r="C5015" s="4" t="s">
        <v>1793</v>
      </c>
      <c r="D5015" s="4" t="s">
        <v>1794</v>
      </c>
      <c r="E5015" s="4" t="s">
        <v>98</v>
      </c>
      <c r="F5015" s="4" t="s">
        <v>99</v>
      </c>
      <c r="G5015" s="23" t="n">
        <v>820743</v>
      </c>
      <c r="H5015" s="24" t="n">
        <f aca="false">Parametros!$B$3</f>
        <v>160.42</v>
      </c>
      <c r="I5015" s="24" t="n">
        <f aca="false">Parametros!$B$4</f>
        <v>151.76</v>
      </c>
      <c r="J5015" s="23" t="n">
        <f aca="false">G5015*H5015/I5015</f>
        <v>867577.70202952</v>
      </c>
      <c r="K5015" s="23" t="n">
        <v>787478.3</v>
      </c>
      <c r="L5015" s="23" t="n">
        <v>1031254</v>
      </c>
      <c r="M5015" s="23" t="n">
        <f aca="false">MIN(J5015:L5015)</f>
        <v>787478.3</v>
      </c>
      <c r="N5015" s="23" t="n">
        <f aca="false">MAX(J5015:L5015)</f>
        <v>1031254</v>
      </c>
      <c r="O5015" s="23" t="n">
        <f aca="false">MEDIAN(J5015:L5015)</f>
        <v>867577.70202952</v>
      </c>
      <c r="P5015" s="23" t="n">
        <f aca="false">AVERAGE(J5015:L5015)</f>
        <v>895436.667343174</v>
      </c>
      <c r="Q5015" s="23" t="n">
        <f aca="false">AVERAGE(M5015,O5015)</f>
        <v>827528.00101476</v>
      </c>
      <c r="R5015" s="23" t="n">
        <f aca="false">AVERAGE(N5015,O5015)</f>
        <v>949415.85101476</v>
      </c>
      <c r="S5015" s="23" t="n">
        <f aca="false">STDEV(J5015:L5015)</f>
        <v>124252.724070271</v>
      </c>
      <c r="T5015" s="25" t="n">
        <f aca="false">IF(P5015&gt;0,S5015/P5015,NA())</f>
        <v>0.138762157729076</v>
      </c>
      <c r="U5015" s="4" t="str">
        <f aca="false">IF(T5015&lt;=Parametros!$B$7,"MENOR",IF(T5015&lt;=Parametros!$B$8,"PROMEDIO MENOR-MEDIANA","PROMEDIO"))</f>
        <v>MENOR</v>
      </c>
      <c r="V5015" s="23" t="n">
        <f aca="false">IF(T5015&lt;=Parametros!$B$7,M5015,IF(T5015&lt;=Parametros!$B$8,Q5015,P5015))</f>
        <v>787478.3</v>
      </c>
      <c r="W5015" s="26" t="n">
        <f aca="false">ROUND(V5015,0)</f>
        <v>787478</v>
      </c>
      <c r="X5015" s="27" t="n">
        <f aca="false">K5015/G5015</f>
        <v>0.959470016801849</v>
      </c>
      <c r="Y5015" s="27" t="n">
        <f aca="false">L5015/G5015</f>
        <v>1.25648832825866</v>
      </c>
    </row>
    <row r="5016" customFormat="false" ht="39" hidden="false" customHeight="true" outlineLevel="0" collapsed="false">
      <c r="A5016" s="4" t="s">
        <v>282</v>
      </c>
      <c r="B5016" s="4" t="s">
        <v>1668</v>
      </c>
      <c r="C5016" s="4" t="s">
        <v>1795</v>
      </c>
      <c r="D5016" s="4" t="s">
        <v>1796</v>
      </c>
      <c r="E5016" s="4" t="s">
        <v>98</v>
      </c>
      <c r="F5016" s="4" t="s">
        <v>99</v>
      </c>
      <c r="G5016" s="23" t="n">
        <v>820743</v>
      </c>
      <c r="H5016" s="24" t="n">
        <f aca="false">Parametros!$B$3</f>
        <v>160.42</v>
      </c>
      <c r="I5016" s="24" t="n">
        <f aca="false">Parametros!$B$4</f>
        <v>151.76</v>
      </c>
      <c r="J5016" s="23" t="n">
        <f aca="false">G5016*H5016/I5016</f>
        <v>867577.70202952</v>
      </c>
      <c r="K5016" s="23" t="n">
        <v>787478.3</v>
      </c>
      <c r="L5016" s="23" t="n">
        <v>1031254</v>
      </c>
      <c r="M5016" s="23" t="n">
        <f aca="false">MIN(J5016:L5016)</f>
        <v>787478.3</v>
      </c>
      <c r="N5016" s="23" t="n">
        <f aca="false">MAX(J5016:L5016)</f>
        <v>1031254</v>
      </c>
      <c r="O5016" s="23" t="n">
        <f aca="false">MEDIAN(J5016:L5016)</f>
        <v>867577.70202952</v>
      </c>
      <c r="P5016" s="23" t="n">
        <f aca="false">AVERAGE(J5016:L5016)</f>
        <v>895436.667343174</v>
      </c>
      <c r="Q5016" s="23" t="n">
        <f aca="false">AVERAGE(M5016,O5016)</f>
        <v>827528.00101476</v>
      </c>
      <c r="R5016" s="23" t="n">
        <f aca="false">AVERAGE(N5016,O5016)</f>
        <v>949415.85101476</v>
      </c>
      <c r="S5016" s="23" t="n">
        <f aca="false">STDEV(J5016:L5016)</f>
        <v>124252.724070271</v>
      </c>
      <c r="T5016" s="25" t="n">
        <f aca="false">IF(P5016&gt;0,S5016/P5016,NA())</f>
        <v>0.138762157729076</v>
      </c>
      <c r="U5016" s="4" t="str">
        <f aca="false">IF(T5016&lt;=Parametros!$B$7,"MENOR",IF(T5016&lt;=Parametros!$B$8,"PROMEDIO MENOR-MEDIANA","PROMEDIO"))</f>
        <v>MENOR</v>
      </c>
      <c r="V5016" s="23" t="n">
        <f aca="false">IF(T5016&lt;=Parametros!$B$7,M5016,IF(T5016&lt;=Parametros!$B$8,Q5016,P5016))</f>
        <v>787478.3</v>
      </c>
      <c r="W5016" s="26" t="n">
        <f aca="false">ROUND(V5016,0)</f>
        <v>787478</v>
      </c>
      <c r="X5016" s="27" t="n">
        <f aca="false">K5016/G5016</f>
        <v>0.959470016801849</v>
      </c>
      <c r="Y5016" s="27" t="n">
        <f aca="false">L5016/G5016</f>
        <v>1.25648832825866</v>
      </c>
    </row>
    <row r="5017" customFormat="false" ht="39" hidden="false" customHeight="true" outlineLevel="0" collapsed="false">
      <c r="A5017" s="4" t="s">
        <v>284</v>
      </c>
      <c r="B5017" s="4" t="s">
        <v>1668</v>
      </c>
      <c r="C5017" s="4" t="s">
        <v>1797</v>
      </c>
      <c r="D5017" s="4" t="s">
        <v>1798</v>
      </c>
      <c r="E5017" s="4" t="s">
        <v>98</v>
      </c>
      <c r="F5017" s="4" t="s">
        <v>99</v>
      </c>
      <c r="G5017" s="23" t="n">
        <v>410372</v>
      </c>
      <c r="H5017" s="24" t="n">
        <f aca="false">Parametros!$B$3</f>
        <v>160.42</v>
      </c>
      <c r="I5017" s="24" t="n">
        <f aca="false">Parametros!$B$4</f>
        <v>151.76</v>
      </c>
      <c r="J5017" s="23" t="n">
        <f aca="false">G5017*H5017/I5017</f>
        <v>433789.379546653</v>
      </c>
      <c r="K5017" s="23" t="n">
        <v>393739.61</v>
      </c>
      <c r="L5017" s="23" t="n">
        <v>515627</v>
      </c>
      <c r="M5017" s="23" t="n">
        <f aca="false">MIN(J5017:L5017)</f>
        <v>393739.61</v>
      </c>
      <c r="N5017" s="23" t="n">
        <f aca="false">MAX(J5017:L5017)</f>
        <v>515627</v>
      </c>
      <c r="O5017" s="23" t="n">
        <f aca="false">MEDIAN(J5017:L5017)</f>
        <v>433789.379546653</v>
      </c>
      <c r="P5017" s="23" t="n">
        <f aca="false">AVERAGE(J5017:L5017)</f>
        <v>447718.663182218</v>
      </c>
      <c r="Q5017" s="23" t="n">
        <f aca="false">AVERAGE(M5017,O5017)</f>
        <v>413764.494773326</v>
      </c>
      <c r="R5017" s="23" t="n">
        <f aca="false">AVERAGE(N5017,O5017)</f>
        <v>474708.189773326</v>
      </c>
      <c r="S5017" s="23" t="n">
        <f aca="false">STDEV(J5017:L5017)</f>
        <v>62126.1029455658</v>
      </c>
      <c r="T5017" s="25" t="n">
        <f aca="false">IF(P5017&gt;0,S5017/P5017,NA())</f>
        <v>0.138761476914982</v>
      </c>
      <c r="U5017" s="4" t="str">
        <f aca="false">IF(T5017&lt;=Parametros!$B$7,"MENOR",IF(T5017&lt;=Parametros!$B$8,"PROMEDIO MENOR-MEDIANA","PROMEDIO"))</f>
        <v>MENOR</v>
      </c>
      <c r="V5017" s="23" t="n">
        <f aca="false">IF(T5017&lt;=Parametros!$B$7,M5017,IF(T5017&lt;=Parametros!$B$8,Q5017,P5017))</f>
        <v>393739.61</v>
      </c>
      <c r="W5017" s="26" t="n">
        <f aca="false">ROUND(V5017,0)</f>
        <v>393740</v>
      </c>
      <c r="X5017" s="27" t="n">
        <f aca="false">K5017/G5017</f>
        <v>0.959469968711316</v>
      </c>
      <c r="Y5017" s="27" t="n">
        <f aca="false">L5017/G5017</f>
        <v>1.25648679734485</v>
      </c>
    </row>
    <row r="5018" customFormat="false" ht="39" hidden="false" customHeight="true" outlineLevel="0" collapsed="false">
      <c r="A5018" s="4" t="s">
        <v>287</v>
      </c>
      <c r="B5018" s="4" t="s">
        <v>1668</v>
      </c>
      <c r="C5018" s="4" t="s">
        <v>1799</v>
      </c>
      <c r="D5018" s="4" t="s">
        <v>1800</v>
      </c>
      <c r="E5018" s="4" t="s">
        <v>98</v>
      </c>
      <c r="F5018" s="4" t="s">
        <v>99</v>
      </c>
      <c r="G5018" s="23" t="n">
        <v>410372</v>
      </c>
      <c r="H5018" s="24" t="n">
        <f aca="false">Parametros!$B$3</f>
        <v>160.42</v>
      </c>
      <c r="I5018" s="24" t="n">
        <f aca="false">Parametros!$B$4</f>
        <v>151.76</v>
      </c>
      <c r="J5018" s="23" t="n">
        <f aca="false">G5018*H5018/I5018</f>
        <v>433789.379546653</v>
      </c>
      <c r="K5018" s="23" t="n">
        <v>393739.61</v>
      </c>
      <c r="L5018" s="23" t="n">
        <v>515627</v>
      </c>
      <c r="M5018" s="23" t="n">
        <f aca="false">MIN(J5018:L5018)</f>
        <v>393739.61</v>
      </c>
      <c r="N5018" s="23" t="n">
        <f aca="false">MAX(J5018:L5018)</f>
        <v>515627</v>
      </c>
      <c r="O5018" s="23" t="n">
        <f aca="false">MEDIAN(J5018:L5018)</f>
        <v>433789.379546653</v>
      </c>
      <c r="P5018" s="23" t="n">
        <f aca="false">AVERAGE(J5018:L5018)</f>
        <v>447718.663182218</v>
      </c>
      <c r="Q5018" s="23" t="n">
        <f aca="false">AVERAGE(M5018,O5018)</f>
        <v>413764.494773326</v>
      </c>
      <c r="R5018" s="23" t="n">
        <f aca="false">AVERAGE(N5018,O5018)</f>
        <v>474708.189773326</v>
      </c>
      <c r="S5018" s="23" t="n">
        <f aca="false">STDEV(J5018:L5018)</f>
        <v>62126.1029455658</v>
      </c>
      <c r="T5018" s="25" t="n">
        <f aca="false">IF(P5018&gt;0,S5018/P5018,NA())</f>
        <v>0.138761476914982</v>
      </c>
      <c r="U5018" s="4" t="str">
        <f aca="false">IF(T5018&lt;=Parametros!$B$7,"MENOR",IF(T5018&lt;=Parametros!$B$8,"PROMEDIO MENOR-MEDIANA","PROMEDIO"))</f>
        <v>MENOR</v>
      </c>
      <c r="V5018" s="23" t="n">
        <f aca="false">IF(T5018&lt;=Parametros!$B$7,M5018,IF(T5018&lt;=Parametros!$B$8,Q5018,P5018))</f>
        <v>393739.61</v>
      </c>
      <c r="W5018" s="26" t="n">
        <f aca="false">ROUND(V5018,0)</f>
        <v>393740</v>
      </c>
      <c r="X5018" s="27" t="n">
        <f aca="false">K5018/G5018</f>
        <v>0.959469968711316</v>
      </c>
      <c r="Y5018" s="27" t="n">
        <f aca="false">L5018/G5018</f>
        <v>1.25648679734485</v>
      </c>
    </row>
    <row r="5019" customFormat="false" ht="26.25" hidden="false" customHeight="true" outlineLevel="0" collapsed="false">
      <c r="A5019" s="4" t="s">
        <v>290</v>
      </c>
      <c r="B5019" s="4" t="s">
        <v>1668</v>
      </c>
      <c r="C5019" s="4" t="s">
        <v>1801</v>
      </c>
      <c r="D5019" s="4" t="s">
        <v>1802</v>
      </c>
      <c r="E5019" s="4" t="s">
        <v>98</v>
      </c>
      <c r="F5019" s="4" t="s">
        <v>99</v>
      </c>
      <c r="G5019" s="23" t="n">
        <v>253012</v>
      </c>
      <c r="H5019" s="24" t="n">
        <f aca="false">Parametros!$B$3</f>
        <v>160.42</v>
      </c>
      <c r="I5019" s="24" t="n">
        <f aca="false">Parametros!$B$4</f>
        <v>151.76</v>
      </c>
      <c r="J5019" s="23" t="n">
        <f aca="false">G5019*H5019/I5019</f>
        <v>267449.822351081</v>
      </c>
      <c r="K5019" s="23" t="n">
        <v>242757.19</v>
      </c>
      <c r="L5019" s="23" t="n">
        <v>317849</v>
      </c>
      <c r="M5019" s="23" t="n">
        <f aca="false">MIN(J5019:L5019)</f>
        <v>242757.19</v>
      </c>
      <c r="N5019" s="23" t="n">
        <f aca="false">MAX(J5019:L5019)</f>
        <v>317849</v>
      </c>
      <c r="O5019" s="23" t="n">
        <f aca="false">MEDIAN(J5019:L5019)</f>
        <v>267449.822351081</v>
      </c>
      <c r="P5019" s="23" t="n">
        <f aca="false">AVERAGE(J5019:L5019)</f>
        <v>276018.670783694</v>
      </c>
      <c r="Q5019" s="23" t="n">
        <f aca="false">AVERAGE(M5019,O5019)</f>
        <v>255103.50617554</v>
      </c>
      <c r="R5019" s="23" t="n">
        <f aca="false">AVERAGE(N5019,O5019)</f>
        <v>292649.41117554</v>
      </c>
      <c r="S5019" s="23" t="n">
        <f aca="false">STDEV(J5019:L5019)</f>
        <v>38272.2334710798</v>
      </c>
      <c r="T5019" s="25" t="n">
        <f aca="false">IF(P5019&gt;0,S5019/P5019,NA())</f>
        <v>0.138658132663324</v>
      </c>
      <c r="U5019" s="4" t="str">
        <f aca="false">IF(T5019&lt;=Parametros!$B$7,"MENOR",IF(T5019&lt;=Parametros!$B$8,"PROMEDIO MENOR-MEDIANA","PROMEDIO"))</f>
        <v>MENOR</v>
      </c>
      <c r="V5019" s="23" t="n">
        <f aca="false">IF(T5019&lt;=Parametros!$B$7,M5019,IF(T5019&lt;=Parametros!$B$8,Q5019,P5019))</f>
        <v>242757.19</v>
      </c>
      <c r="W5019" s="26" t="n">
        <f aca="false">ROUND(V5019,0)</f>
        <v>242757</v>
      </c>
      <c r="X5019" s="27" t="n">
        <f aca="false">K5019/G5019</f>
        <v>0.959469076565538</v>
      </c>
      <c r="Y5019" s="27" t="n">
        <f aca="false">L5019/G5019</f>
        <v>1.25626057262106</v>
      </c>
    </row>
    <row r="5020" customFormat="false" ht="39" hidden="false" customHeight="true" outlineLevel="0" collapsed="false">
      <c r="A5020" s="4" t="s">
        <v>293</v>
      </c>
      <c r="B5020" s="4" t="s">
        <v>1668</v>
      </c>
      <c r="C5020" s="4" t="s">
        <v>1803</v>
      </c>
      <c r="D5020" s="4" t="s">
        <v>1804</v>
      </c>
      <c r="E5020" s="4" t="s">
        <v>98</v>
      </c>
      <c r="F5020" s="4" t="s">
        <v>99</v>
      </c>
      <c r="G5020" s="23" t="n">
        <v>410372</v>
      </c>
      <c r="H5020" s="24" t="n">
        <f aca="false">Parametros!$B$3</f>
        <v>160.42</v>
      </c>
      <c r="I5020" s="24" t="n">
        <f aca="false">Parametros!$B$4</f>
        <v>151.76</v>
      </c>
      <c r="J5020" s="23" t="n">
        <f aca="false">G5020*H5020/I5020</f>
        <v>433789.379546653</v>
      </c>
      <c r="K5020" s="23" t="n">
        <v>393739.61</v>
      </c>
      <c r="L5020" s="23" t="n">
        <v>515627</v>
      </c>
      <c r="M5020" s="23" t="n">
        <f aca="false">MIN(J5020:L5020)</f>
        <v>393739.61</v>
      </c>
      <c r="N5020" s="23" t="n">
        <f aca="false">MAX(J5020:L5020)</f>
        <v>515627</v>
      </c>
      <c r="O5020" s="23" t="n">
        <f aca="false">MEDIAN(J5020:L5020)</f>
        <v>433789.379546653</v>
      </c>
      <c r="P5020" s="23" t="n">
        <f aca="false">AVERAGE(J5020:L5020)</f>
        <v>447718.663182218</v>
      </c>
      <c r="Q5020" s="23" t="n">
        <f aca="false">AVERAGE(M5020,O5020)</f>
        <v>413764.494773326</v>
      </c>
      <c r="R5020" s="23" t="n">
        <f aca="false">AVERAGE(N5020,O5020)</f>
        <v>474708.189773326</v>
      </c>
      <c r="S5020" s="23" t="n">
        <f aca="false">STDEV(J5020:L5020)</f>
        <v>62126.1029455658</v>
      </c>
      <c r="T5020" s="25" t="n">
        <f aca="false">IF(P5020&gt;0,S5020/P5020,NA())</f>
        <v>0.138761476914982</v>
      </c>
      <c r="U5020" s="4" t="str">
        <f aca="false">IF(T5020&lt;=Parametros!$B$7,"MENOR",IF(T5020&lt;=Parametros!$B$8,"PROMEDIO MENOR-MEDIANA","PROMEDIO"))</f>
        <v>MENOR</v>
      </c>
      <c r="V5020" s="23" t="n">
        <f aca="false">IF(T5020&lt;=Parametros!$B$7,M5020,IF(T5020&lt;=Parametros!$B$8,Q5020,P5020))</f>
        <v>393739.61</v>
      </c>
      <c r="W5020" s="26" t="n">
        <f aca="false">ROUND(V5020,0)</f>
        <v>393740</v>
      </c>
      <c r="X5020" s="27" t="n">
        <f aca="false">K5020/G5020</f>
        <v>0.959469968711316</v>
      </c>
      <c r="Y5020" s="27" t="n">
        <f aca="false">L5020/G5020</f>
        <v>1.25648679734485</v>
      </c>
    </row>
    <row r="5021" customFormat="false" ht="51.75" hidden="false" customHeight="true" outlineLevel="0" collapsed="false">
      <c r="A5021" s="4" t="s">
        <v>296</v>
      </c>
      <c r="B5021" s="4" t="s">
        <v>1668</v>
      </c>
      <c r="C5021" s="4" t="s">
        <v>1805</v>
      </c>
      <c r="D5021" s="4" t="s">
        <v>1806</v>
      </c>
      <c r="E5021" s="4" t="s">
        <v>98</v>
      </c>
      <c r="F5021" s="4" t="s">
        <v>99</v>
      </c>
      <c r="G5021" s="23" t="n">
        <v>410372</v>
      </c>
      <c r="H5021" s="24" t="n">
        <f aca="false">Parametros!$B$3</f>
        <v>160.42</v>
      </c>
      <c r="I5021" s="24" t="n">
        <f aca="false">Parametros!$B$4</f>
        <v>151.76</v>
      </c>
      <c r="J5021" s="23" t="n">
        <f aca="false">G5021*H5021/I5021</f>
        <v>433789.379546653</v>
      </c>
      <c r="K5021" s="23" t="n">
        <v>393739.61</v>
      </c>
      <c r="L5021" s="23" t="n">
        <v>515627</v>
      </c>
      <c r="M5021" s="23" t="n">
        <f aca="false">MIN(J5021:L5021)</f>
        <v>393739.61</v>
      </c>
      <c r="N5021" s="23" t="n">
        <f aca="false">MAX(J5021:L5021)</f>
        <v>515627</v>
      </c>
      <c r="O5021" s="23" t="n">
        <f aca="false">MEDIAN(J5021:L5021)</f>
        <v>433789.379546653</v>
      </c>
      <c r="P5021" s="23" t="n">
        <f aca="false">AVERAGE(J5021:L5021)</f>
        <v>447718.663182218</v>
      </c>
      <c r="Q5021" s="23" t="n">
        <f aca="false">AVERAGE(M5021,O5021)</f>
        <v>413764.494773326</v>
      </c>
      <c r="R5021" s="23" t="n">
        <f aca="false">AVERAGE(N5021,O5021)</f>
        <v>474708.189773326</v>
      </c>
      <c r="S5021" s="23" t="n">
        <f aca="false">STDEV(J5021:L5021)</f>
        <v>62126.1029455658</v>
      </c>
      <c r="T5021" s="25" t="n">
        <f aca="false">IF(P5021&gt;0,S5021/P5021,NA())</f>
        <v>0.138761476914982</v>
      </c>
      <c r="U5021" s="4" t="str">
        <f aca="false">IF(T5021&lt;=Parametros!$B$7,"MENOR",IF(T5021&lt;=Parametros!$B$8,"PROMEDIO MENOR-MEDIANA","PROMEDIO"))</f>
        <v>MENOR</v>
      </c>
      <c r="V5021" s="23" t="n">
        <f aca="false">IF(T5021&lt;=Parametros!$B$7,M5021,IF(T5021&lt;=Parametros!$B$8,Q5021,P5021))</f>
        <v>393739.61</v>
      </c>
      <c r="W5021" s="26" t="n">
        <f aca="false">ROUND(V5021,0)</f>
        <v>393740</v>
      </c>
      <c r="X5021" s="27" t="n">
        <f aca="false">K5021/G5021</f>
        <v>0.959469968711316</v>
      </c>
      <c r="Y5021" s="27" t="n">
        <f aca="false">L5021/G5021</f>
        <v>1.25648679734485</v>
      </c>
    </row>
    <row r="5022" customFormat="false" ht="51.75" hidden="false" customHeight="true" outlineLevel="0" collapsed="false">
      <c r="A5022" s="4" t="s">
        <v>299</v>
      </c>
      <c r="B5022" s="4" t="s">
        <v>1668</v>
      </c>
      <c r="C5022" s="4" t="s">
        <v>1807</v>
      </c>
      <c r="D5022" s="4" t="s">
        <v>1808</v>
      </c>
      <c r="E5022" s="4" t="s">
        <v>98</v>
      </c>
      <c r="F5022" s="4" t="s">
        <v>99</v>
      </c>
      <c r="G5022" s="23" t="n">
        <v>410372</v>
      </c>
      <c r="H5022" s="24" t="n">
        <f aca="false">Parametros!$B$3</f>
        <v>160.42</v>
      </c>
      <c r="I5022" s="24" t="n">
        <f aca="false">Parametros!$B$4</f>
        <v>151.76</v>
      </c>
      <c r="J5022" s="23" t="n">
        <f aca="false">G5022*H5022/I5022</f>
        <v>433789.379546653</v>
      </c>
      <c r="K5022" s="23" t="n">
        <v>393739.61</v>
      </c>
      <c r="L5022" s="23" t="n">
        <v>515627</v>
      </c>
      <c r="M5022" s="23" t="n">
        <f aca="false">MIN(J5022:L5022)</f>
        <v>393739.61</v>
      </c>
      <c r="N5022" s="23" t="n">
        <f aca="false">MAX(J5022:L5022)</f>
        <v>515627</v>
      </c>
      <c r="O5022" s="23" t="n">
        <f aca="false">MEDIAN(J5022:L5022)</f>
        <v>433789.379546653</v>
      </c>
      <c r="P5022" s="23" t="n">
        <f aca="false">AVERAGE(J5022:L5022)</f>
        <v>447718.663182218</v>
      </c>
      <c r="Q5022" s="23" t="n">
        <f aca="false">AVERAGE(M5022,O5022)</f>
        <v>413764.494773326</v>
      </c>
      <c r="R5022" s="23" t="n">
        <f aca="false">AVERAGE(N5022,O5022)</f>
        <v>474708.189773326</v>
      </c>
      <c r="S5022" s="23" t="n">
        <f aca="false">STDEV(J5022:L5022)</f>
        <v>62126.1029455658</v>
      </c>
      <c r="T5022" s="25" t="n">
        <f aca="false">IF(P5022&gt;0,S5022/P5022,NA())</f>
        <v>0.138761476914982</v>
      </c>
      <c r="U5022" s="4" t="str">
        <f aca="false">IF(T5022&lt;=Parametros!$B$7,"MENOR",IF(T5022&lt;=Parametros!$B$8,"PROMEDIO MENOR-MEDIANA","PROMEDIO"))</f>
        <v>MENOR</v>
      </c>
      <c r="V5022" s="23" t="n">
        <f aca="false">IF(T5022&lt;=Parametros!$B$7,M5022,IF(T5022&lt;=Parametros!$B$8,Q5022,P5022))</f>
        <v>393739.61</v>
      </c>
      <c r="W5022" s="26" t="n">
        <f aca="false">ROUND(V5022,0)</f>
        <v>393740</v>
      </c>
      <c r="X5022" s="27" t="n">
        <f aca="false">K5022/G5022</f>
        <v>0.959469968711316</v>
      </c>
      <c r="Y5022" s="27" t="n">
        <f aca="false">L5022/G5022</f>
        <v>1.25648679734485</v>
      </c>
    </row>
    <row r="5023" customFormat="false" ht="51.75" hidden="false" customHeight="true" outlineLevel="0" collapsed="false">
      <c r="A5023" s="4" t="s">
        <v>301</v>
      </c>
      <c r="B5023" s="4" t="s">
        <v>1668</v>
      </c>
      <c r="C5023" s="4" t="s">
        <v>1809</v>
      </c>
      <c r="D5023" s="4" t="s">
        <v>1810</v>
      </c>
      <c r="E5023" s="4" t="s">
        <v>98</v>
      </c>
      <c r="F5023" s="4" t="s">
        <v>99</v>
      </c>
      <c r="G5023" s="23" t="n">
        <v>410372</v>
      </c>
      <c r="H5023" s="24" t="n">
        <f aca="false">Parametros!$B$3</f>
        <v>160.42</v>
      </c>
      <c r="I5023" s="24" t="n">
        <f aca="false">Parametros!$B$4</f>
        <v>151.76</v>
      </c>
      <c r="J5023" s="23" t="n">
        <f aca="false">G5023*H5023/I5023</f>
        <v>433789.379546653</v>
      </c>
      <c r="K5023" s="23" t="n">
        <v>393739.61</v>
      </c>
      <c r="L5023" s="23" t="n">
        <v>515627</v>
      </c>
      <c r="M5023" s="23" t="n">
        <f aca="false">MIN(J5023:L5023)</f>
        <v>393739.61</v>
      </c>
      <c r="N5023" s="23" t="n">
        <f aca="false">MAX(J5023:L5023)</f>
        <v>515627</v>
      </c>
      <c r="O5023" s="23" t="n">
        <f aca="false">MEDIAN(J5023:L5023)</f>
        <v>433789.379546653</v>
      </c>
      <c r="P5023" s="23" t="n">
        <f aca="false">AVERAGE(J5023:L5023)</f>
        <v>447718.663182218</v>
      </c>
      <c r="Q5023" s="23" t="n">
        <f aca="false">AVERAGE(M5023,O5023)</f>
        <v>413764.494773326</v>
      </c>
      <c r="R5023" s="23" t="n">
        <f aca="false">AVERAGE(N5023,O5023)</f>
        <v>474708.189773326</v>
      </c>
      <c r="S5023" s="23" t="n">
        <f aca="false">STDEV(J5023:L5023)</f>
        <v>62126.1029455658</v>
      </c>
      <c r="T5023" s="25" t="n">
        <f aca="false">IF(P5023&gt;0,S5023/P5023,NA())</f>
        <v>0.138761476914982</v>
      </c>
      <c r="U5023" s="4" t="str">
        <f aca="false">IF(T5023&lt;=Parametros!$B$7,"MENOR",IF(T5023&lt;=Parametros!$B$8,"PROMEDIO MENOR-MEDIANA","PROMEDIO"))</f>
        <v>MENOR</v>
      </c>
      <c r="V5023" s="23" t="n">
        <f aca="false">IF(T5023&lt;=Parametros!$B$7,M5023,IF(T5023&lt;=Parametros!$B$8,Q5023,P5023))</f>
        <v>393739.61</v>
      </c>
      <c r="W5023" s="26" t="n">
        <f aca="false">ROUND(V5023,0)</f>
        <v>393740</v>
      </c>
      <c r="X5023" s="27" t="n">
        <f aca="false">K5023/G5023</f>
        <v>0.959469968711316</v>
      </c>
      <c r="Y5023" s="27" t="n">
        <f aca="false">L5023/G5023</f>
        <v>1.25648679734485</v>
      </c>
    </row>
    <row r="5024" customFormat="false" ht="51.75" hidden="false" customHeight="true" outlineLevel="0" collapsed="false">
      <c r="A5024" s="4" t="s">
        <v>304</v>
      </c>
      <c r="B5024" s="4" t="s">
        <v>1668</v>
      </c>
      <c r="C5024" s="4" t="s">
        <v>1811</v>
      </c>
      <c r="D5024" s="4" t="s">
        <v>1812</v>
      </c>
      <c r="E5024" s="4" t="s">
        <v>98</v>
      </c>
      <c r="F5024" s="4" t="s">
        <v>99</v>
      </c>
      <c r="G5024" s="23" t="n">
        <v>410372</v>
      </c>
      <c r="H5024" s="24" t="n">
        <f aca="false">Parametros!$B$3</f>
        <v>160.42</v>
      </c>
      <c r="I5024" s="24" t="n">
        <f aca="false">Parametros!$B$4</f>
        <v>151.76</v>
      </c>
      <c r="J5024" s="23" t="n">
        <f aca="false">G5024*H5024/I5024</f>
        <v>433789.379546653</v>
      </c>
      <c r="K5024" s="23" t="n">
        <v>393739.61</v>
      </c>
      <c r="L5024" s="23" t="n">
        <v>515627</v>
      </c>
      <c r="M5024" s="23" t="n">
        <f aca="false">MIN(J5024:L5024)</f>
        <v>393739.61</v>
      </c>
      <c r="N5024" s="23" t="n">
        <f aca="false">MAX(J5024:L5024)</f>
        <v>515627</v>
      </c>
      <c r="O5024" s="23" t="n">
        <f aca="false">MEDIAN(J5024:L5024)</f>
        <v>433789.379546653</v>
      </c>
      <c r="P5024" s="23" t="n">
        <f aca="false">AVERAGE(J5024:L5024)</f>
        <v>447718.663182218</v>
      </c>
      <c r="Q5024" s="23" t="n">
        <f aca="false">AVERAGE(M5024,O5024)</f>
        <v>413764.494773326</v>
      </c>
      <c r="R5024" s="23" t="n">
        <f aca="false">AVERAGE(N5024,O5024)</f>
        <v>474708.189773326</v>
      </c>
      <c r="S5024" s="23" t="n">
        <f aca="false">STDEV(J5024:L5024)</f>
        <v>62126.1029455658</v>
      </c>
      <c r="T5024" s="25" t="n">
        <f aca="false">IF(P5024&gt;0,S5024/P5024,NA())</f>
        <v>0.138761476914982</v>
      </c>
      <c r="U5024" s="4" t="str">
        <f aca="false">IF(T5024&lt;=Parametros!$B$7,"MENOR",IF(T5024&lt;=Parametros!$B$8,"PROMEDIO MENOR-MEDIANA","PROMEDIO"))</f>
        <v>MENOR</v>
      </c>
      <c r="V5024" s="23" t="n">
        <f aca="false">IF(T5024&lt;=Parametros!$B$7,M5024,IF(T5024&lt;=Parametros!$B$8,Q5024,P5024))</f>
        <v>393739.61</v>
      </c>
      <c r="W5024" s="26" t="n">
        <f aca="false">ROUND(V5024,0)</f>
        <v>393740</v>
      </c>
      <c r="X5024" s="27" t="n">
        <f aca="false">K5024/G5024</f>
        <v>0.959469968711316</v>
      </c>
      <c r="Y5024" s="27" t="n">
        <f aca="false">L5024/G5024</f>
        <v>1.25648679734485</v>
      </c>
    </row>
    <row r="5025" customFormat="false" ht="39" hidden="false" customHeight="true" outlineLevel="0" collapsed="false">
      <c r="A5025" s="4" t="s">
        <v>307</v>
      </c>
      <c r="B5025" s="4" t="s">
        <v>1668</v>
      </c>
      <c r="C5025" s="4" t="s">
        <v>1813</v>
      </c>
      <c r="D5025" s="4" t="s">
        <v>1814</v>
      </c>
      <c r="E5025" s="4" t="s">
        <v>98</v>
      </c>
      <c r="F5025" s="4" t="s">
        <v>99</v>
      </c>
      <c r="G5025" s="23" t="n">
        <v>412850</v>
      </c>
      <c r="H5025" s="24" t="n">
        <f aca="false">Parametros!$B$3</f>
        <v>160.42</v>
      </c>
      <c r="I5025" s="24" t="n">
        <f aca="false">Parametros!$B$4</f>
        <v>151.76</v>
      </c>
      <c r="J5025" s="23" t="n">
        <f aca="false">G5025*H5025/I5025</f>
        <v>436408.783605693</v>
      </c>
      <c r="K5025" s="23" t="n">
        <v>396117.41</v>
      </c>
      <c r="L5025" s="23" t="n">
        <v>518721</v>
      </c>
      <c r="M5025" s="23" t="n">
        <f aca="false">MIN(J5025:L5025)</f>
        <v>396117.41</v>
      </c>
      <c r="N5025" s="23" t="n">
        <f aca="false">MAX(J5025:L5025)</f>
        <v>518721</v>
      </c>
      <c r="O5025" s="23" t="n">
        <f aca="false">MEDIAN(J5025:L5025)</f>
        <v>436408.783605693</v>
      </c>
      <c r="P5025" s="23" t="n">
        <f aca="false">AVERAGE(J5025:L5025)</f>
        <v>450415.731201898</v>
      </c>
      <c r="Q5025" s="23" t="n">
        <f aca="false">AVERAGE(M5025,O5025)</f>
        <v>416263.096802847</v>
      </c>
      <c r="R5025" s="23" t="n">
        <f aca="false">AVERAGE(N5025,O5025)</f>
        <v>477564.891802847</v>
      </c>
      <c r="S5025" s="23" t="n">
        <f aca="false">STDEV(J5025:L5025)</f>
        <v>62490.4473175232</v>
      </c>
      <c r="T5025" s="25" t="n">
        <f aca="false">IF(P5025&gt;0,S5025/P5025,NA())</f>
        <v>0.138739486631101</v>
      </c>
      <c r="U5025" s="4" t="str">
        <f aca="false">IF(T5025&lt;=Parametros!$B$7,"MENOR",IF(T5025&lt;=Parametros!$B$8,"PROMEDIO MENOR-MEDIANA","PROMEDIO"))</f>
        <v>MENOR</v>
      </c>
      <c r="V5025" s="23" t="n">
        <f aca="false">IF(T5025&lt;=Parametros!$B$7,M5025,IF(T5025&lt;=Parametros!$B$8,Q5025,P5025))</f>
        <v>396117.41</v>
      </c>
      <c r="W5025" s="26" t="n">
        <f aca="false">ROUND(V5025,0)</f>
        <v>396117</v>
      </c>
      <c r="X5025" s="27" t="n">
        <f aca="false">K5025/G5025</f>
        <v>0.959470534092285</v>
      </c>
      <c r="Y5025" s="27" t="n">
        <f aca="false">L5025/G5025</f>
        <v>1.25643938476444</v>
      </c>
    </row>
    <row r="5026" customFormat="false" ht="51.75" hidden="false" customHeight="true" outlineLevel="0" collapsed="false">
      <c r="A5026" s="4" t="s">
        <v>310</v>
      </c>
      <c r="B5026" s="4" t="s">
        <v>1668</v>
      </c>
      <c r="C5026" s="4" t="s">
        <v>1815</v>
      </c>
      <c r="D5026" s="4" t="s">
        <v>1816</v>
      </c>
      <c r="E5026" s="4" t="s">
        <v>98</v>
      </c>
      <c r="F5026" s="4" t="s">
        <v>99</v>
      </c>
      <c r="G5026" s="23" t="n">
        <v>683953</v>
      </c>
      <c r="H5026" s="24" t="n">
        <f aca="false">Parametros!$B$3</f>
        <v>160.42</v>
      </c>
      <c r="I5026" s="24" t="n">
        <f aca="false">Parametros!$B$4</f>
        <v>151.76</v>
      </c>
      <c r="J5026" s="23" t="n">
        <f aca="false">G5026*H5026/I5026</f>
        <v>722981.946889826</v>
      </c>
      <c r="K5026" s="23" t="n">
        <v>656232.99</v>
      </c>
      <c r="L5026" s="23" t="n">
        <v>859299</v>
      </c>
      <c r="M5026" s="23" t="n">
        <f aca="false">MIN(J5026:L5026)</f>
        <v>656232.99</v>
      </c>
      <c r="N5026" s="23" t="n">
        <f aca="false">MAX(J5026:L5026)</f>
        <v>859299</v>
      </c>
      <c r="O5026" s="23" t="n">
        <f aca="false">MEDIAN(J5026:L5026)</f>
        <v>722981.946889826</v>
      </c>
      <c r="P5026" s="23" t="n">
        <f aca="false">AVERAGE(J5026:L5026)</f>
        <v>746171.312296609</v>
      </c>
      <c r="Q5026" s="23" t="n">
        <f aca="false">AVERAGE(M5026,O5026)</f>
        <v>689607.468444913</v>
      </c>
      <c r="R5026" s="23" t="n">
        <f aca="false">AVERAGE(N5026,O5026)</f>
        <v>791140.473444913</v>
      </c>
      <c r="S5026" s="23" t="n">
        <f aca="false">STDEV(J5026:L5026)</f>
        <v>103500.053648812</v>
      </c>
      <c r="T5026" s="25" t="n">
        <f aca="false">IF(P5026&gt;0,S5026/P5026,NA())</f>
        <v>0.138708165193666</v>
      </c>
      <c r="U5026" s="4" t="str">
        <f aca="false">IF(T5026&lt;=Parametros!$B$7,"MENOR",IF(T5026&lt;=Parametros!$B$8,"PROMEDIO MENOR-MEDIANA","PROMEDIO"))</f>
        <v>MENOR</v>
      </c>
      <c r="V5026" s="23" t="n">
        <f aca="false">IF(T5026&lt;=Parametros!$B$7,M5026,IF(T5026&lt;=Parametros!$B$8,Q5026,P5026))</f>
        <v>656232.99</v>
      </c>
      <c r="W5026" s="26" t="n">
        <f aca="false">ROUND(V5026,0)</f>
        <v>656233</v>
      </c>
      <c r="X5026" s="27" t="n">
        <f aca="false">K5026/G5026</f>
        <v>0.959470884695293</v>
      </c>
      <c r="Y5026" s="27" t="n">
        <f aca="false">L5026/G5026</f>
        <v>1.25637141733423</v>
      </c>
    </row>
    <row r="5027" customFormat="false" ht="51.75" hidden="false" customHeight="true" outlineLevel="0" collapsed="false">
      <c r="A5027" s="4" t="s">
        <v>313</v>
      </c>
      <c r="B5027" s="4" t="s">
        <v>1668</v>
      </c>
      <c r="C5027" s="4" t="s">
        <v>1817</v>
      </c>
      <c r="D5027" s="4" t="s">
        <v>1818</v>
      </c>
      <c r="E5027" s="4" t="s">
        <v>98</v>
      </c>
      <c r="F5027" s="4" t="s">
        <v>99</v>
      </c>
      <c r="G5027" s="23" t="n">
        <v>683953</v>
      </c>
      <c r="H5027" s="24" t="n">
        <f aca="false">Parametros!$B$3</f>
        <v>160.42</v>
      </c>
      <c r="I5027" s="24" t="n">
        <f aca="false">Parametros!$B$4</f>
        <v>151.76</v>
      </c>
      <c r="J5027" s="23" t="n">
        <f aca="false">G5027*H5027/I5027</f>
        <v>722981.946889826</v>
      </c>
      <c r="K5027" s="23" t="n">
        <v>656232.99</v>
      </c>
      <c r="L5027" s="23" t="n">
        <v>859299</v>
      </c>
      <c r="M5027" s="23" t="n">
        <f aca="false">MIN(J5027:L5027)</f>
        <v>656232.99</v>
      </c>
      <c r="N5027" s="23" t="n">
        <f aca="false">MAX(J5027:L5027)</f>
        <v>859299</v>
      </c>
      <c r="O5027" s="23" t="n">
        <f aca="false">MEDIAN(J5027:L5027)</f>
        <v>722981.946889826</v>
      </c>
      <c r="P5027" s="23" t="n">
        <f aca="false">AVERAGE(J5027:L5027)</f>
        <v>746171.312296609</v>
      </c>
      <c r="Q5027" s="23" t="n">
        <f aca="false">AVERAGE(M5027,O5027)</f>
        <v>689607.468444913</v>
      </c>
      <c r="R5027" s="23" t="n">
        <f aca="false">AVERAGE(N5027,O5027)</f>
        <v>791140.473444913</v>
      </c>
      <c r="S5027" s="23" t="n">
        <f aca="false">STDEV(J5027:L5027)</f>
        <v>103500.053648812</v>
      </c>
      <c r="T5027" s="25" t="n">
        <f aca="false">IF(P5027&gt;0,S5027/P5027,NA())</f>
        <v>0.138708165193666</v>
      </c>
      <c r="U5027" s="4" t="str">
        <f aca="false">IF(T5027&lt;=Parametros!$B$7,"MENOR",IF(T5027&lt;=Parametros!$B$8,"PROMEDIO MENOR-MEDIANA","PROMEDIO"))</f>
        <v>MENOR</v>
      </c>
      <c r="V5027" s="23" t="n">
        <f aca="false">IF(T5027&lt;=Parametros!$B$7,M5027,IF(T5027&lt;=Parametros!$B$8,Q5027,P5027))</f>
        <v>656232.99</v>
      </c>
      <c r="W5027" s="26" t="n">
        <f aca="false">ROUND(V5027,0)</f>
        <v>656233</v>
      </c>
      <c r="X5027" s="27" t="n">
        <f aca="false">K5027/G5027</f>
        <v>0.959470884695293</v>
      </c>
      <c r="Y5027" s="27" t="n">
        <f aca="false">L5027/G5027</f>
        <v>1.25637141733423</v>
      </c>
    </row>
    <row r="5028" customFormat="false" ht="26.25" hidden="false" customHeight="true" outlineLevel="0" collapsed="false">
      <c r="A5028" s="4" t="s">
        <v>315</v>
      </c>
      <c r="B5028" s="4" t="s">
        <v>1668</v>
      </c>
      <c r="C5028" s="4" t="s">
        <v>1819</v>
      </c>
      <c r="D5028" s="4" t="s">
        <v>1820</v>
      </c>
      <c r="E5028" s="4" t="s">
        <v>98</v>
      </c>
      <c r="F5028" s="4" t="s">
        <v>99</v>
      </c>
      <c r="G5028" s="23" t="n">
        <v>547162</v>
      </c>
      <c r="H5028" s="24" t="n">
        <f aca="false">Parametros!$B$3</f>
        <v>160.42</v>
      </c>
      <c r="I5028" s="24" t="n">
        <f aca="false">Parametros!$B$4</f>
        <v>151.76</v>
      </c>
      <c r="J5028" s="23" t="n">
        <f aca="false">G5028*H5028/I5028</f>
        <v>578385.134686347</v>
      </c>
      <c r="K5028" s="23" t="n">
        <v>524985.84</v>
      </c>
      <c r="L5028" s="23" t="n">
        <v>687463</v>
      </c>
      <c r="M5028" s="23" t="n">
        <f aca="false">MIN(J5028:L5028)</f>
        <v>524985.84</v>
      </c>
      <c r="N5028" s="23" t="n">
        <f aca="false">MAX(J5028:L5028)</f>
        <v>687463</v>
      </c>
      <c r="O5028" s="23" t="n">
        <f aca="false">MEDIAN(J5028:L5028)</f>
        <v>578385.134686347</v>
      </c>
      <c r="P5028" s="23" t="n">
        <f aca="false">AVERAGE(J5028:L5028)</f>
        <v>596944.658228782</v>
      </c>
      <c r="Q5028" s="23" t="n">
        <f aca="false">AVERAGE(M5028,O5028)</f>
        <v>551685.487343174</v>
      </c>
      <c r="R5028" s="23" t="n">
        <f aca="false">AVERAGE(N5028,O5028)</f>
        <v>632924.067343173</v>
      </c>
      <c r="S5028" s="23" t="n">
        <f aca="false">STDEV(J5028:L5028)</f>
        <v>82813.3371867603</v>
      </c>
      <c r="T5028" s="25" t="n">
        <f aca="false">IF(P5028&gt;0,S5028/P5028,NA())</f>
        <v>0.138728667800595</v>
      </c>
      <c r="U5028" s="4" t="str">
        <f aca="false">IF(T5028&lt;=Parametros!$B$7,"MENOR",IF(T5028&lt;=Parametros!$B$8,"PROMEDIO MENOR-MEDIANA","PROMEDIO"))</f>
        <v>MENOR</v>
      </c>
      <c r="V5028" s="23" t="n">
        <f aca="false">IF(T5028&lt;=Parametros!$B$7,M5028,IF(T5028&lt;=Parametros!$B$8,Q5028,P5028))</f>
        <v>524985.84</v>
      </c>
      <c r="W5028" s="26" t="n">
        <f aca="false">ROUND(V5028,0)</f>
        <v>524986</v>
      </c>
      <c r="X5028" s="27" t="n">
        <f aca="false">K5028/G5028</f>
        <v>0.95947057726962</v>
      </c>
      <c r="Y5028" s="27" t="n">
        <f aca="false">L5028/G5028</f>
        <v>1.25641583297086</v>
      </c>
    </row>
    <row r="5029" customFormat="false" ht="26.25" hidden="false" customHeight="true" outlineLevel="0" collapsed="false">
      <c r="A5029" s="4" t="s">
        <v>318</v>
      </c>
      <c r="B5029" s="4" t="s">
        <v>1668</v>
      </c>
      <c r="C5029" s="4" t="s">
        <v>1821</v>
      </c>
      <c r="D5029" s="4" t="s">
        <v>1822</v>
      </c>
      <c r="E5029" s="4" t="s">
        <v>98</v>
      </c>
      <c r="F5029" s="4" t="s">
        <v>99</v>
      </c>
      <c r="G5029" s="23" t="n">
        <v>547162</v>
      </c>
      <c r="H5029" s="24" t="n">
        <f aca="false">Parametros!$B$3</f>
        <v>160.42</v>
      </c>
      <c r="I5029" s="24" t="n">
        <f aca="false">Parametros!$B$4</f>
        <v>151.76</v>
      </c>
      <c r="J5029" s="23" t="n">
        <f aca="false">G5029*H5029/I5029</f>
        <v>578385.134686347</v>
      </c>
      <c r="K5029" s="23" t="n">
        <v>524985.84</v>
      </c>
      <c r="L5029" s="23" t="n">
        <v>687463</v>
      </c>
      <c r="M5029" s="23" t="n">
        <f aca="false">MIN(J5029:L5029)</f>
        <v>524985.84</v>
      </c>
      <c r="N5029" s="23" t="n">
        <f aca="false">MAX(J5029:L5029)</f>
        <v>687463</v>
      </c>
      <c r="O5029" s="23" t="n">
        <f aca="false">MEDIAN(J5029:L5029)</f>
        <v>578385.134686347</v>
      </c>
      <c r="P5029" s="23" t="n">
        <f aca="false">AVERAGE(J5029:L5029)</f>
        <v>596944.658228782</v>
      </c>
      <c r="Q5029" s="23" t="n">
        <f aca="false">AVERAGE(M5029,O5029)</f>
        <v>551685.487343174</v>
      </c>
      <c r="R5029" s="23" t="n">
        <f aca="false">AVERAGE(N5029,O5029)</f>
        <v>632924.067343173</v>
      </c>
      <c r="S5029" s="23" t="n">
        <f aca="false">STDEV(J5029:L5029)</f>
        <v>82813.3371867603</v>
      </c>
      <c r="T5029" s="25" t="n">
        <f aca="false">IF(P5029&gt;0,S5029/P5029,NA())</f>
        <v>0.138728667800595</v>
      </c>
      <c r="U5029" s="4" t="str">
        <f aca="false">IF(T5029&lt;=Parametros!$B$7,"MENOR",IF(T5029&lt;=Parametros!$B$8,"PROMEDIO MENOR-MEDIANA","PROMEDIO"))</f>
        <v>MENOR</v>
      </c>
      <c r="V5029" s="23" t="n">
        <f aca="false">IF(T5029&lt;=Parametros!$B$7,M5029,IF(T5029&lt;=Parametros!$B$8,Q5029,P5029))</f>
        <v>524985.84</v>
      </c>
      <c r="W5029" s="26" t="n">
        <f aca="false">ROUND(V5029,0)</f>
        <v>524986</v>
      </c>
      <c r="X5029" s="27" t="n">
        <f aca="false">K5029/G5029</f>
        <v>0.95947057726962</v>
      </c>
      <c r="Y5029" s="27" t="n">
        <f aca="false">L5029/G5029</f>
        <v>1.25641583297086</v>
      </c>
    </row>
    <row r="5030" customFormat="false" ht="26.25" hidden="false" customHeight="true" outlineLevel="0" collapsed="false">
      <c r="A5030" s="4" t="s">
        <v>321</v>
      </c>
      <c r="B5030" s="4" t="s">
        <v>1668</v>
      </c>
      <c r="C5030" s="4" t="s">
        <v>1823</v>
      </c>
      <c r="D5030" s="4" t="s">
        <v>1824</v>
      </c>
      <c r="E5030" s="4" t="s">
        <v>98</v>
      </c>
      <c r="F5030" s="4" t="s">
        <v>99</v>
      </c>
      <c r="G5030" s="23" t="n">
        <v>547162</v>
      </c>
      <c r="H5030" s="24" t="n">
        <f aca="false">Parametros!$B$3</f>
        <v>160.42</v>
      </c>
      <c r="I5030" s="24" t="n">
        <f aca="false">Parametros!$B$4</f>
        <v>151.76</v>
      </c>
      <c r="J5030" s="23" t="n">
        <f aca="false">G5030*H5030/I5030</f>
        <v>578385.134686347</v>
      </c>
      <c r="K5030" s="23" t="n">
        <v>524985.84</v>
      </c>
      <c r="L5030" s="23" t="n">
        <v>687463</v>
      </c>
      <c r="M5030" s="23" t="n">
        <f aca="false">MIN(J5030:L5030)</f>
        <v>524985.84</v>
      </c>
      <c r="N5030" s="23" t="n">
        <f aca="false">MAX(J5030:L5030)</f>
        <v>687463</v>
      </c>
      <c r="O5030" s="23" t="n">
        <f aca="false">MEDIAN(J5030:L5030)</f>
        <v>578385.134686347</v>
      </c>
      <c r="P5030" s="23" t="n">
        <f aca="false">AVERAGE(J5030:L5030)</f>
        <v>596944.658228782</v>
      </c>
      <c r="Q5030" s="23" t="n">
        <f aca="false">AVERAGE(M5030,O5030)</f>
        <v>551685.487343174</v>
      </c>
      <c r="R5030" s="23" t="n">
        <f aca="false">AVERAGE(N5030,O5030)</f>
        <v>632924.067343173</v>
      </c>
      <c r="S5030" s="23" t="n">
        <f aca="false">STDEV(J5030:L5030)</f>
        <v>82813.3371867603</v>
      </c>
      <c r="T5030" s="25" t="n">
        <f aca="false">IF(P5030&gt;0,S5030/P5030,NA())</f>
        <v>0.138728667800595</v>
      </c>
      <c r="U5030" s="4" t="str">
        <f aca="false">IF(T5030&lt;=Parametros!$B$7,"MENOR",IF(T5030&lt;=Parametros!$B$8,"PROMEDIO MENOR-MEDIANA","PROMEDIO"))</f>
        <v>MENOR</v>
      </c>
      <c r="V5030" s="23" t="n">
        <f aca="false">IF(T5030&lt;=Parametros!$B$7,M5030,IF(T5030&lt;=Parametros!$B$8,Q5030,P5030))</f>
        <v>524985.84</v>
      </c>
      <c r="W5030" s="26" t="n">
        <f aca="false">ROUND(V5030,0)</f>
        <v>524986</v>
      </c>
      <c r="X5030" s="27" t="n">
        <f aca="false">K5030/G5030</f>
        <v>0.95947057726962</v>
      </c>
      <c r="Y5030" s="27" t="n">
        <f aca="false">L5030/G5030</f>
        <v>1.25641583297086</v>
      </c>
    </row>
    <row r="5031" customFormat="false" ht="39" hidden="false" customHeight="true" outlineLevel="0" collapsed="false">
      <c r="A5031" s="4" t="s">
        <v>323</v>
      </c>
      <c r="B5031" s="4" t="s">
        <v>1668</v>
      </c>
      <c r="C5031" s="4" t="s">
        <v>1825</v>
      </c>
      <c r="D5031" s="4" t="s">
        <v>1826</v>
      </c>
      <c r="E5031" s="4" t="s">
        <v>98</v>
      </c>
      <c r="F5031" s="4" t="s">
        <v>99</v>
      </c>
      <c r="G5031" s="23" t="n">
        <v>547162</v>
      </c>
      <c r="H5031" s="24" t="n">
        <f aca="false">Parametros!$B$3</f>
        <v>160.42</v>
      </c>
      <c r="I5031" s="24" t="n">
        <f aca="false">Parametros!$B$4</f>
        <v>151.76</v>
      </c>
      <c r="J5031" s="23" t="n">
        <f aca="false">G5031*H5031/I5031</f>
        <v>578385.134686347</v>
      </c>
      <c r="K5031" s="23" t="n">
        <v>524985.84</v>
      </c>
      <c r="L5031" s="23" t="n">
        <v>687463</v>
      </c>
      <c r="M5031" s="23" t="n">
        <f aca="false">MIN(J5031:L5031)</f>
        <v>524985.84</v>
      </c>
      <c r="N5031" s="23" t="n">
        <f aca="false">MAX(J5031:L5031)</f>
        <v>687463</v>
      </c>
      <c r="O5031" s="23" t="n">
        <f aca="false">MEDIAN(J5031:L5031)</f>
        <v>578385.134686347</v>
      </c>
      <c r="P5031" s="23" t="n">
        <f aca="false">AVERAGE(J5031:L5031)</f>
        <v>596944.658228782</v>
      </c>
      <c r="Q5031" s="23" t="n">
        <f aca="false">AVERAGE(M5031,O5031)</f>
        <v>551685.487343174</v>
      </c>
      <c r="R5031" s="23" t="n">
        <f aca="false">AVERAGE(N5031,O5031)</f>
        <v>632924.067343173</v>
      </c>
      <c r="S5031" s="23" t="n">
        <f aca="false">STDEV(J5031:L5031)</f>
        <v>82813.3371867603</v>
      </c>
      <c r="T5031" s="25" t="n">
        <f aca="false">IF(P5031&gt;0,S5031/P5031,NA())</f>
        <v>0.138728667800595</v>
      </c>
      <c r="U5031" s="4" t="str">
        <f aca="false">IF(T5031&lt;=Parametros!$B$7,"MENOR",IF(T5031&lt;=Parametros!$B$8,"PROMEDIO MENOR-MEDIANA","PROMEDIO"))</f>
        <v>MENOR</v>
      </c>
      <c r="V5031" s="23" t="n">
        <f aca="false">IF(T5031&lt;=Parametros!$B$7,M5031,IF(T5031&lt;=Parametros!$B$8,Q5031,P5031))</f>
        <v>524985.84</v>
      </c>
      <c r="W5031" s="26" t="n">
        <f aca="false">ROUND(V5031,0)</f>
        <v>524986</v>
      </c>
      <c r="X5031" s="27" t="n">
        <f aca="false">K5031/G5031</f>
        <v>0.95947057726962</v>
      </c>
      <c r="Y5031" s="27" t="n">
        <f aca="false">L5031/G5031</f>
        <v>1.25641583297086</v>
      </c>
    </row>
    <row r="5032" customFormat="false" ht="39" hidden="false" customHeight="true" outlineLevel="0" collapsed="false">
      <c r="A5032" s="4" t="s">
        <v>326</v>
      </c>
      <c r="B5032" s="4" t="s">
        <v>1668</v>
      </c>
      <c r="C5032" s="4" t="s">
        <v>1827</v>
      </c>
      <c r="D5032" s="4" t="s">
        <v>1828</v>
      </c>
      <c r="E5032" s="4" t="s">
        <v>98</v>
      </c>
      <c r="F5032" s="4" t="s">
        <v>99</v>
      </c>
      <c r="G5032" s="23" t="n">
        <v>547162</v>
      </c>
      <c r="H5032" s="24" t="n">
        <f aca="false">Parametros!$B$3</f>
        <v>160.42</v>
      </c>
      <c r="I5032" s="24" t="n">
        <f aca="false">Parametros!$B$4</f>
        <v>151.76</v>
      </c>
      <c r="J5032" s="23" t="n">
        <f aca="false">G5032*H5032/I5032</f>
        <v>578385.134686347</v>
      </c>
      <c r="K5032" s="23" t="n">
        <v>524985.84</v>
      </c>
      <c r="L5032" s="23" t="n">
        <v>687463</v>
      </c>
      <c r="M5032" s="23" t="n">
        <f aca="false">MIN(J5032:L5032)</f>
        <v>524985.84</v>
      </c>
      <c r="N5032" s="23" t="n">
        <f aca="false">MAX(J5032:L5032)</f>
        <v>687463</v>
      </c>
      <c r="O5032" s="23" t="n">
        <f aca="false">MEDIAN(J5032:L5032)</f>
        <v>578385.134686347</v>
      </c>
      <c r="P5032" s="23" t="n">
        <f aca="false">AVERAGE(J5032:L5032)</f>
        <v>596944.658228782</v>
      </c>
      <c r="Q5032" s="23" t="n">
        <f aca="false">AVERAGE(M5032,O5032)</f>
        <v>551685.487343174</v>
      </c>
      <c r="R5032" s="23" t="n">
        <f aca="false">AVERAGE(N5032,O5032)</f>
        <v>632924.067343173</v>
      </c>
      <c r="S5032" s="23" t="n">
        <f aca="false">STDEV(J5032:L5032)</f>
        <v>82813.3371867603</v>
      </c>
      <c r="T5032" s="25" t="n">
        <f aca="false">IF(P5032&gt;0,S5032/P5032,NA())</f>
        <v>0.138728667800595</v>
      </c>
      <c r="U5032" s="4" t="str">
        <f aca="false">IF(T5032&lt;=Parametros!$B$7,"MENOR",IF(T5032&lt;=Parametros!$B$8,"PROMEDIO MENOR-MEDIANA","PROMEDIO"))</f>
        <v>MENOR</v>
      </c>
      <c r="V5032" s="23" t="n">
        <f aca="false">IF(T5032&lt;=Parametros!$B$7,M5032,IF(T5032&lt;=Parametros!$B$8,Q5032,P5032))</f>
        <v>524985.84</v>
      </c>
      <c r="W5032" s="26" t="n">
        <f aca="false">ROUND(V5032,0)</f>
        <v>524986</v>
      </c>
      <c r="X5032" s="27" t="n">
        <f aca="false">K5032/G5032</f>
        <v>0.95947057726962</v>
      </c>
      <c r="Y5032" s="27" t="n">
        <f aca="false">L5032/G5032</f>
        <v>1.25641583297086</v>
      </c>
    </row>
    <row r="5033" customFormat="false" ht="39" hidden="false" customHeight="true" outlineLevel="0" collapsed="false">
      <c r="A5033" s="4" t="s">
        <v>328</v>
      </c>
      <c r="B5033" s="4" t="s">
        <v>1668</v>
      </c>
      <c r="C5033" s="4" t="s">
        <v>1829</v>
      </c>
      <c r="D5033" s="4" t="s">
        <v>1830</v>
      </c>
      <c r="E5033" s="4" t="s">
        <v>98</v>
      </c>
      <c r="F5033" s="4" t="s">
        <v>99</v>
      </c>
      <c r="G5033" s="23" t="n">
        <v>547162</v>
      </c>
      <c r="H5033" s="24" t="n">
        <f aca="false">Parametros!$B$3</f>
        <v>160.42</v>
      </c>
      <c r="I5033" s="24" t="n">
        <f aca="false">Parametros!$B$4</f>
        <v>151.76</v>
      </c>
      <c r="J5033" s="23" t="n">
        <f aca="false">G5033*H5033/I5033</f>
        <v>578385.134686347</v>
      </c>
      <c r="K5033" s="23" t="n">
        <v>524985.84</v>
      </c>
      <c r="L5033" s="23" t="n">
        <v>687463</v>
      </c>
      <c r="M5033" s="23" t="n">
        <f aca="false">MIN(J5033:L5033)</f>
        <v>524985.84</v>
      </c>
      <c r="N5033" s="23" t="n">
        <f aca="false">MAX(J5033:L5033)</f>
        <v>687463</v>
      </c>
      <c r="O5033" s="23" t="n">
        <f aca="false">MEDIAN(J5033:L5033)</f>
        <v>578385.134686347</v>
      </c>
      <c r="P5033" s="23" t="n">
        <f aca="false">AVERAGE(J5033:L5033)</f>
        <v>596944.658228782</v>
      </c>
      <c r="Q5033" s="23" t="n">
        <f aca="false">AVERAGE(M5033,O5033)</f>
        <v>551685.487343174</v>
      </c>
      <c r="R5033" s="23" t="n">
        <f aca="false">AVERAGE(N5033,O5033)</f>
        <v>632924.067343173</v>
      </c>
      <c r="S5033" s="23" t="n">
        <f aca="false">STDEV(J5033:L5033)</f>
        <v>82813.3371867603</v>
      </c>
      <c r="T5033" s="25" t="n">
        <f aca="false">IF(P5033&gt;0,S5033/P5033,NA())</f>
        <v>0.138728667800595</v>
      </c>
      <c r="U5033" s="4" t="str">
        <f aca="false">IF(T5033&lt;=Parametros!$B$7,"MENOR",IF(T5033&lt;=Parametros!$B$8,"PROMEDIO MENOR-MEDIANA","PROMEDIO"))</f>
        <v>MENOR</v>
      </c>
      <c r="V5033" s="23" t="n">
        <f aca="false">IF(T5033&lt;=Parametros!$B$7,M5033,IF(T5033&lt;=Parametros!$B$8,Q5033,P5033))</f>
        <v>524985.84</v>
      </c>
      <c r="W5033" s="26" t="n">
        <f aca="false">ROUND(V5033,0)</f>
        <v>524986</v>
      </c>
      <c r="X5033" s="27" t="n">
        <f aca="false">K5033/G5033</f>
        <v>0.95947057726962</v>
      </c>
      <c r="Y5033" s="27" t="n">
        <f aca="false">L5033/G5033</f>
        <v>1.25641583297086</v>
      </c>
    </row>
    <row r="5034" customFormat="false" ht="26.25" hidden="false" customHeight="true" outlineLevel="0" collapsed="false">
      <c r="A5034" s="4" t="s">
        <v>331</v>
      </c>
      <c r="B5034" s="4" t="s">
        <v>1668</v>
      </c>
      <c r="C5034" s="4" t="s">
        <v>1831</v>
      </c>
      <c r="D5034" s="4" t="s">
        <v>1832</v>
      </c>
      <c r="E5034" s="4" t="s">
        <v>98</v>
      </c>
      <c r="F5034" s="4" t="s">
        <v>99</v>
      </c>
      <c r="G5034" s="23" t="n">
        <v>252997</v>
      </c>
      <c r="H5034" s="24" t="n">
        <f aca="false">Parametros!$B$3</f>
        <v>160.42</v>
      </c>
      <c r="I5034" s="24" t="n">
        <f aca="false">Parametros!$B$4</f>
        <v>151.76</v>
      </c>
      <c r="J5034" s="23" t="n">
        <f aca="false">G5034*H5034/I5034</f>
        <v>267433.966394307</v>
      </c>
      <c r="K5034" s="23" t="n">
        <v>242743.45</v>
      </c>
      <c r="L5034" s="23" t="n">
        <v>317849</v>
      </c>
      <c r="M5034" s="23" t="n">
        <f aca="false">MIN(J5034:L5034)</f>
        <v>242743.45</v>
      </c>
      <c r="N5034" s="23" t="n">
        <f aca="false">MAX(J5034:L5034)</f>
        <v>317849</v>
      </c>
      <c r="O5034" s="23" t="n">
        <f aca="false">MEDIAN(J5034:L5034)</f>
        <v>267433.966394307</v>
      </c>
      <c r="P5034" s="23" t="n">
        <f aca="false">AVERAGE(J5034:L5034)</f>
        <v>276008.805464769</v>
      </c>
      <c r="Q5034" s="23" t="n">
        <f aca="false">AVERAGE(M5034,O5034)</f>
        <v>255088.708197153</v>
      </c>
      <c r="R5034" s="23" t="n">
        <f aca="false">AVERAGE(N5034,O5034)</f>
        <v>292641.483197153</v>
      </c>
      <c r="S5034" s="23" t="n">
        <f aca="false">STDEV(J5034:L5034)</f>
        <v>38279.9792190888</v>
      </c>
      <c r="T5034" s="25" t="n">
        <f aca="false">IF(P5034&gt;0,S5034/P5034,NA())</f>
        <v>0.138691152097954</v>
      </c>
      <c r="U5034" s="4" t="str">
        <f aca="false">IF(T5034&lt;=Parametros!$B$7,"MENOR",IF(T5034&lt;=Parametros!$B$8,"PROMEDIO MENOR-MEDIANA","PROMEDIO"))</f>
        <v>MENOR</v>
      </c>
      <c r="V5034" s="23" t="n">
        <f aca="false">IF(T5034&lt;=Parametros!$B$7,M5034,IF(T5034&lt;=Parametros!$B$8,Q5034,P5034))</f>
        <v>242743.45</v>
      </c>
      <c r="W5034" s="26" t="n">
        <f aca="false">ROUND(V5034,0)</f>
        <v>242743</v>
      </c>
      <c r="X5034" s="27" t="n">
        <f aca="false">K5034/G5034</f>
        <v>0.959471653814077</v>
      </c>
      <c r="Y5034" s="27" t="n">
        <f aca="false">L5034/G5034</f>
        <v>1.25633505535639</v>
      </c>
    </row>
    <row r="5035" customFormat="false" ht="39" hidden="false" customHeight="true" outlineLevel="0" collapsed="false">
      <c r="A5035" s="4" t="s">
        <v>334</v>
      </c>
      <c r="B5035" s="4" t="s">
        <v>1668</v>
      </c>
      <c r="C5035" s="4" t="s">
        <v>1833</v>
      </c>
      <c r="D5035" s="4" t="s">
        <v>1834</v>
      </c>
      <c r="E5035" s="4" t="s">
        <v>98</v>
      </c>
      <c r="F5035" s="4" t="s">
        <v>99</v>
      </c>
      <c r="G5035" s="23" t="n">
        <v>410372</v>
      </c>
      <c r="H5035" s="24" t="n">
        <f aca="false">Parametros!$B$3</f>
        <v>160.42</v>
      </c>
      <c r="I5035" s="24" t="n">
        <f aca="false">Parametros!$B$4</f>
        <v>151.76</v>
      </c>
      <c r="J5035" s="23" t="n">
        <f aca="false">G5035*H5035/I5035</f>
        <v>433789.379546653</v>
      </c>
      <c r="K5035" s="23" t="n">
        <v>393739.61</v>
      </c>
      <c r="L5035" s="23" t="n">
        <v>515627</v>
      </c>
      <c r="M5035" s="23" t="n">
        <f aca="false">MIN(J5035:L5035)</f>
        <v>393739.61</v>
      </c>
      <c r="N5035" s="23" t="n">
        <f aca="false">MAX(J5035:L5035)</f>
        <v>515627</v>
      </c>
      <c r="O5035" s="23" t="n">
        <f aca="false">MEDIAN(J5035:L5035)</f>
        <v>433789.379546653</v>
      </c>
      <c r="P5035" s="23" t="n">
        <f aca="false">AVERAGE(J5035:L5035)</f>
        <v>447718.663182218</v>
      </c>
      <c r="Q5035" s="23" t="n">
        <f aca="false">AVERAGE(M5035,O5035)</f>
        <v>413764.494773326</v>
      </c>
      <c r="R5035" s="23" t="n">
        <f aca="false">AVERAGE(N5035,O5035)</f>
        <v>474708.189773326</v>
      </c>
      <c r="S5035" s="23" t="n">
        <f aca="false">STDEV(J5035:L5035)</f>
        <v>62126.1029455658</v>
      </c>
      <c r="T5035" s="25" t="n">
        <f aca="false">IF(P5035&gt;0,S5035/P5035,NA())</f>
        <v>0.138761476914982</v>
      </c>
      <c r="U5035" s="4" t="str">
        <f aca="false">IF(T5035&lt;=Parametros!$B$7,"MENOR",IF(T5035&lt;=Parametros!$B$8,"PROMEDIO MENOR-MEDIANA","PROMEDIO"))</f>
        <v>MENOR</v>
      </c>
      <c r="V5035" s="23" t="n">
        <f aca="false">IF(T5035&lt;=Parametros!$B$7,M5035,IF(T5035&lt;=Parametros!$B$8,Q5035,P5035))</f>
        <v>393739.61</v>
      </c>
      <c r="W5035" s="26" t="n">
        <f aca="false">ROUND(V5035,0)</f>
        <v>393740</v>
      </c>
      <c r="X5035" s="27" t="n">
        <f aca="false">K5035/G5035</f>
        <v>0.959469968711316</v>
      </c>
      <c r="Y5035" s="27" t="n">
        <f aca="false">L5035/G5035</f>
        <v>1.25648679734485</v>
      </c>
    </row>
    <row r="5036" customFormat="false" ht="39" hidden="false" customHeight="true" outlineLevel="0" collapsed="false">
      <c r="A5036" s="4" t="s">
        <v>337</v>
      </c>
      <c r="B5036" s="4" t="s">
        <v>1668</v>
      </c>
      <c r="C5036" s="4" t="s">
        <v>1835</v>
      </c>
      <c r="D5036" s="4" t="s">
        <v>1836</v>
      </c>
      <c r="E5036" s="4" t="s">
        <v>98</v>
      </c>
      <c r="F5036" s="4" t="s">
        <v>99</v>
      </c>
      <c r="G5036" s="23" t="n">
        <v>410372</v>
      </c>
      <c r="H5036" s="24" t="n">
        <f aca="false">Parametros!$B$3</f>
        <v>160.42</v>
      </c>
      <c r="I5036" s="24" t="n">
        <f aca="false">Parametros!$B$4</f>
        <v>151.76</v>
      </c>
      <c r="J5036" s="23" t="n">
        <f aca="false">G5036*H5036/I5036</f>
        <v>433789.379546653</v>
      </c>
      <c r="K5036" s="23" t="n">
        <v>393739.61</v>
      </c>
      <c r="L5036" s="23" t="n">
        <v>515627</v>
      </c>
      <c r="M5036" s="23" t="n">
        <f aca="false">MIN(J5036:L5036)</f>
        <v>393739.61</v>
      </c>
      <c r="N5036" s="23" t="n">
        <f aca="false">MAX(J5036:L5036)</f>
        <v>515627</v>
      </c>
      <c r="O5036" s="23" t="n">
        <f aca="false">MEDIAN(J5036:L5036)</f>
        <v>433789.379546653</v>
      </c>
      <c r="P5036" s="23" t="n">
        <f aca="false">AVERAGE(J5036:L5036)</f>
        <v>447718.663182218</v>
      </c>
      <c r="Q5036" s="23" t="n">
        <f aca="false">AVERAGE(M5036,O5036)</f>
        <v>413764.494773326</v>
      </c>
      <c r="R5036" s="23" t="n">
        <f aca="false">AVERAGE(N5036,O5036)</f>
        <v>474708.189773326</v>
      </c>
      <c r="S5036" s="23" t="n">
        <f aca="false">STDEV(J5036:L5036)</f>
        <v>62126.1029455658</v>
      </c>
      <c r="T5036" s="25" t="n">
        <f aca="false">IF(P5036&gt;0,S5036/P5036,NA())</f>
        <v>0.138761476914982</v>
      </c>
      <c r="U5036" s="4" t="str">
        <f aca="false">IF(T5036&lt;=Parametros!$B$7,"MENOR",IF(T5036&lt;=Parametros!$B$8,"PROMEDIO MENOR-MEDIANA","PROMEDIO"))</f>
        <v>MENOR</v>
      </c>
      <c r="V5036" s="23" t="n">
        <f aca="false">IF(T5036&lt;=Parametros!$B$7,M5036,IF(T5036&lt;=Parametros!$B$8,Q5036,P5036))</f>
        <v>393739.61</v>
      </c>
      <c r="W5036" s="26" t="n">
        <f aca="false">ROUND(V5036,0)</f>
        <v>393740</v>
      </c>
      <c r="X5036" s="27" t="n">
        <f aca="false">K5036/G5036</f>
        <v>0.959469968711316</v>
      </c>
      <c r="Y5036" s="27" t="n">
        <f aca="false">L5036/G5036</f>
        <v>1.25648679734485</v>
      </c>
    </row>
    <row r="5037" customFormat="false" ht="26.25" hidden="false" customHeight="true" outlineLevel="0" collapsed="false">
      <c r="A5037" s="4" t="s">
        <v>340</v>
      </c>
      <c r="B5037" s="4" t="s">
        <v>1668</v>
      </c>
      <c r="C5037" s="4" t="s">
        <v>1837</v>
      </c>
      <c r="D5037" s="4" t="s">
        <v>1838</v>
      </c>
      <c r="E5037" s="4" t="s">
        <v>98</v>
      </c>
      <c r="F5037" s="4" t="s">
        <v>99</v>
      </c>
      <c r="G5037" s="23" t="n">
        <v>410372</v>
      </c>
      <c r="H5037" s="24" t="n">
        <f aca="false">Parametros!$B$3</f>
        <v>160.42</v>
      </c>
      <c r="I5037" s="24" t="n">
        <f aca="false">Parametros!$B$4</f>
        <v>151.76</v>
      </c>
      <c r="J5037" s="23" t="n">
        <f aca="false">G5037*H5037/I5037</f>
        <v>433789.379546653</v>
      </c>
      <c r="K5037" s="23" t="n">
        <v>393739.61</v>
      </c>
      <c r="L5037" s="23" t="n">
        <v>515627</v>
      </c>
      <c r="M5037" s="23" t="n">
        <f aca="false">MIN(J5037:L5037)</f>
        <v>393739.61</v>
      </c>
      <c r="N5037" s="23" t="n">
        <f aca="false">MAX(J5037:L5037)</f>
        <v>515627</v>
      </c>
      <c r="O5037" s="23" t="n">
        <f aca="false">MEDIAN(J5037:L5037)</f>
        <v>433789.379546653</v>
      </c>
      <c r="P5037" s="23" t="n">
        <f aca="false">AVERAGE(J5037:L5037)</f>
        <v>447718.663182218</v>
      </c>
      <c r="Q5037" s="23" t="n">
        <f aca="false">AVERAGE(M5037,O5037)</f>
        <v>413764.494773326</v>
      </c>
      <c r="R5037" s="23" t="n">
        <f aca="false">AVERAGE(N5037,O5037)</f>
        <v>474708.189773326</v>
      </c>
      <c r="S5037" s="23" t="n">
        <f aca="false">STDEV(J5037:L5037)</f>
        <v>62126.1029455658</v>
      </c>
      <c r="T5037" s="25" t="n">
        <f aca="false">IF(P5037&gt;0,S5037/P5037,NA())</f>
        <v>0.138761476914982</v>
      </c>
      <c r="U5037" s="4" t="str">
        <f aca="false">IF(T5037&lt;=Parametros!$B$7,"MENOR",IF(T5037&lt;=Parametros!$B$8,"PROMEDIO MENOR-MEDIANA","PROMEDIO"))</f>
        <v>MENOR</v>
      </c>
      <c r="V5037" s="23" t="n">
        <f aca="false">IF(T5037&lt;=Parametros!$B$7,M5037,IF(T5037&lt;=Parametros!$B$8,Q5037,P5037))</f>
        <v>393739.61</v>
      </c>
      <c r="W5037" s="26" t="n">
        <f aca="false">ROUND(V5037,0)</f>
        <v>393740</v>
      </c>
      <c r="X5037" s="27" t="n">
        <f aca="false">K5037/G5037</f>
        <v>0.959469968711316</v>
      </c>
      <c r="Y5037" s="27" t="n">
        <f aca="false">L5037/G5037</f>
        <v>1.25648679734485</v>
      </c>
    </row>
    <row r="5038" customFormat="false" ht="26.25" hidden="false" customHeight="true" outlineLevel="0" collapsed="false">
      <c r="A5038" s="4" t="s">
        <v>343</v>
      </c>
      <c r="B5038" s="4" t="s">
        <v>1668</v>
      </c>
      <c r="C5038" s="4" t="s">
        <v>1839</v>
      </c>
      <c r="D5038" s="4" t="s">
        <v>1840</v>
      </c>
      <c r="E5038" s="4" t="s">
        <v>98</v>
      </c>
      <c r="F5038" s="4" t="s">
        <v>99</v>
      </c>
      <c r="G5038" s="23" t="n">
        <v>410372</v>
      </c>
      <c r="H5038" s="24" t="n">
        <f aca="false">Parametros!$B$3</f>
        <v>160.42</v>
      </c>
      <c r="I5038" s="24" t="n">
        <f aca="false">Parametros!$B$4</f>
        <v>151.76</v>
      </c>
      <c r="J5038" s="23" t="n">
        <f aca="false">G5038*H5038/I5038</f>
        <v>433789.379546653</v>
      </c>
      <c r="K5038" s="23" t="n">
        <v>393739.61</v>
      </c>
      <c r="L5038" s="23" t="n">
        <v>515627</v>
      </c>
      <c r="M5038" s="23" t="n">
        <f aca="false">MIN(J5038:L5038)</f>
        <v>393739.61</v>
      </c>
      <c r="N5038" s="23" t="n">
        <f aca="false">MAX(J5038:L5038)</f>
        <v>515627</v>
      </c>
      <c r="O5038" s="23" t="n">
        <f aca="false">MEDIAN(J5038:L5038)</f>
        <v>433789.379546653</v>
      </c>
      <c r="P5038" s="23" t="n">
        <f aca="false">AVERAGE(J5038:L5038)</f>
        <v>447718.663182218</v>
      </c>
      <c r="Q5038" s="23" t="n">
        <f aca="false">AVERAGE(M5038,O5038)</f>
        <v>413764.494773326</v>
      </c>
      <c r="R5038" s="23" t="n">
        <f aca="false">AVERAGE(N5038,O5038)</f>
        <v>474708.189773326</v>
      </c>
      <c r="S5038" s="23" t="n">
        <f aca="false">STDEV(J5038:L5038)</f>
        <v>62126.1029455658</v>
      </c>
      <c r="T5038" s="25" t="n">
        <f aca="false">IF(P5038&gt;0,S5038/P5038,NA())</f>
        <v>0.138761476914982</v>
      </c>
      <c r="U5038" s="4" t="str">
        <f aca="false">IF(T5038&lt;=Parametros!$B$7,"MENOR",IF(T5038&lt;=Parametros!$B$8,"PROMEDIO MENOR-MEDIANA","PROMEDIO"))</f>
        <v>MENOR</v>
      </c>
      <c r="V5038" s="23" t="n">
        <f aca="false">IF(T5038&lt;=Parametros!$B$7,M5038,IF(T5038&lt;=Parametros!$B$8,Q5038,P5038))</f>
        <v>393739.61</v>
      </c>
      <c r="W5038" s="26" t="n">
        <f aca="false">ROUND(V5038,0)</f>
        <v>393740</v>
      </c>
      <c r="X5038" s="27" t="n">
        <f aca="false">K5038/G5038</f>
        <v>0.959469968711316</v>
      </c>
      <c r="Y5038" s="27" t="n">
        <f aca="false">L5038/G5038</f>
        <v>1.25648679734485</v>
      </c>
    </row>
    <row r="5039" customFormat="false" ht="15" hidden="false" customHeight="true" outlineLevel="0" collapsed="false">
      <c r="A5039" s="22" t="s">
        <v>346</v>
      </c>
      <c r="B5039" s="22" t="s">
        <v>347</v>
      </c>
      <c r="C5039" s="22"/>
      <c r="D5039" s="22"/>
      <c r="E5039" s="22"/>
      <c r="F5039" s="22"/>
      <c r="G5039" s="22"/>
      <c r="H5039" s="22"/>
      <c r="I5039" s="22"/>
      <c r="J5039" s="22"/>
      <c r="K5039" s="22"/>
      <c r="L5039" s="22"/>
      <c r="M5039" s="22"/>
      <c r="N5039" s="22"/>
      <c r="O5039" s="22"/>
      <c r="P5039" s="22"/>
      <c r="Q5039" s="22"/>
      <c r="R5039" s="22"/>
      <c r="S5039" s="22"/>
      <c r="T5039" s="22"/>
      <c r="U5039" s="22"/>
      <c r="V5039" s="22"/>
      <c r="W5039" s="22"/>
    </row>
    <row r="5040" customFormat="false" ht="26.25" hidden="false" customHeight="true" outlineLevel="0" collapsed="false">
      <c r="A5040" s="4" t="s">
        <v>348</v>
      </c>
      <c r="B5040" s="4" t="s">
        <v>1668</v>
      </c>
      <c r="C5040" s="4" t="s">
        <v>1841</v>
      </c>
      <c r="D5040" s="4" t="s">
        <v>1842</v>
      </c>
      <c r="E5040" s="4" t="s">
        <v>98</v>
      </c>
      <c r="F5040" s="4" t="s">
        <v>99</v>
      </c>
      <c r="G5040" s="23" t="n">
        <v>1085280</v>
      </c>
      <c r="H5040" s="24" t="n">
        <f aca="false">Parametros!$B$3</f>
        <v>160.42</v>
      </c>
      <c r="I5040" s="24" t="n">
        <f aca="false">Parametros!$B$4</f>
        <v>151.76</v>
      </c>
      <c r="J5040" s="23" t="n">
        <f aca="false">G5040*H5040/I5040</f>
        <v>1147210.18450185</v>
      </c>
      <c r="K5040" s="23" t="n">
        <v>1041294.32</v>
      </c>
      <c r="L5040" s="23" t="n">
        <v>1363621</v>
      </c>
      <c r="M5040" s="23" t="n">
        <f aca="false">MIN(J5040:L5040)</f>
        <v>1041294.32</v>
      </c>
      <c r="N5040" s="23" t="n">
        <f aca="false">MAX(J5040:L5040)</f>
        <v>1363621</v>
      </c>
      <c r="O5040" s="23" t="n">
        <f aca="false">MEDIAN(J5040:L5040)</f>
        <v>1147210.18450185</v>
      </c>
      <c r="P5040" s="23" t="n">
        <f aca="false">AVERAGE(J5040:L5040)</f>
        <v>1184041.83483395</v>
      </c>
      <c r="Q5040" s="23" t="n">
        <f aca="false">AVERAGE(M5040,O5040)</f>
        <v>1094252.25225092</v>
      </c>
      <c r="R5040" s="23" t="n">
        <f aca="false">AVERAGE(N5040,O5040)</f>
        <v>1255415.59225092</v>
      </c>
      <c r="S5040" s="23" t="n">
        <f aca="false">STDEV(J5040:L5040)</f>
        <v>164289.531040768</v>
      </c>
      <c r="T5040" s="25" t="n">
        <f aca="false">IF(P5040&gt;0,S5040/P5040,NA())</f>
        <v>0.138753147234707</v>
      </c>
      <c r="U5040" s="4" t="str">
        <f aca="false">IF(T5040&lt;=Parametros!$B$7,"MENOR",IF(T5040&lt;=Parametros!$B$8,"PROMEDIO MENOR-MEDIANA","PROMEDIO"))</f>
        <v>MENOR</v>
      </c>
      <c r="V5040" s="23" t="n">
        <f aca="false">IF(T5040&lt;=Parametros!$B$7,M5040,IF(T5040&lt;=Parametros!$B$8,Q5040,P5040))</f>
        <v>1041294.32</v>
      </c>
      <c r="W5040" s="26" t="n">
        <f aca="false">ROUND(V5040,0)</f>
        <v>1041294</v>
      </c>
      <c r="X5040" s="27" t="n">
        <f aca="false">K5040/G5040</f>
        <v>0.95947066194899</v>
      </c>
      <c r="Y5040" s="27" t="n">
        <f aca="false">L5040/G5040</f>
        <v>1.25646929824561</v>
      </c>
    </row>
    <row r="5041" customFormat="false" ht="39" hidden="false" customHeight="true" outlineLevel="0" collapsed="false">
      <c r="A5041" s="4" t="s">
        <v>351</v>
      </c>
      <c r="B5041" s="4" t="s">
        <v>1668</v>
      </c>
      <c r="C5041" s="4" t="s">
        <v>1843</v>
      </c>
      <c r="D5041" s="4" t="s">
        <v>1844</v>
      </c>
      <c r="E5041" s="4" t="s">
        <v>112</v>
      </c>
      <c r="F5041" s="4" t="s">
        <v>99</v>
      </c>
      <c r="G5041" s="23" t="n">
        <v>1085280</v>
      </c>
      <c r="H5041" s="24" t="n">
        <f aca="false">Parametros!$B$3</f>
        <v>160.42</v>
      </c>
      <c r="I5041" s="24" t="n">
        <f aca="false">Parametros!$B$4</f>
        <v>151.76</v>
      </c>
      <c r="J5041" s="23" t="n">
        <f aca="false">G5041*H5041/I5041</f>
        <v>1147210.18450185</v>
      </c>
      <c r="K5041" s="23" t="n">
        <v>1041294.32</v>
      </c>
      <c r="L5041" s="23" t="n">
        <v>1363621</v>
      </c>
      <c r="M5041" s="23" t="n">
        <f aca="false">MIN(J5041:L5041)</f>
        <v>1041294.32</v>
      </c>
      <c r="N5041" s="23" t="n">
        <f aca="false">MAX(J5041:L5041)</f>
        <v>1363621</v>
      </c>
      <c r="O5041" s="23" t="n">
        <f aca="false">MEDIAN(J5041:L5041)</f>
        <v>1147210.18450185</v>
      </c>
      <c r="P5041" s="23" t="n">
        <f aca="false">AVERAGE(J5041:L5041)</f>
        <v>1184041.83483395</v>
      </c>
      <c r="Q5041" s="23" t="n">
        <f aca="false">AVERAGE(M5041,O5041)</f>
        <v>1094252.25225092</v>
      </c>
      <c r="R5041" s="23" t="n">
        <f aca="false">AVERAGE(N5041,O5041)</f>
        <v>1255415.59225092</v>
      </c>
      <c r="S5041" s="23" t="n">
        <f aca="false">STDEV(J5041:L5041)</f>
        <v>164289.531040768</v>
      </c>
      <c r="T5041" s="25" t="n">
        <f aca="false">IF(P5041&gt;0,S5041/P5041,NA())</f>
        <v>0.138753147234707</v>
      </c>
      <c r="U5041" s="4" t="str">
        <f aca="false">IF(T5041&lt;=Parametros!$B$7,"MENOR",IF(T5041&lt;=Parametros!$B$8,"PROMEDIO MENOR-MEDIANA","PROMEDIO"))</f>
        <v>MENOR</v>
      </c>
      <c r="V5041" s="23" t="n">
        <f aca="false">IF(T5041&lt;=Parametros!$B$7,M5041,IF(T5041&lt;=Parametros!$B$8,Q5041,P5041))</f>
        <v>1041294.32</v>
      </c>
      <c r="W5041" s="26" t="n">
        <f aca="false">ROUND(V5041,0)</f>
        <v>1041294</v>
      </c>
      <c r="X5041" s="27" t="n">
        <f aca="false">K5041/G5041</f>
        <v>0.95947066194899</v>
      </c>
      <c r="Y5041" s="27" t="n">
        <f aca="false">L5041/G5041</f>
        <v>1.25646929824561</v>
      </c>
    </row>
    <row r="5042" customFormat="false" ht="39" hidden="false" customHeight="true" outlineLevel="0" collapsed="false">
      <c r="A5042" s="4" t="s">
        <v>354</v>
      </c>
      <c r="B5042" s="4" t="s">
        <v>1668</v>
      </c>
      <c r="C5042" s="4" t="s">
        <v>1845</v>
      </c>
      <c r="D5042" s="4" t="s">
        <v>1846</v>
      </c>
      <c r="E5042" s="4" t="s">
        <v>98</v>
      </c>
      <c r="F5042" s="4" t="s">
        <v>99</v>
      </c>
      <c r="G5042" s="23" t="n">
        <v>273581</v>
      </c>
      <c r="H5042" s="24" t="n">
        <f aca="false">Parametros!$B$3</f>
        <v>160.42</v>
      </c>
      <c r="I5042" s="24" t="n">
        <f aca="false">Parametros!$B$4</f>
        <v>151.76</v>
      </c>
      <c r="J5042" s="23" t="n">
        <f aca="false">G5042*H5042/I5042</f>
        <v>289192.567343173</v>
      </c>
      <c r="K5042" s="23" t="n">
        <v>262492.46</v>
      </c>
      <c r="L5042" s="23" t="n">
        <v>343672</v>
      </c>
      <c r="M5042" s="23" t="n">
        <f aca="false">MIN(J5042:L5042)</f>
        <v>262492.46</v>
      </c>
      <c r="N5042" s="23" t="n">
        <f aca="false">MAX(J5042:L5042)</f>
        <v>343672</v>
      </c>
      <c r="O5042" s="23" t="n">
        <f aca="false">MEDIAN(J5042:L5042)</f>
        <v>289192.567343173</v>
      </c>
      <c r="P5042" s="23" t="n">
        <f aca="false">AVERAGE(J5042:L5042)</f>
        <v>298452.342447725</v>
      </c>
      <c r="Q5042" s="23" t="n">
        <f aca="false">AVERAGE(M5042,O5042)</f>
        <v>275842.513671587</v>
      </c>
      <c r="R5042" s="23" t="n">
        <f aca="false">AVERAGE(N5042,O5042)</f>
        <v>316432.283671587</v>
      </c>
      <c r="S5042" s="23" t="n">
        <f aca="false">STDEV(J5042:L5042)</f>
        <v>41374.3520178026</v>
      </c>
      <c r="T5042" s="25" t="n">
        <f aca="false">IF(P5042&gt;0,S5042/P5042,NA())</f>
        <v>0.138629677617791</v>
      </c>
      <c r="U5042" s="4" t="str">
        <f aca="false">IF(T5042&lt;=Parametros!$B$7,"MENOR",IF(T5042&lt;=Parametros!$B$8,"PROMEDIO MENOR-MEDIANA","PROMEDIO"))</f>
        <v>MENOR</v>
      </c>
      <c r="V5042" s="23" t="n">
        <f aca="false">IF(T5042&lt;=Parametros!$B$7,M5042,IF(T5042&lt;=Parametros!$B$8,Q5042,P5042))</f>
        <v>262492.46</v>
      </c>
      <c r="W5042" s="26" t="n">
        <f aca="false">ROUND(V5042,0)</f>
        <v>262492</v>
      </c>
      <c r="X5042" s="27" t="n">
        <f aca="false">K5042/G5042</f>
        <v>0.959468895866307</v>
      </c>
      <c r="Y5042" s="27" t="n">
        <f aca="false">L5042/G5042</f>
        <v>1.25619834710744</v>
      </c>
    </row>
    <row r="5043" customFormat="false" ht="26.25" hidden="false" customHeight="true" outlineLevel="0" collapsed="false">
      <c r="A5043" s="4" t="s">
        <v>357</v>
      </c>
      <c r="B5043" s="4" t="s">
        <v>1668</v>
      </c>
      <c r="C5043" s="4" t="s">
        <v>1847</v>
      </c>
      <c r="D5043" s="4" t="s">
        <v>1848</v>
      </c>
      <c r="E5043" s="4" t="s">
        <v>98</v>
      </c>
      <c r="F5043" s="4" t="s">
        <v>99</v>
      </c>
      <c r="G5043" s="23" t="n">
        <v>948490</v>
      </c>
      <c r="H5043" s="24" t="n">
        <f aca="false">Parametros!$B$3</f>
        <v>160.42</v>
      </c>
      <c r="I5043" s="24" t="n">
        <f aca="false">Parametros!$B$4</f>
        <v>151.76</v>
      </c>
      <c r="J5043" s="23" t="n">
        <f aca="false">G5043*H5043/I5043</f>
        <v>1002614.42936215</v>
      </c>
      <c r="K5043" s="23" t="n">
        <v>910048.09</v>
      </c>
      <c r="L5043" s="23" t="n">
        <v>1191785</v>
      </c>
      <c r="M5043" s="23" t="n">
        <f aca="false">MIN(J5043:L5043)</f>
        <v>910048.09</v>
      </c>
      <c r="N5043" s="23" t="n">
        <f aca="false">MAX(J5043:L5043)</f>
        <v>1191785</v>
      </c>
      <c r="O5043" s="23" t="n">
        <f aca="false">MEDIAN(J5043:L5043)</f>
        <v>1002614.42936215</v>
      </c>
      <c r="P5043" s="23" t="n">
        <f aca="false">AVERAGE(J5043:L5043)</f>
        <v>1034815.83978738</v>
      </c>
      <c r="Q5043" s="23" t="n">
        <f aca="false">AVERAGE(M5043,O5043)</f>
        <v>956331.259681075</v>
      </c>
      <c r="R5043" s="23" t="n">
        <f aca="false">AVERAGE(N5043,O5043)</f>
        <v>1097199.71468108</v>
      </c>
      <c r="S5043" s="23" t="n">
        <f aca="false">STDEV(J5043:L5043)</f>
        <v>143602.297123402</v>
      </c>
      <c r="T5043" s="25" t="n">
        <f aca="false">IF(P5043&gt;0,S5043/P5043,NA())</f>
        <v>0.138770872653927</v>
      </c>
      <c r="U5043" s="4" t="str">
        <f aca="false">IF(T5043&lt;=Parametros!$B$7,"MENOR",IF(T5043&lt;=Parametros!$B$8,"PROMEDIO MENOR-MEDIANA","PROMEDIO"))</f>
        <v>MENOR</v>
      </c>
      <c r="V5043" s="23" t="n">
        <f aca="false">IF(T5043&lt;=Parametros!$B$7,M5043,IF(T5043&lt;=Parametros!$B$8,Q5043,P5043))</f>
        <v>910048.09</v>
      </c>
      <c r="W5043" s="26" t="n">
        <f aca="false">ROUND(V5043,0)</f>
        <v>910048</v>
      </c>
      <c r="X5043" s="27" t="n">
        <f aca="false">K5043/G5043</f>
        <v>0.959470410863583</v>
      </c>
      <c r="Y5043" s="27" t="n">
        <f aca="false">L5043/G5043</f>
        <v>1.25650771225843</v>
      </c>
    </row>
    <row r="5044" customFormat="false" ht="51.75" hidden="false" customHeight="true" outlineLevel="0" collapsed="false">
      <c r="A5044" s="4" t="s">
        <v>360</v>
      </c>
      <c r="B5044" s="4" t="s">
        <v>1668</v>
      </c>
      <c r="C5044" s="4" t="s">
        <v>1849</v>
      </c>
      <c r="D5044" s="4" t="s">
        <v>1850</v>
      </c>
      <c r="E5044" s="4" t="s">
        <v>112</v>
      </c>
      <c r="F5044" s="4" t="s">
        <v>99</v>
      </c>
      <c r="G5044" s="23" t="n">
        <v>273581</v>
      </c>
      <c r="H5044" s="24" t="n">
        <f aca="false">Parametros!$B$3</f>
        <v>160.42</v>
      </c>
      <c r="I5044" s="24" t="n">
        <f aca="false">Parametros!$B$4</f>
        <v>151.76</v>
      </c>
      <c r="J5044" s="23" t="n">
        <f aca="false">G5044*H5044/I5044</f>
        <v>289192.567343173</v>
      </c>
      <c r="K5044" s="23" t="n">
        <v>262492.46</v>
      </c>
      <c r="L5044" s="23" t="n">
        <v>343672</v>
      </c>
      <c r="M5044" s="23" t="n">
        <f aca="false">MIN(J5044:L5044)</f>
        <v>262492.46</v>
      </c>
      <c r="N5044" s="23" t="n">
        <f aca="false">MAX(J5044:L5044)</f>
        <v>343672</v>
      </c>
      <c r="O5044" s="23" t="n">
        <f aca="false">MEDIAN(J5044:L5044)</f>
        <v>289192.567343173</v>
      </c>
      <c r="P5044" s="23" t="n">
        <f aca="false">AVERAGE(J5044:L5044)</f>
        <v>298452.342447725</v>
      </c>
      <c r="Q5044" s="23" t="n">
        <f aca="false">AVERAGE(M5044,O5044)</f>
        <v>275842.513671587</v>
      </c>
      <c r="R5044" s="23" t="n">
        <f aca="false">AVERAGE(N5044,O5044)</f>
        <v>316432.283671587</v>
      </c>
      <c r="S5044" s="23" t="n">
        <f aca="false">STDEV(J5044:L5044)</f>
        <v>41374.3520178026</v>
      </c>
      <c r="T5044" s="25" t="n">
        <f aca="false">IF(P5044&gt;0,S5044/P5044,NA())</f>
        <v>0.138629677617791</v>
      </c>
      <c r="U5044" s="4" t="str">
        <f aca="false">IF(T5044&lt;=Parametros!$B$7,"MENOR",IF(T5044&lt;=Parametros!$B$8,"PROMEDIO MENOR-MEDIANA","PROMEDIO"))</f>
        <v>MENOR</v>
      </c>
      <c r="V5044" s="23" t="n">
        <f aca="false">IF(T5044&lt;=Parametros!$B$7,M5044,IF(T5044&lt;=Parametros!$B$8,Q5044,P5044))</f>
        <v>262492.46</v>
      </c>
      <c r="W5044" s="26" t="n">
        <f aca="false">ROUND(V5044,0)</f>
        <v>262492</v>
      </c>
      <c r="X5044" s="27" t="n">
        <f aca="false">K5044/G5044</f>
        <v>0.959468895866307</v>
      </c>
      <c r="Y5044" s="27" t="n">
        <f aca="false">L5044/G5044</f>
        <v>1.25619834710744</v>
      </c>
    </row>
    <row r="5045" customFormat="false" ht="39" hidden="false" customHeight="true" outlineLevel="0" collapsed="false">
      <c r="A5045" s="4" t="s">
        <v>363</v>
      </c>
      <c r="B5045" s="4" t="s">
        <v>1668</v>
      </c>
      <c r="C5045" s="4" t="s">
        <v>1851</v>
      </c>
      <c r="D5045" s="4" t="s">
        <v>1852</v>
      </c>
      <c r="E5045" s="4" t="s">
        <v>98</v>
      </c>
      <c r="F5045" s="4" t="s">
        <v>99</v>
      </c>
      <c r="G5045" s="23" t="n">
        <v>949620</v>
      </c>
      <c r="H5045" s="24" t="n">
        <f aca="false">Parametros!$B$3</f>
        <v>160.42</v>
      </c>
      <c r="I5045" s="24" t="n">
        <f aca="false">Parametros!$B$4</f>
        <v>151.76</v>
      </c>
      <c r="J5045" s="23" t="n">
        <f aca="false">G5045*H5045/I5045</f>
        <v>1003808.91143911</v>
      </c>
      <c r="K5045" s="23" t="n">
        <v>911132.07</v>
      </c>
      <c r="L5045" s="23" t="n">
        <v>1193213</v>
      </c>
      <c r="M5045" s="23" t="n">
        <f aca="false">MIN(J5045:L5045)</f>
        <v>911132.07</v>
      </c>
      <c r="N5045" s="23" t="n">
        <f aca="false">MAX(J5045:L5045)</f>
        <v>1193213</v>
      </c>
      <c r="O5045" s="23" t="n">
        <f aca="false">MEDIAN(J5045:L5045)</f>
        <v>1003808.91143911</v>
      </c>
      <c r="P5045" s="23" t="n">
        <f aca="false">AVERAGE(J5045:L5045)</f>
        <v>1036051.32714637</v>
      </c>
      <c r="Q5045" s="23" t="n">
        <f aca="false">AVERAGE(M5045,O5045)</f>
        <v>957470.490719557</v>
      </c>
      <c r="R5045" s="23" t="n">
        <f aca="false">AVERAGE(N5045,O5045)</f>
        <v>1098510.95571956</v>
      </c>
      <c r="S5045" s="23" t="n">
        <f aca="false">STDEV(J5045:L5045)</f>
        <v>143777.928749151</v>
      </c>
      <c r="T5045" s="25" t="n">
        <f aca="false">IF(P5045&gt;0,S5045/P5045,NA())</f>
        <v>0.138774909101427</v>
      </c>
      <c r="U5045" s="4" t="str">
        <f aca="false">IF(T5045&lt;=Parametros!$B$7,"MENOR",IF(T5045&lt;=Parametros!$B$8,"PROMEDIO MENOR-MEDIANA","PROMEDIO"))</f>
        <v>MENOR</v>
      </c>
      <c r="V5045" s="23" t="n">
        <f aca="false">IF(T5045&lt;=Parametros!$B$7,M5045,IF(T5045&lt;=Parametros!$B$8,Q5045,P5045))</f>
        <v>911132.07</v>
      </c>
      <c r="W5045" s="26" t="n">
        <f aca="false">ROUND(V5045,0)</f>
        <v>911132</v>
      </c>
      <c r="X5045" s="27" t="n">
        <f aca="false">K5045/G5045</f>
        <v>0.959470177544702</v>
      </c>
      <c r="Y5045" s="27" t="n">
        <f aca="false">L5045/G5045</f>
        <v>1.25651629072682</v>
      </c>
    </row>
    <row r="5046" customFormat="false" ht="51.75" hidden="false" customHeight="true" outlineLevel="0" collapsed="false">
      <c r="A5046" s="4" t="s">
        <v>366</v>
      </c>
      <c r="B5046" s="4" t="s">
        <v>1668</v>
      </c>
      <c r="C5046" s="4" t="s">
        <v>1853</v>
      </c>
      <c r="D5046" s="4" t="s">
        <v>1854</v>
      </c>
      <c r="E5046" s="4" t="s">
        <v>98</v>
      </c>
      <c r="F5046" s="4" t="s">
        <v>99</v>
      </c>
      <c r="G5046" s="23" t="n">
        <v>949620</v>
      </c>
      <c r="H5046" s="24" t="n">
        <f aca="false">Parametros!$B$3</f>
        <v>160.42</v>
      </c>
      <c r="I5046" s="24" t="n">
        <f aca="false">Parametros!$B$4</f>
        <v>151.76</v>
      </c>
      <c r="J5046" s="23" t="n">
        <f aca="false">G5046*H5046/I5046</f>
        <v>1003808.91143911</v>
      </c>
      <c r="K5046" s="23" t="n">
        <v>911132.07</v>
      </c>
      <c r="L5046" s="23" t="n">
        <v>1193213</v>
      </c>
      <c r="M5046" s="23" t="n">
        <f aca="false">MIN(J5046:L5046)</f>
        <v>911132.07</v>
      </c>
      <c r="N5046" s="23" t="n">
        <f aca="false">MAX(J5046:L5046)</f>
        <v>1193213</v>
      </c>
      <c r="O5046" s="23" t="n">
        <f aca="false">MEDIAN(J5046:L5046)</f>
        <v>1003808.91143911</v>
      </c>
      <c r="P5046" s="23" t="n">
        <f aca="false">AVERAGE(J5046:L5046)</f>
        <v>1036051.32714637</v>
      </c>
      <c r="Q5046" s="23" t="n">
        <f aca="false">AVERAGE(M5046,O5046)</f>
        <v>957470.490719557</v>
      </c>
      <c r="R5046" s="23" t="n">
        <f aca="false">AVERAGE(N5046,O5046)</f>
        <v>1098510.95571956</v>
      </c>
      <c r="S5046" s="23" t="n">
        <f aca="false">STDEV(J5046:L5046)</f>
        <v>143777.928749151</v>
      </c>
      <c r="T5046" s="25" t="n">
        <f aca="false">IF(P5046&gt;0,S5046/P5046,NA())</f>
        <v>0.138774909101427</v>
      </c>
      <c r="U5046" s="4" t="str">
        <f aca="false">IF(T5046&lt;=Parametros!$B$7,"MENOR",IF(T5046&lt;=Parametros!$B$8,"PROMEDIO MENOR-MEDIANA","PROMEDIO"))</f>
        <v>MENOR</v>
      </c>
      <c r="V5046" s="23" t="n">
        <f aca="false">IF(T5046&lt;=Parametros!$B$7,M5046,IF(T5046&lt;=Parametros!$B$8,Q5046,P5046))</f>
        <v>911132.07</v>
      </c>
      <c r="W5046" s="26" t="n">
        <f aca="false">ROUND(V5046,0)</f>
        <v>911132</v>
      </c>
      <c r="X5046" s="27" t="n">
        <f aca="false">K5046/G5046</f>
        <v>0.959470177544702</v>
      </c>
      <c r="Y5046" s="27" t="n">
        <f aca="false">L5046/G5046</f>
        <v>1.25651629072682</v>
      </c>
    </row>
    <row r="5047" customFormat="false" ht="39" hidden="false" customHeight="true" outlineLevel="0" collapsed="false">
      <c r="A5047" s="4" t="s">
        <v>369</v>
      </c>
      <c r="B5047" s="4" t="s">
        <v>1668</v>
      </c>
      <c r="C5047" s="4" t="s">
        <v>1855</v>
      </c>
      <c r="D5047" s="4" t="s">
        <v>1856</v>
      </c>
      <c r="E5047" s="4" t="s">
        <v>98</v>
      </c>
      <c r="F5047" s="4" t="s">
        <v>99</v>
      </c>
      <c r="G5047" s="23" t="n">
        <v>949620</v>
      </c>
      <c r="H5047" s="24" t="n">
        <f aca="false">Parametros!$B$3</f>
        <v>160.42</v>
      </c>
      <c r="I5047" s="24" t="n">
        <f aca="false">Parametros!$B$4</f>
        <v>151.76</v>
      </c>
      <c r="J5047" s="23" t="n">
        <f aca="false">G5047*H5047/I5047</f>
        <v>1003808.91143911</v>
      </c>
      <c r="K5047" s="23" t="n">
        <v>911132.07</v>
      </c>
      <c r="L5047" s="23" t="n">
        <v>1193213</v>
      </c>
      <c r="M5047" s="23" t="n">
        <f aca="false">MIN(J5047:L5047)</f>
        <v>911132.07</v>
      </c>
      <c r="N5047" s="23" t="n">
        <f aca="false">MAX(J5047:L5047)</f>
        <v>1193213</v>
      </c>
      <c r="O5047" s="23" t="n">
        <f aca="false">MEDIAN(J5047:L5047)</f>
        <v>1003808.91143911</v>
      </c>
      <c r="P5047" s="23" t="n">
        <f aca="false">AVERAGE(J5047:L5047)</f>
        <v>1036051.32714637</v>
      </c>
      <c r="Q5047" s="23" t="n">
        <f aca="false">AVERAGE(M5047,O5047)</f>
        <v>957470.490719557</v>
      </c>
      <c r="R5047" s="23" t="n">
        <f aca="false">AVERAGE(N5047,O5047)</f>
        <v>1098510.95571956</v>
      </c>
      <c r="S5047" s="23" t="n">
        <f aca="false">STDEV(J5047:L5047)</f>
        <v>143777.928749151</v>
      </c>
      <c r="T5047" s="25" t="n">
        <f aca="false">IF(P5047&gt;0,S5047/P5047,NA())</f>
        <v>0.138774909101427</v>
      </c>
      <c r="U5047" s="4" t="str">
        <f aca="false">IF(T5047&lt;=Parametros!$B$7,"MENOR",IF(T5047&lt;=Parametros!$B$8,"PROMEDIO MENOR-MEDIANA","PROMEDIO"))</f>
        <v>MENOR</v>
      </c>
      <c r="V5047" s="23" t="n">
        <f aca="false">IF(T5047&lt;=Parametros!$B$7,M5047,IF(T5047&lt;=Parametros!$B$8,Q5047,P5047))</f>
        <v>911132.07</v>
      </c>
      <c r="W5047" s="26" t="n">
        <f aca="false">ROUND(V5047,0)</f>
        <v>911132</v>
      </c>
      <c r="X5047" s="27" t="n">
        <f aca="false">K5047/G5047</f>
        <v>0.959470177544702</v>
      </c>
      <c r="Y5047" s="27" t="n">
        <f aca="false">L5047/G5047</f>
        <v>1.25651629072682</v>
      </c>
    </row>
    <row r="5048" customFormat="false" ht="26.25" hidden="false" customHeight="true" outlineLevel="0" collapsed="false">
      <c r="A5048" s="4" t="s">
        <v>372</v>
      </c>
      <c r="B5048" s="4" t="s">
        <v>1668</v>
      </c>
      <c r="C5048" s="4" t="s">
        <v>1857</v>
      </c>
      <c r="D5048" s="4" t="s">
        <v>1858</v>
      </c>
      <c r="E5048" s="4" t="s">
        <v>98</v>
      </c>
      <c r="F5048" s="4" t="s">
        <v>99</v>
      </c>
      <c r="G5048" s="23" t="n">
        <v>683953</v>
      </c>
      <c r="H5048" s="24" t="n">
        <f aca="false">Parametros!$B$3</f>
        <v>160.42</v>
      </c>
      <c r="I5048" s="24" t="n">
        <f aca="false">Parametros!$B$4</f>
        <v>151.76</v>
      </c>
      <c r="J5048" s="23" t="n">
        <f aca="false">G5048*H5048/I5048</f>
        <v>722981.946889826</v>
      </c>
      <c r="K5048" s="23" t="n">
        <v>656232.99</v>
      </c>
      <c r="L5048" s="23" t="n">
        <v>859299</v>
      </c>
      <c r="M5048" s="23" t="n">
        <f aca="false">MIN(J5048:L5048)</f>
        <v>656232.99</v>
      </c>
      <c r="N5048" s="23" t="n">
        <f aca="false">MAX(J5048:L5048)</f>
        <v>859299</v>
      </c>
      <c r="O5048" s="23" t="n">
        <f aca="false">MEDIAN(J5048:L5048)</f>
        <v>722981.946889826</v>
      </c>
      <c r="P5048" s="23" t="n">
        <f aca="false">AVERAGE(J5048:L5048)</f>
        <v>746171.312296609</v>
      </c>
      <c r="Q5048" s="23" t="n">
        <f aca="false">AVERAGE(M5048,O5048)</f>
        <v>689607.468444913</v>
      </c>
      <c r="R5048" s="23" t="n">
        <f aca="false">AVERAGE(N5048,O5048)</f>
        <v>791140.473444913</v>
      </c>
      <c r="S5048" s="23" t="n">
        <f aca="false">STDEV(J5048:L5048)</f>
        <v>103500.053648812</v>
      </c>
      <c r="T5048" s="25" t="n">
        <f aca="false">IF(P5048&gt;0,S5048/P5048,NA())</f>
        <v>0.138708165193666</v>
      </c>
      <c r="U5048" s="4" t="str">
        <f aca="false">IF(T5048&lt;=Parametros!$B$7,"MENOR",IF(T5048&lt;=Parametros!$B$8,"PROMEDIO MENOR-MEDIANA","PROMEDIO"))</f>
        <v>MENOR</v>
      </c>
      <c r="V5048" s="23" t="n">
        <f aca="false">IF(T5048&lt;=Parametros!$B$7,M5048,IF(T5048&lt;=Parametros!$B$8,Q5048,P5048))</f>
        <v>656232.99</v>
      </c>
      <c r="W5048" s="26" t="n">
        <f aca="false">ROUND(V5048,0)</f>
        <v>656233</v>
      </c>
      <c r="X5048" s="27" t="n">
        <f aca="false">K5048/G5048</f>
        <v>0.959470884695293</v>
      </c>
      <c r="Y5048" s="27" t="n">
        <f aca="false">L5048/G5048</f>
        <v>1.25637141733423</v>
      </c>
    </row>
    <row r="5049" customFormat="false" ht="39" hidden="false" customHeight="true" outlineLevel="0" collapsed="false">
      <c r="A5049" s="4" t="s">
        <v>375</v>
      </c>
      <c r="B5049" s="4" t="s">
        <v>1668</v>
      </c>
      <c r="C5049" s="4" t="s">
        <v>1859</v>
      </c>
      <c r="D5049" s="4" t="s">
        <v>1860</v>
      </c>
      <c r="E5049" s="4" t="s">
        <v>98</v>
      </c>
      <c r="F5049" s="4" t="s">
        <v>99</v>
      </c>
      <c r="G5049" s="23" t="n">
        <v>683953</v>
      </c>
      <c r="H5049" s="24" t="n">
        <f aca="false">Parametros!$B$3</f>
        <v>160.42</v>
      </c>
      <c r="I5049" s="24" t="n">
        <f aca="false">Parametros!$B$4</f>
        <v>151.76</v>
      </c>
      <c r="J5049" s="23" t="n">
        <f aca="false">G5049*H5049/I5049</f>
        <v>722981.946889826</v>
      </c>
      <c r="K5049" s="23" t="n">
        <v>656232.99</v>
      </c>
      <c r="L5049" s="23" t="n">
        <v>859299</v>
      </c>
      <c r="M5049" s="23" t="n">
        <f aca="false">MIN(J5049:L5049)</f>
        <v>656232.99</v>
      </c>
      <c r="N5049" s="23" t="n">
        <f aca="false">MAX(J5049:L5049)</f>
        <v>859299</v>
      </c>
      <c r="O5049" s="23" t="n">
        <f aca="false">MEDIAN(J5049:L5049)</f>
        <v>722981.946889826</v>
      </c>
      <c r="P5049" s="23" t="n">
        <f aca="false">AVERAGE(J5049:L5049)</f>
        <v>746171.312296609</v>
      </c>
      <c r="Q5049" s="23" t="n">
        <f aca="false">AVERAGE(M5049,O5049)</f>
        <v>689607.468444913</v>
      </c>
      <c r="R5049" s="23" t="n">
        <f aca="false">AVERAGE(N5049,O5049)</f>
        <v>791140.473444913</v>
      </c>
      <c r="S5049" s="23" t="n">
        <f aca="false">STDEV(J5049:L5049)</f>
        <v>103500.053648812</v>
      </c>
      <c r="T5049" s="25" t="n">
        <f aca="false">IF(P5049&gt;0,S5049/P5049,NA())</f>
        <v>0.138708165193666</v>
      </c>
      <c r="U5049" s="4" t="str">
        <f aca="false">IF(T5049&lt;=Parametros!$B$7,"MENOR",IF(T5049&lt;=Parametros!$B$8,"PROMEDIO MENOR-MEDIANA","PROMEDIO"))</f>
        <v>MENOR</v>
      </c>
      <c r="V5049" s="23" t="n">
        <f aca="false">IF(T5049&lt;=Parametros!$B$7,M5049,IF(T5049&lt;=Parametros!$B$8,Q5049,P5049))</f>
        <v>656232.99</v>
      </c>
      <c r="W5049" s="26" t="n">
        <f aca="false">ROUND(V5049,0)</f>
        <v>656233</v>
      </c>
      <c r="X5049" s="27" t="n">
        <f aca="false">K5049/G5049</f>
        <v>0.959470884695293</v>
      </c>
      <c r="Y5049" s="27" t="n">
        <f aca="false">L5049/G5049</f>
        <v>1.25637141733423</v>
      </c>
    </row>
    <row r="5050" customFormat="false" ht="39" hidden="false" customHeight="true" outlineLevel="0" collapsed="false">
      <c r="A5050" s="4" t="s">
        <v>378</v>
      </c>
      <c r="B5050" s="4" t="s">
        <v>1668</v>
      </c>
      <c r="C5050" s="4" t="s">
        <v>1861</v>
      </c>
      <c r="D5050" s="4" t="s">
        <v>1862</v>
      </c>
      <c r="E5050" s="4" t="s">
        <v>98</v>
      </c>
      <c r="F5050" s="4" t="s">
        <v>99</v>
      </c>
      <c r="G5050" s="23" t="n">
        <v>683953</v>
      </c>
      <c r="H5050" s="24" t="n">
        <f aca="false">Parametros!$B$3</f>
        <v>160.42</v>
      </c>
      <c r="I5050" s="24" t="n">
        <f aca="false">Parametros!$B$4</f>
        <v>151.76</v>
      </c>
      <c r="J5050" s="23" t="n">
        <f aca="false">G5050*H5050/I5050</f>
        <v>722981.946889826</v>
      </c>
      <c r="K5050" s="23" t="n">
        <v>656232.99</v>
      </c>
      <c r="L5050" s="23" t="n">
        <v>859299</v>
      </c>
      <c r="M5050" s="23" t="n">
        <f aca="false">MIN(J5050:L5050)</f>
        <v>656232.99</v>
      </c>
      <c r="N5050" s="23" t="n">
        <f aca="false">MAX(J5050:L5050)</f>
        <v>859299</v>
      </c>
      <c r="O5050" s="23" t="n">
        <f aca="false">MEDIAN(J5050:L5050)</f>
        <v>722981.946889826</v>
      </c>
      <c r="P5050" s="23" t="n">
        <f aca="false">AVERAGE(J5050:L5050)</f>
        <v>746171.312296609</v>
      </c>
      <c r="Q5050" s="23" t="n">
        <f aca="false">AVERAGE(M5050,O5050)</f>
        <v>689607.468444913</v>
      </c>
      <c r="R5050" s="23" t="n">
        <f aca="false">AVERAGE(N5050,O5050)</f>
        <v>791140.473444913</v>
      </c>
      <c r="S5050" s="23" t="n">
        <f aca="false">STDEV(J5050:L5050)</f>
        <v>103500.053648812</v>
      </c>
      <c r="T5050" s="25" t="n">
        <f aca="false">IF(P5050&gt;0,S5050/P5050,NA())</f>
        <v>0.138708165193666</v>
      </c>
      <c r="U5050" s="4" t="str">
        <f aca="false">IF(T5050&lt;=Parametros!$B$7,"MENOR",IF(T5050&lt;=Parametros!$B$8,"PROMEDIO MENOR-MEDIANA","PROMEDIO"))</f>
        <v>MENOR</v>
      </c>
      <c r="V5050" s="23" t="n">
        <f aca="false">IF(T5050&lt;=Parametros!$B$7,M5050,IF(T5050&lt;=Parametros!$B$8,Q5050,P5050))</f>
        <v>656232.99</v>
      </c>
      <c r="W5050" s="26" t="n">
        <f aca="false">ROUND(V5050,0)</f>
        <v>656233</v>
      </c>
      <c r="X5050" s="27" t="n">
        <f aca="false">K5050/G5050</f>
        <v>0.959470884695293</v>
      </c>
      <c r="Y5050" s="27" t="n">
        <f aca="false">L5050/G5050</f>
        <v>1.25637141733423</v>
      </c>
    </row>
    <row r="5051" customFormat="false" ht="51.75" hidden="false" customHeight="true" outlineLevel="0" collapsed="false">
      <c r="A5051" s="4" t="s">
        <v>381</v>
      </c>
      <c r="B5051" s="4" t="s">
        <v>1668</v>
      </c>
      <c r="C5051" s="4" t="s">
        <v>1863</v>
      </c>
      <c r="D5051" s="4" t="s">
        <v>1864</v>
      </c>
      <c r="E5051" s="4" t="s">
        <v>98</v>
      </c>
      <c r="F5051" s="4" t="s">
        <v>99</v>
      </c>
      <c r="G5051" s="23" t="n">
        <v>683953</v>
      </c>
      <c r="H5051" s="24" t="n">
        <f aca="false">Parametros!$B$3</f>
        <v>160.42</v>
      </c>
      <c r="I5051" s="24" t="n">
        <f aca="false">Parametros!$B$4</f>
        <v>151.76</v>
      </c>
      <c r="J5051" s="23" t="n">
        <f aca="false">G5051*H5051/I5051</f>
        <v>722981.946889826</v>
      </c>
      <c r="K5051" s="23" t="n">
        <v>656232.99</v>
      </c>
      <c r="L5051" s="23" t="n">
        <v>859299</v>
      </c>
      <c r="M5051" s="23" t="n">
        <f aca="false">MIN(J5051:L5051)</f>
        <v>656232.99</v>
      </c>
      <c r="N5051" s="23" t="n">
        <f aca="false">MAX(J5051:L5051)</f>
        <v>859299</v>
      </c>
      <c r="O5051" s="23" t="n">
        <f aca="false">MEDIAN(J5051:L5051)</f>
        <v>722981.946889826</v>
      </c>
      <c r="P5051" s="23" t="n">
        <f aca="false">AVERAGE(J5051:L5051)</f>
        <v>746171.312296609</v>
      </c>
      <c r="Q5051" s="23" t="n">
        <f aca="false">AVERAGE(M5051,O5051)</f>
        <v>689607.468444913</v>
      </c>
      <c r="R5051" s="23" t="n">
        <f aca="false">AVERAGE(N5051,O5051)</f>
        <v>791140.473444913</v>
      </c>
      <c r="S5051" s="23" t="n">
        <f aca="false">STDEV(J5051:L5051)</f>
        <v>103500.053648812</v>
      </c>
      <c r="T5051" s="25" t="n">
        <f aca="false">IF(P5051&gt;0,S5051/P5051,NA())</f>
        <v>0.138708165193666</v>
      </c>
      <c r="U5051" s="4" t="str">
        <f aca="false">IF(T5051&lt;=Parametros!$B$7,"MENOR",IF(T5051&lt;=Parametros!$B$8,"PROMEDIO MENOR-MEDIANA","PROMEDIO"))</f>
        <v>MENOR</v>
      </c>
      <c r="V5051" s="23" t="n">
        <f aca="false">IF(T5051&lt;=Parametros!$B$7,M5051,IF(T5051&lt;=Parametros!$B$8,Q5051,P5051))</f>
        <v>656232.99</v>
      </c>
      <c r="W5051" s="26" t="n">
        <f aca="false">ROUND(V5051,0)</f>
        <v>656233</v>
      </c>
      <c r="X5051" s="27" t="n">
        <f aca="false">K5051/G5051</f>
        <v>0.959470884695293</v>
      </c>
      <c r="Y5051" s="27" t="n">
        <f aca="false">L5051/G5051</f>
        <v>1.25637141733423</v>
      </c>
    </row>
    <row r="5052" customFormat="false" ht="39" hidden="false" customHeight="true" outlineLevel="0" collapsed="false">
      <c r="A5052" s="4" t="s">
        <v>384</v>
      </c>
      <c r="B5052" s="4" t="s">
        <v>1668</v>
      </c>
      <c r="C5052" s="4" t="s">
        <v>1865</v>
      </c>
      <c r="D5052" s="4" t="s">
        <v>1866</v>
      </c>
      <c r="E5052" s="4" t="s">
        <v>98</v>
      </c>
      <c r="F5052" s="4" t="s">
        <v>99</v>
      </c>
      <c r="G5052" s="23" t="n">
        <v>957534</v>
      </c>
      <c r="H5052" s="24" t="n">
        <f aca="false">Parametros!$B$3</f>
        <v>160.42</v>
      </c>
      <c r="I5052" s="24" t="n">
        <f aca="false">Parametros!$B$4</f>
        <v>151.76</v>
      </c>
      <c r="J5052" s="23" t="n">
        <f aca="false">G5052*H5052/I5052</f>
        <v>1012174.514233</v>
      </c>
      <c r="K5052" s="23" t="n">
        <v>918725.45</v>
      </c>
      <c r="L5052" s="23" t="n">
        <v>1203090</v>
      </c>
      <c r="M5052" s="23" t="n">
        <f aca="false">MIN(J5052:L5052)</f>
        <v>918725.45</v>
      </c>
      <c r="N5052" s="23" t="n">
        <f aca="false">MAX(J5052:L5052)</f>
        <v>1203090</v>
      </c>
      <c r="O5052" s="23" t="n">
        <f aca="false">MEDIAN(J5052:L5052)</f>
        <v>1012174.514233</v>
      </c>
      <c r="P5052" s="23" t="n">
        <f aca="false">AVERAGE(J5052:L5052)</f>
        <v>1044663.321411</v>
      </c>
      <c r="Q5052" s="23" t="n">
        <f aca="false">AVERAGE(M5052,O5052)</f>
        <v>965449.9821165</v>
      </c>
      <c r="R5052" s="23" t="n">
        <f aca="false">AVERAGE(N5052,O5052)</f>
        <v>1107632.2571165</v>
      </c>
      <c r="S5052" s="23" t="n">
        <f aca="false">STDEV(J5052:L5052)</f>
        <v>144939.440001894</v>
      </c>
      <c r="T5052" s="25" t="n">
        <f aca="false">IF(P5052&gt;0,S5052/P5052,NA())</f>
        <v>0.138742728907269</v>
      </c>
      <c r="U5052" s="4" t="str">
        <f aca="false">IF(T5052&lt;=Parametros!$B$7,"MENOR",IF(T5052&lt;=Parametros!$B$8,"PROMEDIO MENOR-MEDIANA","PROMEDIO"))</f>
        <v>MENOR</v>
      </c>
      <c r="V5052" s="23" t="n">
        <f aca="false">IF(T5052&lt;=Parametros!$B$7,M5052,IF(T5052&lt;=Parametros!$B$8,Q5052,P5052))</f>
        <v>918725.45</v>
      </c>
      <c r="W5052" s="26" t="n">
        <f aca="false">ROUND(V5052,0)</f>
        <v>918725</v>
      </c>
      <c r="X5052" s="27" t="n">
        <f aca="false">K5052/G5052</f>
        <v>0.959470316458737</v>
      </c>
      <c r="Y5052" s="27" t="n">
        <f aca="false">L5052/G5052</f>
        <v>1.25644624629517</v>
      </c>
    </row>
    <row r="5053" customFormat="false" ht="51.75" hidden="false" customHeight="true" outlineLevel="0" collapsed="false">
      <c r="A5053" s="4" t="s">
        <v>387</v>
      </c>
      <c r="B5053" s="4" t="s">
        <v>1668</v>
      </c>
      <c r="C5053" s="4" t="s">
        <v>1867</v>
      </c>
      <c r="D5053" s="4" t="s">
        <v>1868</v>
      </c>
      <c r="E5053" s="4" t="s">
        <v>98</v>
      </c>
      <c r="F5053" s="4" t="s">
        <v>99</v>
      </c>
      <c r="G5053" s="23" t="n">
        <v>957534</v>
      </c>
      <c r="H5053" s="24" t="n">
        <f aca="false">Parametros!$B$3</f>
        <v>160.42</v>
      </c>
      <c r="I5053" s="24" t="n">
        <f aca="false">Parametros!$B$4</f>
        <v>151.76</v>
      </c>
      <c r="J5053" s="23" t="n">
        <f aca="false">G5053*H5053/I5053</f>
        <v>1012174.514233</v>
      </c>
      <c r="K5053" s="23" t="n">
        <v>918725.45</v>
      </c>
      <c r="L5053" s="23" t="n">
        <v>1203090</v>
      </c>
      <c r="M5053" s="23" t="n">
        <f aca="false">MIN(J5053:L5053)</f>
        <v>918725.45</v>
      </c>
      <c r="N5053" s="23" t="n">
        <f aca="false">MAX(J5053:L5053)</f>
        <v>1203090</v>
      </c>
      <c r="O5053" s="23" t="n">
        <f aca="false">MEDIAN(J5053:L5053)</f>
        <v>1012174.514233</v>
      </c>
      <c r="P5053" s="23" t="n">
        <f aca="false">AVERAGE(J5053:L5053)</f>
        <v>1044663.321411</v>
      </c>
      <c r="Q5053" s="23" t="n">
        <f aca="false">AVERAGE(M5053,O5053)</f>
        <v>965449.9821165</v>
      </c>
      <c r="R5053" s="23" t="n">
        <f aca="false">AVERAGE(N5053,O5053)</f>
        <v>1107632.2571165</v>
      </c>
      <c r="S5053" s="23" t="n">
        <f aca="false">STDEV(J5053:L5053)</f>
        <v>144939.440001894</v>
      </c>
      <c r="T5053" s="25" t="n">
        <f aca="false">IF(P5053&gt;0,S5053/P5053,NA())</f>
        <v>0.138742728907269</v>
      </c>
      <c r="U5053" s="4" t="str">
        <f aca="false">IF(T5053&lt;=Parametros!$B$7,"MENOR",IF(T5053&lt;=Parametros!$B$8,"PROMEDIO MENOR-MEDIANA","PROMEDIO"))</f>
        <v>MENOR</v>
      </c>
      <c r="V5053" s="23" t="n">
        <f aca="false">IF(T5053&lt;=Parametros!$B$7,M5053,IF(T5053&lt;=Parametros!$B$8,Q5053,P5053))</f>
        <v>918725.45</v>
      </c>
      <c r="W5053" s="26" t="n">
        <f aca="false">ROUND(V5053,0)</f>
        <v>918725</v>
      </c>
      <c r="X5053" s="27" t="n">
        <f aca="false">K5053/G5053</f>
        <v>0.959470316458737</v>
      </c>
      <c r="Y5053" s="27" t="n">
        <f aca="false">L5053/G5053</f>
        <v>1.25644624629517</v>
      </c>
    </row>
    <row r="5054" customFormat="false" ht="26.25" hidden="false" customHeight="true" outlineLevel="0" collapsed="false">
      <c r="A5054" s="4" t="s">
        <v>390</v>
      </c>
      <c r="B5054" s="4" t="s">
        <v>1668</v>
      </c>
      <c r="C5054" s="4" t="s">
        <v>1869</v>
      </c>
      <c r="D5054" s="4" t="s">
        <v>1870</v>
      </c>
      <c r="E5054" s="4" t="s">
        <v>98</v>
      </c>
      <c r="F5054" s="4" t="s">
        <v>99</v>
      </c>
      <c r="G5054" s="23" t="n">
        <v>683953</v>
      </c>
      <c r="H5054" s="24" t="n">
        <f aca="false">Parametros!$B$3</f>
        <v>160.42</v>
      </c>
      <c r="I5054" s="24" t="n">
        <f aca="false">Parametros!$B$4</f>
        <v>151.76</v>
      </c>
      <c r="J5054" s="23" t="n">
        <f aca="false">G5054*H5054/I5054</f>
        <v>722981.946889826</v>
      </c>
      <c r="K5054" s="23" t="n">
        <v>656232.99</v>
      </c>
      <c r="L5054" s="23" t="n">
        <v>859299</v>
      </c>
      <c r="M5054" s="23" t="n">
        <f aca="false">MIN(J5054:L5054)</f>
        <v>656232.99</v>
      </c>
      <c r="N5054" s="23" t="n">
        <f aca="false">MAX(J5054:L5054)</f>
        <v>859299</v>
      </c>
      <c r="O5054" s="23" t="n">
        <f aca="false">MEDIAN(J5054:L5054)</f>
        <v>722981.946889826</v>
      </c>
      <c r="P5054" s="23" t="n">
        <f aca="false">AVERAGE(J5054:L5054)</f>
        <v>746171.312296609</v>
      </c>
      <c r="Q5054" s="23" t="n">
        <f aca="false">AVERAGE(M5054,O5054)</f>
        <v>689607.468444913</v>
      </c>
      <c r="R5054" s="23" t="n">
        <f aca="false">AVERAGE(N5054,O5054)</f>
        <v>791140.473444913</v>
      </c>
      <c r="S5054" s="23" t="n">
        <f aca="false">STDEV(J5054:L5054)</f>
        <v>103500.053648812</v>
      </c>
      <c r="T5054" s="25" t="n">
        <f aca="false">IF(P5054&gt;0,S5054/P5054,NA())</f>
        <v>0.138708165193666</v>
      </c>
      <c r="U5054" s="4" t="str">
        <f aca="false">IF(T5054&lt;=Parametros!$B$7,"MENOR",IF(T5054&lt;=Parametros!$B$8,"PROMEDIO MENOR-MEDIANA","PROMEDIO"))</f>
        <v>MENOR</v>
      </c>
      <c r="V5054" s="23" t="n">
        <f aca="false">IF(T5054&lt;=Parametros!$B$7,M5054,IF(T5054&lt;=Parametros!$B$8,Q5054,P5054))</f>
        <v>656232.99</v>
      </c>
      <c r="W5054" s="26" t="n">
        <f aca="false">ROUND(V5054,0)</f>
        <v>656233</v>
      </c>
      <c r="X5054" s="27" t="n">
        <f aca="false">K5054/G5054</f>
        <v>0.959470884695293</v>
      </c>
      <c r="Y5054" s="27" t="n">
        <f aca="false">L5054/G5054</f>
        <v>1.25637141733423</v>
      </c>
    </row>
    <row r="5055" customFormat="false" ht="39" hidden="false" customHeight="true" outlineLevel="0" collapsed="false">
      <c r="A5055" s="4" t="s">
        <v>393</v>
      </c>
      <c r="B5055" s="4" t="s">
        <v>1668</v>
      </c>
      <c r="C5055" s="4" t="s">
        <v>1871</v>
      </c>
      <c r="D5055" s="4" t="s">
        <v>1872</v>
      </c>
      <c r="E5055" s="4" t="s">
        <v>98</v>
      </c>
      <c r="F5055" s="4" t="s">
        <v>99</v>
      </c>
      <c r="G5055" s="23" t="n">
        <v>683953</v>
      </c>
      <c r="H5055" s="24" t="n">
        <f aca="false">Parametros!$B$3</f>
        <v>160.42</v>
      </c>
      <c r="I5055" s="24" t="n">
        <f aca="false">Parametros!$B$4</f>
        <v>151.76</v>
      </c>
      <c r="J5055" s="23" t="n">
        <f aca="false">G5055*H5055/I5055</f>
        <v>722981.946889826</v>
      </c>
      <c r="K5055" s="23" t="n">
        <v>656232.99</v>
      </c>
      <c r="L5055" s="23" t="n">
        <v>859299</v>
      </c>
      <c r="M5055" s="23" t="n">
        <f aca="false">MIN(J5055:L5055)</f>
        <v>656232.99</v>
      </c>
      <c r="N5055" s="23" t="n">
        <f aca="false">MAX(J5055:L5055)</f>
        <v>859299</v>
      </c>
      <c r="O5055" s="23" t="n">
        <f aca="false">MEDIAN(J5055:L5055)</f>
        <v>722981.946889826</v>
      </c>
      <c r="P5055" s="23" t="n">
        <f aca="false">AVERAGE(J5055:L5055)</f>
        <v>746171.312296609</v>
      </c>
      <c r="Q5055" s="23" t="n">
        <f aca="false">AVERAGE(M5055,O5055)</f>
        <v>689607.468444913</v>
      </c>
      <c r="R5055" s="23" t="n">
        <f aca="false">AVERAGE(N5055,O5055)</f>
        <v>791140.473444913</v>
      </c>
      <c r="S5055" s="23" t="n">
        <f aca="false">STDEV(J5055:L5055)</f>
        <v>103500.053648812</v>
      </c>
      <c r="T5055" s="25" t="n">
        <f aca="false">IF(P5055&gt;0,S5055/P5055,NA())</f>
        <v>0.138708165193666</v>
      </c>
      <c r="U5055" s="4" t="str">
        <f aca="false">IF(T5055&lt;=Parametros!$B$7,"MENOR",IF(T5055&lt;=Parametros!$B$8,"PROMEDIO MENOR-MEDIANA","PROMEDIO"))</f>
        <v>MENOR</v>
      </c>
      <c r="V5055" s="23" t="n">
        <f aca="false">IF(T5055&lt;=Parametros!$B$7,M5055,IF(T5055&lt;=Parametros!$B$8,Q5055,P5055))</f>
        <v>656232.99</v>
      </c>
      <c r="W5055" s="26" t="n">
        <f aca="false">ROUND(V5055,0)</f>
        <v>656233</v>
      </c>
      <c r="X5055" s="27" t="n">
        <f aca="false">K5055/G5055</f>
        <v>0.959470884695293</v>
      </c>
      <c r="Y5055" s="27" t="n">
        <f aca="false">L5055/G5055</f>
        <v>1.25637141733423</v>
      </c>
    </row>
    <row r="5056" customFormat="false" ht="39" hidden="false" customHeight="true" outlineLevel="0" collapsed="false">
      <c r="A5056" s="4" t="s">
        <v>396</v>
      </c>
      <c r="B5056" s="4" t="s">
        <v>1668</v>
      </c>
      <c r="C5056" s="4" t="s">
        <v>1873</v>
      </c>
      <c r="D5056" s="4" t="s">
        <v>1874</v>
      </c>
      <c r="E5056" s="4" t="s">
        <v>98</v>
      </c>
      <c r="F5056" s="4" t="s">
        <v>99</v>
      </c>
      <c r="G5056" s="23" t="n">
        <v>547162</v>
      </c>
      <c r="H5056" s="24" t="n">
        <f aca="false">Parametros!$B$3</f>
        <v>160.42</v>
      </c>
      <c r="I5056" s="24" t="n">
        <f aca="false">Parametros!$B$4</f>
        <v>151.76</v>
      </c>
      <c r="J5056" s="23" t="n">
        <f aca="false">G5056*H5056/I5056</f>
        <v>578385.134686347</v>
      </c>
      <c r="K5056" s="23" t="n">
        <v>524985.84</v>
      </c>
      <c r="L5056" s="23" t="n">
        <v>687463</v>
      </c>
      <c r="M5056" s="23" t="n">
        <f aca="false">MIN(J5056:L5056)</f>
        <v>524985.84</v>
      </c>
      <c r="N5056" s="23" t="n">
        <f aca="false">MAX(J5056:L5056)</f>
        <v>687463</v>
      </c>
      <c r="O5056" s="23" t="n">
        <f aca="false">MEDIAN(J5056:L5056)</f>
        <v>578385.134686347</v>
      </c>
      <c r="P5056" s="23" t="n">
        <f aca="false">AVERAGE(J5056:L5056)</f>
        <v>596944.658228782</v>
      </c>
      <c r="Q5056" s="23" t="n">
        <f aca="false">AVERAGE(M5056,O5056)</f>
        <v>551685.487343174</v>
      </c>
      <c r="R5056" s="23" t="n">
        <f aca="false">AVERAGE(N5056,O5056)</f>
        <v>632924.067343173</v>
      </c>
      <c r="S5056" s="23" t="n">
        <f aca="false">STDEV(J5056:L5056)</f>
        <v>82813.3371867603</v>
      </c>
      <c r="T5056" s="25" t="n">
        <f aca="false">IF(P5056&gt;0,S5056/P5056,NA())</f>
        <v>0.138728667800595</v>
      </c>
      <c r="U5056" s="4" t="str">
        <f aca="false">IF(T5056&lt;=Parametros!$B$7,"MENOR",IF(T5056&lt;=Parametros!$B$8,"PROMEDIO MENOR-MEDIANA","PROMEDIO"))</f>
        <v>MENOR</v>
      </c>
      <c r="V5056" s="23" t="n">
        <f aca="false">IF(T5056&lt;=Parametros!$B$7,M5056,IF(T5056&lt;=Parametros!$B$8,Q5056,P5056))</f>
        <v>524985.84</v>
      </c>
      <c r="W5056" s="26" t="n">
        <f aca="false">ROUND(V5056,0)</f>
        <v>524986</v>
      </c>
      <c r="X5056" s="27" t="n">
        <f aca="false">K5056/G5056</f>
        <v>0.95947057726962</v>
      </c>
      <c r="Y5056" s="27" t="n">
        <f aca="false">L5056/G5056</f>
        <v>1.25641583297086</v>
      </c>
    </row>
    <row r="5057" customFormat="false" ht="26.25" hidden="false" customHeight="true" outlineLevel="0" collapsed="false">
      <c r="A5057" s="4" t="s">
        <v>399</v>
      </c>
      <c r="B5057" s="4" t="s">
        <v>1668</v>
      </c>
      <c r="C5057" s="4" t="s">
        <v>1875</v>
      </c>
      <c r="D5057" s="4" t="s">
        <v>1876</v>
      </c>
      <c r="E5057" s="4" t="s">
        <v>98</v>
      </c>
      <c r="F5057" s="4" t="s">
        <v>99</v>
      </c>
      <c r="G5057" s="23" t="n">
        <v>949620</v>
      </c>
      <c r="H5057" s="24" t="n">
        <f aca="false">Parametros!$B$3</f>
        <v>160.42</v>
      </c>
      <c r="I5057" s="24" t="n">
        <f aca="false">Parametros!$B$4</f>
        <v>151.76</v>
      </c>
      <c r="J5057" s="23" t="n">
        <f aca="false">G5057*H5057/I5057</f>
        <v>1003808.91143911</v>
      </c>
      <c r="K5057" s="23" t="n">
        <v>911132.07</v>
      </c>
      <c r="L5057" s="23" t="n">
        <v>1193213</v>
      </c>
      <c r="M5057" s="23" t="n">
        <f aca="false">MIN(J5057:L5057)</f>
        <v>911132.07</v>
      </c>
      <c r="N5057" s="23" t="n">
        <f aca="false">MAX(J5057:L5057)</f>
        <v>1193213</v>
      </c>
      <c r="O5057" s="23" t="n">
        <f aca="false">MEDIAN(J5057:L5057)</f>
        <v>1003808.91143911</v>
      </c>
      <c r="P5057" s="23" t="n">
        <f aca="false">AVERAGE(J5057:L5057)</f>
        <v>1036051.32714637</v>
      </c>
      <c r="Q5057" s="23" t="n">
        <f aca="false">AVERAGE(M5057,O5057)</f>
        <v>957470.490719557</v>
      </c>
      <c r="R5057" s="23" t="n">
        <f aca="false">AVERAGE(N5057,O5057)</f>
        <v>1098510.95571956</v>
      </c>
      <c r="S5057" s="23" t="n">
        <f aca="false">STDEV(J5057:L5057)</f>
        <v>143777.928749151</v>
      </c>
      <c r="T5057" s="25" t="n">
        <f aca="false">IF(P5057&gt;0,S5057/P5057,NA())</f>
        <v>0.138774909101427</v>
      </c>
      <c r="U5057" s="4" t="str">
        <f aca="false">IF(T5057&lt;=Parametros!$B$7,"MENOR",IF(T5057&lt;=Parametros!$B$8,"PROMEDIO MENOR-MEDIANA","PROMEDIO"))</f>
        <v>MENOR</v>
      </c>
      <c r="V5057" s="23" t="n">
        <f aca="false">IF(T5057&lt;=Parametros!$B$7,M5057,IF(T5057&lt;=Parametros!$B$8,Q5057,P5057))</f>
        <v>911132.07</v>
      </c>
      <c r="W5057" s="26" t="n">
        <f aca="false">ROUND(V5057,0)</f>
        <v>911132</v>
      </c>
      <c r="X5057" s="27" t="n">
        <f aca="false">K5057/G5057</f>
        <v>0.959470177544702</v>
      </c>
      <c r="Y5057" s="27" t="n">
        <f aca="false">L5057/G5057</f>
        <v>1.25651629072682</v>
      </c>
    </row>
    <row r="5058" customFormat="false" ht="51.75" hidden="false" customHeight="true" outlineLevel="0" collapsed="false">
      <c r="A5058" s="4" t="s">
        <v>402</v>
      </c>
      <c r="B5058" s="4" t="s">
        <v>1668</v>
      </c>
      <c r="C5058" s="4" t="s">
        <v>1877</v>
      </c>
      <c r="D5058" s="4" t="s">
        <v>1878</v>
      </c>
      <c r="E5058" s="4" t="s">
        <v>98</v>
      </c>
      <c r="F5058" s="4" t="s">
        <v>99</v>
      </c>
      <c r="G5058" s="23" t="n">
        <v>2441880</v>
      </c>
      <c r="H5058" s="24" t="n">
        <f aca="false">Parametros!$B$3</f>
        <v>160.42</v>
      </c>
      <c r="I5058" s="24" t="n">
        <f aca="false">Parametros!$B$4</f>
        <v>151.76</v>
      </c>
      <c r="J5058" s="23" t="n">
        <f aca="false">G5058*H5058/I5058</f>
        <v>2581222.91512915</v>
      </c>
      <c r="K5058" s="23" t="n">
        <v>2342911.29</v>
      </c>
      <c r="L5058" s="23" t="n">
        <v>3068296</v>
      </c>
      <c r="M5058" s="23" t="n">
        <f aca="false">MIN(J5058:L5058)</f>
        <v>2342911.29</v>
      </c>
      <c r="N5058" s="23" t="n">
        <f aca="false">MAX(J5058:L5058)</f>
        <v>3068296</v>
      </c>
      <c r="O5058" s="23" t="n">
        <f aca="false">MEDIAN(J5058:L5058)</f>
        <v>2581222.91512915</v>
      </c>
      <c r="P5058" s="23" t="n">
        <f aca="false">AVERAGE(J5058:L5058)</f>
        <v>2664143.40170972</v>
      </c>
      <c r="Q5058" s="23" t="n">
        <f aca="false">AVERAGE(M5058,O5058)</f>
        <v>2462067.10256458</v>
      </c>
      <c r="R5058" s="23" t="n">
        <f aca="false">AVERAGE(N5058,O5058)</f>
        <v>2824759.45756458</v>
      </c>
      <c r="S5058" s="23" t="n">
        <f aca="false">STDEV(J5058:L5058)</f>
        <v>369733.146602404</v>
      </c>
      <c r="T5058" s="25" t="n">
        <f aca="false">IF(P5058&gt;0,S5058/P5058,NA())</f>
        <v>0.138781248173476</v>
      </c>
      <c r="U5058" s="4" t="str">
        <f aca="false">IF(T5058&lt;=Parametros!$B$7,"MENOR",IF(T5058&lt;=Parametros!$B$8,"PROMEDIO MENOR-MEDIANA","PROMEDIO"))</f>
        <v>MENOR</v>
      </c>
      <c r="V5058" s="23" t="n">
        <f aca="false">IF(T5058&lt;=Parametros!$B$7,M5058,IF(T5058&lt;=Parametros!$B$8,Q5058,P5058))</f>
        <v>2342911.29</v>
      </c>
      <c r="W5058" s="26" t="n">
        <f aca="false">ROUND(V5058,0)</f>
        <v>2342911</v>
      </c>
      <c r="X5058" s="27" t="n">
        <f aca="false">K5058/G5058</f>
        <v>0.959470281094894</v>
      </c>
      <c r="Y5058" s="27" t="n">
        <f aca="false">L5058/G5058</f>
        <v>1.25653021442495</v>
      </c>
    </row>
    <row r="5059" customFormat="false" ht="39" hidden="false" customHeight="true" outlineLevel="0" collapsed="false">
      <c r="A5059" s="4" t="s">
        <v>405</v>
      </c>
      <c r="B5059" s="4" t="s">
        <v>1668</v>
      </c>
      <c r="C5059" s="4" t="s">
        <v>1879</v>
      </c>
      <c r="D5059" s="4" t="s">
        <v>1880</v>
      </c>
      <c r="E5059" s="4" t="s">
        <v>98</v>
      </c>
      <c r="F5059" s="4" t="s">
        <v>99</v>
      </c>
      <c r="G5059" s="23" t="n">
        <v>957534</v>
      </c>
      <c r="H5059" s="24" t="n">
        <f aca="false">Parametros!$B$3</f>
        <v>160.42</v>
      </c>
      <c r="I5059" s="24" t="n">
        <f aca="false">Parametros!$B$4</f>
        <v>151.76</v>
      </c>
      <c r="J5059" s="23" t="n">
        <f aca="false">G5059*H5059/I5059</f>
        <v>1012174.514233</v>
      </c>
      <c r="K5059" s="23" t="n">
        <v>918725.45</v>
      </c>
      <c r="L5059" s="23" t="n">
        <v>1203090</v>
      </c>
      <c r="M5059" s="23" t="n">
        <f aca="false">MIN(J5059:L5059)</f>
        <v>918725.45</v>
      </c>
      <c r="N5059" s="23" t="n">
        <f aca="false">MAX(J5059:L5059)</f>
        <v>1203090</v>
      </c>
      <c r="O5059" s="23" t="n">
        <f aca="false">MEDIAN(J5059:L5059)</f>
        <v>1012174.514233</v>
      </c>
      <c r="P5059" s="23" t="n">
        <f aca="false">AVERAGE(J5059:L5059)</f>
        <v>1044663.321411</v>
      </c>
      <c r="Q5059" s="23" t="n">
        <f aca="false">AVERAGE(M5059,O5059)</f>
        <v>965449.9821165</v>
      </c>
      <c r="R5059" s="23" t="n">
        <f aca="false">AVERAGE(N5059,O5059)</f>
        <v>1107632.2571165</v>
      </c>
      <c r="S5059" s="23" t="n">
        <f aca="false">STDEV(J5059:L5059)</f>
        <v>144939.440001894</v>
      </c>
      <c r="T5059" s="25" t="n">
        <f aca="false">IF(P5059&gt;0,S5059/P5059,NA())</f>
        <v>0.138742728907269</v>
      </c>
      <c r="U5059" s="4" t="str">
        <f aca="false">IF(T5059&lt;=Parametros!$B$7,"MENOR",IF(T5059&lt;=Parametros!$B$8,"PROMEDIO MENOR-MEDIANA","PROMEDIO"))</f>
        <v>MENOR</v>
      </c>
      <c r="V5059" s="23" t="n">
        <f aca="false">IF(T5059&lt;=Parametros!$B$7,M5059,IF(T5059&lt;=Parametros!$B$8,Q5059,P5059))</f>
        <v>918725.45</v>
      </c>
      <c r="W5059" s="26" t="n">
        <f aca="false">ROUND(V5059,0)</f>
        <v>918725</v>
      </c>
      <c r="X5059" s="27" t="n">
        <f aca="false">K5059/G5059</f>
        <v>0.959470316458737</v>
      </c>
      <c r="Y5059" s="27" t="n">
        <f aca="false">L5059/G5059</f>
        <v>1.25644624629517</v>
      </c>
    </row>
    <row r="5060" customFormat="false" ht="39" hidden="false" customHeight="true" outlineLevel="0" collapsed="false">
      <c r="A5060" s="4" t="s">
        <v>408</v>
      </c>
      <c r="B5060" s="4" t="s">
        <v>1668</v>
      </c>
      <c r="C5060" s="4" t="s">
        <v>1881</v>
      </c>
      <c r="D5060" s="4" t="s">
        <v>1882</v>
      </c>
      <c r="E5060" s="4" t="s">
        <v>98</v>
      </c>
      <c r="F5060" s="4" t="s">
        <v>99</v>
      </c>
      <c r="G5060" s="23" t="n">
        <v>957534</v>
      </c>
      <c r="H5060" s="24" t="n">
        <f aca="false">Parametros!$B$3</f>
        <v>160.42</v>
      </c>
      <c r="I5060" s="24" t="n">
        <f aca="false">Parametros!$B$4</f>
        <v>151.76</v>
      </c>
      <c r="J5060" s="23" t="n">
        <f aca="false">G5060*H5060/I5060</f>
        <v>1012174.514233</v>
      </c>
      <c r="K5060" s="23" t="n">
        <v>918725.45</v>
      </c>
      <c r="L5060" s="23" t="n">
        <v>1203090</v>
      </c>
      <c r="M5060" s="23" t="n">
        <f aca="false">MIN(J5060:L5060)</f>
        <v>918725.45</v>
      </c>
      <c r="N5060" s="23" t="n">
        <f aca="false">MAX(J5060:L5060)</f>
        <v>1203090</v>
      </c>
      <c r="O5060" s="23" t="n">
        <f aca="false">MEDIAN(J5060:L5060)</f>
        <v>1012174.514233</v>
      </c>
      <c r="P5060" s="23" t="n">
        <f aca="false">AVERAGE(J5060:L5060)</f>
        <v>1044663.321411</v>
      </c>
      <c r="Q5060" s="23" t="n">
        <f aca="false">AVERAGE(M5060,O5060)</f>
        <v>965449.9821165</v>
      </c>
      <c r="R5060" s="23" t="n">
        <f aca="false">AVERAGE(N5060,O5060)</f>
        <v>1107632.2571165</v>
      </c>
      <c r="S5060" s="23" t="n">
        <f aca="false">STDEV(J5060:L5060)</f>
        <v>144939.440001894</v>
      </c>
      <c r="T5060" s="25" t="n">
        <f aca="false">IF(P5060&gt;0,S5060/P5060,NA())</f>
        <v>0.138742728907269</v>
      </c>
      <c r="U5060" s="4" t="str">
        <f aca="false">IF(T5060&lt;=Parametros!$B$7,"MENOR",IF(T5060&lt;=Parametros!$B$8,"PROMEDIO MENOR-MEDIANA","PROMEDIO"))</f>
        <v>MENOR</v>
      </c>
      <c r="V5060" s="23" t="n">
        <f aca="false">IF(T5060&lt;=Parametros!$B$7,M5060,IF(T5060&lt;=Parametros!$B$8,Q5060,P5060))</f>
        <v>918725.45</v>
      </c>
      <c r="W5060" s="26" t="n">
        <f aca="false">ROUND(V5060,0)</f>
        <v>918725</v>
      </c>
      <c r="X5060" s="27" t="n">
        <f aca="false">K5060/G5060</f>
        <v>0.959470316458737</v>
      </c>
      <c r="Y5060" s="27" t="n">
        <f aca="false">L5060/G5060</f>
        <v>1.25644624629517</v>
      </c>
    </row>
    <row r="5061" customFormat="false" ht="39" hidden="false" customHeight="true" outlineLevel="0" collapsed="false">
      <c r="A5061" s="4" t="s">
        <v>411</v>
      </c>
      <c r="B5061" s="4" t="s">
        <v>1668</v>
      </c>
      <c r="C5061" s="4" t="s">
        <v>1883</v>
      </c>
      <c r="D5061" s="4" t="s">
        <v>1884</v>
      </c>
      <c r="E5061" s="4" t="s">
        <v>98</v>
      </c>
      <c r="F5061" s="4" t="s">
        <v>99</v>
      </c>
      <c r="G5061" s="23" t="n">
        <v>2444141</v>
      </c>
      <c r="H5061" s="24" t="n">
        <f aca="false">Parametros!$B$3</f>
        <v>160.42</v>
      </c>
      <c r="I5061" s="24" t="n">
        <f aca="false">Parametros!$B$4</f>
        <v>151.76</v>
      </c>
      <c r="J5061" s="23" t="n">
        <f aca="false">G5061*H5061/I5061</f>
        <v>2583612.93634686</v>
      </c>
      <c r="K5061" s="23" t="n">
        <v>2345081.09</v>
      </c>
      <c r="L5061" s="23" t="n">
        <v>3071152</v>
      </c>
      <c r="M5061" s="23" t="n">
        <f aca="false">MIN(J5061:L5061)</f>
        <v>2345081.09</v>
      </c>
      <c r="N5061" s="23" t="n">
        <f aca="false">MAX(J5061:L5061)</f>
        <v>3071152</v>
      </c>
      <c r="O5061" s="23" t="n">
        <f aca="false">MEDIAN(J5061:L5061)</f>
        <v>2583612.93634686</v>
      </c>
      <c r="P5061" s="23" t="n">
        <f aca="false">AVERAGE(J5061:L5061)</f>
        <v>2666615.34211562</v>
      </c>
      <c r="Q5061" s="23" t="n">
        <f aca="false">AVERAGE(M5061,O5061)</f>
        <v>2464347.01317343</v>
      </c>
      <c r="R5061" s="23" t="n">
        <f aca="false">AVERAGE(N5061,O5061)</f>
        <v>2827382.46817343</v>
      </c>
      <c r="S5061" s="23" t="n">
        <f aca="false">STDEV(J5061:L5061)</f>
        <v>370083.492079299</v>
      </c>
      <c r="T5061" s="25" t="n">
        <f aca="false">IF(P5061&gt;0,S5061/P5061,NA())</f>
        <v>0.138783980664299</v>
      </c>
      <c r="U5061" s="4" t="str">
        <f aca="false">IF(T5061&lt;=Parametros!$B$7,"MENOR",IF(T5061&lt;=Parametros!$B$8,"PROMEDIO MENOR-MEDIANA","PROMEDIO"))</f>
        <v>MENOR</v>
      </c>
      <c r="V5061" s="23" t="n">
        <f aca="false">IF(T5061&lt;=Parametros!$B$7,M5061,IF(T5061&lt;=Parametros!$B$8,Q5061,P5061))</f>
        <v>2345081.09</v>
      </c>
      <c r="W5061" s="26" t="n">
        <f aca="false">ROUND(V5061,0)</f>
        <v>2345081</v>
      </c>
      <c r="X5061" s="27" t="n">
        <f aca="false">K5061/G5061</f>
        <v>0.959470460173942</v>
      </c>
      <c r="Y5061" s="27" t="n">
        <f aca="false">L5061/G5061</f>
        <v>1.25653634548907</v>
      </c>
    </row>
    <row r="5062" customFormat="false" ht="39" hidden="false" customHeight="true" outlineLevel="0" collapsed="false">
      <c r="A5062" s="4" t="s">
        <v>414</v>
      </c>
      <c r="B5062" s="4" t="s">
        <v>1668</v>
      </c>
      <c r="C5062" s="4" t="s">
        <v>1885</v>
      </c>
      <c r="D5062" s="4" t="s">
        <v>1886</v>
      </c>
      <c r="E5062" s="4" t="s">
        <v>98</v>
      </c>
      <c r="F5062" s="4" t="s">
        <v>99</v>
      </c>
      <c r="G5062" s="23" t="n">
        <v>2444141</v>
      </c>
      <c r="H5062" s="24" t="n">
        <f aca="false">Parametros!$B$3</f>
        <v>160.42</v>
      </c>
      <c r="I5062" s="24" t="n">
        <f aca="false">Parametros!$B$4</f>
        <v>151.76</v>
      </c>
      <c r="J5062" s="23" t="n">
        <f aca="false">G5062*H5062/I5062</f>
        <v>2583612.93634686</v>
      </c>
      <c r="K5062" s="23" t="n">
        <v>2345081.09</v>
      </c>
      <c r="L5062" s="23" t="n">
        <v>3071152</v>
      </c>
      <c r="M5062" s="23" t="n">
        <f aca="false">MIN(J5062:L5062)</f>
        <v>2345081.09</v>
      </c>
      <c r="N5062" s="23" t="n">
        <f aca="false">MAX(J5062:L5062)</f>
        <v>3071152</v>
      </c>
      <c r="O5062" s="23" t="n">
        <f aca="false">MEDIAN(J5062:L5062)</f>
        <v>2583612.93634686</v>
      </c>
      <c r="P5062" s="23" t="n">
        <f aca="false">AVERAGE(J5062:L5062)</f>
        <v>2666615.34211562</v>
      </c>
      <c r="Q5062" s="23" t="n">
        <f aca="false">AVERAGE(M5062,O5062)</f>
        <v>2464347.01317343</v>
      </c>
      <c r="R5062" s="23" t="n">
        <f aca="false">AVERAGE(N5062,O5062)</f>
        <v>2827382.46817343</v>
      </c>
      <c r="S5062" s="23" t="n">
        <f aca="false">STDEV(J5062:L5062)</f>
        <v>370083.492079299</v>
      </c>
      <c r="T5062" s="25" t="n">
        <f aca="false">IF(P5062&gt;0,S5062/P5062,NA())</f>
        <v>0.138783980664299</v>
      </c>
      <c r="U5062" s="4" t="str">
        <f aca="false">IF(T5062&lt;=Parametros!$B$7,"MENOR",IF(T5062&lt;=Parametros!$B$8,"PROMEDIO MENOR-MEDIANA","PROMEDIO"))</f>
        <v>MENOR</v>
      </c>
      <c r="V5062" s="23" t="n">
        <f aca="false">IF(T5062&lt;=Parametros!$B$7,M5062,IF(T5062&lt;=Parametros!$B$8,Q5062,P5062))</f>
        <v>2345081.09</v>
      </c>
      <c r="W5062" s="26" t="n">
        <f aca="false">ROUND(V5062,0)</f>
        <v>2345081</v>
      </c>
      <c r="X5062" s="27" t="n">
        <f aca="false">K5062/G5062</f>
        <v>0.959470460173942</v>
      </c>
      <c r="Y5062" s="27" t="n">
        <f aca="false">L5062/G5062</f>
        <v>1.25653634548907</v>
      </c>
    </row>
    <row r="5063" customFormat="false" ht="51.75" hidden="false" customHeight="true" outlineLevel="0" collapsed="false">
      <c r="A5063" s="4" t="s">
        <v>417</v>
      </c>
      <c r="B5063" s="4" t="s">
        <v>1668</v>
      </c>
      <c r="C5063" s="4" t="s">
        <v>1887</v>
      </c>
      <c r="D5063" s="4" t="s">
        <v>1888</v>
      </c>
      <c r="E5063" s="4" t="s">
        <v>98</v>
      </c>
      <c r="F5063" s="4" t="s">
        <v>99</v>
      </c>
      <c r="G5063" s="23" t="n">
        <v>2444141</v>
      </c>
      <c r="H5063" s="24" t="n">
        <f aca="false">Parametros!$B$3</f>
        <v>160.42</v>
      </c>
      <c r="I5063" s="24" t="n">
        <f aca="false">Parametros!$B$4</f>
        <v>151.76</v>
      </c>
      <c r="J5063" s="23" t="n">
        <f aca="false">G5063*H5063/I5063</f>
        <v>2583612.93634686</v>
      </c>
      <c r="K5063" s="23" t="n">
        <v>2345081.09</v>
      </c>
      <c r="L5063" s="23" t="n">
        <v>3071152</v>
      </c>
      <c r="M5063" s="23" t="n">
        <f aca="false">MIN(J5063:L5063)</f>
        <v>2345081.09</v>
      </c>
      <c r="N5063" s="23" t="n">
        <f aca="false">MAX(J5063:L5063)</f>
        <v>3071152</v>
      </c>
      <c r="O5063" s="23" t="n">
        <f aca="false">MEDIAN(J5063:L5063)</f>
        <v>2583612.93634686</v>
      </c>
      <c r="P5063" s="23" t="n">
        <f aca="false">AVERAGE(J5063:L5063)</f>
        <v>2666615.34211562</v>
      </c>
      <c r="Q5063" s="23" t="n">
        <f aca="false">AVERAGE(M5063,O5063)</f>
        <v>2464347.01317343</v>
      </c>
      <c r="R5063" s="23" t="n">
        <f aca="false">AVERAGE(N5063,O5063)</f>
        <v>2827382.46817343</v>
      </c>
      <c r="S5063" s="23" t="n">
        <f aca="false">STDEV(J5063:L5063)</f>
        <v>370083.492079299</v>
      </c>
      <c r="T5063" s="25" t="n">
        <f aca="false">IF(P5063&gt;0,S5063/P5063,NA())</f>
        <v>0.138783980664299</v>
      </c>
      <c r="U5063" s="4" t="str">
        <f aca="false">IF(T5063&lt;=Parametros!$B$7,"MENOR",IF(T5063&lt;=Parametros!$B$8,"PROMEDIO MENOR-MEDIANA","PROMEDIO"))</f>
        <v>MENOR</v>
      </c>
      <c r="V5063" s="23" t="n">
        <f aca="false">IF(T5063&lt;=Parametros!$B$7,M5063,IF(T5063&lt;=Parametros!$B$8,Q5063,P5063))</f>
        <v>2345081.09</v>
      </c>
      <c r="W5063" s="26" t="n">
        <f aca="false">ROUND(V5063,0)</f>
        <v>2345081</v>
      </c>
      <c r="X5063" s="27" t="n">
        <f aca="false">K5063/G5063</f>
        <v>0.959470460173942</v>
      </c>
      <c r="Y5063" s="27" t="n">
        <f aca="false">L5063/G5063</f>
        <v>1.25653634548907</v>
      </c>
    </row>
    <row r="5064" customFormat="false" ht="15" hidden="false" customHeight="true" outlineLevel="0" collapsed="false">
      <c r="A5064" s="22" t="s">
        <v>420</v>
      </c>
      <c r="B5064" s="22" t="s">
        <v>421</v>
      </c>
      <c r="C5064" s="22"/>
      <c r="D5064" s="22"/>
      <c r="E5064" s="22"/>
      <c r="F5064" s="22"/>
      <c r="G5064" s="22"/>
      <c r="H5064" s="22"/>
      <c r="I5064" s="22"/>
      <c r="J5064" s="22"/>
      <c r="K5064" s="22"/>
      <c r="L5064" s="22"/>
      <c r="M5064" s="22"/>
      <c r="N5064" s="22"/>
      <c r="O5064" s="22"/>
      <c r="P5064" s="22"/>
      <c r="Q5064" s="22"/>
      <c r="R5064" s="22"/>
      <c r="S5064" s="22"/>
      <c r="T5064" s="22"/>
      <c r="U5064" s="22"/>
      <c r="V5064" s="22"/>
      <c r="W5064" s="22"/>
    </row>
    <row r="5065" customFormat="false" ht="39" hidden="false" customHeight="true" outlineLevel="0" collapsed="false">
      <c r="A5065" s="4" t="s">
        <v>422</v>
      </c>
      <c r="B5065" s="4" t="s">
        <v>1668</v>
      </c>
      <c r="C5065" s="4" t="s">
        <v>1889</v>
      </c>
      <c r="D5065" s="4" t="s">
        <v>1890</v>
      </c>
      <c r="E5065" s="4" t="s">
        <v>98</v>
      </c>
      <c r="F5065" s="4" t="s">
        <v>99</v>
      </c>
      <c r="G5065" s="23" t="n">
        <v>683953</v>
      </c>
      <c r="H5065" s="24" t="n">
        <f aca="false">Parametros!$B$3</f>
        <v>160.42</v>
      </c>
      <c r="I5065" s="24" t="n">
        <f aca="false">Parametros!$B$4</f>
        <v>151.76</v>
      </c>
      <c r="J5065" s="23" t="n">
        <f aca="false">G5065*H5065/I5065</f>
        <v>722981.946889826</v>
      </c>
      <c r="K5065" s="23" t="n">
        <v>656232.99</v>
      </c>
      <c r="L5065" s="23" t="n">
        <v>859299</v>
      </c>
      <c r="M5065" s="23" t="n">
        <f aca="false">MIN(J5065:L5065)</f>
        <v>656232.99</v>
      </c>
      <c r="N5065" s="23" t="n">
        <f aca="false">MAX(J5065:L5065)</f>
        <v>859299</v>
      </c>
      <c r="O5065" s="23" t="n">
        <f aca="false">MEDIAN(J5065:L5065)</f>
        <v>722981.946889826</v>
      </c>
      <c r="P5065" s="23" t="n">
        <f aca="false">AVERAGE(J5065:L5065)</f>
        <v>746171.312296609</v>
      </c>
      <c r="Q5065" s="23" t="n">
        <f aca="false">AVERAGE(M5065,O5065)</f>
        <v>689607.468444913</v>
      </c>
      <c r="R5065" s="23" t="n">
        <f aca="false">AVERAGE(N5065,O5065)</f>
        <v>791140.473444913</v>
      </c>
      <c r="S5065" s="23" t="n">
        <f aca="false">STDEV(J5065:L5065)</f>
        <v>103500.053648812</v>
      </c>
      <c r="T5065" s="25" t="n">
        <f aca="false">IF(P5065&gt;0,S5065/P5065,NA())</f>
        <v>0.138708165193666</v>
      </c>
      <c r="U5065" s="4" t="str">
        <f aca="false">IF(T5065&lt;=Parametros!$B$7,"MENOR",IF(T5065&lt;=Parametros!$B$8,"PROMEDIO MENOR-MEDIANA","PROMEDIO"))</f>
        <v>MENOR</v>
      </c>
      <c r="V5065" s="23" t="n">
        <f aca="false">IF(T5065&lt;=Parametros!$B$7,M5065,IF(T5065&lt;=Parametros!$B$8,Q5065,P5065))</f>
        <v>656232.99</v>
      </c>
      <c r="W5065" s="26" t="n">
        <f aca="false">ROUND(V5065,0)</f>
        <v>656233</v>
      </c>
      <c r="X5065" s="27" t="n">
        <f aca="false">K5065/G5065</f>
        <v>0.959470884695293</v>
      </c>
      <c r="Y5065" s="27" t="n">
        <f aca="false">L5065/G5065</f>
        <v>1.25637141733423</v>
      </c>
    </row>
    <row r="5066" customFormat="false" ht="39" hidden="false" customHeight="true" outlineLevel="0" collapsed="false">
      <c r="A5066" s="4" t="s">
        <v>425</v>
      </c>
      <c r="B5066" s="4" t="s">
        <v>1668</v>
      </c>
      <c r="C5066" s="4" t="s">
        <v>1891</v>
      </c>
      <c r="D5066" s="4" t="s">
        <v>1892</v>
      </c>
      <c r="E5066" s="4" t="s">
        <v>98</v>
      </c>
      <c r="F5066" s="4" t="s">
        <v>99</v>
      </c>
      <c r="G5066" s="23" t="n">
        <v>683953</v>
      </c>
      <c r="H5066" s="24" t="n">
        <f aca="false">Parametros!$B$3</f>
        <v>160.42</v>
      </c>
      <c r="I5066" s="24" t="n">
        <f aca="false">Parametros!$B$4</f>
        <v>151.76</v>
      </c>
      <c r="J5066" s="23" t="n">
        <f aca="false">G5066*H5066/I5066</f>
        <v>722981.946889826</v>
      </c>
      <c r="K5066" s="23" t="n">
        <v>656232.99</v>
      </c>
      <c r="L5066" s="23" t="n">
        <v>859299</v>
      </c>
      <c r="M5066" s="23" t="n">
        <f aca="false">MIN(J5066:L5066)</f>
        <v>656232.99</v>
      </c>
      <c r="N5066" s="23" t="n">
        <f aca="false">MAX(J5066:L5066)</f>
        <v>859299</v>
      </c>
      <c r="O5066" s="23" t="n">
        <f aca="false">MEDIAN(J5066:L5066)</f>
        <v>722981.946889826</v>
      </c>
      <c r="P5066" s="23" t="n">
        <f aca="false">AVERAGE(J5066:L5066)</f>
        <v>746171.312296609</v>
      </c>
      <c r="Q5066" s="23" t="n">
        <f aca="false">AVERAGE(M5066,O5066)</f>
        <v>689607.468444913</v>
      </c>
      <c r="R5066" s="23" t="n">
        <f aca="false">AVERAGE(N5066,O5066)</f>
        <v>791140.473444913</v>
      </c>
      <c r="S5066" s="23" t="n">
        <f aca="false">STDEV(J5066:L5066)</f>
        <v>103500.053648812</v>
      </c>
      <c r="T5066" s="25" t="n">
        <f aca="false">IF(P5066&gt;0,S5066/P5066,NA())</f>
        <v>0.138708165193666</v>
      </c>
      <c r="U5066" s="4" t="str">
        <f aca="false">IF(T5066&lt;=Parametros!$B$7,"MENOR",IF(T5066&lt;=Parametros!$B$8,"PROMEDIO MENOR-MEDIANA","PROMEDIO"))</f>
        <v>MENOR</v>
      </c>
      <c r="V5066" s="23" t="n">
        <f aca="false">IF(T5066&lt;=Parametros!$B$7,M5066,IF(T5066&lt;=Parametros!$B$8,Q5066,P5066))</f>
        <v>656232.99</v>
      </c>
      <c r="W5066" s="26" t="n">
        <f aca="false">ROUND(V5066,0)</f>
        <v>656233</v>
      </c>
      <c r="X5066" s="27" t="n">
        <f aca="false">K5066/G5066</f>
        <v>0.959470884695293</v>
      </c>
      <c r="Y5066" s="27" t="n">
        <f aca="false">L5066/G5066</f>
        <v>1.25637141733423</v>
      </c>
    </row>
    <row r="5067" customFormat="false" ht="39" hidden="false" customHeight="true" outlineLevel="0" collapsed="false">
      <c r="A5067" s="4" t="s">
        <v>427</v>
      </c>
      <c r="B5067" s="4" t="s">
        <v>1668</v>
      </c>
      <c r="C5067" s="4" t="s">
        <v>1893</v>
      </c>
      <c r="D5067" s="4" t="s">
        <v>1894</v>
      </c>
      <c r="E5067" s="4" t="s">
        <v>98</v>
      </c>
      <c r="F5067" s="4" t="s">
        <v>99</v>
      </c>
      <c r="G5067" s="23" t="n">
        <v>683953</v>
      </c>
      <c r="H5067" s="24" t="n">
        <f aca="false">Parametros!$B$3</f>
        <v>160.42</v>
      </c>
      <c r="I5067" s="24" t="n">
        <f aca="false">Parametros!$B$4</f>
        <v>151.76</v>
      </c>
      <c r="J5067" s="23" t="n">
        <f aca="false">G5067*H5067/I5067</f>
        <v>722981.946889826</v>
      </c>
      <c r="K5067" s="23" t="n">
        <v>656232.99</v>
      </c>
      <c r="L5067" s="23" t="n">
        <v>859299</v>
      </c>
      <c r="M5067" s="23" t="n">
        <f aca="false">MIN(J5067:L5067)</f>
        <v>656232.99</v>
      </c>
      <c r="N5067" s="23" t="n">
        <f aca="false">MAX(J5067:L5067)</f>
        <v>859299</v>
      </c>
      <c r="O5067" s="23" t="n">
        <f aca="false">MEDIAN(J5067:L5067)</f>
        <v>722981.946889826</v>
      </c>
      <c r="P5067" s="23" t="n">
        <f aca="false">AVERAGE(J5067:L5067)</f>
        <v>746171.312296609</v>
      </c>
      <c r="Q5067" s="23" t="n">
        <f aca="false">AVERAGE(M5067,O5067)</f>
        <v>689607.468444913</v>
      </c>
      <c r="R5067" s="23" t="n">
        <f aca="false">AVERAGE(N5067,O5067)</f>
        <v>791140.473444913</v>
      </c>
      <c r="S5067" s="23" t="n">
        <f aca="false">STDEV(J5067:L5067)</f>
        <v>103500.053648812</v>
      </c>
      <c r="T5067" s="25" t="n">
        <f aca="false">IF(P5067&gt;0,S5067/P5067,NA())</f>
        <v>0.138708165193666</v>
      </c>
      <c r="U5067" s="4" t="str">
        <f aca="false">IF(T5067&lt;=Parametros!$B$7,"MENOR",IF(T5067&lt;=Parametros!$B$8,"PROMEDIO MENOR-MEDIANA","PROMEDIO"))</f>
        <v>MENOR</v>
      </c>
      <c r="V5067" s="23" t="n">
        <f aca="false">IF(T5067&lt;=Parametros!$B$7,M5067,IF(T5067&lt;=Parametros!$B$8,Q5067,P5067))</f>
        <v>656232.99</v>
      </c>
      <c r="W5067" s="26" t="n">
        <f aca="false">ROUND(V5067,0)</f>
        <v>656233</v>
      </c>
      <c r="X5067" s="27" t="n">
        <f aca="false">K5067/G5067</f>
        <v>0.959470884695293</v>
      </c>
      <c r="Y5067" s="27" t="n">
        <f aca="false">L5067/G5067</f>
        <v>1.25637141733423</v>
      </c>
    </row>
    <row r="5068" customFormat="false" ht="39" hidden="false" customHeight="true" outlineLevel="0" collapsed="false">
      <c r="A5068" s="4" t="s">
        <v>430</v>
      </c>
      <c r="B5068" s="4" t="s">
        <v>1668</v>
      </c>
      <c r="C5068" s="4" t="s">
        <v>1895</v>
      </c>
      <c r="D5068" s="4" t="s">
        <v>1896</v>
      </c>
      <c r="E5068" s="4" t="s">
        <v>98</v>
      </c>
      <c r="F5068" s="4" t="s">
        <v>99</v>
      </c>
      <c r="G5068" s="23" t="n">
        <v>683953</v>
      </c>
      <c r="H5068" s="24" t="n">
        <f aca="false">Parametros!$B$3</f>
        <v>160.42</v>
      </c>
      <c r="I5068" s="24" t="n">
        <f aca="false">Parametros!$B$4</f>
        <v>151.76</v>
      </c>
      <c r="J5068" s="23" t="n">
        <f aca="false">G5068*H5068/I5068</f>
        <v>722981.946889826</v>
      </c>
      <c r="K5068" s="23" t="n">
        <v>656232.99</v>
      </c>
      <c r="L5068" s="23" t="n">
        <v>859299</v>
      </c>
      <c r="M5068" s="23" t="n">
        <f aca="false">MIN(J5068:L5068)</f>
        <v>656232.99</v>
      </c>
      <c r="N5068" s="23" t="n">
        <f aca="false">MAX(J5068:L5068)</f>
        <v>859299</v>
      </c>
      <c r="O5068" s="23" t="n">
        <f aca="false">MEDIAN(J5068:L5068)</f>
        <v>722981.946889826</v>
      </c>
      <c r="P5068" s="23" t="n">
        <f aca="false">AVERAGE(J5068:L5068)</f>
        <v>746171.312296609</v>
      </c>
      <c r="Q5068" s="23" t="n">
        <f aca="false">AVERAGE(M5068,O5068)</f>
        <v>689607.468444913</v>
      </c>
      <c r="R5068" s="23" t="n">
        <f aca="false">AVERAGE(N5068,O5068)</f>
        <v>791140.473444913</v>
      </c>
      <c r="S5068" s="23" t="n">
        <f aca="false">STDEV(J5068:L5068)</f>
        <v>103500.053648812</v>
      </c>
      <c r="T5068" s="25" t="n">
        <f aca="false">IF(P5068&gt;0,S5068/P5068,NA())</f>
        <v>0.138708165193666</v>
      </c>
      <c r="U5068" s="4" t="str">
        <f aca="false">IF(T5068&lt;=Parametros!$B$7,"MENOR",IF(T5068&lt;=Parametros!$B$8,"PROMEDIO MENOR-MEDIANA","PROMEDIO"))</f>
        <v>MENOR</v>
      </c>
      <c r="V5068" s="23" t="n">
        <f aca="false">IF(T5068&lt;=Parametros!$B$7,M5068,IF(T5068&lt;=Parametros!$B$8,Q5068,P5068))</f>
        <v>656232.99</v>
      </c>
      <c r="W5068" s="26" t="n">
        <f aca="false">ROUND(V5068,0)</f>
        <v>656233</v>
      </c>
      <c r="X5068" s="27" t="n">
        <f aca="false">K5068/G5068</f>
        <v>0.959470884695293</v>
      </c>
      <c r="Y5068" s="27" t="n">
        <f aca="false">L5068/G5068</f>
        <v>1.25637141733423</v>
      </c>
    </row>
    <row r="5069" customFormat="false" ht="26.25" hidden="false" customHeight="true" outlineLevel="0" collapsed="false">
      <c r="A5069" s="4" t="s">
        <v>432</v>
      </c>
      <c r="B5069" s="4" t="s">
        <v>1668</v>
      </c>
      <c r="C5069" s="4" t="s">
        <v>1897</v>
      </c>
      <c r="D5069" s="4" t="s">
        <v>1898</v>
      </c>
      <c r="E5069" s="4" t="s">
        <v>98</v>
      </c>
      <c r="F5069" s="4" t="s">
        <v>99</v>
      </c>
      <c r="G5069" s="23" t="n">
        <v>683953</v>
      </c>
      <c r="H5069" s="24" t="n">
        <f aca="false">Parametros!$B$3</f>
        <v>160.42</v>
      </c>
      <c r="I5069" s="24" t="n">
        <f aca="false">Parametros!$B$4</f>
        <v>151.76</v>
      </c>
      <c r="J5069" s="23" t="n">
        <f aca="false">G5069*H5069/I5069</f>
        <v>722981.946889826</v>
      </c>
      <c r="K5069" s="23" t="n">
        <v>656232.99</v>
      </c>
      <c r="L5069" s="23" t="n">
        <v>859299</v>
      </c>
      <c r="M5069" s="23" t="n">
        <f aca="false">MIN(J5069:L5069)</f>
        <v>656232.99</v>
      </c>
      <c r="N5069" s="23" t="n">
        <f aca="false">MAX(J5069:L5069)</f>
        <v>859299</v>
      </c>
      <c r="O5069" s="23" t="n">
        <f aca="false">MEDIAN(J5069:L5069)</f>
        <v>722981.946889826</v>
      </c>
      <c r="P5069" s="23" t="n">
        <f aca="false">AVERAGE(J5069:L5069)</f>
        <v>746171.312296609</v>
      </c>
      <c r="Q5069" s="23" t="n">
        <f aca="false">AVERAGE(M5069,O5069)</f>
        <v>689607.468444913</v>
      </c>
      <c r="R5069" s="23" t="n">
        <f aca="false">AVERAGE(N5069,O5069)</f>
        <v>791140.473444913</v>
      </c>
      <c r="S5069" s="23" t="n">
        <f aca="false">STDEV(J5069:L5069)</f>
        <v>103500.053648812</v>
      </c>
      <c r="T5069" s="25" t="n">
        <f aca="false">IF(P5069&gt;0,S5069/P5069,NA())</f>
        <v>0.138708165193666</v>
      </c>
      <c r="U5069" s="4" t="str">
        <f aca="false">IF(T5069&lt;=Parametros!$B$7,"MENOR",IF(T5069&lt;=Parametros!$B$8,"PROMEDIO MENOR-MEDIANA","PROMEDIO"))</f>
        <v>MENOR</v>
      </c>
      <c r="V5069" s="23" t="n">
        <f aca="false">IF(T5069&lt;=Parametros!$B$7,M5069,IF(T5069&lt;=Parametros!$B$8,Q5069,P5069))</f>
        <v>656232.99</v>
      </c>
      <c r="W5069" s="26" t="n">
        <f aca="false">ROUND(V5069,0)</f>
        <v>656233</v>
      </c>
      <c r="X5069" s="27" t="n">
        <f aca="false">K5069/G5069</f>
        <v>0.959470884695293</v>
      </c>
      <c r="Y5069" s="27" t="n">
        <f aca="false">L5069/G5069</f>
        <v>1.25637141733423</v>
      </c>
    </row>
    <row r="5070" customFormat="false" ht="26.25" hidden="false" customHeight="true" outlineLevel="0" collapsed="false">
      <c r="A5070" s="4" t="s">
        <v>435</v>
      </c>
      <c r="B5070" s="4" t="s">
        <v>1668</v>
      </c>
      <c r="C5070" s="4" t="s">
        <v>1899</v>
      </c>
      <c r="D5070" s="4" t="s">
        <v>1900</v>
      </c>
      <c r="E5070" s="4" t="s">
        <v>112</v>
      </c>
      <c r="F5070" s="4" t="s">
        <v>99</v>
      </c>
      <c r="G5070" s="23" t="n">
        <v>683953</v>
      </c>
      <c r="H5070" s="24" t="n">
        <f aca="false">Parametros!$B$3</f>
        <v>160.42</v>
      </c>
      <c r="I5070" s="24" t="n">
        <f aca="false">Parametros!$B$4</f>
        <v>151.76</v>
      </c>
      <c r="J5070" s="23" t="n">
        <f aca="false">G5070*H5070/I5070</f>
        <v>722981.946889826</v>
      </c>
      <c r="K5070" s="23" t="n">
        <v>656232.99</v>
      </c>
      <c r="L5070" s="23" t="n">
        <v>859299</v>
      </c>
      <c r="M5070" s="23" t="n">
        <f aca="false">MIN(J5070:L5070)</f>
        <v>656232.99</v>
      </c>
      <c r="N5070" s="23" t="n">
        <f aca="false">MAX(J5070:L5070)</f>
        <v>859299</v>
      </c>
      <c r="O5070" s="23" t="n">
        <f aca="false">MEDIAN(J5070:L5070)</f>
        <v>722981.946889826</v>
      </c>
      <c r="P5070" s="23" t="n">
        <f aca="false">AVERAGE(J5070:L5070)</f>
        <v>746171.312296609</v>
      </c>
      <c r="Q5070" s="23" t="n">
        <f aca="false">AVERAGE(M5070,O5070)</f>
        <v>689607.468444913</v>
      </c>
      <c r="R5070" s="23" t="n">
        <f aca="false">AVERAGE(N5070,O5070)</f>
        <v>791140.473444913</v>
      </c>
      <c r="S5070" s="23" t="n">
        <f aca="false">STDEV(J5070:L5070)</f>
        <v>103500.053648812</v>
      </c>
      <c r="T5070" s="25" t="n">
        <f aca="false">IF(P5070&gt;0,S5070/P5070,NA())</f>
        <v>0.138708165193666</v>
      </c>
      <c r="U5070" s="4" t="str">
        <f aca="false">IF(T5070&lt;=Parametros!$B$7,"MENOR",IF(T5070&lt;=Parametros!$B$8,"PROMEDIO MENOR-MEDIANA","PROMEDIO"))</f>
        <v>MENOR</v>
      </c>
      <c r="V5070" s="23" t="n">
        <f aca="false">IF(T5070&lt;=Parametros!$B$7,M5070,IF(T5070&lt;=Parametros!$B$8,Q5070,P5070))</f>
        <v>656232.99</v>
      </c>
      <c r="W5070" s="26" t="n">
        <f aca="false">ROUND(V5070,0)</f>
        <v>656233</v>
      </c>
      <c r="X5070" s="27" t="n">
        <f aca="false">K5070/G5070</f>
        <v>0.959470884695293</v>
      </c>
      <c r="Y5070" s="27" t="n">
        <f aca="false">L5070/G5070</f>
        <v>1.25637141733423</v>
      </c>
    </row>
    <row r="5071" customFormat="false" ht="39" hidden="false" customHeight="true" outlineLevel="0" collapsed="false">
      <c r="A5071" s="4" t="s">
        <v>437</v>
      </c>
      <c r="B5071" s="4" t="s">
        <v>1668</v>
      </c>
      <c r="C5071" s="4" t="s">
        <v>1901</v>
      </c>
      <c r="D5071" s="4" t="s">
        <v>1902</v>
      </c>
      <c r="E5071" s="4" t="s">
        <v>98</v>
      </c>
      <c r="F5071" s="4" t="s">
        <v>99</v>
      </c>
      <c r="G5071" s="23" t="n">
        <v>683953</v>
      </c>
      <c r="H5071" s="24" t="n">
        <f aca="false">Parametros!$B$3</f>
        <v>160.42</v>
      </c>
      <c r="I5071" s="24" t="n">
        <f aca="false">Parametros!$B$4</f>
        <v>151.76</v>
      </c>
      <c r="J5071" s="23" t="n">
        <f aca="false">G5071*H5071/I5071</f>
        <v>722981.946889826</v>
      </c>
      <c r="K5071" s="23" t="n">
        <v>656232.99</v>
      </c>
      <c r="L5071" s="23" t="n">
        <v>859299</v>
      </c>
      <c r="M5071" s="23" t="n">
        <f aca="false">MIN(J5071:L5071)</f>
        <v>656232.99</v>
      </c>
      <c r="N5071" s="23" t="n">
        <f aca="false">MAX(J5071:L5071)</f>
        <v>859299</v>
      </c>
      <c r="O5071" s="23" t="n">
        <f aca="false">MEDIAN(J5071:L5071)</f>
        <v>722981.946889826</v>
      </c>
      <c r="P5071" s="23" t="n">
        <f aca="false">AVERAGE(J5071:L5071)</f>
        <v>746171.312296609</v>
      </c>
      <c r="Q5071" s="23" t="n">
        <f aca="false">AVERAGE(M5071,O5071)</f>
        <v>689607.468444913</v>
      </c>
      <c r="R5071" s="23" t="n">
        <f aca="false">AVERAGE(N5071,O5071)</f>
        <v>791140.473444913</v>
      </c>
      <c r="S5071" s="23" t="n">
        <f aca="false">STDEV(J5071:L5071)</f>
        <v>103500.053648812</v>
      </c>
      <c r="T5071" s="25" t="n">
        <f aca="false">IF(P5071&gt;0,S5071/P5071,NA())</f>
        <v>0.138708165193666</v>
      </c>
      <c r="U5071" s="4" t="str">
        <f aca="false">IF(T5071&lt;=Parametros!$B$7,"MENOR",IF(T5071&lt;=Parametros!$B$8,"PROMEDIO MENOR-MEDIANA","PROMEDIO"))</f>
        <v>MENOR</v>
      </c>
      <c r="V5071" s="23" t="n">
        <f aca="false">IF(T5071&lt;=Parametros!$B$7,M5071,IF(T5071&lt;=Parametros!$B$8,Q5071,P5071))</f>
        <v>656232.99</v>
      </c>
      <c r="W5071" s="26" t="n">
        <f aca="false">ROUND(V5071,0)</f>
        <v>656233</v>
      </c>
      <c r="X5071" s="27" t="n">
        <f aca="false">K5071/G5071</f>
        <v>0.959470884695293</v>
      </c>
      <c r="Y5071" s="27" t="n">
        <f aca="false">L5071/G5071</f>
        <v>1.25637141733423</v>
      </c>
    </row>
    <row r="5072" customFormat="false" ht="26.25" hidden="false" customHeight="true" outlineLevel="0" collapsed="false">
      <c r="A5072" s="4" t="s">
        <v>440</v>
      </c>
      <c r="B5072" s="4" t="s">
        <v>1668</v>
      </c>
      <c r="C5072" s="4" t="s">
        <v>1903</v>
      </c>
      <c r="D5072" s="4" t="s">
        <v>1904</v>
      </c>
      <c r="E5072" s="4" t="s">
        <v>98</v>
      </c>
      <c r="F5072" s="4" t="s">
        <v>99</v>
      </c>
      <c r="G5072" s="23" t="n">
        <v>547162</v>
      </c>
      <c r="H5072" s="24" t="n">
        <f aca="false">Parametros!$B$3</f>
        <v>160.42</v>
      </c>
      <c r="I5072" s="24" t="n">
        <f aca="false">Parametros!$B$4</f>
        <v>151.76</v>
      </c>
      <c r="J5072" s="23" t="n">
        <f aca="false">G5072*H5072/I5072</f>
        <v>578385.134686347</v>
      </c>
      <c r="K5072" s="23" t="n">
        <v>524985.84</v>
      </c>
      <c r="L5072" s="23" t="n">
        <v>687463</v>
      </c>
      <c r="M5072" s="23" t="n">
        <f aca="false">MIN(J5072:L5072)</f>
        <v>524985.84</v>
      </c>
      <c r="N5072" s="23" t="n">
        <f aca="false">MAX(J5072:L5072)</f>
        <v>687463</v>
      </c>
      <c r="O5072" s="23" t="n">
        <f aca="false">MEDIAN(J5072:L5072)</f>
        <v>578385.134686347</v>
      </c>
      <c r="P5072" s="23" t="n">
        <f aca="false">AVERAGE(J5072:L5072)</f>
        <v>596944.658228782</v>
      </c>
      <c r="Q5072" s="23" t="n">
        <f aca="false">AVERAGE(M5072,O5072)</f>
        <v>551685.487343174</v>
      </c>
      <c r="R5072" s="23" t="n">
        <f aca="false">AVERAGE(N5072,O5072)</f>
        <v>632924.067343173</v>
      </c>
      <c r="S5072" s="23" t="n">
        <f aca="false">STDEV(J5072:L5072)</f>
        <v>82813.3371867603</v>
      </c>
      <c r="T5072" s="25" t="n">
        <f aca="false">IF(P5072&gt;0,S5072/P5072,NA())</f>
        <v>0.138728667800595</v>
      </c>
      <c r="U5072" s="4" t="str">
        <f aca="false">IF(T5072&lt;=Parametros!$B$7,"MENOR",IF(T5072&lt;=Parametros!$B$8,"PROMEDIO MENOR-MEDIANA","PROMEDIO"))</f>
        <v>MENOR</v>
      </c>
      <c r="V5072" s="23" t="n">
        <f aca="false">IF(T5072&lt;=Parametros!$B$7,M5072,IF(T5072&lt;=Parametros!$B$8,Q5072,P5072))</f>
        <v>524985.84</v>
      </c>
      <c r="W5072" s="26" t="n">
        <f aca="false">ROUND(V5072,0)</f>
        <v>524986</v>
      </c>
      <c r="X5072" s="27" t="n">
        <f aca="false">K5072/G5072</f>
        <v>0.95947057726962</v>
      </c>
      <c r="Y5072" s="27" t="n">
        <f aca="false">L5072/G5072</f>
        <v>1.25641583297086</v>
      </c>
    </row>
    <row r="5073" customFormat="false" ht="39" hidden="false" customHeight="true" outlineLevel="0" collapsed="false">
      <c r="A5073" s="4" t="s">
        <v>443</v>
      </c>
      <c r="B5073" s="4" t="s">
        <v>1668</v>
      </c>
      <c r="C5073" s="4" t="s">
        <v>1905</v>
      </c>
      <c r="D5073" s="4" t="s">
        <v>1906</v>
      </c>
      <c r="E5073" s="4" t="s">
        <v>98</v>
      </c>
      <c r="F5073" s="4" t="s">
        <v>99</v>
      </c>
      <c r="G5073" s="23" t="n">
        <v>547162</v>
      </c>
      <c r="H5073" s="24" t="n">
        <f aca="false">Parametros!$B$3</f>
        <v>160.42</v>
      </c>
      <c r="I5073" s="24" t="n">
        <f aca="false">Parametros!$B$4</f>
        <v>151.76</v>
      </c>
      <c r="J5073" s="23" t="n">
        <f aca="false">G5073*H5073/I5073</f>
        <v>578385.134686347</v>
      </c>
      <c r="K5073" s="23" t="n">
        <v>524985.84</v>
      </c>
      <c r="L5073" s="23" t="n">
        <v>687463</v>
      </c>
      <c r="M5073" s="23" t="n">
        <f aca="false">MIN(J5073:L5073)</f>
        <v>524985.84</v>
      </c>
      <c r="N5073" s="23" t="n">
        <f aca="false">MAX(J5073:L5073)</f>
        <v>687463</v>
      </c>
      <c r="O5073" s="23" t="n">
        <f aca="false">MEDIAN(J5073:L5073)</f>
        <v>578385.134686347</v>
      </c>
      <c r="P5073" s="23" t="n">
        <f aca="false">AVERAGE(J5073:L5073)</f>
        <v>596944.658228782</v>
      </c>
      <c r="Q5073" s="23" t="n">
        <f aca="false">AVERAGE(M5073,O5073)</f>
        <v>551685.487343174</v>
      </c>
      <c r="R5073" s="23" t="n">
        <f aca="false">AVERAGE(N5073,O5073)</f>
        <v>632924.067343173</v>
      </c>
      <c r="S5073" s="23" t="n">
        <f aca="false">STDEV(J5073:L5073)</f>
        <v>82813.3371867603</v>
      </c>
      <c r="T5073" s="25" t="n">
        <f aca="false">IF(P5073&gt;0,S5073/P5073,NA())</f>
        <v>0.138728667800595</v>
      </c>
      <c r="U5073" s="4" t="str">
        <f aca="false">IF(T5073&lt;=Parametros!$B$7,"MENOR",IF(T5073&lt;=Parametros!$B$8,"PROMEDIO MENOR-MEDIANA","PROMEDIO"))</f>
        <v>MENOR</v>
      </c>
      <c r="V5073" s="23" t="n">
        <f aca="false">IF(T5073&lt;=Parametros!$B$7,M5073,IF(T5073&lt;=Parametros!$B$8,Q5073,P5073))</f>
        <v>524985.84</v>
      </c>
      <c r="W5073" s="26" t="n">
        <f aca="false">ROUND(V5073,0)</f>
        <v>524986</v>
      </c>
      <c r="X5073" s="27" t="n">
        <f aca="false">K5073/G5073</f>
        <v>0.95947057726962</v>
      </c>
      <c r="Y5073" s="27" t="n">
        <f aca="false">L5073/G5073</f>
        <v>1.25641583297086</v>
      </c>
    </row>
    <row r="5074" customFormat="false" ht="39" hidden="false" customHeight="true" outlineLevel="0" collapsed="false">
      <c r="A5074" s="4" t="s">
        <v>446</v>
      </c>
      <c r="B5074" s="4" t="s">
        <v>1668</v>
      </c>
      <c r="C5074" s="4" t="s">
        <v>1907</v>
      </c>
      <c r="D5074" s="4" t="s">
        <v>1908</v>
      </c>
      <c r="E5074" s="4" t="s">
        <v>98</v>
      </c>
      <c r="F5074" s="4" t="s">
        <v>99</v>
      </c>
      <c r="G5074" s="23" t="n">
        <v>674909</v>
      </c>
      <c r="H5074" s="24" t="n">
        <f aca="false">Parametros!$B$3</f>
        <v>160.42</v>
      </c>
      <c r="I5074" s="24" t="n">
        <f aca="false">Parametros!$B$4</f>
        <v>151.76</v>
      </c>
      <c r="J5074" s="23" t="n">
        <f aca="false">G5074*H5074/I5074</f>
        <v>713421.862018977</v>
      </c>
      <c r="K5074" s="23" t="n">
        <v>647555.62</v>
      </c>
      <c r="L5074" s="23" t="n">
        <v>847994</v>
      </c>
      <c r="M5074" s="23" t="n">
        <f aca="false">MIN(J5074:L5074)</f>
        <v>647555.62</v>
      </c>
      <c r="N5074" s="23" t="n">
        <f aca="false">MAX(J5074:L5074)</f>
        <v>847994</v>
      </c>
      <c r="O5074" s="23" t="n">
        <f aca="false">MEDIAN(J5074:L5074)</f>
        <v>713421.862018977</v>
      </c>
      <c r="P5074" s="23" t="n">
        <f aca="false">AVERAGE(J5074:L5074)</f>
        <v>736323.827339659</v>
      </c>
      <c r="Q5074" s="23" t="n">
        <f aca="false">AVERAGE(M5074,O5074)</f>
        <v>680488.741009489</v>
      </c>
      <c r="R5074" s="23" t="n">
        <f aca="false">AVERAGE(N5074,O5074)</f>
        <v>780707.931009489</v>
      </c>
      <c r="S5074" s="23" t="n">
        <f aca="false">STDEV(J5074:L5074)</f>
        <v>102162.914288495</v>
      </c>
      <c r="T5074" s="25" t="n">
        <f aca="false">IF(P5074&gt;0,S5074/P5074,NA())</f>
        <v>0.138747261049001</v>
      </c>
      <c r="U5074" s="4" t="str">
        <f aca="false">IF(T5074&lt;=Parametros!$B$7,"MENOR",IF(T5074&lt;=Parametros!$B$8,"PROMEDIO MENOR-MEDIANA","PROMEDIO"))</f>
        <v>MENOR</v>
      </c>
      <c r="V5074" s="23" t="n">
        <f aca="false">IF(T5074&lt;=Parametros!$B$7,M5074,IF(T5074&lt;=Parametros!$B$8,Q5074,P5074))</f>
        <v>647555.62</v>
      </c>
      <c r="W5074" s="26" t="n">
        <f aca="false">ROUND(V5074,0)</f>
        <v>647556</v>
      </c>
      <c r="X5074" s="27" t="n">
        <f aca="false">K5074/G5074</f>
        <v>0.959471010165815</v>
      </c>
      <c r="Y5074" s="27" t="n">
        <f aca="false">L5074/G5074</f>
        <v>1.25645679639774</v>
      </c>
    </row>
    <row r="5075" customFormat="false" ht="39" hidden="false" customHeight="true" outlineLevel="0" collapsed="false">
      <c r="A5075" s="4" t="s">
        <v>449</v>
      </c>
      <c r="B5075" s="4" t="s">
        <v>1668</v>
      </c>
      <c r="C5075" s="4" t="s">
        <v>1909</v>
      </c>
      <c r="D5075" s="4" t="s">
        <v>1910</v>
      </c>
      <c r="E5075" s="4" t="s">
        <v>98</v>
      </c>
      <c r="F5075" s="4" t="s">
        <v>99</v>
      </c>
      <c r="G5075" s="23" t="n">
        <v>536988</v>
      </c>
      <c r="H5075" s="24" t="n">
        <f aca="false">Parametros!$B$3</f>
        <v>160.42</v>
      </c>
      <c r="I5075" s="24" t="n">
        <f aca="false">Parametros!$B$4</f>
        <v>151.76</v>
      </c>
      <c r="J5075" s="23" t="n">
        <f aca="false">G5075*H5075/I5075</f>
        <v>567630.567738535</v>
      </c>
      <c r="K5075" s="23" t="n">
        <v>515224.49</v>
      </c>
      <c r="L5075" s="23" t="n">
        <v>674730</v>
      </c>
      <c r="M5075" s="23" t="n">
        <f aca="false">MIN(J5075:L5075)</f>
        <v>515224.49</v>
      </c>
      <c r="N5075" s="23" t="n">
        <f aca="false">MAX(J5075:L5075)</f>
        <v>674730</v>
      </c>
      <c r="O5075" s="23" t="n">
        <f aca="false">MEDIAN(J5075:L5075)</f>
        <v>567630.567738535</v>
      </c>
      <c r="P5075" s="23" t="n">
        <f aca="false">AVERAGE(J5075:L5075)</f>
        <v>585861.685912845</v>
      </c>
      <c r="Q5075" s="23" t="n">
        <f aca="false">AVERAGE(M5075,O5075)</f>
        <v>541427.528869267</v>
      </c>
      <c r="R5075" s="23" t="n">
        <f aca="false">AVERAGE(N5075,O5075)</f>
        <v>621180.283869267</v>
      </c>
      <c r="S5075" s="23" t="n">
        <f aca="false">STDEV(J5075:L5075)</f>
        <v>81300.5669260939</v>
      </c>
      <c r="T5075" s="25" t="n">
        <f aca="false">IF(P5075&gt;0,S5075/P5075,NA())</f>
        <v>0.138770923036924</v>
      </c>
      <c r="U5075" s="4" t="str">
        <f aca="false">IF(T5075&lt;=Parametros!$B$7,"MENOR",IF(T5075&lt;=Parametros!$B$8,"PROMEDIO MENOR-MEDIANA","PROMEDIO"))</f>
        <v>MENOR</v>
      </c>
      <c r="V5075" s="23" t="n">
        <f aca="false">IF(T5075&lt;=Parametros!$B$7,M5075,IF(T5075&lt;=Parametros!$B$8,Q5075,P5075))</f>
        <v>515224.49</v>
      </c>
      <c r="W5075" s="26" t="n">
        <f aca="false">ROUND(V5075,0)</f>
        <v>515224</v>
      </c>
      <c r="X5075" s="27" t="n">
        <f aca="false">K5075/G5075</f>
        <v>0.959471142744344</v>
      </c>
      <c r="Y5075" s="27" t="n">
        <f aca="false">L5075/G5075</f>
        <v>1.25650852533017</v>
      </c>
    </row>
    <row r="5076" customFormat="false" ht="39" hidden="false" customHeight="true" outlineLevel="0" collapsed="false">
      <c r="A5076" s="4" t="s">
        <v>451</v>
      </c>
      <c r="B5076" s="4" t="s">
        <v>1668</v>
      </c>
      <c r="C5076" s="4" t="s">
        <v>1911</v>
      </c>
      <c r="D5076" s="4" t="s">
        <v>1912</v>
      </c>
      <c r="E5076" s="4" t="s">
        <v>98</v>
      </c>
      <c r="F5076" s="4" t="s">
        <v>99</v>
      </c>
      <c r="G5076" s="23" t="n">
        <v>683953</v>
      </c>
      <c r="H5076" s="24" t="n">
        <f aca="false">Parametros!$B$3</f>
        <v>160.42</v>
      </c>
      <c r="I5076" s="24" t="n">
        <f aca="false">Parametros!$B$4</f>
        <v>151.76</v>
      </c>
      <c r="J5076" s="23" t="n">
        <f aca="false">G5076*H5076/I5076</f>
        <v>722981.946889826</v>
      </c>
      <c r="K5076" s="23" t="n">
        <v>656232.99</v>
      </c>
      <c r="L5076" s="23" t="n">
        <v>859299</v>
      </c>
      <c r="M5076" s="23" t="n">
        <f aca="false">MIN(J5076:L5076)</f>
        <v>656232.99</v>
      </c>
      <c r="N5076" s="23" t="n">
        <f aca="false">MAX(J5076:L5076)</f>
        <v>859299</v>
      </c>
      <c r="O5076" s="23" t="n">
        <f aca="false">MEDIAN(J5076:L5076)</f>
        <v>722981.946889826</v>
      </c>
      <c r="P5076" s="23" t="n">
        <f aca="false">AVERAGE(J5076:L5076)</f>
        <v>746171.312296609</v>
      </c>
      <c r="Q5076" s="23" t="n">
        <f aca="false">AVERAGE(M5076,O5076)</f>
        <v>689607.468444913</v>
      </c>
      <c r="R5076" s="23" t="n">
        <f aca="false">AVERAGE(N5076,O5076)</f>
        <v>791140.473444913</v>
      </c>
      <c r="S5076" s="23" t="n">
        <f aca="false">STDEV(J5076:L5076)</f>
        <v>103500.053648812</v>
      </c>
      <c r="T5076" s="25" t="n">
        <f aca="false">IF(P5076&gt;0,S5076/P5076,NA())</f>
        <v>0.138708165193666</v>
      </c>
      <c r="U5076" s="4" t="str">
        <f aca="false">IF(T5076&lt;=Parametros!$B$7,"MENOR",IF(T5076&lt;=Parametros!$B$8,"PROMEDIO MENOR-MEDIANA","PROMEDIO"))</f>
        <v>MENOR</v>
      </c>
      <c r="V5076" s="23" t="n">
        <f aca="false">IF(T5076&lt;=Parametros!$B$7,M5076,IF(T5076&lt;=Parametros!$B$8,Q5076,P5076))</f>
        <v>656232.99</v>
      </c>
      <c r="W5076" s="26" t="n">
        <f aca="false">ROUND(V5076,0)</f>
        <v>656233</v>
      </c>
      <c r="X5076" s="27" t="n">
        <f aca="false">K5076/G5076</f>
        <v>0.959470884695293</v>
      </c>
      <c r="Y5076" s="27" t="n">
        <f aca="false">L5076/G5076</f>
        <v>1.25637141733423</v>
      </c>
    </row>
    <row r="5077" customFormat="false" ht="39" hidden="false" customHeight="true" outlineLevel="0" collapsed="false">
      <c r="A5077" s="4" t="s">
        <v>454</v>
      </c>
      <c r="B5077" s="4" t="s">
        <v>1668</v>
      </c>
      <c r="C5077" s="4" t="s">
        <v>1913</v>
      </c>
      <c r="D5077" s="4" t="s">
        <v>1914</v>
      </c>
      <c r="E5077" s="4" t="s">
        <v>98</v>
      </c>
      <c r="F5077" s="4" t="s">
        <v>99</v>
      </c>
      <c r="G5077" s="23" t="n">
        <v>683953</v>
      </c>
      <c r="H5077" s="24" t="n">
        <f aca="false">Parametros!$B$3</f>
        <v>160.42</v>
      </c>
      <c r="I5077" s="24" t="n">
        <f aca="false">Parametros!$B$4</f>
        <v>151.76</v>
      </c>
      <c r="J5077" s="23" t="n">
        <f aca="false">G5077*H5077/I5077</f>
        <v>722981.946889826</v>
      </c>
      <c r="K5077" s="23" t="n">
        <v>656232.99</v>
      </c>
      <c r="L5077" s="23" t="n">
        <v>859299</v>
      </c>
      <c r="M5077" s="23" t="n">
        <f aca="false">MIN(J5077:L5077)</f>
        <v>656232.99</v>
      </c>
      <c r="N5077" s="23" t="n">
        <f aca="false">MAX(J5077:L5077)</f>
        <v>859299</v>
      </c>
      <c r="O5077" s="23" t="n">
        <f aca="false">MEDIAN(J5077:L5077)</f>
        <v>722981.946889826</v>
      </c>
      <c r="P5077" s="23" t="n">
        <f aca="false">AVERAGE(J5077:L5077)</f>
        <v>746171.312296609</v>
      </c>
      <c r="Q5077" s="23" t="n">
        <f aca="false">AVERAGE(M5077,O5077)</f>
        <v>689607.468444913</v>
      </c>
      <c r="R5077" s="23" t="n">
        <f aca="false">AVERAGE(N5077,O5077)</f>
        <v>791140.473444913</v>
      </c>
      <c r="S5077" s="23" t="n">
        <f aca="false">STDEV(J5077:L5077)</f>
        <v>103500.053648812</v>
      </c>
      <c r="T5077" s="25" t="n">
        <f aca="false">IF(P5077&gt;0,S5077/P5077,NA())</f>
        <v>0.138708165193666</v>
      </c>
      <c r="U5077" s="4" t="str">
        <f aca="false">IF(T5077&lt;=Parametros!$B$7,"MENOR",IF(T5077&lt;=Parametros!$B$8,"PROMEDIO MENOR-MEDIANA","PROMEDIO"))</f>
        <v>MENOR</v>
      </c>
      <c r="V5077" s="23" t="n">
        <f aca="false">IF(T5077&lt;=Parametros!$B$7,M5077,IF(T5077&lt;=Parametros!$B$8,Q5077,P5077))</f>
        <v>656232.99</v>
      </c>
      <c r="W5077" s="26" t="n">
        <f aca="false">ROUND(V5077,0)</f>
        <v>656233</v>
      </c>
      <c r="X5077" s="27" t="n">
        <f aca="false">K5077/G5077</f>
        <v>0.959470884695293</v>
      </c>
      <c r="Y5077" s="27" t="n">
        <f aca="false">L5077/G5077</f>
        <v>1.25637141733423</v>
      </c>
    </row>
    <row r="5078" customFormat="false" ht="26.25" hidden="false" customHeight="true" outlineLevel="0" collapsed="false">
      <c r="A5078" s="4" t="s">
        <v>456</v>
      </c>
      <c r="B5078" s="4" t="s">
        <v>1668</v>
      </c>
      <c r="C5078" s="4" t="s">
        <v>1915</v>
      </c>
      <c r="D5078" s="4" t="s">
        <v>1916</v>
      </c>
      <c r="E5078" s="4" t="s">
        <v>98</v>
      </c>
      <c r="F5078" s="4" t="s">
        <v>99</v>
      </c>
      <c r="G5078" s="23" t="n">
        <v>273581</v>
      </c>
      <c r="H5078" s="24" t="n">
        <f aca="false">Parametros!$B$3</f>
        <v>160.42</v>
      </c>
      <c r="I5078" s="24" t="n">
        <f aca="false">Parametros!$B$4</f>
        <v>151.76</v>
      </c>
      <c r="J5078" s="23" t="n">
        <f aca="false">G5078*H5078/I5078</f>
        <v>289192.567343173</v>
      </c>
      <c r="K5078" s="23" t="n">
        <v>262492.46</v>
      </c>
      <c r="L5078" s="23" t="n">
        <v>343672</v>
      </c>
      <c r="M5078" s="23" t="n">
        <f aca="false">MIN(J5078:L5078)</f>
        <v>262492.46</v>
      </c>
      <c r="N5078" s="23" t="n">
        <f aca="false">MAX(J5078:L5078)</f>
        <v>343672</v>
      </c>
      <c r="O5078" s="23" t="n">
        <f aca="false">MEDIAN(J5078:L5078)</f>
        <v>289192.567343173</v>
      </c>
      <c r="P5078" s="23" t="n">
        <f aca="false">AVERAGE(J5078:L5078)</f>
        <v>298452.342447725</v>
      </c>
      <c r="Q5078" s="23" t="n">
        <f aca="false">AVERAGE(M5078,O5078)</f>
        <v>275842.513671587</v>
      </c>
      <c r="R5078" s="23" t="n">
        <f aca="false">AVERAGE(N5078,O5078)</f>
        <v>316432.283671587</v>
      </c>
      <c r="S5078" s="23" t="n">
        <f aca="false">STDEV(J5078:L5078)</f>
        <v>41374.3520178026</v>
      </c>
      <c r="T5078" s="25" t="n">
        <f aca="false">IF(P5078&gt;0,S5078/P5078,NA())</f>
        <v>0.138629677617791</v>
      </c>
      <c r="U5078" s="4" t="str">
        <f aca="false">IF(T5078&lt;=Parametros!$B$7,"MENOR",IF(T5078&lt;=Parametros!$B$8,"PROMEDIO MENOR-MEDIANA","PROMEDIO"))</f>
        <v>MENOR</v>
      </c>
      <c r="V5078" s="23" t="n">
        <f aca="false">IF(T5078&lt;=Parametros!$B$7,M5078,IF(T5078&lt;=Parametros!$B$8,Q5078,P5078))</f>
        <v>262492.46</v>
      </c>
      <c r="W5078" s="26" t="n">
        <f aca="false">ROUND(V5078,0)</f>
        <v>262492</v>
      </c>
      <c r="X5078" s="27" t="n">
        <f aca="false">K5078/G5078</f>
        <v>0.959468895866307</v>
      </c>
      <c r="Y5078" s="27" t="n">
        <f aca="false">L5078/G5078</f>
        <v>1.25619834710744</v>
      </c>
    </row>
    <row r="5079" customFormat="false" ht="26.25" hidden="false" customHeight="true" outlineLevel="0" collapsed="false">
      <c r="A5079" s="4" t="s">
        <v>459</v>
      </c>
      <c r="B5079" s="4" t="s">
        <v>1668</v>
      </c>
      <c r="C5079" s="4" t="s">
        <v>1917</v>
      </c>
      <c r="D5079" s="4" t="s">
        <v>1918</v>
      </c>
      <c r="E5079" s="4" t="s">
        <v>98</v>
      </c>
      <c r="F5079" s="4" t="s">
        <v>99</v>
      </c>
      <c r="G5079" s="23" t="n">
        <v>273581</v>
      </c>
      <c r="H5079" s="24" t="n">
        <f aca="false">Parametros!$B$3</f>
        <v>160.42</v>
      </c>
      <c r="I5079" s="24" t="n">
        <f aca="false">Parametros!$B$4</f>
        <v>151.76</v>
      </c>
      <c r="J5079" s="23" t="n">
        <f aca="false">G5079*H5079/I5079</f>
        <v>289192.567343173</v>
      </c>
      <c r="K5079" s="23" t="n">
        <v>262492.46</v>
      </c>
      <c r="L5079" s="23" t="n">
        <v>343672</v>
      </c>
      <c r="M5079" s="23" t="n">
        <f aca="false">MIN(J5079:L5079)</f>
        <v>262492.46</v>
      </c>
      <c r="N5079" s="23" t="n">
        <f aca="false">MAX(J5079:L5079)</f>
        <v>343672</v>
      </c>
      <c r="O5079" s="23" t="n">
        <f aca="false">MEDIAN(J5079:L5079)</f>
        <v>289192.567343173</v>
      </c>
      <c r="P5079" s="23" t="n">
        <f aca="false">AVERAGE(J5079:L5079)</f>
        <v>298452.342447725</v>
      </c>
      <c r="Q5079" s="23" t="n">
        <f aca="false">AVERAGE(M5079,O5079)</f>
        <v>275842.513671587</v>
      </c>
      <c r="R5079" s="23" t="n">
        <f aca="false">AVERAGE(N5079,O5079)</f>
        <v>316432.283671587</v>
      </c>
      <c r="S5079" s="23" t="n">
        <f aca="false">STDEV(J5079:L5079)</f>
        <v>41374.3520178026</v>
      </c>
      <c r="T5079" s="25" t="n">
        <f aca="false">IF(P5079&gt;0,S5079/P5079,NA())</f>
        <v>0.138629677617791</v>
      </c>
      <c r="U5079" s="4" t="str">
        <f aca="false">IF(T5079&lt;=Parametros!$B$7,"MENOR",IF(T5079&lt;=Parametros!$B$8,"PROMEDIO MENOR-MEDIANA","PROMEDIO"))</f>
        <v>MENOR</v>
      </c>
      <c r="V5079" s="23" t="n">
        <f aca="false">IF(T5079&lt;=Parametros!$B$7,M5079,IF(T5079&lt;=Parametros!$B$8,Q5079,P5079))</f>
        <v>262492.46</v>
      </c>
      <c r="W5079" s="26" t="n">
        <f aca="false">ROUND(V5079,0)</f>
        <v>262492</v>
      </c>
      <c r="X5079" s="27" t="n">
        <f aca="false">K5079/G5079</f>
        <v>0.959468895866307</v>
      </c>
      <c r="Y5079" s="27" t="n">
        <f aca="false">L5079/G5079</f>
        <v>1.25619834710744</v>
      </c>
    </row>
    <row r="5080" customFormat="false" ht="51.75" hidden="false" customHeight="true" outlineLevel="0" collapsed="false">
      <c r="A5080" s="4" t="s">
        <v>461</v>
      </c>
      <c r="B5080" s="4" t="s">
        <v>1668</v>
      </c>
      <c r="C5080" s="4" t="s">
        <v>1919</v>
      </c>
      <c r="D5080" s="4" t="s">
        <v>1920</v>
      </c>
      <c r="E5080" s="4" t="s">
        <v>98</v>
      </c>
      <c r="F5080" s="4" t="s">
        <v>99</v>
      </c>
      <c r="G5080" s="23" t="n">
        <v>539249</v>
      </c>
      <c r="H5080" s="24" t="n">
        <f aca="false">Parametros!$B$3</f>
        <v>160.42</v>
      </c>
      <c r="I5080" s="24" t="n">
        <f aca="false">Parametros!$B$4</f>
        <v>151.76</v>
      </c>
      <c r="J5080" s="23" t="n">
        <f aca="false">G5080*H5080/I5080</f>
        <v>570020.588956247</v>
      </c>
      <c r="K5080" s="23" t="n">
        <v>517393.38</v>
      </c>
      <c r="L5080" s="23" t="n">
        <v>677586</v>
      </c>
      <c r="M5080" s="23" t="n">
        <f aca="false">MIN(J5080:L5080)</f>
        <v>517393.38</v>
      </c>
      <c r="N5080" s="23" t="n">
        <f aca="false">MAX(J5080:L5080)</f>
        <v>677586</v>
      </c>
      <c r="O5080" s="23" t="n">
        <f aca="false">MEDIAN(J5080:L5080)</f>
        <v>570020.588956247</v>
      </c>
      <c r="P5080" s="23" t="n">
        <f aca="false">AVERAGE(J5080:L5080)</f>
        <v>588333.322985416</v>
      </c>
      <c r="Q5080" s="23" t="n">
        <f aca="false">AVERAGE(M5080,O5080)</f>
        <v>543706.984478123</v>
      </c>
      <c r="R5080" s="23" t="n">
        <f aca="false">AVERAGE(N5080,O5080)</f>
        <v>623803.294478123</v>
      </c>
      <c r="S5080" s="23" t="n">
        <f aca="false">STDEV(J5080:L5080)</f>
        <v>81651.3076829355</v>
      </c>
      <c r="T5080" s="25" t="n">
        <f aca="false">IF(P5080&gt;0,S5080/P5080,NA())</f>
        <v>0.138784094819935</v>
      </c>
      <c r="U5080" s="4" t="str">
        <f aca="false">IF(T5080&lt;=Parametros!$B$7,"MENOR",IF(T5080&lt;=Parametros!$B$8,"PROMEDIO MENOR-MEDIANA","PROMEDIO"))</f>
        <v>MENOR</v>
      </c>
      <c r="V5080" s="23" t="n">
        <f aca="false">IF(T5080&lt;=Parametros!$B$7,M5080,IF(T5080&lt;=Parametros!$B$8,Q5080,P5080))</f>
        <v>517393.38</v>
      </c>
      <c r="W5080" s="26" t="n">
        <f aca="false">ROUND(V5080,0)</f>
        <v>517393</v>
      </c>
      <c r="X5080" s="27" t="n">
        <f aca="false">K5080/G5080</f>
        <v>0.959470263273553</v>
      </c>
      <c r="Y5080" s="27" t="n">
        <f aca="false">L5080/G5080</f>
        <v>1.25653640525991</v>
      </c>
    </row>
    <row r="5081" customFormat="false" ht="51.75" hidden="false" customHeight="true" outlineLevel="0" collapsed="false">
      <c r="A5081" s="4" t="s">
        <v>464</v>
      </c>
      <c r="B5081" s="4" t="s">
        <v>1668</v>
      </c>
      <c r="C5081" s="4" t="s">
        <v>1921</v>
      </c>
      <c r="D5081" s="4" t="s">
        <v>1922</v>
      </c>
      <c r="E5081" s="4" t="s">
        <v>98</v>
      </c>
      <c r="F5081" s="4" t="s">
        <v>99</v>
      </c>
      <c r="G5081" s="23" t="n">
        <v>539249</v>
      </c>
      <c r="H5081" s="24" t="n">
        <f aca="false">Parametros!$B$3</f>
        <v>160.42</v>
      </c>
      <c r="I5081" s="24" t="n">
        <f aca="false">Parametros!$B$4</f>
        <v>151.76</v>
      </c>
      <c r="J5081" s="23" t="n">
        <f aca="false">G5081*H5081/I5081</f>
        <v>570020.588956247</v>
      </c>
      <c r="K5081" s="23" t="n">
        <v>517393.38</v>
      </c>
      <c r="L5081" s="23" t="n">
        <v>677586</v>
      </c>
      <c r="M5081" s="23" t="n">
        <f aca="false">MIN(J5081:L5081)</f>
        <v>517393.38</v>
      </c>
      <c r="N5081" s="23" t="n">
        <f aca="false">MAX(J5081:L5081)</f>
        <v>677586</v>
      </c>
      <c r="O5081" s="23" t="n">
        <f aca="false">MEDIAN(J5081:L5081)</f>
        <v>570020.588956247</v>
      </c>
      <c r="P5081" s="23" t="n">
        <f aca="false">AVERAGE(J5081:L5081)</f>
        <v>588333.322985416</v>
      </c>
      <c r="Q5081" s="23" t="n">
        <f aca="false">AVERAGE(M5081,O5081)</f>
        <v>543706.984478123</v>
      </c>
      <c r="R5081" s="23" t="n">
        <f aca="false">AVERAGE(N5081,O5081)</f>
        <v>623803.294478123</v>
      </c>
      <c r="S5081" s="23" t="n">
        <f aca="false">STDEV(J5081:L5081)</f>
        <v>81651.3076829355</v>
      </c>
      <c r="T5081" s="25" t="n">
        <f aca="false">IF(P5081&gt;0,S5081/P5081,NA())</f>
        <v>0.138784094819935</v>
      </c>
      <c r="U5081" s="4" t="str">
        <f aca="false">IF(T5081&lt;=Parametros!$B$7,"MENOR",IF(T5081&lt;=Parametros!$B$8,"PROMEDIO MENOR-MEDIANA","PROMEDIO"))</f>
        <v>MENOR</v>
      </c>
      <c r="V5081" s="23" t="n">
        <f aca="false">IF(T5081&lt;=Parametros!$B$7,M5081,IF(T5081&lt;=Parametros!$B$8,Q5081,P5081))</f>
        <v>517393.38</v>
      </c>
      <c r="W5081" s="26" t="n">
        <f aca="false">ROUND(V5081,0)</f>
        <v>517393</v>
      </c>
      <c r="X5081" s="27" t="n">
        <f aca="false">K5081/G5081</f>
        <v>0.959470263273553</v>
      </c>
      <c r="Y5081" s="27" t="n">
        <f aca="false">L5081/G5081</f>
        <v>1.25653640525991</v>
      </c>
    </row>
    <row r="5082" customFormat="false" ht="39" hidden="false" customHeight="true" outlineLevel="0" collapsed="false">
      <c r="A5082" s="4" t="s">
        <v>466</v>
      </c>
      <c r="B5082" s="4" t="s">
        <v>1668</v>
      </c>
      <c r="C5082" s="4" t="s">
        <v>1923</v>
      </c>
      <c r="D5082" s="4" t="s">
        <v>1924</v>
      </c>
      <c r="E5082" s="4" t="s">
        <v>98</v>
      </c>
      <c r="F5082" s="4" t="s">
        <v>99</v>
      </c>
      <c r="G5082" s="23" t="n">
        <v>683953</v>
      </c>
      <c r="H5082" s="24" t="n">
        <f aca="false">Parametros!$B$3</f>
        <v>160.42</v>
      </c>
      <c r="I5082" s="24" t="n">
        <f aca="false">Parametros!$B$4</f>
        <v>151.76</v>
      </c>
      <c r="J5082" s="23" t="n">
        <f aca="false">G5082*H5082/I5082</f>
        <v>722981.946889826</v>
      </c>
      <c r="K5082" s="23" t="n">
        <v>656232.99</v>
      </c>
      <c r="L5082" s="23" t="n">
        <v>859299</v>
      </c>
      <c r="M5082" s="23" t="n">
        <f aca="false">MIN(J5082:L5082)</f>
        <v>656232.99</v>
      </c>
      <c r="N5082" s="23" t="n">
        <f aca="false">MAX(J5082:L5082)</f>
        <v>859299</v>
      </c>
      <c r="O5082" s="23" t="n">
        <f aca="false">MEDIAN(J5082:L5082)</f>
        <v>722981.946889826</v>
      </c>
      <c r="P5082" s="23" t="n">
        <f aca="false">AVERAGE(J5082:L5082)</f>
        <v>746171.312296609</v>
      </c>
      <c r="Q5082" s="23" t="n">
        <f aca="false">AVERAGE(M5082,O5082)</f>
        <v>689607.468444913</v>
      </c>
      <c r="R5082" s="23" t="n">
        <f aca="false">AVERAGE(N5082,O5082)</f>
        <v>791140.473444913</v>
      </c>
      <c r="S5082" s="23" t="n">
        <f aca="false">STDEV(J5082:L5082)</f>
        <v>103500.053648812</v>
      </c>
      <c r="T5082" s="25" t="n">
        <f aca="false">IF(P5082&gt;0,S5082/P5082,NA())</f>
        <v>0.138708165193666</v>
      </c>
      <c r="U5082" s="4" t="str">
        <f aca="false">IF(T5082&lt;=Parametros!$B$7,"MENOR",IF(T5082&lt;=Parametros!$B$8,"PROMEDIO MENOR-MEDIANA","PROMEDIO"))</f>
        <v>MENOR</v>
      </c>
      <c r="V5082" s="23" t="n">
        <f aca="false">IF(T5082&lt;=Parametros!$B$7,M5082,IF(T5082&lt;=Parametros!$B$8,Q5082,P5082))</f>
        <v>656232.99</v>
      </c>
      <c r="W5082" s="26" t="n">
        <f aca="false">ROUND(V5082,0)</f>
        <v>656233</v>
      </c>
      <c r="X5082" s="27" t="n">
        <f aca="false">K5082/G5082</f>
        <v>0.959470884695293</v>
      </c>
      <c r="Y5082" s="27" t="n">
        <f aca="false">L5082/G5082</f>
        <v>1.25637141733423</v>
      </c>
    </row>
    <row r="5083" customFormat="false" ht="39" hidden="false" customHeight="true" outlineLevel="0" collapsed="false">
      <c r="A5083" s="4" t="s">
        <v>469</v>
      </c>
      <c r="B5083" s="4" t="s">
        <v>1668</v>
      </c>
      <c r="C5083" s="4" t="s">
        <v>1925</v>
      </c>
      <c r="D5083" s="4" t="s">
        <v>1926</v>
      </c>
      <c r="E5083" s="4" t="s">
        <v>98</v>
      </c>
      <c r="F5083" s="4" t="s">
        <v>99</v>
      </c>
      <c r="G5083" s="23" t="n">
        <v>683953</v>
      </c>
      <c r="H5083" s="24" t="n">
        <f aca="false">Parametros!$B$3</f>
        <v>160.42</v>
      </c>
      <c r="I5083" s="24" t="n">
        <f aca="false">Parametros!$B$4</f>
        <v>151.76</v>
      </c>
      <c r="J5083" s="23" t="n">
        <f aca="false">G5083*H5083/I5083</f>
        <v>722981.946889826</v>
      </c>
      <c r="K5083" s="23" t="n">
        <v>656232.99</v>
      </c>
      <c r="L5083" s="23" t="n">
        <v>859299</v>
      </c>
      <c r="M5083" s="23" t="n">
        <f aca="false">MIN(J5083:L5083)</f>
        <v>656232.99</v>
      </c>
      <c r="N5083" s="23" t="n">
        <f aca="false">MAX(J5083:L5083)</f>
        <v>859299</v>
      </c>
      <c r="O5083" s="23" t="n">
        <f aca="false">MEDIAN(J5083:L5083)</f>
        <v>722981.946889826</v>
      </c>
      <c r="P5083" s="23" t="n">
        <f aca="false">AVERAGE(J5083:L5083)</f>
        <v>746171.312296609</v>
      </c>
      <c r="Q5083" s="23" t="n">
        <f aca="false">AVERAGE(M5083,O5083)</f>
        <v>689607.468444913</v>
      </c>
      <c r="R5083" s="23" t="n">
        <f aca="false">AVERAGE(N5083,O5083)</f>
        <v>791140.473444913</v>
      </c>
      <c r="S5083" s="23" t="n">
        <f aca="false">STDEV(J5083:L5083)</f>
        <v>103500.053648812</v>
      </c>
      <c r="T5083" s="25" t="n">
        <f aca="false">IF(P5083&gt;0,S5083/P5083,NA())</f>
        <v>0.138708165193666</v>
      </c>
      <c r="U5083" s="4" t="str">
        <f aca="false">IF(T5083&lt;=Parametros!$B$7,"MENOR",IF(T5083&lt;=Parametros!$B$8,"PROMEDIO MENOR-MEDIANA","PROMEDIO"))</f>
        <v>MENOR</v>
      </c>
      <c r="V5083" s="23" t="n">
        <f aca="false">IF(T5083&lt;=Parametros!$B$7,M5083,IF(T5083&lt;=Parametros!$B$8,Q5083,P5083))</f>
        <v>656232.99</v>
      </c>
      <c r="W5083" s="26" t="n">
        <f aca="false">ROUND(V5083,0)</f>
        <v>656233</v>
      </c>
      <c r="X5083" s="27" t="n">
        <f aca="false">K5083/G5083</f>
        <v>0.959470884695293</v>
      </c>
      <c r="Y5083" s="27" t="n">
        <f aca="false">L5083/G5083</f>
        <v>1.25637141733423</v>
      </c>
    </row>
    <row r="5084" customFormat="false" ht="39" hidden="false" customHeight="true" outlineLevel="0" collapsed="false">
      <c r="A5084" s="4" t="s">
        <v>471</v>
      </c>
      <c r="B5084" s="4" t="s">
        <v>1668</v>
      </c>
      <c r="C5084" s="4" t="s">
        <v>1927</v>
      </c>
      <c r="D5084" s="4" t="s">
        <v>1928</v>
      </c>
      <c r="E5084" s="4" t="s">
        <v>98</v>
      </c>
      <c r="F5084" s="4" t="s">
        <v>99</v>
      </c>
      <c r="G5084" s="23" t="n">
        <v>533596</v>
      </c>
      <c r="H5084" s="24" t="n">
        <f aca="false">Parametros!$B$3</f>
        <v>160.42</v>
      </c>
      <c r="I5084" s="24" t="n">
        <f aca="false">Parametros!$B$4</f>
        <v>151.76</v>
      </c>
      <c r="J5084" s="23" t="n">
        <f aca="false">G5084*H5084/I5084</f>
        <v>564045.007380074</v>
      </c>
      <c r="K5084" s="23" t="n">
        <v>511969.8</v>
      </c>
      <c r="L5084" s="23" t="n">
        <v>670446</v>
      </c>
      <c r="M5084" s="23" t="n">
        <f aca="false">MIN(J5084:L5084)</f>
        <v>511969.8</v>
      </c>
      <c r="N5084" s="23" t="n">
        <f aca="false">MAX(J5084:L5084)</f>
        <v>670446</v>
      </c>
      <c r="O5084" s="23" t="n">
        <f aca="false">MEDIAN(J5084:L5084)</f>
        <v>564045.007380074</v>
      </c>
      <c r="P5084" s="23" t="n">
        <f aca="false">AVERAGE(J5084:L5084)</f>
        <v>582153.602460025</v>
      </c>
      <c r="Q5084" s="23" t="n">
        <f aca="false">AVERAGE(M5084,O5084)</f>
        <v>538007.403690037</v>
      </c>
      <c r="R5084" s="23" t="n">
        <f aca="false">AVERAGE(N5084,O5084)</f>
        <v>617245.503690037</v>
      </c>
      <c r="S5084" s="23" t="n">
        <f aca="false">STDEV(J5084:L5084)</f>
        <v>80775.1038590308</v>
      </c>
      <c r="T5084" s="25" t="n">
        <f aca="false">IF(P5084&gt;0,S5084/P5084,NA())</f>
        <v>0.138752218517067</v>
      </c>
      <c r="U5084" s="4" t="str">
        <f aca="false">IF(T5084&lt;=Parametros!$B$7,"MENOR",IF(T5084&lt;=Parametros!$B$8,"PROMEDIO MENOR-MEDIANA","PROMEDIO"))</f>
        <v>MENOR</v>
      </c>
      <c r="V5084" s="23" t="n">
        <f aca="false">IF(T5084&lt;=Parametros!$B$7,M5084,IF(T5084&lt;=Parametros!$B$8,Q5084,P5084))</f>
        <v>511969.8</v>
      </c>
      <c r="W5084" s="26" t="n">
        <f aca="false">ROUND(V5084,0)</f>
        <v>511970</v>
      </c>
      <c r="X5084" s="27" t="n">
        <f aca="false">K5084/G5084</f>
        <v>0.95947083561346</v>
      </c>
      <c r="Y5084" s="27" t="n">
        <f aca="false">L5084/G5084</f>
        <v>1.25646743978591</v>
      </c>
    </row>
    <row r="5085" customFormat="false" ht="39" hidden="false" customHeight="true" outlineLevel="0" collapsed="false">
      <c r="A5085" s="4" t="s">
        <v>474</v>
      </c>
      <c r="B5085" s="4" t="s">
        <v>1668</v>
      </c>
      <c r="C5085" s="4" t="s">
        <v>1929</v>
      </c>
      <c r="D5085" s="4" t="s">
        <v>1930</v>
      </c>
      <c r="E5085" s="4" t="s">
        <v>98</v>
      </c>
      <c r="F5085" s="4" t="s">
        <v>99</v>
      </c>
      <c r="G5085" s="23" t="n">
        <v>410372</v>
      </c>
      <c r="H5085" s="24" t="n">
        <f aca="false">Parametros!$B$3</f>
        <v>160.42</v>
      </c>
      <c r="I5085" s="24" t="n">
        <f aca="false">Parametros!$B$4</f>
        <v>151.76</v>
      </c>
      <c r="J5085" s="23" t="n">
        <f aca="false">G5085*H5085/I5085</f>
        <v>433789.379546653</v>
      </c>
      <c r="K5085" s="23" t="n">
        <v>393739.61</v>
      </c>
      <c r="L5085" s="23" t="n">
        <v>515627</v>
      </c>
      <c r="M5085" s="23" t="n">
        <f aca="false">MIN(J5085:L5085)</f>
        <v>393739.61</v>
      </c>
      <c r="N5085" s="23" t="n">
        <f aca="false">MAX(J5085:L5085)</f>
        <v>515627</v>
      </c>
      <c r="O5085" s="23" t="n">
        <f aca="false">MEDIAN(J5085:L5085)</f>
        <v>433789.379546653</v>
      </c>
      <c r="P5085" s="23" t="n">
        <f aca="false">AVERAGE(J5085:L5085)</f>
        <v>447718.663182218</v>
      </c>
      <c r="Q5085" s="23" t="n">
        <f aca="false">AVERAGE(M5085,O5085)</f>
        <v>413764.494773326</v>
      </c>
      <c r="R5085" s="23" t="n">
        <f aca="false">AVERAGE(N5085,O5085)</f>
        <v>474708.189773326</v>
      </c>
      <c r="S5085" s="23" t="n">
        <f aca="false">STDEV(J5085:L5085)</f>
        <v>62126.1029455658</v>
      </c>
      <c r="T5085" s="25" t="n">
        <f aca="false">IF(P5085&gt;0,S5085/P5085,NA())</f>
        <v>0.138761476914982</v>
      </c>
      <c r="U5085" s="4" t="str">
        <f aca="false">IF(T5085&lt;=Parametros!$B$7,"MENOR",IF(T5085&lt;=Parametros!$B$8,"PROMEDIO MENOR-MEDIANA","PROMEDIO"))</f>
        <v>MENOR</v>
      </c>
      <c r="V5085" s="23" t="n">
        <f aca="false">IF(T5085&lt;=Parametros!$B$7,M5085,IF(T5085&lt;=Parametros!$B$8,Q5085,P5085))</f>
        <v>393739.61</v>
      </c>
      <c r="W5085" s="26" t="n">
        <f aca="false">ROUND(V5085,0)</f>
        <v>393740</v>
      </c>
      <c r="X5085" s="27" t="n">
        <f aca="false">K5085/G5085</f>
        <v>0.959469968711316</v>
      </c>
      <c r="Y5085" s="27" t="n">
        <f aca="false">L5085/G5085</f>
        <v>1.25648679734485</v>
      </c>
    </row>
    <row r="5086" customFormat="false" ht="39" hidden="false" customHeight="true" outlineLevel="0" collapsed="false">
      <c r="A5086" s="4" t="s">
        <v>477</v>
      </c>
      <c r="B5086" s="4" t="s">
        <v>1668</v>
      </c>
      <c r="C5086" s="4" t="s">
        <v>1931</v>
      </c>
      <c r="D5086" s="4" t="s">
        <v>1932</v>
      </c>
      <c r="E5086" s="4" t="s">
        <v>98</v>
      </c>
      <c r="F5086" s="4" t="s">
        <v>99</v>
      </c>
      <c r="G5086" s="23" t="n">
        <v>533596</v>
      </c>
      <c r="H5086" s="24" t="n">
        <f aca="false">Parametros!$B$3</f>
        <v>160.42</v>
      </c>
      <c r="I5086" s="24" t="n">
        <f aca="false">Parametros!$B$4</f>
        <v>151.76</v>
      </c>
      <c r="J5086" s="23" t="n">
        <f aca="false">G5086*H5086/I5086</f>
        <v>564045.007380074</v>
      </c>
      <c r="K5086" s="23" t="n">
        <v>511969.8</v>
      </c>
      <c r="L5086" s="23" t="n">
        <v>670446</v>
      </c>
      <c r="M5086" s="23" t="n">
        <f aca="false">MIN(J5086:L5086)</f>
        <v>511969.8</v>
      </c>
      <c r="N5086" s="23" t="n">
        <f aca="false">MAX(J5086:L5086)</f>
        <v>670446</v>
      </c>
      <c r="O5086" s="23" t="n">
        <f aca="false">MEDIAN(J5086:L5086)</f>
        <v>564045.007380074</v>
      </c>
      <c r="P5086" s="23" t="n">
        <f aca="false">AVERAGE(J5086:L5086)</f>
        <v>582153.602460025</v>
      </c>
      <c r="Q5086" s="23" t="n">
        <f aca="false">AVERAGE(M5086,O5086)</f>
        <v>538007.403690037</v>
      </c>
      <c r="R5086" s="23" t="n">
        <f aca="false">AVERAGE(N5086,O5086)</f>
        <v>617245.503690037</v>
      </c>
      <c r="S5086" s="23" t="n">
        <f aca="false">STDEV(J5086:L5086)</f>
        <v>80775.1038590308</v>
      </c>
      <c r="T5086" s="25" t="n">
        <f aca="false">IF(P5086&gt;0,S5086/P5086,NA())</f>
        <v>0.138752218517067</v>
      </c>
      <c r="U5086" s="4" t="str">
        <f aca="false">IF(T5086&lt;=Parametros!$B$7,"MENOR",IF(T5086&lt;=Parametros!$B$8,"PROMEDIO MENOR-MEDIANA","PROMEDIO"))</f>
        <v>MENOR</v>
      </c>
      <c r="V5086" s="23" t="n">
        <f aca="false">IF(T5086&lt;=Parametros!$B$7,M5086,IF(T5086&lt;=Parametros!$B$8,Q5086,P5086))</f>
        <v>511969.8</v>
      </c>
      <c r="W5086" s="26" t="n">
        <f aca="false">ROUND(V5086,0)</f>
        <v>511970</v>
      </c>
      <c r="X5086" s="27" t="n">
        <f aca="false">K5086/G5086</f>
        <v>0.95947083561346</v>
      </c>
      <c r="Y5086" s="27" t="n">
        <f aca="false">L5086/G5086</f>
        <v>1.25646743978591</v>
      </c>
    </row>
    <row r="5087" customFormat="false" ht="39" hidden="false" customHeight="true" outlineLevel="0" collapsed="false">
      <c r="A5087" s="4" t="s">
        <v>480</v>
      </c>
      <c r="B5087" s="4" t="s">
        <v>1668</v>
      </c>
      <c r="C5087" s="4" t="s">
        <v>1933</v>
      </c>
      <c r="D5087" s="4" t="s">
        <v>1934</v>
      </c>
      <c r="E5087" s="4" t="s">
        <v>98</v>
      </c>
      <c r="F5087" s="4" t="s">
        <v>99</v>
      </c>
      <c r="G5087" s="23" t="n">
        <v>533596</v>
      </c>
      <c r="H5087" s="24" t="n">
        <f aca="false">Parametros!$B$3</f>
        <v>160.42</v>
      </c>
      <c r="I5087" s="24" t="n">
        <f aca="false">Parametros!$B$4</f>
        <v>151.76</v>
      </c>
      <c r="J5087" s="23" t="n">
        <f aca="false">G5087*H5087/I5087</f>
        <v>564045.007380074</v>
      </c>
      <c r="K5087" s="23" t="n">
        <v>511969.8</v>
      </c>
      <c r="L5087" s="23" t="n">
        <v>670446</v>
      </c>
      <c r="M5087" s="23" t="n">
        <f aca="false">MIN(J5087:L5087)</f>
        <v>511969.8</v>
      </c>
      <c r="N5087" s="23" t="n">
        <f aca="false">MAX(J5087:L5087)</f>
        <v>670446</v>
      </c>
      <c r="O5087" s="23" t="n">
        <f aca="false">MEDIAN(J5087:L5087)</f>
        <v>564045.007380074</v>
      </c>
      <c r="P5087" s="23" t="n">
        <f aca="false">AVERAGE(J5087:L5087)</f>
        <v>582153.602460025</v>
      </c>
      <c r="Q5087" s="23" t="n">
        <f aca="false">AVERAGE(M5087,O5087)</f>
        <v>538007.403690037</v>
      </c>
      <c r="R5087" s="23" t="n">
        <f aca="false">AVERAGE(N5087,O5087)</f>
        <v>617245.503690037</v>
      </c>
      <c r="S5087" s="23" t="n">
        <f aca="false">STDEV(J5087:L5087)</f>
        <v>80775.1038590308</v>
      </c>
      <c r="T5087" s="25" t="n">
        <f aca="false">IF(P5087&gt;0,S5087/P5087,NA())</f>
        <v>0.138752218517067</v>
      </c>
      <c r="U5087" s="4" t="str">
        <f aca="false">IF(T5087&lt;=Parametros!$B$7,"MENOR",IF(T5087&lt;=Parametros!$B$8,"PROMEDIO MENOR-MEDIANA","PROMEDIO"))</f>
        <v>MENOR</v>
      </c>
      <c r="V5087" s="23" t="n">
        <f aca="false">IF(T5087&lt;=Parametros!$B$7,M5087,IF(T5087&lt;=Parametros!$B$8,Q5087,P5087))</f>
        <v>511969.8</v>
      </c>
      <c r="W5087" s="26" t="n">
        <f aca="false">ROUND(V5087,0)</f>
        <v>511970</v>
      </c>
      <c r="X5087" s="27" t="n">
        <f aca="false">K5087/G5087</f>
        <v>0.95947083561346</v>
      </c>
      <c r="Y5087" s="27" t="n">
        <f aca="false">L5087/G5087</f>
        <v>1.25646743978591</v>
      </c>
    </row>
    <row r="5088" customFormat="false" ht="39" hidden="false" customHeight="true" outlineLevel="0" collapsed="false">
      <c r="A5088" s="4" t="s">
        <v>482</v>
      </c>
      <c r="B5088" s="4" t="s">
        <v>1668</v>
      </c>
      <c r="C5088" s="4" t="s">
        <v>1935</v>
      </c>
      <c r="D5088" s="4" t="s">
        <v>1936</v>
      </c>
      <c r="E5088" s="4" t="s">
        <v>98</v>
      </c>
      <c r="F5088" s="4" t="s">
        <v>99</v>
      </c>
      <c r="G5088" s="23" t="n">
        <v>533596</v>
      </c>
      <c r="H5088" s="24" t="n">
        <f aca="false">Parametros!$B$3</f>
        <v>160.42</v>
      </c>
      <c r="I5088" s="24" t="n">
        <f aca="false">Parametros!$B$4</f>
        <v>151.76</v>
      </c>
      <c r="J5088" s="23" t="n">
        <f aca="false">G5088*H5088/I5088</f>
        <v>564045.007380074</v>
      </c>
      <c r="K5088" s="23" t="n">
        <v>511969.8</v>
      </c>
      <c r="L5088" s="23" t="n">
        <v>670446</v>
      </c>
      <c r="M5088" s="23" t="n">
        <f aca="false">MIN(J5088:L5088)</f>
        <v>511969.8</v>
      </c>
      <c r="N5088" s="23" t="n">
        <f aca="false">MAX(J5088:L5088)</f>
        <v>670446</v>
      </c>
      <c r="O5088" s="23" t="n">
        <f aca="false">MEDIAN(J5088:L5088)</f>
        <v>564045.007380074</v>
      </c>
      <c r="P5088" s="23" t="n">
        <f aca="false">AVERAGE(J5088:L5088)</f>
        <v>582153.602460025</v>
      </c>
      <c r="Q5088" s="23" t="n">
        <f aca="false">AVERAGE(M5088,O5088)</f>
        <v>538007.403690037</v>
      </c>
      <c r="R5088" s="23" t="n">
        <f aca="false">AVERAGE(N5088,O5088)</f>
        <v>617245.503690037</v>
      </c>
      <c r="S5088" s="23" t="n">
        <f aca="false">STDEV(J5088:L5088)</f>
        <v>80775.1038590308</v>
      </c>
      <c r="T5088" s="25" t="n">
        <f aca="false">IF(P5088&gt;0,S5088/P5088,NA())</f>
        <v>0.138752218517067</v>
      </c>
      <c r="U5088" s="4" t="str">
        <f aca="false">IF(T5088&lt;=Parametros!$B$7,"MENOR",IF(T5088&lt;=Parametros!$B$8,"PROMEDIO MENOR-MEDIANA","PROMEDIO"))</f>
        <v>MENOR</v>
      </c>
      <c r="V5088" s="23" t="n">
        <f aca="false">IF(T5088&lt;=Parametros!$B$7,M5088,IF(T5088&lt;=Parametros!$B$8,Q5088,P5088))</f>
        <v>511969.8</v>
      </c>
      <c r="W5088" s="26" t="n">
        <f aca="false">ROUND(V5088,0)</f>
        <v>511970</v>
      </c>
      <c r="X5088" s="27" t="n">
        <f aca="false">K5088/G5088</f>
        <v>0.95947083561346</v>
      </c>
      <c r="Y5088" s="27" t="n">
        <f aca="false">L5088/G5088</f>
        <v>1.25646743978591</v>
      </c>
    </row>
    <row r="5089" customFormat="false" ht="26.25" hidden="false" customHeight="true" outlineLevel="0" collapsed="false">
      <c r="A5089" s="4" t="s">
        <v>485</v>
      </c>
      <c r="B5089" s="4" t="s">
        <v>1668</v>
      </c>
      <c r="C5089" s="4" t="s">
        <v>1937</v>
      </c>
      <c r="D5089" s="4" t="s">
        <v>1938</v>
      </c>
      <c r="E5089" s="4" t="s">
        <v>98</v>
      </c>
      <c r="F5089" s="4" t="s">
        <v>99</v>
      </c>
      <c r="G5089" s="23" t="n">
        <v>2441880</v>
      </c>
      <c r="H5089" s="24" t="n">
        <f aca="false">Parametros!$B$3</f>
        <v>160.42</v>
      </c>
      <c r="I5089" s="24" t="n">
        <f aca="false">Parametros!$B$4</f>
        <v>151.76</v>
      </c>
      <c r="J5089" s="23" t="n">
        <f aca="false">G5089*H5089/I5089</f>
        <v>2581222.91512915</v>
      </c>
      <c r="K5089" s="23" t="n">
        <v>2342911.29</v>
      </c>
      <c r="L5089" s="23" t="n">
        <v>3068296</v>
      </c>
      <c r="M5089" s="23" t="n">
        <f aca="false">MIN(J5089:L5089)</f>
        <v>2342911.29</v>
      </c>
      <c r="N5089" s="23" t="n">
        <f aca="false">MAX(J5089:L5089)</f>
        <v>3068296</v>
      </c>
      <c r="O5089" s="23" t="n">
        <f aca="false">MEDIAN(J5089:L5089)</f>
        <v>2581222.91512915</v>
      </c>
      <c r="P5089" s="23" t="n">
        <f aca="false">AVERAGE(J5089:L5089)</f>
        <v>2664143.40170972</v>
      </c>
      <c r="Q5089" s="23" t="n">
        <f aca="false">AVERAGE(M5089,O5089)</f>
        <v>2462067.10256458</v>
      </c>
      <c r="R5089" s="23" t="n">
        <f aca="false">AVERAGE(N5089,O5089)</f>
        <v>2824759.45756458</v>
      </c>
      <c r="S5089" s="23" t="n">
        <f aca="false">STDEV(J5089:L5089)</f>
        <v>369733.146602404</v>
      </c>
      <c r="T5089" s="25" t="n">
        <f aca="false">IF(P5089&gt;0,S5089/P5089,NA())</f>
        <v>0.138781248173476</v>
      </c>
      <c r="U5089" s="4" t="str">
        <f aca="false">IF(T5089&lt;=Parametros!$B$7,"MENOR",IF(T5089&lt;=Parametros!$B$8,"PROMEDIO MENOR-MEDIANA","PROMEDIO"))</f>
        <v>MENOR</v>
      </c>
      <c r="V5089" s="23" t="n">
        <f aca="false">IF(T5089&lt;=Parametros!$B$7,M5089,IF(T5089&lt;=Parametros!$B$8,Q5089,P5089))</f>
        <v>2342911.29</v>
      </c>
      <c r="W5089" s="26" t="n">
        <f aca="false">ROUND(V5089,0)</f>
        <v>2342911</v>
      </c>
      <c r="X5089" s="27" t="n">
        <f aca="false">K5089/G5089</f>
        <v>0.959470281094894</v>
      </c>
      <c r="Y5089" s="27" t="n">
        <f aca="false">L5089/G5089</f>
        <v>1.25653021442495</v>
      </c>
    </row>
    <row r="5090" customFormat="false" ht="39" hidden="false" customHeight="true" outlineLevel="0" collapsed="false">
      <c r="A5090" s="4" t="s">
        <v>488</v>
      </c>
      <c r="B5090" s="4" t="s">
        <v>1668</v>
      </c>
      <c r="C5090" s="4" t="s">
        <v>1939</v>
      </c>
      <c r="D5090" s="4" t="s">
        <v>1940</v>
      </c>
      <c r="E5090" s="4" t="s">
        <v>98</v>
      </c>
      <c r="F5090" s="4" t="s">
        <v>99</v>
      </c>
      <c r="G5090" s="23" t="n">
        <v>2441880</v>
      </c>
      <c r="H5090" s="24" t="n">
        <f aca="false">Parametros!$B$3</f>
        <v>160.42</v>
      </c>
      <c r="I5090" s="24" t="n">
        <f aca="false">Parametros!$B$4</f>
        <v>151.76</v>
      </c>
      <c r="J5090" s="23" t="n">
        <f aca="false">G5090*H5090/I5090</f>
        <v>2581222.91512915</v>
      </c>
      <c r="K5090" s="23" t="n">
        <v>2342911.29</v>
      </c>
      <c r="L5090" s="23" t="n">
        <v>3068296</v>
      </c>
      <c r="M5090" s="23" t="n">
        <f aca="false">MIN(J5090:L5090)</f>
        <v>2342911.29</v>
      </c>
      <c r="N5090" s="23" t="n">
        <f aca="false">MAX(J5090:L5090)</f>
        <v>3068296</v>
      </c>
      <c r="O5090" s="23" t="n">
        <f aca="false">MEDIAN(J5090:L5090)</f>
        <v>2581222.91512915</v>
      </c>
      <c r="P5090" s="23" t="n">
        <f aca="false">AVERAGE(J5090:L5090)</f>
        <v>2664143.40170972</v>
      </c>
      <c r="Q5090" s="23" t="n">
        <f aca="false">AVERAGE(M5090,O5090)</f>
        <v>2462067.10256458</v>
      </c>
      <c r="R5090" s="23" t="n">
        <f aca="false">AVERAGE(N5090,O5090)</f>
        <v>2824759.45756458</v>
      </c>
      <c r="S5090" s="23" t="n">
        <f aca="false">STDEV(J5090:L5090)</f>
        <v>369733.146602404</v>
      </c>
      <c r="T5090" s="25" t="n">
        <f aca="false">IF(P5090&gt;0,S5090/P5090,NA())</f>
        <v>0.138781248173476</v>
      </c>
      <c r="U5090" s="4" t="str">
        <f aca="false">IF(T5090&lt;=Parametros!$B$7,"MENOR",IF(T5090&lt;=Parametros!$B$8,"PROMEDIO MENOR-MEDIANA","PROMEDIO"))</f>
        <v>MENOR</v>
      </c>
      <c r="V5090" s="23" t="n">
        <f aca="false">IF(T5090&lt;=Parametros!$B$7,M5090,IF(T5090&lt;=Parametros!$B$8,Q5090,P5090))</f>
        <v>2342911.29</v>
      </c>
      <c r="W5090" s="26" t="n">
        <f aca="false">ROUND(V5090,0)</f>
        <v>2342911</v>
      </c>
      <c r="X5090" s="27" t="n">
        <f aca="false">K5090/G5090</f>
        <v>0.959470281094894</v>
      </c>
      <c r="Y5090" s="27" t="n">
        <f aca="false">L5090/G5090</f>
        <v>1.25653021442495</v>
      </c>
    </row>
    <row r="5091" customFormat="false" ht="39" hidden="false" customHeight="true" outlineLevel="0" collapsed="false">
      <c r="A5091" s="4" t="s">
        <v>491</v>
      </c>
      <c r="B5091" s="4" t="s">
        <v>1668</v>
      </c>
      <c r="C5091" s="4" t="s">
        <v>1941</v>
      </c>
      <c r="D5091" s="4" t="s">
        <v>1942</v>
      </c>
      <c r="E5091" s="4" t="s">
        <v>98</v>
      </c>
      <c r="F5091" s="4" t="s">
        <v>99</v>
      </c>
      <c r="G5091" s="23" t="n">
        <v>273581</v>
      </c>
      <c r="H5091" s="24" t="n">
        <f aca="false">Parametros!$B$3</f>
        <v>160.42</v>
      </c>
      <c r="I5091" s="24" t="n">
        <f aca="false">Parametros!$B$4</f>
        <v>151.76</v>
      </c>
      <c r="J5091" s="23" t="n">
        <f aca="false">G5091*H5091/I5091</f>
        <v>289192.567343173</v>
      </c>
      <c r="K5091" s="23" t="n">
        <v>262492.46</v>
      </c>
      <c r="L5091" s="23" t="n">
        <v>343672</v>
      </c>
      <c r="M5091" s="23" t="n">
        <f aca="false">MIN(J5091:L5091)</f>
        <v>262492.46</v>
      </c>
      <c r="N5091" s="23" t="n">
        <f aca="false">MAX(J5091:L5091)</f>
        <v>343672</v>
      </c>
      <c r="O5091" s="23" t="n">
        <f aca="false">MEDIAN(J5091:L5091)</f>
        <v>289192.567343173</v>
      </c>
      <c r="P5091" s="23" t="n">
        <f aca="false">AVERAGE(J5091:L5091)</f>
        <v>298452.342447725</v>
      </c>
      <c r="Q5091" s="23" t="n">
        <f aca="false">AVERAGE(M5091,O5091)</f>
        <v>275842.513671587</v>
      </c>
      <c r="R5091" s="23" t="n">
        <f aca="false">AVERAGE(N5091,O5091)</f>
        <v>316432.283671587</v>
      </c>
      <c r="S5091" s="23" t="n">
        <f aca="false">STDEV(J5091:L5091)</f>
        <v>41374.3520178026</v>
      </c>
      <c r="T5091" s="25" t="n">
        <f aca="false">IF(P5091&gt;0,S5091/P5091,NA())</f>
        <v>0.138629677617791</v>
      </c>
      <c r="U5091" s="4" t="str">
        <f aca="false">IF(T5091&lt;=Parametros!$B$7,"MENOR",IF(T5091&lt;=Parametros!$B$8,"PROMEDIO MENOR-MEDIANA","PROMEDIO"))</f>
        <v>MENOR</v>
      </c>
      <c r="V5091" s="23" t="n">
        <f aca="false">IF(T5091&lt;=Parametros!$B$7,M5091,IF(T5091&lt;=Parametros!$B$8,Q5091,P5091))</f>
        <v>262492.46</v>
      </c>
      <c r="W5091" s="26" t="n">
        <f aca="false">ROUND(V5091,0)</f>
        <v>262492</v>
      </c>
      <c r="X5091" s="27" t="n">
        <f aca="false">K5091/G5091</f>
        <v>0.959468895866307</v>
      </c>
      <c r="Y5091" s="27" t="n">
        <f aca="false">L5091/G5091</f>
        <v>1.25619834710744</v>
      </c>
    </row>
    <row r="5092" customFormat="false" ht="39" hidden="false" customHeight="true" outlineLevel="0" collapsed="false">
      <c r="A5092" s="4" t="s">
        <v>494</v>
      </c>
      <c r="B5092" s="4" t="s">
        <v>1668</v>
      </c>
      <c r="C5092" s="4" t="s">
        <v>1943</v>
      </c>
      <c r="D5092" s="4" t="s">
        <v>1944</v>
      </c>
      <c r="E5092" s="4" t="s">
        <v>98</v>
      </c>
      <c r="F5092" s="4" t="s">
        <v>99</v>
      </c>
      <c r="G5092" s="23" t="n">
        <v>273581</v>
      </c>
      <c r="H5092" s="24" t="n">
        <f aca="false">Parametros!$B$3</f>
        <v>160.42</v>
      </c>
      <c r="I5092" s="24" t="n">
        <f aca="false">Parametros!$B$4</f>
        <v>151.76</v>
      </c>
      <c r="J5092" s="23" t="n">
        <f aca="false">G5092*H5092/I5092</f>
        <v>289192.567343173</v>
      </c>
      <c r="K5092" s="23" t="n">
        <v>262492.46</v>
      </c>
      <c r="L5092" s="23" t="n">
        <v>343672</v>
      </c>
      <c r="M5092" s="23" t="n">
        <f aca="false">MIN(J5092:L5092)</f>
        <v>262492.46</v>
      </c>
      <c r="N5092" s="23" t="n">
        <f aca="false">MAX(J5092:L5092)</f>
        <v>343672</v>
      </c>
      <c r="O5092" s="23" t="n">
        <f aca="false">MEDIAN(J5092:L5092)</f>
        <v>289192.567343173</v>
      </c>
      <c r="P5092" s="23" t="n">
        <f aca="false">AVERAGE(J5092:L5092)</f>
        <v>298452.342447725</v>
      </c>
      <c r="Q5092" s="23" t="n">
        <f aca="false">AVERAGE(M5092,O5092)</f>
        <v>275842.513671587</v>
      </c>
      <c r="R5092" s="23" t="n">
        <f aca="false">AVERAGE(N5092,O5092)</f>
        <v>316432.283671587</v>
      </c>
      <c r="S5092" s="23" t="n">
        <f aca="false">STDEV(J5092:L5092)</f>
        <v>41374.3520178026</v>
      </c>
      <c r="T5092" s="25" t="n">
        <f aca="false">IF(P5092&gt;0,S5092/P5092,NA())</f>
        <v>0.138629677617791</v>
      </c>
      <c r="U5092" s="4" t="str">
        <f aca="false">IF(T5092&lt;=Parametros!$B$7,"MENOR",IF(T5092&lt;=Parametros!$B$8,"PROMEDIO MENOR-MEDIANA","PROMEDIO"))</f>
        <v>MENOR</v>
      </c>
      <c r="V5092" s="23" t="n">
        <f aca="false">IF(T5092&lt;=Parametros!$B$7,M5092,IF(T5092&lt;=Parametros!$B$8,Q5092,P5092))</f>
        <v>262492.46</v>
      </c>
      <c r="W5092" s="26" t="n">
        <f aca="false">ROUND(V5092,0)</f>
        <v>262492</v>
      </c>
      <c r="X5092" s="27" t="n">
        <f aca="false">K5092/G5092</f>
        <v>0.959468895866307</v>
      </c>
      <c r="Y5092" s="27" t="n">
        <f aca="false">L5092/G5092</f>
        <v>1.25619834710744</v>
      </c>
    </row>
    <row r="5093" customFormat="false" ht="39" hidden="false" customHeight="true" outlineLevel="0" collapsed="false">
      <c r="A5093" s="4" t="s">
        <v>497</v>
      </c>
      <c r="B5093" s="4" t="s">
        <v>1668</v>
      </c>
      <c r="C5093" s="4" t="s">
        <v>1945</v>
      </c>
      <c r="D5093" s="4" t="s">
        <v>1946</v>
      </c>
      <c r="E5093" s="4" t="s">
        <v>98</v>
      </c>
      <c r="F5093" s="4" t="s">
        <v>99</v>
      </c>
      <c r="G5093" s="23" t="n">
        <v>536988</v>
      </c>
      <c r="H5093" s="24" t="n">
        <f aca="false">Parametros!$B$3</f>
        <v>160.42</v>
      </c>
      <c r="I5093" s="24" t="n">
        <f aca="false">Parametros!$B$4</f>
        <v>151.76</v>
      </c>
      <c r="J5093" s="23" t="n">
        <f aca="false">G5093*H5093/I5093</f>
        <v>567630.567738535</v>
      </c>
      <c r="K5093" s="23" t="n">
        <v>515224.49</v>
      </c>
      <c r="L5093" s="23" t="n">
        <v>674730</v>
      </c>
      <c r="M5093" s="23" t="n">
        <f aca="false">MIN(J5093:L5093)</f>
        <v>515224.49</v>
      </c>
      <c r="N5093" s="23" t="n">
        <f aca="false">MAX(J5093:L5093)</f>
        <v>674730</v>
      </c>
      <c r="O5093" s="23" t="n">
        <f aca="false">MEDIAN(J5093:L5093)</f>
        <v>567630.567738535</v>
      </c>
      <c r="P5093" s="23" t="n">
        <f aca="false">AVERAGE(J5093:L5093)</f>
        <v>585861.685912845</v>
      </c>
      <c r="Q5093" s="23" t="n">
        <f aca="false">AVERAGE(M5093,O5093)</f>
        <v>541427.528869267</v>
      </c>
      <c r="R5093" s="23" t="n">
        <f aca="false">AVERAGE(N5093,O5093)</f>
        <v>621180.283869267</v>
      </c>
      <c r="S5093" s="23" t="n">
        <f aca="false">STDEV(J5093:L5093)</f>
        <v>81300.5669260939</v>
      </c>
      <c r="T5093" s="25" t="n">
        <f aca="false">IF(P5093&gt;0,S5093/P5093,NA())</f>
        <v>0.138770923036924</v>
      </c>
      <c r="U5093" s="4" t="str">
        <f aca="false">IF(T5093&lt;=Parametros!$B$7,"MENOR",IF(T5093&lt;=Parametros!$B$8,"PROMEDIO MENOR-MEDIANA","PROMEDIO"))</f>
        <v>MENOR</v>
      </c>
      <c r="V5093" s="23" t="n">
        <f aca="false">IF(T5093&lt;=Parametros!$B$7,M5093,IF(T5093&lt;=Parametros!$B$8,Q5093,P5093))</f>
        <v>515224.49</v>
      </c>
      <c r="W5093" s="26" t="n">
        <f aca="false">ROUND(V5093,0)</f>
        <v>515224</v>
      </c>
      <c r="X5093" s="27" t="n">
        <f aca="false">K5093/G5093</f>
        <v>0.959471142744344</v>
      </c>
      <c r="Y5093" s="27" t="n">
        <f aca="false">L5093/G5093</f>
        <v>1.25650852533017</v>
      </c>
    </row>
    <row r="5094" customFormat="false" ht="39" hidden="false" customHeight="true" outlineLevel="0" collapsed="false">
      <c r="A5094" s="4" t="s">
        <v>500</v>
      </c>
      <c r="B5094" s="4" t="s">
        <v>1668</v>
      </c>
      <c r="C5094" s="4" t="s">
        <v>1947</v>
      </c>
      <c r="D5094" s="4" t="s">
        <v>1948</v>
      </c>
      <c r="E5094" s="4" t="s">
        <v>98</v>
      </c>
      <c r="F5094" s="4" t="s">
        <v>99</v>
      </c>
      <c r="G5094" s="23" t="n">
        <v>536988</v>
      </c>
      <c r="H5094" s="24" t="n">
        <f aca="false">Parametros!$B$3</f>
        <v>160.42</v>
      </c>
      <c r="I5094" s="24" t="n">
        <f aca="false">Parametros!$B$4</f>
        <v>151.76</v>
      </c>
      <c r="J5094" s="23" t="n">
        <f aca="false">G5094*H5094/I5094</f>
        <v>567630.567738535</v>
      </c>
      <c r="K5094" s="23" t="n">
        <v>515224.49</v>
      </c>
      <c r="L5094" s="23" t="n">
        <v>674730</v>
      </c>
      <c r="M5094" s="23" t="n">
        <f aca="false">MIN(J5094:L5094)</f>
        <v>515224.49</v>
      </c>
      <c r="N5094" s="23" t="n">
        <f aca="false">MAX(J5094:L5094)</f>
        <v>674730</v>
      </c>
      <c r="O5094" s="23" t="n">
        <f aca="false">MEDIAN(J5094:L5094)</f>
        <v>567630.567738535</v>
      </c>
      <c r="P5094" s="23" t="n">
        <f aca="false">AVERAGE(J5094:L5094)</f>
        <v>585861.685912845</v>
      </c>
      <c r="Q5094" s="23" t="n">
        <f aca="false">AVERAGE(M5094,O5094)</f>
        <v>541427.528869267</v>
      </c>
      <c r="R5094" s="23" t="n">
        <f aca="false">AVERAGE(N5094,O5094)</f>
        <v>621180.283869267</v>
      </c>
      <c r="S5094" s="23" t="n">
        <f aca="false">STDEV(J5094:L5094)</f>
        <v>81300.5669260939</v>
      </c>
      <c r="T5094" s="25" t="n">
        <f aca="false">IF(P5094&gt;0,S5094/P5094,NA())</f>
        <v>0.138770923036924</v>
      </c>
      <c r="U5094" s="4" t="str">
        <f aca="false">IF(T5094&lt;=Parametros!$B$7,"MENOR",IF(T5094&lt;=Parametros!$B$8,"PROMEDIO MENOR-MEDIANA","PROMEDIO"))</f>
        <v>MENOR</v>
      </c>
      <c r="V5094" s="23" t="n">
        <f aca="false">IF(T5094&lt;=Parametros!$B$7,M5094,IF(T5094&lt;=Parametros!$B$8,Q5094,P5094))</f>
        <v>515224.49</v>
      </c>
      <c r="W5094" s="26" t="n">
        <f aca="false">ROUND(V5094,0)</f>
        <v>515224</v>
      </c>
      <c r="X5094" s="27" t="n">
        <f aca="false">K5094/G5094</f>
        <v>0.959471142744344</v>
      </c>
      <c r="Y5094" s="27" t="n">
        <f aca="false">L5094/G5094</f>
        <v>1.25650852533017</v>
      </c>
    </row>
    <row r="5095" customFormat="false" ht="51.75" hidden="false" customHeight="true" outlineLevel="0" collapsed="false">
      <c r="A5095" s="4" t="s">
        <v>503</v>
      </c>
      <c r="B5095" s="4" t="s">
        <v>1668</v>
      </c>
      <c r="C5095" s="4" t="s">
        <v>1949</v>
      </c>
      <c r="D5095" s="4" t="s">
        <v>1950</v>
      </c>
      <c r="E5095" s="4" t="s">
        <v>98</v>
      </c>
      <c r="F5095" s="4" t="s">
        <v>99</v>
      </c>
      <c r="G5095" s="23" t="n">
        <v>2436228</v>
      </c>
      <c r="H5095" s="24" t="n">
        <f aca="false">Parametros!$B$3</f>
        <v>160.42</v>
      </c>
      <c r="I5095" s="24" t="n">
        <f aca="false">Parametros!$B$4</f>
        <v>151.76</v>
      </c>
      <c r="J5095" s="23" t="n">
        <f aca="false">G5095*H5095/I5095</f>
        <v>2575248.39061676</v>
      </c>
      <c r="K5095" s="23" t="n">
        <v>2337488.63</v>
      </c>
      <c r="L5095" s="23" t="n">
        <v>3061156</v>
      </c>
      <c r="M5095" s="23" t="n">
        <f aca="false">MIN(J5095:L5095)</f>
        <v>2337488.63</v>
      </c>
      <c r="N5095" s="23" t="n">
        <f aca="false">MAX(J5095:L5095)</f>
        <v>3061156</v>
      </c>
      <c r="O5095" s="23" t="n">
        <f aca="false">MEDIAN(J5095:L5095)</f>
        <v>2575248.39061676</v>
      </c>
      <c r="P5095" s="23" t="n">
        <f aca="false">AVERAGE(J5095:L5095)</f>
        <v>2657964.34020559</v>
      </c>
      <c r="Q5095" s="23" t="n">
        <f aca="false">AVERAGE(M5095,O5095)</f>
        <v>2456368.51030838</v>
      </c>
      <c r="R5095" s="23" t="n">
        <f aca="false">AVERAGE(N5095,O5095)</f>
        <v>2818202.19530838</v>
      </c>
      <c r="S5095" s="23" t="n">
        <f aca="false">STDEV(J5095:L5095)</f>
        <v>368856.424422789</v>
      </c>
      <c r="T5095" s="25" t="n">
        <f aca="false">IF(P5095&gt;0,S5095/P5095,NA())</f>
        <v>0.138774030502704</v>
      </c>
      <c r="U5095" s="4" t="str">
        <f aca="false">IF(T5095&lt;=Parametros!$B$7,"MENOR",IF(T5095&lt;=Parametros!$B$8,"PROMEDIO MENOR-MEDIANA","PROMEDIO"))</f>
        <v>MENOR</v>
      </c>
      <c r="V5095" s="23" t="n">
        <f aca="false">IF(T5095&lt;=Parametros!$B$7,M5095,IF(T5095&lt;=Parametros!$B$8,Q5095,P5095))</f>
        <v>2337488.63</v>
      </c>
      <c r="W5095" s="26" t="n">
        <f aca="false">ROUND(V5095,0)</f>
        <v>2337489</v>
      </c>
      <c r="X5095" s="27" t="n">
        <f aca="false">K5095/G5095</f>
        <v>0.959470390291877</v>
      </c>
      <c r="Y5095" s="27" t="n">
        <f aca="false">L5095/G5095</f>
        <v>1.25651457909522</v>
      </c>
    </row>
    <row r="5096" customFormat="false" ht="39" hidden="false" customHeight="true" outlineLevel="0" collapsed="false">
      <c r="A5096" s="4" t="s">
        <v>506</v>
      </c>
      <c r="B5096" s="4" t="s">
        <v>1668</v>
      </c>
      <c r="C5096" s="4" t="s">
        <v>1951</v>
      </c>
      <c r="D5096" s="4" t="s">
        <v>1952</v>
      </c>
      <c r="E5096" s="4" t="s">
        <v>98</v>
      </c>
      <c r="F5096" s="4" t="s">
        <v>99</v>
      </c>
      <c r="G5096" s="23" t="n">
        <v>2436228</v>
      </c>
      <c r="H5096" s="24" t="n">
        <f aca="false">Parametros!$B$3</f>
        <v>160.42</v>
      </c>
      <c r="I5096" s="24" t="n">
        <f aca="false">Parametros!$B$4</f>
        <v>151.76</v>
      </c>
      <c r="J5096" s="23" t="n">
        <f aca="false">G5096*H5096/I5096</f>
        <v>2575248.39061676</v>
      </c>
      <c r="K5096" s="23" t="n">
        <v>2337488.63</v>
      </c>
      <c r="L5096" s="23" t="n">
        <v>3061156</v>
      </c>
      <c r="M5096" s="23" t="n">
        <f aca="false">MIN(J5096:L5096)</f>
        <v>2337488.63</v>
      </c>
      <c r="N5096" s="23" t="n">
        <f aca="false">MAX(J5096:L5096)</f>
        <v>3061156</v>
      </c>
      <c r="O5096" s="23" t="n">
        <f aca="false">MEDIAN(J5096:L5096)</f>
        <v>2575248.39061676</v>
      </c>
      <c r="P5096" s="23" t="n">
        <f aca="false">AVERAGE(J5096:L5096)</f>
        <v>2657964.34020559</v>
      </c>
      <c r="Q5096" s="23" t="n">
        <f aca="false">AVERAGE(M5096,O5096)</f>
        <v>2456368.51030838</v>
      </c>
      <c r="R5096" s="23" t="n">
        <f aca="false">AVERAGE(N5096,O5096)</f>
        <v>2818202.19530838</v>
      </c>
      <c r="S5096" s="23" t="n">
        <f aca="false">STDEV(J5096:L5096)</f>
        <v>368856.424422789</v>
      </c>
      <c r="T5096" s="25" t="n">
        <f aca="false">IF(P5096&gt;0,S5096/P5096,NA())</f>
        <v>0.138774030502704</v>
      </c>
      <c r="U5096" s="4" t="str">
        <f aca="false">IF(T5096&lt;=Parametros!$B$7,"MENOR",IF(T5096&lt;=Parametros!$B$8,"PROMEDIO MENOR-MEDIANA","PROMEDIO"))</f>
        <v>MENOR</v>
      </c>
      <c r="V5096" s="23" t="n">
        <f aca="false">IF(T5096&lt;=Parametros!$B$7,M5096,IF(T5096&lt;=Parametros!$B$8,Q5096,P5096))</f>
        <v>2337488.63</v>
      </c>
      <c r="W5096" s="26" t="n">
        <f aca="false">ROUND(V5096,0)</f>
        <v>2337489</v>
      </c>
      <c r="X5096" s="27" t="n">
        <f aca="false">K5096/G5096</f>
        <v>0.959470390291877</v>
      </c>
      <c r="Y5096" s="27" t="n">
        <f aca="false">L5096/G5096</f>
        <v>1.25651457909522</v>
      </c>
    </row>
    <row r="5097" customFormat="false" ht="39" hidden="false" customHeight="true" outlineLevel="0" collapsed="false">
      <c r="A5097" s="4" t="s">
        <v>509</v>
      </c>
      <c r="B5097" s="4" t="s">
        <v>1668</v>
      </c>
      <c r="C5097" s="4" t="s">
        <v>1953</v>
      </c>
      <c r="D5097" s="4" t="s">
        <v>1954</v>
      </c>
      <c r="E5097" s="4" t="s">
        <v>98</v>
      </c>
      <c r="F5097" s="4" t="s">
        <v>99</v>
      </c>
      <c r="G5097" s="23" t="n">
        <v>2436228</v>
      </c>
      <c r="H5097" s="24" t="n">
        <f aca="false">Parametros!$B$3</f>
        <v>160.42</v>
      </c>
      <c r="I5097" s="24" t="n">
        <f aca="false">Parametros!$B$4</f>
        <v>151.76</v>
      </c>
      <c r="J5097" s="23" t="n">
        <f aca="false">G5097*H5097/I5097</f>
        <v>2575248.39061676</v>
      </c>
      <c r="K5097" s="23" t="n">
        <v>2337488.63</v>
      </c>
      <c r="L5097" s="23" t="n">
        <v>3061156</v>
      </c>
      <c r="M5097" s="23" t="n">
        <f aca="false">MIN(J5097:L5097)</f>
        <v>2337488.63</v>
      </c>
      <c r="N5097" s="23" t="n">
        <f aca="false">MAX(J5097:L5097)</f>
        <v>3061156</v>
      </c>
      <c r="O5097" s="23" t="n">
        <f aca="false">MEDIAN(J5097:L5097)</f>
        <v>2575248.39061676</v>
      </c>
      <c r="P5097" s="23" t="n">
        <f aca="false">AVERAGE(J5097:L5097)</f>
        <v>2657964.34020559</v>
      </c>
      <c r="Q5097" s="23" t="n">
        <f aca="false">AVERAGE(M5097,O5097)</f>
        <v>2456368.51030838</v>
      </c>
      <c r="R5097" s="23" t="n">
        <f aca="false">AVERAGE(N5097,O5097)</f>
        <v>2818202.19530838</v>
      </c>
      <c r="S5097" s="23" t="n">
        <f aca="false">STDEV(J5097:L5097)</f>
        <v>368856.424422789</v>
      </c>
      <c r="T5097" s="25" t="n">
        <f aca="false">IF(P5097&gt;0,S5097/P5097,NA())</f>
        <v>0.138774030502704</v>
      </c>
      <c r="U5097" s="4" t="str">
        <f aca="false">IF(T5097&lt;=Parametros!$B$7,"MENOR",IF(T5097&lt;=Parametros!$B$8,"PROMEDIO MENOR-MEDIANA","PROMEDIO"))</f>
        <v>MENOR</v>
      </c>
      <c r="V5097" s="23" t="n">
        <f aca="false">IF(T5097&lt;=Parametros!$B$7,M5097,IF(T5097&lt;=Parametros!$B$8,Q5097,P5097))</f>
        <v>2337488.63</v>
      </c>
      <c r="W5097" s="26" t="n">
        <f aca="false">ROUND(V5097,0)</f>
        <v>2337489</v>
      </c>
      <c r="X5097" s="27" t="n">
        <f aca="false">K5097/G5097</f>
        <v>0.959470390291877</v>
      </c>
      <c r="Y5097" s="27" t="n">
        <f aca="false">L5097/G5097</f>
        <v>1.25651457909522</v>
      </c>
    </row>
    <row r="5098" customFormat="false" ht="39" hidden="false" customHeight="true" outlineLevel="0" collapsed="false">
      <c r="A5098" s="4" t="s">
        <v>512</v>
      </c>
      <c r="B5098" s="4" t="s">
        <v>1668</v>
      </c>
      <c r="C5098" s="4" t="s">
        <v>1955</v>
      </c>
      <c r="D5098" s="4" t="s">
        <v>1956</v>
      </c>
      <c r="E5098" s="4" t="s">
        <v>98</v>
      </c>
      <c r="F5098" s="4" t="s">
        <v>99</v>
      </c>
      <c r="G5098" s="23" t="n">
        <v>2436228</v>
      </c>
      <c r="H5098" s="24" t="n">
        <f aca="false">Parametros!$B$3</f>
        <v>160.42</v>
      </c>
      <c r="I5098" s="24" t="n">
        <f aca="false">Parametros!$B$4</f>
        <v>151.76</v>
      </c>
      <c r="J5098" s="23" t="n">
        <f aca="false">G5098*H5098/I5098</f>
        <v>2575248.39061676</v>
      </c>
      <c r="K5098" s="23" t="n">
        <v>2337488.63</v>
      </c>
      <c r="L5098" s="23" t="n">
        <v>3061156</v>
      </c>
      <c r="M5098" s="23" t="n">
        <f aca="false">MIN(J5098:L5098)</f>
        <v>2337488.63</v>
      </c>
      <c r="N5098" s="23" t="n">
        <f aca="false">MAX(J5098:L5098)</f>
        <v>3061156</v>
      </c>
      <c r="O5098" s="23" t="n">
        <f aca="false">MEDIAN(J5098:L5098)</f>
        <v>2575248.39061676</v>
      </c>
      <c r="P5098" s="23" t="n">
        <f aca="false">AVERAGE(J5098:L5098)</f>
        <v>2657964.34020559</v>
      </c>
      <c r="Q5098" s="23" t="n">
        <f aca="false">AVERAGE(M5098,O5098)</f>
        <v>2456368.51030838</v>
      </c>
      <c r="R5098" s="23" t="n">
        <f aca="false">AVERAGE(N5098,O5098)</f>
        <v>2818202.19530838</v>
      </c>
      <c r="S5098" s="23" t="n">
        <f aca="false">STDEV(J5098:L5098)</f>
        <v>368856.424422789</v>
      </c>
      <c r="T5098" s="25" t="n">
        <f aca="false">IF(P5098&gt;0,S5098/P5098,NA())</f>
        <v>0.138774030502704</v>
      </c>
      <c r="U5098" s="4" t="str">
        <f aca="false">IF(T5098&lt;=Parametros!$B$7,"MENOR",IF(T5098&lt;=Parametros!$B$8,"PROMEDIO MENOR-MEDIANA","PROMEDIO"))</f>
        <v>MENOR</v>
      </c>
      <c r="V5098" s="23" t="n">
        <f aca="false">IF(T5098&lt;=Parametros!$B$7,M5098,IF(T5098&lt;=Parametros!$B$8,Q5098,P5098))</f>
        <v>2337488.63</v>
      </c>
      <c r="W5098" s="26" t="n">
        <f aca="false">ROUND(V5098,0)</f>
        <v>2337489</v>
      </c>
      <c r="X5098" s="27" t="n">
        <f aca="false">K5098/G5098</f>
        <v>0.959470390291877</v>
      </c>
      <c r="Y5098" s="27" t="n">
        <f aca="false">L5098/G5098</f>
        <v>1.25651457909522</v>
      </c>
    </row>
    <row r="5099" customFormat="false" ht="26.25" hidden="false" customHeight="true" outlineLevel="0" collapsed="false">
      <c r="A5099" s="4" t="s">
        <v>515</v>
      </c>
      <c r="B5099" s="4" t="s">
        <v>1668</v>
      </c>
      <c r="C5099" s="4" t="s">
        <v>1957</v>
      </c>
      <c r="D5099" s="4" t="s">
        <v>1958</v>
      </c>
      <c r="E5099" s="4" t="s">
        <v>98</v>
      </c>
      <c r="F5099" s="4" t="s">
        <v>99</v>
      </c>
      <c r="G5099" s="23" t="n">
        <v>2436228</v>
      </c>
      <c r="H5099" s="24" t="n">
        <f aca="false">Parametros!$B$3</f>
        <v>160.42</v>
      </c>
      <c r="I5099" s="24" t="n">
        <f aca="false">Parametros!$B$4</f>
        <v>151.76</v>
      </c>
      <c r="J5099" s="23" t="n">
        <f aca="false">G5099*H5099/I5099</f>
        <v>2575248.39061676</v>
      </c>
      <c r="K5099" s="23" t="n">
        <v>2337488.63</v>
      </c>
      <c r="L5099" s="23" t="n">
        <v>3061156</v>
      </c>
      <c r="M5099" s="23" t="n">
        <f aca="false">MIN(J5099:L5099)</f>
        <v>2337488.63</v>
      </c>
      <c r="N5099" s="23" t="n">
        <f aca="false">MAX(J5099:L5099)</f>
        <v>3061156</v>
      </c>
      <c r="O5099" s="23" t="n">
        <f aca="false">MEDIAN(J5099:L5099)</f>
        <v>2575248.39061676</v>
      </c>
      <c r="P5099" s="23" t="n">
        <f aca="false">AVERAGE(J5099:L5099)</f>
        <v>2657964.34020559</v>
      </c>
      <c r="Q5099" s="23" t="n">
        <f aca="false">AVERAGE(M5099,O5099)</f>
        <v>2456368.51030838</v>
      </c>
      <c r="R5099" s="23" t="n">
        <f aca="false">AVERAGE(N5099,O5099)</f>
        <v>2818202.19530838</v>
      </c>
      <c r="S5099" s="23" t="n">
        <f aca="false">STDEV(J5099:L5099)</f>
        <v>368856.424422789</v>
      </c>
      <c r="T5099" s="25" t="n">
        <f aca="false">IF(P5099&gt;0,S5099/P5099,NA())</f>
        <v>0.138774030502704</v>
      </c>
      <c r="U5099" s="4" t="str">
        <f aca="false">IF(T5099&lt;=Parametros!$B$7,"MENOR",IF(T5099&lt;=Parametros!$B$8,"PROMEDIO MENOR-MEDIANA","PROMEDIO"))</f>
        <v>MENOR</v>
      </c>
      <c r="V5099" s="23" t="n">
        <f aca="false">IF(T5099&lt;=Parametros!$B$7,M5099,IF(T5099&lt;=Parametros!$B$8,Q5099,P5099))</f>
        <v>2337488.63</v>
      </c>
      <c r="W5099" s="26" t="n">
        <f aca="false">ROUND(V5099,0)</f>
        <v>2337489</v>
      </c>
      <c r="X5099" s="27" t="n">
        <f aca="false">K5099/G5099</f>
        <v>0.959470390291877</v>
      </c>
      <c r="Y5099" s="27" t="n">
        <f aca="false">L5099/G5099</f>
        <v>1.25651457909522</v>
      </c>
    </row>
    <row r="5100" customFormat="false" ht="26.25" hidden="false" customHeight="true" outlineLevel="0" collapsed="false">
      <c r="A5100" s="4" t="s">
        <v>518</v>
      </c>
      <c r="B5100" s="4" t="s">
        <v>1668</v>
      </c>
      <c r="C5100" s="4" t="s">
        <v>1959</v>
      </c>
      <c r="D5100" s="4" t="s">
        <v>1960</v>
      </c>
      <c r="E5100" s="4" t="s">
        <v>98</v>
      </c>
      <c r="F5100" s="4" t="s">
        <v>99</v>
      </c>
      <c r="G5100" s="23" t="n">
        <v>2436228</v>
      </c>
      <c r="H5100" s="24" t="n">
        <f aca="false">Parametros!$B$3</f>
        <v>160.42</v>
      </c>
      <c r="I5100" s="24" t="n">
        <f aca="false">Parametros!$B$4</f>
        <v>151.76</v>
      </c>
      <c r="J5100" s="23" t="n">
        <f aca="false">G5100*H5100/I5100</f>
        <v>2575248.39061676</v>
      </c>
      <c r="K5100" s="23" t="n">
        <v>2337488.63</v>
      </c>
      <c r="L5100" s="23" t="n">
        <v>3061156</v>
      </c>
      <c r="M5100" s="23" t="n">
        <f aca="false">MIN(J5100:L5100)</f>
        <v>2337488.63</v>
      </c>
      <c r="N5100" s="23" t="n">
        <f aca="false">MAX(J5100:L5100)</f>
        <v>3061156</v>
      </c>
      <c r="O5100" s="23" t="n">
        <f aca="false">MEDIAN(J5100:L5100)</f>
        <v>2575248.39061676</v>
      </c>
      <c r="P5100" s="23" t="n">
        <f aca="false">AVERAGE(J5100:L5100)</f>
        <v>2657964.34020559</v>
      </c>
      <c r="Q5100" s="23" t="n">
        <f aca="false">AVERAGE(M5100,O5100)</f>
        <v>2456368.51030838</v>
      </c>
      <c r="R5100" s="23" t="n">
        <f aca="false">AVERAGE(N5100,O5100)</f>
        <v>2818202.19530838</v>
      </c>
      <c r="S5100" s="23" t="n">
        <f aca="false">STDEV(J5100:L5100)</f>
        <v>368856.424422789</v>
      </c>
      <c r="T5100" s="25" t="n">
        <f aca="false">IF(P5100&gt;0,S5100/P5100,NA())</f>
        <v>0.138774030502704</v>
      </c>
      <c r="U5100" s="4" t="str">
        <f aca="false">IF(T5100&lt;=Parametros!$B$7,"MENOR",IF(T5100&lt;=Parametros!$B$8,"PROMEDIO MENOR-MEDIANA","PROMEDIO"))</f>
        <v>MENOR</v>
      </c>
      <c r="V5100" s="23" t="n">
        <f aca="false">IF(T5100&lt;=Parametros!$B$7,M5100,IF(T5100&lt;=Parametros!$B$8,Q5100,P5100))</f>
        <v>2337488.63</v>
      </c>
      <c r="W5100" s="26" t="n">
        <f aca="false">ROUND(V5100,0)</f>
        <v>2337489</v>
      </c>
      <c r="X5100" s="27" t="n">
        <f aca="false">K5100/G5100</f>
        <v>0.959470390291877</v>
      </c>
      <c r="Y5100" s="27" t="n">
        <f aca="false">L5100/G5100</f>
        <v>1.25651457909522</v>
      </c>
    </row>
    <row r="5101" customFormat="false" ht="15" hidden="false" customHeight="true" outlineLevel="0" collapsed="false">
      <c r="A5101" s="22" t="s">
        <v>521</v>
      </c>
      <c r="B5101" s="22" t="s">
        <v>522</v>
      </c>
      <c r="C5101" s="22"/>
      <c r="D5101" s="22"/>
      <c r="E5101" s="22"/>
      <c r="F5101" s="22"/>
      <c r="G5101" s="22"/>
      <c r="H5101" s="22"/>
      <c r="I5101" s="22"/>
      <c r="J5101" s="22"/>
      <c r="K5101" s="22"/>
      <c r="L5101" s="22"/>
      <c r="M5101" s="22"/>
      <c r="N5101" s="22"/>
      <c r="O5101" s="22"/>
      <c r="P5101" s="22"/>
      <c r="Q5101" s="22"/>
      <c r="R5101" s="22"/>
      <c r="S5101" s="22"/>
      <c r="T5101" s="22"/>
      <c r="U5101" s="22"/>
      <c r="V5101" s="22"/>
      <c r="W5101" s="22"/>
    </row>
    <row r="5102" customFormat="false" ht="15" hidden="false" customHeight="true" outlineLevel="0" collapsed="false">
      <c r="A5102" s="4" t="s">
        <v>523</v>
      </c>
      <c r="B5102" s="4" t="s">
        <v>1668</v>
      </c>
      <c r="C5102" s="4" t="s">
        <v>1961</v>
      </c>
      <c r="D5102" s="4" t="s">
        <v>1962</v>
      </c>
      <c r="E5102" s="4" t="s">
        <v>98</v>
      </c>
      <c r="F5102" s="4" t="s">
        <v>99</v>
      </c>
      <c r="G5102" s="23" t="n">
        <v>388716</v>
      </c>
      <c r="H5102" s="24" t="n">
        <f aca="false">Parametros!$B$3</f>
        <v>160.42</v>
      </c>
      <c r="I5102" s="24" t="n">
        <f aca="false">Parametros!$B$4</f>
        <v>151.76</v>
      </c>
      <c r="J5102" s="23" t="n">
        <f aca="false">G5102*H5102/I5102</f>
        <v>410897.606220348</v>
      </c>
      <c r="K5102" s="23" t="n">
        <v>372961.59</v>
      </c>
      <c r="L5102" s="23" t="n">
        <v>488376</v>
      </c>
      <c r="M5102" s="23" t="n">
        <f aca="false">MIN(J5102:L5102)</f>
        <v>372961.59</v>
      </c>
      <c r="N5102" s="23" t="n">
        <f aca="false">MAX(J5102:L5102)</f>
        <v>488376</v>
      </c>
      <c r="O5102" s="23" t="n">
        <f aca="false">MEDIAN(J5102:L5102)</f>
        <v>410897.606220348</v>
      </c>
      <c r="P5102" s="23" t="n">
        <f aca="false">AVERAGE(J5102:L5102)</f>
        <v>424078.398740116</v>
      </c>
      <c r="Q5102" s="23" t="n">
        <f aca="false">AVERAGE(M5102,O5102)</f>
        <v>391929.598110174</v>
      </c>
      <c r="R5102" s="23" t="n">
        <f aca="false">AVERAGE(N5102,O5102)</f>
        <v>449636.803110174</v>
      </c>
      <c r="S5102" s="23" t="n">
        <f aca="false">STDEV(J5102:L5102)</f>
        <v>58825.3472365349</v>
      </c>
      <c r="T5102" s="25" t="n">
        <f aca="false">IF(P5102&gt;0,S5102/P5102,NA())</f>
        <v>0.138713378024671</v>
      </c>
      <c r="U5102" s="4" t="str">
        <f aca="false">IF(T5102&lt;=Parametros!$B$7,"MENOR",IF(T5102&lt;=Parametros!$B$8,"PROMEDIO MENOR-MEDIANA","PROMEDIO"))</f>
        <v>MENOR</v>
      </c>
      <c r="V5102" s="23" t="n">
        <f aca="false">IF(T5102&lt;=Parametros!$B$7,M5102,IF(T5102&lt;=Parametros!$B$8,Q5102,P5102))</f>
        <v>372961.59</v>
      </c>
      <c r="W5102" s="26" t="n">
        <f aca="false">ROUND(V5102,0)</f>
        <v>372962</v>
      </c>
      <c r="X5102" s="27" t="n">
        <f aca="false">K5102/G5102</f>
        <v>0.959470641805328</v>
      </c>
      <c r="Y5102" s="27" t="n">
        <f aca="false">L5102/G5102</f>
        <v>1.25638255178588</v>
      </c>
    </row>
    <row r="5103" customFormat="false" ht="39" hidden="false" customHeight="true" outlineLevel="0" collapsed="false">
      <c r="A5103" s="4" t="s">
        <v>526</v>
      </c>
      <c r="B5103" s="4" t="s">
        <v>1668</v>
      </c>
      <c r="C5103" s="4" t="s">
        <v>1963</v>
      </c>
      <c r="D5103" s="4" t="s">
        <v>1964</v>
      </c>
      <c r="E5103" s="4" t="s">
        <v>98</v>
      </c>
      <c r="F5103" s="4" t="s">
        <v>99</v>
      </c>
      <c r="G5103" s="23" t="n">
        <v>331494</v>
      </c>
      <c r="H5103" s="24" t="n">
        <f aca="false">Parametros!$B$3</f>
        <v>160.42</v>
      </c>
      <c r="I5103" s="24" t="n">
        <f aca="false">Parametros!$B$4</f>
        <v>151.76</v>
      </c>
      <c r="J5103" s="23" t="n">
        <f aca="false">G5103*H5103/I5103</f>
        <v>350410.302319452</v>
      </c>
      <c r="K5103" s="23" t="n">
        <v>318058.73</v>
      </c>
      <c r="L5103" s="23" t="n">
        <v>416500</v>
      </c>
      <c r="M5103" s="23" t="n">
        <f aca="false">MIN(J5103:L5103)</f>
        <v>318058.73</v>
      </c>
      <c r="N5103" s="23" t="n">
        <f aca="false">MAX(J5103:L5103)</f>
        <v>416500</v>
      </c>
      <c r="O5103" s="23" t="n">
        <f aca="false">MEDIAN(J5103:L5103)</f>
        <v>350410.302319452</v>
      </c>
      <c r="P5103" s="23" t="n">
        <f aca="false">AVERAGE(J5103:L5103)</f>
        <v>361656.344106484</v>
      </c>
      <c r="Q5103" s="23" t="n">
        <f aca="false">AVERAGE(M5103,O5103)</f>
        <v>334234.516159726</v>
      </c>
      <c r="R5103" s="23" t="n">
        <f aca="false">AVERAGE(N5103,O5103)</f>
        <v>383455.151159726</v>
      </c>
      <c r="S5103" s="23" t="n">
        <f aca="false">STDEV(J5103:L5103)</f>
        <v>50174.9539283294</v>
      </c>
      <c r="T5103" s="25" t="n">
        <f aca="false">IF(P5103&gt;0,S5103/P5103,NA())</f>
        <v>0.13873655127575</v>
      </c>
      <c r="U5103" s="4" t="str">
        <f aca="false">IF(T5103&lt;=Parametros!$B$7,"MENOR",IF(T5103&lt;=Parametros!$B$8,"PROMEDIO MENOR-MEDIANA","PROMEDIO"))</f>
        <v>MENOR</v>
      </c>
      <c r="V5103" s="23" t="n">
        <f aca="false">IF(T5103&lt;=Parametros!$B$7,M5103,IF(T5103&lt;=Parametros!$B$8,Q5103,P5103))</f>
        <v>318058.73</v>
      </c>
      <c r="W5103" s="26" t="n">
        <f aca="false">ROUND(V5103,0)</f>
        <v>318059</v>
      </c>
      <c r="X5103" s="27" t="n">
        <f aca="false">K5103/G5103</f>
        <v>0.959470548486549</v>
      </c>
      <c r="Y5103" s="27" t="n">
        <f aca="false">L5103/G5103</f>
        <v>1.25643299727899</v>
      </c>
    </row>
    <row r="5104" customFormat="false" ht="26.25" hidden="false" customHeight="true" outlineLevel="0" collapsed="false">
      <c r="A5104" s="4" t="s">
        <v>529</v>
      </c>
      <c r="B5104" s="4" t="s">
        <v>1668</v>
      </c>
      <c r="C5104" s="4" t="s">
        <v>1965</v>
      </c>
      <c r="D5104" s="4" t="s">
        <v>1966</v>
      </c>
      <c r="E5104" s="4" t="s">
        <v>98</v>
      </c>
      <c r="F5104" s="4" t="s">
        <v>99</v>
      </c>
      <c r="G5104" s="23" t="n">
        <v>415970</v>
      </c>
      <c r="H5104" s="24" t="n">
        <f aca="false">Parametros!$B$3</f>
        <v>160.42</v>
      </c>
      <c r="I5104" s="24" t="n">
        <f aca="false">Parametros!$B$4</f>
        <v>151.76</v>
      </c>
      <c r="J5104" s="23" t="n">
        <f aca="false">G5104*H5104/I5104</f>
        <v>439706.822614655</v>
      </c>
      <c r="K5104" s="23" t="n">
        <v>399110.96</v>
      </c>
      <c r="L5104" s="23" t="n">
        <v>522648</v>
      </c>
      <c r="M5104" s="23" t="n">
        <f aca="false">MIN(J5104:L5104)</f>
        <v>399110.96</v>
      </c>
      <c r="N5104" s="23" t="n">
        <f aca="false">MAX(J5104:L5104)</f>
        <v>522648</v>
      </c>
      <c r="O5104" s="23" t="n">
        <f aca="false">MEDIAN(J5104:L5104)</f>
        <v>439706.822614655</v>
      </c>
      <c r="P5104" s="23" t="n">
        <f aca="false">AVERAGE(J5104:L5104)</f>
        <v>453821.927538218</v>
      </c>
      <c r="Q5104" s="23" t="n">
        <f aca="false">AVERAGE(M5104,O5104)</f>
        <v>419408.891307327</v>
      </c>
      <c r="R5104" s="23" t="n">
        <f aca="false">AVERAGE(N5104,O5104)</f>
        <v>481177.411307327</v>
      </c>
      <c r="S5104" s="23" t="n">
        <f aca="false">STDEV(J5104:L5104)</f>
        <v>62966.4768209466</v>
      </c>
      <c r="T5104" s="25" t="n">
        <f aca="false">IF(P5104&gt;0,S5104/P5104,NA())</f>
        <v>0.138747101010548</v>
      </c>
      <c r="U5104" s="4" t="str">
        <f aca="false">IF(T5104&lt;=Parametros!$B$7,"MENOR",IF(T5104&lt;=Parametros!$B$8,"PROMEDIO MENOR-MEDIANA","PROMEDIO"))</f>
        <v>MENOR</v>
      </c>
      <c r="V5104" s="23" t="n">
        <f aca="false">IF(T5104&lt;=Parametros!$B$7,M5104,IF(T5104&lt;=Parametros!$B$8,Q5104,P5104))</f>
        <v>399110.96</v>
      </c>
      <c r="W5104" s="26" t="n">
        <f aca="false">ROUND(V5104,0)</f>
        <v>399111</v>
      </c>
      <c r="X5104" s="27" t="n">
        <f aca="false">K5104/G5104</f>
        <v>0.959470538740775</v>
      </c>
      <c r="Y5104" s="27" t="n">
        <f aca="false">L5104/G5104</f>
        <v>1.25645599442267</v>
      </c>
    </row>
    <row r="5105" customFormat="false" ht="26.25" hidden="false" customHeight="true" outlineLevel="0" collapsed="false">
      <c r="A5105" s="4" t="s">
        <v>532</v>
      </c>
      <c r="B5105" s="4" t="s">
        <v>1668</v>
      </c>
      <c r="C5105" s="4" t="s">
        <v>1967</v>
      </c>
      <c r="D5105" s="4" t="s">
        <v>1968</v>
      </c>
      <c r="E5105" s="4" t="s">
        <v>98</v>
      </c>
      <c r="F5105" s="4" t="s">
        <v>99</v>
      </c>
      <c r="G5105" s="23" t="n">
        <v>330111</v>
      </c>
      <c r="H5105" s="24" t="n">
        <f aca="false">Parametros!$B$3</f>
        <v>160.42</v>
      </c>
      <c r="I5105" s="24" t="n">
        <f aca="false">Parametros!$B$4</f>
        <v>151.76</v>
      </c>
      <c r="J5105" s="23" t="n">
        <f aca="false">G5105*H5105/I5105</f>
        <v>348948.383104902</v>
      </c>
      <c r="K5105" s="23" t="n">
        <v>316731.92</v>
      </c>
      <c r="L5105" s="23" t="n">
        <v>414715</v>
      </c>
      <c r="M5105" s="23" t="n">
        <f aca="false">MIN(J5105:L5105)</f>
        <v>316731.92</v>
      </c>
      <c r="N5105" s="23" t="n">
        <f aca="false">MAX(J5105:L5105)</f>
        <v>414715</v>
      </c>
      <c r="O5105" s="23" t="n">
        <f aca="false">MEDIAN(J5105:L5105)</f>
        <v>348948.383104902</v>
      </c>
      <c r="P5105" s="23" t="n">
        <f aca="false">AVERAGE(J5105:L5105)</f>
        <v>360131.767701634</v>
      </c>
      <c r="Q5105" s="23" t="n">
        <f aca="false">AVERAGE(M5105,O5105)</f>
        <v>332840.151552451</v>
      </c>
      <c r="R5105" s="23" t="n">
        <f aca="false">AVERAGE(N5105,O5105)</f>
        <v>381831.691552451</v>
      </c>
      <c r="S5105" s="23" t="n">
        <f aca="false">STDEV(J5105:L5105)</f>
        <v>49939.6842185692</v>
      </c>
      <c r="T5105" s="25" t="n">
        <f aca="false">IF(P5105&gt;0,S5105/P5105,NA())</f>
        <v>0.138670588649496</v>
      </c>
      <c r="U5105" s="4" t="str">
        <f aca="false">IF(T5105&lt;=Parametros!$B$7,"MENOR",IF(T5105&lt;=Parametros!$B$8,"PROMEDIO MENOR-MEDIANA","PROMEDIO"))</f>
        <v>MENOR</v>
      </c>
      <c r="V5105" s="23" t="n">
        <f aca="false">IF(T5105&lt;=Parametros!$B$7,M5105,IF(T5105&lt;=Parametros!$B$8,Q5105,P5105))</f>
        <v>316731.92</v>
      </c>
      <c r="W5105" s="26" t="n">
        <f aca="false">ROUND(V5105,0)</f>
        <v>316732</v>
      </c>
      <c r="X5105" s="27" t="n">
        <f aca="false">K5105/G5105</f>
        <v>0.959470965826646</v>
      </c>
      <c r="Y5105" s="27" t="n">
        <f aca="false">L5105/G5105</f>
        <v>1.25628955109039</v>
      </c>
    </row>
    <row r="5106" customFormat="false" ht="26.25" hidden="false" customHeight="true" outlineLevel="0" collapsed="false">
      <c r="A5106" s="4" t="s">
        <v>535</v>
      </c>
      <c r="B5106" s="4" t="s">
        <v>1668</v>
      </c>
      <c r="C5106" s="4" t="s">
        <v>1969</v>
      </c>
      <c r="D5106" s="4" t="s">
        <v>1970</v>
      </c>
      <c r="E5106" s="4" t="s">
        <v>98</v>
      </c>
      <c r="F5106" s="4" t="s">
        <v>99</v>
      </c>
      <c r="G5106" s="23" t="n">
        <v>525881</v>
      </c>
      <c r="H5106" s="24" t="n">
        <f aca="false">Parametros!$B$3</f>
        <v>160.42</v>
      </c>
      <c r="I5106" s="24" t="n">
        <f aca="false">Parametros!$B$4</f>
        <v>151.76</v>
      </c>
      <c r="J5106" s="23" t="n">
        <f aca="false">G5106*H5106/I5106</f>
        <v>555889.760279389</v>
      </c>
      <c r="K5106" s="23" t="n">
        <v>504567.01</v>
      </c>
      <c r="L5106" s="23" t="n">
        <v>660688</v>
      </c>
      <c r="M5106" s="23" t="n">
        <f aca="false">MIN(J5106:L5106)</f>
        <v>504567.01</v>
      </c>
      <c r="N5106" s="23" t="n">
        <f aca="false">MAX(J5106:L5106)</f>
        <v>660688</v>
      </c>
      <c r="O5106" s="23" t="n">
        <f aca="false">MEDIAN(J5106:L5106)</f>
        <v>555889.760279389</v>
      </c>
      <c r="P5106" s="23" t="n">
        <f aca="false">AVERAGE(J5106:L5106)</f>
        <v>573714.923426463</v>
      </c>
      <c r="Q5106" s="23" t="n">
        <f aca="false">AVERAGE(M5106,O5106)</f>
        <v>530228.385139694</v>
      </c>
      <c r="R5106" s="23" t="n">
        <f aca="false">AVERAGE(N5106,O5106)</f>
        <v>608288.880139694</v>
      </c>
      <c r="S5106" s="23" t="n">
        <f aca="false">STDEV(J5106:L5106)</f>
        <v>79572.2515111888</v>
      </c>
      <c r="T5106" s="25" t="n">
        <f aca="false">IF(P5106&gt;0,S5106/P5106,NA())</f>
        <v>0.13869649936235</v>
      </c>
      <c r="U5106" s="4" t="str">
        <f aca="false">IF(T5106&lt;=Parametros!$B$7,"MENOR",IF(T5106&lt;=Parametros!$B$8,"PROMEDIO MENOR-MEDIANA","PROMEDIO"))</f>
        <v>MENOR</v>
      </c>
      <c r="V5106" s="23" t="n">
        <f aca="false">IF(T5106&lt;=Parametros!$B$7,M5106,IF(T5106&lt;=Parametros!$B$8,Q5106,P5106))</f>
        <v>504567.01</v>
      </c>
      <c r="W5106" s="26" t="n">
        <f aca="false">ROUND(V5106,0)</f>
        <v>504567</v>
      </c>
      <c r="X5106" s="27" t="n">
        <f aca="false">K5106/G5106</f>
        <v>0.959469937115051</v>
      </c>
      <c r="Y5106" s="27" t="n">
        <f aca="false">L5106/G5106</f>
        <v>1.25634506665957</v>
      </c>
    </row>
    <row r="5107" customFormat="false" ht="26.25" hidden="false" customHeight="true" outlineLevel="0" collapsed="false">
      <c r="A5107" s="4" t="s">
        <v>538</v>
      </c>
      <c r="B5107" s="4" t="s">
        <v>1668</v>
      </c>
      <c r="C5107" s="4" t="s">
        <v>1971</v>
      </c>
      <c r="D5107" s="4" t="s">
        <v>1972</v>
      </c>
      <c r="E5107" s="4" t="s">
        <v>98</v>
      </c>
      <c r="F5107" s="4" t="s">
        <v>99</v>
      </c>
      <c r="G5107" s="23" t="n">
        <v>54716</v>
      </c>
      <c r="H5107" s="24" t="n">
        <f aca="false">Parametros!$B$3</f>
        <v>160.42</v>
      </c>
      <c r="I5107" s="24" t="n">
        <f aca="false">Parametros!$B$4</f>
        <v>151.76</v>
      </c>
      <c r="J5107" s="23" t="n">
        <f aca="false">G5107*H5107/I5107</f>
        <v>57838.3020558777</v>
      </c>
      <c r="K5107" s="23" t="n">
        <v>52498.49</v>
      </c>
      <c r="L5107" s="23" t="n">
        <v>68663</v>
      </c>
      <c r="M5107" s="23" t="n">
        <f aca="false">MIN(J5107:L5107)</f>
        <v>52498.49</v>
      </c>
      <c r="N5107" s="23" t="n">
        <f aca="false">MAX(J5107:L5107)</f>
        <v>68663</v>
      </c>
      <c r="O5107" s="23" t="n">
        <f aca="false">MEDIAN(J5107:L5107)</f>
        <v>57838.3020558777</v>
      </c>
      <c r="P5107" s="23" t="n">
        <f aca="false">AVERAGE(J5107:L5107)</f>
        <v>59666.5973519592</v>
      </c>
      <c r="Q5107" s="23" t="n">
        <f aca="false">AVERAGE(M5107,O5107)</f>
        <v>55168.3960279389</v>
      </c>
      <c r="R5107" s="23" t="n">
        <f aca="false">AVERAGE(N5107,O5107)</f>
        <v>63250.6510279388</v>
      </c>
      <c r="S5107" s="23" t="n">
        <f aca="false">STDEV(J5107:L5107)</f>
        <v>8235.88754490252</v>
      </c>
      <c r="T5107" s="25" t="n">
        <f aca="false">IF(P5107&gt;0,S5107/P5107,NA())</f>
        <v>0.138031795182168</v>
      </c>
      <c r="U5107" s="4" t="str">
        <f aca="false">IF(T5107&lt;=Parametros!$B$7,"MENOR",IF(T5107&lt;=Parametros!$B$8,"PROMEDIO MENOR-MEDIANA","PROMEDIO"))</f>
        <v>MENOR</v>
      </c>
      <c r="V5107" s="23" t="n">
        <f aca="false">IF(T5107&lt;=Parametros!$B$7,M5107,IF(T5107&lt;=Parametros!$B$8,Q5107,P5107))</f>
        <v>52498.49</v>
      </c>
      <c r="W5107" s="26" t="n">
        <f aca="false">ROUND(V5107,0)</f>
        <v>52498</v>
      </c>
      <c r="X5107" s="27" t="n">
        <f aca="false">K5107/G5107</f>
        <v>0.959472366401053</v>
      </c>
      <c r="Y5107" s="27" t="n">
        <f aca="false">L5107/G5107</f>
        <v>1.25489801886103</v>
      </c>
    </row>
    <row r="5108" customFormat="false" ht="26.25" hidden="false" customHeight="true" outlineLevel="0" collapsed="false">
      <c r="A5108" s="4" t="s">
        <v>541</v>
      </c>
      <c r="B5108" s="4" t="s">
        <v>1668</v>
      </c>
      <c r="C5108" s="4" t="s">
        <v>1973</v>
      </c>
      <c r="D5108" s="4" t="s">
        <v>1974</v>
      </c>
      <c r="E5108" s="4" t="s">
        <v>98</v>
      </c>
      <c r="F5108" s="4" t="s">
        <v>99</v>
      </c>
      <c r="G5108" s="23" t="n">
        <v>54716</v>
      </c>
      <c r="H5108" s="24" t="n">
        <f aca="false">Parametros!$B$3</f>
        <v>160.42</v>
      </c>
      <c r="I5108" s="24" t="n">
        <f aca="false">Parametros!$B$4</f>
        <v>151.76</v>
      </c>
      <c r="J5108" s="23" t="n">
        <f aca="false">G5108*H5108/I5108</f>
        <v>57838.3020558777</v>
      </c>
      <c r="K5108" s="23" t="n">
        <v>52498.49</v>
      </c>
      <c r="L5108" s="23" t="n">
        <v>68663</v>
      </c>
      <c r="M5108" s="23" t="n">
        <f aca="false">MIN(J5108:L5108)</f>
        <v>52498.49</v>
      </c>
      <c r="N5108" s="23" t="n">
        <f aca="false">MAX(J5108:L5108)</f>
        <v>68663</v>
      </c>
      <c r="O5108" s="23" t="n">
        <f aca="false">MEDIAN(J5108:L5108)</f>
        <v>57838.3020558777</v>
      </c>
      <c r="P5108" s="23" t="n">
        <f aca="false">AVERAGE(J5108:L5108)</f>
        <v>59666.5973519592</v>
      </c>
      <c r="Q5108" s="23" t="n">
        <f aca="false">AVERAGE(M5108,O5108)</f>
        <v>55168.3960279389</v>
      </c>
      <c r="R5108" s="23" t="n">
        <f aca="false">AVERAGE(N5108,O5108)</f>
        <v>63250.6510279388</v>
      </c>
      <c r="S5108" s="23" t="n">
        <f aca="false">STDEV(J5108:L5108)</f>
        <v>8235.88754490252</v>
      </c>
      <c r="T5108" s="25" t="n">
        <f aca="false">IF(P5108&gt;0,S5108/P5108,NA())</f>
        <v>0.138031795182168</v>
      </c>
      <c r="U5108" s="4" t="str">
        <f aca="false">IF(T5108&lt;=Parametros!$B$7,"MENOR",IF(T5108&lt;=Parametros!$B$8,"PROMEDIO MENOR-MEDIANA","PROMEDIO"))</f>
        <v>MENOR</v>
      </c>
      <c r="V5108" s="23" t="n">
        <f aca="false">IF(T5108&lt;=Parametros!$B$7,M5108,IF(T5108&lt;=Parametros!$B$8,Q5108,P5108))</f>
        <v>52498.49</v>
      </c>
      <c r="W5108" s="26" t="n">
        <f aca="false">ROUND(V5108,0)</f>
        <v>52498</v>
      </c>
      <c r="X5108" s="27" t="n">
        <f aca="false">K5108/G5108</f>
        <v>0.959472366401053</v>
      </c>
      <c r="Y5108" s="27" t="n">
        <f aca="false">L5108/G5108</f>
        <v>1.25489801886103</v>
      </c>
    </row>
    <row r="5109" customFormat="false" ht="26.25" hidden="false" customHeight="true" outlineLevel="0" collapsed="false">
      <c r="A5109" s="4" t="s">
        <v>544</v>
      </c>
      <c r="B5109" s="4" t="s">
        <v>1668</v>
      </c>
      <c r="C5109" s="4" t="s">
        <v>1975</v>
      </c>
      <c r="D5109" s="4" t="s">
        <v>1976</v>
      </c>
      <c r="E5109" s="4" t="s">
        <v>98</v>
      </c>
      <c r="F5109" s="4" t="s">
        <v>99</v>
      </c>
      <c r="G5109" s="23" t="n">
        <v>193111</v>
      </c>
      <c r="H5109" s="24" t="n">
        <f aca="false">Parametros!$B$3</f>
        <v>160.42</v>
      </c>
      <c r="I5109" s="24" t="n">
        <f aca="false">Parametros!$B$4</f>
        <v>151.76</v>
      </c>
      <c r="J5109" s="23" t="n">
        <f aca="false">G5109*H5109/I5109</f>
        <v>204130.644570374</v>
      </c>
      <c r="K5109" s="23" t="n">
        <v>185284.11</v>
      </c>
      <c r="L5109" s="23" t="n">
        <v>242641</v>
      </c>
      <c r="M5109" s="23" t="n">
        <f aca="false">MIN(J5109:L5109)</f>
        <v>185284.11</v>
      </c>
      <c r="N5109" s="23" t="n">
        <f aca="false">MAX(J5109:L5109)</f>
        <v>242641</v>
      </c>
      <c r="O5109" s="23" t="n">
        <f aca="false">MEDIAN(J5109:L5109)</f>
        <v>204130.644570374</v>
      </c>
      <c r="P5109" s="23" t="n">
        <f aca="false">AVERAGE(J5109:L5109)</f>
        <v>210685.251523458</v>
      </c>
      <c r="Q5109" s="23" t="n">
        <f aca="false">AVERAGE(M5109,O5109)</f>
        <v>194707.377285187</v>
      </c>
      <c r="R5109" s="23" t="n">
        <f aca="false">AVERAGE(N5109,O5109)</f>
        <v>223385.822285187</v>
      </c>
      <c r="S5109" s="23" t="n">
        <f aca="false">STDEV(J5109:L5109)</f>
        <v>29234.8313121538</v>
      </c>
      <c r="T5109" s="25" t="n">
        <f aca="false">IF(P5109&gt;0,S5109/P5109,NA())</f>
        <v>0.138760692078623</v>
      </c>
      <c r="U5109" s="4" t="str">
        <f aca="false">IF(T5109&lt;=Parametros!$B$7,"MENOR",IF(T5109&lt;=Parametros!$B$8,"PROMEDIO MENOR-MEDIANA","PROMEDIO"))</f>
        <v>MENOR</v>
      </c>
      <c r="V5109" s="23" t="n">
        <f aca="false">IF(T5109&lt;=Parametros!$B$7,M5109,IF(T5109&lt;=Parametros!$B$8,Q5109,P5109))</f>
        <v>185284.11</v>
      </c>
      <c r="W5109" s="26" t="n">
        <f aca="false">ROUND(V5109,0)</f>
        <v>185284</v>
      </c>
      <c r="X5109" s="27" t="n">
        <f aca="false">K5109/G5109</f>
        <v>0.959469476104417</v>
      </c>
      <c r="Y5109" s="27" t="n">
        <f aca="false">L5109/G5109</f>
        <v>1.25648461247676</v>
      </c>
    </row>
    <row r="5110" customFormat="false" ht="26.25" hidden="false" customHeight="true" outlineLevel="0" collapsed="false">
      <c r="A5110" s="4" t="s">
        <v>547</v>
      </c>
      <c r="B5110" s="4" t="s">
        <v>1668</v>
      </c>
      <c r="C5110" s="4" t="s">
        <v>1977</v>
      </c>
      <c r="D5110" s="4" t="s">
        <v>1978</v>
      </c>
      <c r="E5110" s="4" t="s">
        <v>98</v>
      </c>
      <c r="F5110" s="4" t="s">
        <v>99</v>
      </c>
      <c r="G5110" s="23" t="n">
        <v>54716</v>
      </c>
      <c r="H5110" s="24" t="n">
        <f aca="false">Parametros!$B$3</f>
        <v>160.42</v>
      </c>
      <c r="I5110" s="24" t="n">
        <f aca="false">Parametros!$B$4</f>
        <v>151.76</v>
      </c>
      <c r="J5110" s="23" t="n">
        <f aca="false">G5110*H5110/I5110</f>
        <v>57838.3020558777</v>
      </c>
      <c r="K5110" s="23" t="n">
        <v>52498.49</v>
      </c>
      <c r="L5110" s="23" t="n">
        <v>68663</v>
      </c>
      <c r="M5110" s="23" t="n">
        <f aca="false">MIN(J5110:L5110)</f>
        <v>52498.49</v>
      </c>
      <c r="N5110" s="23" t="n">
        <f aca="false">MAX(J5110:L5110)</f>
        <v>68663</v>
      </c>
      <c r="O5110" s="23" t="n">
        <f aca="false">MEDIAN(J5110:L5110)</f>
        <v>57838.3020558777</v>
      </c>
      <c r="P5110" s="23" t="n">
        <f aca="false">AVERAGE(J5110:L5110)</f>
        <v>59666.5973519592</v>
      </c>
      <c r="Q5110" s="23" t="n">
        <f aca="false">AVERAGE(M5110,O5110)</f>
        <v>55168.3960279389</v>
      </c>
      <c r="R5110" s="23" t="n">
        <f aca="false">AVERAGE(N5110,O5110)</f>
        <v>63250.6510279388</v>
      </c>
      <c r="S5110" s="23" t="n">
        <f aca="false">STDEV(J5110:L5110)</f>
        <v>8235.88754490252</v>
      </c>
      <c r="T5110" s="25" t="n">
        <f aca="false">IF(P5110&gt;0,S5110/P5110,NA())</f>
        <v>0.138031795182168</v>
      </c>
      <c r="U5110" s="4" t="str">
        <f aca="false">IF(T5110&lt;=Parametros!$B$7,"MENOR",IF(T5110&lt;=Parametros!$B$8,"PROMEDIO MENOR-MEDIANA","PROMEDIO"))</f>
        <v>MENOR</v>
      </c>
      <c r="V5110" s="23" t="n">
        <f aca="false">IF(T5110&lt;=Parametros!$B$7,M5110,IF(T5110&lt;=Parametros!$B$8,Q5110,P5110))</f>
        <v>52498.49</v>
      </c>
      <c r="W5110" s="26" t="n">
        <f aca="false">ROUND(V5110,0)</f>
        <v>52498</v>
      </c>
      <c r="X5110" s="27" t="n">
        <f aca="false">K5110/G5110</f>
        <v>0.959472366401053</v>
      </c>
      <c r="Y5110" s="27" t="n">
        <f aca="false">L5110/G5110</f>
        <v>1.25489801886103</v>
      </c>
    </row>
    <row r="5111" customFormat="false" ht="26.25" hidden="false" customHeight="true" outlineLevel="0" collapsed="false">
      <c r="A5111" s="4" t="s">
        <v>550</v>
      </c>
      <c r="B5111" s="4" t="s">
        <v>1668</v>
      </c>
      <c r="C5111" s="4" t="s">
        <v>1979</v>
      </c>
      <c r="D5111" s="4" t="s">
        <v>1980</v>
      </c>
      <c r="E5111" s="4" t="s">
        <v>98</v>
      </c>
      <c r="F5111" s="4" t="s">
        <v>99</v>
      </c>
      <c r="G5111" s="23" t="n">
        <v>80020</v>
      </c>
      <c r="H5111" s="24" t="n">
        <f aca="false">Parametros!$B$3</f>
        <v>160.42</v>
      </c>
      <c r="I5111" s="24" t="n">
        <f aca="false">Parametros!$B$4</f>
        <v>151.76</v>
      </c>
      <c r="J5111" s="23" t="n">
        <f aca="false">G5111*H5111/I5111</f>
        <v>84586.2440695836</v>
      </c>
      <c r="K5111" s="23" t="n">
        <v>76776.78</v>
      </c>
      <c r="L5111" s="23" t="n">
        <v>100436</v>
      </c>
      <c r="M5111" s="23" t="n">
        <f aca="false">MIN(J5111:L5111)</f>
        <v>76776.78</v>
      </c>
      <c r="N5111" s="23" t="n">
        <f aca="false">MAX(J5111:L5111)</f>
        <v>100436</v>
      </c>
      <c r="O5111" s="23" t="n">
        <f aca="false">MEDIAN(J5111:L5111)</f>
        <v>84586.2440695836</v>
      </c>
      <c r="P5111" s="23" t="n">
        <f aca="false">AVERAGE(J5111:L5111)</f>
        <v>87266.3413565279</v>
      </c>
      <c r="Q5111" s="23" t="n">
        <f aca="false">AVERAGE(M5111,O5111)</f>
        <v>80681.5120347918</v>
      </c>
      <c r="R5111" s="23" t="n">
        <f aca="false">AVERAGE(N5111,O5111)</f>
        <v>92511.1220347918</v>
      </c>
      <c r="S5111" s="23" t="n">
        <f aca="false">STDEV(J5111:L5111)</f>
        <v>12055.1592213755</v>
      </c>
      <c r="T5111" s="25" t="n">
        <f aca="false">IF(P5111&gt;0,S5111/P5111,NA())</f>
        <v>0.138142140875644</v>
      </c>
      <c r="U5111" s="4" t="str">
        <f aca="false">IF(T5111&lt;=Parametros!$B$7,"MENOR",IF(T5111&lt;=Parametros!$B$8,"PROMEDIO MENOR-MEDIANA","PROMEDIO"))</f>
        <v>MENOR</v>
      </c>
      <c r="V5111" s="23" t="n">
        <f aca="false">IF(T5111&lt;=Parametros!$B$7,M5111,IF(T5111&lt;=Parametros!$B$8,Q5111,P5111))</f>
        <v>76776.78</v>
      </c>
      <c r="W5111" s="26" t="n">
        <f aca="false">ROUND(V5111,0)</f>
        <v>76777</v>
      </c>
      <c r="X5111" s="27" t="n">
        <f aca="false">K5111/G5111</f>
        <v>0.959469882529368</v>
      </c>
      <c r="Y5111" s="27" t="n">
        <f aca="false">L5111/G5111</f>
        <v>1.25513621594601</v>
      </c>
    </row>
    <row r="5112" customFormat="false" ht="39" hidden="false" customHeight="true" outlineLevel="0" collapsed="false">
      <c r="A5112" s="4" t="s">
        <v>552</v>
      </c>
      <c r="B5112" s="4" t="s">
        <v>1668</v>
      </c>
      <c r="C5112" s="4" t="s">
        <v>1981</v>
      </c>
      <c r="D5112" s="4" t="s">
        <v>1982</v>
      </c>
      <c r="E5112" s="4" t="s">
        <v>98</v>
      </c>
      <c r="F5112" s="4" t="s">
        <v>99</v>
      </c>
      <c r="G5112" s="23" t="n">
        <v>81234</v>
      </c>
      <c r="H5112" s="24" t="n">
        <f aca="false">Parametros!$B$3</f>
        <v>160.42</v>
      </c>
      <c r="I5112" s="24" t="n">
        <f aca="false">Parametros!$B$4</f>
        <v>151.76</v>
      </c>
      <c r="J5112" s="23" t="n">
        <f aca="false">G5112*H5112/I5112</f>
        <v>85869.5195044808</v>
      </c>
      <c r="K5112" s="23" t="n">
        <v>77941.39</v>
      </c>
      <c r="L5112" s="23" t="n">
        <v>101983</v>
      </c>
      <c r="M5112" s="23" t="n">
        <f aca="false">MIN(J5112:L5112)</f>
        <v>77941.39</v>
      </c>
      <c r="N5112" s="23" t="n">
        <f aca="false">MAX(J5112:L5112)</f>
        <v>101983</v>
      </c>
      <c r="O5112" s="23" t="n">
        <f aca="false">MEDIAN(J5112:L5112)</f>
        <v>85869.5195044808</v>
      </c>
      <c r="P5112" s="23" t="n">
        <f aca="false">AVERAGE(J5112:L5112)</f>
        <v>88597.9698348269</v>
      </c>
      <c r="Q5112" s="23" t="n">
        <f aca="false">AVERAGE(M5112,O5112)</f>
        <v>81905.4547522404</v>
      </c>
      <c r="R5112" s="23" t="n">
        <f aca="false">AVERAGE(N5112,O5112)</f>
        <v>93926.2597522404</v>
      </c>
      <c r="S5112" s="23" t="n">
        <f aca="false">STDEV(J5112:L5112)</f>
        <v>12250.8401243302</v>
      </c>
      <c r="T5112" s="25" t="n">
        <f aca="false">IF(P5112&gt;0,S5112/P5112,NA())</f>
        <v>0.138274501629884</v>
      </c>
      <c r="U5112" s="4" t="str">
        <f aca="false">IF(T5112&lt;=Parametros!$B$7,"MENOR",IF(T5112&lt;=Parametros!$B$8,"PROMEDIO MENOR-MEDIANA","PROMEDIO"))</f>
        <v>MENOR</v>
      </c>
      <c r="V5112" s="23" t="n">
        <f aca="false">IF(T5112&lt;=Parametros!$B$7,M5112,IF(T5112&lt;=Parametros!$B$8,Q5112,P5112))</f>
        <v>77941.39</v>
      </c>
      <c r="W5112" s="26" t="n">
        <f aca="false">ROUND(V5112,0)</f>
        <v>77941</v>
      </c>
      <c r="X5112" s="27" t="n">
        <f aca="false">K5112/G5112</f>
        <v>0.959467587463377</v>
      </c>
      <c r="Y5112" s="27" t="n">
        <f aca="false">L5112/G5112</f>
        <v>1.25542260629786</v>
      </c>
    </row>
    <row r="5113" customFormat="false" ht="39" hidden="false" customHeight="true" outlineLevel="0" collapsed="false">
      <c r="A5113" s="4" t="s">
        <v>555</v>
      </c>
      <c r="B5113" s="4" t="s">
        <v>1668</v>
      </c>
      <c r="C5113" s="4" t="s">
        <v>1983</v>
      </c>
      <c r="D5113" s="4" t="s">
        <v>1984</v>
      </c>
      <c r="E5113" s="4" t="s">
        <v>98</v>
      </c>
      <c r="F5113" s="4" t="s">
        <v>99</v>
      </c>
      <c r="G5113" s="23" t="n">
        <v>370394</v>
      </c>
      <c r="H5113" s="24" t="n">
        <f aca="false">Parametros!$B$3</f>
        <v>160.42</v>
      </c>
      <c r="I5113" s="24" t="n">
        <f aca="false">Parametros!$B$4</f>
        <v>151.76</v>
      </c>
      <c r="J5113" s="23" t="n">
        <f aca="false">G5113*H5113/I5113</f>
        <v>391530.083552978</v>
      </c>
      <c r="K5113" s="23" t="n">
        <v>355382.37</v>
      </c>
      <c r="L5113" s="23" t="n">
        <v>465409</v>
      </c>
      <c r="M5113" s="23" t="n">
        <f aca="false">MIN(J5113:L5113)</f>
        <v>355382.37</v>
      </c>
      <c r="N5113" s="23" t="n">
        <f aca="false">MAX(J5113:L5113)</f>
        <v>465409</v>
      </c>
      <c r="O5113" s="23" t="n">
        <f aca="false">MEDIAN(J5113:L5113)</f>
        <v>391530.083552978</v>
      </c>
      <c r="P5113" s="23" t="n">
        <f aca="false">AVERAGE(J5113:L5113)</f>
        <v>404107.151184326</v>
      </c>
      <c r="Q5113" s="23" t="n">
        <f aca="false">AVERAGE(M5113,O5113)</f>
        <v>373456.226776489</v>
      </c>
      <c r="R5113" s="23" t="n">
        <f aca="false">AVERAGE(N5113,O5113)</f>
        <v>428469.541776489</v>
      </c>
      <c r="S5113" s="23" t="n">
        <f aca="false">STDEV(J5113:L5113)</f>
        <v>56081.2071904827</v>
      </c>
      <c r="T5113" s="25" t="n">
        <f aca="false">IF(P5113&gt;0,S5113/P5113,NA())</f>
        <v>0.13877806177427</v>
      </c>
      <c r="U5113" s="4" t="str">
        <f aca="false">IF(T5113&lt;=Parametros!$B$7,"MENOR",IF(T5113&lt;=Parametros!$B$8,"PROMEDIO MENOR-MEDIANA","PROMEDIO"))</f>
        <v>MENOR</v>
      </c>
      <c r="V5113" s="23" t="n">
        <f aca="false">IF(T5113&lt;=Parametros!$B$7,M5113,IF(T5113&lt;=Parametros!$B$8,Q5113,P5113))</f>
        <v>355382.37</v>
      </c>
      <c r="W5113" s="26" t="n">
        <f aca="false">ROUND(V5113,0)</f>
        <v>355382</v>
      </c>
      <c r="X5113" s="27" t="n">
        <f aca="false">K5113/G5113</f>
        <v>0.959471184738414</v>
      </c>
      <c r="Y5113" s="27" t="n">
        <f aca="false">L5113/G5113</f>
        <v>1.25652413376027</v>
      </c>
    </row>
    <row r="5114" customFormat="false" ht="15" hidden="false" customHeight="true" outlineLevel="0" collapsed="false">
      <c r="A5114" s="4" t="s">
        <v>558</v>
      </c>
      <c r="B5114" s="4" t="s">
        <v>1668</v>
      </c>
      <c r="C5114" s="4" t="s">
        <v>1985</v>
      </c>
      <c r="D5114" s="4" t="s">
        <v>1986</v>
      </c>
      <c r="E5114" s="4" t="s">
        <v>98</v>
      </c>
      <c r="F5114" s="4" t="s">
        <v>99</v>
      </c>
      <c r="G5114" s="23" t="n">
        <v>107556</v>
      </c>
      <c r="H5114" s="24" t="n">
        <f aca="false">Parametros!$B$3</f>
        <v>160.42</v>
      </c>
      <c r="I5114" s="24" t="n">
        <f aca="false">Parametros!$B$4</f>
        <v>151.76</v>
      </c>
      <c r="J5114" s="23" t="n">
        <f aca="false">G5114*H5114/I5114</f>
        <v>113693.552451239</v>
      </c>
      <c r="K5114" s="23" t="n">
        <v>103196.45</v>
      </c>
      <c r="L5114" s="23" t="n">
        <v>135065</v>
      </c>
      <c r="M5114" s="23" t="n">
        <f aca="false">MIN(J5114:L5114)</f>
        <v>103196.45</v>
      </c>
      <c r="N5114" s="23" t="n">
        <f aca="false">MAX(J5114:L5114)</f>
        <v>135065</v>
      </c>
      <c r="O5114" s="23" t="n">
        <f aca="false">MEDIAN(J5114:L5114)</f>
        <v>113693.552451239</v>
      </c>
      <c r="P5114" s="23" t="n">
        <f aca="false">AVERAGE(J5114:L5114)</f>
        <v>117318.334150413</v>
      </c>
      <c r="Q5114" s="23" t="n">
        <f aca="false">AVERAGE(M5114,O5114)</f>
        <v>108445.001225619</v>
      </c>
      <c r="R5114" s="23" t="n">
        <f aca="false">AVERAGE(N5114,O5114)</f>
        <v>124379.276225619</v>
      </c>
      <c r="S5114" s="23" t="n">
        <f aca="false">STDEV(J5114:L5114)</f>
        <v>16240.5480680495</v>
      </c>
      <c r="T5114" s="25" t="n">
        <f aca="false">IF(P5114&gt;0,S5114/P5114,NA())</f>
        <v>0.138431458183063</v>
      </c>
      <c r="U5114" s="4" t="str">
        <f aca="false">IF(T5114&lt;=Parametros!$B$7,"MENOR",IF(T5114&lt;=Parametros!$B$8,"PROMEDIO MENOR-MEDIANA","PROMEDIO"))</f>
        <v>MENOR</v>
      </c>
      <c r="V5114" s="23" t="n">
        <f aca="false">IF(T5114&lt;=Parametros!$B$7,M5114,IF(T5114&lt;=Parametros!$B$8,Q5114,P5114))</f>
        <v>103196.45</v>
      </c>
      <c r="W5114" s="26" t="n">
        <f aca="false">ROUND(V5114,0)</f>
        <v>103196</v>
      </c>
      <c r="X5114" s="27" t="n">
        <f aca="false">K5114/G5114</f>
        <v>0.959467161292722</v>
      </c>
      <c r="Y5114" s="27" t="n">
        <f aca="false">L5114/G5114</f>
        <v>1.25576443898992</v>
      </c>
    </row>
    <row r="5115" customFormat="false" ht="26.25" hidden="false" customHeight="true" outlineLevel="0" collapsed="false">
      <c r="A5115" s="4" t="s">
        <v>561</v>
      </c>
      <c r="B5115" s="4" t="s">
        <v>1668</v>
      </c>
      <c r="C5115" s="4" t="s">
        <v>1987</v>
      </c>
      <c r="D5115" s="4" t="s">
        <v>1988</v>
      </c>
      <c r="E5115" s="4" t="s">
        <v>98</v>
      </c>
      <c r="F5115" s="4" t="s">
        <v>99</v>
      </c>
      <c r="G5115" s="23" t="n">
        <v>273674</v>
      </c>
      <c r="H5115" s="24" t="n">
        <f aca="false">Parametros!$B$3</f>
        <v>160.42</v>
      </c>
      <c r="I5115" s="24" t="n">
        <f aca="false">Parametros!$B$4</f>
        <v>151.76</v>
      </c>
      <c r="J5115" s="23" t="n">
        <f aca="false">G5115*H5115/I5115</f>
        <v>289290.874275171</v>
      </c>
      <c r="K5115" s="23" t="n">
        <v>262582.26</v>
      </c>
      <c r="L5115" s="23" t="n">
        <v>343791</v>
      </c>
      <c r="M5115" s="23" t="n">
        <f aca="false">MIN(J5115:L5115)</f>
        <v>262582.26</v>
      </c>
      <c r="N5115" s="23" t="n">
        <f aca="false">MAX(J5115:L5115)</f>
        <v>343791</v>
      </c>
      <c r="O5115" s="23" t="n">
        <f aca="false">MEDIAN(J5115:L5115)</f>
        <v>289290.874275171</v>
      </c>
      <c r="P5115" s="23" t="n">
        <f aca="false">AVERAGE(J5115:L5115)</f>
        <v>298554.711425057</v>
      </c>
      <c r="Q5115" s="23" t="n">
        <f aca="false">AVERAGE(M5115,O5115)</f>
        <v>275936.567137586</v>
      </c>
      <c r="R5115" s="23" t="n">
        <f aca="false">AVERAGE(N5115,O5115)</f>
        <v>316540.937137586</v>
      </c>
      <c r="S5115" s="23" t="n">
        <f aca="false">STDEV(J5115:L5115)</f>
        <v>41389.3569912798</v>
      </c>
      <c r="T5115" s="25" t="n">
        <f aca="false">IF(P5115&gt;0,S5115/P5115,NA())</f>
        <v>0.138632402730209</v>
      </c>
      <c r="U5115" s="4" t="str">
        <f aca="false">IF(T5115&lt;=Parametros!$B$7,"MENOR",IF(T5115&lt;=Parametros!$B$8,"PROMEDIO MENOR-MEDIANA","PROMEDIO"))</f>
        <v>MENOR</v>
      </c>
      <c r="V5115" s="23" t="n">
        <f aca="false">IF(T5115&lt;=Parametros!$B$7,M5115,IF(T5115&lt;=Parametros!$B$8,Q5115,P5115))</f>
        <v>262582.26</v>
      </c>
      <c r="W5115" s="26" t="n">
        <f aca="false">ROUND(V5115,0)</f>
        <v>262582</v>
      </c>
      <c r="X5115" s="27" t="n">
        <f aca="false">K5115/G5115</f>
        <v>0.959470976417197</v>
      </c>
      <c r="Y5115" s="27" t="n">
        <f aca="false">L5115/G5115</f>
        <v>1.25620628923464</v>
      </c>
    </row>
    <row r="5116" customFormat="false" ht="39" hidden="false" customHeight="true" outlineLevel="0" collapsed="false">
      <c r="A5116" s="4" t="s">
        <v>564</v>
      </c>
      <c r="B5116" s="4" t="s">
        <v>1668</v>
      </c>
      <c r="C5116" s="4" t="s">
        <v>1989</v>
      </c>
      <c r="D5116" s="4" t="s">
        <v>1990</v>
      </c>
      <c r="E5116" s="4" t="s">
        <v>98</v>
      </c>
      <c r="F5116" s="4" t="s">
        <v>99</v>
      </c>
      <c r="G5116" s="23" t="n">
        <v>377881</v>
      </c>
      <c r="H5116" s="24" t="n">
        <f aca="false">Parametros!$B$3</f>
        <v>160.42</v>
      </c>
      <c r="I5116" s="24" t="n">
        <f aca="false">Parametros!$B$4</f>
        <v>151.76</v>
      </c>
      <c r="J5116" s="23" t="n">
        <f aca="false">G5116*H5116/I5116</f>
        <v>399444.320110701</v>
      </c>
      <c r="K5116" s="23" t="n">
        <v>362565.25</v>
      </c>
      <c r="L5116" s="23" t="n">
        <v>474810</v>
      </c>
      <c r="M5116" s="23" t="n">
        <f aca="false">MIN(J5116:L5116)</f>
        <v>362565.25</v>
      </c>
      <c r="N5116" s="23" t="n">
        <f aca="false">MAX(J5116:L5116)</f>
        <v>474810</v>
      </c>
      <c r="O5116" s="23" t="n">
        <f aca="false">MEDIAN(J5116:L5116)</f>
        <v>399444.320110701</v>
      </c>
      <c r="P5116" s="23" t="n">
        <f aca="false">AVERAGE(J5116:L5116)</f>
        <v>412273.1900369</v>
      </c>
      <c r="Q5116" s="23" t="n">
        <f aca="false">AVERAGE(M5116,O5116)</f>
        <v>381004.785055351</v>
      </c>
      <c r="R5116" s="23" t="n">
        <f aca="false">AVERAGE(N5116,O5116)</f>
        <v>437127.160055351</v>
      </c>
      <c r="S5116" s="23" t="n">
        <f aca="false">STDEV(J5116:L5116)</f>
        <v>57211.5014951376</v>
      </c>
      <c r="T5116" s="25" t="n">
        <f aca="false">IF(P5116&gt;0,S5116/P5116,NA())</f>
        <v>0.138770851167928</v>
      </c>
      <c r="U5116" s="4" t="str">
        <f aca="false">IF(T5116&lt;=Parametros!$B$7,"MENOR",IF(T5116&lt;=Parametros!$B$8,"PROMEDIO MENOR-MEDIANA","PROMEDIO"))</f>
        <v>MENOR</v>
      </c>
      <c r="V5116" s="23" t="n">
        <f aca="false">IF(T5116&lt;=Parametros!$B$7,M5116,IF(T5116&lt;=Parametros!$B$8,Q5116,P5116))</f>
        <v>362565.25</v>
      </c>
      <c r="W5116" s="26" t="n">
        <f aca="false">ROUND(V5116,0)</f>
        <v>362565</v>
      </c>
      <c r="X5116" s="27" t="n">
        <f aca="false">K5116/G5116</f>
        <v>0.959469383218527</v>
      </c>
      <c r="Y5116" s="27" t="n">
        <f aca="false">L5116/G5116</f>
        <v>1.25650667802827</v>
      </c>
    </row>
    <row r="5117" customFormat="false" ht="26.25" hidden="false" customHeight="true" outlineLevel="0" collapsed="false">
      <c r="A5117" s="4" t="s">
        <v>567</v>
      </c>
      <c r="B5117" s="4" t="s">
        <v>1668</v>
      </c>
      <c r="C5117" s="4" t="s">
        <v>1991</v>
      </c>
      <c r="D5117" s="4" t="s">
        <v>1992</v>
      </c>
      <c r="E5117" s="4" t="s">
        <v>98</v>
      </c>
      <c r="F5117" s="4" t="s">
        <v>99</v>
      </c>
      <c r="G5117" s="23" t="n">
        <v>75528</v>
      </c>
      <c r="H5117" s="24" t="n">
        <f aca="false">Parametros!$B$3</f>
        <v>160.42</v>
      </c>
      <c r="I5117" s="24" t="n">
        <f aca="false">Parametros!$B$4</f>
        <v>151.76</v>
      </c>
      <c r="J5117" s="23" t="n">
        <f aca="false">G5117*H5117/I5117</f>
        <v>79837.9135477069</v>
      </c>
      <c r="K5117" s="23" t="n">
        <v>72466.5</v>
      </c>
      <c r="L5117" s="23" t="n">
        <v>94843</v>
      </c>
      <c r="M5117" s="23" t="n">
        <f aca="false">MIN(J5117:L5117)</f>
        <v>72466.5</v>
      </c>
      <c r="N5117" s="23" t="n">
        <f aca="false">MAX(J5117:L5117)</f>
        <v>94843</v>
      </c>
      <c r="O5117" s="23" t="n">
        <f aca="false">MEDIAN(J5117:L5117)</f>
        <v>79837.9135477069</v>
      </c>
      <c r="P5117" s="23" t="n">
        <f aca="false">AVERAGE(J5117:L5117)</f>
        <v>82382.471182569</v>
      </c>
      <c r="Q5117" s="23" t="n">
        <f aca="false">AVERAGE(M5117,O5117)</f>
        <v>76152.2067738535</v>
      </c>
      <c r="R5117" s="23" t="n">
        <f aca="false">AVERAGE(N5117,O5117)</f>
        <v>87340.4567738535</v>
      </c>
      <c r="S5117" s="23" t="n">
        <f aca="false">STDEV(J5117:L5117)</f>
        <v>11403.2021042491</v>
      </c>
      <c r="T5117" s="25" t="n">
        <f aca="false">IF(P5117&gt;0,S5117/P5117,NA())</f>
        <v>0.138417820448458</v>
      </c>
      <c r="U5117" s="4" t="str">
        <f aca="false">IF(T5117&lt;=Parametros!$B$7,"MENOR",IF(T5117&lt;=Parametros!$B$8,"PROMEDIO MENOR-MEDIANA","PROMEDIO"))</f>
        <v>MENOR</v>
      </c>
      <c r="V5117" s="23" t="n">
        <f aca="false">IF(T5117&lt;=Parametros!$B$7,M5117,IF(T5117&lt;=Parametros!$B$8,Q5117,P5117))</f>
        <v>72466.5</v>
      </c>
      <c r="W5117" s="26" t="n">
        <f aca="false">ROUND(V5117,0)</f>
        <v>72467</v>
      </c>
      <c r="X5117" s="27" t="n">
        <f aca="false">K5117/G5117</f>
        <v>0.959465363838576</v>
      </c>
      <c r="Y5117" s="27" t="n">
        <f aca="false">L5117/G5117</f>
        <v>1.25573297320199</v>
      </c>
    </row>
    <row r="5118" customFormat="false" ht="26.25" hidden="false" customHeight="true" outlineLevel="0" collapsed="false">
      <c r="A5118" s="4" t="s">
        <v>570</v>
      </c>
      <c r="B5118" s="4" t="s">
        <v>1668</v>
      </c>
      <c r="C5118" s="4" t="s">
        <v>1993</v>
      </c>
      <c r="D5118" s="4" t="s">
        <v>1994</v>
      </c>
      <c r="E5118" s="4" t="s">
        <v>98</v>
      </c>
      <c r="F5118" s="4" t="s">
        <v>99</v>
      </c>
      <c r="G5118" s="23" t="n">
        <v>75532</v>
      </c>
      <c r="H5118" s="24" t="n">
        <f aca="false">Parametros!$B$3</f>
        <v>160.42</v>
      </c>
      <c r="I5118" s="24" t="n">
        <f aca="false">Parametros!$B$4</f>
        <v>151.76</v>
      </c>
      <c r="J5118" s="23" t="n">
        <f aca="false">G5118*H5118/I5118</f>
        <v>79842.1418028466</v>
      </c>
      <c r="K5118" s="23" t="n">
        <v>72471.08</v>
      </c>
      <c r="L5118" s="23" t="n">
        <v>94843</v>
      </c>
      <c r="M5118" s="23" t="n">
        <f aca="false">MIN(J5118:L5118)</f>
        <v>72471.08</v>
      </c>
      <c r="N5118" s="23" t="n">
        <f aca="false">MAX(J5118:L5118)</f>
        <v>94843</v>
      </c>
      <c r="O5118" s="23" t="n">
        <f aca="false">MEDIAN(J5118:L5118)</f>
        <v>79842.1418028466</v>
      </c>
      <c r="P5118" s="23" t="n">
        <f aca="false">AVERAGE(J5118:L5118)</f>
        <v>82385.4072676155</v>
      </c>
      <c r="Q5118" s="23" t="n">
        <f aca="false">AVERAGE(M5118,O5118)</f>
        <v>76156.6109014233</v>
      </c>
      <c r="R5118" s="23" t="n">
        <f aca="false">AVERAGE(N5118,O5118)</f>
        <v>87342.5709014233</v>
      </c>
      <c r="S5118" s="23" t="n">
        <f aca="false">STDEV(J5118:L5118)</f>
        <v>11400.7390348089</v>
      </c>
      <c r="T5118" s="25" t="n">
        <f aca="false">IF(P5118&gt;0,S5118/P5118,NA())</f>
        <v>0.138382990543161</v>
      </c>
      <c r="U5118" s="4" t="str">
        <f aca="false">IF(T5118&lt;=Parametros!$B$7,"MENOR",IF(T5118&lt;=Parametros!$B$8,"PROMEDIO MENOR-MEDIANA","PROMEDIO"))</f>
        <v>MENOR</v>
      </c>
      <c r="V5118" s="23" t="n">
        <f aca="false">IF(T5118&lt;=Parametros!$B$7,M5118,IF(T5118&lt;=Parametros!$B$8,Q5118,P5118))</f>
        <v>72471.08</v>
      </c>
      <c r="W5118" s="26" t="n">
        <f aca="false">ROUND(V5118,0)</f>
        <v>72471</v>
      </c>
      <c r="X5118" s="27" t="n">
        <f aca="false">K5118/G5118</f>
        <v>0.95947518932373</v>
      </c>
      <c r="Y5118" s="27" t="n">
        <f aca="false">L5118/G5118</f>
        <v>1.25566647248848</v>
      </c>
    </row>
    <row r="5119" customFormat="false" ht="26.25" hidden="false" customHeight="true" outlineLevel="0" collapsed="false">
      <c r="A5119" s="4" t="s">
        <v>572</v>
      </c>
      <c r="B5119" s="4" t="s">
        <v>1668</v>
      </c>
      <c r="C5119" s="4" t="s">
        <v>1995</v>
      </c>
      <c r="D5119" s="4" t="s">
        <v>1996</v>
      </c>
      <c r="E5119" s="4" t="s">
        <v>98</v>
      </c>
      <c r="F5119" s="4" t="s">
        <v>99</v>
      </c>
      <c r="G5119" s="23" t="n">
        <v>269294</v>
      </c>
      <c r="H5119" s="24" t="n">
        <f aca="false">Parametros!$B$3</f>
        <v>160.42</v>
      </c>
      <c r="I5119" s="24" t="n">
        <f aca="false">Parametros!$B$4</f>
        <v>151.76</v>
      </c>
      <c r="J5119" s="23" t="n">
        <f aca="false">G5119*H5119/I5119</f>
        <v>284660.934897206</v>
      </c>
      <c r="K5119" s="23" t="n">
        <v>258379.19</v>
      </c>
      <c r="L5119" s="23" t="n">
        <v>338317</v>
      </c>
      <c r="M5119" s="23" t="n">
        <f aca="false">MIN(J5119:L5119)</f>
        <v>258379.19</v>
      </c>
      <c r="N5119" s="23" t="n">
        <f aca="false">MAX(J5119:L5119)</f>
        <v>338317</v>
      </c>
      <c r="O5119" s="23" t="n">
        <f aca="false">MEDIAN(J5119:L5119)</f>
        <v>284660.934897206</v>
      </c>
      <c r="P5119" s="23" t="n">
        <f aca="false">AVERAGE(J5119:L5119)</f>
        <v>293785.708299069</v>
      </c>
      <c r="Q5119" s="23" t="n">
        <f aca="false">AVERAGE(M5119,O5119)</f>
        <v>271520.062448603</v>
      </c>
      <c r="R5119" s="23" t="n">
        <f aca="false">AVERAGE(N5119,O5119)</f>
        <v>311488.967448603</v>
      </c>
      <c r="S5119" s="23" t="n">
        <f aca="false">STDEV(J5119:L5119)</f>
        <v>40742.6003603787</v>
      </c>
      <c r="T5119" s="25" t="n">
        <f aca="false">IF(P5119&gt;0,S5119/P5119,NA())</f>
        <v>0.138681355863994</v>
      </c>
      <c r="U5119" s="4" t="str">
        <f aca="false">IF(T5119&lt;=Parametros!$B$7,"MENOR",IF(T5119&lt;=Parametros!$B$8,"PROMEDIO MENOR-MEDIANA","PROMEDIO"))</f>
        <v>MENOR</v>
      </c>
      <c r="V5119" s="23" t="n">
        <f aca="false">IF(T5119&lt;=Parametros!$B$7,M5119,IF(T5119&lt;=Parametros!$B$8,Q5119,P5119))</f>
        <v>258379.19</v>
      </c>
      <c r="W5119" s="26" t="n">
        <f aca="false">ROUND(V5119,0)</f>
        <v>258379</v>
      </c>
      <c r="X5119" s="27" t="n">
        <f aca="false">K5119/G5119</f>
        <v>0.959468796185582</v>
      </c>
      <c r="Y5119" s="27" t="n">
        <f aca="false">L5119/G5119</f>
        <v>1.25631094640059</v>
      </c>
    </row>
    <row r="5120" customFormat="false" ht="26.25" hidden="false" customHeight="true" outlineLevel="0" collapsed="false">
      <c r="A5120" s="4" t="s">
        <v>575</v>
      </c>
      <c r="B5120" s="4" t="s">
        <v>1668</v>
      </c>
      <c r="C5120" s="4" t="s">
        <v>1997</v>
      </c>
      <c r="D5120" s="4" t="s">
        <v>1998</v>
      </c>
      <c r="E5120" s="4" t="s">
        <v>98</v>
      </c>
      <c r="F5120" s="4" t="s">
        <v>99</v>
      </c>
      <c r="G5120" s="23" t="n">
        <v>299530</v>
      </c>
      <c r="H5120" s="24" t="n">
        <f aca="false">Parametros!$B$3</f>
        <v>160.42</v>
      </c>
      <c r="I5120" s="24" t="n">
        <f aca="false">Parametros!$B$4</f>
        <v>151.76</v>
      </c>
      <c r="J5120" s="23" t="n">
        <f aca="false">G5120*H5120/I5120</f>
        <v>316622.315498155</v>
      </c>
      <c r="K5120" s="23" t="n">
        <v>287390.16</v>
      </c>
      <c r="L5120" s="23" t="n">
        <v>376278</v>
      </c>
      <c r="M5120" s="23" t="n">
        <f aca="false">MIN(J5120:L5120)</f>
        <v>287390.16</v>
      </c>
      <c r="N5120" s="23" t="n">
        <f aca="false">MAX(J5120:L5120)</f>
        <v>376278</v>
      </c>
      <c r="O5120" s="23" t="n">
        <f aca="false">MEDIAN(J5120:L5120)</f>
        <v>316622.315498155</v>
      </c>
      <c r="P5120" s="23" t="n">
        <f aca="false">AVERAGE(J5120:L5120)</f>
        <v>326763.491832718</v>
      </c>
      <c r="Q5120" s="23" t="n">
        <f aca="false">AVERAGE(M5120,O5120)</f>
        <v>302006.237749078</v>
      </c>
      <c r="R5120" s="23" t="n">
        <f aca="false">AVERAGE(N5120,O5120)</f>
        <v>346450.157749078</v>
      </c>
      <c r="S5120" s="23" t="n">
        <f aca="false">STDEV(J5120:L5120)</f>
        <v>45303.3621053993</v>
      </c>
      <c r="T5120" s="25" t="n">
        <f aca="false">IF(P5120&gt;0,S5120/P5120,NA())</f>
        <v>0.138642667365642</v>
      </c>
      <c r="U5120" s="4" t="str">
        <f aca="false">IF(T5120&lt;=Parametros!$B$7,"MENOR",IF(T5120&lt;=Parametros!$B$8,"PROMEDIO MENOR-MEDIANA","PROMEDIO"))</f>
        <v>MENOR</v>
      </c>
      <c r="V5120" s="23" t="n">
        <f aca="false">IF(T5120&lt;=Parametros!$B$7,M5120,IF(T5120&lt;=Parametros!$B$8,Q5120,P5120))</f>
        <v>287390.16</v>
      </c>
      <c r="W5120" s="26" t="n">
        <f aca="false">ROUND(V5120,0)</f>
        <v>287390</v>
      </c>
      <c r="X5120" s="27" t="n">
        <f aca="false">K5120/G5120</f>
        <v>0.95947037024672</v>
      </c>
      <c r="Y5120" s="27" t="n">
        <f aca="false">L5120/G5120</f>
        <v>1.25622809067539</v>
      </c>
    </row>
    <row r="5121" customFormat="false" ht="15" hidden="false" customHeight="true" outlineLevel="0" collapsed="false">
      <c r="A5121" s="4" t="s">
        <v>578</v>
      </c>
      <c r="B5121" s="4" t="s">
        <v>1668</v>
      </c>
      <c r="C5121" s="4" t="s">
        <v>1999</v>
      </c>
      <c r="D5121" s="4" t="s">
        <v>2000</v>
      </c>
      <c r="E5121" s="4" t="s">
        <v>98</v>
      </c>
      <c r="F5121" s="4" t="s">
        <v>99</v>
      </c>
      <c r="G5121" s="23" t="n">
        <v>559336</v>
      </c>
      <c r="H5121" s="24" t="n">
        <f aca="false">Parametros!$B$3</f>
        <v>160.42</v>
      </c>
      <c r="I5121" s="24" t="n">
        <f aca="false">Parametros!$B$4</f>
        <v>151.76</v>
      </c>
      <c r="J5121" s="23" t="n">
        <f aca="false">G5121*H5121/I5121</f>
        <v>591253.829204006</v>
      </c>
      <c r="K5121" s="23" t="n">
        <v>536665.91</v>
      </c>
      <c r="L5121" s="23" t="n">
        <v>702814</v>
      </c>
      <c r="M5121" s="23" t="n">
        <f aca="false">MIN(J5121:L5121)</f>
        <v>536665.91</v>
      </c>
      <c r="N5121" s="23" t="n">
        <f aca="false">MAX(J5121:L5121)</f>
        <v>702814</v>
      </c>
      <c r="O5121" s="23" t="n">
        <f aca="false">MEDIAN(J5121:L5121)</f>
        <v>591253.829204006</v>
      </c>
      <c r="P5121" s="23" t="n">
        <f aca="false">AVERAGE(J5121:L5121)</f>
        <v>610244.579734669</v>
      </c>
      <c r="Q5121" s="23" t="n">
        <f aca="false">AVERAGE(M5121,O5121)</f>
        <v>563959.869602003</v>
      </c>
      <c r="R5121" s="23" t="n">
        <f aca="false">AVERAGE(N5121,O5121)</f>
        <v>647033.914602003</v>
      </c>
      <c r="S5121" s="23" t="n">
        <f aca="false">STDEV(J5121:L5121)</f>
        <v>84686.3826535909</v>
      </c>
      <c r="T5121" s="25" t="n">
        <f aca="false">IF(P5121&gt;0,S5121/P5121,NA())</f>
        <v>0.138774493811009</v>
      </c>
      <c r="U5121" s="4" t="str">
        <f aca="false">IF(T5121&lt;=Parametros!$B$7,"MENOR",IF(T5121&lt;=Parametros!$B$8,"PROMEDIO MENOR-MEDIANA","PROMEDIO"))</f>
        <v>MENOR</v>
      </c>
      <c r="V5121" s="23" t="n">
        <f aca="false">IF(T5121&lt;=Parametros!$B$7,M5121,IF(T5121&lt;=Parametros!$B$8,Q5121,P5121))</f>
        <v>536665.91</v>
      </c>
      <c r="W5121" s="26" t="n">
        <f aca="false">ROUND(V5121,0)</f>
        <v>536666</v>
      </c>
      <c r="X5121" s="27" t="n">
        <f aca="false">K5121/G5121</f>
        <v>0.959469639000529</v>
      </c>
      <c r="Y5121" s="27" t="n">
        <f aca="false">L5121/G5121</f>
        <v>1.25651486762876</v>
      </c>
    </row>
    <row r="5122" customFormat="false" ht="26.25" hidden="false" customHeight="true" outlineLevel="0" collapsed="false">
      <c r="A5122" s="4" t="s">
        <v>581</v>
      </c>
      <c r="B5122" s="4" t="s">
        <v>1668</v>
      </c>
      <c r="C5122" s="4" t="s">
        <v>2001</v>
      </c>
      <c r="D5122" s="4" t="s">
        <v>2002</v>
      </c>
      <c r="E5122" s="4" t="s">
        <v>98</v>
      </c>
      <c r="F5122" s="4" t="s">
        <v>99</v>
      </c>
      <c r="G5122" s="23" t="n">
        <v>415940</v>
      </c>
      <c r="H5122" s="24" t="n">
        <f aca="false">Parametros!$B$3</f>
        <v>160.42</v>
      </c>
      <c r="I5122" s="24" t="n">
        <f aca="false">Parametros!$B$4</f>
        <v>151.76</v>
      </c>
      <c r="J5122" s="23" t="n">
        <f aca="false">G5122*H5122/I5122</f>
        <v>439675.110701107</v>
      </c>
      <c r="K5122" s="23" t="n">
        <v>399082.55</v>
      </c>
      <c r="L5122" s="23" t="n">
        <v>522529</v>
      </c>
      <c r="M5122" s="23" t="n">
        <f aca="false">MIN(J5122:L5122)</f>
        <v>399082.55</v>
      </c>
      <c r="N5122" s="23" t="n">
        <f aca="false">MAX(J5122:L5122)</f>
        <v>522529</v>
      </c>
      <c r="O5122" s="23" t="n">
        <f aca="false">MEDIAN(J5122:L5122)</f>
        <v>439675.110701107</v>
      </c>
      <c r="P5122" s="23" t="n">
        <f aca="false">AVERAGE(J5122:L5122)</f>
        <v>453762.220233702</v>
      </c>
      <c r="Q5122" s="23" t="n">
        <f aca="false">AVERAGE(M5122,O5122)</f>
        <v>419378.830350554</v>
      </c>
      <c r="R5122" s="23" t="n">
        <f aca="false">AVERAGE(N5122,O5122)</f>
        <v>481102.055350554</v>
      </c>
      <c r="S5122" s="23" t="n">
        <f aca="false">STDEV(J5122:L5122)</f>
        <v>62917.3385930947</v>
      </c>
      <c r="T5122" s="25" t="n">
        <f aca="false">IF(P5122&gt;0,S5122/P5122,NA())</f>
        <v>0.138657067044256</v>
      </c>
      <c r="U5122" s="4" t="str">
        <f aca="false">IF(T5122&lt;=Parametros!$B$7,"MENOR",IF(T5122&lt;=Parametros!$B$8,"PROMEDIO MENOR-MEDIANA","PROMEDIO"))</f>
        <v>MENOR</v>
      </c>
      <c r="V5122" s="23" t="n">
        <f aca="false">IF(T5122&lt;=Parametros!$B$7,M5122,IF(T5122&lt;=Parametros!$B$8,Q5122,P5122))</f>
        <v>399082.55</v>
      </c>
      <c r="W5122" s="26" t="n">
        <f aca="false">ROUND(V5122,0)</f>
        <v>399083</v>
      </c>
      <c r="X5122" s="27" t="n">
        <f aca="false">K5122/G5122</f>
        <v>0.9594714381882</v>
      </c>
      <c r="Y5122" s="27" t="n">
        <f aca="false">L5122/G5122</f>
        <v>1.25626051834399</v>
      </c>
    </row>
    <row r="5123" customFormat="false" ht="26.25" hidden="false" customHeight="true" outlineLevel="0" collapsed="false">
      <c r="A5123" s="4" t="s">
        <v>584</v>
      </c>
      <c r="B5123" s="4" t="s">
        <v>1668</v>
      </c>
      <c r="C5123" s="4" t="s">
        <v>2003</v>
      </c>
      <c r="D5123" s="4" t="s">
        <v>2004</v>
      </c>
      <c r="E5123" s="4" t="s">
        <v>98</v>
      </c>
      <c r="F5123" s="4" t="s">
        <v>99</v>
      </c>
      <c r="G5123" s="23" t="n">
        <v>181462</v>
      </c>
      <c r="H5123" s="24" t="n">
        <f aca="false">Parametros!$B$3</f>
        <v>160.42</v>
      </c>
      <c r="I5123" s="24" t="n">
        <f aca="false">Parametros!$B$4</f>
        <v>151.76</v>
      </c>
      <c r="J5123" s="23" t="n">
        <f aca="false">G5123*H5123/I5123</f>
        <v>191816.9085398</v>
      </c>
      <c r="K5123" s="23" t="n">
        <v>174107.08</v>
      </c>
      <c r="L5123" s="23" t="n">
        <v>228004</v>
      </c>
      <c r="M5123" s="23" t="n">
        <f aca="false">MIN(J5123:L5123)</f>
        <v>174107.08</v>
      </c>
      <c r="N5123" s="23" t="n">
        <f aca="false">MAX(J5123:L5123)</f>
        <v>228004</v>
      </c>
      <c r="O5123" s="23" t="n">
        <f aca="false">MEDIAN(J5123:L5123)</f>
        <v>191816.9085398</v>
      </c>
      <c r="P5123" s="23" t="n">
        <f aca="false">AVERAGE(J5123:L5123)</f>
        <v>197975.996179933</v>
      </c>
      <c r="Q5123" s="23" t="n">
        <f aca="false">AVERAGE(M5123,O5123)</f>
        <v>182961.9942699</v>
      </c>
      <c r="R5123" s="23" t="n">
        <f aca="false">AVERAGE(N5123,O5123)</f>
        <v>209910.4542699</v>
      </c>
      <c r="S5123" s="23" t="n">
        <f aca="false">STDEV(J5123:L5123)</f>
        <v>27471.2625627352</v>
      </c>
      <c r="T5123" s="25" t="n">
        <f aca="false">IF(P5123&gt;0,S5123/P5123,NA())</f>
        <v>0.138760572457317</v>
      </c>
      <c r="U5123" s="4" t="str">
        <f aca="false">IF(T5123&lt;=Parametros!$B$7,"MENOR",IF(T5123&lt;=Parametros!$B$8,"PROMEDIO MENOR-MEDIANA","PROMEDIO"))</f>
        <v>MENOR</v>
      </c>
      <c r="V5123" s="23" t="n">
        <f aca="false">IF(T5123&lt;=Parametros!$B$7,M5123,IF(T5123&lt;=Parametros!$B$8,Q5123,P5123))</f>
        <v>174107.08</v>
      </c>
      <c r="W5123" s="26" t="n">
        <f aca="false">ROUND(V5123,0)</f>
        <v>174107</v>
      </c>
      <c r="X5123" s="27" t="n">
        <f aca="false">K5123/G5123</f>
        <v>0.959468538867642</v>
      </c>
      <c r="Y5123" s="27" t="n">
        <f aca="false">L5123/G5123</f>
        <v>1.25648345108067</v>
      </c>
    </row>
    <row r="5124" customFormat="false" ht="26.25" hidden="false" customHeight="true" outlineLevel="0" collapsed="false">
      <c r="A5124" s="4" t="s">
        <v>587</v>
      </c>
      <c r="B5124" s="4" t="s">
        <v>1668</v>
      </c>
      <c r="C5124" s="4" t="s">
        <v>2005</v>
      </c>
      <c r="D5124" s="4" t="s">
        <v>2006</v>
      </c>
      <c r="E5124" s="4" t="s">
        <v>98</v>
      </c>
      <c r="F5124" s="4" t="s">
        <v>99</v>
      </c>
      <c r="G5124" s="23" t="n">
        <v>273674</v>
      </c>
      <c r="H5124" s="24" t="n">
        <f aca="false">Parametros!$B$3</f>
        <v>160.42</v>
      </c>
      <c r="I5124" s="24" t="n">
        <f aca="false">Parametros!$B$4</f>
        <v>151.76</v>
      </c>
      <c r="J5124" s="23" t="n">
        <f aca="false">G5124*H5124/I5124</f>
        <v>289290.874275171</v>
      </c>
      <c r="K5124" s="23" t="n">
        <v>262582.26</v>
      </c>
      <c r="L5124" s="23" t="n">
        <v>343791</v>
      </c>
      <c r="M5124" s="23" t="n">
        <f aca="false">MIN(J5124:L5124)</f>
        <v>262582.26</v>
      </c>
      <c r="N5124" s="23" t="n">
        <f aca="false">MAX(J5124:L5124)</f>
        <v>343791</v>
      </c>
      <c r="O5124" s="23" t="n">
        <f aca="false">MEDIAN(J5124:L5124)</f>
        <v>289290.874275171</v>
      </c>
      <c r="P5124" s="23" t="n">
        <f aca="false">AVERAGE(J5124:L5124)</f>
        <v>298554.711425057</v>
      </c>
      <c r="Q5124" s="23" t="n">
        <f aca="false">AVERAGE(M5124,O5124)</f>
        <v>275936.567137586</v>
      </c>
      <c r="R5124" s="23" t="n">
        <f aca="false">AVERAGE(N5124,O5124)</f>
        <v>316540.937137586</v>
      </c>
      <c r="S5124" s="23" t="n">
        <f aca="false">STDEV(J5124:L5124)</f>
        <v>41389.3569912798</v>
      </c>
      <c r="T5124" s="25" t="n">
        <f aca="false">IF(P5124&gt;0,S5124/P5124,NA())</f>
        <v>0.138632402730209</v>
      </c>
      <c r="U5124" s="4" t="str">
        <f aca="false">IF(T5124&lt;=Parametros!$B$7,"MENOR",IF(T5124&lt;=Parametros!$B$8,"PROMEDIO MENOR-MEDIANA","PROMEDIO"))</f>
        <v>MENOR</v>
      </c>
      <c r="V5124" s="23" t="n">
        <f aca="false">IF(T5124&lt;=Parametros!$B$7,M5124,IF(T5124&lt;=Parametros!$B$8,Q5124,P5124))</f>
        <v>262582.26</v>
      </c>
      <c r="W5124" s="26" t="n">
        <f aca="false">ROUND(V5124,0)</f>
        <v>262582</v>
      </c>
      <c r="X5124" s="27" t="n">
        <f aca="false">K5124/G5124</f>
        <v>0.959470976417197</v>
      </c>
      <c r="Y5124" s="27" t="n">
        <f aca="false">L5124/G5124</f>
        <v>1.25620628923464</v>
      </c>
    </row>
    <row r="5125" customFormat="false" ht="26.25" hidden="false" customHeight="true" outlineLevel="0" collapsed="false">
      <c r="A5125" s="4" t="s">
        <v>590</v>
      </c>
      <c r="B5125" s="4" t="s">
        <v>1668</v>
      </c>
      <c r="C5125" s="4" t="s">
        <v>2007</v>
      </c>
      <c r="D5125" s="4" t="s">
        <v>2008</v>
      </c>
      <c r="E5125" s="4" t="s">
        <v>98</v>
      </c>
      <c r="F5125" s="4" t="s">
        <v>99</v>
      </c>
      <c r="G5125" s="23" t="n">
        <v>280055</v>
      </c>
      <c r="H5125" s="24" t="n">
        <f aca="false">Parametros!$B$3</f>
        <v>160.42</v>
      </c>
      <c r="I5125" s="24" t="n">
        <f aca="false">Parametros!$B$4</f>
        <v>151.76</v>
      </c>
      <c r="J5125" s="23" t="n">
        <f aca="false">G5125*H5125/I5125</f>
        <v>296035.998286769</v>
      </c>
      <c r="K5125" s="23" t="n">
        <v>268704.06</v>
      </c>
      <c r="L5125" s="23" t="n">
        <v>351883</v>
      </c>
      <c r="M5125" s="23" t="n">
        <f aca="false">MIN(J5125:L5125)</f>
        <v>268704.06</v>
      </c>
      <c r="N5125" s="23" t="n">
        <f aca="false">MAX(J5125:L5125)</f>
        <v>351883</v>
      </c>
      <c r="O5125" s="23" t="n">
        <f aca="false">MEDIAN(J5125:L5125)</f>
        <v>296035.998286769</v>
      </c>
      <c r="P5125" s="23" t="n">
        <f aca="false">AVERAGE(J5125:L5125)</f>
        <v>305541.019428923</v>
      </c>
      <c r="Q5125" s="23" t="n">
        <f aca="false">AVERAGE(M5125,O5125)</f>
        <v>282370.029143384</v>
      </c>
      <c r="R5125" s="23" t="n">
        <f aca="false">AVERAGE(N5125,O5125)</f>
        <v>323959.499143384</v>
      </c>
      <c r="S5125" s="23" t="n">
        <f aca="false">STDEV(J5125:L5125)</f>
        <v>42396.2626308676</v>
      </c>
      <c r="T5125" s="25" t="n">
        <f aca="false">IF(P5125&gt;0,S5125/P5125,NA())</f>
        <v>0.138758006077577</v>
      </c>
      <c r="U5125" s="4" t="str">
        <f aca="false">IF(T5125&lt;=Parametros!$B$7,"MENOR",IF(T5125&lt;=Parametros!$B$8,"PROMEDIO MENOR-MEDIANA","PROMEDIO"))</f>
        <v>MENOR</v>
      </c>
      <c r="V5125" s="23" t="n">
        <f aca="false">IF(T5125&lt;=Parametros!$B$7,M5125,IF(T5125&lt;=Parametros!$B$8,Q5125,P5125))</f>
        <v>268704.06</v>
      </c>
      <c r="W5125" s="26" t="n">
        <f aca="false">ROUND(V5125,0)</f>
        <v>268704</v>
      </c>
      <c r="X5125" s="27" t="n">
        <f aca="false">K5125/G5125</f>
        <v>0.959468890039457</v>
      </c>
      <c r="Y5125" s="27" t="n">
        <f aca="false">L5125/G5125</f>
        <v>1.25647819178376</v>
      </c>
    </row>
    <row r="5126" customFormat="false" ht="26.25" hidden="false" customHeight="true" outlineLevel="0" collapsed="false">
      <c r="A5126" s="4" t="s">
        <v>593</v>
      </c>
      <c r="B5126" s="4" t="s">
        <v>1668</v>
      </c>
      <c r="C5126" s="4" t="s">
        <v>2009</v>
      </c>
      <c r="D5126" s="4" t="s">
        <v>2010</v>
      </c>
      <c r="E5126" s="4" t="s">
        <v>98</v>
      </c>
      <c r="F5126" s="4" t="s">
        <v>99</v>
      </c>
      <c r="G5126" s="23" t="n">
        <v>280055</v>
      </c>
      <c r="H5126" s="24" t="n">
        <f aca="false">Parametros!$B$3</f>
        <v>160.42</v>
      </c>
      <c r="I5126" s="24" t="n">
        <f aca="false">Parametros!$B$4</f>
        <v>151.76</v>
      </c>
      <c r="J5126" s="23" t="n">
        <f aca="false">G5126*H5126/I5126</f>
        <v>296035.998286769</v>
      </c>
      <c r="K5126" s="23" t="n">
        <v>268704.06</v>
      </c>
      <c r="L5126" s="23" t="n">
        <v>351883</v>
      </c>
      <c r="M5126" s="23" t="n">
        <f aca="false">MIN(J5126:L5126)</f>
        <v>268704.06</v>
      </c>
      <c r="N5126" s="23" t="n">
        <f aca="false">MAX(J5126:L5126)</f>
        <v>351883</v>
      </c>
      <c r="O5126" s="23" t="n">
        <f aca="false">MEDIAN(J5126:L5126)</f>
        <v>296035.998286769</v>
      </c>
      <c r="P5126" s="23" t="n">
        <f aca="false">AVERAGE(J5126:L5126)</f>
        <v>305541.019428923</v>
      </c>
      <c r="Q5126" s="23" t="n">
        <f aca="false">AVERAGE(M5126,O5126)</f>
        <v>282370.029143384</v>
      </c>
      <c r="R5126" s="23" t="n">
        <f aca="false">AVERAGE(N5126,O5126)</f>
        <v>323959.499143384</v>
      </c>
      <c r="S5126" s="23" t="n">
        <f aca="false">STDEV(J5126:L5126)</f>
        <v>42396.2626308676</v>
      </c>
      <c r="T5126" s="25" t="n">
        <f aca="false">IF(P5126&gt;0,S5126/P5126,NA())</f>
        <v>0.138758006077577</v>
      </c>
      <c r="U5126" s="4" t="str">
        <f aca="false">IF(T5126&lt;=Parametros!$B$7,"MENOR",IF(T5126&lt;=Parametros!$B$8,"PROMEDIO MENOR-MEDIANA","PROMEDIO"))</f>
        <v>MENOR</v>
      </c>
      <c r="V5126" s="23" t="n">
        <f aca="false">IF(T5126&lt;=Parametros!$B$7,M5126,IF(T5126&lt;=Parametros!$B$8,Q5126,P5126))</f>
        <v>268704.06</v>
      </c>
      <c r="W5126" s="26" t="n">
        <f aca="false">ROUND(V5126,0)</f>
        <v>268704</v>
      </c>
      <c r="X5126" s="27" t="n">
        <f aca="false">K5126/G5126</f>
        <v>0.959468890039457</v>
      </c>
      <c r="Y5126" s="27" t="n">
        <f aca="false">L5126/G5126</f>
        <v>1.25647819178376</v>
      </c>
    </row>
    <row r="5127" customFormat="false" ht="26.25" hidden="false" customHeight="true" outlineLevel="0" collapsed="false">
      <c r="A5127" s="4" t="s">
        <v>596</v>
      </c>
      <c r="B5127" s="4" t="s">
        <v>1668</v>
      </c>
      <c r="C5127" s="4" t="s">
        <v>2011</v>
      </c>
      <c r="D5127" s="4" t="s">
        <v>2012</v>
      </c>
      <c r="E5127" s="4" t="s">
        <v>98</v>
      </c>
      <c r="F5127" s="4" t="s">
        <v>99</v>
      </c>
      <c r="G5127" s="23" t="n">
        <v>307060</v>
      </c>
      <c r="H5127" s="24" t="n">
        <f aca="false">Parametros!$B$3</f>
        <v>160.42</v>
      </c>
      <c r="I5127" s="24" t="n">
        <f aca="false">Parametros!$B$4</f>
        <v>151.76</v>
      </c>
      <c r="J5127" s="23" t="n">
        <f aca="false">G5127*H5127/I5127</f>
        <v>324582.005798629</v>
      </c>
      <c r="K5127" s="23" t="n">
        <v>294615.19</v>
      </c>
      <c r="L5127" s="23" t="n">
        <v>385798</v>
      </c>
      <c r="M5127" s="23" t="n">
        <f aca="false">MIN(J5127:L5127)</f>
        <v>294615.19</v>
      </c>
      <c r="N5127" s="23" t="n">
        <f aca="false">MAX(J5127:L5127)</f>
        <v>385798</v>
      </c>
      <c r="O5127" s="23" t="n">
        <f aca="false">MEDIAN(J5127:L5127)</f>
        <v>324582.005798629</v>
      </c>
      <c r="P5127" s="23" t="n">
        <f aca="false">AVERAGE(J5127:L5127)</f>
        <v>334998.398599543</v>
      </c>
      <c r="Q5127" s="23" t="n">
        <f aca="false">AVERAGE(M5127,O5127)</f>
        <v>309598.597899315</v>
      </c>
      <c r="R5127" s="23" t="n">
        <f aca="false">AVERAGE(N5127,O5127)</f>
        <v>355190.002899315</v>
      </c>
      <c r="S5127" s="23" t="n">
        <f aca="false">STDEV(J5127:L5127)</f>
        <v>46475.2852504557</v>
      </c>
      <c r="T5127" s="25" t="n">
        <f aca="false">IF(P5127&gt;0,S5127/P5127,NA())</f>
        <v>0.138732857962143</v>
      </c>
      <c r="U5127" s="4" t="str">
        <f aca="false">IF(T5127&lt;=Parametros!$B$7,"MENOR",IF(T5127&lt;=Parametros!$B$8,"PROMEDIO MENOR-MEDIANA","PROMEDIO"))</f>
        <v>MENOR</v>
      </c>
      <c r="V5127" s="23" t="n">
        <f aca="false">IF(T5127&lt;=Parametros!$B$7,M5127,IF(T5127&lt;=Parametros!$B$8,Q5127,P5127))</f>
        <v>294615.19</v>
      </c>
      <c r="W5127" s="26" t="n">
        <f aca="false">ROUND(V5127,0)</f>
        <v>294615</v>
      </c>
      <c r="X5127" s="27" t="n">
        <f aca="false">K5127/G5127</f>
        <v>0.959471080570573</v>
      </c>
      <c r="Y5127" s="27" t="n">
        <f aca="false">L5127/G5127</f>
        <v>1.2564254543086</v>
      </c>
    </row>
    <row r="5128" customFormat="false" ht="26.25" hidden="false" customHeight="true" outlineLevel="0" collapsed="false">
      <c r="A5128" s="4" t="s">
        <v>599</v>
      </c>
      <c r="B5128" s="4" t="s">
        <v>1668</v>
      </c>
      <c r="C5128" s="4" t="s">
        <v>2013</v>
      </c>
      <c r="D5128" s="4" t="s">
        <v>2014</v>
      </c>
      <c r="E5128" s="4" t="s">
        <v>98</v>
      </c>
      <c r="F5128" s="4" t="s">
        <v>99</v>
      </c>
      <c r="G5128" s="23" t="n">
        <v>269294</v>
      </c>
      <c r="H5128" s="24" t="n">
        <f aca="false">Parametros!$B$3</f>
        <v>160.42</v>
      </c>
      <c r="I5128" s="24" t="n">
        <f aca="false">Parametros!$B$4</f>
        <v>151.76</v>
      </c>
      <c r="J5128" s="23" t="n">
        <f aca="false">G5128*H5128/I5128</f>
        <v>284660.934897206</v>
      </c>
      <c r="K5128" s="23" t="n">
        <v>258379.19</v>
      </c>
      <c r="L5128" s="23" t="n">
        <v>338317</v>
      </c>
      <c r="M5128" s="23" t="n">
        <f aca="false">MIN(J5128:L5128)</f>
        <v>258379.19</v>
      </c>
      <c r="N5128" s="23" t="n">
        <f aca="false">MAX(J5128:L5128)</f>
        <v>338317</v>
      </c>
      <c r="O5128" s="23" t="n">
        <f aca="false">MEDIAN(J5128:L5128)</f>
        <v>284660.934897206</v>
      </c>
      <c r="P5128" s="23" t="n">
        <f aca="false">AVERAGE(J5128:L5128)</f>
        <v>293785.708299069</v>
      </c>
      <c r="Q5128" s="23" t="n">
        <f aca="false">AVERAGE(M5128,O5128)</f>
        <v>271520.062448603</v>
      </c>
      <c r="R5128" s="23" t="n">
        <f aca="false">AVERAGE(N5128,O5128)</f>
        <v>311488.967448603</v>
      </c>
      <c r="S5128" s="23" t="n">
        <f aca="false">STDEV(J5128:L5128)</f>
        <v>40742.6003603787</v>
      </c>
      <c r="T5128" s="25" t="n">
        <f aca="false">IF(P5128&gt;0,S5128/P5128,NA())</f>
        <v>0.138681355863994</v>
      </c>
      <c r="U5128" s="4" t="str">
        <f aca="false">IF(T5128&lt;=Parametros!$B$7,"MENOR",IF(T5128&lt;=Parametros!$B$8,"PROMEDIO MENOR-MEDIANA","PROMEDIO"))</f>
        <v>MENOR</v>
      </c>
      <c r="V5128" s="23" t="n">
        <f aca="false">IF(T5128&lt;=Parametros!$B$7,M5128,IF(T5128&lt;=Parametros!$B$8,Q5128,P5128))</f>
        <v>258379.19</v>
      </c>
      <c r="W5128" s="26" t="n">
        <f aca="false">ROUND(V5128,0)</f>
        <v>258379</v>
      </c>
      <c r="X5128" s="27" t="n">
        <f aca="false">K5128/G5128</f>
        <v>0.959468796185582</v>
      </c>
      <c r="Y5128" s="27" t="n">
        <f aca="false">L5128/G5128</f>
        <v>1.25631094640059</v>
      </c>
    </row>
    <row r="5129" customFormat="false" ht="26.25" hidden="false" customHeight="true" outlineLevel="0" collapsed="false">
      <c r="A5129" s="4" t="s">
        <v>602</v>
      </c>
      <c r="B5129" s="4" t="s">
        <v>1668</v>
      </c>
      <c r="C5129" s="4" t="s">
        <v>2015</v>
      </c>
      <c r="D5129" s="4" t="s">
        <v>2016</v>
      </c>
      <c r="E5129" s="4" t="s">
        <v>98</v>
      </c>
      <c r="F5129" s="4" t="s">
        <v>99</v>
      </c>
      <c r="G5129" s="23" t="n">
        <v>215400</v>
      </c>
      <c r="H5129" s="24" t="n">
        <f aca="false">Parametros!$B$3</f>
        <v>160.42</v>
      </c>
      <c r="I5129" s="24" t="n">
        <f aca="false">Parametros!$B$4</f>
        <v>151.76</v>
      </c>
      <c r="J5129" s="23" t="n">
        <f aca="false">G5129*H5129/I5129</f>
        <v>227691.539272536</v>
      </c>
      <c r="K5129" s="23" t="n">
        <v>206669.63</v>
      </c>
      <c r="L5129" s="23" t="n">
        <v>270606</v>
      </c>
      <c r="M5129" s="23" t="n">
        <f aca="false">MIN(J5129:L5129)</f>
        <v>206669.63</v>
      </c>
      <c r="N5129" s="23" t="n">
        <f aca="false">MAX(J5129:L5129)</f>
        <v>270606</v>
      </c>
      <c r="O5129" s="23" t="n">
        <f aca="false">MEDIAN(J5129:L5129)</f>
        <v>227691.539272536</v>
      </c>
      <c r="P5129" s="23" t="n">
        <f aca="false">AVERAGE(J5129:L5129)</f>
        <v>234989.056424179</v>
      </c>
      <c r="Q5129" s="23" t="n">
        <f aca="false">AVERAGE(M5129,O5129)</f>
        <v>217180.584636268</v>
      </c>
      <c r="R5129" s="23" t="n">
        <f aca="false">AVERAGE(N5129,O5129)</f>
        <v>249148.769636268</v>
      </c>
      <c r="S5129" s="23" t="n">
        <f aca="false">STDEV(J5129:L5129)</f>
        <v>32586.8864672297</v>
      </c>
      <c r="T5129" s="25" t="n">
        <f aca="false">IF(P5129&gt;0,S5129/P5129,NA())</f>
        <v>0.138674059818374</v>
      </c>
      <c r="U5129" s="4" t="str">
        <f aca="false">IF(T5129&lt;=Parametros!$B$7,"MENOR",IF(T5129&lt;=Parametros!$B$8,"PROMEDIO MENOR-MEDIANA","PROMEDIO"))</f>
        <v>MENOR</v>
      </c>
      <c r="V5129" s="23" t="n">
        <f aca="false">IF(T5129&lt;=Parametros!$B$7,M5129,IF(T5129&lt;=Parametros!$B$8,Q5129,P5129))</f>
        <v>206669.63</v>
      </c>
      <c r="W5129" s="26" t="n">
        <f aca="false">ROUND(V5129,0)</f>
        <v>206670</v>
      </c>
      <c r="X5129" s="27" t="n">
        <f aca="false">K5129/G5129</f>
        <v>0.959469034354689</v>
      </c>
      <c r="Y5129" s="27" t="n">
        <f aca="false">L5129/G5129</f>
        <v>1.25629526462396</v>
      </c>
    </row>
    <row r="5130" customFormat="false" ht="39" hidden="false" customHeight="true" outlineLevel="0" collapsed="false">
      <c r="A5130" s="4" t="s">
        <v>605</v>
      </c>
      <c r="B5130" s="4" t="s">
        <v>1668</v>
      </c>
      <c r="C5130" s="4" t="s">
        <v>2017</v>
      </c>
      <c r="D5130" s="4" t="s">
        <v>2018</v>
      </c>
      <c r="E5130" s="4" t="s">
        <v>98</v>
      </c>
      <c r="F5130" s="4" t="s">
        <v>99</v>
      </c>
      <c r="G5130" s="23" t="n">
        <v>215385</v>
      </c>
      <c r="H5130" s="24" t="n">
        <f aca="false">Parametros!$B$3</f>
        <v>160.42</v>
      </c>
      <c r="I5130" s="24" t="n">
        <f aca="false">Parametros!$B$4</f>
        <v>151.76</v>
      </c>
      <c r="J5130" s="23" t="n">
        <f aca="false">G5130*H5130/I5130</f>
        <v>227675.683315762</v>
      </c>
      <c r="K5130" s="23" t="n">
        <v>206655.89</v>
      </c>
      <c r="L5130" s="23" t="n">
        <v>270606</v>
      </c>
      <c r="M5130" s="23" t="n">
        <f aca="false">MIN(J5130:L5130)</f>
        <v>206655.89</v>
      </c>
      <c r="N5130" s="23" t="n">
        <f aca="false">MAX(J5130:L5130)</f>
        <v>270606</v>
      </c>
      <c r="O5130" s="23" t="n">
        <f aca="false">MEDIAN(J5130:L5130)</f>
        <v>227675.683315762</v>
      </c>
      <c r="P5130" s="23" t="n">
        <f aca="false">AVERAGE(J5130:L5130)</f>
        <v>234979.191105254</v>
      </c>
      <c r="Q5130" s="23" t="n">
        <f aca="false">AVERAGE(M5130,O5130)</f>
        <v>217165.786657881</v>
      </c>
      <c r="R5130" s="23" t="n">
        <f aca="false">AVERAGE(N5130,O5130)</f>
        <v>249140.841657881</v>
      </c>
      <c r="S5130" s="23" t="n">
        <f aca="false">STDEV(J5130:L5130)</f>
        <v>32594.6324074441</v>
      </c>
      <c r="T5130" s="25" t="n">
        <f aca="false">IF(P5130&gt;0,S5130/P5130,NA())</f>
        <v>0.138712846248773</v>
      </c>
      <c r="U5130" s="4" t="str">
        <f aca="false">IF(T5130&lt;=Parametros!$B$7,"MENOR",IF(T5130&lt;=Parametros!$B$8,"PROMEDIO MENOR-MEDIANA","PROMEDIO"))</f>
        <v>MENOR</v>
      </c>
      <c r="V5130" s="23" t="n">
        <f aca="false">IF(T5130&lt;=Parametros!$B$7,M5130,IF(T5130&lt;=Parametros!$B$8,Q5130,P5130))</f>
        <v>206655.89</v>
      </c>
      <c r="W5130" s="26" t="n">
        <f aca="false">ROUND(V5130,0)</f>
        <v>206656</v>
      </c>
      <c r="X5130" s="27" t="n">
        <f aca="false">K5130/G5130</f>
        <v>0.959472061657033</v>
      </c>
      <c r="Y5130" s="27" t="n">
        <f aca="false">L5130/G5130</f>
        <v>1.25638275645936</v>
      </c>
    </row>
    <row r="5131" customFormat="false" ht="26.25" hidden="false" customHeight="true" outlineLevel="0" collapsed="false">
      <c r="A5131" s="4" t="s">
        <v>608</v>
      </c>
      <c r="B5131" s="4" t="s">
        <v>1668</v>
      </c>
      <c r="C5131" s="4" t="s">
        <v>2019</v>
      </c>
      <c r="D5131" s="4" t="s">
        <v>2020</v>
      </c>
      <c r="E5131" s="4" t="s">
        <v>98</v>
      </c>
      <c r="F5131" s="4" t="s">
        <v>99</v>
      </c>
      <c r="G5131" s="23" t="n">
        <v>234442</v>
      </c>
      <c r="H5131" s="24" t="n">
        <f aca="false">Parametros!$B$3</f>
        <v>160.42</v>
      </c>
      <c r="I5131" s="24" t="n">
        <f aca="false">Parametros!$B$4</f>
        <v>151.76</v>
      </c>
      <c r="J5131" s="23" t="n">
        <f aca="false">G5131*H5131/I5131</f>
        <v>247820.14786505</v>
      </c>
      <c r="K5131" s="23" t="n">
        <v>224939.74</v>
      </c>
      <c r="L5131" s="23" t="n">
        <v>294525</v>
      </c>
      <c r="M5131" s="23" t="n">
        <f aca="false">MIN(J5131:L5131)</f>
        <v>224939.74</v>
      </c>
      <c r="N5131" s="23" t="n">
        <f aca="false">MAX(J5131:L5131)</f>
        <v>294525</v>
      </c>
      <c r="O5131" s="23" t="n">
        <f aca="false">MEDIAN(J5131:L5131)</f>
        <v>247820.14786505</v>
      </c>
      <c r="P5131" s="23" t="n">
        <f aca="false">AVERAGE(J5131:L5131)</f>
        <v>255761.62928835</v>
      </c>
      <c r="Q5131" s="23" t="n">
        <f aca="false">AVERAGE(M5131,O5131)</f>
        <v>236379.943932525</v>
      </c>
      <c r="R5131" s="23" t="n">
        <f aca="false">AVERAGE(N5131,O5131)</f>
        <v>271172.573932525</v>
      </c>
      <c r="S5131" s="23" t="n">
        <f aca="false">STDEV(J5131:L5131)</f>
        <v>35465.8631322341</v>
      </c>
      <c r="T5131" s="25" t="n">
        <f aca="false">IF(P5131&gt;0,S5131/P5131,NA())</f>
        <v>0.138667646241217</v>
      </c>
      <c r="U5131" s="4" t="str">
        <f aca="false">IF(T5131&lt;=Parametros!$B$7,"MENOR",IF(T5131&lt;=Parametros!$B$8,"PROMEDIO MENOR-MEDIANA","PROMEDIO"))</f>
        <v>MENOR</v>
      </c>
      <c r="V5131" s="23" t="n">
        <f aca="false">IF(T5131&lt;=Parametros!$B$7,M5131,IF(T5131&lt;=Parametros!$B$8,Q5131,P5131))</f>
        <v>224939.74</v>
      </c>
      <c r="W5131" s="26" t="n">
        <f aca="false">ROUND(V5131,0)</f>
        <v>224940</v>
      </c>
      <c r="X5131" s="27" t="n">
        <f aca="false">K5131/G5131</f>
        <v>0.959468610573191</v>
      </c>
      <c r="Y5131" s="27" t="n">
        <f aca="false">L5131/G5131</f>
        <v>1.25628087117496</v>
      </c>
    </row>
    <row r="5132" customFormat="false" ht="26.25" hidden="false" customHeight="true" outlineLevel="0" collapsed="false">
      <c r="A5132" s="4" t="s">
        <v>611</v>
      </c>
      <c r="B5132" s="4" t="s">
        <v>1668</v>
      </c>
      <c r="C5132" s="4" t="s">
        <v>2021</v>
      </c>
      <c r="D5132" s="4" t="s">
        <v>2022</v>
      </c>
      <c r="E5132" s="4" t="s">
        <v>98</v>
      </c>
      <c r="F5132" s="4" t="s">
        <v>99</v>
      </c>
      <c r="G5132" s="23" t="n">
        <v>181998</v>
      </c>
      <c r="H5132" s="24" t="n">
        <f aca="false">Parametros!$B$3</f>
        <v>160.42</v>
      </c>
      <c r="I5132" s="24" t="n">
        <f aca="false">Parametros!$B$4</f>
        <v>151.76</v>
      </c>
      <c r="J5132" s="23" t="n">
        <f aca="false">G5132*H5132/I5132</f>
        <v>192383.494728519</v>
      </c>
      <c r="K5132" s="23" t="n">
        <v>174622.04</v>
      </c>
      <c r="L5132" s="23" t="n">
        <v>228599</v>
      </c>
      <c r="M5132" s="23" t="n">
        <f aca="false">MIN(J5132:L5132)</f>
        <v>174622.04</v>
      </c>
      <c r="N5132" s="23" t="n">
        <f aca="false">MAX(J5132:L5132)</f>
        <v>228599</v>
      </c>
      <c r="O5132" s="23" t="n">
        <f aca="false">MEDIAN(J5132:L5132)</f>
        <v>192383.494728519</v>
      </c>
      <c r="P5132" s="23" t="n">
        <f aca="false">AVERAGE(J5132:L5132)</f>
        <v>198534.844909506</v>
      </c>
      <c r="Q5132" s="23" t="n">
        <f aca="false">AVERAGE(M5132,O5132)</f>
        <v>183502.767364259</v>
      </c>
      <c r="R5132" s="23" t="n">
        <f aca="false">AVERAGE(N5132,O5132)</f>
        <v>210491.247364259</v>
      </c>
      <c r="S5132" s="23" t="n">
        <f aca="false">STDEV(J5132:L5132)</f>
        <v>27509.2236258541</v>
      </c>
      <c r="T5132" s="25" t="n">
        <f aca="false">IF(P5132&gt;0,S5132/P5132,NA())</f>
        <v>0.138561186266285</v>
      </c>
      <c r="U5132" s="4" t="str">
        <f aca="false">IF(T5132&lt;=Parametros!$B$7,"MENOR",IF(T5132&lt;=Parametros!$B$8,"PROMEDIO MENOR-MEDIANA","PROMEDIO"))</f>
        <v>MENOR</v>
      </c>
      <c r="V5132" s="23" t="n">
        <f aca="false">IF(T5132&lt;=Parametros!$B$7,M5132,IF(T5132&lt;=Parametros!$B$8,Q5132,P5132))</f>
        <v>174622.04</v>
      </c>
      <c r="W5132" s="26" t="n">
        <f aca="false">ROUND(V5132,0)</f>
        <v>174622</v>
      </c>
      <c r="X5132" s="27" t="n">
        <f aca="false">K5132/G5132</f>
        <v>0.959472301893428</v>
      </c>
      <c r="Y5132" s="27" t="n">
        <f aca="false">L5132/G5132</f>
        <v>1.2560522643106</v>
      </c>
    </row>
    <row r="5133" customFormat="false" ht="26.25" hidden="false" customHeight="true" outlineLevel="0" collapsed="false">
      <c r="A5133" s="4" t="s">
        <v>614</v>
      </c>
      <c r="B5133" s="4" t="s">
        <v>1668</v>
      </c>
      <c r="C5133" s="4" t="s">
        <v>2023</v>
      </c>
      <c r="D5133" s="4" t="s">
        <v>2024</v>
      </c>
      <c r="E5133" s="4" t="s">
        <v>98</v>
      </c>
      <c r="F5133" s="4" t="s">
        <v>99</v>
      </c>
      <c r="G5133" s="23" t="n">
        <v>269294</v>
      </c>
      <c r="H5133" s="24" t="n">
        <f aca="false">Parametros!$B$3</f>
        <v>160.42</v>
      </c>
      <c r="I5133" s="24" t="n">
        <f aca="false">Parametros!$B$4</f>
        <v>151.76</v>
      </c>
      <c r="J5133" s="23" t="n">
        <f aca="false">G5133*H5133/I5133</f>
        <v>284660.934897206</v>
      </c>
      <c r="K5133" s="23" t="n">
        <v>258379.19</v>
      </c>
      <c r="L5133" s="23" t="n">
        <v>338317</v>
      </c>
      <c r="M5133" s="23" t="n">
        <f aca="false">MIN(J5133:L5133)</f>
        <v>258379.19</v>
      </c>
      <c r="N5133" s="23" t="n">
        <f aca="false">MAX(J5133:L5133)</f>
        <v>338317</v>
      </c>
      <c r="O5133" s="23" t="n">
        <f aca="false">MEDIAN(J5133:L5133)</f>
        <v>284660.934897206</v>
      </c>
      <c r="P5133" s="23" t="n">
        <f aca="false">AVERAGE(J5133:L5133)</f>
        <v>293785.708299069</v>
      </c>
      <c r="Q5133" s="23" t="n">
        <f aca="false">AVERAGE(M5133,O5133)</f>
        <v>271520.062448603</v>
      </c>
      <c r="R5133" s="23" t="n">
        <f aca="false">AVERAGE(N5133,O5133)</f>
        <v>311488.967448603</v>
      </c>
      <c r="S5133" s="23" t="n">
        <f aca="false">STDEV(J5133:L5133)</f>
        <v>40742.6003603787</v>
      </c>
      <c r="T5133" s="25" t="n">
        <f aca="false">IF(P5133&gt;0,S5133/P5133,NA())</f>
        <v>0.138681355863994</v>
      </c>
      <c r="U5133" s="4" t="str">
        <f aca="false">IF(T5133&lt;=Parametros!$B$7,"MENOR",IF(T5133&lt;=Parametros!$B$8,"PROMEDIO MENOR-MEDIANA","PROMEDIO"))</f>
        <v>MENOR</v>
      </c>
      <c r="V5133" s="23" t="n">
        <f aca="false">IF(T5133&lt;=Parametros!$B$7,M5133,IF(T5133&lt;=Parametros!$B$8,Q5133,P5133))</f>
        <v>258379.19</v>
      </c>
      <c r="W5133" s="26" t="n">
        <f aca="false">ROUND(V5133,0)</f>
        <v>258379</v>
      </c>
      <c r="X5133" s="27" t="n">
        <f aca="false">K5133/G5133</f>
        <v>0.959468796185582</v>
      </c>
      <c r="Y5133" s="27" t="n">
        <f aca="false">L5133/G5133</f>
        <v>1.25631094640059</v>
      </c>
    </row>
    <row r="5134" customFormat="false" ht="39" hidden="false" customHeight="true" outlineLevel="0" collapsed="false">
      <c r="A5134" s="4" t="s">
        <v>617</v>
      </c>
      <c r="B5134" s="4" t="s">
        <v>1668</v>
      </c>
      <c r="C5134" s="4" t="s">
        <v>2025</v>
      </c>
      <c r="D5134" s="4" t="s">
        <v>2026</v>
      </c>
      <c r="E5134" s="4" t="s">
        <v>98</v>
      </c>
      <c r="F5134" s="4" t="s">
        <v>99</v>
      </c>
      <c r="G5134" s="23" t="n">
        <v>272701</v>
      </c>
      <c r="H5134" s="24" t="n">
        <f aca="false">Parametros!$B$3</f>
        <v>160.42</v>
      </c>
      <c r="I5134" s="24" t="n">
        <f aca="false">Parametros!$B$4</f>
        <v>151.76</v>
      </c>
      <c r="J5134" s="23" t="n">
        <f aca="false">G5134*H5134/I5134</f>
        <v>288262.351212441</v>
      </c>
      <c r="K5134" s="23" t="n">
        <v>261648.55</v>
      </c>
      <c r="L5134" s="23" t="n">
        <v>342601</v>
      </c>
      <c r="M5134" s="23" t="n">
        <f aca="false">MIN(J5134:L5134)</f>
        <v>261648.55</v>
      </c>
      <c r="N5134" s="23" t="n">
        <f aca="false">MAX(J5134:L5134)</f>
        <v>342601</v>
      </c>
      <c r="O5134" s="23" t="n">
        <f aca="false">MEDIAN(J5134:L5134)</f>
        <v>288262.351212441</v>
      </c>
      <c r="P5134" s="23" t="n">
        <f aca="false">AVERAGE(J5134:L5134)</f>
        <v>297503.967070814</v>
      </c>
      <c r="Q5134" s="23" t="n">
        <f aca="false">AVERAGE(M5134,O5134)</f>
        <v>274955.45060622</v>
      </c>
      <c r="R5134" s="23" t="n">
        <f aca="false">AVERAGE(N5134,O5134)</f>
        <v>315431.67560622</v>
      </c>
      <c r="S5134" s="23" t="n">
        <f aca="false">STDEV(J5134:L5134)</f>
        <v>41259.9126029845</v>
      </c>
      <c r="T5134" s="25" t="n">
        <f aca="false">IF(P5134&gt;0,S5134/P5134,NA())</f>
        <v>0.138686932511268</v>
      </c>
      <c r="U5134" s="4" t="str">
        <f aca="false">IF(T5134&lt;=Parametros!$B$7,"MENOR",IF(T5134&lt;=Parametros!$B$8,"PROMEDIO MENOR-MEDIANA","PROMEDIO"))</f>
        <v>MENOR</v>
      </c>
      <c r="V5134" s="23" t="n">
        <f aca="false">IF(T5134&lt;=Parametros!$B$7,M5134,IF(T5134&lt;=Parametros!$B$8,Q5134,P5134))</f>
        <v>261648.55</v>
      </c>
      <c r="W5134" s="26" t="n">
        <f aca="false">ROUND(V5134,0)</f>
        <v>261649</v>
      </c>
      <c r="X5134" s="27" t="n">
        <f aca="false">K5134/G5134</f>
        <v>0.959470445652931</v>
      </c>
      <c r="Y5134" s="27" t="n">
        <f aca="false">L5134/G5134</f>
        <v>1.25632469261206</v>
      </c>
    </row>
    <row r="5135" customFormat="false" ht="26.25" hidden="false" customHeight="true" outlineLevel="0" collapsed="false">
      <c r="A5135" s="4" t="s">
        <v>620</v>
      </c>
      <c r="B5135" s="4" t="s">
        <v>1668</v>
      </c>
      <c r="C5135" s="4" t="s">
        <v>2027</v>
      </c>
      <c r="D5135" s="4" t="s">
        <v>2028</v>
      </c>
      <c r="E5135" s="4" t="s">
        <v>98</v>
      </c>
      <c r="F5135" s="4" t="s">
        <v>99</v>
      </c>
      <c r="G5135" s="23" t="n">
        <v>288266</v>
      </c>
      <c r="H5135" s="24" t="n">
        <f aca="false">Parametros!$B$3</f>
        <v>160.42</v>
      </c>
      <c r="I5135" s="24" t="n">
        <f aca="false">Parametros!$B$4</f>
        <v>151.76</v>
      </c>
      <c r="J5135" s="23" t="n">
        <f aca="false">G5135*H5135/I5135</f>
        <v>304715.549024776</v>
      </c>
      <c r="K5135" s="23" t="n">
        <v>276582.41</v>
      </c>
      <c r="L5135" s="23" t="n">
        <v>362117</v>
      </c>
      <c r="M5135" s="23" t="n">
        <f aca="false">MIN(J5135:L5135)</f>
        <v>276582.41</v>
      </c>
      <c r="N5135" s="23" t="n">
        <f aca="false">MAX(J5135:L5135)</f>
        <v>362117</v>
      </c>
      <c r="O5135" s="23" t="n">
        <f aca="false">MEDIAN(J5135:L5135)</f>
        <v>304715.549024776</v>
      </c>
      <c r="P5135" s="23" t="n">
        <f aca="false">AVERAGE(J5135:L5135)</f>
        <v>314471.653008259</v>
      </c>
      <c r="Q5135" s="23" t="n">
        <f aca="false">AVERAGE(M5135,O5135)</f>
        <v>290648.979512388</v>
      </c>
      <c r="R5135" s="23" t="n">
        <f aca="false">AVERAGE(N5135,O5135)</f>
        <v>333416.274512388</v>
      </c>
      <c r="S5135" s="23" t="n">
        <f aca="false">STDEV(J5135:L5135)</f>
        <v>43593.895161128</v>
      </c>
      <c r="T5135" s="25" t="n">
        <f aca="false">IF(P5135&gt;0,S5135/P5135,NA())</f>
        <v>0.138625833979329</v>
      </c>
      <c r="U5135" s="4" t="str">
        <f aca="false">IF(T5135&lt;=Parametros!$B$7,"MENOR",IF(T5135&lt;=Parametros!$B$8,"PROMEDIO MENOR-MEDIANA","PROMEDIO"))</f>
        <v>MENOR</v>
      </c>
      <c r="V5135" s="23" t="n">
        <f aca="false">IF(T5135&lt;=Parametros!$B$7,M5135,IF(T5135&lt;=Parametros!$B$8,Q5135,P5135))</f>
        <v>276582.41</v>
      </c>
      <c r="W5135" s="26" t="n">
        <f aca="false">ROUND(V5135,0)</f>
        <v>276582</v>
      </c>
      <c r="X5135" s="27" t="n">
        <f aca="false">K5135/G5135</f>
        <v>0.959469413666544</v>
      </c>
      <c r="Y5135" s="27" t="n">
        <f aca="false">L5135/G5135</f>
        <v>1.25619046297517</v>
      </c>
    </row>
    <row r="5136" customFormat="false" ht="39" hidden="false" customHeight="true" outlineLevel="0" collapsed="false">
      <c r="A5136" s="4" t="s">
        <v>623</v>
      </c>
      <c r="B5136" s="4" t="s">
        <v>1668</v>
      </c>
      <c r="C5136" s="4" t="s">
        <v>2029</v>
      </c>
      <c r="D5136" s="4" t="s">
        <v>2030</v>
      </c>
      <c r="E5136" s="4" t="s">
        <v>98</v>
      </c>
      <c r="F5136" s="4" t="s">
        <v>99</v>
      </c>
      <c r="G5136" s="23" t="n">
        <v>283330</v>
      </c>
      <c r="H5136" s="24" t="n">
        <f aca="false">Parametros!$B$3</f>
        <v>160.42</v>
      </c>
      <c r="I5136" s="24" t="n">
        <f aca="false">Parametros!$B$4</f>
        <v>151.76</v>
      </c>
      <c r="J5136" s="23" t="n">
        <f aca="false">G5136*H5136/I5136</f>
        <v>299497.882182393</v>
      </c>
      <c r="K5136" s="23" t="n">
        <v>271846.97</v>
      </c>
      <c r="L5136" s="23" t="n">
        <v>355929</v>
      </c>
      <c r="M5136" s="23" t="n">
        <f aca="false">MIN(J5136:L5136)</f>
        <v>271846.97</v>
      </c>
      <c r="N5136" s="23" t="n">
        <f aca="false">MAX(J5136:L5136)</f>
        <v>355929</v>
      </c>
      <c r="O5136" s="23" t="n">
        <f aca="false">MEDIAN(J5136:L5136)</f>
        <v>299497.882182393</v>
      </c>
      <c r="P5136" s="23" t="n">
        <f aca="false">AVERAGE(J5136:L5136)</f>
        <v>309091.284060798</v>
      </c>
      <c r="Q5136" s="23" t="n">
        <f aca="false">AVERAGE(M5136,O5136)</f>
        <v>285672.426091197</v>
      </c>
      <c r="R5136" s="23" t="n">
        <f aca="false">AVERAGE(N5136,O5136)</f>
        <v>327713.441091197</v>
      </c>
      <c r="S5136" s="23" t="n">
        <f aca="false">STDEV(J5136:L5136)</f>
        <v>42854.0775414739</v>
      </c>
      <c r="T5136" s="25" t="n">
        <f aca="false">IF(P5136&gt;0,S5136/P5136,NA())</f>
        <v>0.138645376791164</v>
      </c>
      <c r="U5136" s="4" t="str">
        <f aca="false">IF(T5136&lt;=Parametros!$B$7,"MENOR",IF(T5136&lt;=Parametros!$B$8,"PROMEDIO MENOR-MEDIANA","PROMEDIO"))</f>
        <v>MENOR</v>
      </c>
      <c r="V5136" s="23" t="n">
        <f aca="false">IF(T5136&lt;=Parametros!$B$7,M5136,IF(T5136&lt;=Parametros!$B$8,Q5136,P5136))</f>
        <v>271846.97</v>
      </c>
      <c r="W5136" s="26" t="n">
        <f aca="false">ROUND(V5136,0)</f>
        <v>271847</v>
      </c>
      <c r="X5136" s="27" t="n">
        <f aca="false">K5136/G5136</f>
        <v>0.959471182013906</v>
      </c>
      <c r="Y5136" s="27" t="n">
        <f aca="false">L5136/G5136</f>
        <v>1.2562347792327</v>
      </c>
    </row>
    <row r="5137" customFormat="false" ht="26.25" hidden="false" customHeight="true" outlineLevel="0" collapsed="false">
      <c r="A5137" s="4" t="s">
        <v>626</v>
      </c>
      <c r="B5137" s="4" t="s">
        <v>1668</v>
      </c>
      <c r="C5137" s="4" t="s">
        <v>2031</v>
      </c>
      <c r="D5137" s="4" t="s">
        <v>2032</v>
      </c>
      <c r="E5137" s="4" t="s">
        <v>98</v>
      </c>
      <c r="F5137" s="4" t="s">
        <v>99</v>
      </c>
      <c r="G5137" s="23" t="n">
        <v>281603</v>
      </c>
      <c r="H5137" s="24" t="n">
        <f aca="false">Parametros!$B$3</f>
        <v>160.42</v>
      </c>
      <c r="I5137" s="24" t="n">
        <f aca="false">Parametros!$B$4</f>
        <v>151.76</v>
      </c>
      <c r="J5137" s="23" t="n">
        <f aca="false">G5137*H5137/I5137</f>
        <v>297672.33302583</v>
      </c>
      <c r="K5137" s="23" t="n">
        <v>270189.38</v>
      </c>
      <c r="L5137" s="23" t="n">
        <v>353787</v>
      </c>
      <c r="M5137" s="23" t="n">
        <f aca="false">MIN(J5137:L5137)</f>
        <v>270189.38</v>
      </c>
      <c r="N5137" s="23" t="n">
        <f aca="false">MAX(J5137:L5137)</f>
        <v>353787</v>
      </c>
      <c r="O5137" s="23" t="n">
        <f aca="false">MEDIAN(J5137:L5137)</f>
        <v>297672.33302583</v>
      </c>
      <c r="P5137" s="23" t="n">
        <f aca="false">AVERAGE(J5137:L5137)</f>
        <v>307216.237675277</v>
      </c>
      <c r="Q5137" s="23" t="n">
        <f aca="false">AVERAGE(M5137,O5137)</f>
        <v>283930.856512915</v>
      </c>
      <c r="R5137" s="23" t="n">
        <f aca="false">AVERAGE(N5137,O5137)</f>
        <v>325729.666512915</v>
      </c>
      <c r="S5137" s="23" t="n">
        <f aca="false">STDEV(J5137:L5137)</f>
        <v>42608.1577210796</v>
      </c>
      <c r="T5137" s="25" t="n">
        <f aca="false">IF(P5137&gt;0,S5137/P5137,NA())</f>
        <v>0.138691099284003</v>
      </c>
      <c r="U5137" s="4" t="str">
        <f aca="false">IF(T5137&lt;=Parametros!$B$7,"MENOR",IF(T5137&lt;=Parametros!$B$8,"PROMEDIO MENOR-MEDIANA","PROMEDIO"))</f>
        <v>MENOR</v>
      </c>
      <c r="V5137" s="23" t="n">
        <f aca="false">IF(T5137&lt;=Parametros!$B$7,M5137,IF(T5137&lt;=Parametros!$B$8,Q5137,P5137))</f>
        <v>270189.38</v>
      </c>
      <c r="W5137" s="26" t="n">
        <f aca="false">ROUND(V5137,0)</f>
        <v>270189</v>
      </c>
      <c r="X5137" s="27" t="n">
        <f aca="false">K5137/G5137</f>
        <v>0.959469110769417</v>
      </c>
      <c r="Y5137" s="27" t="n">
        <f aca="false">L5137/G5137</f>
        <v>1.25633249645778</v>
      </c>
    </row>
    <row r="5138" customFormat="false" ht="26.25" hidden="false" customHeight="true" outlineLevel="0" collapsed="false">
      <c r="A5138" s="4" t="s">
        <v>629</v>
      </c>
      <c r="B5138" s="4" t="s">
        <v>1668</v>
      </c>
      <c r="C5138" s="4" t="s">
        <v>2033</v>
      </c>
      <c r="D5138" s="4" t="s">
        <v>2034</v>
      </c>
      <c r="E5138" s="4" t="s">
        <v>98</v>
      </c>
      <c r="F5138" s="4" t="s">
        <v>99</v>
      </c>
      <c r="G5138" s="23" t="n">
        <v>178501</v>
      </c>
      <c r="H5138" s="24" t="n">
        <f aca="false">Parametros!$B$3</f>
        <v>160.42</v>
      </c>
      <c r="I5138" s="24" t="n">
        <f aca="false">Parametros!$B$4</f>
        <v>151.76</v>
      </c>
      <c r="J5138" s="23" t="n">
        <f aca="false">G5138*H5138/I5138</f>
        <v>188686.942672641</v>
      </c>
      <c r="K5138" s="23" t="n">
        <v>171266.55</v>
      </c>
      <c r="L5138" s="23" t="n">
        <v>224196</v>
      </c>
      <c r="M5138" s="23" t="n">
        <f aca="false">MIN(J5138:L5138)</f>
        <v>171266.55</v>
      </c>
      <c r="N5138" s="23" t="n">
        <f aca="false">MAX(J5138:L5138)</f>
        <v>224196</v>
      </c>
      <c r="O5138" s="23" t="n">
        <f aca="false">MEDIAN(J5138:L5138)</f>
        <v>188686.942672641</v>
      </c>
      <c r="P5138" s="23" t="n">
        <f aca="false">AVERAGE(J5138:L5138)</f>
        <v>194716.497557547</v>
      </c>
      <c r="Q5138" s="23" t="n">
        <f aca="false">AVERAGE(M5138,O5138)</f>
        <v>179976.746336321</v>
      </c>
      <c r="R5138" s="23" t="n">
        <f aca="false">AVERAGE(N5138,O5138)</f>
        <v>206441.471336321</v>
      </c>
      <c r="S5138" s="23" t="n">
        <f aca="false">STDEV(J5138:L5138)</f>
        <v>26974.9572457158</v>
      </c>
      <c r="T5138" s="25" t="n">
        <f aca="false">IF(P5138&gt;0,S5138/P5138,NA())</f>
        <v>0.138534523700251</v>
      </c>
      <c r="U5138" s="4" t="str">
        <f aca="false">IF(T5138&lt;=Parametros!$B$7,"MENOR",IF(T5138&lt;=Parametros!$B$8,"PROMEDIO MENOR-MEDIANA","PROMEDIO"))</f>
        <v>MENOR</v>
      </c>
      <c r="V5138" s="23" t="n">
        <f aca="false">IF(T5138&lt;=Parametros!$B$7,M5138,IF(T5138&lt;=Parametros!$B$8,Q5138,P5138))</f>
        <v>171266.55</v>
      </c>
      <c r="W5138" s="26" t="n">
        <f aca="false">ROUND(V5138,0)</f>
        <v>171267</v>
      </c>
      <c r="X5138" s="27" t="n">
        <f aca="false">K5138/G5138</f>
        <v>0.959471095400026</v>
      </c>
      <c r="Y5138" s="27" t="n">
        <f aca="false">L5138/G5138</f>
        <v>1.25599296362485</v>
      </c>
    </row>
    <row r="5139" customFormat="false" ht="26.25" hidden="false" customHeight="true" outlineLevel="0" collapsed="false">
      <c r="A5139" s="4" t="s">
        <v>632</v>
      </c>
      <c r="B5139" s="4" t="s">
        <v>1668</v>
      </c>
      <c r="C5139" s="4" t="s">
        <v>2035</v>
      </c>
      <c r="D5139" s="4" t="s">
        <v>2036</v>
      </c>
      <c r="E5139" s="4" t="s">
        <v>98</v>
      </c>
      <c r="F5139" s="4" t="s">
        <v>99</v>
      </c>
      <c r="G5139" s="23" t="n">
        <v>314681</v>
      </c>
      <c r="H5139" s="24" t="n">
        <f aca="false">Parametros!$B$3</f>
        <v>160.42</v>
      </c>
      <c r="I5139" s="24" t="n">
        <f aca="false">Parametros!$B$4</f>
        <v>151.76</v>
      </c>
      <c r="J5139" s="23" t="n">
        <f aca="false">G5139*H5139/I5139</f>
        <v>332637.888903532</v>
      </c>
      <c r="K5139" s="23" t="n">
        <v>301927.26</v>
      </c>
      <c r="L5139" s="23" t="n">
        <v>395318</v>
      </c>
      <c r="M5139" s="23" t="n">
        <f aca="false">MIN(J5139:L5139)</f>
        <v>301927.26</v>
      </c>
      <c r="N5139" s="23" t="n">
        <f aca="false">MAX(J5139:L5139)</f>
        <v>395318</v>
      </c>
      <c r="O5139" s="23" t="n">
        <f aca="false">MEDIAN(J5139:L5139)</f>
        <v>332637.888903532</v>
      </c>
      <c r="P5139" s="23" t="n">
        <f aca="false">AVERAGE(J5139:L5139)</f>
        <v>343294.382967844</v>
      </c>
      <c r="Q5139" s="23" t="n">
        <f aca="false">AVERAGE(M5139,O5139)</f>
        <v>317282.574451766</v>
      </c>
      <c r="R5139" s="23" t="n">
        <f aca="false">AVERAGE(N5139,O5139)</f>
        <v>363977.944451766</v>
      </c>
      <c r="S5139" s="23" t="n">
        <f aca="false">STDEV(J5139:L5139)</f>
        <v>47598.6158280253</v>
      </c>
      <c r="T5139" s="25" t="n">
        <f aca="false">IF(P5139&gt;0,S5139/P5139,NA())</f>
        <v>0.138652474929902</v>
      </c>
      <c r="U5139" s="4" t="str">
        <f aca="false">IF(T5139&lt;=Parametros!$B$7,"MENOR",IF(T5139&lt;=Parametros!$B$8,"PROMEDIO MENOR-MEDIANA","PROMEDIO"))</f>
        <v>MENOR</v>
      </c>
      <c r="V5139" s="23" t="n">
        <f aca="false">IF(T5139&lt;=Parametros!$B$7,M5139,IF(T5139&lt;=Parametros!$B$8,Q5139,P5139))</f>
        <v>301927.26</v>
      </c>
      <c r="W5139" s="26" t="n">
        <f aca="false">ROUND(V5139,0)</f>
        <v>301927</v>
      </c>
      <c r="X5139" s="27" t="n">
        <f aca="false">K5139/G5139</f>
        <v>0.959470892745352</v>
      </c>
      <c r="Y5139" s="27" t="n">
        <f aca="false">L5139/G5139</f>
        <v>1.25624998013862</v>
      </c>
    </row>
    <row r="5140" customFormat="false" ht="39" hidden="false" customHeight="true" outlineLevel="0" collapsed="false">
      <c r="A5140" s="4" t="s">
        <v>635</v>
      </c>
      <c r="B5140" s="4" t="s">
        <v>1668</v>
      </c>
      <c r="C5140" s="4" t="s">
        <v>2037</v>
      </c>
      <c r="D5140" s="4" t="s">
        <v>2038</v>
      </c>
      <c r="E5140" s="4" t="s">
        <v>98</v>
      </c>
      <c r="F5140" s="4" t="s">
        <v>99</v>
      </c>
      <c r="G5140" s="23" t="n">
        <v>489354</v>
      </c>
      <c r="H5140" s="24" t="n">
        <f aca="false">Parametros!$B$3</f>
        <v>160.42</v>
      </c>
      <c r="I5140" s="24" t="n">
        <f aca="false">Parametros!$B$4</f>
        <v>151.76</v>
      </c>
      <c r="J5140" s="23" t="n">
        <f aca="false">G5140*H5140/I5140</f>
        <v>517278.391407485</v>
      </c>
      <c r="K5140" s="23" t="n">
        <v>469520.37</v>
      </c>
      <c r="L5140" s="23" t="n">
        <v>614873</v>
      </c>
      <c r="M5140" s="23" t="n">
        <f aca="false">MIN(J5140:L5140)</f>
        <v>469520.37</v>
      </c>
      <c r="N5140" s="23" t="n">
        <f aca="false">MAX(J5140:L5140)</f>
        <v>614873</v>
      </c>
      <c r="O5140" s="23" t="n">
        <f aca="false">MEDIAN(J5140:L5140)</f>
        <v>517278.391407485</v>
      </c>
      <c r="P5140" s="23" t="n">
        <f aca="false">AVERAGE(J5140:L5140)</f>
        <v>533890.587135828</v>
      </c>
      <c r="Q5140" s="23" t="n">
        <f aca="false">AVERAGE(M5140,O5140)</f>
        <v>493399.380703743</v>
      </c>
      <c r="R5140" s="23" t="n">
        <f aca="false">AVERAGE(N5140,O5140)</f>
        <v>566075.695703743</v>
      </c>
      <c r="S5140" s="23" t="n">
        <f aca="false">STDEV(J5140:L5140)</f>
        <v>74086.574675624</v>
      </c>
      <c r="T5140" s="25" t="n">
        <f aca="false">IF(P5140&gt;0,S5140/P5140,NA())</f>
        <v>0.138767336343346</v>
      </c>
      <c r="U5140" s="4" t="str">
        <f aca="false">IF(T5140&lt;=Parametros!$B$7,"MENOR",IF(T5140&lt;=Parametros!$B$8,"PROMEDIO MENOR-MEDIANA","PROMEDIO"))</f>
        <v>MENOR</v>
      </c>
      <c r="V5140" s="23" t="n">
        <f aca="false">IF(T5140&lt;=Parametros!$B$7,M5140,IF(T5140&lt;=Parametros!$B$8,Q5140,P5140))</f>
        <v>469520.37</v>
      </c>
      <c r="W5140" s="26" t="n">
        <f aca="false">ROUND(V5140,0)</f>
        <v>469520</v>
      </c>
      <c r="X5140" s="27" t="n">
        <f aca="false">K5140/G5140</f>
        <v>0.959469770350299</v>
      </c>
      <c r="Y5140" s="27" t="n">
        <f aca="false">L5140/G5140</f>
        <v>1.25649938490336</v>
      </c>
    </row>
    <row r="5141" customFormat="false" ht="39" hidden="false" customHeight="true" outlineLevel="0" collapsed="false">
      <c r="A5141" s="4" t="s">
        <v>638</v>
      </c>
      <c r="B5141" s="4" t="s">
        <v>1668</v>
      </c>
      <c r="C5141" s="4" t="s">
        <v>2039</v>
      </c>
      <c r="D5141" s="4" t="s">
        <v>2040</v>
      </c>
      <c r="E5141" s="4" t="s">
        <v>98</v>
      </c>
      <c r="F5141" s="4" t="s">
        <v>99</v>
      </c>
      <c r="G5141" s="23" t="n">
        <v>820743</v>
      </c>
      <c r="H5141" s="24" t="n">
        <f aca="false">Parametros!$B$3</f>
        <v>160.42</v>
      </c>
      <c r="I5141" s="24" t="n">
        <f aca="false">Parametros!$B$4</f>
        <v>151.76</v>
      </c>
      <c r="J5141" s="23" t="n">
        <f aca="false">G5141*H5141/I5141</f>
        <v>867577.70202952</v>
      </c>
      <c r="K5141" s="23" t="n">
        <v>787478.3</v>
      </c>
      <c r="L5141" s="23" t="n">
        <v>1031254</v>
      </c>
      <c r="M5141" s="23" t="n">
        <f aca="false">MIN(J5141:L5141)</f>
        <v>787478.3</v>
      </c>
      <c r="N5141" s="23" t="n">
        <f aca="false">MAX(J5141:L5141)</f>
        <v>1031254</v>
      </c>
      <c r="O5141" s="23" t="n">
        <f aca="false">MEDIAN(J5141:L5141)</f>
        <v>867577.70202952</v>
      </c>
      <c r="P5141" s="23" t="n">
        <f aca="false">AVERAGE(J5141:L5141)</f>
        <v>895436.667343174</v>
      </c>
      <c r="Q5141" s="23" t="n">
        <f aca="false">AVERAGE(M5141,O5141)</f>
        <v>827528.00101476</v>
      </c>
      <c r="R5141" s="23" t="n">
        <f aca="false">AVERAGE(N5141,O5141)</f>
        <v>949415.85101476</v>
      </c>
      <c r="S5141" s="23" t="n">
        <f aca="false">STDEV(J5141:L5141)</f>
        <v>124252.724070271</v>
      </c>
      <c r="T5141" s="25" t="n">
        <f aca="false">IF(P5141&gt;0,S5141/P5141,NA())</f>
        <v>0.138762157729076</v>
      </c>
      <c r="U5141" s="4" t="str">
        <f aca="false">IF(T5141&lt;=Parametros!$B$7,"MENOR",IF(T5141&lt;=Parametros!$B$8,"PROMEDIO MENOR-MEDIANA","PROMEDIO"))</f>
        <v>MENOR</v>
      </c>
      <c r="V5141" s="23" t="n">
        <f aca="false">IF(T5141&lt;=Parametros!$B$7,M5141,IF(T5141&lt;=Parametros!$B$8,Q5141,P5141))</f>
        <v>787478.3</v>
      </c>
      <c r="W5141" s="26" t="n">
        <f aca="false">ROUND(V5141,0)</f>
        <v>787478</v>
      </c>
      <c r="X5141" s="27" t="n">
        <f aca="false">K5141/G5141</f>
        <v>0.959470016801849</v>
      </c>
      <c r="Y5141" s="27" t="n">
        <f aca="false">L5141/G5141</f>
        <v>1.25648832825866</v>
      </c>
    </row>
    <row r="5142" customFormat="false" ht="39" hidden="false" customHeight="true" outlineLevel="0" collapsed="false">
      <c r="A5142" s="4" t="s">
        <v>641</v>
      </c>
      <c r="B5142" s="4" t="s">
        <v>1668</v>
      </c>
      <c r="C5142" s="4" t="s">
        <v>2041</v>
      </c>
      <c r="D5142" s="4" t="s">
        <v>2042</v>
      </c>
      <c r="E5142" s="4" t="s">
        <v>98</v>
      </c>
      <c r="F5142" s="4" t="s">
        <v>99</v>
      </c>
      <c r="G5142" s="23" t="n">
        <v>820743</v>
      </c>
      <c r="H5142" s="24" t="n">
        <f aca="false">Parametros!$B$3</f>
        <v>160.42</v>
      </c>
      <c r="I5142" s="24" t="n">
        <f aca="false">Parametros!$B$4</f>
        <v>151.76</v>
      </c>
      <c r="J5142" s="23" t="n">
        <f aca="false">G5142*H5142/I5142</f>
        <v>867577.70202952</v>
      </c>
      <c r="K5142" s="23" t="n">
        <v>787478.3</v>
      </c>
      <c r="L5142" s="23" t="n">
        <v>1031254</v>
      </c>
      <c r="M5142" s="23" t="n">
        <f aca="false">MIN(J5142:L5142)</f>
        <v>787478.3</v>
      </c>
      <c r="N5142" s="23" t="n">
        <f aca="false">MAX(J5142:L5142)</f>
        <v>1031254</v>
      </c>
      <c r="O5142" s="23" t="n">
        <f aca="false">MEDIAN(J5142:L5142)</f>
        <v>867577.70202952</v>
      </c>
      <c r="P5142" s="23" t="n">
        <f aca="false">AVERAGE(J5142:L5142)</f>
        <v>895436.667343174</v>
      </c>
      <c r="Q5142" s="23" t="n">
        <f aca="false">AVERAGE(M5142,O5142)</f>
        <v>827528.00101476</v>
      </c>
      <c r="R5142" s="23" t="n">
        <f aca="false">AVERAGE(N5142,O5142)</f>
        <v>949415.85101476</v>
      </c>
      <c r="S5142" s="23" t="n">
        <f aca="false">STDEV(J5142:L5142)</f>
        <v>124252.724070271</v>
      </c>
      <c r="T5142" s="25" t="n">
        <f aca="false">IF(P5142&gt;0,S5142/P5142,NA())</f>
        <v>0.138762157729076</v>
      </c>
      <c r="U5142" s="4" t="str">
        <f aca="false">IF(T5142&lt;=Parametros!$B$7,"MENOR",IF(T5142&lt;=Parametros!$B$8,"PROMEDIO MENOR-MEDIANA","PROMEDIO"))</f>
        <v>MENOR</v>
      </c>
      <c r="V5142" s="23" t="n">
        <f aca="false">IF(T5142&lt;=Parametros!$B$7,M5142,IF(T5142&lt;=Parametros!$B$8,Q5142,P5142))</f>
        <v>787478.3</v>
      </c>
      <c r="W5142" s="26" t="n">
        <f aca="false">ROUND(V5142,0)</f>
        <v>787478</v>
      </c>
      <c r="X5142" s="27" t="n">
        <f aca="false">K5142/G5142</f>
        <v>0.959470016801849</v>
      </c>
      <c r="Y5142" s="27" t="n">
        <f aca="false">L5142/G5142</f>
        <v>1.25648832825866</v>
      </c>
    </row>
    <row r="5143" customFormat="false" ht="26.25" hidden="false" customHeight="true" outlineLevel="0" collapsed="false">
      <c r="A5143" s="4" t="s">
        <v>644</v>
      </c>
      <c r="B5143" s="4" t="s">
        <v>1668</v>
      </c>
      <c r="C5143" s="4" t="s">
        <v>2043</v>
      </c>
      <c r="D5143" s="4" t="s">
        <v>2044</v>
      </c>
      <c r="E5143" s="4" t="s">
        <v>98</v>
      </c>
      <c r="F5143" s="4" t="s">
        <v>99</v>
      </c>
      <c r="G5143" s="23" t="n">
        <v>820743</v>
      </c>
      <c r="H5143" s="24" t="n">
        <f aca="false">Parametros!$B$3</f>
        <v>160.42</v>
      </c>
      <c r="I5143" s="24" t="n">
        <f aca="false">Parametros!$B$4</f>
        <v>151.76</v>
      </c>
      <c r="J5143" s="23" t="n">
        <f aca="false">G5143*H5143/I5143</f>
        <v>867577.70202952</v>
      </c>
      <c r="K5143" s="23" t="n">
        <v>787478.3</v>
      </c>
      <c r="L5143" s="23" t="n">
        <v>1031254</v>
      </c>
      <c r="M5143" s="23" t="n">
        <f aca="false">MIN(J5143:L5143)</f>
        <v>787478.3</v>
      </c>
      <c r="N5143" s="23" t="n">
        <f aca="false">MAX(J5143:L5143)</f>
        <v>1031254</v>
      </c>
      <c r="O5143" s="23" t="n">
        <f aca="false">MEDIAN(J5143:L5143)</f>
        <v>867577.70202952</v>
      </c>
      <c r="P5143" s="23" t="n">
        <f aca="false">AVERAGE(J5143:L5143)</f>
        <v>895436.667343174</v>
      </c>
      <c r="Q5143" s="23" t="n">
        <f aca="false">AVERAGE(M5143,O5143)</f>
        <v>827528.00101476</v>
      </c>
      <c r="R5143" s="23" t="n">
        <f aca="false">AVERAGE(N5143,O5143)</f>
        <v>949415.85101476</v>
      </c>
      <c r="S5143" s="23" t="n">
        <f aca="false">STDEV(J5143:L5143)</f>
        <v>124252.724070271</v>
      </c>
      <c r="T5143" s="25" t="n">
        <f aca="false">IF(P5143&gt;0,S5143/P5143,NA())</f>
        <v>0.138762157729076</v>
      </c>
      <c r="U5143" s="4" t="str">
        <f aca="false">IF(T5143&lt;=Parametros!$B$7,"MENOR",IF(T5143&lt;=Parametros!$B$8,"PROMEDIO MENOR-MEDIANA","PROMEDIO"))</f>
        <v>MENOR</v>
      </c>
      <c r="V5143" s="23" t="n">
        <f aca="false">IF(T5143&lt;=Parametros!$B$7,M5143,IF(T5143&lt;=Parametros!$B$8,Q5143,P5143))</f>
        <v>787478.3</v>
      </c>
      <c r="W5143" s="26" t="n">
        <f aca="false">ROUND(V5143,0)</f>
        <v>787478</v>
      </c>
      <c r="X5143" s="27" t="n">
        <f aca="false">K5143/G5143</f>
        <v>0.959470016801849</v>
      </c>
      <c r="Y5143" s="27" t="n">
        <f aca="false">L5143/G5143</f>
        <v>1.25648832825866</v>
      </c>
    </row>
    <row r="5144" customFormat="false" ht="51.75" hidden="false" customHeight="true" outlineLevel="0" collapsed="false">
      <c r="A5144" s="4" t="s">
        <v>647</v>
      </c>
      <c r="B5144" s="4" t="s">
        <v>1668</v>
      </c>
      <c r="C5144" s="4" t="s">
        <v>2045</v>
      </c>
      <c r="D5144" s="4" t="s">
        <v>2046</v>
      </c>
      <c r="E5144" s="4" t="s">
        <v>98</v>
      </c>
      <c r="F5144" s="4" t="s">
        <v>99</v>
      </c>
      <c r="G5144" s="23" t="n">
        <v>820743</v>
      </c>
      <c r="H5144" s="24" t="n">
        <f aca="false">Parametros!$B$3</f>
        <v>160.42</v>
      </c>
      <c r="I5144" s="24" t="n">
        <f aca="false">Parametros!$B$4</f>
        <v>151.76</v>
      </c>
      <c r="J5144" s="23" t="n">
        <f aca="false">G5144*H5144/I5144</f>
        <v>867577.70202952</v>
      </c>
      <c r="K5144" s="23" t="n">
        <v>787478.3</v>
      </c>
      <c r="L5144" s="23" t="n">
        <v>1031254</v>
      </c>
      <c r="M5144" s="23" t="n">
        <f aca="false">MIN(J5144:L5144)</f>
        <v>787478.3</v>
      </c>
      <c r="N5144" s="23" t="n">
        <f aca="false">MAX(J5144:L5144)</f>
        <v>1031254</v>
      </c>
      <c r="O5144" s="23" t="n">
        <f aca="false">MEDIAN(J5144:L5144)</f>
        <v>867577.70202952</v>
      </c>
      <c r="P5144" s="23" t="n">
        <f aca="false">AVERAGE(J5144:L5144)</f>
        <v>895436.667343174</v>
      </c>
      <c r="Q5144" s="23" t="n">
        <f aca="false">AVERAGE(M5144,O5144)</f>
        <v>827528.00101476</v>
      </c>
      <c r="R5144" s="23" t="n">
        <f aca="false">AVERAGE(N5144,O5144)</f>
        <v>949415.85101476</v>
      </c>
      <c r="S5144" s="23" t="n">
        <f aca="false">STDEV(J5144:L5144)</f>
        <v>124252.724070271</v>
      </c>
      <c r="T5144" s="25" t="n">
        <f aca="false">IF(P5144&gt;0,S5144/P5144,NA())</f>
        <v>0.138762157729076</v>
      </c>
      <c r="U5144" s="4" t="str">
        <f aca="false">IF(T5144&lt;=Parametros!$B$7,"MENOR",IF(T5144&lt;=Parametros!$B$8,"PROMEDIO MENOR-MEDIANA","PROMEDIO"))</f>
        <v>MENOR</v>
      </c>
      <c r="V5144" s="23" t="n">
        <f aca="false">IF(T5144&lt;=Parametros!$B$7,M5144,IF(T5144&lt;=Parametros!$B$8,Q5144,P5144))</f>
        <v>787478.3</v>
      </c>
      <c r="W5144" s="26" t="n">
        <f aca="false">ROUND(V5144,0)</f>
        <v>787478</v>
      </c>
      <c r="X5144" s="27" t="n">
        <f aca="false">K5144/G5144</f>
        <v>0.959470016801849</v>
      </c>
      <c r="Y5144" s="27" t="n">
        <f aca="false">L5144/G5144</f>
        <v>1.25648832825866</v>
      </c>
    </row>
    <row r="5145" customFormat="false" ht="39" hidden="false" customHeight="true" outlineLevel="0" collapsed="false">
      <c r="A5145" s="4" t="s">
        <v>650</v>
      </c>
      <c r="B5145" s="4" t="s">
        <v>1668</v>
      </c>
      <c r="C5145" s="4" t="s">
        <v>2047</v>
      </c>
      <c r="D5145" s="4" t="s">
        <v>2048</v>
      </c>
      <c r="E5145" s="4" t="s">
        <v>98</v>
      </c>
      <c r="F5145" s="4" t="s">
        <v>99</v>
      </c>
      <c r="G5145" s="23" t="n">
        <v>820743</v>
      </c>
      <c r="H5145" s="24" t="n">
        <f aca="false">Parametros!$B$3</f>
        <v>160.42</v>
      </c>
      <c r="I5145" s="24" t="n">
        <f aca="false">Parametros!$B$4</f>
        <v>151.76</v>
      </c>
      <c r="J5145" s="23" t="n">
        <f aca="false">G5145*H5145/I5145</f>
        <v>867577.70202952</v>
      </c>
      <c r="K5145" s="23" t="n">
        <v>787478.3</v>
      </c>
      <c r="L5145" s="23" t="n">
        <v>1031254</v>
      </c>
      <c r="M5145" s="23" t="n">
        <f aca="false">MIN(J5145:L5145)</f>
        <v>787478.3</v>
      </c>
      <c r="N5145" s="23" t="n">
        <f aca="false">MAX(J5145:L5145)</f>
        <v>1031254</v>
      </c>
      <c r="O5145" s="23" t="n">
        <f aca="false">MEDIAN(J5145:L5145)</f>
        <v>867577.70202952</v>
      </c>
      <c r="P5145" s="23" t="n">
        <f aca="false">AVERAGE(J5145:L5145)</f>
        <v>895436.667343174</v>
      </c>
      <c r="Q5145" s="23" t="n">
        <f aca="false">AVERAGE(M5145,O5145)</f>
        <v>827528.00101476</v>
      </c>
      <c r="R5145" s="23" t="n">
        <f aca="false">AVERAGE(N5145,O5145)</f>
        <v>949415.85101476</v>
      </c>
      <c r="S5145" s="23" t="n">
        <f aca="false">STDEV(J5145:L5145)</f>
        <v>124252.724070271</v>
      </c>
      <c r="T5145" s="25" t="n">
        <f aca="false">IF(P5145&gt;0,S5145/P5145,NA())</f>
        <v>0.138762157729076</v>
      </c>
      <c r="U5145" s="4" t="str">
        <f aca="false">IF(T5145&lt;=Parametros!$B$7,"MENOR",IF(T5145&lt;=Parametros!$B$8,"PROMEDIO MENOR-MEDIANA","PROMEDIO"))</f>
        <v>MENOR</v>
      </c>
      <c r="V5145" s="23" t="n">
        <f aca="false">IF(T5145&lt;=Parametros!$B$7,M5145,IF(T5145&lt;=Parametros!$B$8,Q5145,P5145))</f>
        <v>787478.3</v>
      </c>
      <c r="W5145" s="26" t="n">
        <f aca="false">ROUND(V5145,0)</f>
        <v>787478</v>
      </c>
      <c r="X5145" s="27" t="n">
        <f aca="false">K5145/G5145</f>
        <v>0.959470016801849</v>
      </c>
      <c r="Y5145" s="27" t="n">
        <f aca="false">L5145/G5145</f>
        <v>1.25648832825866</v>
      </c>
    </row>
    <row r="5146" customFormat="false" ht="39" hidden="false" customHeight="true" outlineLevel="0" collapsed="false">
      <c r="A5146" s="4" t="s">
        <v>653</v>
      </c>
      <c r="B5146" s="4" t="s">
        <v>1668</v>
      </c>
      <c r="C5146" s="4" t="s">
        <v>2049</v>
      </c>
      <c r="D5146" s="4" t="s">
        <v>2050</v>
      </c>
      <c r="E5146" s="4" t="s">
        <v>98</v>
      </c>
      <c r="F5146" s="4" t="s">
        <v>99</v>
      </c>
      <c r="G5146" s="23" t="n">
        <v>820743</v>
      </c>
      <c r="H5146" s="24" t="n">
        <f aca="false">Parametros!$B$3</f>
        <v>160.42</v>
      </c>
      <c r="I5146" s="24" t="n">
        <f aca="false">Parametros!$B$4</f>
        <v>151.76</v>
      </c>
      <c r="J5146" s="23" t="n">
        <f aca="false">G5146*H5146/I5146</f>
        <v>867577.70202952</v>
      </c>
      <c r="K5146" s="23" t="n">
        <v>787478.3</v>
      </c>
      <c r="L5146" s="23" t="n">
        <v>1031254</v>
      </c>
      <c r="M5146" s="23" t="n">
        <f aca="false">MIN(J5146:L5146)</f>
        <v>787478.3</v>
      </c>
      <c r="N5146" s="23" t="n">
        <f aca="false">MAX(J5146:L5146)</f>
        <v>1031254</v>
      </c>
      <c r="O5146" s="23" t="n">
        <f aca="false">MEDIAN(J5146:L5146)</f>
        <v>867577.70202952</v>
      </c>
      <c r="P5146" s="23" t="n">
        <f aca="false">AVERAGE(J5146:L5146)</f>
        <v>895436.667343174</v>
      </c>
      <c r="Q5146" s="23" t="n">
        <f aca="false">AVERAGE(M5146,O5146)</f>
        <v>827528.00101476</v>
      </c>
      <c r="R5146" s="23" t="n">
        <f aca="false">AVERAGE(N5146,O5146)</f>
        <v>949415.85101476</v>
      </c>
      <c r="S5146" s="23" t="n">
        <f aca="false">STDEV(J5146:L5146)</f>
        <v>124252.724070271</v>
      </c>
      <c r="T5146" s="25" t="n">
        <f aca="false">IF(P5146&gt;0,S5146/P5146,NA())</f>
        <v>0.138762157729076</v>
      </c>
      <c r="U5146" s="4" t="str">
        <f aca="false">IF(T5146&lt;=Parametros!$B$7,"MENOR",IF(T5146&lt;=Parametros!$B$8,"PROMEDIO MENOR-MEDIANA","PROMEDIO"))</f>
        <v>MENOR</v>
      </c>
      <c r="V5146" s="23" t="n">
        <f aca="false">IF(T5146&lt;=Parametros!$B$7,M5146,IF(T5146&lt;=Parametros!$B$8,Q5146,P5146))</f>
        <v>787478.3</v>
      </c>
      <c r="W5146" s="26" t="n">
        <f aca="false">ROUND(V5146,0)</f>
        <v>787478</v>
      </c>
      <c r="X5146" s="27" t="n">
        <f aca="false">K5146/G5146</f>
        <v>0.959470016801849</v>
      </c>
      <c r="Y5146" s="27" t="n">
        <f aca="false">L5146/G5146</f>
        <v>1.25648832825866</v>
      </c>
    </row>
    <row r="5147" customFormat="false" ht="26.25" hidden="false" customHeight="true" outlineLevel="0" collapsed="false">
      <c r="A5147" s="4" t="s">
        <v>656</v>
      </c>
      <c r="B5147" s="4" t="s">
        <v>1668</v>
      </c>
      <c r="C5147" s="4" t="s">
        <v>2051</v>
      </c>
      <c r="D5147" s="4" t="s">
        <v>2052</v>
      </c>
      <c r="E5147" s="4" t="s">
        <v>98</v>
      </c>
      <c r="F5147" s="4" t="s">
        <v>99</v>
      </c>
      <c r="G5147" s="23" t="n">
        <v>820743</v>
      </c>
      <c r="H5147" s="24" t="n">
        <f aca="false">Parametros!$B$3</f>
        <v>160.42</v>
      </c>
      <c r="I5147" s="24" t="n">
        <f aca="false">Parametros!$B$4</f>
        <v>151.76</v>
      </c>
      <c r="J5147" s="23" t="n">
        <f aca="false">G5147*H5147/I5147</f>
        <v>867577.70202952</v>
      </c>
      <c r="K5147" s="23" t="n">
        <v>787478.3</v>
      </c>
      <c r="L5147" s="23" t="n">
        <v>1031254</v>
      </c>
      <c r="M5147" s="23" t="n">
        <f aca="false">MIN(J5147:L5147)</f>
        <v>787478.3</v>
      </c>
      <c r="N5147" s="23" t="n">
        <f aca="false">MAX(J5147:L5147)</f>
        <v>1031254</v>
      </c>
      <c r="O5147" s="23" t="n">
        <f aca="false">MEDIAN(J5147:L5147)</f>
        <v>867577.70202952</v>
      </c>
      <c r="P5147" s="23" t="n">
        <f aca="false">AVERAGE(J5147:L5147)</f>
        <v>895436.667343174</v>
      </c>
      <c r="Q5147" s="23" t="n">
        <f aca="false">AVERAGE(M5147,O5147)</f>
        <v>827528.00101476</v>
      </c>
      <c r="R5147" s="23" t="n">
        <f aca="false">AVERAGE(N5147,O5147)</f>
        <v>949415.85101476</v>
      </c>
      <c r="S5147" s="23" t="n">
        <f aca="false">STDEV(J5147:L5147)</f>
        <v>124252.724070271</v>
      </c>
      <c r="T5147" s="25" t="n">
        <f aca="false">IF(P5147&gt;0,S5147/P5147,NA())</f>
        <v>0.138762157729076</v>
      </c>
      <c r="U5147" s="4" t="str">
        <f aca="false">IF(T5147&lt;=Parametros!$B$7,"MENOR",IF(T5147&lt;=Parametros!$B$8,"PROMEDIO MENOR-MEDIANA","PROMEDIO"))</f>
        <v>MENOR</v>
      </c>
      <c r="V5147" s="23" t="n">
        <f aca="false">IF(T5147&lt;=Parametros!$B$7,M5147,IF(T5147&lt;=Parametros!$B$8,Q5147,P5147))</f>
        <v>787478.3</v>
      </c>
      <c r="W5147" s="26" t="n">
        <f aca="false">ROUND(V5147,0)</f>
        <v>787478</v>
      </c>
      <c r="X5147" s="27" t="n">
        <f aca="false">K5147/G5147</f>
        <v>0.959470016801849</v>
      </c>
      <c r="Y5147" s="27" t="n">
        <f aca="false">L5147/G5147</f>
        <v>1.25648832825866</v>
      </c>
    </row>
    <row r="5148" customFormat="false" ht="26.25" hidden="false" customHeight="true" outlineLevel="0" collapsed="false">
      <c r="A5148" s="4" t="s">
        <v>659</v>
      </c>
      <c r="B5148" s="4" t="s">
        <v>1668</v>
      </c>
      <c r="C5148" s="4" t="s">
        <v>2053</v>
      </c>
      <c r="D5148" s="4" t="s">
        <v>2054</v>
      </c>
      <c r="E5148" s="4" t="s">
        <v>98</v>
      </c>
      <c r="F5148" s="4" t="s">
        <v>99</v>
      </c>
      <c r="G5148" s="23" t="n">
        <v>820743</v>
      </c>
      <c r="H5148" s="24" t="n">
        <f aca="false">Parametros!$B$3</f>
        <v>160.42</v>
      </c>
      <c r="I5148" s="24" t="n">
        <f aca="false">Parametros!$B$4</f>
        <v>151.76</v>
      </c>
      <c r="J5148" s="23" t="n">
        <f aca="false">G5148*H5148/I5148</f>
        <v>867577.70202952</v>
      </c>
      <c r="K5148" s="23" t="n">
        <v>787478.3</v>
      </c>
      <c r="L5148" s="23" t="n">
        <v>1031254</v>
      </c>
      <c r="M5148" s="23" t="n">
        <f aca="false">MIN(J5148:L5148)</f>
        <v>787478.3</v>
      </c>
      <c r="N5148" s="23" t="n">
        <f aca="false">MAX(J5148:L5148)</f>
        <v>1031254</v>
      </c>
      <c r="O5148" s="23" t="n">
        <f aca="false">MEDIAN(J5148:L5148)</f>
        <v>867577.70202952</v>
      </c>
      <c r="P5148" s="23" t="n">
        <f aca="false">AVERAGE(J5148:L5148)</f>
        <v>895436.667343174</v>
      </c>
      <c r="Q5148" s="23" t="n">
        <f aca="false">AVERAGE(M5148,O5148)</f>
        <v>827528.00101476</v>
      </c>
      <c r="R5148" s="23" t="n">
        <f aca="false">AVERAGE(N5148,O5148)</f>
        <v>949415.85101476</v>
      </c>
      <c r="S5148" s="23" t="n">
        <f aca="false">STDEV(J5148:L5148)</f>
        <v>124252.724070271</v>
      </c>
      <c r="T5148" s="25" t="n">
        <f aca="false">IF(P5148&gt;0,S5148/P5148,NA())</f>
        <v>0.138762157729076</v>
      </c>
      <c r="U5148" s="4" t="str">
        <f aca="false">IF(T5148&lt;=Parametros!$B$7,"MENOR",IF(T5148&lt;=Parametros!$B$8,"PROMEDIO MENOR-MEDIANA","PROMEDIO"))</f>
        <v>MENOR</v>
      </c>
      <c r="V5148" s="23" t="n">
        <f aca="false">IF(T5148&lt;=Parametros!$B$7,M5148,IF(T5148&lt;=Parametros!$B$8,Q5148,P5148))</f>
        <v>787478.3</v>
      </c>
      <c r="W5148" s="26" t="n">
        <f aca="false">ROUND(V5148,0)</f>
        <v>787478</v>
      </c>
      <c r="X5148" s="27" t="n">
        <f aca="false">K5148/G5148</f>
        <v>0.959470016801849</v>
      </c>
      <c r="Y5148" s="27" t="n">
        <f aca="false">L5148/G5148</f>
        <v>1.25648832825866</v>
      </c>
    </row>
    <row r="5149" customFormat="false" ht="39" hidden="false" customHeight="true" outlineLevel="0" collapsed="false">
      <c r="A5149" s="4" t="s">
        <v>662</v>
      </c>
      <c r="B5149" s="4" t="s">
        <v>1668</v>
      </c>
      <c r="C5149" s="4" t="s">
        <v>2055</v>
      </c>
      <c r="D5149" s="4" t="s">
        <v>2056</v>
      </c>
      <c r="E5149" s="4" t="s">
        <v>98</v>
      </c>
      <c r="F5149" s="4" t="s">
        <v>99</v>
      </c>
      <c r="G5149" s="23" t="n">
        <v>683953</v>
      </c>
      <c r="H5149" s="24" t="n">
        <f aca="false">Parametros!$B$3</f>
        <v>160.42</v>
      </c>
      <c r="I5149" s="24" t="n">
        <f aca="false">Parametros!$B$4</f>
        <v>151.76</v>
      </c>
      <c r="J5149" s="23" t="n">
        <f aca="false">G5149*H5149/I5149</f>
        <v>722981.946889826</v>
      </c>
      <c r="K5149" s="23" t="n">
        <v>656232.99</v>
      </c>
      <c r="L5149" s="23" t="n">
        <v>859299</v>
      </c>
      <c r="M5149" s="23" t="n">
        <f aca="false">MIN(J5149:L5149)</f>
        <v>656232.99</v>
      </c>
      <c r="N5149" s="23" t="n">
        <f aca="false">MAX(J5149:L5149)</f>
        <v>859299</v>
      </c>
      <c r="O5149" s="23" t="n">
        <f aca="false">MEDIAN(J5149:L5149)</f>
        <v>722981.946889826</v>
      </c>
      <c r="P5149" s="23" t="n">
        <f aca="false">AVERAGE(J5149:L5149)</f>
        <v>746171.312296609</v>
      </c>
      <c r="Q5149" s="23" t="n">
        <f aca="false">AVERAGE(M5149,O5149)</f>
        <v>689607.468444913</v>
      </c>
      <c r="R5149" s="23" t="n">
        <f aca="false">AVERAGE(N5149,O5149)</f>
        <v>791140.473444913</v>
      </c>
      <c r="S5149" s="23" t="n">
        <f aca="false">STDEV(J5149:L5149)</f>
        <v>103500.053648812</v>
      </c>
      <c r="T5149" s="25" t="n">
        <f aca="false">IF(P5149&gt;0,S5149/P5149,NA())</f>
        <v>0.138708165193666</v>
      </c>
      <c r="U5149" s="4" t="str">
        <f aca="false">IF(T5149&lt;=Parametros!$B$7,"MENOR",IF(T5149&lt;=Parametros!$B$8,"PROMEDIO MENOR-MEDIANA","PROMEDIO"))</f>
        <v>MENOR</v>
      </c>
      <c r="V5149" s="23" t="n">
        <f aca="false">IF(T5149&lt;=Parametros!$B$7,M5149,IF(T5149&lt;=Parametros!$B$8,Q5149,P5149))</f>
        <v>656232.99</v>
      </c>
      <c r="W5149" s="26" t="n">
        <f aca="false">ROUND(V5149,0)</f>
        <v>656233</v>
      </c>
      <c r="X5149" s="27" t="n">
        <f aca="false">K5149/G5149</f>
        <v>0.959470884695293</v>
      </c>
      <c r="Y5149" s="27" t="n">
        <f aca="false">L5149/G5149</f>
        <v>1.25637141733423</v>
      </c>
    </row>
    <row r="5150" customFormat="false" ht="39" hidden="false" customHeight="true" outlineLevel="0" collapsed="false">
      <c r="A5150" s="4" t="s">
        <v>665</v>
      </c>
      <c r="B5150" s="4" t="s">
        <v>1668</v>
      </c>
      <c r="C5150" s="4" t="s">
        <v>2057</v>
      </c>
      <c r="D5150" s="4" t="s">
        <v>2058</v>
      </c>
      <c r="E5150" s="4" t="s">
        <v>98</v>
      </c>
      <c r="F5150" s="4" t="s">
        <v>99</v>
      </c>
      <c r="G5150" s="23" t="n">
        <v>410372</v>
      </c>
      <c r="H5150" s="24" t="n">
        <f aca="false">Parametros!$B$3</f>
        <v>160.42</v>
      </c>
      <c r="I5150" s="24" t="n">
        <f aca="false">Parametros!$B$4</f>
        <v>151.76</v>
      </c>
      <c r="J5150" s="23" t="n">
        <f aca="false">G5150*H5150/I5150</f>
        <v>433789.379546653</v>
      </c>
      <c r="K5150" s="23" t="n">
        <v>393739.61</v>
      </c>
      <c r="L5150" s="23" t="n">
        <v>515627</v>
      </c>
      <c r="M5150" s="23" t="n">
        <f aca="false">MIN(J5150:L5150)</f>
        <v>393739.61</v>
      </c>
      <c r="N5150" s="23" t="n">
        <f aca="false">MAX(J5150:L5150)</f>
        <v>515627</v>
      </c>
      <c r="O5150" s="23" t="n">
        <f aca="false">MEDIAN(J5150:L5150)</f>
        <v>433789.379546653</v>
      </c>
      <c r="P5150" s="23" t="n">
        <f aca="false">AVERAGE(J5150:L5150)</f>
        <v>447718.663182218</v>
      </c>
      <c r="Q5150" s="23" t="n">
        <f aca="false">AVERAGE(M5150,O5150)</f>
        <v>413764.494773326</v>
      </c>
      <c r="R5150" s="23" t="n">
        <f aca="false">AVERAGE(N5150,O5150)</f>
        <v>474708.189773326</v>
      </c>
      <c r="S5150" s="23" t="n">
        <f aca="false">STDEV(J5150:L5150)</f>
        <v>62126.1029455658</v>
      </c>
      <c r="T5150" s="25" t="n">
        <f aca="false">IF(P5150&gt;0,S5150/P5150,NA())</f>
        <v>0.138761476914982</v>
      </c>
      <c r="U5150" s="4" t="str">
        <f aca="false">IF(T5150&lt;=Parametros!$B$7,"MENOR",IF(T5150&lt;=Parametros!$B$8,"PROMEDIO MENOR-MEDIANA","PROMEDIO"))</f>
        <v>MENOR</v>
      </c>
      <c r="V5150" s="23" t="n">
        <f aca="false">IF(T5150&lt;=Parametros!$B$7,M5150,IF(T5150&lt;=Parametros!$B$8,Q5150,P5150))</f>
        <v>393739.61</v>
      </c>
      <c r="W5150" s="26" t="n">
        <f aca="false">ROUND(V5150,0)</f>
        <v>393740</v>
      </c>
      <c r="X5150" s="27" t="n">
        <f aca="false">K5150/G5150</f>
        <v>0.959469968711316</v>
      </c>
      <c r="Y5150" s="27" t="n">
        <f aca="false">L5150/G5150</f>
        <v>1.25648679734485</v>
      </c>
    </row>
    <row r="5151" customFormat="false" ht="26.25" hidden="false" customHeight="true" outlineLevel="0" collapsed="false">
      <c r="A5151" s="4" t="s">
        <v>668</v>
      </c>
      <c r="B5151" s="4" t="s">
        <v>1668</v>
      </c>
      <c r="C5151" s="4" t="s">
        <v>2059</v>
      </c>
      <c r="D5151" s="4" t="s">
        <v>2060</v>
      </c>
      <c r="E5151" s="4" t="s">
        <v>98</v>
      </c>
      <c r="F5151" s="4" t="s">
        <v>99</v>
      </c>
      <c r="G5151" s="23" t="n">
        <v>410372</v>
      </c>
      <c r="H5151" s="24" t="n">
        <f aca="false">Parametros!$B$3</f>
        <v>160.42</v>
      </c>
      <c r="I5151" s="24" t="n">
        <f aca="false">Parametros!$B$4</f>
        <v>151.76</v>
      </c>
      <c r="J5151" s="23" t="n">
        <f aca="false">G5151*H5151/I5151</f>
        <v>433789.379546653</v>
      </c>
      <c r="K5151" s="23" t="n">
        <v>393739.61</v>
      </c>
      <c r="L5151" s="23" t="n">
        <v>515627</v>
      </c>
      <c r="M5151" s="23" t="n">
        <f aca="false">MIN(J5151:L5151)</f>
        <v>393739.61</v>
      </c>
      <c r="N5151" s="23" t="n">
        <f aca="false">MAX(J5151:L5151)</f>
        <v>515627</v>
      </c>
      <c r="O5151" s="23" t="n">
        <f aca="false">MEDIAN(J5151:L5151)</f>
        <v>433789.379546653</v>
      </c>
      <c r="P5151" s="23" t="n">
        <f aca="false">AVERAGE(J5151:L5151)</f>
        <v>447718.663182218</v>
      </c>
      <c r="Q5151" s="23" t="n">
        <f aca="false">AVERAGE(M5151,O5151)</f>
        <v>413764.494773326</v>
      </c>
      <c r="R5151" s="23" t="n">
        <f aca="false">AVERAGE(N5151,O5151)</f>
        <v>474708.189773326</v>
      </c>
      <c r="S5151" s="23" t="n">
        <f aca="false">STDEV(J5151:L5151)</f>
        <v>62126.1029455658</v>
      </c>
      <c r="T5151" s="25" t="n">
        <f aca="false">IF(P5151&gt;0,S5151/P5151,NA())</f>
        <v>0.138761476914982</v>
      </c>
      <c r="U5151" s="4" t="str">
        <f aca="false">IF(T5151&lt;=Parametros!$B$7,"MENOR",IF(T5151&lt;=Parametros!$B$8,"PROMEDIO MENOR-MEDIANA","PROMEDIO"))</f>
        <v>MENOR</v>
      </c>
      <c r="V5151" s="23" t="n">
        <f aca="false">IF(T5151&lt;=Parametros!$B$7,M5151,IF(T5151&lt;=Parametros!$B$8,Q5151,P5151))</f>
        <v>393739.61</v>
      </c>
      <c r="W5151" s="26" t="n">
        <f aca="false">ROUND(V5151,0)</f>
        <v>393740</v>
      </c>
      <c r="X5151" s="27" t="n">
        <f aca="false">K5151/G5151</f>
        <v>0.959469968711316</v>
      </c>
      <c r="Y5151" s="27" t="n">
        <f aca="false">L5151/G5151</f>
        <v>1.25648679734485</v>
      </c>
    </row>
    <row r="5152" customFormat="false" ht="39" hidden="false" customHeight="true" outlineLevel="0" collapsed="false">
      <c r="A5152" s="4" t="s">
        <v>671</v>
      </c>
      <c r="B5152" s="4" t="s">
        <v>1668</v>
      </c>
      <c r="C5152" s="4" t="s">
        <v>2061</v>
      </c>
      <c r="D5152" s="4" t="s">
        <v>2062</v>
      </c>
      <c r="E5152" s="4" t="s">
        <v>98</v>
      </c>
      <c r="F5152" s="4" t="s">
        <v>99</v>
      </c>
      <c r="G5152" s="23" t="n">
        <v>410372</v>
      </c>
      <c r="H5152" s="24" t="n">
        <f aca="false">Parametros!$B$3</f>
        <v>160.42</v>
      </c>
      <c r="I5152" s="24" t="n">
        <f aca="false">Parametros!$B$4</f>
        <v>151.76</v>
      </c>
      <c r="J5152" s="23" t="n">
        <f aca="false">G5152*H5152/I5152</f>
        <v>433789.379546653</v>
      </c>
      <c r="K5152" s="23" t="n">
        <v>393739.61</v>
      </c>
      <c r="L5152" s="23" t="n">
        <v>515627</v>
      </c>
      <c r="M5152" s="23" t="n">
        <f aca="false">MIN(J5152:L5152)</f>
        <v>393739.61</v>
      </c>
      <c r="N5152" s="23" t="n">
        <f aca="false">MAX(J5152:L5152)</f>
        <v>515627</v>
      </c>
      <c r="O5152" s="23" t="n">
        <f aca="false">MEDIAN(J5152:L5152)</f>
        <v>433789.379546653</v>
      </c>
      <c r="P5152" s="23" t="n">
        <f aca="false">AVERAGE(J5152:L5152)</f>
        <v>447718.663182218</v>
      </c>
      <c r="Q5152" s="23" t="n">
        <f aca="false">AVERAGE(M5152,O5152)</f>
        <v>413764.494773326</v>
      </c>
      <c r="R5152" s="23" t="n">
        <f aca="false">AVERAGE(N5152,O5152)</f>
        <v>474708.189773326</v>
      </c>
      <c r="S5152" s="23" t="n">
        <f aca="false">STDEV(J5152:L5152)</f>
        <v>62126.1029455658</v>
      </c>
      <c r="T5152" s="25" t="n">
        <f aca="false">IF(P5152&gt;0,S5152/P5152,NA())</f>
        <v>0.138761476914982</v>
      </c>
      <c r="U5152" s="4" t="str">
        <f aca="false">IF(T5152&lt;=Parametros!$B$7,"MENOR",IF(T5152&lt;=Parametros!$B$8,"PROMEDIO MENOR-MEDIANA","PROMEDIO"))</f>
        <v>MENOR</v>
      </c>
      <c r="V5152" s="23" t="n">
        <f aca="false">IF(T5152&lt;=Parametros!$B$7,M5152,IF(T5152&lt;=Parametros!$B$8,Q5152,P5152))</f>
        <v>393739.61</v>
      </c>
      <c r="W5152" s="26" t="n">
        <f aca="false">ROUND(V5152,0)</f>
        <v>393740</v>
      </c>
      <c r="X5152" s="27" t="n">
        <f aca="false">K5152/G5152</f>
        <v>0.959469968711316</v>
      </c>
      <c r="Y5152" s="27" t="n">
        <f aca="false">L5152/G5152</f>
        <v>1.25648679734485</v>
      </c>
    </row>
    <row r="5153" customFormat="false" ht="39" hidden="false" customHeight="true" outlineLevel="0" collapsed="false">
      <c r="A5153" s="4" t="s">
        <v>674</v>
      </c>
      <c r="B5153" s="4" t="s">
        <v>1668</v>
      </c>
      <c r="C5153" s="4" t="s">
        <v>2063</v>
      </c>
      <c r="D5153" s="4" t="s">
        <v>2064</v>
      </c>
      <c r="E5153" s="4" t="s">
        <v>98</v>
      </c>
      <c r="F5153" s="4" t="s">
        <v>99</v>
      </c>
      <c r="G5153" s="23" t="n">
        <v>538118</v>
      </c>
      <c r="H5153" s="24" t="n">
        <f aca="false">Parametros!$B$3</f>
        <v>160.42</v>
      </c>
      <c r="I5153" s="24" t="n">
        <f aca="false">Parametros!$B$4</f>
        <v>151.76</v>
      </c>
      <c r="J5153" s="23" t="n">
        <f aca="false">G5153*H5153/I5153</f>
        <v>568825.049815498</v>
      </c>
      <c r="K5153" s="23" t="n">
        <v>516308.48</v>
      </c>
      <c r="L5153" s="23" t="n">
        <v>676158</v>
      </c>
      <c r="M5153" s="23" t="n">
        <f aca="false">MIN(J5153:L5153)</f>
        <v>516308.48</v>
      </c>
      <c r="N5153" s="23" t="n">
        <f aca="false">MAX(J5153:L5153)</f>
        <v>676158</v>
      </c>
      <c r="O5153" s="23" t="n">
        <f aca="false">MEDIAN(J5153:L5153)</f>
        <v>568825.049815498</v>
      </c>
      <c r="P5153" s="23" t="n">
        <f aca="false">AVERAGE(J5153:L5153)</f>
        <v>587097.176605166</v>
      </c>
      <c r="Q5153" s="23" t="n">
        <f aca="false">AVERAGE(M5153,O5153)</f>
        <v>542566.764907749</v>
      </c>
      <c r="R5153" s="23" t="n">
        <f aca="false">AVERAGE(N5153,O5153)</f>
        <v>622491.524907749</v>
      </c>
      <c r="S5153" s="23" t="n">
        <f aca="false">STDEV(J5153:L5153)</f>
        <v>81476.1942172122</v>
      </c>
      <c r="T5153" s="25" t="n">
        <f aca="false">IF(P5153&gt;0,S5153/P5153,NA())</f>
        <v>0.138778037885211</v>
      </c>
      <c r="U5153" s="4" t="str">
        <f aca="false">IF(T5153&lt;=Parametros!$B$7,"MENOR",IF(T5153&lt;=Parametros!$B$8,"PROMEDIO MENOR-MEDIANA","PROMEDIO"))</f>
        <v>MENOR</v>
      </c>
      <c r="V5153" s="23" t="n">
        <f aca="false">IF(T5153&lt;=Parametros!$B$7,M5153,IF(T5153&lt;=Parametros!$B$8,Q5153,P5153))</f>
        <v>516308.48</v>
      </c>
      <c r="W5153" s="26" t="n">
        <f aca="false">ROUND(V5153,0)</f>
        <v>516308</v>
      </c>
      <c r="X5153" s="27" t="n">
        <f aca="false">K5153/G5153</f>
        <v>0.959470748051543</v>
      </c>
      <c r="Y5153" s="27" t="n">
        <f aca="false">L5153/G5153</f>
        <v>1.25652366209642</v>
      </c>
    </row>
    <row r="5154" customFormat="false" ht="26.25" hidden="false" customHeight="true" outlineLevel="0" collapsed="false">
      <c r="A5154" s="4" t="s">
        <v>677</v>
      </c>
      <c r="B5154" s="4" t="s">
        <v>1668</v>
      </c>
      <c r="C5154" s="4" t="s">
        <v>2065</v>
      </c>
      <c r="D5154" s="4" t="s">
        <v>2066</v>
      </c>
      <c r="E5154" s="4" t="s">
        <v>98</v>
      </c>
      <c r="F5154" s="4" t="s">
        <v>99</v>
      </c>
      <c r="G5154" s="23" t="n">
        <v>820743</v>
      </c>
      <c r="H5154" s="24" t="n">
        <f aca="false">Parametros!$B$3</f>
        <v>160.42</v>
      </c>
      <c r="I5154" s="24" t="n">
        <f aca="false">Parametros!$B$4</f>
        <v>151.76</v>
      </c>
      <c r="J5154" s="23" t="n">
        <f aca="false">G5154*H5154/I5154</f>
        <v>867577.70202952</v>
      </c>
      <c r="K5154" s="23" t="n">
        <v>787478.3</v>
      </c>
      <c r="L5154" s="23" t="n">
        <v>1031254</v>
      </c>
      <c r="M5154" s="23" t="n">
        <f aca="false">MIN(J5154:L5154)</f>
        <v>787478.3</v>
      </c>
      <c r="N5154" s="23" t="n">
        <f aca="false">MAX(J5154:L5154)</f>
        <v>1031254</v>
      </c>
      <c r="O5154" s="23" t="n">
        <f aca="false">MEDIAN(J5154:L5154)</f>
        <v>867577.70202952</v>
      </c>
      <c r="P5154" s="23" t="n">
        <f aca="false">AVERAGE(J5154:L5154)</f>
        <v>895436.667343174</v>
      </c>
      <c r="Q5154" s="23" t="n">
        <f aca="false">AVERAGE(M5154,O5154)</f>
        <v>827528.00101476</v>
      </c>
      <c r="R5154" s="23" t="n">
        <f aca="false">AVERAGE(N5154,O5154)</f>
        <v>949415.85101476</v>
      </c>
      <c r="S5154" s="23" t="n">
        <f aca="false">STDEV(J5154:L5154)</f>
        <v>124252.724070271</v>
      </c>
      <c r="T5154" s="25" t="n">
        <f aca="false">IF(P5154&gt;0,S5154/P5154,NA())</f>
        <v>0.138762157729076</v>
      </c>
      <c r="U5154" s="4" t="str">
        <f aca="false">IF(T5154&lt;=Parametros!$B$7,"MENOR",IF(T5154&lt;=Parametros!$B$8,"PROMEDIO MENOR-MEDIANA","PROMEDIO"))</f>
        <v>MENOR</v>
      </c>
      <c r="V5154" s="23" t="n">
        <f aca="false">IF(T5154&lt;=Parametros!$B$7,M5154,IF(T5154&lt;=Parametros!$B$8,Q5154,P5154))</f>
        <v>787478.3</v>
      </c>
      <c r="W5154" s="26" t="n">
        <f aca="false">ROUND(V5154,0)</f>
        <v>787478</v>
      </c>
      <c r="X5154" s="27" t="n">
        <f aca="false">K5154/G5154</f>
        <v>0.959470016801849</v>
      </c>
      <c r="Y5154" s="27" t="n">
        <f aca="false">L5154/G5154</f>
        <v>1.25648832825866</v>
      </c>
    </row>
    <row r="5155" customFormat="false" ht="39" hidden="false" customHeight="true" outlineLevel="0" collapsed="false">
      <c r="A5155" s="4" t="s">
        <v>680</v>
      </c>
      <c r="B5155" s="4" t="s">
        <v>1668</v>
      </c>
      <c r="C5155" s="4" t="s">
        <v>2067</v>
      </c>
      <c r="D5155" s="4" t="s">
        <v>2068</v>
      </c>
      <c r="E5155" s="4" t="s">
        <v>98</v>
      </c>
      <c r="F5155" s="4" t="s">
        <v>99</v>
      </c>
      <c r="G5155" s="23" t="n">
        <v>536988</v>
      </c>
      <c r="H5155" s="24" t="n">
        <f aca="false">Parametros!$B$3</f>
        <v>160.42</v>
      </c>
      <c r="I5155" s="24" t="n">
        <f aca="false">Parametros!$B$4</f>
        <v>151.76</v>
      </c>
      <c r="J5155" s="23" t="n">
        <f aca="false">G5155*H5155/I5155</f>
        <v>567630.567738535</v>
      </c>
      <c r="K5155" s="23" t="n">
        <v>515224.49</v>
      </c>
      <c r="L5155" s="23" t="n">
        <v>674730</v>
      </c>
      <c r="M5155" s="23" t="n">
        <f aca="false">MIN(J5155:L5155)</f>
        <v>515224.49</v>
      </c>
      <c r="N5155" s="23" t="n">
        <f aca="false">MAX(J5155:L5155)</f>
        <v>674730</v>
      </c>
      <c r="O5155" s="23" t="n">
        <f aca="false">MEDIAN(J5155:L5155)</f>
        <v>567630.567738535</v>
      </c>
      <c r="P5155" s="23" t="n">
        <f aca="false">AVERAGE(J5155:L5155)</f>
        <v>585861.685912845</v>
      </c>
      <c r="Q5155" s="23" t="n">
        <f aca="false">AVERAGE(M5155,O5155)</f>
        <v>541427.528869267</v>
      </c>
      <c r="R5155" s="23" t="n">
        <f aca="false">AVERAGE(N5155,O5155)</f>
        <v>621180.283869267</v>
      </c>
      <c r="S5155" s="23" t="n">
        <f aca="false">STDEV(J5155:L5155)</f>
        <v>81300.5669260939</v>
      </c>
      <c r="T5155" s="25" t="n">
        <f aca="false">IF(P5155&gt;0,S5155/P5155,NA())</f>
        <v>0.138770923036924</v>
      </c>
      <c r="U5155" s="4" t="str">
        <f aca="false">IF(T5155&lt;=Parametros!$B$7,"MENOR",IF(T5155&lt;=Parametros!$B$8,"PROMEDIO MENOR-MEDIANA","PROMEDIO"))</f>
        <v>MENOR</v>
      </c>
      <c r="V5155" s="23" t="n">
        <f aca="false">IF(T5155&lt;=Parametros!$B$7,M5155,IF(T5155&lt;=Parametros!$B$8,Q5155,P5155))</f>
        <v>515224.49</v>
      </c>
      <c r="W5155" s="26" t="n">
        <f aca="false">ROUND(V5155,0)</f>
        <v>515224</v>
      </c>
      <c r="X5155" s="27" t="n">
        <f aca="false">K5155/G5155</f>
        <v>0.959471142744344</v>
      </c>
      <c r="Y5155" s="27" t="n">
        <f aca="false">L5155/G5155</f>
        <v>1.25650852533017</v>
      </c>
    </row>
    <row r="5156" customFormat="false" ht="39" hidden="false" customHeight="true" outlineLevel="0" collapsed="false">
      <c r="A5156" s="4" t="s">
        <v>683</v>
      </c>
      <c r="B5156" s="4" t="s">
        <v>1668</v>
      </c>
      <c r="C5156" s="4" t="s">
        <v>2069</v>
      </c>
      <c r="D5156" s="4" t="s">
        <v>2070</v>
      </c>
      <c r="E5156" s="4" t="s">
        <v>98</v>
      </c>
      <c r="F5156" s="4" t="s">
        <v>99</v>
      </c>
      <c r="G5156" s="23" t="n">
        <v>683953</v>
      </c>
      <c r="H5156" s="24" t="n">
        <f aca="false">Parametros!$B$3</f>
        <v>160.42</v>
      </c>
      <c r="I5156" s="24" t="n">
        <f aca="false">Parametros!$B$4</f>
        <v>151.76</v>
      </c>
      <c r="J5156" s="23" t="n">
        <f aca="false">G5156*H5156/I5156</f>
        <v>722981.946889826</v>
      </c>
      <c r="K5156" s="23" t="n">
        <v>656232.99</v>
      </c>
      <c r="L5156" s="23" t="n">
        <v>859299</v>
      </c>
      <c r="M5156" s="23" t="n">
        <f aca="false">MIN(J5156:L5156)</f>
        <v>656232.99</v>
      </c>
      <c r="N5156" s="23" t="n">
        <f aca="false">MAX(J5156:L5156)</f>
        <v>859299</v>
      </c>
      <c r="O5156" s="23" t="n">
        <f aca="false">MEDIAN(J5156:L5156)</f>
        <v>722981.946889826</v>
      </c>
      <c r="P5156" s="23" t="n">
        <f aca="false">AVERAGE(J5156:L5156)</f>
        <v>746171.312296609</v>
      </c>
      <c r="Q5156" s="23" t="n">
        <f aca="false">AVERAGE(M5156,O5156)</f>
        <v>689607.468444913</v>
      </c>
      <c r="R5156" s="23" t="n">
        <f aca="false">AVERAGE(N5156,O5156)</f>
        <v>791140.473444913</v>
      </c>
      <c r="S5156" s="23" t="n">
        <f aca="false">STDEV(J5156:L5156)</f>
        <v>103500.053648812</v>
      </c>
      <c r="T5156" s="25" t="n">
        <f aca="false">IF(P5156&gt;0,S5156/P5156,NA())</f>
        <v>0.138708165193666</v>
      </c>
      <c r="U5156" s="4" t="str">
        <f aca="false">IF(T5156&lt;=Parametros!$B$7,"MENOR",IF(T5156&lt;=Parametros!$B$8,"PROMEDIO MENOR-MEDIANA","PROMEDIO"))</f>
        <v>MENOR</v>
      </c>
      <c r="V5156" s="23" t="n">
        <f aca="false">IF(T5156&lt;=Parametros!$B$7,M5156,IF(T5156&lt;=Parametros!$B$8,Q5156,P5156))</f>
        <v>656232.99</v>
      </c>
      <c r="W5156" s="26" t="n">
        <f aca="false">ROUND(V5156,0)</f>
        <v>656233</v>
      </c>
      <c r="X5156" s="27" t="n">
        <f aca="false">K5156/G5156</f>
        <v>0.959470884695293</v>
      </c>
      <c r="Y5156" s="27" t="n">
        <f aca="false">L5156/G5156</f>
        <v>1.25637141733423</v>
      </c>
    </row>
    <row r="5157" customFormat="false" ht="39" hidden="false" customHeight="true" outlineLevel="0" collapsed="false">
      <c r="A5157" s="4" t="s">
        <v>686</v>
      </c>
      <c r="B5157" s="4" t="s">
        <v>1668</v>
      </c>
      <c r="C5157" s="4" t="s">
        <v>2071</v>
      </c>
      <c r="D5157" s="4" t="s">
        <v>2072</v>
      </c>
      <c r="E5157" s="4" t="s">
        <v>98</v>
      </c>
      <c r="F5157" s="4" t="s">
        <v>99</v>
      </c>
      <c r="G5157" s="23" t="n">
        <v>404719</v>
      </c>
      <c r="H5157" s="24" t="n">
        <f aca="false">Parametros!$B$3</f>
        <v>160.42</v>
      </c>
      <c r="I5157" s="24" t="n">
        <f aca="false">Parametros!$B$4</f>
        <v>151.76</v>
      </c>
      <c r="J5157" s="23" t="n">
        <f aca="false">G5157*H5157/I5157</f>
        <v>427813.79797048</v>
      </c>
      <c r="K5157" s="23" t="n">
        <v>388316.03</v>
      </c>
      <c r="L5157" s="23" t="n">
        <v>508487</v>
      </c>
      <c r="M5157" s="23" t="n">
        <f aca="false">MIN(J5157:L5157)</f>
        <v>388316.03</v>
      </c>
      <c r="N5157" s="23" t="n">
        <f aca="false">MAX(J5157:L5157)</f>
        <v>508487</v>
      </c>
      <c r="O5157" s="23" t="n">
        <f aca="false">MEDIAN(J5157:L5157)</f>
        <v>427813.79797048</v>
      </c>
      <c r="P5157" s="23" t="n">
        <f aca="false">AVERAGE(J5157:L5157)</f>
        <v>441538.942656827</v>
      </c>
      <c r="Q5157" s="23" t="n">
        <f aca="false">AVERAGE(M5157,O5157)</f>
        <v>408064.91398524</v>
      </c>
      <c r="R5157" s="23" t="n">
        <f aca="false">AVERAGE(N5157,O5157)</f>
        <v>468150.39898524</v>
      </c>
      <c r="S5157" s="23" t="n">
        <f aca="false">STDEV(J5157:L5157)</f>
        <v>61249.8996340491</v>
      </c>
      <c r="T5157" s="25" t="n">
        <f aca="false">IF(P5157&gt;0,S5157/P5157,NA())</f>
        <v>0.138719133731436</v>
      </c>
      <c r="U5157" s="4" t="str">
        <f aca="false">IF(T5157&lt;=Parametros!$B$7,"MENOR",IF(T5157&lt;=Parametros!$B$8,"PROMEDIO MENOR-MEDIANA","PROMEDIO"))</f>
        <v>MENOR</v>
      </c>
      <c r="V5157" s="23" t="n">
        <f aca="false">IF(T5157&lt;=Parametros!$B$7,M5157,IF(T5157&lt;=Parametros!$B$8,Q5157,P5157))</f>
        <v>388316.03</v>
      </c>
      <c r="W5157" s="26" t="n">
        <f aca="false">ROUND(V5157,0)</f>
        <v>388316</v>
      </c>
      <c r="X5157" s="27" t="n">
        <f aca="false">K5157/G5157</f>
        <v>0.959470719190352</v>
      </c>
      <c r="Y5157" s="27" t="n">
        <f aca="false">L5157/G5157</f>
        <v>1.25639517788886</v>
      </c>
    </row>
    <row r="5158" customFormat="false" ht="51.75" hidden="false" customHeight="true" outlineLevel="0" collapsed="false">
      <c r="A5158" s="4" t="s">
        <v>689</v>
      </c>
      <c r="B5158" s="4" t="s">
        <v>1668</v>
      </c>
      <c r="C5158" s="4" t="s">
        <v>2073</v>
      </c>
      <c r="D5158" s="4" t="s">
        <v>2074</v>
      </c>
      <c r="E5158" s="4" t="s">
        <v>98</v>
      </c>
      <c r="F5158" s="4" t="s">
        <v>99</v>
      </c>
      <c r="G5158" s="23" t="n">
        <v>136791</v>
      </c>
      <c r="H5158" s="24" t="n">
        <f aca="false">Parametros!$B$3</f>
        <v>160.42</v>
      </c>
      <c r="I5158" s="24" t="n">
        <f aca="false">Parametros!$B$4</f>
        <v>151.76</v>
      </c>
      <c r="J5158" s="23" t="n">
        <f aca="false">G5158*H5158/I5158</f>
        <v>144596.812203479</v>
      </c>
      <c r="K5158" s="23" t="n">
        <v>131247.15</v>
      </c>
      <c r="L5158" s="23" t="n">
        <v>171836</v>
      </c>
      <c r="M5158" s="23" t="n">
        <f aca="false">MIN(J5158:L5158)</f>
        <v>131247.15</v>
      </c>
      <c r="N5158" s="23" t="n">
        <f aca="false">MAX(J5158:L5158)</f>
        <v>171836</v>
      </c>
      <c r="O5158" s="23" t="n">
        <f aca="false">MEDIAN(J5158:L5158)</f>
        <v>144596.812203479</v>
      </c>
      <c r="P5158" s="23" t="n">
        <f aca="false">AVERAGE(J5158:L5158)</f>
        <v>149226.654067826</v>
      </c>
      <c r="Q5158" s="23" t="n">
        <f aca="false">AVERAGE(M5158,O5158)</f>
        <v>137921.98110174</v>
      </c>
      <c r="R5158" s="23" t="n">
        <f aca="false">AVERAGE(N5158,O5158)</f>
        <v>158216.40610174</v>
      </c>
      <c r="S5158" s="23" t="n">
        <f aca="false">STDEV(J5158:L5158)</f>
        <v>20686.7170630642</v>
      </c>
      <c r="T5158" s="25" t="n">
        <f aca="false">IF(P5158&gt;0,S5158/P5158,NA())</f>
        <v>0.138626153566786</v>
      </c>
      <c r="U5158" s="4" t="str">
        <f aca="false">IF(T5158&lt;=Parametros!$B$7,"MENOR",IF(T5158&lt;=Parametros!$B$8,"PROMEDIO MENOR-MEDIANA","PROMEDIO"))</f>
        <v>MENOR</v>
      </c>
      <c r="V5158" s="23" t="n">
        <f aca="false">IF(T5158&lt;=Parametros!$B$7,M5158,IF(T5158&lt;=Parametros!$B$8,Q5158,P5158))</f>
        <v>131247.15</v>
      </c>
      <c r="W5158" s="26" t="n">
        <f aca="false">ROUND(V5158,0)</f>
        <v>131247</v>
      </c>
      <c r="X5158" s="27" t="n">
        <f aca="false">K5158/G5158</f>
        <v>0.959472114393491</v>
      </c>
      <c r="Y5158" s="27" t="n">
        <f aca="false">L5158/G5158</f>
        <v>1.25619375543713</v>
      </c>
    </row>
    <row r="5159" customFormat="false" ht="26.25" hidden="false" customHeight="true" outlineLevel="0" collapsed="false">
      <c r="A5159" s="4" t="s">
        <v>692</v>
      </c>
      <c r="B5159" s="4" t="s">
        <v>1668</v>
      </c>
      <c r="C5159" s="4" t="s">
        <v>2075</v>
      </c>
      <c r="D5159" s="4" t="s">
        <v>2076</v>
      </c>
      <c r="E5159" s="4" t="s">
        <v>98</v>
      </c>
      <c r="F5159" s="4" t="s">
        <v>99</v>
      </c>
      <c r="G5159" s="23" t="n">
        <v>273581</v>
      </c>
      <c r="H5159" s="24" t="n">
        <f aca="false">Parametros!$B$3</f>
        <v>160.42</v>
      </c>
      <c r="I5159" s="24" t="n">
        <f aca="false">Parametros!$B$4</f>
        <v>151.76</v>
      </c>
      <c r="J5159" s="23" t="n">
        <f aca="false">G5159*H5159/I5159</f>
        <v>289192.567343173</v>
      </c>
      <c r="K5159" s="23" t="n">
        <v>262492.46</v>
      </c>
      <c r="L5159" s="23" t="n">
        <v>343672</v>
      </c>
      <c r="M5159" s="23" t="n">
        <f aca="false">MIN(J5159:L5159)</f>
        <v>262492.46</v>
      </c>
      <c r="N5159" s="23" t="n">
        <f aca="false">MAX(J5159:L5159)</f>
        <v>343672</v>
      </c>
      <c r="O5159" s="23" t="n">
        <f aca="false">MEDIAN(J5159:L5159)</f>
        <v>289192.567343173</v>
      </c>
      <c r="P5159" s="23" t="n">
        <f aca="false">AVERAGE(J5159:L5159)</f>
        <v>298452.342447725</v>
      </c>
      <c r="Q5159" s="23" t="n">
        <f aca="false">AVERAGE(M5159,O5159)</f>
        <v>275842.513671587</v>
      </c>
      <c r="R5159" s="23" t="n">
        <f aca="false">AVERAGE(N5159,O5159)</f>
        <v>316432.283671587</v>
      </c>
      <c r="S5159" s="23" t="n">
        <f aca="false">STDEV(J5159:L5159)</f>
        <v>41374.3520178026</v>
      </c>
      <c r="T5159" s="25" t="n">
        <f aca="false">IF(P5159&gt;0,S5159/P5159,NA())</f>
        <v>0.138629677617791</v>
      </c>
      <c r="U5159" s="4" t="str">
        <f aca="false">IF(T5159&lt;=Parametros!$B$7,"MENOR",IF(T5159&lt;=Parametros!$B$8,"PROMEDIO MENOR-MEDIANA","PROMEDIO"))</f>
        <v>MENOR</v>
      </c>
      <c r="V5159" s="23" t="n">
        <f aca="false">IF(T5159&lt;=Parametros!$B$7,M5159,IF(T5159&lt;=Parametros!$B$8,Q5159,P5159))</f>
        <v>262492.46</v>
      </c>
      <c r="W5159" s="26" t="n">
        <f aca="false">ROUND(V5159,0)</f>
        <v>262492</v>
      </c>
      <c r="X5159" s="27" t="n">
        <f aca="false">K5159/G5159</f>
        <v>0.959468895866307</v>
      </c>
      <c r="Y5159" s="27" t="n">
        <f aca="false">L5159/G5159</f>
        <v>1.25619834710744</v>
      </c>
    </row>
    <row r="5160" customFormat="false" ht="39" hidden="false" customHeight="true" outlineLevel="0" collapsed="false">
      <c r="A5160" s="4" t="s">
        <v>695</v>
      </c>
      <c r="B5160" s="4" t="s">
        <v>1668</v>
      </c>
      <c r="C5160" s="4" t="s">
        <v>2077</v>
      </c>
      <c r="D5160" s="4" t="s">
        <v>2078</v>
      </c>
      <c r="E5160" s="4" t="s">
        <v>98</v>
      </c>
      <c r="F5160" s="4" t="s">
        <v>99</v>
      </c>
      <c r="G5160" s="23" t="n">
        <v>273581</v>
      </c>
      <c r="H5160" s="24" t="n">
        <f aca="false">Parametros!$B$3</f>
        <v>160.42</v>
      </c>
      <c r="I5160" s="24" t="n">
        <f aca="false">Parametros!$B$4</f>
        <v>151.76</v>
      </c>
      <c r="J5160" s="23" t="n">
        <f aca="false">G5160*H5160/I5160</f>
        <v>289192.567343173</v>
      </c>
      <c r="K5160" s="23" t="n">
        <v>262492.46</v>
      </c>
      <c r="L5160" s="23" t="n">
        <v>343672</v>
      </c>
      <c r="M5160" s="23" t="n">
        <f aca="false">MIN(J5160:L5160)</f>
        <v>262492.46</v>
      </c>
      <c r="N5160" s="23" t="n">
        <f aca="false">MAX(J5160:L5160)</f>
        <v>343672</v>
      </c>
      <c r="O5160" s="23" t="n">
        <f aca="false">MEDIAN(J5160:L5160)</f>
        <v>289192.567343173</v>
      </c>
      <c r="P5160" s="23" t="n">
        <f aca="false">AVERAGE(J5160:L5160)</f>
        <v>298452.342447725</v>
      </c>
      <c r="Q5160" s="23" t="n">
        <f aca="false">AVERAGE(M5160,O5160)</f>
        <v>275842.513671587</v>
      </c>
      <c r="R5160" s="23" t="n">
        <f aca="false">AVERAGE(N5160,O5160)</f>
        <v>316432.283671587</v>
      </c>
      <c r="S5160" s="23" t="n">
        <f aca="false">STDEV(J5160:L5160)</f>
        <v>41374.3520178026</v>
      </c>
      <c r="T5160" s="25" t="n">
        <f aca="false">IF(P5160&gt;0,S5160/P5160,NA())</f>
        <v>0.138629677617791</v>
      </c>
      <c r="U5160" s="4" t="str">
        <f aca="false">IF(T5160&lt;=Parametros!$B$7,"MENOR",IF(T5160&lt;=Parametros!$B$8,"PROMEDIO MENOR-MEDIANA","PROMEDIO"))</f>
        <v>MENOR</v>
      </c>
      <c r="V5160" s="23" t="n">
        <f aca="false">IF(T5160&lt;=Parametros!$B$7,M5160,IF(T5160&lt;=Parametros!$B$8,Q5160,P5160))</f>
        <v>262492.46</v>
      </c>
      <c r="W5160" s="26" t="n">
        <f aca="false">ROUND(V5160,0)</f>
        <v>262492</v>
      </c>
      <c r="X5160" s="27" t="n">
        <f aca="false">K5160/G5160</f>
        <v>0.959468895866307</v>
      </c>
      <c r="Y5160" s="27" t="n">
        <f aca="false">L5160/G5160</f>
        <v>1.25619834710744</v>
      </c>
    </row>
    <row r="5161" customFormat="false" ht="39" hidden="false" customHeight="true" outlineLevel="0" collapsed="false">
      <c r="A5161" s="4" t="s">
        <v>698</v>
      </c>
      <c r="B5161" s="4" t="s">
        <v>1668</v>
      </c>
      <c r="C5161" s="4" t="s">
        <v>2079</v>
      </c>
      <c r="D5161" s="4" t="s">
        <v>2080</v>
      </c>
      <c r="E5161" s="4" t="s">
        <v>98</v>
      </c>
      <c r="F5161" s="4" t="s">
        <v>99</v>
      </c>
      <c r="G5161" s="23" t="n">
        <v>683953</v>
      </c>
      <c r="H5161" s="24" t="n">
        <f aca="false">Parametros!$B$3</f>
        <v>160.42</v>
      </c>
      <c r="I5161" s="24" t="n">
        <f aca="false">Parametros!$B$4</f>
        <v>151.76</v>
      </c>
      <c r="J5161" s="23" t="n">
        <f aca="false">G5161*H5161/I5161</f>
        <v>722981.946889826</v>
      </c>
      <c r="K5161" s="23" t="n">
        <v>656232.99</v>
      </c>
      <c r="L5161" s="23" t="n">
        <v>859299</v>
      </c>
      <c r="M5161" s="23" t="n">
        <f aca="false">MIN(J5161:L5161)</f>
        <v>656232.99</v>
      </c>
      <c r="N5161" s="23" t="n">
        <f aca="false">MAX(J5161:L5161)</f>
        <v>859299</v>
      </c>
      <c r="O5161" s="23" t="n">
        <f aca="false">MEDIAN(J5161:L5161)</f>
        <v>722981.946889826</v>
      </c>
      <c r="P5161" s="23" t="n">
        <f aca="false">AVERAGE(J5161:L5161)</f>
        <v>746171.312296609</v>
      </c>
      <c r="Q5161" s="23" t="n">
        <f aca="false">AVERAGE(M5161,O5161)</f>
        <v>689607.468444913</v>
      </c>
      <c r="R5161" s="23" t="n">
        <f aca="false">AVERAGE(N5161,O5161)</f>
        <v>791140.473444913</v>
      </c>
      <c r="S5161" s="23" t="n">
        <f aca="false">STDEV(J5161:L5161)</f>
        <v>103500.053648812</v>
      </c>
      <c r="T5161" s="25" t="n">
        <f aca="false">IF(P5161&gt;0,S5161/P5161,NA())</f>
        <v>0.138708165193666</v>
      </c>
      <c r="U5161" s="4" t="str">
        <f aca="false">IF(T5161&lt;=Parametros!$B$7,"MENOR",IF(T5161&lt;=Parametros!$B$8,"PROMEDIO MENOR-MEDIANA","PROMEDIO"))</f>
        <v>MENOR</v>
      </c>
      <c r="V5161" s="23" t="n">
        <f aca="false">IF(T5161&lt;=Parametros!$B$7,M5161,IF(T5161&lt;=Parametros!$B$8,Q5161,P5161))</f>
        <v>656232.99</v>
      </c>
      <c r="W5161" s="26" t="n">
        <f aca="false">ROUND(V5161,0)</f>
        <v>656233</v>
      </c>
      <c r="X5161" s="27" t="n">
        <f aca="false">K5161/G5161</f>
        <v>0.959470884695293</v>
      </c>
      <c r="Y5161" s="27" t="n">
        <f aca="false">L5161/G5161</f>
        <v>1.25637141733423</v>
      </c>
    </row>
    <row r="5162" customFormat="false" ht="26.25" hidden="false" customHeight="true" outlineLevel="0" collapsed="false">
      <c r="A5162" s="4" t="s">
        <v>701</v>
      </c>
      <c r="B5162" s="4" t="s">
        <v>1668</v>
      </c>
      <c r="C5162" s="4" t="s">
        <v>2081</v>
      </c>
      <c r="D5162" s="4" t="s">
        <v>2082</v>
      </c>
      <c r="E5162" s="4" t="s">
        <v>98</v>
      </c>
      <c r="F5162" s="4" t="s">
        <v>99</v>
      </c>
      <c r="G5162" s="23" t="n">
        <v>547162</v>
      </c>
      <c r="H5162" s="24" t="n">
        <f aca="false">Parametros!$B$3</f>
        <v>160.42</v>
      </c>
      <c r="I5162" s="24" t="n">
        <f aca="false">Parametros!$B$4</f>
        <v>151.76</v>
      </c>
      <c r="J5162" s="23" t="n">
        <f aca="false">G5162*H5162/I5162</f>
        <v>578385.134686347</v>
      </c>
      <c r="K5162" s="23" t="n">
        <v>524985.84</v>
      </c>
      <c r="L5162" s="23" t="n">
        <v>687463</v>
      </c>
      <c r="M5162" s="23" t="n">
        <f aca="false">MIN(J5162:L5162)</f>
        <v>524985.84</v>
      </c>
      <c r="N5162" s="23" t="n">
        <f aca="false">MAX(J5162:L5162)</f>
        <v>687463</v>
      </c>
      <c r="O5162" s="23" t="n">
        <f aca="false">MEDIAN(J5162:L5162)</f>
        <v>578385.134686347</v>
      </c>
      <c r="P5162" s="23" t="n">
        <f aca="false">AVERAGE(J5162:L5162)</f>
        <v>596944.658228782</v>
      </c>
      <c r="Q5162" s="23" t="n">
        <f aca="false">AVERAGE(M5162,O5162)</f>
        <v>551685.487343174</v>
      </c>
      <c r="R5162" s="23" t="n">
        <f aca="false">AVERAGE(N5162,O5162)</f>
        <v>632924.067343173</v>
      </c>
      <c r="S5162" s="23" t="n">
        <f aca="false">STDEV(J5162:L5162)</f>
        <v>82813.3371867603</v>
      </c>
      <c r="T5162" s="25" t="n">
        <f aca="false">IF(P5162&gt;0,S5162/P5162,NA())</f>
        <v>0.138728667800595</v>
      </c>
      <c r="U5162" s="4" t="str">
        <f aca="false">IF(T5162&lt;=Parametros!$B$7,"MENOR",IF(T5162&lt;=Parametros!$B$8,"PROMEDIO MENOR-MEDIANA","PROMEDIO"))</f>
        <v>MENOR</v>
      </c>
      <c r="V5162" s="23" t="n">
        <f aca="false">IF(T5162&lt;=Parametros!$B$7,M5162,IF(T5162&lt;=Parametros!$B$8,Q5162,P5162))</f>
        <v>524985.84</v>
      </c>
      <c r="W5162" s="26" t="n">
        <f aca="false">ROUND(V5162,0)</f>
        <v>524986</v>
      </c>
      <c r="X5162" s="27" t="n">
        <f aca="false">K5162/G5162</f>
        <v>0.95947057726962</v>
      </c>
      <c r="Y5162" s="27" t="n">
        <f aca="false">L5162/G5162</f>
        <v>1.25641583297086</v>
      </c>
    </row>
    <row r="5163" customFormat="false" ht="39" hidden="false" customHeight="true" outlineLevel="0" collapsed="false">
      <c r="A5163" s="4" t="s">
        <v>704</v>
      </c>
      <c r="B5163" s="4" t="s">
        <v>1668</v>
      </c>
      <c r="C5163" s="4" t="s">
        <v>2083</v>
      </c>
      <c r="D5163" s="4" t="s">
        <v>2084</v>
      </c>
      <c r="E5163" s="4" t="s">
        <v>98</v>
      </c>
      <c r="F5163" s="4" t="s">
        <v>99</v>
      </c>
      <c r="G5163" s="23" t="n">
        <v>410372</v>
      </c>
      <c r="H5163" s="24" t="n">
        <f aca="false">Parametros!$B$3</f>
        <v>160.42</v>
      </c>
      <c r="I5163" s="24" t="n">
        <f aca="false">Parametros!$B$4</f>
        <v>151.76</v>
      </c>
      <c r="J5163" s="23" t="n">
        <f aca="false">G5163*H5163/I5163</f>
        <v>433789.379546653</v>
      </c>
      <c r="K5163" s="23" t="n">
        <v>393739.61</v>
      </c>
      <c r="L5163" s="23" t="n">
        <v>515627</v>
      </c>
      <c r="M5163" s="23" t="n">
        <f aca="false">MIN(J5163:L5163)</f>
        <v>393739.61</v>
      </c>
      <c r="N5163" s="23" t="n">
        <f aca="false">MAX(J5163:L5163)</f>
        <v>515627</v>
      </c>
      <c r="O5163" s="23" t="n">
        <f aca="false">MEDIAN(J5163:L5163)</f>
        <v>433789.379546653</v>
      </c>
      <c r="P5163" s="23" t="n">
        <f aca="false">AVERAGE(J5163:L5163)</f>
        <v>447718.663182218</v>
      </c>
      <c r="Q5163" s="23" t="n">
        <f aca="false">AVERAGE(M5163,O5163)</f>
        <v>413764.494773326</v>
      </c>
      <c r="R5163" s="23" t="n">
        <f aca="false">AVERAGE(N5163,O5163)</f>
        <v>474708.189773326</v>
      </c>
      <c r="S5163" s="23" t="n">
        <f aca="false">STDEV(J5163:L5163)</f>
        <v>62126.1029455658</v>
      </c>
      <c r="T5163" s="25" t="n">
        <f aca="false">IF(P5163&gt;0,S5163/P5163,NA())</f>
        <v>0.138761476914982</v>
      </c>
      <c r="U5163" s="4" t="str">
        <f aca="false">IF(T5163&lt;=Parametros!$B$7,"MENOR",IF(T5163&lt;=Parametros!$B$8,"PROMEDIO MENOR-MEDIANA","PROMEDIO"))</f>
        <v>MENOR</v>
      </c>
      <c r="V5163" s="23" t="n">
        <f aca="false">IF(T5163&lt;=Parametros!$B$7,M5163,IF(T5163&lt;=Parametros!$B$8,Q5163,P5163))</f>
        <v>393739.61</v>
      </c>
      <c r="W5163" s="26" t="n">
        <f aca="false">ROUND(V5163,0)</f>
        <v>393740</v>
      </c>
      <c r="X5163" s="27" t="n">
        <f aca="false">K5163/G5163</f>
        <v>0.959469968711316</v>
      </c>
      <c r="Y5163" s="27" t="n">
        <f aca="false">L5163/G5163</f>
        <v>1.25648679734485</v>
      </c>
    </row>
    <row r="5164" customFormat="false" ht="26.25" hidden="false" customHeight="true" outlineLevel="0" collapsed="false">
      <c r="A5164" s="4" t="s">
        <v>707</v>
      </c>
      <c r="B5164" s="4" t="s">
        <v>1668</v>
      </c>
      <c r="C5164" s="4" t="s">
        <v>2085</v>
      </c>
      <c r="D5164" s="4" t="s">
        <v>2086</v>
      </c>
      <c r="E5164" s="4" t="s">
        <v>98</v>
      </c>
      <c r="F5164" s="4" t="s">
        <v>99</v>
      </c>
      <c r="G5164" s="23" t="n">
        <v>639863</v>
      </c>
      <c r="H5164" s="24" t="n">
        <f aca="false">Parametros!$B$3</f>
        <v>160.42</v>
      </c>
      <c r="I5164" s="24" t="n">
        <f aca="false">Parametros!$B$4</f>
        <v>151.76</v>
      </c>
      <c r="J5164" s="23" t="n">
        <f aca="false">G5164*H5164/I5164</f>
        <v>676376.004612546</v>
      </c>
      <c r="K5164" s="23" t="n">
        <v>613929.25</v>
      </c>
      <c r="L5164" s="23" t="n">
        <v>803964</v>
      </c>
      <c r="M5164" s="23" t="n">
        <f aca="false">MIN(J5164:L5164)</f>
        <v>613929.25</v>
      </c>
      <c r="N5164" s="23" t="n">
        <f aca="false">MAX(J5164:L5164)</f>
        <v>803964</v>
      </c>
      <c r="O5164" s="23" t="n">
        <f aca="false">MEDIAN(J5164:L5164)</f>
        <v>676376.004612546</v>
      </c>
      <c r="P5164" s="23" t="n">
        <f aca="false">AVERAGE(J5164:L5164)</f>
        <v>698089.751537515</v>
      </c>
      <c r="Q5164" s="23" t="n">
        <f aca="false">AVERAGE(M5164,O5164)</f>
        <v>645152.627306273</v>
      </c>
      <c r="R5164" s="23" t="n">
        <f aca="false">AVERAGE(N5164,O5164)</f>
        <v>740170.002306273</v>
      </c>
      <c r="S5164" s="23" t="n">
        <f aca="false">STDEV(J5164:L5164)</f>
        <v>96860.2945279016</v>
      </c>
      <c r="T5164" s="25" t="n">
        <f aca="false">IF(P5164&gt;0,S5164/P5164,NA())</f>
        <v>0.138750489195079</v>
      </c>
      <c r="U5164" s="4" t="str">
        <f aca="false">IF(T5164&lt;=Parametros!$B$7,"MENOR",IF(T5164&lt;=Parametros!$B$8,"PROMEDIO MENOR-MEDIANA","PROMEDIO"))</f>
        <v>MENOR</v>
      </c>
      <c r="V5164" s="23" t="n">
        <f aca="false">IF(T5164&lt;=Parametros!$B$7,M5164,IF(T5164&lt;=Parametros!$B$8,Q5164,P5164))</f>
        <v>613929.25</v>
      </c>
      <c r="W5164" s="26" t="n">
        <f aca="false">ROUND(V5164,0)</f>
        <v>613929</v>
      </c>
      <c r="X5164" s="27" t="n">
        <f aca="false">K5164/G5164</f>
        <v>0.959469839637547</v>
      </c>
      <c r="Y5164" s="27" t="n">
        <f aca="false">L5164/G5164</f>
        <v>1.25646271154919</v>
      </c>
    </row>
    <row r="5165" customFormat="false" ht="15" hidden="false" customHeight="true" outlineLevel="0" collapsed="false">
      <c r="A5165" s="22" t="s">
        <v>710</v>
      </c>
      <c r="B5165" s="22" t="s">
        <v>711</v>
      </c>
      <c r="C5165" s="22"/>
      <c r="D5165" s="22"/>
      <c r="E5165" s="22"/>
      <c r="F5165" s="22"/>
      <c r="G5165" s="22"/>
      <c r="H5165" s="22"/>
      <c r="I5165" s="22"/>
      <c r="J5165" s="22"/>
      <c r="K5165" s="22"/>
      <c r="L5165" s="22"/>
      <c r="M5165" s="22"/>
      <c r="N5165" s="22"/>
      <c r="O5165" s="22"/>
      <c r="P5165" s="22"/>
      <c r="Q5165" s="22"/>
      <c r="R5165" s="22"/>
      <c r="S5165" s="22"/>
      <c r="T5165" s="22"/>
      <c r="U5165" s="22"/>
      <c r="V5165" s="22"/>
      <c r="W5165" s="22"/>
    </row>
    <row r="5166" customFormat="false" ht="26.25" hidden="false" customHeight="true" outlineLevel="0" collapsed="false">
      <c r="A5166" s="4" t="s">
        <v>712</v>
      </c>
      <c r="B5166" s="4" t="s">
        <v>1668</v>
      </c>
      <c r="C5166" s="4" t="s">
        <v>2087</v>
      </c>
      <c r="D5166" s="4" t="s">
        <v>2088</v>
      </c>
      <c r="E5166" s="4" t="s">
        <v>98</v>
      </c>
      <c r="F5166" s="4" t="s">
        <v>99</v>
      </c>
      <c r="G5166" s="23" t="n">
        <v>683953</v>
      </c>
      <c r="H5166" s="24" t="n">
        <f aca="false">Parametros!$B$3</f>
        <v>160.42</v>
      </c>
      <c r="I5166" s="24" t="n">
        <f aca="false">Parametros!$B$4</f>
        <v>151.76</v>
      </c>
      <c r="J5166" s="23" t="n">
        <f aca="false">G5166*H5166/I5166</f>
        <v>722981.946889826</v>
      </c>
      <c r="K5166" s="23" t="n">
        <v>656232.99</v>
      </c>
      <c r="L5166" s="23" t="n">
        <v>859299</v>
      </c>
      <c r="M5166" s="23" t="n">
        <f aca="false">MIN(J5166:L5166)</f>
        <v>656232.99</v>
      </c>
      <c r="N5166" s="23" t="n">
        <f aca="false">MAX(J5166:L5166)</f>
        <v>859299</v>
      </c>
      <c r="O5166" s="23" t="n">
        <f aca="false">MEDIAN(J5166:L5166)</f>
        <v>722981.946889826</v>
      </c>
      <c r="P5166" s="23" t="n">
        <f aca="false">AVERAGE(J5166:L5166)</f>
        <v>746171.312296609</v>
      </c>
      <c r="Q5166" s="23" t="n">
        <f aca="false">AVERAGE(M5166,O5166)</f>
        <v>689607.468444913</v>
      </c>
      <c r="R5166" s="23" t="n">
        <f aca="false">AVERAGE(N5166,O5166)</f>
        <v>791140.473444913</v>
      </c>
      <c r="S5166" s="23" t="n">
        <f aca="false">STDEV(J5166:L5166)</f>
        <v>103500.053648812</v>
      </c>
      <c r="T5166" s="25" t="n">
        <f aca="false">IF(P5166&gt;0,S5166/P5166,NA())</f>
        <v>0.138708165193666</v>
      </c>
      <c r="U5166" s="4" t="str">
        <f aca="false">IF(T5166&lt;=Parametros!$B$7,"MENOR",IF(T5166&lt;=Parametros!$B$8,"PROMEDIO MENOR-MEDIANA","PROMEDIO"))</f>
        <v>MENOR</v>
      </c>
      <c r="V5166" s="23" t="n">
        <f aca="false">IF(T5166&lt;=Parametros!$B$7,M5166,IF(T5166&lt;=Parametros!$B$8,Q5166,P5166))</f>
        <v>656232.99</v>
      </c>
      <c r="W5166" s="26" t="n">
        <f aca="false">ROUND(V5166,0)</f>
        <v>656233</v>
      </c>
      <c r="X5166" s="27" t="n">
        <f aca="false">K5166/G5166</f>
        <v>0.959470884695293</v>
      </c>
      <c r="Y5166" s="27" t="n">
        <f aca="false">L5166/G5166</f>
        <v>1.25637141733423</v>
      </c>
    </row>
    <row r="5167" customFormat="false" ht="26.25" hidden="false" customHeight="true" outlineLevel="0" collapsed="false">
      <c r="A5167" s="4" t="s">
        <v>715</v>
      </c>
      <c r="B5167" s="4" t="s">
        <v>1668</v>
      </c>
      <c r="C5167" s="4" t="s">
        <v>2089</v>
      </c>
      <c r="D5167" s="4" t="s">
        <v>2090</v>
      </c>
      <c r="E5167" s="4" t="s">
        <v>98</v>
      </c>
      <c r="F5167" s="4" t="s">
        <v>99</v>
      </c>
      <c r="G5167" s="23" t="n">
        <v>136791</v>
      </c>
      <c r="H5167" s="24" t="n">
        <f aca="false">Parametros!$B$3</f>
        <v>160.42</v>
      </c>
      <c r="I5167" s="24" t="n">
        <f aca="false">Parametros!$B$4</f>
        <v>151.76</v>
      </c>
      <c r="J5167" s="23" t="n">
        <f aca="false">G5167*H5167/I5167</f>
        <v>144596.812203479</v>
      </c>
      <c r="K5167" s="23" t="n">
        <v>131247.15</v>
      </c>
      <c r="L5167" s="23" t="n">
        <v>171836</v>
      </c>
      <c r="M5167" s="23" t="n">
        <f aca="false">MIN(J5167:L5167)</f>
        <v>131247.15</v>
      </c>
      <c r="N5167" s="23" t="n">
        <f aca="false">MAX(J5167:L5167)</f>
        <v>171836</v>
      </c>
      <c r="O5167" s="23" t="n">
        <f aca="false">MEDIAN(J5167:L5167)</f>
        <v>144596.812203479</v>
      </c>
      <c r="P5167" s="23" t="n">
        <f aca="false">AVERAGE(J5167:L5167)</f>
        <v>149226.654067826</v>
      </c>
      <c r="Q5167" s="23" t="n">
        <f aca="false">AVERAGE(M5167,O5167)</f>
        <v>137921.98110174</v>
      </c>
      <c r="R5167" s="23" t="n">
        <f aca="false">AVERAGE(N5167,O5167)</f>
        <v>158216.40610174</v>
      </c>
      <c r="S5167" s="23" t="n">
        <f aca="false">STDEV(J5167:L5167)</f>
        <v>20686.7170630642</v>
      </c>
      <c r="T5167" s="25" t="n">
        <f aca="false">IF(P5167&gt;0,S5167/P5167,NA())</f>
        <v>0.138626153566786</v>
      </c>
      <c r="U5167" s="4" t="str">
        <f aca="false">IF(T5167&lt;=Parametros!$B$7,"MENOR",IF(T5167&lt;=Parametros!$B$8,"PROMEDIO MENOR-MEDIANA","PROMEDIO"))</f>
        <v>MENOR</v>
      </c>
      <c r="V5167" s="23" t="n">
        <f aca="false">IF(T5167&lt;=Parametros!$B$7,M5167,IF(T5167&lt;=Parametros!$B$8,Q5167,P5167))</f>
        <v>131247.15</v>
      </c>
      <c r="W5167" s="26" t="n">
        <f aca="false">ROUND(V5167,0)</f>
        <v>131247</v>
      </c>
      <c r="X5167" s="27" t="n">
        <f aca="false">K5167/G5167</f>
        <v>0.959472114393491</v>
      </c>
      <c r="Y5167" s="27" t="n">
        <f aca="false">L5167/G5167</f>
        <v>1.25619375543713</v>
      </c>
    </row>
    <row r="5168" customFormat="false" ht="26.25" hidden="false" customHeight="true" outlineLevel="0" collapsed="false">
      <c r="A5168" s="4" t="s">
        <v>718</v>
      </c>
      <c r="B5168" s="4" t="s">
        <v>1668</v>
      </c>
      <c r="C5168" s="4" t="s">
        <v>2091</v>
      </c>
      <c r="D5168" s="4" t="s">
        <v>2092</v>
      </c>
      <c r="E5168" s="4" t="s">
        <v>98</v>
      </c>
      <c r="F5168" s="4" t="s">
        <v>99</v>
      </c>
      <c r="G5168" s="23" t="n">
        <v>136791</v>
      </c>
      <c r="H5168" s="24" t="n">
        <f aca="false">Parametros!$B$3</f>
        <v>160.42</v>
      </c>
      <c r="I5168" s="24" t="n">
        <f aca="false">Parametros!$B$4</f>
        <v>151.76</v>
      </c>
      <c r="J5168" s="23" t="n">
        <f aca="false">G5168*H5168/I5168</f>
        <v>144596.812203479</v>
      </c>
      <c r="K5168" s="23" t="n">
        <v>131247.15</v>
      </c>
      <c r="L5168" s="23" t="n">
        <v>171836</v>
      </c>
      <c r="M5168" s="23" t="n">
        <f aca="false">MIN(J5168:L5168)</f>
        <v>131247.15</v>
      </c>
      <c r="N5168" s="23" t="n">
        <f aca="false">MAX(J5168:L5168)</f>
        <v>171836</v>
      </c>
      <c r="O5168" s="23" t="n">
        <f aca="false">MEDIAN(J5168:L5168)</f>
        <v>144596.812203479</v>
      </c>
      <c r="P5168" s="23" t="n">
        <f aca="false">AVERAGE(J5168:L5168)</f>
        <v>149226.654067826</v>
      </c>
      <c r="Q5168" s="23" t="n">
        <f aca="false">AVERAGE(M5168,O5168)</f>
        <v>137921.98110174</v>
      </c>
      <c r="R5168" s="23" t="n">
        <f aca="false">AVERAGE(N5168,O5168)</f>
        <v>158216.40610174</v>
      </c>
      <c r="S5168" s="23" t="n">
        <f aca="false">STDEV(J5168:L5168)</f>
        <v>20686.7170630642</v>
      </c>
      <c r="T5168" s="25" t="n">
        <f aca="false">IF(P5168&gt;0,S5168/P5168,NA())</f>
        <v>0.138626153566786</v>
      </c>
      <c r="U5168" s="4" t="str">
        <f aca="false">IF(T5168&lt;=Parametros!$B$7,"MENOR",IF(T5168&lt;=Parametros!$B$8,"PROMEDIO MENOR-MEDIANA","PROMEDIO"))</f>
        <v>MENOR</v>
      </c>
      <c r="V5168" s="23" t="n">
        <f aca="false">IF(T5168&lt;=Parametros!$B$7,M5168,IF(T5168&lt;=Parametros!$B$8,Q5168,P5168))</f>
        <v>131247.15</v>
      </c>
      <c r="W5168" s="26" t="n">
        <f aca="false">ROUND(V5168,0)</f>
        <v>131247</v>
      </c>
      <c r="X5168" s="27" t="n">
        <f aca="false">K5168/G5168</f>
        <v>0.959472114393491</v>
      </c>
      <c r="Y5168" s="27" t="n">
        <f aca="false">L5168/G5168</f>
        <v>1.25619375543713</v>
      </c>
    </row>
    <row r="5169" customFormat="false" ht="26.25" hidden="false" customHeight="true" outlineLevel="0" collapsed="false">
      <c r="A5169" s="4" t="s">
        <v>721</v>
      </c>
      <c r="B5169" s="4" t="s">
        <v>1668</v>
      </c>
      <c r="C5169" s="4" t="s">
        <v>2093</v>
      </c>
      <c r="D5169" s="4" t="s">
        <v>2094</v>
      </c>
      <c r="E5169" s="4" t="s">
        <v>98</v>
      </c>
      <c r="F5169" s="4" t="s">
        <v>99</v>
      </c>
      <c r="G5169" s="23" t="n">
        <v>410372</v>
      </c>
      <c r="H5169" s="24" t="n">
        <f aca="false">Parametros!$B$3</f>
        <v>160.42</v>
      </c>
      <c r="I5169" s="24" t="n">
        <f aca="false">Parametros!$B$4</f>
        <v>151.76</v>
      </c>
      <c r="J5169" s="23" t="n">
        <f aca="false">G5169*H5169/I5169</f>
        <v>433789.379546653</v>
      </c>
      <c r="K5169" s="23" t="n">
        <v>393739.61</v>
      </c>
      <c r="L5169" s="23" t="n">
        <v>515627</v>
      </c>
      <c r="M5169" s="23" t="n">
        <f aca="false">MIN(J5169:L5169)</f>
        <v>393739.61</v>
      </c>
      <c r="N5169" s="23" t="n">
        <f aca="false">MAX(J5169:L5169)</f>
        <v>515627</v>
      </c>
      <c r="O5169" s="23" t="n">
        <f aca="false">MEDIAN(J5169:L5169)</f>
        <v>433789.379546653</v>
      </c>
      <c r="P5169" s="23" t="n">
        <f aca="false">AVERAGE(J5169:L5169)</f>
        <v>447718.663182218</v>
      </c>
      <c r="Q5169" s="23" t="n">
        <f aca="false">AVERAGE(M5169,O5169)</f>
        <v>413764.494773326</v>
      </c>
      <c r="R5169" s="23" t="n">
        <f aca="false">AVERAGE(N5169,O5169)</f>
        <v>474708.189773326</v>
      </c>
      <c r="S5169" s="23" t="n">
        <f aca="false">STDEV(J5169:L5169)</f>
        <v>62126.1029455658</v>
      </c>
      <c r="T5169" s="25" t="n">
        <f aca="false">IF(P5169&gt;0,S5169/P5169,NA())</f>
        <v>0.138761476914982</v>
      </c>
      <c r="U5169" s="4" t="str">
        <f aca="false">IF(T5169&lt;=Parametros!$B$7,"MENOR",IF(T5169&lt;=Parametros!$B$8,"PROMEDIO MENOR-MEDIANA","PROMEDIO"))</f>
        <v>MENOR</v>
      </c>
      <c r="V5169" s="23" t="n">
        <f aca="false">IF(T5169&lt;=Parametros!$B$7,M5169,IF(T5169&lt;=Parametros!$B$8,Q5169,P5169))</f>
        <v>393739.61</v>
      </c>
      <c r="W5169" s="26" t="n">
        <f aca="false">ROUND(V5169,0)</f>
        <v>393740</v>
      </c>
      <c r="X5169" s="27" t="n">
        <f aca="false">K5169/G5169</f>
        <v>0.959469968711316</v>
      </c>
      <c r="Y5169" s="27" t="n">
        <f aca="false">L5169/G5169</f>
        <v>1.25648679734485</v>
      </c>
    </row>
    <row r="5170" customFormat="false" ht="26.25" hidden="false" customHeight="true" outlineLevel="0" collapsed="false">
      <c r="A5170" s="4" t="s">
        <v>724</v>
      </c>
      <c r="B5170" s="4" t="s">
        <v>1668</v>
      </c>
      <c r="C5170" s="4" t="s">
        <v>2095</v>
      </c>
      <c r="D5170" s="4" t="s">
        <v>2096</v>
      </c>
      <c r="E5170" s="4" t="s">
        <v>98</v>
      </c>
      <c r="F5170" s="4" t="s">
        <v>99</v>
      </c>
      <c r="G5170" s="23" t="n">
        <v>949620</v>
      </c>
      <c r="H5170" s="24" t="n">
        <f aca="false">Parametros!$B$3</f>
        <v>160.42</v>
      </c>
      <c r="I5170" s="24" t="n">
        <f aca="false">Parametros!$B$4</f>
        <v>151.76</v>
      </c>
      <c r="J5170" s="23" t="n">
        <f aca="false">G5170*H5170/I5170</f>
        <v>1003808.91143911</v>
      </c>
      <c r="K5170" s="23" t="n">
        <v>911132.07</v>
      </c>
      <c r="L5170" s="23" t="n">
        <v>1193213</v>
      </c>
      <c r="M5170" s="23" t="n">
        <f aca="false">MIN(J5170:L5170)</f>
        <v>911132.07</v>
      </c>
      <c r="N5170" s="23" t="n">
        <f aca="false">MAX(J5170:L5170)</f>
        <v>1193213</v>
      </c>
      <c r="O5170" s="23" t="n">
        <f aca="false">MEDIAN(J5170:L5170)</f>
        <v>1003808.91143911</v>
      </c>
      <c r="P5170" s="23" t="n">
        <f aca="false">AVERAGE(J5170:L5170)</f>
        <v>1036051.32714637</v>
      </c>
      <c r="Q5170" s="23" t="n">
        <f aca="false">AVERAGE(M5170,O5170)</f>
        <v>957470.490719557</v>
      </c>
      <c r="R5170" s="23" t="n">
        <f aca="false">AVERAGE(N5170,O5170)</f>
        <v>1098510.95571956</v>
      </c>
      <c r="S5170" s="23" t="n">
        <f aca="false">STDEV(J5170:L5170)</f>
        <v>143777.928749151</v>
      </c>
      <c r="T5170" s="25" t="n">
        <f aca="false">IF(P5170&gt;0,S5170/P5170,NA())</f>
        <v>0.138774909101427</v>
      </c>
      <c r="U5170" s="4" t="str">
        <f aca="false">IF(T5170&lt;=Parametros!$B$7,"MENOR",IF(T5170&lt;=Parametros!$B$8,"PROMEDIO MENOR-MEDIANA","PROMEDIO"))</f>
        <v>MENOR</v>
      </c>
      <c r="V5170" s="23" t="n">
        <f aca="false">IF(T5170&lt;=Parametros!$B$7,M5170,IF(T5170&lt;=Parametros!$B$8,Q5170,P5170))</f>
        <v>911132.07</v>
      </c>
      <c r="W5170" s="26" t="n">
        <f aca="false">ROUND(V5170,0)</f>
        <v>911132</v>
      </c>
      <c r="X5170" s="27" t="n">
        <f aca="false">K5170/G5170</f>
        <v>0.959470177544702</v>
      </c>
      <c r="Y5170" s="27" t="n">
        <f aca="false">L5170/G5170</f>
        <v>1.25651629072682</v>
      </c>
    </row>
    <row r="5171" customFormat="false" ht="26.25" hidden="false" customHeight="true" outlineLevel="0" collapsed="false">
      <c r="A5171" s="4" t="s">
        <v>727</v>
      </c>
      <c r="B5171" s="4" t="s">
        <v>1668</v>
      </c>
      <c r="C5171" s="4" t="s">
        <v>2097</v>
      </c>
      <c r="D5171" s="4" t="s">
        <v>2098</v>
      </c>
      <c r="E5171" s="4" t="s">
        <v>98</v>
      </c>
      <c r="F5171" s="4" t="s">
        <v>99</v>
      </c>
      <c r="G5171" s="23" t="n">
        <v>410372</v>
      </c>
      <c r="H5171" s="24" t="n">
        <f aca="false">Parametros!$B$3</f>
        <v>160.42</v>
      </c>
      <c r="I5171" s="24" t="n">
        <f aca="false">Parametros!$B$4</f>
        <v>151.76</v>
      </c>
      <c r="J5171" s="23" t="n">
        <f aca="false">G5171*H5171/I5171</f>
        <v>433789.379546653</v>
      </c>
      <c r="K5171" s="23" t="n">
        <v>393739.61</v>
      </c>
      <c r="L5171" s="23" t="n">
        <v>515627</v>
      </c>
      <c r="M5171" s="23" t="n">
        <f aca="false">MIN(J5171:L5171)</f>
        <v>393739.61</v>
      </c>
      <c r="N5171" s="23" t="n">
        <f aca="false">MAX(J5171:L5171)</f>
        <v>515627</v>
      </c>
      <c r="O5171" s="23" t="n">
        <f aca="false">MEDIAN(J5171:L5171)</f>
        <v>433789.379546653</v>
      </c>
      <c r="P5171" s="23" t="n">
        <f aca="false">AVERAGE(J5171:L5171)</f>
        <v>447718.663182218</v>
      </c>
      <c r="Q5171" s="23" t="n">
        <f aca="false">AVERAGE(M5171,O5171)</f>
        <v>413764.494773326</v>
      </c>
      <c r="R5171" s="23" t="n">
        <f aca="false">AVERAGE(N5171,O5171)</f>
        <v>474708.189773326</v>
      </c>
      <c r="S5171" s="23" t="n">
        <f aca="false">STDEV(J5171:L5171)</f>
        <v>62126.1029455658</v>
      </c>
      <c r="T5171" s="25" t="n">
        <f aca="false">IF(P5171&gt;0,S5171/P5171,NA())</f>
        <v>0.138761476914982</v>
      </c>
      <c r="U5171" s="4" t="str">
        <f aca="false">IF(T5171&lt;=Parametros!$B$7,"MENOR",IF(T5171&lt;=Parametros!$B$8,"PROMEDIO MENOR-MEDIANA","PROMEDIO"))</f>
        <v>MENOR</v>
      </c>
      <c r="V5171" s="23" t="n">
        <f aca="false">IF(T5171&lt;=Parametros!$B$7,M5171,IF(T5171&lt;=Parametros!$B$8,Q5171,P5171))</f>
        <v>393739.61</v>
      </c>
      <c r="W5171" s="26" t="n">
        <f aca="false">ROUND(V5171,0)</f>
        <v>393740</v>
      </c>
      <c r="X5171" s="27" t="n">
        <f aca="false">K5171/G5171</f>
        <v>0.959469968711316</v>
      </c>
      <c r="Y5171" s="27" t="n">
        <f aca="false">L5171/G5171</f>
        <v>1.25648679734485</v>
      </c>
    </row>
    <row r="5172" customFormat="false" ht="51.75" hidden="false" customHeight="true" outlineLevel="0" collapsed="false">
      <c r="A5172" s="4" t="s">
        <v>730</v>
      </c>
      <c r="B5172" s="4" t="s">
        <v>1668</v>
      </c>
      <c r="C5172" s="4" t="s">
        <v>2099</v>
      </c>
      <c r="D5172" s="4" t="s">
        <v>2100</v>
      </c>
      <c r="E5172" s="4" t="s">
        <v>98</v>
      </c>
      <c r="F5172" s="4" t="s">
        <v>99</v>
      </c>
      <c r="G5172" s="23" t="n">
        <v>542640</v>
      </c>
      <c r="H5172" s="24" t="n">
        <f aca="false">Parametros!$B$3</f>
        <v>160.42</v>
      </c>
      <c r="I5172" s="24" t="n">
        <f aca="false">Parametros!$B$4</f>
        <v>151.76</v>
      </c>
      <c r="J5172" s="23" t="n">
        <f aca="false">G5172*H5172/I5172</f>
        <v>573605.092250923</v>
      </c>
      <c r="K5172" s="23" t="n">
        <v>520647.16</v>
      </c>
      <c r="L5172" s="23" t="n">
        <v>681751</v>
      </c>
      <c r="M5172" s="23" t="n">
        <f aca="false">MIN(J5172:L5172)</f>
        <v>520647.16</v>
      </c>
      <c r="N5172" s="23" t="n">
        <f aca="false">MAX(J5172:L5172)</f>
        <v>681751</v>
      </c>
      <c r="O5172" s="23" t="n">
        <f aca="false">MEDIAN(J5172:L5172)</f>
        <v>573605.092250923</v>
      </c>
      <c r="P5172" s="23" t="n">
        <f aca="false">AVERAGE(J5172:L5172)</f>
        <v>592001.084083641</v>
      </c>
      <c r="Q5172" s="23" t="n">
        <f aca="false">AVERAGE(M5172,O5172)</f>
        <v>547126.126125461</v>
      </c>
      <c r="R5172" s="23" t="n">
        <f aca="false">AVERAGE(N5172,O5172)</f>
        <v>627678.046125461</v>
      </c>
      <c r="S5172" s="23" t="n">
        <f aca="false">STDEV(J5172:L5172)</f>
        <v>82112.247578047</v>
      </c>
      <c r="T5172" s="25" t="n">
        <f aca="false">IF(P5172&gt;0,S5172/P5172,NA())</f>
        <v>0.138702866913071</v>
      </c>
      <c r="U5172" s="4" t="str">
        <f aca="false">IF(T5172&lt;=Parametros!$B$7,"MENOR",IF(T5172&lt;=Parametros!$B$8,"PROMEDIO MENOR-MEDIANA","PROMEDIO"))</f>
        <v>MENOR</v>
      </c>
      <c r="V5172" s="23" t="n">
        <f aca="false">IF(T5172&lt;=Parametros!$B$7,M5172,IF(T5172&lt;=Parametros!$B$8,Q5172,P5172))</f>
        <v>520647.16</v>
      </c>
      <c r="W5172" s="26" t="n">
        <f aca="false">ROUND(V5172,0)</f>
        <v>520647</v>
      </c>
      <c r="X5172" s="27" t="n">
        <f aca="false">K5172/G5172</f>
        <v>0.95947066194899</v>
      </c>
      <c r="Y5172" s="27" t="n">
        <f aca="false">L5172/G5172</f>
        <v>1.25635964912281</v>
      </c>
    </row>
    <row r="5173" customFormat="false" ht="26.25" hidden="false" customHeight="true" outlineLevel="0" collapsed="false">
      <c r="A5173" s="4" t="s">
        <v>733</v>
      </c>
      <c r="B5173" s="4" t="s">
        <v>1668</v>
      </c>
      <c r="C5173" s="4" t="s">
        <v>2101</v>
      </c>
      <c r="D5173" s="4" t="s">
        <v>2102</v>
      </c>
      <c r="E5173" s="4" t="s">
        <v>98</v>
      </c>
      <c r="F5173" s="4" t="s">
        <v>99</v>
      </c>
      <c r="G5173" s="23" t="n">
        <v>410372</v>
      </c>
      <c r="H5173" s="24" t="n">
        <f aca="false">Parametros!$B$3</f>
        <v>160.42</v>
      </c>
      <c r="I5173" s="24" t="n">
        <f aca="false">Parametros!$B$4</f>
        <v>151.76</v>
      </c>
      <c r="J5173" s="23" t="n">
        <f aca="false">G5173*H5173/I5173</f>
        <v>433789.379546653</v>
      </c>
      <c r="K5173" s="23" t="n">
        <v>393739.61</v>
      </c>
      <c r="L5173" s="23" t="n">
        <v>515627</v>
      </c>
      <c r="M5173" s="23" t="n">
        <f aca="false">MIN(J5173:L5173)</f>
        <v>393739.61</v>
      </c>
      <c r="N5173" s="23" t="n">
        <f aca="false">MAX(J5173:L5173)</f>
        <v>515627</v>
      </c>
      <c r="O5173" s="23" t="n">
        <f aca="false">MEDIAN(J5173:L5173)</f>
        <v>433789.379546653</v>
      </c>
      <c r="P5173" s="23" t="n">
        <f aca="false">AVERAGE(J5173:L5173)</f>
        <v>447718.663182218</v>
      </c>
      <c r="Q5173" s="23" t="n">
        <f aca="false">AVERAGE(M5173,O5173)</f>
        <v>413764.494773326</v>
      </c>
      <c r="R5173" s="23" t="n">
        <f aca="false">AVERAGE(N5173,O5173)</f>
        <v>474708.189773326</v>
      </c>
      <c r="S5173" s="23" t="n">
        <f aca="false">STDEV(J5173:L5173)</f>
        <v>62126.1029455658</v>
      </c>
      <c r="T5173" s="25" t="n">
        <f aca="false">IF(P5173&gt;0,S5173/P5173,NA())</f>
        <v>0.138761476914982</v>
      </c>
      <c r="U5173" s="4" t="str">
        <f aca="false">IF(T5173&lt;=Parametros!$B$7,"MENOR",IF(T5173&lt;=Parametros!$B$8,"PROMEDIO MENOR-MEDIANA","PROMEDIO"))</f>
        <v>MENOR</v>
      </c>
      <c r="V5173" s="23" t="n">
        <f aca="false">IF(T5173&lt;=Parametros!$B$7,M5173,IF(T5173&lt;=Parametros!$B$8,Q5173,P5173))</f>
        <v>393739.61</v>
      </c>
      <c r="W5173" s="26" t="n">
        <f aca="false">ROUND(V5173,0)</f>
        <v>393740</v>
      </c>
      <c r="X5173" s="27" t="n">
        <f aca="false">K5173/G5173</f>
        <v>0.959469968711316</v>
      </c>
      <c r="Y5173" s="27" t="n">
        <f aca="false">L5173/G5173</f>
        <v>1.25648679734485</v>
      </c>
    </row>
    <row r="5174" customFormat="false" ht="26.25" hidden="false" customHeight="true" outlineLevel="0" collapsed="false">
      <c r="A5174" s="4" t="s">
        <v>736</v>
      </c>
      <c r="B5174" s="4" t="s">
        <v>1668</v>
      </c>
      <c r="C5174" s="4" t="s">
        <v>2103</v>
      </c>
      <c r="D5174" s="4" t="s">
        <v>2104</v>
      </c>
      <c r="E5174" s="4" t="s">
        <v>98</v>
      </c>
      <c r="F5174" s="4" t="s">
        <v>99</v>
      </c>
      <c r="G5174" s="23" t="n">
        <v>136791</v>
      </c>
      <c r="H5174" s="24" t="n">
        <f aca="false">Parametros!$B$3</f>
        <v>160.42</v>
      </c>
      <c r="I5174" s="24" t="n">
        <f aca="false">Parametros!$B$4</f>
        <v>151.76</v>
      </c>
      <c r="J5174" s="23" t="n">
        <f aca="false">G5174*H5174/I5174</f>
        <v>144596.812203479</v>
      </c>
      <c r="K5174" s="23" t="n">
        <v>131247.15</v>
      </c>
      <c r="L5174" s="23" t="n">
        <v>171836</v>
      </c>
      <c r="M5174" s="23" t="n">
        <f aca="false">MIN(J5174:L5174)</f>
        <v>131247.15</v>
      </c>
      <c r="N5174" s="23" t="n">
        <f aca="false">MAX(J5174:L5174)</f>
        <v>171836</v>
      </c>
      <c r="O5174" s="23" t="n">
        <f aca="false">MEDIAN(J5174:L5174)</f>
        <v>144596.812203479</v>
      </c>
      <c r="P5174" s="23" t="n">
        <f aca="false">AVERAGE(J5174:L5174)</f>
        <v>149226.654067826</v>
      </c>
      <c r="Q5174" s="23" t="n">
        <f aca="false">AVERAGE(M5174,O5174)</f>
        <v>137921.98110174</v>
      </c>
      <c r="R5174" s="23" t="n">
        <f aca="false">AVERAGE(N5174,O5174)</f>
        <v>158216.40610174</v>
      </c>
      <c r="S5174" s="23" t="n">
        <f aca="false">STDEV(J5174:L5174)</f>
        <v>20686.7170630642</v>
      </c>
      <c r="T5174" s="25" t="n">
        <f aca="false">IF(P5174&gt;0,S5174/P5174,NA())</f>
        <v>0.138626153566786</v>
      </c>
      <c r="U5174" s="4" t="str">
        <f aca="false">IF(T5174&lt;=Parametros!$B$7,"MENOR",IF(T5174&lt;=Parametros!$B$8,"PROMEDIO MENOR-MEDIANA","PROMEDIO"))</f>
        <v>MENOR</v>
      </c>
      <c r="V5174" s="23" t="n">
        <f aca="false">IF(T5174&lt;=Parametros!$B$7,M5174,IF(T5174&lt;=Parametros!$B$8,Q5174,P5174))</f>
        <v>131247.15</v>
      </c>
      <c r="W5174" s="26" t="n">
        <f aca="false">ROUND(V5174,0)</f>
        <v>131247</v>
      </c>
      <c r="X5174" s="27" t="n">
        <f aca="false">K5174/G5174</f>
        <v>0.959472114393491</v>
      </c>
      <c r="Y5174" s="27" t="n">
        <f aca="false">L5174/G5174</f>
        <v>1.25619375543713</v>
      </c>
    </row>
    <row r="5175" customFormat="false" ht="26.25" hidden="false" customHeight="true" outlineLevel="0" collapsed="false">
      <c r="A5175" s="4" t="s">
        <v>739</v>
      </c>
      <c r="B5175" s="4" t="s">
        <v>1668</v>
      </c>
      <c r="C5175" s="4" t="s">
        <v>2105</v>
      </c>
      <c r="D5175" s="4" t="s">
        <v>2106</v>
      </c>
      <c r="E5175" s="4" t="s">
        <v>98</v>
      </c>
      <c r="F5175" s="4" t="s">
        <v>99</v>
      </c>
      <c r="G5175" s="23" t="n">
        <v>136791</v>
      </c>
      <c r="H5175" s="24" t="n">
        <f aca="false">Parametros!$B$3</f>
        <v>160.42</v>
      </c>
      <c r="I5175" s="24" t="n">
        <f aca="false">Parametros!$B$4</f>
        <v>151.76</v>
      </c>
      <c r="J5175" s="23" t="n">
        <f aca="false">G5175*H5175/I5175</f>
        <v>144596.812203479</v>
      </c>
      <c r="K5175" s="23" t="n">
        <v>131247.15</v>
      </c>
      <c r="L5175" s="23" t="n">
        <v>171836</v>
      </c>
      <c r="M5175" s="23" t="n">
        <f aca="false">MIN(J5175:L5175)</f>
        <v>131247.15</v>
      </c>
      <c r="N5175" s="23" t="n">
        <f aca="false">MAX(J5175:L5175)</f>
        <v>171836</v>
      </c>
      <c r="O5175" s="23" t="n">
        <f aca="false">MEDIAN(J5175:L5175)</f>
        <v>144596.812203479</v>
      </c>
      <c r="P5175" s="23" t="n">
        <f aca="false">AVERAGE(J5175:L5175)</f>
        <v>149226.654067826</v>
      </c>
      <c r="Q5175" s="23" t="n">
        <f aca="false">AVERAGE(M5175,O5175)</f>
        <v>137921.98110174</v>
      </c>
      <c r="R5175" s="23" t="n">
        <f aca="false">AVERAGE(N5175,O5175)</f>
        <v>158216.40610174</v>
      </c>
      <c r="S5175" s="23" t="n">
        <f aca="false">STDEV(J5175:L5175)</f>
        <v>20686.7170630642</v>
      </c>
      <c r="T5175" s="25" t="n">
        <f aca="false">IF(P5175&gt;0,S5175/P5175,NA())</f>
        <v>0.138626153566786</v>
      </c>
      <c r="U5175" s="4" t="str">
        <f aca="false">IF(T5175&lt;=Parametros!$B$7,"MENOR",IF(T5175&lt;=Parametros!$B$8,"PROMEDIO MENOR-MEDIANA","PROMEDIO"))</f>
        <v>MENOR</v>
      </c>
      <c r="V5175" s="23" t="n">
        <f aca="false">IF(T5175&lt;=Parametros!$B$7,M5175,IF(T5175&lt;=Parametros!$B$8,Q5175,P5175))</f>
        <v>131247.15</v>
      </c>
      <c r="W5175" s="26" t="n">
        <f aca="false">ROUND(V5175,0)</f>
        <v>131247</v>
      </c>
      <c r="X5175" s="27" t="n">
        <f aca="false">K5175/G5175</f>
        <v>0.959472114393491</v>
      </c>
      <c r="Y5175" s="27" t="n">
        <f aca="false">L5175/G5175</f>
        <v>1.25619375543713</v>
      </c>
    </row>
    <row r="5176" customFormat="false" ht="26.25" hidden="false" customHeight="true" outlineLevel="0" collapsed="false">
      <c r="A5176" s="4" t="s">
        <v>741</v>
      </c>
      <c r="B5176" s="4" t="s">
        <v>1668</v>
      </c>
      <c r="C5176" s="4" t="s">
        <v>2107</v>
      </c>
      <c r="D5176" s="4" t="s">
        <v>2108</v>
      </c>
      <c r="E5176" s="4" t="s">
        <v>98</v>
      </c>
      <c r="F5176" s="4" t="s">
        <v>99</v>
      </c>
      <c r="G5176" s="23" t="n">
        <v>136791</v>
      </c>
      <c r="H5176" s="24" t="n">
        <f aca="false">Parametros!$B$3</f>
        <v>160.42</v>
      </c>
      <c r="I5176" s="24" t="n">
        <f aca="false">Parametros!$B$4</f>
        <v>151.76</v>
      </c>
      <c r="J5176" s="23" t="n">
        <f aca="false">G5176*H5176/I5176</f>
        <v>144596.812203479</v>
      </c>
      <c r="K5176" s="23" t="n">
        <v>131247.15</v>
      </c>
      <c r="L5176" s="23" t="n">
        <v>171836</v>
      </c>
      <c r="M5176" s="23" t="n">
        <f aca="false">MIN(J5176:L5176)</f>
        <v>131247.15</v>
      </c>
      <c r="N5176" s="23" t="n">
        <f aca="false">MAX(J5176:L5176)</f>
        <v>171836</v>
      </c>
      <c r="O5176" s="23" t="n">
        <f aca="false">MEDIAN(J5176:L5176)</f>
        <v>144596.812203479</v>
      </c>
      <c r="P5176" s="23" t="n">
        <f aca="false">AVERAGE(J5176:L5176)</f>
        <v>149226.654067826</v>
      </c>
      <c r="Q5176" s="23" t="n">
        <f aca="false">AVERAGE(M5176,O5176)</f>
        <v>137921.98110174</v>
      </c>
      <c r="R5176" s="23" t="n">
        <f aca="false">AVERAGE(N5176,O5176)</f>
        <v>158216.40610174</v>
      </c>
      <c r="S5176" s="23" t="n">
        <f aca="false">STDEV(J5176:L5176)</f>
        <v>20686.7170630642</v>
      </c>
      <c r="T5176" s="25" t="n">
        <f aca="false">IF(P5176&gt;0,S5176/P5176,NA())</f>
        <v>0.138626153566786</v>
      </c>
      <c r="U5176" s="4" t="str">
        <f aca="false">IF(T5176&lt;=Parametros!$B$7,"MENOR",IF(T5176&lt;=Parametros!$B$8,"PROMEDIO MENOR-MEDIANA","PROMEDIO"))</f>
        <v>MENOR</v>
      </c>
      <c r="V5176" s="23" t="n">
        <f aca="false">IF(T5176&lt;=Parametros!$B$7,M5176,IF(T5176&lt;=Parametros!$B$8,Q5176,P5176))</f>
        <v>131247.15</v>
      </c>
      <c r="W5176" s="26" t="n">
        <f aca="false">ROUND(V5176,0)</f>
        <v>131247</v>
      </c>
      <c r="X5176" s="27" t="n">
        <f aca="false">K5176/G5176</f>
        <v>0.959472114393491</v>
      </c>
      <c r="Y5176" s="27" t="n">
        <f aca="false">L5176/G5176</f>
        <v>1.25619375543713</v>
      </c>
    </row>
    <row r="5177" customFormat="false" ht="26.25" hidden="false" customHeight="true" outlineLevel="0" collapsed="false">
      <c r="A5177" s="4" t="s">
        <v>743</v>
      </c>
      <c r="B5177" s="4" t="s">
        <v>1668</v>
      </c>
      <c r="C5177" s="4" t="s">
        <v>2109</v>
      </c>
      <c r="D5177" s="4" t="s">
        <v>2110</v>
      </c>
      <c r="E5177" s="4" t="s">
        <v>98</v>
      </c>
      <c r="F5177" s="4" t="s">
        <v>99</v>
      </c>
      <c r="G5177" s="23" t="n">
        <v>410372</v>
      </c>
      <c r="H5177" s="24" t="n">
        <f aca="false">Parametros!$B$3</f>
        <v>160.42</v>
      </c>
      <c r="I5177" s="24" t="n">
        <f aca="false">Parametros!$B$4</f>
        <v>151.76</v>
      </c>
      <c r="J5177" s="23" t="n">
        <f aca="false">G5177*H5177/I5177</f>
        <v>433789.379546653</v>
      </c>
      <c r="K5177" s="23" t="n">
        <v>393739.61</v>
      </c>
      <c r="L5177" s="23" t="n">
        <v>515627</v>
      </c>
      <c r="M5177" s="23" t="n">
        <f aca="false">MIN(J5177:L5177)</f>
        <v>393739.61</v>
      </c>
      <c r="N5177" s="23" t="n">
        <f aca="false">MAX(J5177:L5177)</f>
        <v>515627</v>
      </c>
      <c r="O5177" s="23" t="n">
        <f aca="false">MEDIAN(J5177:L5177)</f>
        <v>433789.379546653</v>
      </c>
      <c r="P5177" s="23" t="n">
        <f aca="false">AVERAGE(J5177:L5177)</f>
        <v>447718.663182218</v>
      </c>
      <c r="Q5177" s="23" t="n">
        <f aca="false">AVERAGE(M5177,O5177)</f>
        <v>413764.494773326</v>
      </c>
      <c r="R5177" s="23" t="n">
        <f aca="false">AVERAGE(N5177,O5177)</f>
        <v>474708.189773326</v>
      </c>
      <c r="S5177" s="23" t="n">
        <f aca="false">STDEV(J5177:L5177)</f>
        <v>62126.1029455658</v>
      </c>
      <c r="T5177" s="25" t="n">
        <f aca="false">IF(P5177&gt;0,S5177/P5177,NA())</f>
        <v>0.138761476914982</v>
      </c>
      <c r="U5177" s="4" t="str">
        <f aca="false">IF(T5177&lt;=Parametros!$B$7,"MENOR",IF(T5177&lt;=Parametros!$B$8,"PROMEDIO MENOR-MEDIANA","PROMEDIO"))</f>
        <v>MENOR</v>
      </c>
      <c r="V5177" s="23" t="n">
        <f aca="false">IF(T5177&lt;=Parametros!$B$7,M5177,IF(T5177&lt;=Parametros!$B$8,Q5177,P5177))</f>
        <v>393739.61</v>
      </c>
      <c r="W5177" s="26" t="n">
        <f aca="false">ROUND(V5177,0)</f>
        <v>393740</v>
      </c>
      <c r="X5177" s="27" t="n">
        <f aca="false">K5177/G5177</f>
        <v>0.959469968711316</v>
      </c>
      <c r="Y5177" s="27" t="n">
        <f aca="false">L5177/G5177</f>
        <v>1.25648679734485</v>
      </c>
    </row>
    <row r="5178" customFormat="false" ht="26.25" hidden="false" customHeight="true" outlineLevel="0" collapsed="false">
      <c r="A5178" s="4" t="s">
        <v>745</v>
      </c>
      <c r="B5178" s="4" t="s">
        <v>1668</v>
      </c>
      <c r="C5178" s="4" t="s">
        <v>2111</v>
      </c>
      <c r="D5178" s="4" t="s">
        <v>2112</v>
      </c>
      <c r="E5178" s="4" t="s">
        <v>98</v>
      </c>
      <c r="F5178" s="4" t="s">
        <v>99</v>
      </c>
      <c r="G5178" s="23" t="n">
        <v>410372</v>
      </c>
      <c r="H5178" s="24" t="n">
        <f aca="false">Parametros!$B$3</f>
        <v>160.42</v>
      </c>
      <c r="I5178" s="24" t="n">
        <f aca="false">Parametros!$B$4</f>
        <v>151.76</v>
      </c>
      <c r="J5178" s="23" t="n">
        <f aca="false">G5178*H5178/I5178</f>
        <v>433789.379546653</v>
      </c>
      <c r="K5178" s="23" t="n">
        <v>393739.61</v>
      </c>
      <c r="L5178" s="23" t="n">
        <v>515627</v>
      </c>
      <c r="M5178" s="23" t="n">
        <f aca="false">MIN(J5178:L5178)</f>
        <v>393739.61</v>
      </c>
      <c r="N5178" s="23" t="n">
        <f aca="false">MAX(J5178:L5178)</f>
        <v>515627</v>
      </c>
      <c r="O5178" s="23" t="n">
        <f aca="false">MEDIAN(J5178:L5178)</f>
        <v>433789.379546653</v>
      </c>
      <c r="P5178" s="23" t="n">
        <f aca="false">AVERAGE(J5178:L5178)</f>
        <v>447718.663182218</v>
      </c>
      <c r="Q5178" s="23" t="n">
        <f aca="false">AVERAGE(M5178,O5178)</f>
        <v>413764.494773326</v>
      </c>
      <c r="R5178" s="23" t="n">
        <f aca="false">AVERAGE(N5178,O5178)</f>
        <v>474708.189773326</v>
      </c>
      <c r="S5178" s="23" t="n">
        <f aca="false">STDEV(J5178:L5178)</f>
        <v>62126.1029455658</v>
      </c>
      <c r="T5178" s="25" t="n">
        <f aca="false">IF(P5178&gt;0,S5178/P5178,NA())</f>
        <v>0.138761476914982</v>
      </c>
      <c r="U5178" s="4" t="str">
        <f aca="false">IF(T5178&lt;=Parametros!$B$7,"MENOR",IF(T5178&lt;=Parametros!$B$8,"PROMEDIO MENOR-MEDIANA","PROMEDIO"))</f>
        <v>MENOR</v>
      </c>
      <c r="V5178" s="23" t="n">
        <f aca="false">IF(T5178&lt;=Parametros!$B$7,M5178,IF(T5178&lt;=Parametros!$B$8,Q5178,P5178))</f>
        <v>393739.61</v>
      </c>
      <c r="W5178" s="26" t="n">
        <f aca="false">ROUND(V5178,0)</f>
        <v>393740</v>
      </c>
      <c r="X5178" s="27" t="n">
        <f aca="false">K5178/G5178</f>
        <v>0.959469968711316</v>
      </c>
      <c r="Y5178" s="27" t="n">
        <f aca="false">L5178/G5178</f>
        <v>1.25648679734485</v>
      </c>
    </row>
    <row r="5179" customFormat="false" ht="26.25" hidden="false" customHeight="true" outlineLevel="0" collapsed="false">
      <c r="A5179" s="4" t="s">
        <v>747</v>
      </c>
      <c r="B5179" s="4" t="s">
        <v>1668</v>
      </c>
      <c r="C5179" s="4" t="s">
        <v>2113</v>
      </c>
      <c r="D5179" s="4" t="s">
        <v>2114</v>
      </c>
      <c r="E5179" s="4" t="s">
        <v>98</v>
      </c>
      <c r="F5179" s="4" t="s">
        <v>99</v>
      </c>
      <c r="G5179" s="23" t="n">
        <v>273581</v>
      </c>
      <c r="H5179" s="24" t="n">
        <f aca="false">Parametros!$B$3</f>
        <v>160.42</v>
      </c>
      <c r="I5179" s="24" t="n">
        <f aca="false">Parametros!$B$4</f>
        <v>151.76</v>
      </c>
      <c r="J5179" s="23" t="n">
        <f aca="false">G5179*H5179/I5179</f>
        <v>289192.567343173</v>
      </c>
      <c r="K5179" s="23" t="n">
        <v>262492.46</v>
      </c>
      <c r="L5179" s="23" t="n">
        <v>343672</v>
      </c>
      <c r="M5179" s="23" t="n">
        <f aca="false">MIN(J5179:L5179)</f>
        <v>262492.46</v>
      </c>
      <c r="N5179" s="23" t="n">
        <f aca="false">MAX(J5179:L5179)</f>
        <v>343672</v>
      </c>
      <c r="O5179" s="23" t="n">
        <f aca="false">MEDIAN(J5179:L5179)</f>
        <v>289192.567343173</v>
      </c>
      <c r="P5179" s="23" t="n">
        <f aca="false">AVERAGE(J5179:L5179)</f>
        <v>298452.342447725</v>
      </c>
      <c r="Q5179" s="23" t="n">
        <f aca="false">AVERAGE(M5179,O5179)</f>
        <v>275842.513671587</v>
      </c>
      <c r="R5179" s="23" t="n">
        <f aca="false">AVERAGE(N5179,O5179)</f>
        <v>316432.283671587</v>
      </c>
      <c r="S5179" s="23" t="n">
        <f aca="false">STDEV(J5179:L5179)</f>
        <v>41374.3520178026</v>
      </c>
      <c r="T5179" s="25" t="n">
        <f aca="false">IF(P5179&gt;0,S5179/P5179,NA())</f>
        <v>0.138629677617791</v>
      </c>
      <c r="U5179" s="4" t="str">
        <f aca="false">IF(T5179&lt;=Parametros!$B$7,"MENOR",IF(T5179&lt;=Parametros!$B$8,"PROMEDIO MENOR-MEDIANA","PROMEDIO"))</f>
        <v>MENOR</v>
      </c>
      <c r="V5179" s="23" t="n">
        <f aca="false">IF(T5179&lt;=Parametros!$B$7,M5179,IF(T5179&lt;=Parametros!$B$8,Q5179,P5179))</f>
        <v>262492.46</v>
      </c>
      <c r="W5179" s="26" t="n">
        <f aca="false">ROUND(V5179,0)</f>
        <v>262492</v>
      </c>
      <c r="X5179" s="27" t="n">
        <f aca="false">K5179/G5179</f>
        <v>0.959468895866307</v>
      </c>
      <c r="Y5179" s="27" t="n">
        <f aca="false">L5179/G5179</f>
        <v>1.25619834710744</v>
      </c>
    </row>
    <row r="5180" customFormat="false" ht="26.25" hidden="false" customHeight="true" outlineLevel="0" collapsed="false">
      <c r="A5180" s="4" t="s">
        <v>750</v>
      </c>
      <c r="B5180" s="4" t="s">
        <v>1668</v>
      </c>
      <c r="C5180" s="4" t="s">
        <v>2115</v>
      </c>
      <c r="D5180" s="4" t="s">
        <v>2116</v>
      </c>
      <c r="E5180" s="4" t="s">
        <v>98</v>
      </c>
      <c r="F5180" s="4" t="s">
        <v>99</v>
      </c>
      <c r="G5180" s="23" t="n">
        <v>273581</v>
      </c>
      <c r="H5180" s="24" t="n">
        <f aca="false">Parametros!$B$3</f>
        <v>160.42</v>
      </c>
      <c r="I5180" s="24" t="n">
        <f aca="false">Parametros!$B$4</f>
        <v>151.76</v>
      </c>
      <c r="J5180" s="23" t="n">
        <f aca="false">G5180*H5180/I5180</f>
        <v>289192.567343173</v>
      </c>
      <c r="K5180" s="23" t="n">
        <v>262492.46</v>
      </c>
      <c r="L5180" s="23" t="n">
        <v>343672</v>
      </c>
      <c r="M5180" s="23" t="n">
        <f aca="false">MIN(J5180:L5180)</f>
        <v>262492.46</v>
      </c>
      <c r="N5180" s="23" t="n">
        <f aca="false">MAX(J5180:L5180)</f>
        <v>343672</v>
      </c>
      <c r="O5180" s="23" t="n">
        <f aca="false">MEDIAN(J5180:L5180)</f>
        <v>289192.567343173</v>
      </c>
      <c r="P5180" s="23" t="n">
        <f aca="false">AVERAGE(J5180:L5180)</f>
        <v>298452.342447725</v>
      </c>
      <c r="Q5180" s="23" t="n">
        <f aca="false">AVERAGE(M5180,O5180)</f>
        <v>275842.513671587</v>
      </c>
      <c r="R5180" s="23" t="n">
        <f aca="false">AVERAGE(N5180,O5180)</f>
        <v>316432.283671587</v>
      </c>
      <c r="S5180" s="23" t="n">
        <f aca="false">STDEV(J5180:L5180)</f>
        <v>41374.3520178026</v>
      </c>
      <c r="T5180" s="25" t="n">
        <f aca="false">IF(P5180&gt;0,S5180/P5180,NA())</f>
        <v>0.138629677617791</v>
      </c>
      <c r="U5180" s="4" t="str">
        <f aca="false">IF(T5180&lt;=Parametros!$B$7,"MENOR",IF(T5180&lt;=Parametros!$B$8,"PROMEDIO MENOR-MEDIANA","PROMEDIO"))</f>
        <v>MENOR</v>
      </c>
      <c r="V5180" s="23" t="n">
        <f aca="false">IF(T5180&lt;=Parametros!$B$7,M5180,IF(T5180&lt;=Parametros!$B$8,Q5180,P5180))</f>
        <v>262492.46</v>
      </c>
      <c r="W5180" s="26" t="n">
        <f aca="false">ROUND(V5180,0)</f>
        <v>262492</v>
      </c>
      <c r="X5180" s="27" t="n">
        <f aca="false">K5180/G5180</f>
        <v>0.959468895866307</v>
      </c>
      <c r="Y5180" s="27" t="n">
        <f aca="false">L5180/G5180</f>
        <v>1.25619834710744</v>
      </c>
    </row>
    <row r="5181" customFormat="false" ht="26.25" hidden="false" customHeight="true" outlineLevel="0" collapsed="false">
      <c r="A5181" s="4" t="s">
        <v>752</v>
      </c>
      <c r="B5181" s="4" t="s">
        <v>1668</v>
      </c>
      <c r="C5181" s="4" t="s">
        <v>2117</v>
      </c>
      <c r="D5181" s="4" t="s">
        <v>2118</v>
      </c>
      <c r="E5181" s="4" t="s">
        <v>98</v>
      </c>
      <c r="F5181" s="4" t="s">
        <v>99</v>
      </c>
      <c r="G5181" s="23" t="n">
        <v>1085280</v>
      </c>
      <c r="H5181" s="24" t="n">
        <f aca="false">Parametros!$B$3</f>
        <v>160.42</v>
      </c>
      <c r="I5181" s="24" t="n">
        <f aca="false">Parametros!$B$4</f>
        <v>151.76</v>
      </c>
      <c r="J5181" s="23" t="n">
        <f aca="false">G5181*H5181/I5181</f>
        <v>1147210.18450185</v>
      </c>
      <c r="K5181" s="23" t="n">
        <v>1041294.32</v>
      </c>
      <c r="L5181" s="23" t="n">
        <v>1363621</v>
      </c>
      <c r="M5181" s="23" t="n">
        <f aca="false">MIN(J5181:L5181)</f>
        <v>1041294.32</v>
      </c>
      <c r="N5181" s="23" t="n">
        <f aca="false">MAX(J5181:L5181)</f>
        <v>1363621</v>
      </c>
      <c r="O5181" s="23" t="n">
        <f aca="false">MEDIAN(J5181:L5181)</f>
        <v>1147210.18450185</v>
      </c>
      <c r="P5181" s="23" t="n">
        <f aca="false">AVERAGE(J5181:L5181)</f>
        <v>1184041.83483395</v>
      </c>
      <c r="Q5181" s="23" t="n">
        <f aca="false">AVERAGE(M5181,O5181)</f>
        <v>1094252.25225092</v>
      </c>
      <c r="R5181" s="23" t="n">
        <f aca="false">AVERAGE(N5181,O5181)</f>
        <v>1255415.59225092</v>
      </c>
      <c r="S5181" s="23" t="n">
        <f aca="false">STDEV(J5181:L5181)</f>
        <v>164289.531040768</v>
      </c>
      <c r="T5181" s="25" t="n">
        <f aca="false">IF(P5181&gt;0,S5181/P5181,NA())</f>
        <v>0.138753147234707</v>
      </c>
      <c r="U5181" s="4" t="str">
        <f aca="false">IF(T5181&lt;=Parametros!$B$7,"MENOR",IF(T5181&lt;=Parametros!$B$8,"PROMEDIO MENOR-MEDIANA","PROMEDIO"))</f>
        <v>MENOR</v>
      </c>
      <c r="V5181" s="23" t="n">
        <f aca="false">IF(T5181&lt;=Parametros!$B$7,M5181,IF(T5181&lt;=Parametros!$B$8,Q5181,P5181))</f>
        <v>1041294.32</v>
      </c>
      <c r="W5181" s="26" t="n">
        <f aca="false">ROUND(V5181,0)</f>
        <v>1041294</v>
      </c>
      <c r="X5181" s="27" t="n">
        <f aca="false">K5181/G5181</f>
        <v>0.95947066194899</v>
      </c>
      <c r="Y5181" s="27" t="n">
        <f aca="false">L5181/G5181</f>
        <v>1.25646929824561</v>
      </c>
    </row>
    <row r="5182" customFormat="false" ht="26.25" hidden="false" customHeight="true" outlineLevel="0" collapsed="false">
      <c r="A5182" s="4" t="s">
        <v>755</v>
      </c>
      <c r="B5182" s="4" t="s">
        <v>1668</v>
      </c>
      <c r="C5182" s="4" t="s">
        <v>2119</v>
      </c>
      <c r="D5182" s="4" t="s">
        <v>2120</v>
      </c>
      <c r="E5182" s="4" t="s">
        <v>98</v>
      </c>
      <c r="F5182" s="4" t="s">
        <v>99</v>
      </c>
      <c r="G5182" s="23" t="n">
        <v>1085280</v>
      </c>
      <c r="H5182" s="24" t="n">
        <f aca="false">Parametros!$B$3</f>
        <v>160.42</v>
      </c>
      <c r="I5182" s="24" t="n">
        <f aca="false">Parametros!$B$4</f>
        <v>151.76</v>
      </c>
      <c r="J5182" s="23" t="n">
        <f aca="false">G5182*H5182/I5182</f>
        <v>1147210.18450185</v>
      </c>
      <c r="K5182" s="23" t="n">
        <v>1041294.32</v>
      </c>
      <c r="L5182" s="23" t="n">
        <v>1363621</v>
      </c>
      <c r="M5182" s="23" t="n">
        <f aca="false">MIN(J5182:L5182)</f>
        <v>1041294.32</v>
      </c>
      <c r="N5182" s="23" t="n">
        <f aca="false">MAX(J5182:L5182)</f>
        <v>1363621</v>
      </c>
      <c r="O5182" s="23" t="n">
        <f aca="false">MEDIAN(J5182:L5182)</f>
        <v>1147210.18450185</v>
      </c>
      <c r="P5182" s="23" t="n">
        <f aca="false">AVERAGE(J5182:L5182)</f>
        <v>1184041.83483395</v>
      </c>
      <c r="Q5182" s="23" t="n">
        <f aca="false">AVERAGE(M5182,O5182)</f>
        <v>1094252.25225092</v>
      </c>
      <c r="R5182" s="23" t="n">
        <f aca="false">AVERAGE(N5182,O5182)</f>
        <v>1255415.59225092</v>
      </c>
      <c r="S5182" s="23" t="n">
        <f aca="false">STDEV(J5182:L5182)</f>
        <v>164289.531040768</v>
      </c>
      <c r="T5182" s="25" t="n">
        <f aca="false">IF(P5182&gt;0,S5182/P5182,NA())</f>
        <v>0.138753147234707</v>
      </c>
      <c r="U5182" s="4" t="str">
        <f aca="false">IF(T5182&lt;=Parametros!$B$7,"MENOR",IF(T5182&lt;=Parametros!$B$8,"PROMEDIO MENOR-MEDIANA","PROMEDIO"))</f>
        <v>MENOR</v>
      </c>
      <c r="V5182" s="23" t="n">
        <f aca="false">IF(T5182&lt;=Parametros!$B$7,M5182,IF(T5182&lt;=Parametros!$B$8,Q5182,P5182))</f>
        <v>1041294.32</v>
      </c>
      <c r="W5182" s="26" t="n">
        <f aca="false">ROUND(V5182,0)</f>
        <v>1041294</v>
      </c>
      <c r="X5182" s="27" t="n">
        <f aca="false">K5182/G5182</f>
        <v>0.95947066194899</v>
      </c>
      <c r="Y5182" s="27" t="n">
        <f aca="false">L5182/G5182</f>
        <v>1.25646929824561</v>
      </c>
    </row>
    <row r="5183" customFormat="false" ht="39" hidden="false" customHeight="true" outlineLevel="0" collapsed="false">
      <c r="A5183" s="4" t="s">
        <v>758</v>
      </c>
      <c r="B5183" s="4" t="s">
        <v>1668</v>
      </c>
      <c r="C5183" s="4" t="s">
        <v>2121</v>
      </c>
      <c r="D5183" s="4" t="s">
        <v>2122</v>
      </c>
      <c r="E5183" s="4" t="s">
        <v>98</v>
      </c>
      <c r="F5183" s="4" t="s">
        <v>99</v>
      </c>
      <c r="G5183" s="23" t="n">
        <v>683953</v>
      </c>
      <c r="H5183" s="24" t="n">
        <f aca="false">Parametros!$B$3</f>
        <v>160.42</v>
      </c>
      <c r="I5183" s="24" t="n">
        <f aca="false">Parametros!$B$4</f>
        <v>151.76</v>
      </c>
      <c r="J5183" s="23" t="n">
        <f aca="false">G5183*H5183/I5183</f>
        <v>722981.946889826</v>
      </c>
      <c r="K5183" s="23" t="n">
        <v>656232.99</v>
      </c>
      <c r="L5183" s="23" t="n">
        <v>859299</v>
      </c>
      <c r="M5183" s="23" t="n">
        <f aca="false">MIN(J5183:L5183)</f>
        <v>656232.99</v>
      </c>
      <c r="N5183" s="23" t="n">
        <f aca="false">MAX(J5183:L5183)</f>
        <v>859299</v>
      </c>
      <c r="O5183" s="23" t="n">
        <f aca="false">MEDIAN(J5183:L5183)</f>
        <v>722981.946889826</v>
      </c>
      <c r="P5183" s="23" t="n">
        <f aca="false">AVERAGE(J5183:L5183)</f>
        <v>746171.312296609</v>
      </c>
      <c r="Q5183" s="23" t="n">
        <f aca="false">AVERAGE(M5183,O5183)</f>
        <v>689607.468444913</v>
      </c>
      <c r="R5183" s="23" t="n">
        <f aca="false">AVERAGE(N5183,O5183)</f>
        <v>791140.473444913</v>
      </c>
      <c r="S5183" s="23" t="n">
        <f aca="false">STDEV(J5183:L5183)</f>
        <v>103500.053648812</v>
      </c>
      <c r="T5183" s="25" t="n">
        <f aca="false">IF(P5183&gt;0,S5183/P5183,NA())</f>
        <v>0.138708165193666</v>
      </c>
      <c r="U5183" s="4" t="str">
        <f aca="false">IF(T5183&lt;=Parametros!$B$7,"MENOR",IF(T5183&lt;=Parametros!$B$8,"PROMEDIO MENOR-MEDIANA","PROMEDIO"))</f>
        <v>MENOR</v>
      </c>
      <c r="V5183" s="23" t="n">
        <f aca="false">IF(T5183&lt;=Parametros!$B$7,M5183,IF(T5183&lt;=Parametros!$B$8,Q5183,P5183))</f>
        <v>656232.99</v>
      </c>
      <c r="W5183" s="26" t="n">
        <f aca="false">ROUND(V5183,0)</f>
        <v>656233</v>
      </c>
      <c r="X5183" s="27" t="n">
        <f aca="false">K5183/G5183</f>
        <v>0.959470884695293</v>
      </c>
      <c r="Y5183" s="27" t="n">
        <f aca="false">L5183/G5183</f>
        <v>1.25637141733423</v>
      </c>
    </row>
    <row r="5184" customFormat="false" ht="26.25" hidden="false" customHeight="true" outlineLevel="0" collapsed="false">
      <c r="A5184" s="4" t="s">
        <v>761</v>
      </c>
      <c r="B5184" s="4" t="s">
        <v>1668</v>
      </c>
      <c r="C5184" s="4" t="s">
        <v>2123</v>
      </c>
      <c r="D5184" s="4" t="s">
        <v>2124</v>
      </c>
      <c r="E5184" s="4" t="s">
        <v>98</v>
      </c>
      <c r="F5184" s="4" t="s">
        <v>99</v>
      </c>
      <c r="G5184" s="23" t="n">
        <v>410372</v>
      </c>
      <c r="H5184" s="24" t="n">
        <f aca="false">Parametros!$B$3</f>
        <v>160.42</v>
      </c>
      <c r="I5184" s="24" t="n">
        <f aca="false">Parametros!$B$4</f>
        <v>151.76</v>
      </c>
      <c r="J5184" s="23" t="n">
        <f aca="false">G5184*H5184/I5184</f>
        <v>433789.379546653</v>
      </c>
      <c r="K5184" s="23" t="n">
        <v>393739.61</v>
      </c>
      <c r="L5184" s="23" t="n">
        <v>515627</v>
      </c>
      <c r="M5184" s="23" t="n">
        <f aca="false">MIN(J5184:L5184)</f>
        <v>393739.61</v>
      </c>
      <c r="N5184" s="23" t="n">
        <f aca="false">MAX(J5184:L5184)</f>
        <v>515627</v>
      </c>
      <c r="O5184" s="23" t="n">
        <f aca="false">MEDIAN(J5184:L5184)</f>
        <v>433789.379546653</v>
      </c>
      <c r="P5184" s="23" t="n">
        <f aca="false">AVERAGE(J5184:L5184)</f>
        <v>447718.663182218</v>
      </c>
      <c r="Q5184" s="23" t="n">
        <f aca="false">AVERAGE(M5184,O5184)</f>
        <v>413764.494773326</v>
      </c>
      <c r="R5184" s="23" t="n">
        <f aca="false">AVERAGE(N5184,O5184)</f>
        <v>474708.189773326</v>
      </c>
      <c r="S5184" s="23" t="n">
        <f aca="false">STDEV(J5184:L5184)</f>
        <v>62126.1029455658</v>
      </c>
      <c r="T5184" s="25" t="n">
        <f aca="false">IF(P5184&gt;0,S5184/P5184,NA())</f>
        <v>0.138761476914982</v>
      </c>
      <c r="U5184" s="4" t="str">
        <f aca="false">IF(T5184&lt;=Parametros!$B$7,"MENOR",IF(T5184&lt;=Parametros!$B$8,"PROMEDIO MENOR-MEDIANA","PROMEDIO"))</f>
        <v>MENOR</v>
      </c>
      <c r="V5184" s="23" t="n">
        <f aca="false">IF(T5184&lt;=Parametros!$B$7,M5184,IF(T5184&lt;=Parametros!$B$8,Q5184,P5184))</f>
        <v>393739.61</v>
      </c>
      <c r="W5184" s="26" t="n">
        <f aca="false">ROUND(V5184,0)</f>
        <v>393740</v>
      </c>
      <c r="X5184" s="27" t="n">
        <f aca="false">K5184/G5184</f>
        <v>0.959469968711316</v>
      </c>
      <c r="Y5184" s="27" t="n">
        <f aca="false">L5184/G5184</f>
        <v>1.25648679734485</v>
      </c>
    </row>
    <row r="5185" customFormat="false" ht="26.25" hidden="false" customHeight="true" outlineLevel="0" collapsed="false">
      <c r="A5185" s="4" t="s">
        <v>764</v>
      </c>
      <c r="B5185" s="4" t="s">
        <v>1668</v>
      </c>
      <c r="C5185" s="4" t="s">
        <v>2125</v>
      </c>
      <c r="D5185" s="4" t="s">
        <v>2126</v>
      </c>
      <c r="E5185" s="4" t="s">
        <v>98</v>
      </c>
      <c r="F5185" s="4" t="s">
        <v>99</v>
      </c>
      <c r="G5185" s="23" t="n">
        <v>542640</v>
      </c>
      <c r="H5185" s="24" t="n">
        <f aca="false">Parametros!$B$3</f>
        <v>160.42</v>
      </c>
      <c r="I5185" s="24" t="n">
        <f aca="false">Parametros!$B$4</f>
        <v>151.76</v>
      </c>
      <c r="J5185" s="23" t="n">
        <f aca="false">G5185*H5185/I5185</f>
        <v>573605.092250923</v>
      </c>
      <c r="K5185" s="23" t="n">
        <v>520647.16</v>
      </c>
      <c r="L5185" s="23" t="n">
        <v>681751</v>
      </c>
      <c r="M5185" s="23" t="n">
        <f aca="false">MIN(J5185:L5185)</f>
        <v>520647.16</v>
      </c>
      <c r="N5185" s="23" t="n">
        <f aca="false">MAX(J5185:L5185)</f>
        <v>681751</v>
      </c>
      <c r="O5185" s="23" t="n">
        <f aca="false">MEDIAN(J5185:L5185)</f>
        <v>573605.092250923</v>
      </c>
      <c r="P5185" s="23" t="n">
        <f aca="false">AVERAGE(J5185:L5185)</f>
        <v>592001.084083641</v>
      </c>
      <c r="Q5185" s="23" t="n">
        <f aca="false">AVERAGE(M5185,O5185)</f>
        <v>547126.126125461</v>
      </c>
      <c r="R5185" s="23" t="n">
        <f aca="false">AVERAGE(N5185,O5185)</f>
        <v>627678.046125461</v>
      </c>
      <c r="S5185" s="23" t="n">
        <f aca="false">STDEV(J5185:L5185)</f>
        <v>82112.247578047</v>
      </c>
      <c r="T5185" s="25" t="n">
        <f aca="false">IF(P5185&gt;0,S5185/P5185,NA())</f>
        <v>0.138702866913071</v>
      </c>
      <c r="U5185" s="4" t="str">
        <f aca="false">IF(T5185&lt;=Parametros!$B$7,"MENOR",IF(T5185&lt;=Parametros!$B$8,"PROMEDIO MENOR-MEDIANA","PROMEDIO"))</f>
        <v>MENOR</v>
      </c>
      <c r="V5185" s="23" t="n">
        <f aca="false">IF(T5185&lt;=Parametros!$B$7,M5185,IF(T5185&lt;=Parametros!$B$8,Q5185,P5185))</f>
        <v>520647.16</v>
      </c>
      <c r="W5185" s="26" t="n">
        <f aca="false">ROUND(V5185,0)</f>
        <v>520647</v>
      </c>
      <c r="X5185" s="27" t="n">
        <f aca="false">K5185/G5185</f>
        <v>0.95947066194899</v>
      </c>
      <c r="Y5185" s="27" t="n">
        <f aca="false">L5185/G5185</f>
        <v>1.25635964912281</v>
      </c>
    </row>
    <row r="5186" customFormat="false" ht="39" hidden="false" customHeight="true" outlineLevel="0" collapsed="false">
      <c r="A5186" s="4" t="s">
        <v>767</v>
      </c>
      <c r="B5186" s="4" t="s">
        <v>1668</v>
      </c>
      <c r="C5186" s="4" t="s">
        <v>2127</v>
      </c>
      <c r="D5186" s="4" t="s">
        <v>2128</v>
      </c>
      <c r="E5186" s="4" t="s">
        <v>98</v>
      </c>
      <c r="F5186" s="4" t="s">
        <v>99</v>
      </c>
      <c r="G5186" s="23" t="n">
        <v>406980</v>
      </c>
      <c r="H5186" s="24" t="n">
        <f aca="false">Parametros!$B$3</f>
        <v>160.42</v>
      </c>
      <c r="I5186" s="24" t="n">
        <f aca="false">Parametros!$B$4</f>
        <v>151.76</v>
      </c>
      <c r="J5186" s="23" t="n">
        <f aca="false">G5186*H5186/I5186</f>
        <v>430203.819188192</v>
      </c>
      <c r="K5186" s="23" t="n">
        <v>390484.91</v>
      </c>
      <c r="L5186" s="23" t="n">
        <v>511343</v>
      </c>
      <c r="M5186" s="23" t="n">
        <f aca="false">MIN(J5186:L5186)</f>
        <v>390484.91</v>
      </c>
      <c r="N5186" s="23" t="n">
        <f aca="false">MAX(J5186:L5186)</f>
        <v>511343</v>
      </c>
      <c r="O5186" s="23" t="n">
        <f aca="false">MEDIAN(J5186:L5186)</f>
        <v>430203.819188192</v>
      </c>
      <c r="P5186" s="23" t="n">
        <f aca="false">AVERAGE(J5186:L5186)</f>
        <v>444010.576396064</v>
      </c>
      <c r="Q5186" s="23" t="n">
        <f aca="false">AVERAGE(M5186,O5186)</f>
        <v>410344.364594096</v>
      </c>
      <c r="R5186" s="23" t="n">
        <f aca="false">AVERAGE(N5186,O5186)</f>
        <v>470773.409594096</v>
      </c>
      <c r="S5186" s="23" t="n">
        <f aca="false">STDEV(J5186:L5186)</f>
        <v>61600.6443802325</v>
      </c>
      <c r="T5186" s="25" t="n">
        <f aca="false">IF(P5186&gt;0,S5186/P5186,NA())</f>
        <v>0.138736885234202</v>
      </c>
      <c r="U5186" s="4" t="str">
        <f aca="false">IF(T5186&lt;=Parametros!$B$7,"MENOR",IF(T5186&lt;=Parametros!$B$8,"PROMEDIO MENOR-MEDIANA","PROMEDIO"))</f>
        <v>MENOR</v>
      </c>
      <c r="V5186" s="23" t="n">
        <f aca="false">IF(T5186&lt;=Parametros!$B$7,M5186,IF(T5186&lt;=Parametros!$B$8,Q5186,P5186))</f>
        <v>390484.91</v>
      </c>
      <c r="W5186" s="26" t="n">
        <f aca="false">ROUND(V5186,0)</f>
        <v>390485</v>
      </c>
      <c r="X5186" s="27" t="n">
        <f aca="false">K5186/G5186</f>
        <v>0.959469531672318</v>
      </c>
      <c r="Y5186" s="27" t="n">
        <f aca="false">L5186/G5186</f>
        <v>1.25643274853801</v>
      </c>
    </row>
    <row r="5187" customFormat="false" ht="26.25" hidden="false" customHeight="true" outlineLevel="0" collapsed="false">
      <c r="A5187" s="4" t="s">
        <v>770</v>
      </c>
      <c r="B5187" s="4" t="s">
        <v>1668</v>
      </c>
      <c r="C5187" s="4" t="s">
        <v>2129</v>
      </c>
      <c r="D5187" s="4" t="s">
        <v>2130</v>
      </c>
      <c r="E5187" s="4" t="s">
        <v>98</v>
      </c>
      <c r="F5187" s="4" t="s">
        <v>99</v>
      </c>
      <c r="G5187" s="23" t="n">
        <v>536988</v>
      </c>
      <c r="H5187" s="24" t="n">
        <f aca="false">Parametros!$B$3</f>
        <v>160.42</v>
      </c>
      <c r="I5187" s="24" t="n">
        <f aca="false">Parametros!$B$4</f>
        <v>151.76</v>
      </c>
      <c r="J5187" s="23" t="n">
        <f aca="false">G5187*H5187/I5187</f>
        <v>567630.567738535</v>
      </c>
      <c r="K5187" s="23" t="n">
        <v>515224.49</v>
      </c>
      <c r="L5187" s="23" t="n">
        <v>674730</v>
      </c>
      <c r="M5187" s="23" t="n">
        <f aca="false">MIN(J5187:L5187)</f>
        <v>515224.49</v>
      </c>
      <c r="N5187" s="23" t="n">
        <f aca="false">MAX(J5187:L5187)</f>
        <v>674730</v>
      </c>
      <c r="O5187" s="23" t="n">
        <f aca="false">MEDIAN(J5187:L5187)</f>
        <v>567630.567738535</v>
      </c>
      <c r="P5187" s="23" t="n">
        <f aca="false">AVERAGE(J5187:L5187)</f>
        <v>585861.685912845</v>
      </c>
      <c r="Q5187" s="23" t="n">
        <f aca="false">AVERAGE(M5187,O5187)</f>
        <v>541427.528869267</v>
      </c>
      <c r="R5187" s="23" t="n">
        <f aca="false">AVERAGE(N5187,O5187)</f>
        <v>621180.283869267</v>
      </c>
      <c r="S5187" s="23" t="n">
        <f aca="false">STDEV(J5187:L5187)</f>
        <v>81300.5669260939</v>
      </c>
      <c r="T5187" s="25" t="n">
        <f aca="false">IF(P5187&gt;0,S5187/P5187,NA())</f>
        <v>0.138770923036924</v>
      </c>
      <c r="U5187" s="4" t="str">
        <f aca="false">IF(T5187&lt;=Parametros!$B$7,"MENOR",IF(T5187&lt;=Parametros!$B$8,"PROMEDIO MENOR-MEDIANA","PROMEDIO"))</f>
        <v>MENOR</v>
      </c>
      <c r="V5187" s="23" t="n">
        <f aca="false">IF(T5187&lt;=Parametros!$B$7,M5187,IF(T5187&lt;=Parametros!$B$8,Q5187,P5187))</f>
        <v>515224.49</v>
      </c>
      <c r="W5187" s="26" t="n">
        <f aca="false">ROUND(V5187,0)</f>
        <v>515224</v>
      </c>
      <c r="X5187" s="27" t="n">
        <f aca="false">K5187/G5187</f>
        <v>0.959471142744344</v>
      </c>
      <c r="Y5187" s="27" t="n">
        <f aca="false">L5187/G5187</f>
        <v>1.25650852533017</v>
      </c>
    </row>
    <row r="5188" customFormat="false" ht="26.25" hidden="false" customHeight="true" outlineLevel="0" collapsed="false">
      <c r="A5188" s="4" t="s">
        <v>773</v>
      </c>
      <c r="B5188" s="4" t="s">
        <v>1668</v>
      </c>
      <c r="C5188" s="4" t="s">
        <v>2131</v>
      </c>
      <c r="D5188" s="4" t="s">
        <v>2132</v>
      </c>
      <c r="E5188" s="4" t="s">
        <v>98</v>
      </c>
      <c r="F5188" s="4" t="s">
        <v>99</v>
      </c>
      <c r="G5188" s="23" t="n">
        <v>136791</v>
      </c>
      <c r="H5188" s="24" t="n">
        <f aca="false">Parametros!$B$3</f>
        <v>160.42</v>
      </c>
      <c r="I5188" s="24" t="n">
        <f aca="false">Parametros!$B$4</f>
        <v>151.76</v>
      </c>
      <c r="J5188" s="23" t="n">
        <f aca="false">G5188*H5188/I5188</f>
        <v>144596.812203479</v>
      </c>
      <c r="K5188" s="23" t="n">
        <v>131247.15</v>
      </c>
      <c r="L5188" s="23" t="n">
        <v>171836</v>
      </c>
      <c r="M5188" s="23" t="n">
        <f aca="false">MIN(J5188:L5188)</f>
        <v>131247.15</v>
      </c>
      <c r="N5188" s="23" t="n">
        <f aca="false">MAX(J5188:L5188)</f>
        <v>171836</v>
      </c>
      <c r="O5188" s="23" t="n">
        <f aca="false">MEDIAN(J5188:L5188)</f>
        <v>144596.812203479</v>
      </c>
      <c r="P5188" s="23" t="n">
        <f aca="false">AVERAGE(J5188:L5188)</f>
        <v>149226.654067826</v>
      </c>
      <c r="Q5188" s="23" t="n">
        <f aca="false">AVERAGE(M5188,O5188)</f>
        <v>137921.98110174</v>
      </c>
      <c r="R5188" s="23" t="n">
        <f aca="false">AVERAGE(N5188,O5188)</f>
        <v>158216.40610174</v>
      </c>
      <c r="S5188" s="23" t="n">
        <f aca="false">STDEV(J5188:L5188)</f>
        <v>20686.7170630642</v>
      </c>
      <c r="T5188" s="25" t="n">
        <f aca="false">IF(P5188&gt;0,S5188/P5188,NA())</f>
        <v>0.138626153566786</v>
      </c>
      <c r="U5188" s="4" t="str">
        <f aca="false">IF(T5188&lt;=Parametros!$B$7,"MENOR",IF(T5188&lt;=Parametros!$B$8,"PROMEDIO MENOR-MEDIANA","PROMEDIO"))</f>
        <v>MENOR</v>
      </c>
      <c r="V5188" s="23" t="n">
        <f aca="false">IF(T5188&lt;=Parametros!$B$7,M5188,IF(T5188&lt;=Parametros!$B$8,Q5188,P5188))</f>
        <v>131247.15</v>
      </c>
      <c r="W5188" s="26" t="n">
        <f aca="false">ROUND(V5188,0)</f>
        <v>131247</v>
      </c>
      <c r="X5188" s="27" t="n">
        <f aca="false">K5188/G5188</f>
        <v>0.959472114393491</v>
      </c>
      <c r="Y5188" s="27" t="n">
        <f aca="false">L5188/G5188</f>
        <v>1.25619375543713</v>
      </c>
    </row>
    <row r="5189" customFormat="false" ht="39" hidden="false" customHeight="true" outlineLevel="0" collapsed="false">
      <c r="A5189" s="4" t="s">
        <v>776</v>
      </c>
      <c r="B5189" s="4" t="s">
        <v>1668</v>
      </c>
      <c r="C5189" s="4" t="s">
        <v>2133</v>
      </c>
      <c r="D5189" s="4" t="s">
        <v>2134</v>
      </c>
      <c r="E5189" s="4" t="s">
        <v>98</v>
      </c>
      <c r="F5189" s="4" t="s">
        <v>99</v>
      </c>
      <c r="G5189" s="23" t="n">
        <v>273581</v>
      </c>
      <c r="H5189" s="24" t="n">
        <f aca="false">Parametros!$B$3</f>
        <v>160.42</v>
      </c>
      <c r="I5189" s="24" t="n">
        <f aca="false">Parametros!$B$4</f>
        <v>151.76</v>
      </c>
      <c r="J5189" s="23" t="n">
        <f aca="false">G5189*H5189/I5189</f>
        <v>289192.567343173</v>
      </c>
      <c r="K5189" s="23" t="n">
        <v>262492.46</v>
      </c>
      <c r="L5189" s="23" t="n">
        <v>343672</v>
      </c>
      <c r="M5189" s="23" t="n">
        <f aca="false">MIN(J5189:L5189)</f>
        <v>262492.46</v>
      </c>
      <c r="N5189" s="23" t="n">
        <f aca="false">MAX(J5189:L5189)</f>
        <v>343672</v>
      </c>
      <c r="O5189" s="23" t="n">
        <f aca="false">MEDIAN(J5189:L5189)</f>
        <v>289192.567343173</v>
      </c>
      <c r="P5189" s="23" t="n">
        <f aca="false">AVERAGE(J5189:L5189)</f>
        <v>298452.342447725</v>
      </c>
      <c r="Q5189" s="23" t="n">
        <f aca="false">AVERAGE(M5189,O5189)</f>
        <v>275842.513671587</v>
      </c>
      <c r="R5189" s="23" t="n">
        <f aca="false">AVERAGE(N5189,O5189)</f>
        <v>316432.283671587</v>
      </c>
      <c r="S5189" s="23" t="n">
        <f aca="false">STDEV(J5189:L5189)</f>
        <v>41374.3520178026</v>
      </c>
      <c r="T5189" s="25" t="n">
        <f aca="false">IF(P5189&gt;0,S5189/P5189,NA())</f>
        <v>0.138629677617791</v>
      </c>
      <c r="U5189" s="4" t="str">
        <f aca="false">IF(T5189&lt;=Parametros!$B$7,"MENOR",IF(T5189&lt;=Parametros!$B$8,"PROMEDIO MENOR-MEDIANA","PROMEDIO"))</f>
        <v>MENOR</v>
      </c>
      <c r="V5189" s="23" t="n">
        <f aca="false">IF(T5189&lt;=Parametros!$B$7,M5189,IF(T5189&lt;=Parametros!$B$8,Q5189,P5189))</f>
        <v>262492.46</v>
      </c>
      <c r="W5189" s="26" t="n">
        <f aca="false">ROUND(V5189,0)</f>
        <v>262492</v>
      </c>
      <c r="X5189" s="27" t="n">
        <f aca="false">K5189/G5189</f>
        <v>0.959468895866307</v>
      </c>
      <c r="Y5189" s="27" t="n">
        <f aca="false">L5189/G5189</f>
        <v>1.25619834710744</v>
      </c>
    </row>
    <row r="5190" customFormat="false" ht="39" hidden="false" customHeight="true" outlineLevel="0" collapsed="false">
      <c r="A5190" s="4" t="s">
        <v>779</v>
      </c>
      <c r="B5190" s="4" t="s">
        <v>1668</v>
      </c>
      <c r="C5190" s="4" t="s">
        <v>2135</v>
      </c>
      <c r="D5190" s="4" t="s">
        <v>2136</v>
      </c>
      <c r="E5190" s="4" t="s">
        <v>98</v>
      </c>
      <c r="F5190" s="4" t="s">
        <v>99</v>
      </c>
      <c r="G5190" s="23" t="n">
        <v>273581</v>
      </c>
      <c r="H5190" s="24" t="n">
        <f aca="false">Parametros!$B$3</f>
        <v>160.42</v>
      </c>
      <c r="I5190" s="24" t="n">
        <f aca="false">Parametros!$B$4</f>
        <v>151.76</v>
      </c>
      <c r="J5190" s="23" t="n">
        <f aca="false">G5190*H5190/I5190</f>
        <v>289192.567343173</v>
      </c>
      <c r="K5190" s="23" t="n">
        <v>262492.46</v>
      </c>
      <c r="L5190" s="23" t="n">
        <v>343672</v>
      </c>
      <c r="M5190" s="23" t="n">
        <f aca="false">MIN(J5190:L5190)</f>
        <v>262492.46</v>
      </c>
      <c r="N5190" s="23" t="n">
        <f aca="false">MAX(J5190:L5190)</f>
        <v>343672</v>
      </c>
      <c r="O5190" s="23" t="n">
        <f aca="false">MEDIAN(J5190:L5190)</f>
        <v>289192.567343173</v>
      </c>
      <c r="P5190" s="23" t="n">
        <f aca="false">AVERAGE(J5190:L5190)</f>
        <v>298452.342447725</v>
      </c>
      <c r="Q5190" s="23" t="n">
        <f aca="false">AVERAGE(M5190,O5190)</f>
        <v>275842.513671587</v>
      </c>
      <c r="R5190" s="23" t="n">
        <f aca="false">AVERAGE(N5190,O5190)</f>
        <v>316432.283671587</v>
      </c>
      <c r="S5190" s="23" t="n">
        <f aca="false">STDEV(J5190:L5190)</f>
        <v>41374.3520178026</v>
      </c>
      <c r="T5190" s="25" t="n">
        <f aca="false">IF(P5190&gt;0,S5190/P5190,NA())</f>
        <v>0.138629677617791</v>
      </c>
      <c r="U5190" s="4" t="str">
        <f aca="false">IF(T5190&lt;=Parametros!$B$7,"MENOR",IF(T5190&lt;=Parametros!$B$8,"PROMEDIO MENOR-MEDIANA","PROMEDIO"))</f>
        <v>MENOR</v>
      </c>
      <c r="V5190" s="23" t="n">
        <f aca="false">IF(T5190&lt;=Parametros!$B$7,M5190,IF(T5190&lt;=Parametros!$B$8,Q5190,P5190))</f>
        <v>262492.46</v>
      </c>
      <c r="W5190" s="26" t="n">
        <f aca="false">ROUND(V5190,0)</f>
        <v>262492</v>
      </c>
      <c r="X5190" s="27" t="n">
        <f aca="false">K5190/G5190</f>
        <v>0.959468895866307</v>
      </c>
      <c r="Y5190" s="27" t="n">
        <f aca="false">L5190/G5190</f>
        <v>1.25619834710744</v>
      </c>
    </row>
    <row r="5191" customFormat="false" ht="39" hidden="false" customHeight="true" outlineLevel="0" collapsed="false">
      <c r="A5191" s="4" t="s">
        <v>781</v>
      </c>
      <c r="B5191" s="4" t="s">
        <v>1668</v>
      </c>
      <c r="C5191" s="4" t="s">
        <v>2137</v>
      </c>
      <c r="D5191" s="4" t="s">
        <v>2138</v>
      </c>
      <c r="E5191" s="4" t="s">
        <v>98</v>
      </c>
      <c r="F5191" s="4" t="s">
        <v>99</v>
      </c>
      <c r="G5191" s="23" t="n">
        <v>544901</v>
      </c>
      <c r="H5191" s="24" t="n">
        <f aca="false">Parametros!$B$3</f>
        <v>160.42</v>
      </c>
      <c r="I5191" s="24" t="n">
        <f aca="false">Parametros!$B$4</f>
        <v>151.76</v>
      </c>
      <c r="J5191" s="23" t="n">
        <f aca="false">G5191*H5191/I5191</f>
        <v>575995.113468635</v>
      </c>
      <c r="K5191" s="23" t="n">
        <v>522816.04</v>
      </c>
      <c r="L5191" s="23" t="n">
        <v>684607</v>
      </c>
      <c r="M5191" s="23" t="n">
        <f aca="false">MIN(J5191:L5191)</f>
        <v>522816.04</v>
      </c>
      <c r="N5191" s="23" t="n">
        <f aca="false">MAX(J5191:L5191)</f>
        <v>684607</v>
      </c>
      <c r="O5191" s="23" t="n">
        <f aca="false">MEDIAN(J5191:L5191)</f>
        <v>575995.113468635</v>
      </c>
      <c r="P5191" s="23" t="n">
        <f aca="false">AVERAGE(J5191:L5191)</f>
        <v>594472.717822878</v>
      </c>
      <c r="Q5191" s="23" t="n">
        <f aca="false">AVERAGE(M5191,O5191)</f>
        <v>549405.576734317</v>
      </c>
      <c r="R5191" s="23" t="n">
        <f aca="false">AVERAGE(N5191,O5191)</f>
        <v>630301.056734317</v>
      </c>
      <c r="S5191" s="23" t="n">
        <f aca="false">STDEV(J5191:L5191)</f>
        <v>82462.9921930703</v>
      </c>
      <c r="T5191" s="25" t="n">
        <f aca="false">IF(P5191&gt;0,S5191/P5191,NA())</f>
        <v>0.138716192889511</v>
      </c>
      <c r="U5191" s="4" t="str">
        <f aca="false">IF(T5191&lt;=Parametros!$B$7,"MENOR",IF(T5191&lt;=Parametros!$B$8,"PROMEDIO MENOR-MEDIANA","PROMEDIO"))</f>
        <v>MENOR</v>
      </c>
      <c r="V5191" s="23" t="n">
        <f aca="false">IF(T5191&lt;=Parametros!$B$7,M5191,IF(T5191&lt;=Parametros!$B$8,Q5191,P5191))</f>
        <v>522816.04</v>
      </c>
      <c r="W5191" s="26" t="n">
        <f aca="false">ROUND(V5191,0)</f>
        <v>522816</v>
      </c>
      <c r="X5191" s="27" t="n">
        <f aca="false">K5191/G5191</f>
        <v>0.959469775243576</v>
      </c>
      <c r="Y5191" s="27" t="n">
        <f aca="false">L5191/G5191</f>
        <v>1.25638785761083</v>
      </c>
    </row>
    <row r="5192" customFormat="false" ht="39" hidden="false" customHeight="true" outlineLevel="0" collapsed="false">
      <c r="A5192" s="4" t="s">
        <v>784</v>
      </c>
      <c r="B5192" s="4" t="s">
        <v>1668</v>
      </c>
      <c r="C5192" s="4" t="s">
        <v>2139</v>
      </c>
      <c r="D5192" s="4" t="s">
        <v>2140</v>
      </c>
      <c r="E5192" s="4" t="s">
        <v>98</v>
      </c>
      <c r="F5192" s="4" t="s">
        <v>99</v>
      </c>
      <c r="G5192" s="23" t="n">
        <v>544901</v>
      </c>
      <c r="H5192" s="24" t="n">
        <f aca="false">Parametros!$B$3</f>
        <v>160.42</v>
      </c>
      <c r="I5192" s="24" t="n">
        <f aca="false">Parametros!$B$4</f>
        <v>151.76</v>
      </c>
      <c r="J5192" s="23" t="n">
        <f aca="false">G5192*H5192/I5192</f>
        <v>575995.113468635</v>
      </c>
      <c r="K5192" s="23" t="n">
        <v>522816.04</v>
      </c>
      <c r="L5192" s="23" t="n">
        <v>684607</v>
      </c>
      <c r="M5192" s="23" t="n">
        <f aca="false">MIN(J5192:L5192)</f>
        <v>522816.04</v>
      </c>
      <c r="N5192" s="23" t="n">
        <f aca="false">MAX(J5192:L5192)</f>
        <v>684607</v>
      </c>
      <c r="O5192" s="23" t="n">
        <f aca="false">MEDIAN(J5192:L5192)</f>
        <v>575995.113468635</v>
      </c>
      <c r="P5192" s="23" t="n">
        <f aca="false">AVERAGE(J5192:L5192)</f>
        <v>594472.717822878</v>
      </c>
      <c r="Q5192" s="23" t="n">
        <f aca="false">AVERAGE(M5192,O5192)</f>
        <v>549405.576734317</v>
      </c>
      <c r="R5192" s="23" t="n">
        <f aca="false">AVERAGE(N5192,O5192)</f>
        <v>630301.056734317</v>
      </c>
      <c r="S5192" s="23" t="n">
        <f aca="false">STDEV(J5192:L5192)</f>
        <v>82462.9921930703</v>
      </c>
      <c r="T5192" s="25" t="n">
        <f aca="false">IF(P5192&gt;0,S5192/P5192,NA())</f>
        <v>0.138716192889511</v>
      </c>
      <c r="U5192" s="4" t="str">
        <f aca="false">IF(T5192&lt;=Parametros!$B$7,"MENOR",IF(T5192&lt;=Parametros!$B$8,"PROMEDIO MENOR-MEDIANA","PROMEDIO"))</f>
        <v>MENOR</v>
      </c>
      <c r="V5192" s="23" t="n">
        <f aca="false">IF(T5192&lt;=Parametros!$B$7,M5192,IF(T5192&lt;=Parametros!$B$8,Q5192,P5192))</f>
        <v>522816.04</v>
      </c>
      <c r="W5192" s="26" t="n">
        <f aca="false">ROUND(V5192,0)</f>
        <v>522816</v>
      </c>
      <c r="X5192" s="27" t="n">
        <f aca="false">K5192/G5192</f>
        <v>0.959469775243576</v>
      </c>
      <c r="Y5192" s="27" t="n">
        <f aca="false">L5192/G5192</f>
        <v>1.25638785761083</v>
      </c>
    </row>
    <row r="5193" customFormat="false" ht="26.25" hidden="false" customHeight="true" outlineLevel="0" collapsed="false">
      <c r="A5193" s="4" t="s">
        <v>786</v>
      </c>
      <c r="B5193" s="4" t="s">
        <v>1668</v>
      </c>
      <c r="C5193" s="4" t="s">
        <v>2141</v>
      </c>
      <c r="D5193" s="4" t="s">
        <v>2142</v>
      </c>
      <c r="E5193" s="4" t="s">
        <v>98</v>
      </c>
      <c r="F5193" s="4" t="s">
        <v>99</v>
      </c>
      <c r="G5193" s="23" t="n">
        <v>683953</v>
      </c>
      <c r="H5193" s="24" t="n">
        <f aca="false">Parametros!$B$3</f>
        <v>160.42</v>
      </c>
      <c r="I5193" s="24" t="n">
        <f aca="false">Parametros!$B$4</f>
        <v>151.76</v>
      </c>
      <c r="J5193" s="23" t="n">
        <f aca="false">G5193*H5193/I5193</f>
        <v>722981.946889826</v>
      </c>
      <c r="K5193" s="23" t="n">
        <v>656232.99</v>
      </c>
      <c r="L5193" s="23" t="n">
        <v>859299</v>
      </c>
      <c r="M5193" s="23" t="n">
        <f aca="false">MIN(J5193:L5193)</f>
        <v>656232.99</v>
      </c>
      <c r="N5193" s="23" t="n">
        <f aca="false">MAX(J5193:L5193)</f>
        <v>859299</v>
      </c>
      <c r="O5193" s="23" t="n">
        <f aca="false">MEDIAN(J5193:L5193)</f>
        <v>722981.946889826</v>
      </c>
      <c r="P5193" s="23" t="n">
        <f aca="false">AVERAGE(J5193:L5193)</f>
        <v>746171.312296609</v>
      </c>
      <c r="Q5193" s="23" t="n">
        <f aca="false">AVERAGE(M5193,O5193)</f>
        <v>689607.468444913</v>
      </c>
      <c r="R5193" s="23" t="n">
        <f aca="false">AVERAGE(N5193,O5193)</f>
        <v>791140.473444913</v>
      </c>
      <c r="S5193" s="23" t="n">
        <f aca="false">STDEV(J5193:L5193)</f>
        <v>103500.053648812</v>
      </c>
      <c r="T5193" s="25" t="n">
        <f aca="false">IF(P5193&gt;0,S5193/P5193,NA())</f>
        <v>0.138708165193666</v>
      </c>
      <c r="U5193" s="4" t="str">
        <f aca="false">IF(T5193&lt;=Parametros!$B$7,"MENOR",IF(T5193&lt;=Parametros!$B$8,"PROMEDIO MENOR-MEDIANA","PROMEDIO"))</f>
        <v>MENOR</v>
      </c>
      <c r="V5193" s="23" t="n">
        <f aca="false">IF(T5193&lt;=Parametros!$B$7,M5193,IF(T5193&lt;=Parametros!$B$8,Q5193,P5193))</f>
        <v>656232.99</v>
      </c>
      <c r="W5193" s="26" t="n">
        <f aca="false">ROUND(V5193,0)</f>
        <v>656233</v>
      </c>
      <c r="X5193" s="27" t="n">
        <f aca="false">K5193/G5193</f>
        <v>0.959470884695293</v>
      </c>
      <c r="Y5193" s="27" t="n">
        <f aca="false">L5193/G5193</f>
        <v>1.25637141733423</v>
      </c>
    </row>
    <row r="5194" customFormat="false" ht="39" hidden="false" customHeight="true" outlineLevel="0" collapsed="false">
      <c r="A5194" s="4" t="s">
        <v>789</v>
      </c>
      <c r="B5194" s="4" t="s">
        <v>1668</v>
      </c>
      <c r="C5194" s="4" t="s">
        <v>2143</v>
      </c>
      <c r="D5194" s="4" t="s">
        <v>2144</v>
      </c>
      <c r="E5194" s="4" t="s">
        <v>98</v>
      </c>
      <c r="F5194" s="4" t="s">
        <v>99</v>
      </c>
      <c r="G5194" s="23" t="n">
        <v>136791</v>
      </c>
      <c r="H5194" s="24" t="n">
        <f aca="false">Parametros!$B$3</f>
        <v>160.42</v>
      </c>
      <c r="I5194" s="24" t="n">
        <f aca="false">Parametros!$B$4</f>
        <v>151.76</v>
      </c>
      <c r="J5194" s="23" t="n">
        <f aca="false">G5194*H5194/I5194</f>
        <v>144596.812203479</v>
      </c>
      <c r="K5194" s="23" t="n">
        <v>131247.15</v>
      </c>
      <c r="L5194" s="23" t="n">
        <v>171836</v>
      </c>
      <c r="M5194" s="23" t="n">
        <f aca="false">MIN(J5194:L5194)</f>
        <v>131247.15</v>
      </c>
      <c r="N5194" s="23" t="n">
        <f aca="false">MAX(J5194:L5194)</f>
        <v>171836</v>
      </c>
      <c r="O5194" s="23" t="n">
        <f aca="false">MEDIAN(J5194:L5194)</f>
        <v>144596.812203479</v>
      </c>
      <c r="P5194" s="23" t="n">
        <f aca="false">AVERAGE(J5194:L5194)</f>
        <v>149226.654067826</v>
      </c>
      <c r="Q5194" s="23" t="n">
        <f aca="false">AVERAGE(M5194,O5194)</f>
        <v>137921.98110174</v>
      </c>
      <c r="R5194" s="23" t="n">
        <f aca="false">AVERAGE(N5194,O5194)</f>
        <v>158216.40610174</v>
      </c>
      <c r="S5194" s="23" t="n">
        <f aca="false">STDEV(J5194:L5194)</f>
        <v>20686.7170630642</v>
      </c>
      <c r="T5194" s="25" t="n">
        <f aca="false">IF(P5194&gt;0,S5194/P5194,NA())</f>
        <v>0.138626153566786</v>
      </c>
      <c r="U5194" s="4" t="str">
        <f aca="false">IF(T5194&lt;=Parametros!$B$7,"MENOR",IF(T5194&lt;=Parametros!$B$8,"PROMEDIO MENOR-MEDIANA","PROMEDIO"))</f>
        <v>MENOR</v>
      </c>
      <c r="V5194" s="23" t="n">
        <f aca="false">IF(T5194&lt;=Parametros!$B$7,M5194,IF(T5194&lt;=Parametros!$B$8,Q5194,P5194))</f>
        <v>131247.15</v>
      </c>
      <c r="W5194" s="26" t="n">
        <f aca="false">ROUND(V5194,0)</f>
        <v>131247</v>
      </c>
      <c r="X5194" s="27" t="n">
        <f aca="false">K5194/G5194</f>
        <v>0.959472114393491</v>
      </c>
      <c r="Y5194" s="27" t="n">
        <f aca="false">L5194/G5194</f>
        <v>1.25619375543713</v>
      </c>
    </row>
    <row r="5195" customFormat="false" ht="39" hidden="false" customHeight="true" outlineLevel="0" collapsed="false">
      <c r="A5195" s="4" t="s">
        <v>792</v>
      </c>
      <c r="B5195" s="4" t="s">
        <v>1668</v>
      </c>
      <c r="C5195" s="4" t="s">
        <v>2145</v>
      </c>
      <c r="D5195" s="4" t="s">
        <v>2146</v>
      </c>
      <c r="E5195" s="4" t="s">
        <v>98</v>
      </c>
      <c r="F5195" s="4" t="s">
        <v>99</v>
      </c>
      <c r="G5195" s="23" t="n">
        <v>683953</v>
      </c>
      <c r="H5195" s="24" t="n">
        <f aca="false">Parametros!$B$3</f>
        <v>160.42</v>
      </c>
      <c r="I5195" s="24" t="n">
        <f aca="false">Parametros!$B$4</f>
        <v>151.76</v>
      </c>
      <c r="J5195" s="23" t="n">
        <f aca="false">G5195*H5195/I5195</f>
        <v>722981.946889826</v>
      </c>
      <c r="K5195" s="23" t="n">
        <v>656232.99</v>
      </c>
      <c r="L5195" s="23" t="n">
        <v>859299</v>
      </c>
      <c r="M5195" s="23" t="n">
        <f aca="false">MIN(J5195:L5195)</f>
        <v>656232.99</v>
      </c>
      <c r="N5195" s="23" t="n">
        <f aca="false">MAX(J5195:L5195)</f>
        <v>859299</v>
      </c>
      <c r="O5195" s="23" t="n">
        <f aca="false">MEDIAN(J5195:L5195)</f>
        <v>722981.946889826</v>
      </c>
      <c r="P5195" s="23" t="n">
        <f aca="false">AVERAGE(J5195:L5195)</f>
        <v>746171.312296609</v>
      </c>
      <c r="Q5195" s="23" t="n">
        <f aca="false">AVERAGE(M5195,O5195)</f>
        <v>689607.468444913</v>
      </c>
      <c r="R5195" s="23" t="n">
        <f aca="false">AVERAGE(N5195,O5195)</f>
        <v>791140.473444913</v>
      </c>
      <c r="S5195" s="23" t="n">
        <f aca="false">STDEV(J5195:L5195)</f>
        <v>103500.053648812</v>
      </c>
      <c r="T5195" s="25" t="n">
        <f aca="false">IF(P5195&gt;0,S5195/P5195,NA())</f>
        <v>0.138708165193666</v>
      </c>
      <c r="U5195" s="4" t="str">
        <f aca="false">IF(T5195&lt;=Parametros!$B$7,"MENOR",IF(T5195&lt;=Parametros!$B$8,"PROMEDIO MENOR-MEDIANA","PROMEDIO"))</f>
        <v>MENOR</v>
      </c>
      <c r="V5195" s="23" t="n">
        <f aca="false">IF(T5195&lt;=Parametros!$B$7,M5195,IF(T5195&lt;=Parametros!$B$8,Q5195,P5195))</f>
        <v>656232.99</v>
      </c>
      <c r="W5195" s="26" t="n">
        <f aca="false">ROUND(V5195,0)</f>
        <v>656233</v>
      </c>
      <c r="X5195" s="27" t="n">
        <f aca="false">K5195/G5195</f>
        <v>0.959470884695293</v>
      </c>
      <c r="Y5195" s="27" t="n">
        <f aca="false">L5195/G5195</f>
        <v>1.25637141733423</v>
      </c>
    </row>
    <row r="5196" customFormat="false" ht="26.25" hidden="false" customHeight="true" outlineLevel="0" collapsed="false">
      <c r="A5196" s="4" t="s">
        <v>795</v>
      </c>
      <c r="B5196" s="4" t="s">
        <v>1668</v>
      </c>
      <c r="C5196" s="4" t="s">
        <v>2147</v>
      </c>
      <c r="D5196" s="4" t="s">
        <v>2148</v>
      </c>
      <c r="E5196" s="4" t="s">
        <v>98</v>
      </c>
      <c r="F5196" s="4" t="s">
        <v>99</v>
      </c>
      <c r="G5196" s="23" t="n">
        <v>410372</v>
      </c>
      <c r="H5196" s="24" t="n">
        <f aca="false">Parametros!$B$3</f>
        <v>160.42</v>
      </c>
      <c r="I5196" s="24" t="n">
        <f aca="false">Parametros!$B$4</f>
        <v>151.76</v>
      </c>
      <c r="J5196" s="23" t="n">
        <f aca="false">G5196*H5196/I5196</f>
        <v>433789.379546653</v>
      </c>
      <c r="K5196" s="23" t="n">
        <v>393739.61</v>
      </c>
      <c r="L5196" s="23" t="n">
        <v>515627</v>
      </c>
      <c r="M5196" s="23" t="n">
        <f aca="false">MIN(J5196:L5196)</f>
        <v>393739.61</v>
      </c>
      <c r="N5196" s="23" t="n">
        <f aca="false">MAX(J5196:L5196)</f>
        <v>515627</v>
      </c>
      <c r="O5196" s="23" t="n">
        <f aca="false">MEDIAN(J5196:L5196)</f>
        <v>433789.379546653</v>
      </c>
      <c r="P5196" s="23" t="n">
        <f aca="false">AVERAGE(J5196:L5196)</f>
        <v>447718.663182218</v>
      </c>
      <c r="Q5196" s="23" t="n">
        <f aca="false">AVERAGE(M5196,O5196)</f>
        <v>413764.494773326</v>
      </c>
      <c r="R5196" s="23" t="n">
        <f aca="false">AVERAGE(N5196,O5196)</f>
        <v>474708.189773326</v>
      </c>
      <c r="S5196" s="23" t="n">
        <f aca="false">STDEV(J5196:L5196)</f>
        <v>62126.1029455658</v>
      </c>
      <c r="T5196" s="25" t="n">
        <f aca="false">IF(P5196&gt;0,S5196/P5196,NA())</f>
        <v>0.138761476914982</v>
      </c>
      <c r="U5196" s="4" t="str">
        <f aca="false">IF(T5196&lt;=Parametros!$B$7,"MENOR",IF(T5196&lt;=Parametros!$B$8,"PROMEDIO MENOR-MEDIANA","PROMEDIO"))</f>
        <v>MENOR</v>
      </c>
      <c r="V5196" s="23" t="n">
        <f aca="false">IF(T5196&lt;=Parametros!$B$7,M5196,IF(T5196&lt;=Parametros!$B$8,Q5196,P5196))</f>
        <v>393739.61</v>
      </c>
      <c r="W5196" s="26" t="n">
        <f aca="false">ROUND(V5196,0)</f>
        <v>393740</v>
      </c>
      <c r="X5196" s="27" t="n">
        <f aca="false">K5196/G5196</f>
        <v>0.959469968711316</v>
      </c>
      <c r="Y5196" s="27" t="n">
        <f aca="false">L5196/G5196</f>
        <v>1.25648679734485</v>
      </c>
    </row>
    <row r="5197" customFormat="false" ht="15" hidden="false" customHeight="true" outlineLevel="0" collapsed="false">
      <c r="A5197" s="22" t="s">
        <v>798</v>
      </c>
      <c r="B5197" s="22" t="s">
        <v>799</v>
      </c>
      <c r="C5197" s="22"/>
      <c r="D5197" s="22"/>
      <c r="E5197" s="22"/>
      <c r="F5197" s="22"/>
      <c r="G5197" s="22"/>
      <c r="H5197" s="22"/>
      <c r="I5197" s="22"/>
      <c r="J5197" s="22"/>
      <c r="K5197" s="22"/>
      <c r="L5197" s="22"/>
      <c r="M5197" s="22"/>
      <c r="N5197" s="22"/>
      <c r="O5197" s="22"/>
      <c r="P5197" s="22"/>
      <c r="Q5197" s="22"/>
      <c r="R5197" s="22"/>
      <c r="S5197" s="22"/>
      <c r="T5197" s="22"/>
      <c r="U5197" s="22"/>
      <c r="V5197" s="22"/>
      <c r="W5197" s="22"/>
    </row>
    <row r="5198" customFormat="false" ht="26.25" hidden="false" customHeight="true" outlineLevel="0" collapsed="false">
      <c r="A5198" s="4" t="s">
        <v>800</v>
      </c>
      <c r="B5198" s="4" t="s">
        <v>1668</v>
      </c>
      <c r="C5198" s="4" t="s">
        <v>2149</v>
      </c>
      <c r="D5198" s="4" t="s">
        <v>2150</v>
      </c>
      <c r="E5198" s="4" t="s">
        <v>98</v>
      </c>
      <c r="F5198" s="4" t="s">
        <v>99</v>
      </c>
      <c r="G5198" s="23" t="n">
        <v>54716</v>
      </c>
      <c r="H5198" s="24" t="n">
        <f aca="false">Parametros!$B$3</f>
        <v>160.42</v>
      </c>
      <c r="I5198" s="24" t="n">
        <f aca="false">Parametros!$B$4</f>
        <v>151.76</v>
      </c>
      <c r="J5198" s="23" t="n">
        <f aca="false">G5198*H5198/I5198</f>
        <v>57838.3020558777</v>
      </c>
      <c r="K5198" s="23" t="n">
        <v>52498.49</v>
      </c>
      <c r="L5198" s="23" t="n">
        <v>68663</v>
      </c>
      <c r="M5198" s="23" t="n">
        <f aca="false">MIN(J5198:L5198)</f>
        <v>52498.49</v>
      </c>
      <c r="N5198" s="23" t="n">
        <f aca="false">MAX(J5198:L5198)</f>
        <v>68663</v>
      </c>
      <c r="O5198" s="23" t="n">
        <f aca="false">MEDIAN(J5198:L5198)</f>
        <v>57838.3020558777</v>
      </c>
      <c r="P5198" s="23" t="n">
        <f aca="false">AVERAGE(J5198:L5198)</f>
        <v>59666.5973519592</v>
      </c>
      <c r="Q5198" s="23" t="n">
        <f aca="false">AVERAGE(M5198,O5198)</f>
        <v>55168.3960279389</v>
      </c>
      <c r="R5198" s="23" t="n">
        <f aca="false">AVERAGE(N5198,O5198)</f>
        <v>63250.6510279388</v>
      </c>
      <c r="S5198" s="23" t="n">
        <f aca="false">STDEV(J5198:L5198)</f>
        <v>8235.88754490252</v>
      </c>
      <c r="T5198" s="25" t="n">
        <f aca="false">IF(P5198&gt;0,S5198/P5198,NA())</f>
        <v>0.138031795182168</v>
      </c>
      <c r="U5198" s="4" t="str">
        <f aca="false">IF(T5198&lt;=Parametros!$B$7,"MENOR",IF(T5198&lt;=Parametros!$B$8,"PROMEDIO MENOR-MEDIANA","PROMEDIO"))</f>
        <v>MENOR</v>
      </c>
      <c r="V5198" s="23" t="n">
        <f aca="false">IF(T5198&lt;=Parametros!$B$7,M5198,IF(T5198&lt;=Parametros!$B$8,Q5198,P5198))</f>
        <v>52498.49</v>
      </c>
      <c r="W5198" s="26" t="n">
        <f aca="false">ROUND(V5198,0)</f>
        <v>52498</v>
      </c>
      <c r="X5198" s="27" t="n">
        <f aca="false">K5198/G5198</f>
        <v>0.959472366401053</v>
      </c>
      <c r="Y5198" s="27" t="n">
        <f aca="false">L5198/G5198</f>
        <v>1.25489801886103</v>
      </c>
    </row>
    <row r="5199" customFormat="false" ht="39" hidden="false" customHeight="true" outlineLevel="0" collapsed="false">
      <c r="A5199" s="4" t="s">
        <v>803</v>
      </c>
      <c r="B5199" s="4" t="s">
        <v>1668</v>
      </c>
      <c r="C5199" s="4" t="s">
        <v>2175</v>
      </c>
      <c r="D5199" s="4" t="s">
        <v>2176</v>
      </c>
      <c r="E5199" s="4" t="s">
        <v>98</v>
      </c>
      <c r="F5199" s="4" t="s">
        <v>99</v>
      </c>
      <c r="G5199" s="23" t="n">
        <v>949620</v>
      </c>
      <c r="H5199" s="24" t="n">
        <f aca="false">Parametros!$B$3</f>
        <v>160.42</v>
      </c>
      <c r="I5199" s="24" t="n">
        <f aca="false">Parametros!$B$4</f>
        <v>151.76</v>
      </c>
      <c r="J5199" s="23" t="n">
        <f aca="false">G5199*H5199/I5199</f>
        <v>1003808.91143911</v>
      </c>
      <c r="K5199" s="23" t="n">
        <v>911132.07</v>
      </c>
      <c r="L5199" s="23" t="n">
        <v>1193213</v>
      </c>
      <c r="M5199" s="23" t="n">
        <f aca="false">MIN(J5199:L5199)</f>
        <v>911132.07</v>
      </c>
      <c r="N5199" s="23" t="n">
        <f aca="false">MAX(J5199:L5199)</f>
        <v>1193213</v>
      </c>
      <c r="O5199" s="23" t="n">
        <f aca="false">MEDIAN(J5199:L5199)</f>
        <v>1003808.91143911</v>
      </c>
      <c r="P5199" s="23" t="n">
        <f aca="false">AVERAGE(J5199:L5199)</f>
        <v>1036051.32714637</v>
      </c>
      <c r="Q5199" s="23" t="n">
        <f aca="false">AVERAGE(M5199,O5199)</f>
        <v>957470.490719557</v>
      </c>
      <c r="R5199" s="23" t="n">
        <f aca="false">AVERAGE(N5199,O5199)</f>
        <v>1098510.95571956</v>
      </c>
      <c r="S5199" s="23" t="n">
        <f aca="false">STDEV(J5199:L5199)</f>
        <v>143777.928749151</v>
      </c>
      <c r="T5199" s="25" t="n">
        <f aca="false">IF(P5199&gt;0,S5199/P5199,NA())</f>
        <v>0.138774909101427</v>
      </c>
      <c r="U5199" s="4" t="str">
        <f aca="false">IF(T5199&lt;=Parametros!$B$7,"MENOR",IF(T5199&lt;=Parametros!$B$8,"PROMEDIO MENOR-MEDIANA","PROMEDIO"))</f>
        <v>MENOR</v>
      </c>
      <c r="V5199" s="23" t="n">
        <f aca="false">IF(T5199&lt;=Parametros!$B$7,M5199,IF(T5199&lt;=Parametros!$B$8,Q5199,P5199))</f>
        <v>911132.07</v>
      </c>
      <c r="W5199" s="26" t="n">
        <f aca="false">ROUND(V5199,0)</f>
        <v>911132</v>
      </c>
      <c r="X5199" s="27" t="n">
        <f aca="false">K5199/G5199</f>
        <v>0.959470177544702</v>
      </c>
      <c r="Y5199" s="27" t="n">
        <f aca="false">L5199/G5199</f>
        <v>1.25651629072682</v>
      </c>
    </row>
    <row r="5200" customFormat="false" ht="26.25" hidden="false" customHeight="true" outlineLevel="0" collapsed="false">
      <c r="A5200" s="4" t="s">
        <v>806</v>
      </c>
      <c r="B5200" s="4" t="s">
        <v>1668</v>
      </c>
      <c r="C5200" s="4" t="s">
        <v>2177</v>
      </c>
      <c r="D5200" s="4" t="s">
        <v>2178</v>
      </c>
      <c r="E5200" s="4" t="s">
        <v>98</v>
      </c>
      <c r="F5200" s="4" t="s">
        <v>99</v>
      </c>
      <c r="G5200" s="23" t="n">
        <v>410372</v>
      </c>
      <c r="H5200" s="24" t="n">
        <f aca="false">Parametros!$B$3</f>
        <v>160.42</v>
      </c>
      <c r="I5200" s="24" t="n">
        <f aca="false">Parametros!$B$4</f>
        <v>151.76</v>
      </c>
      <c r="J5200" s="23" t="n">
        <f aca="false">G5200*H5200/I5200</f>
        <v>433789.379546653</v>
      </c>
      <c r="K5200" s="23" t="n">
        <v>393739.61</v>
      </c>
      <c r="L5200" s="23" t="n">
        <v>515627</v>
      </c>
      <c r="M5200" s="23" t="n">
        <f aca="false">MIN(J5200:L5200)</f>
        <v>393739.61</v>
      </c>
      <c r="N5200" s="23" t="n">
        <f aca="false">MAX(J5200:L5200)</f>
        <v>515627</v>
      </c>
      <c r="O5200" s="23" t="n">
        <f aca="false">MEDIAN(J5200:L5200)</f>
        <v>433789.379546653</v>
      </c>
      <c r="P5200" s="23" t="n">
        <f aca="false">AVERAGE(J5200:L5200)</f>
        <v>447718.663182218</v>
      </c>
      <c r="Q5200" s="23" t="n">
        <f aca="false">AVERAGE(M5200,O5200)</f>
        <v>413764.494773326</v>
      </c>
      <c r="R5200" s="23" t="n">
        <f aca="false">AVERAGE(N5200,O5200)</f>
        <v>474708.189773326</v>
      </c>
      <c r="S5200" s="23" t="n">
        <f aca="false">STDEV(J5200:L5200)</f>
        <v>62126.1029455658</v>
      </c>
      <c r="T5200" s="25" t="n">
        <f aca="false">IF(P5200&gt;0,S5200/P5200,NA())</f>
        <v>0.138761476914982</v>
      </c>
      <c r="U5200" s="4" t="str">
        <f aca="false">IF(T5200&lt;=Parametros!$B$7,"MENOR",IF(T5200&lt;=Parametros!$B$8,"PROMEDIO MENOR-MEDIANA","PROMEDIO"))</f>
        <v>MENOR</v>
      </c>
      <c r="V5200" s="23" t="n">
        <f aca="false">IF(T5200&lt;=Parametros!$B$7,M5200,IF(T5200&lt;=Parametros!$B$8,Q5200,P5200))</f>
        <v>393739.61</v>
      </c>
      <c r="W5200" s="26" t="n">
        <f aca="false">ROUND(V5200,0)</f>
        <v>393740</v>
      </c>
      <c r="X5200" s="27" t="n">
        <f aca="false">K5200/G5200</f>
        <v>0.959469968711316</v>
      </c>
      <c r="Y5200" s="27" t="n">
        <f aca="false">L5200/G5200</f>
        <v>1.25648679734485</v>
      </c>
    </row>
    <row r="5201" customFormat="false" ht="39" hidden="false" customHeight="true" outlineLevel="0" collapsed="false">
      <c r="A5201" s="4" t="s">
        <v>809</v>
      </c>
      <c r="B5201" s="4" t="s">
        <v>1668</v>
      </c>
      <c r="C5201" s="4" t="s">
        <v>2179</v>
      </c>
      <c r="D5201" s="4" t="s">
        <v>2180</v>
      </c>
      <c r="E5201" s="4" t="s">
        <v>98</v>
      </c>
      <c r="F5201" s="4" t="s">
        <v>99</v>
      </c>
      <c r="G5201" s="23" t="n">
        <v>820743</v>
      </c>
      <c r="H5201" s="24" t="n">
        <f aca="false">Parametros!$B$3</f>
        <v>160.42</v>
      </c>
      <c r="I5201" s="24" t="n">
        <f aca="false">Parametros!$B$4</f>
        <v>151.76</v>
      </c>
      <c r="J5201" s="23" t="n">
        <f aca="false">G5201*H5201/I5201</f>
        <v>867577.70202952</v>
      </c>
      <c r="K5201" s="23" t="n">
        <v>787478.3</v>
      </c>
      <c r="L5201" s="23" t="n">
        <v>1031254</v>
      </c>
      <c r="M5201" s="23" t="n">
        <f aca="false">MIN(J5201:L5201)</f>
        <v>787478.3</v>
      </c>
      <c r="N5201" s="23" t="n">
        <f aca="false">MAX(J5201:L5201)</f>
        <v>1031254</v>
      </c>
      <c r="O5201" s="23" t="n">
        <f aca="false">MEDIAN(J5201:L5201)</f>
        <v>867577.70202952</v>
      </c>
      <c r="P5201" s="23" t="n">
        <f aca="false">AVERAGE(J5201:L5201)</f>
        <v>895436.667343174</v>
      </c>
      <c r="Q5201" s="23" t="n">
        <f aca="false">AVERAGE(M5201,O5201)</f>
        <v>827528.00101476</v>
      </c>
      <c r="R5201" s="23" t="n">
        <f aca="false">AVERAGE(N5201,O5201)</f>
        <v>949415.85101476</v>
      </c>
      <c r="S5201" s="23" t="n">
        <f aca="false">STDEV(J5201:L5201)</f>
        <v>124252.724070271</v>
      </c>
      <c r="T5201" s="25" t="n">
        <f aca="false">IF(P5201&gt;0,S5201/P5201,NA())</f>
        <v>0.138762157729076</v>
      </c>
      <c r="U5201" s="4" t="str">
        <f aca="false">IF(T5201&lt;=Parametros!$B$7,"MENOR",IF(T5201&lt;=Parametros!$B$8,"PROMEDIO MENOR-MEDIANA","PROMEDIO"))</f>
        <v>MENOR</v>
      </c>
      <c r="V5201" s="23" t="n">
        <f aca="false">IF(T5201&lt;=Parametros!$B$7,M5201,IF(T5201&lt;=Parametros!$B$8,Q5201,P5201))</f>
        <v>787478.3</v>
      </c>
      <c r="W5201" s="26" t="n">
        <f aca="false">ROUND(V5201,0)</f>
        <v>787478</v>
      </c>
      <c r="X5201" s="27" t="n">
        <f aca="false">K5201/G5201</f>
        <v>0.959470016801849</v>
      </c>
      <c r="Y5201" s="27" t="n">
        <f aca="false">L5201/G5201</f>
        <v>1.25648832825866</v>
      </c>
    </row>
    <row r="5202" customFormat="false" ht="39" hidden="false" customHeight="true" outlineLevel="0" collapsed="false">
      <c r="A5202" s="4" t="s">
        <v>812</v>
      </c>
      <c r="B5202" s="4" t="s">
        <v>1668</v>
      </c>
      <c r="C5202" s="4" t="s">
        <v>2181</v>
      </c>
      <c r="D5202" s="4" t="s">
        <v>2182</v>
      </c>
      <c r="E5202" s="4" t="s">
        <v>98</v>
      </c>
      <c r="F5202" s="4" t="s">
        <v>99</v>
      </c>
      <c r="G5202" s="23" t="n">
        <v>683953</v>
      </c>
      <c r="H5202" s="24" t="n">
        <f aca="false">Parametros!$B$3</f>
        <v>160.42</v>
      </c>
      <c r="I5202" s="24" t="n">
        <f aca="false">Parametros!$B$4</f>
        <v>151.76</v>
      </c>
      <c r="J5202" s="23" t="n">
        <f aca="false">G5202*H5202/I5202</f>
        <v>722981.946889826</v>
      </c>
      <c r="K5202" s="23" t="n">
        <v>656232.99</v>
      </c>
      <c r="L5202" s="23" t="n">
        <v>859299</v>
      </c>
      <c r="M5202" s="23" t="n">
        <f aca="false">MIN(J5202:L5202)</f>
        <v>656232.99</v>
      </c>
      <c r="N5202" s="23" t="n">
        <f aca="false">MAX(J5202:L5202)</f>
        <v>859299</v>
      </c>
      <c r="O5202" s="23" t="n">
        <f aca="false">MEDIAN(J5202:L5202)</f>
        <v>722981.946889826</v>
      </c>
      <c r="P5202" s="23" t="n">
        <f aca="false">AVERAGE(J5202:L5202)</f>
        <v>746171.312296609</v>
      </c>
      <c r="Q5202" s="23" t="n">
        <f aca="false">AVERAGE(M5202,O5202)</f>
        <v>689607.468444913</v>
      </c>
      <c r="R5202" s="23" t="n">
        <f aca="false">AVERAGE(N5202,O5202)</f>
        <v>791140.473444913</v>
      </c>
      <c r="S5202" s="23" t="n">
        <f aca="false">STDEV(J5202:L5202)</f>
        <v>103500.053648812</v>
      </c>
      <c r="T5202" s="25" t="n">
        <f aca="false">IF(P5202&gt;0,S5202/P5202,NA())</f>
        <v>0.138708165193666</v>
      </c>
      <c r="U5202" s="4" t="str">
        <f aca="false">IF(T5202&lt;=Parametros!$B$7,"MENOR",IF(T5202&lt;=Parametros!$B$8,"PROMEDIO MENOR-MEDIANA","PROMEDIO"))</f>
        <v>MENOR</v>
      </c>
      <c r="V5202" s="23" t="n">
        <f aca="false">IF(T5202&lt;=Parametros!$B$7,M5202,IF(T5202&lt;=Parametros!$B$8,Q5202,P5202))</f>
        <v>656232.99</v>
      </c>
      <c r="W5202" s="26" t="n">
        <f aca="false">ROUND(V5202,0)</f>
        <v>656233</v>
      </c>
      <c r="X5202" s="27" t="n">
        <f aca="false">K5202/G5202</f>
        <v>0.959470884695293</v>
      </c>
      <c r="Y5202" s="27" t="n">
        <f aca="false">L5202/G5202</f>
        <v>1.25637141733423</v>
      </c>
    </row>
    <row r="5203" customFormat="false" ht="39" hidden="false" customHeight="true" outlineLevel="0" collapsed="false">
      <c r="A5203" s="4" t="s">
        <v>815</v>
      </c>
      <c r="B5203" s="4" t="s">
        <v>1668</v>
      </c>
      <c r="C5203" s="4" t="s">
        <v>2183</v>
      </c>
      <c r="D5203" s="4" t="s">
        <v>2184</v>
      </c>
      <c r="E5203" s="4" t="s">
        <v>98</v>
      </c>
      <c r="F5203" s="4" t="s">
        <v>99</v>
      </c>
      <c r="G5203" s="23" t="n">
        <v>820743</v>
      </c>
      <c r="H5203" s="24" t="n">
        <f aca="false">Parametros!$B$3</f>
        <v>160.42</v>
      </c>
      <c r="I5203" s="24" t="n">
        <f aca="false">Parametros!$B$4</f>
        <v>151.76</v>
      </c>
      <c r="J5203" s="23" t="n">
        <f aca="false">G5203*H5203/I5203</f>
        <v>867577.70202952</v>
      </c>
      <c r="K5203" s="23" t="n">
        <v>787478.3</v>
      </c>
      <c r="L5203" s="23" t="n">
        <v>1031254</v>
      </c>
      <c r="M5203" s="23" t="n">
        <f aca="false">MIN(J5203:L5203)</f>
        <v>787478.3</v>
      </c>
      <c r="N5203" s="23" t="n">
        <f aca="false">MAX(J5203:L5203)</f>
        <v>1031254</v>
      </c>
      <c r="O5203" s="23" t="n">
        <f aca="false">MEDIAN(J5203:L5203)</f>
        <v>867577.70202952</v>
      </c>
      <c r="P5203" s="23" t="n">
        <f aca="false">AVERAGE(J5203:L5203)</f>
        <v>895436.667343174</v>
      </c>
      <c r="Q5203" s="23" t="n">
        <f aca="false">AVERAGE(M5203,O5203)</f>
        <v>827528.00101476</v>
      </c>
      <c r="R5203" s="23" t="n">
        <f aca="false">AVERAGE(N5203,O5203)</f>
        <v>949415.85101476</v>
      </c>
      <c r="S5203" s="23" t="n">
        <f aca="false">STDEV(J5203:L5203)</f>
        <v>124252.724070271</v>
      </c>
      <c r="T5203" s="25" t="n">
        <f aca="false">IF(P5203&gt;0,S5203/P5203,NA())</f>
        <v>0.138762157729076</v>
      </c>
      <c r="U5203" s="4" t="str">
        <f aca="false">IF(T5203&lt;=Parametros!$B$7,"MENOR",IF(T5203&lt;=Parametros!$B$8,"PROMEDIO MENOR-MEDIANA","PROMEDIO"))</f>
        <v>MENOR</v>
      </c>
      <c r="V5203" s="23" t="n">
        <f aca="false">IF(T5203&lt;=Parametros!$B$7,M5203,IF(T5203&lt;=Parametros!$B$8,Q5203,P5203))</f>
        <v>787478.3</v>
      </c>
      <c r="W5203" s="26" t="n">
        <f aca="false">ROUND(V5203,0)</f>
        <v>787478</v>
      </c>
      <c r="X5203" s="27" t="n">
        <f aca="false">K5203/G5203</f>
        <v>0.959470016801849</v>
      </c>
      <c r="Y5203" s="27" t="n">
        <f aca="false">L5203/G5203</f>
        <v>1.25648832825866</v>
      </c>
    </row>
    <row r="5204" customFormat="false" ht="26.25" hidden="false" customHeight="true" outlineLevel="0" collapsed="false">
      <c r="A5204" s="4" t="s">
        <v>818</v>
      </c>
      <c r="B5204" s="4" t="s">
        <v>1668</v>
      </c>
      <c r="C5204" s="4" t="s">
        <v>2185</v>
      </c>
      <c r="D5204" s="4" t="s">
        <v>2186</v>
      </c>
      <c r="E5204" s="4" t="s">
        <v>98</v>
      </c>
      <c r="F5204" s="4" t="s">
        <v>99</v>
      </c>
      <c r="G5204" s="23" t="n">
        <v>1094324</v>
      </c>
      <c r="H5204" s="24" t="n">
        <f aca="false">Parametros!$B$3</f>
        <v>160.42</v>
      </c>
      <c r="I5204" s="24" t="n">
        <f aca="false">Parametros!$B$4</f>
        <v>151.76</v>
      </c>
      <c r="J5204" s="23" t="n">
        <f aca="false">G5204*H5204/I5204</f>
        <v>1156770.26937269</v>
      </c>
      <c r="K5204" s="23" t="n">
        <v>1049971.68</v>
      </c>
      <c r="L5204" s="23" t="n">
        <v>1375045</v>
      </c>
      <c r="M5204" s="23" t="n">
        <f aca="false">MIN(J5204:L5204)</f>
        <v>1049971.68</v>
      </c>
      <c r="N5204" s="23" t="n">
        <f aca="false">MAX(J5204:L5204)</f>
        <v>1375045</v>
      </c>
      <c r="O5204" s="23" t="n">
        <f aca="false">MEDIAN(J5204:L5204)</f>
        <v>1156770.26937269</v>
      </c>
      <c r="P5204" s="23" t="n">
        <f aca="false">AVERAGE(J5204:L5204)</f>
        <v>1193928.98312423</v>
      </c>
      <c r="Q5204" s="23" t="n">
        <f aca="false">AVERAGE(M5204,O5204)</f>
        <v>1103370.97468635</v>
      </c>
      <c r="R5204" s="23" t="n">
        <f aca="false">AVERAGE(N5204,O5204)</f>
        <v>1265907.63468635</v>
      </c>
      <c r="S5204" s="23" t="n">
        <f aca="false">STDEV(J5204:L5204)</f>
        <v>165691.711771311</v>
      </c>
      <c r="T5204" s="25" t="n">
        <f aca="false">IF(P5204&gt;0,S5204/P5204,NA())</f>
        <v>0.138778532151665</v>
      </c>
      <c r="U5204" s="4" t="str">
        <f aca="false">IF(T5204&lt;=Parametros!$B$7,"MENOR",IF(T5204&lt;=Parametros!$B$8,"PROMEDIO MENOR-MEDIANA","PROMEDIO"))</f>
        <v>MENOR</v>
      </c>
      <c r="V5204" s="23" t="n">
        <f aca="false">IF(T5204&lt;=Parametros!$B$7,M5204,IF(T5204&lt;=Parametros!$B$8,Q5204,P5204))</f>
        <v>1049971.68</v>
      </c>
      <c r="W5204" s="26" t="n">
        <f aca="false">ROUND(V5204,0)</f>
        <v>1049972</v>
      </c>
      <c r="X5204" s="27" t="n">
        <f aca="false">K5204/G5204</f>
        <v>0.95947057726962</v>
      </c>
      <c r="Y5204" s="27" t="n">
        <f aca="false">L5204/G5204</f>
        <v>1.25652457590257</v>
      </c>
    </row>
    <row r="5205" customFormat="false" ht="26.25" hidden="false" customHeight="true" outlineLevel="0" collapsed="false">
      <c r="A5205" s="4" t="s">
        <v>821</v>
      </c>
      <c r="B5205" s="4" t="s">
        <v>1668</v>
      </c>
      <c r="C5205" s="4" t="s">
        <v>2187</v>
      </c>
      <c r="D5205" s="4" t="s">
        <v>2188</v>
      </c>
      <c r="E5205" s="4" t="s">
        <v>98</v>
      </c>
      <c r="F5205" s="4" t="s">
        <v>99</v>
      </c>
      <c r="G5205" s="23" t="n">
        <v>2430575</v>
      </c>
      <c r="H5205" s="24" t="n">
        <f aca="false">Parametros!$B$3</f>
        <v>160.42</v>
      </c>
      <c r="I5205" s="24" t="n">
        <f aca="false">Parametros!$B$4</f>
        <v>151.76</v>
      </c>
      <c r="J5205" s="23" t="n">
        <f aca="false">G5205*H5205/I5205</f>
        <v>2569272.80904059</v>
      </c>
      <c r="K5205" s="23" t="n">
        <v>2332065.05</v>
      </c>
      <c r="L5205" s="23" t="n">
        <v>3054016</v>
      </c>
      <c r="M5205" s="23" t="n">
        <f aca="false">MIN(J5205:L5205)</f>
        <v>2332065.05</v>
      </c>
      <c r="N5205" s="23" t="n">
        <f aca="false">MAX(J5205:L5205)</f>
        <v>3054016</v>
      </c>
      <c r="O5205" s="23" t="n">
        <f aca="false">MEDIAN(J5205:L5205)</f>
        <v>2569272.80904059</v>
      </c>
      <c r="P5205" s="23" t="n">
        <f aca="false">AVERAGE(J5205:L5205)</f>
        <v>2651784.6196802</v>
      </c>
      <c r="Q5205" s="23" t="n">
        <f aca="false">AVERAGE(M5205,O5205)</f>
        <v>2450668.9295203</v>
      </c>
      <c r="R5205" s="23" t="n">
        <f aca="false">AVERAGE(N5205,O5205)</f>
        <v>2811644.4045203</v>
      </c>
      <c r="S5205" s="23" t="n">
        <f aca="false">STDEV(J5205:L5205)</f>
        <v>367980.220559129</v>
      </c>
      <c r="T5205" s="25" t="n">
        <f aca="false">IF(P5205&gt;0,S5205/P5205,NA())</f>
        <v>0.138767009141002</v>
      </c>
      <c r="U5205" s="4" t="str">
        <f aca="false">IF(T5205&lt;=Parametros!$B$7,"MENOR",IF(T5205&lt;=Parametros!$B$8,"PROMEDIO MENOR-MEDIANA","PROMEDIO"))</f>
        <v>MENOR</v>
      </c>
      <c r="V5205" s="23" t="n">
        <f aca="false">IF(T5205&lt;=Parametros!$B$7,M5205,IF(T5205&lt;=Parametros!$B$8,Q5205,P5205))</f>
        <v>2332065.05</v>
      </c>
      <c r="W5205" s="26" t="n">
        <f aca="false">ROUND(V5205,0)</f>
        <v>2332065</v>
      </c>
      <c r="X5205" s="27" t="n">
        <f aca="false">K5205/G5205</f>
        <v>0.95947051623587</v>
      </c>
      <c r="Y5205" s="27" t="n">
        <f aca="false">L5205/G5205</f>
        <v>1.2564993880049</v>
      </c>
    </row>
    <row r="5206" customFormat="false" ht="26.25" hidden="false" customHeight="true" outlineLevel="0" collapsed="false">
      <c r="A5206" s="4" t="s">
        <v>824</v>
      </c>
      <c r="B5206" s="4" t="s">
        <v>1668</v>
      </c>
      <c r="C5206" s="4" t="s">
        <v>2189</v>
      </c>
      <c r="D5206" s="4" t="s">
        <v>2190</v>
      </c>
      <c r="E5206" s="4" t="s">
        <v>98</v>
      </c>
      <c r="F5206" s="4" t="s">
        <v>99</v>
      </c>
      <c r="G5206" s="23" t="n">
        <v>1978375</v>
      </c>
      <c r="H5206" s="24" t="n">
        <f aca="false">Parametros!$B$3</f>
        <v>160.42</v>
      </c>
      <c r="I5206" s="24" t="n">
        <f aca="false">Parametros!$B$4</f>
        <v>151.76</v>
      </c>
      <c r="J5206" s="23" t="n">
        <f aca="false">G5206*H5206/I5206</f>
        <v>2091268.56549816</v>
      </c>
      <c r="K5206" s="23" t="n">
        <v>1898192.42</v>
      </c>
      <c r="L5206" s="23" t="n">
        <v>2485791</v>
      </c>
      <c r="M5206" s="23" t="n">
        <f aca="false">MIN(J5206:L5206)</f>
        <v>1898192.42</v>
      </c>
      <c r="N5206" s="23" t="n">
        <f aca="false">MAX(J5206:L5206)</f>
        <v>2485791</v>
      </c>
      <c r="O5206" s="23" t="n">
        <f aca="false">MEDIAN(J5206:L5206)</f>
        <v>2091268.56549816</v>
      </c>
      <c r="P5206" s="23" t="n">
        <f aca="false">AVERAGE(J5206:L5206)</f>
        <v>2158417.32849938</v>
      </c>
      <c r="Q5206" s="23" t="n">
        <f aca="false">AVERAGE(M5206,O5206)</f>
        <v>1994730.49274908</v>
      </c>
      <c r="R5206" s="23" t="n">
        <f aca="false">AVERAGE(N5206,O5206)</f>
        <v>2288529.78274908</v>
      </c>
      <c r="S5206" s="23" t="n">
        <f aca="false">STDEV(J5206:L5206)</f>
        <v>299499.14871991</v>
      </c>
      <c r="T5206" s="25" t="n">
        <f aca="false">IF(P5206&gt;0,S5206/P5206,NA())</f>
        <v>0.138758684321782</v>
      </c>
      <c r="U5206" s="4" t="str">
        <f aca="false">IF(T5206&lt;=Parametros!$B$7,"MENOR",IF(T5206&lt;=Parametros!$B$8,"PROMEDIO MENOR-MEDIANA","PROMEDIO"))</f>
        <v>MENOR</v>
      </c>
      <c r="V5206" s="23" t="n">
        <f aca="false">IF(T5206&lt;=Parametros!$B$7,M5206,IF(T5206&lt;=Parametros!$B$8,Q5206,P5206))</f>
        <v>1898192.42</v>
      </c>
      <c r="W5206" s="26" t="n">
        <f aca="false">ROUND(V5206,0)</f>
        <v>1898192</v>
      </c>
      <c r="X5206" s="27" t="n">
        <f aca="false">K5206/G5206</f>
        <v>0.959470484614899</v>
      </c>
      <c r="Y5206" s="27" t="n">
        <f aca="false">L5206/G5206</f>
        <v>1.25648120300752</v>
      </c>
    </row>
    <row r="5207" customFormat="false" ht="26.25" hidden="false" customHeight="true" outlineLevel="0" collapsed="false">
      <c r="A5207" s="4" t="s">
        <v>827</v>
      </c>
      <c r="B5207" s="4" t="s">
        <v>1668</v>
      </c>
      <c r="C5207" s="4" t="s">
        <v>2191</v>
      </c>
      <c r="D5207" s="4" t="s">
        <v>2192</v>
      </c>
      <c r="E5207" s="4" t="s">
        <v>98</v>
      </c>
      <c r="F5207" s="4" t="s">
        <v>99</v>
      </c>
      <c r="G5207" s="23" t="n">
        <v>1899240</v>
      </c>
      <c r="H5207" s="24" t="n">
        <f aca="false">Parametros!$B$3</f>
        <v>160.42</v>
      </c>
      <c r="I5207" s="24" t="n">
        <f aca="false">Parametros!$B$4</f>
        <v>151.76</v>
      </c>
      <c r="J5207" s="23" t="n">
        <f aca="false">G5207*H5207/I5207</f>
        <v>2007617.82287823</v>
      </c>
      <c r="K5207" s="23" t="n">
        <v>1822265.05</v>
      </c>
      <c r="L5207" s="23" t="n">
        <v>2386426</v>
      </c>
      <c r="M5207" s="23" t="n">
        <f aca="false">MIN(J5207:L5207)</f>
        <v>1822265.05</v>
      </c>
      <c r="N5207" s="23" t="n">
        <f aca="false">MAX(J5207:L5207)</f>
        <v>2386426</v>
      </c>
      <c r="O5207" s="23" t="n">
        <f aca="false">MEDIAN(J5207:L5207)</f>
        <v>2007617.82287823</v>
      </c>
      <c r="P5207" s="23" t="n">
        <f aca="false">AVERAGE(J5207:L5207)</f>
        <v>2072102.95762608</v>
      </c>
      <c r="Q5207" s="23" t="n">
        <f aca="false">AVERAGE(M5207,O5207)</f>
        <v>1914941.43643911</v>
      </c>
      <c r="R5207" s="23" t="n">
        <f aca="false">AVERAGE(N5207,O5207)</f>
        <v>2197021.91143911</v>
      </c>
      <c r="S5207" s="23" t="n">
        <f aca="false">STDEV(J5207:L5207)</f>
        <v>287555.46217871</v>
      </c>
      <c r="T5207" s="25" t="n">
        <f aca="false">IF(P5207&gt;0,S5207/P5207,NA())</f>
        <v>0.138774698004462</v>
      </c>
      <c r="U5207" s="4" t="str">
        <f aca="false">IF(T5207&lt;=Parametros!$B$7,"MENOR",IF(T5207&lt;=Parametros!$B$8,"PROMEDIO MENOR-MEDIANA","PROMEDIO"))</f>
        <v>MENOR</v>
      </c>
      <c r="V5207" s="23" t="n">
        <f aca="false">IF(T5207&lt;=Parametros!$B$7,M5207,IF(T5207&lt;=Parametros!$B$8,Q5207,P5207))</f>
        <v>1822265.05</v>
      </c>
      <c r="W5207" s="26" t="n">
        <f aca="false">ROUND(V5207,0)</f>
        <v>1822265</v>
      </c>
      <c r="X5207" s="27" t="n">
        <f aca="false">K5207/G5207</f>
        <v>0.959470656683726</v>
      </c>
      <c r="Y5207" s="27" t="n">
        <f aca="false">L5207/G5207</f>
        <v>1.25651629072682</v>
      </c>
    </row>
    <row r="5208" customFormat="false" ht="39" hidden="false" customHeight="true" outlineLevel="0" collapsed="false">
      <c r="A5208" s="4" t="s">
        <v>830</v>
      </c>
      <c r="B5208" s="4" t="s">
        <v>1668</v>
      </c>
      <c r="C5208" s="4" t="s">
        <v>2193</v>
      </c>
      <c r="D5208" s="4" t="s">
        <v>2194</v>
      </c>
      <c r="E5208" s="4" t="s">
        <v>98</v>
      </c>
      <c r="F5208" s="4" t="s">
        <v>99</v>
      </c>
      <c r="G5208" s="23" t="n">
        <v>1978375</v>
      </c>
      <c r="H5208" s="24" t="n">
        <f aca="false">Parametros!$B$3</f>
        <v>160.42</v>
      </c>
      <c r="I5208" s="24" t="n">
        <f aca="false">Parametros!$B$4</f>
        <v>151.76</v>
      </c>
      <c r="J5208" s="23" t="n">
        <f aca="false">G5208*H5208/I5208</f>
        <v>2091268.56549816</v>
      </c>
      <c r="K5208" s="23" t="n">
        <v>1898192.42</v>
      </c>
      <c r="L5208" s="23" t="n">
        <v>2485791</v>
      </c>
      <c r="M5208" s="23" t="n">
        <f aca="false">MIN(J5208:L5208)</f>
        <v>1898192.42</v>
      </c>
      <c r="N5208" s="23" t="n">
        <f aca="false">MAX(J5208:L5208)</f>
        <v>2485791</v>
      </c>
      <c r="O5208" s="23" t="n">
        <f aca="false">MEDIAN(J5208:L5208)</f>
        <v>2091268.56549816</v>
      </c>
      <c r="P5208" s="23" t="n">
        <f aca="false">AVERAGE(J5208:L5208)</f>
        <v>2158417.32849938</v>
      </c>
      <c r="Q5208" s="23" t="n">
        <f aca="false">AVERAGE(M5208,O5208)</f>
        <v>1994730.49274908</v>
      </c>
      <c r="R5208" s="23" t="n">
        <f aca="false">AVERAGE(N5208,O5208)</f>
        <v>2288529.78274908</v>
      </c>
      <c r="S5208" s="23" t="n">
        <f aca="false">STDEV(J5208:L5208)</f>
        <v>299499.14871991</v>
      </c>
      <c r="T5208" s="25" t="n">
        <f aca="false">IF(P5208&gt;0,S5208/P5208,NA())</f>
        <v>0.138758684321782</v>
      </c>
      <c r="U5208" s="4" t="str">
        <f aca="false">IF(T5208&lt;=Parametros!$B$7,"MENOR",IF(T5208&lt;=Parametros!$B$8,"PROMEDIO MENOR-MEDIANA","PROMEDIO"))</f>
        <v>MENOR</v>
      </c>
      <c r="V5208" s="23" t="n">
        <f aca="false">IF(T5208&lt;=Parametros!$B$7,M5208,IF(T5208&lt;=Parametros!$B$8,Q5208,P5208))</f>
        <v>1898192.42</v>
      </c>
      <c r="W5208" s="26" t="n">
        <f aca="false">ROUND(V5208,0)</f>
        <v>1898192</v>
      </c>
      <c r="X5208" s="27" t="n">
        <f aca="false">K5208/G5208</f>
        <v>0.959470484614899</v>
      </c>
      <c r="Y5208" s="27" t="n">
        <f aca="false">L5208/G5208</f>
        <v>1.25648120300752</v>
      </c>
    </row>
    <row r="5209" customFormat="false" ht="26.25" hidden="false" customHeight="true" outlineLevel="0" collapsed="false">
      <c r="A5209" s="4" t="s">
        <v>833</v>
      </c>
      <c r="B5209" s="4" t="s">
        <v>1668</v>
      </c>
      <c r="C5209" s="4" t="s">
        <v>2195</v>
      </c>
      <c r="D5209" s="4" t="s">
        <v>2196</v>
      </c>
      <c r="E5209" s="4" t="s">
        <v>98</v>
      </c>
      <c r="F5209" s="4" t="s">
        <v>99</v>
      </c>
      <c r="G5209" s="23" t="n">
        <v>2238955</v>
      </c>
      <c r="H5209" s="24" t="n">
        <f aca="false">Parametros!$B$3</f>
        <v>160.42</v>
      </c>
      <c r="I5209" s="24" t="n">
        <f aca="false">Parametros!$B$4</f>
        <v>151.76</v>
      </c>
      <c r="J5209" s="23" t="n">
        <f aca="false">G5209*H5209/I5209</f>
        <v>2366718.24657354</v>
      </c>
      <c r="K5209" s="23" t="n">
        <v>2148211.29</v>
      </c>
      <c r="L5209" s="23" t="n">
        <v>2813279</v>
      </c>
      <c r="M5209" s="23" t="n">
        <f aca="false">MIN(J5209:L5209)</f>
        <v>2148211.29</v>
      </c>
      <c r="N5209" s="23" t="n">
        <f aca="false">MAX(J5209:L5209)</f>
        <v>2813279</v>
      </c>
      <c r="O5209" s="23" t="n">
        <f aca="false">MEDIAN(J5209:L5209)</f>
        <v>2366718.24657354</v>
      </c>
      <c r="P5209" s="23" t="n">
        <f aca="false">AVERAGE(J5209:L5209)</f>
        <v>2442736.17885785</v>
      </c>
      <c r="Q5209" s="23" t="n">
        <f aca="false">AVERAGE(M5209,O5209)</f>
        <v>2257464.76828677</v>
      </c>
      <c r="R5209" s="23" t="n">
        <f aca="false">AVERAGE(N5209,O5209)</f>
        <v>2589998.62328677</v>
      </c>
      <c r="S5209" s="23" t="n">
        <f aca="false">STDEV(J5209:L5209)</f>
        <v>338987.919021825</v>
      </c>
      <c r="T5209" s="25" t="n">
        <f aca="false">IF(P5209&gt;0,S5209/P5209,NA())</f>
        <v>0.138773856119135</v>
      </c>
      <c r="U5209" s="4" t="str">
        <f aca="false">IF(T5209&lt;=Parametros!$B$7,"MENOR",IF(T5209&lt;=Parametros!$B$8,"PROMEDIO MENOR-MEDIANA","PROMEDIO"))</f>
        <v>MENOR</v>
      </c>
      <c r="V5209" s="23" t="n">
        <f aca="false">IF(T5209&lt;=Parametros!$B$7,M5209,IF(T5209&lt;=Parametros!$B$8,Q5209,P5209))</f>
        <v>2148211.29</v>
      </c>
      <c r="W5209" s="26" t="n">
        <f aca="false">ROUND(V5209,0)</f>
        <v>2148211</v>
      </c>
      <c r="X5209" s="27" t="n">
        <f aca="false">K5209/G5209</f>
        <v>0.959470507446554</v>
      </c>
      <c r="Y5209" s="27" t="n">
        <f aca="false">L5209/G5209</f>
        <v>1.25651431136401</v>
      </c>
    </row>
    <row r="5210" customFormat="false" ht="26.25" hidden="false" customHeight="true" outlineLevel="0" collapsed="false">
      <c r="A5210" s="4" t="s">
        <v>835</v>
      </c>
      <c r="B5210" s="4" t="s">
        <v>1668</v>
      </c>
      <c r="C5210" s="4" t="s">
        <v>2197</v>
      </c>
      <c r="D5210" s="4" t="s">
        <v>2198</v>
      </c>
      <c r="E5210" s="4" t="s">
        <v>98</v>
      </c>
      <c r="F5210" s="4" t="s">
        <v>99</v>
      </c>
      <c r="G5210" s="23" t="n">
        <v>2238955</v>
      </c>
      <c r="H5210" s="24" t="n">
        <f aca="false">Parametros!$B$3</f>
        <v>160.42</v>
      </c>
      <c r="I5210" s="24" t="n">
        <f aca="false">Parametros!$B$4</f>
        <v>151.76</v>
      </c>
      <c r="J5210" s="23" t="n">
        <f aca="false">G5210*H5210/I5210</f>
        <v>2366718.24657354</v>
      </c>
      <c r="K5210" s="23" t="n">
        <v>2148211.29</v>
      </c>
      <c r="L5210" s="23" t="n">
        <v>2813279</v>
      </c>
      <c r="M5210" s="23" t="n">
        <f aca="false">MIN(J5210:L5210)</f>
        <v>2148211.29</v>
      </c>
      <c r="N5210" s="23" t="n">
        <f aca="false">MAX(J5210:L5210)</f>
        <v>2813279</v>
      </c>
      <c r="O5210" s="23" t="n">
        <f aca="false">MEDIAN(J5210:L5210)</f>
        <v>2366718.24657354</v>
      </c>
      <c r="P5210" s="23" t="n">
        <f aca="false">AVERAGE(J5210:L5210)</f>
        <v>2442736.17885785</v>
      </c>
      <c r="Q5210" s="23" t="n">
        <f aca="false">AVERAGE(M5210,O5210)</f>
        <v>2257464.76828677</v>
      </c>
      <c r="R5210" s="23" t="n">
        <f aca="false">AVERAGE(N5210,O5210)</f>
        <v>2589998.62328677</v>
      </c>
      <c r="S5210" s="23" t="n">
        <f aca="false">STDEV(J5210:L5210)</f>
        <v>338987.919021825</v>
      </c>
      <c r="T5210" s="25" t="n">
        <f aca="false">IF(P5210&gt;0,S5210/P5210,NA())</f>
        <v>0.138773856119135</v>
      </c>
      <c r="U5210" s="4" t="str">
        <f aca="false">IF(T5210&lt;=Parametros!$B$7,"MENOR",IF(T5210&lt;=Parametros!$B$8,"PROMEDIO MENOR-MEDIANA","PROMEDIO"))</f>
        <v>MENOR</v>
      </c>
      <c r="V5210" s="23" t="n">
        <f aca="false">IF(T5210&lt;=Parametros!$B$7,M5210,IF(T5210&lt;=Parametros!$B$8,Q5210,P5210))</f>
        <v>2148211.29</v>
      </c>
      <c r="W5210" s="26" t="n">
        <f aca="false">ROUND(V5210,0)</f>
        <v>2148211</v>
      </c>
      <c r="X5210" s="27" t="n">
        <f aca="false">K5210/G5210</f>
        <v>0.959470507446554</v>
      </c>
      <c r="Y5210" s="27" t="n">
        <f aca="false">L5210/G5210</f>
        <v>1.25651431136401</v>
      </c>
    </row>
    <row r="5211" customFormat="false" ht="26.25" hidden="false" customHeight="true" outlineLevel="0" collapsed="false">
      <c r="A5211" s="4" t="s">
        <v>837</v>
      </c>
      <c r="B5211" s="4" t="s">
        <v>1668</v>
      </c>
      <c r="C5211" s="4" t="s">
        <v>2199</v>
      </c>
      <c r="D5211" s="4" t="s">
        <v>2200</v>
      </c>
      <c r="E5211" s="4" t="s">
        <v>98</v>
      </c>
      <c r="F5211" s="4" t="s">
        <v>99</v>
      </c>
      <c r="G5211" s="23" t="n">
        <v>1526175</v>
      </c>
      <c r="H5211" s="24" t="n">
        <f aca="false">Parametros!$B$3</f>
        <v>160.42</v>
      </c>
      <c r="I5211" s="24" t="n">
        <f aca="false">Parametros!$B$4</f>
        <v>151.76</v>
      </c>
      <c r="J5211" s="23" t="n">
        <f aca="false">G5211*H5211/I5211</f>
        <v>1613264.32195572</v>
      </c>
      <c r="K5211" s="23" t="n">
        <v>1464319.79</v>
      </c>
      <c r="L5211" s="23" t="n">
        <v>1917685</v>
      </c>
      <c r="M5211" s="23" t="n">
        <f aca="false">MIN(J5211:L5211)</f>
        <v>1464319.79</v>
      </c>
      <c r="N5211" s="23" t="n">
        <f aca="false">MAX(J5211:L5211)</f>
        <v>1917685</v>
      </c>
      <c r="O5211" s="23" t="n">
        <f aca="false">MEDIAN(J5211:L5211)</f>
        <v>1613264.32195572</v>
      </c>
      <c r="P5211" s="23" t="n">
        <f aca="false">AVERAGE(J5211:L5211)</f>
        <v>1665089.70398524</v>
      </c>
      <c r="Q5211" s="23" t="n">
        <f aca="false">AVERAGE(M5211,O5211)</f>
        <v>1538792.05597786</v>
      </c>
      <c r="R5211" s="23" t="n">
        <f aca="false">AVERAGE(N5211,O5211)</f>
        <v>1765474.66097786</v>
      </c>
      <c r="S5211" s="23" t="n">
        <f aca="false">STDEV(J5211:L5211)</f>
        <v>231083.115083005</v>
      </c>
      <c r="T5211" s="25" t="n">
        <f aca="false">IF(P5211&gt;0,S5211/P5211,NA())</f>
        <v>0.138781180695508</v>
      </c>
      <c r="U5211" s="4" t="str">
        <f aca="false">IF(T5211&lt;=Parametros!$B$7,"MENOR",IF(T5211&lt;=Parametros!$B$8,"PROMEDIO MENOR-MEDIANA","PROMEDIO"))</f>
        <v>MENOR</v>
      </c>
      <c r="V5211" s="23" t="n">
        <f aca="false">IF(T5211&lt;=Parametros!$B$7,M5211,IF(T5211&lt;=Parametros!$B$8,Q5211,P5211))</f>
        <v>1464319.79</v>
      </c>
      <c r="W5211" s="26" t="n">
        <f aca="false">ROUND(V5211,0)</f>
        <v>1464320</v>
      </c>
      <c r="X5211" s="27" t="n">
        <f aca="false">K5211/G5211</f>
        <v>0.959470434255574</v>
      </c>
      <c r="Y5211" s="27" t="n">
        <f aca="false">L5211/G5211</f>
        <v>1.25653021442495</v>
      </c>
    </row>
    <row r="5212" customFormat="false" ht="26.25" hidden="false" customHeight="true" outlineLevel="0" collapsed="false">
      <c r="A5212" s="4" t="s">
        <v>840</v>
      </c>
      <c r="B5212" s="4" t="s">
        <v>1668</v>
      </c>
      <c r="C5212" s="4" t="s">
        <v>2201</v>
      </c>
      <c r="D5212" s="4" t="s">
        <v>2202</v>
      </c>
      <c r="E5212" s="4" t="s">
        <v>98</v>
      </c>
      <c r="F5212" s="4" t="s">
        <v>99</v>
      </c>
      <c r="G5212" s="23" t="n">
        <v>1526175</v>
      </c>
      <c r="H5212" s="24" t="n">
        <f aca="false">Parametros!$B$3</f>
        <v>160.42</v>
      </c>
      <c r="I5212" s="24" t="n">
        <f aca="false">Parametros!$B$4</f>
        <v>151.76</v>
      </c>
      <c r="J5212" s="23" t="n">
        <f aca="false">G5212*H5212/I5212</f>
        <v>1613264.32195572</v>
      </c>
      <c r="K5212" s="23" t="n">
        <v>1464319.79</v>
      </c>
      <c r="L5212" s="23" t="n">
        <v>1917685</v>
      </c>
      <c r="M5212" s="23" t="n">
        <f aca="false">MIN(J5212:L5212)</f>
        <v>1464319.79</v>
      </c>
      <c r="N5212" s="23" t="n">
        <f aca="false">MAX(J5212:L5212)</f>
        <v>1917685</v>
      </c>
      <c r="O5212" s="23" t="n">
        <f aca="false">MEDIAN(J5212:L5212)</f>
        <v>1613264.32195572</v>
      </c>
      <c r="P5212" s="23" t="n">
        <f aca="false">AVERAGE(J5212:L5212)</f>
        <v>1665089.70398524</v>
      </c>
      <c r="Q5212" s="23" t="n">
        <f aca="false">AVERAGE(M5212,O5212)</f>
        <v>1538792.05597786</v>
      </c>
      <c r="R5212" s="23" t="n">
        <f aca="false">AVERAGE(N5212,O5212)</f>
        <v>1765474.66097786</v>
      </c>
      <c r="S5212" s="23" t="n">
        <f aca="false">STDEV(J5212:L5212)</f>
        <v>231083.115083005</v>
      </c>
      <c r="T5212" s="25" t="n">
        <f aca="false">IF(P5212&gt;0,S5212/P5212,NA())</f>
        <v>0.138781180695508</v>
      </c>
      <c r="U5212" s="4" t="str">
        <f aca="false">IF(T5212&lt;=Parametros!$B$7,"MENOR",IF(T5212&lt;=Parametros!$B$8,"PROMEDIO MENOR-MEDIANA","PROMEDIO"))</f>
        <v>MENOR</v>
      </c>
      <c r="V5212" s="23" t="n">
        <f aca="false">IF(T5212&lt;=Parametros!$B$7,M5212,IF(T5212&lt;=Parametros!$B$8,Q5212,P5212))</f>
        <v>1464319.79</v>
      </c>
      <c r="W5212" s="26" t="n">
        <f aca="false">ROUND(V5212,0)</f>
        <v>1464320</v>
      </c>
      <c r="X5212" s="27" t="n">
        <f aca="false">K5212/G5212</f>
        <v>0.959470434255574</v>
      </c>
      <c r="Y5212" s="27" t="n">
        <f aca="false">L5212/G5212</f>
        <v>1.25653021442495</v>
      </c>
    </row>
    <row r="5213" customFormat="false" ht="39" hidden="false" customHeight="true" outlineLevel="0" collapsed="false">
      <c r="A5213" s="4" t="s">
        <v>843</v>
      </c>
      <c r="B5213" s="4" t="s">
        <v>1668</v>
      </c>
      <c r="C5213" s="4" t="s">
        <v>2203</v>
      </c>
      <c r="D5213" s="4" t="s">
        <v>2204</v>
      </c>
      <c r="E5213" s="4" t="s">
        <v>98</v>
      </c>
      <c r="F5213" s="4" t="s">
        <v>99</v>
      </c>
      <c r="G5213" s="23" t="n">
        <v>893095</v>
      </c>
      <c r="H5213" s="24" t="n">
        <f aca="false">Parametros!$B$3</f>
        <v>160.42</v>
      </c>
      <c r="I5213" s="24" t="n">
        <f aca="false">Parametros!$B$4</f>
        <v>151.76</v>
      </c>
      <c r="J5213" s="23" t="n">
        <f aca="false">G5213*H5213/I5213</f>
        <v>944058.38099631</v>
      </c>
      <c r="K5213" s="23" t="n">
        <v>856898.1</v>
      </c>
      <c r="L5213" s="23" t="n">
        <v>1122170</v>
      </c>
      <c r="M5213" s="23" t="n">
        <f aca="false">MIN(J5213:L5213)</f>
        <v>856898.1</v>
      </c>
      <c r="N5213" s="23" t="n">
        <f aca="false">MAX(J5213:L5213)</f>
        <v>1122170</v>
      </c>
      <c r="O5213" s="23" t="n">
        <f aca="false">MEDIAN(J5213:L5213)</f>
        <v>944058.38099631</v>
      </c>
      <c r="P5213" s="23" t="n">
        <f aca="false">AVERAGE(J5213:L5213)</f>
        <v>974375.493665437</v>
      </c>
      <c r="Q5213" s="23" t="n">
        <f aca="false">AVERAGE(M5213,O5213)</f>
        <v>900478.240498155</v>
      </c>
      <c r="R5213" s="23" t="n">
        <f aca="false">AVERAGE(N5213,O5213)</f>
        <v>1033114.19049816</v>
      </c>
      <c r="S5213" s="23" t="n">
        <f aca="false">STDEV(J5213:L5213)</f>
        <v>135209.617715778</v>
      </c>
      <c r="T5213" s="25" t="n">
        <f aca="false">IF(P5213&gt;0,S5213/P5213,NA())</f>
        <v>0.138765412918117</v>
      </c>
      <c r="U5213" s="4" t="str">
        <f aca="false">IF(T5213&lt;=Parametros!$B$7,"MENOR",IF(T5213&lt;=Parametros!$B$8,"PROMEDIO MENOR-MEDIANA","PROMEDIO"))</f>
        <v>MENOR</v>
      </c>
      <c r="V5213" s="23" t="n">
        <f aca="false">IF(T5213&lt;=Parametros!$B$7,M5213,IF(T5213&lt;=Parametros!$B$8,Q5213,P5213))</f>
        <v>856898.1</v>
      </c>
      <c r="W5213" s="26" t="n">
        <f aca="false">ROUND(V5213,0)</f>
        <v>856898</v>
      </c>
      <c r="X5213" s="27" t="n">
        <f aca="false">K5213/G5213</f>
        <v>0.959470269120306</v>
      </c>
      <c r="Y5213" s="27" t="n">
        <f aca="false">L5213/G5213</f>
        <v>1.25649566955363</v>
      </c>
    </row>
    <row r="5214" customFormat="false" ht="39" hidden="false" customHeight="true" outlineLevel="0" collapsed="false">
      <c r="A5214" s="4" t="s">
        <v>846</v>
      </c>
      <c r="B5214" s="4" t="s">
        <v>1668</v>
      </c>
      <c r="C5214" s="4" t="s">
        <v>2205</v>
      </c>
      <c r="D5214" s="4" t="s">
        <v>2206</v>
      </c>
      <c r="E5214" s="4" t="s">
        <v>98</v>
      </c>
      <c r="F5214" s="4" t="s">
        <v>99</v>
      </c>
      <c r="G5214" s="23" t="n">
        <v>893095</v>
      </c>
      <c r="H5214" s="24" t="n">
        <f aca="false">Parametros!$B$3</f>
        <v>160.42</v>
      </c>
      <c r="I5214" s="24" t="n">
        <f aca="false">Parametros!$B$4</f>
        <v>151.76</v>
      </c>
      <c r="J5214" s="23" t="n">
        <f aca="false">G5214*H5214/I5214</f>
        <v>944058.38099631</v>
      </c>
      <c r="K5214" s="23" t="n">
        <v>856898.1</v>
      </c>
      <c r="L5214" s="23" t="n">
        <v>1122170</v>
      </c>
      <c r="M5214" s="23" t="n">
        <f aca="false">MIN(J5214:L5214)</f>
        <v>856898.1</v>
      </c>
      <c r="N5214" s="23" t="n">
        <f aca="false">MAX(J5214:L5214)</f>
        <v>1122170</v>
      </c>
      <c r="O5214" s="23" t="n">
        <f aca="false">MEDIAN(J5214:L5214)</f>
        <v>944058.38099631</v>
      </c>
      <c r="P5214" s="23" t="n">
        <f aca="false">AVERAGE(J5214:L5214)</f>
        <v>974375.493665437</v>
      </c>
      <c r="Q5214" s="23" t="n">
        <f aca="false">AVERAGE(M5214,O5214)</f>
        <v>900478.240498155</v>
      </c>
      <c r="R5214" s="23" t="n">
        <f aca="false">AVERAGE(N5214,O5214)</f>
        <v>1033114.19049816</v>
      </c>
      <c r="S5214" s="23" t="n">
        <f aca="false">STDEV(J5214:L5214)</f>
        <v>135209.617715778</v>
      </c>
      <c r="T5214" s="25" t="n">
        <f aca="false">IF(P5214&gt;0,S5214/P5214,NA())</f>
        <v>0.138765412918117</v>
      </c>
      <c r="U5214" s="4" t="str">
        <f aca="false">IF(T5214&lt;=Parametros!$B$7,"MENOR",IF(T5214&lt;=Parametros!$B$8,"PROMEDIO MENOR-MEDIANA","PROMEDIO"))</f>
        <v>MENOR</v>
      </c>
      <c r="V5214" s="23" t="n">
        <f aca="false">IF(T5214&lt;=Parametros!$B$7,M5214,IF(T5214&lt;=Parametros!$B$8,Q5214,P5214))</f>
        <v>856898.1</v>
      </c>
      <c r="W5214" s="26" t="n">
        <f aca="false">ROUND(V5214,0)</f>
        <v>856898</v>
      </c>
      <c r="X5214" s="27" t="n">
        <f aca="false">K5214/G5214</f>
        <v>0.959470269120306</v>
      </c>
      <c r="Y5214" s="27" t="n">
        <f aca="false">L5214/G5214</f>
        <v>1.25649566955363</v>
      </c>
    </row>
    <row r="5215" customFormat="false" ht="26.25" hidden="false" customHeight="true" outlineLevel="0" collapsed="false">
      <c r="A5215" s="4" t="s">
        <v>848</v>
      </c>
      <c r="B5215" s="4" t="s">
        <v>1668</v>
      </c>
      <c r="C5215" s="4" t="s">
        <v>2211</v>
      </c>
      <c r="D5215" s="4" t="s">
        <v>2212</v>
      </c>
      <c r="E5215" s="4" t="s">
        <v>98</v>
      </c>
      <c r="F5215" s="4" t="s">
        <v>99</v>
      </c>
      <c r="G5215" s="23" t="n">
        <v>1231115</v>
      </c>
      <c r="H5215" s="24" t="n">
        <f aca="false">Parametros!$B$3</f>
        <v>160.42</v>
      </c>
      <c r="I5215" s="24" t="n">
        <f aca="false">Parametros!$B$4</f>
        <v>151.76</v>
      </c>
      <c r="J5215" s="23" t="n">
        <f aca="false">G5215*H5215/I5215</f>
        <v>1301367.08157617</v>
      </c>
      <c r="K5215" s="23" t="n">
        <v>1181218.82</v>
      </c>
      <c r="L5215" s="23" t="n">
        <v>1546881</v>
      </c>
      <c r="M5215" s="23" t="n">
        <f aca="false">MIN(J5215:L5215)</f>
        <v>1181218.82</v>
      </c>
      <c r="N5215" s="23" t="n">
        <f aca="false">MAX(J5215:L5215)</f>
        <v>1546881</v>
      </c>
      <c r="O5215" s="23" t="n">
        <f aca="false">MEDIAN(J5215:L5215)</f>
        <v>1301367.08157617</v>
      </c>
      <c r="P5215" s="23" t="n">
        <f aca="false">AVERAGE(J5215:L5215)</f>
        <v>1343155.63385872</v>
      </c>
      <c r="Q5215" s="23" t="n">
        <f aca="false">AVERAGE(M5215,O5215)</f>
        <v>1241292.95078809</v>
      </c>
      <c r="R5215" s="23" t="n">
        <f aca="false">AVERAGE(N5215,O5215)</f>
        <v>1424124.04078809</v>
      </c>
      <c r="S5215" s="23" t="n">
        <f aca="false">STDEV(J5215:L5215)</f>
        <v>186378.431684011</v>
      </c>
      <c r="T5215" s="25" t="n">
        <f aca="false">IF(P5215&gt;0,S5215/P5215,NA())</f>
        <v>0.138761605122832</v>
      </c>
      <c r="U5215" s="4" t="str">
        <f aca="false">IF(T5215&lt;=Parametros!$B$7,"MENOR",IF(T5215&lt;=Parametros!$B$8,"PROMEDIO MENOR-MEDIANA","PROMEDIO"))</f>
        <v>MENOR</v>
      </c>
      <c r="V5215" s="23" t="n">
        <f aca="false">IF(T5215&lt;=Parametros!$B$7,M5215,IF(T5215&lt;=Parametros!$B$8,Q5215,P5215))</f>
        <v>1181218.82</v>
      </c>
      <c r="W5215" s="26" t="n">
        <f aca="false">ROUND(V5215,0)</f>
        <v>1181219</v>
      </c>
      <c r="X5215" s="27" t="n">
        <f aca="false">K5215/G5215</f>
        <v>0.959470739938999</v>
      </c>
      <c r="Y5215" s="27" t="n">
        <f aca="false">L5215/G5215</f>
        <v>1.25648781795364</v>
      </c>
    </row>
    <row r="5216" customFormat="false" ht="26.25" hidden="false" customHeight="true" outlineLevel="0" collapsed="false">
      <c r="A5216" s="4" t="s">
        <v>851</v>
      </c>
      <c r="B5216" s="4" t="s">
        <v>1668</v>
      </c>
      <c r="C5216" s="4" t="s">
        <v>2213</v>
      </c>
      <c r="D5216" s="4" t="s">
        <v>2214</v>
      </c>
      <c r="E5216" s="4" t="s">
        <v>98</v>
      </c>
      <c r="F5216" s="4" t="s">
        <v>99</v>
      </c>
      <c r="G5216" s="23" t="n">
        <v>1231115</v>
      </c>
      <c r="H5216" s="24" t="n">
        <f aca="false">Parametros!$B$3</f>
        <v>160.42</v>
      </c>
      <c r="I5216" s="24" t="n">
        <f aca="false">Parametros!$B$4</f>
        <v>151.76</v>
      </c>
      <c r="J5216" s="23" t="n">
        <f aca="false">G5216*H5216/I5216</f>
        <v>1301367.08157617</v>
      </c>
      <c r="K5216" s="23" t="n">
        <v>1181218.82</v>
      </c>
      <c r="L5216" s="23" t="n">
        <v>1546881</v>
      </c>
      <c r="M5216" s="23" t="n">
        <f aca="false">MIN(J5216:L5216)</f>
        <v>1181218.82</v>
      </c>
      <c r="N5216" s="23" t="n">
        <f aca="false">MAX(J5216:L5216)</f>
        <v>1546881</v>
      </c>
      <c r="O5216" s="23" t="n">
        <f aca="false">MEDIAN(J5216:L5216)</f>
        <v>1301367.08157617</v>
      </c>
      <c r="P5216" s="23" t="n">
        <f aca="false">AVERAGE(J5216:L5216)</f>
        <v>1343155.63385872</v>
      </c>
      <c r="Q5216" s="23" t="n">
        <f aca="false">AVERAGE(M5216,O5216)</f>
        <v>1241292.95078809</v>
      </c>
      <c r="R5216" s="23" t="n">
        <f aca="false">AVERAGE(N5216,O5216)</f>
        <v>1424124.04078809</v>
      </c>
      <c r="S5216" s="23" t="n">
        <f aca="false">STDEV(J5216:L5216)</f>
        <v>186378.431684011</v>
      </c>
      <c r="T5216" s="25" t="n">
        <f aca="false">IF(P5216&gt;0,S5216/P5216,NA())</f>
        <v>0.138761605122832</v>
      </c>
      <c r="U5216" s="4" t="str">
        <f aca="false">IF(T5216&lt;=Parametros!$B$7,"MENOR",IF(T5216&lt;=Parametros!$B$8,"PROMEDIO MENOR-MEDIANA","PROMEDIO"))</f>
        <v>MENOR</v>
      </c>
      <c r="V5216" s="23" t="n">
        <f aca="false">IF(T5216&lt;=Parametros!$B$7,M5216,IF(T5216&lt;=Parametros!$B$8,Q5216,P5216))</f>
        <v>1181218.82</v>
      </c>
      <c r="W5216" s="26" t="n">
        <f aca="false">ROUND(V5216,0)</f>
        <v>1181219</v>
      </c>
      <c r="X5216" s="27" t="n">
        <f aca="false">K5216/G5216</f>
        <v>0.959470739938999</v>
      </c>
      <c r="Y5216" s="27" t="n">
        <f aca="false">L5216/G5216</f>
        <v>1.25648781795364</v>
      </c>
    </row>
    <row r="5217" customFormat="false" ht="26.25" hidden="false" customHeight="true" outlineLevel="0" collapsed="false">
      <c r="A5217" s="4" t="s">
        <v>854</v>
      </c>
      <c r="B5217" s="4" t="s">
        <v>1668</v>
      </c>
      <c r="C5217" s="4" t="s">
        <v>2215</v>
      </c>
      <c r="D5217" s="4" t="s">
        <v>2216</v>
      </c>
      <c r="E5217" s="4" t="s">
        <v>98</v>
      </c>
      <c r="F5217" s="4" t="s">
        <v>99</v>
      </c>
      <c r="G5217" s="23" t="n">
        <v>925880</v>
      </c>
      <c r="H5217" s="24" t="n">
        <f aca="false">Parametros!$B$3</f>
        <v>160.42</v>
      </c>
      <c r="I5217" s="24" t="n">
        <f aca="false">Parametros!$B$4</f>
        <v>151.76</v>
      </c>
      <c r="J5217" s="23" t="n">
        <f aca="false">G5217*H5217/I5217</f>
        <v>978714.217185029</v>
      </c>
      <c r="K5217" s="23" t="n">
        <v>888354.68</v>
      </c>
      <c r="L5217" s="23" t="n">
        <v>1163344</v>
      </c>
      <c r="M5217" s="23" t="n">
        <f aca="false">MIN(J5217:L5217)</f>
        <v>888354.68</v>
      </c>
      <c r="N5217" s="23" t="n">
        <f aca="false">MAX(J5217:L5217)</f>
        <v>1163344</v>
      </c>
      <c r="O5217" s="23" t="n">
        <f aca="false">MEDIAN(J5217:L5217)</f>
        <v>978714.217185029</v>
      </c>
      <c r="P5217" s="23" t="n">
        <f aca="false">AVERAGE(J5217:L5217)</f>
        <v>1010137.63239501</v>
      </c>
      <c r="Q5217" s="23" t="n">
        <f aca="false">AVERAGE(M5217,O5217)</f>
        <v>933534.448592515</v>
      </c>
      <c r="R5217" s="23" t="n">
        <f aca="false">AVERAGE(N5217,O5217)</f>
        <v>1071029.10859251</v>
      </c>
      <c r="S5217" s="23" t="n">
        <f aca="false">STDEV(J5217:L5217)</f>
        <v>140161.887815874</v>
      </c>
      <c r="T5217" s="25" t="n">
        <f aca="false">IF(P5217&gt;0,S5217/P5217,NA())</f>
        <v>0.138755238217939</v>
      </c>
      <c r="U5217" s="4" t="str">
        <f aca="false">IF(T5217&lt;=Parametros!$B$7,"MENOR",IF(T5217&lt;=Parametros!$B$8,"PROMEDIO MENOR-MEDIANA","PROMEDIO"))</f>
        <v>MENOR</v>
      </c>
      <c r="V5217" s="23" t="n">
        <f aca="false">IF(T5217&lt;=Parametros!$B$7,M5217,IF(T5217&lt;=Parametros!$B$8,Q5217,P5217))</f>
        <v>888354.68</v>
      </c>
      <c r="W5217" s="26" t="n">
        <f aca="false">ROUND(V5217,0)</f>
        <v>888355</v>
      </c>
      <c r="X5217" s="27" t="n">
        <f aca="false">K5217/G5217</f>
        <v>0.95947064414395</v>
      </c>
      <c r="Y5217" s="27" t="n">
        <f aca="false">L5217/G5217</f>
        <v>1.25647384110252</v>
      </c>
    </row>
    <row r="5218" customFormat="false" ht="39" hidden="false" customHeight="true" outlineLevel="0" collapsed="false">
      <c r="A5218" s="4" t="s">
        <v>857</v>
      </c>
      <c r="B5218" s="4" t="s">
        <v>1668</v>
      </c>
      <c r="C5218" s="4" t="s">
        <v>2217</v>
      </c>
      <c r="D5218" s="4" t="s">
        <v>2218</v>
      </c>
      <c r="E5218" s="4" t="s">
        <v>98</v>
      </c>
      <c r="F5218" s="4" t="s">
        <v>99</v>
      </c>
      <c r="G5218" s="23" t="n">
        <v>1333990</v>
      </c>
      <c r="H5218" s="24" t="n">
        <f aca="false">Parametros!$B$3</f>
        <v>160.42</v>
      </c>
      <c r="I5218" s="24" t="n">
        <f aca="false">Parametros!$B$4</f>
        <v>151.76</v>
      </c>
      <c r="J5218" s="23" t="n">
        <f aca="false">G5218*H5218/I5218</f>
        <v>1410112.51845018</v>
      </c>
      <c r="K5218" s="23" t="n">
        <v>1279923.58</v>
      </c>
      <c r="L5218" s="23" t="n">
        <v>1676115</v>
      </c>
      <c r="M5218" s="23" t="n">
        <f aca="false">MIN(J5218:L5218)</f>
        <v>1279923.58</v>
      </c>
      <c r="N5218" s="23" t="n">
        <f aca="false">MAX(J5218:L5218)</f>
        <v>1676115</v>
      </c>
      <c r="O5218" s="23" t="n">
        <f aca="false">MEDIAN(J5218:L5218)</f>
        <v>1410112.51845018</v>
      </c>
      <c r="P5218" s="23" t="n">
        <f aca="false">AVERAGE(J5218:L5218)</f>
        <v>1455383.69948339</v>
      </c>
      <c r="Q5218" s="23" t="n">
        <f aca="false">AVERAGE(M5218,O5218)</f>
        <v>1345018.04922509</v>
      </c>
      <c r="R5218" s="23" t="n">
        <f aca="false">AVERAGE(N5218,O5218)</f>
        <v>1543113.75922509</v>
      </c>
      <c r="S5218" s="23" t="n">
        <f aca="false">STDEV(J5218:L5218)</f>
        <v>201938.159332283</v>
      </c>
      <c r="T5218" s="25" t="n">
        <f aca="false">IF(P5218&gt;0,S5218/P5218,NA())</f>
        <v>0.138752522378781</v>
      </c>
      <c r="U5218" s="4" t="str">
        <f aca="false">IF(T5218&lt;=Parametros!$B$7,"MENOR",IF(T5218&lt;=Parametros!$B$8,"PROMEDIO MENOR-MEDIANA","PROMEDIO"))</f>
        <v>MENOR</v>
      </c>
      <c r="V5218" s="23" t="n">
        <f aca="false">IF(T5218&lt;=Parametros!$B$7,M5218,IF(T5218&lt;=Parametros!$B$8,Q5218,P5218))</f>
        <v>1279923.58</v>
      </c>
      <c r="W5218" s="26" t="n">
        <f aca="false">ROUND(V5218,0)</f>
        <v>1279924</v>
      </c>
      <c r="X5218" s="27" t="n">
        <f aca="false">K5218/G5218</f>
        <v>0.959470145953118</v>
      </c>
      <c r="Y5218" s="27" t="n">
        <f aca="false">L5218/G5218</f>
        <v>1.25646743978591</v>
      </c>
    </row>
    <row r="5219" customFormat="false" ht="26.25" hidden="false" customHeight="true" outlineLevel="0" collapsed="false">
      <c r="A5219" s="4" t="s">
        <v>860</v>
      </c>
      <c r="B5219" s="4" t="s">
        <v>1668</v>
      </c>
      <c r="C5219" s="4" t="s">
        <v>2219</v>
      </c>
      <c r="D5219" s="4" t="s">
        <v>2220</v>
      </c>
      <c r="E5219" s="4" t="s">
        <v>98</v>
      </c>
      <c r="F5219" s="4" t="s">
        <v>99</v>
      </c>
      <c r="G5219" s="23" t="n">
        <v>1367905</v>
      </c>
      <c r="H5219" s="24" t="n">
        <f aca="false">Parametros!$B$3</f>
        <v>160.42</v>
      </c>
      <c r="I5219" s="24" t="n">
        <f aca="false">Parametros!$B$4</f>
        <v>151.76</v>
      </c>
      <c r="J5219" s="23" t="n">
        <f aca="false">G5219*H5219/I5219</f>
        <v>1445962.83671587</v>
      </c>
      <c r="K5219" s="23" t="n">
        <v>1312464.14</v>
      </c>
      <c r="L5219" s="23" t="n">
        <v>1718717</v>
      </c>
      <c r="M5219" s="23" t="n">
        <f aca="false">MIN(J5219:L5219)</f>
        <v>1312464.14</v>
      </c>
      <c r="N5219" s="23" t="n">
        <f aca="false">MAX(J5219:L5219)</f>
        <v>1718717</v>
      </c>
      <c r="O5219" s="23" t="n">
        <f aca="false">MEDIAN(J5219:L5219)</f>
        <v>1445962.83671587</v>
      </c>
      <c r="P5219" s="23" t="n">
        <f aca="false">AVERAGE(J5219:L5219)</f>
        <v>1492381.32557196</v>
      </c>
      <c r="Q5219" s="23" t="n">
        <f aca="false">AVERAGE(M5219,O5219)</f>
        <v>1379213.48835793</v>
      </c>
      <c r="R5219" s="23" t="n">
        <f aca="false">AVERAGE(N5219,O5219)</f>
        <v>1582339.91835793</v>
      </c>
      <c r="S5219" s="23" t="n">
        <f aca="false">STDEV(J5219:L5219)</f>
        <v>207066.061065803</v>
      </c>
      <c r="T5219" s="25" t="n">
        <f aca="false">IF(P5219&gt;0,S5219/P5219,NA())</f>
        <v>0.138748761806199</v>
      </c>
      <c r="U5219" s="4" t="str">
        <f aca="false">IF(T5219&lt;=Parametros!$B$7,"MENOR",IF(T5219&lt;=Parametros!$B$8,"PROMEDIO MENOR-MEDIANA","PROMEDIO"))</f>
        <v>MENOR</v>
      </c>
      <c r="V5219" s="23" t="n">
        <f aca="false">IF(T5219&lt;=Parametros!$B$7,M5219,IF(T5219&lt;=Parametros!$B$8,Q5219,P5219))</f>
        <v>1312464.14</v>
      </c>
      <c r="W5219" s="26" t="n">
        <f aca="false">ROUND(V5219,0)</f>
        <v>1312464</v>
      </c>
      <c r="X5219" s="27" t="n">
        <f aca="false">K5219/G5219</f>
        <v>0.959470240988958</v>
      </c>
      <c r="Y5219" s="27" t="n">
        <f aca="false">L5219/G5219</f>
        <v>1.25645933014354</v>
      </c>
    </row>
    <row r="5220" customFormat="false" ht="26.25" hidden="false" customHeight="true" outlineLevel="0" collapsed="false">
      <c r="A5220" s="4" t="s">
        <v>863</v>
      </c>
      <c r="B5220" s="4" t="s">
        <v>1668</v>
      </c>
      <c r="C5220" s="4" t="s">
        <v>2221</v>
      </c>
      <c r="D5220" s="4" t="s">
        <v>2222</v>
      </c>
      <c r="E5220" s="4" t="s">
        <v>98</v>
      </c>
      <c r="F5220" s="4" t="s">
        <v>99</v>
      </c>
      <c r="G5220" s="23" t="n">
        <v>1367905</v>
      </c>
      <c r="H5220" s="24" t="n">
        <f aca="false">Parametros!$B$3</f>
        <v>160.42</v>
      </c>
      <c r="I5220" s="24" t="n">
        <f aca="false">Parametros!$B$4</f>
        <v>151.76</v>
      </c>
      <c r="J5220" s="23" t="n">
        <f aca="false">G5220*H5220/I5220</f>
        <v>1445962.83671587</v>
      </c>
      <c r="K5220" s="23" t="n">
        <v>1312464.14</v>
      </c>
      <c r="L5220" s="23" t="n">
        <v>1718717</v>
      </c>
      <c r="M5220" s="23" t="n">
        <f aca="false">MIN(J5220:L5220)</f>
        <v>1312464.14</v>
      </c>
      <c r="N5220" s="23" t="n">
        <f aca="false">MAX(J5220:L5220)</f>
        <v>1718717</v>
      </c>
      <c r="O5220" s="23" t="n">
        <f aca="false">MEDIAN(J5220:L5220)</f>
        <v>1445962.83671587</v>
      </c>
      <c r="P5220" s="23" t="n">
        <f aca="false">AVERAGE(J5220:L5220)</f>
        <v>1492381.32557196</v>
      </c>
      <c r="Q5220" s="23" t="n">
        <f aca="false">AVERAGE(M5220,O5220)</f>
        <v>1379213.48835793</v>
      </c>
      <c r="R5220" s="23" t="n">
        <f aca="false">AVERAGE(N5220,O5220)</f>
        <v>1582339.91835793</v>
      </c>
      <c r="S5220" s="23" t="n">
        <f aca="false">STDEV(J5220:L5220)</f>
        <v>207066.061065803</v>
      </c>
      <c r="T5220" s="25" t="n">
        <f aca="false">IF(P5220&gt;0,S5220/P5220,NA())</f>
        <v>0.138748761806199</v>
      </c>
      <c r="U5220" s="4" t="str">
        <f aca="false">IF(T5220&lt;=Parametros!$B$7,"MENOR",IF(T5220&lt;=Parametros!$B$8,"PROMEDIO MENOR-MEDIANA","PROMEDIO"))</f>
        <v>MENOR</v>
      </c>
      <c r="V5220" s="23" t="n">
        <f aca="false">IF(T5220&lt;=Parametros!$B$7,M5220,IF(T5220&lt;=Parametros!$B$8,Q5220,P5220))</f>
        <v>1312464.14</v>
      </c>
      <c r="W5220" s="26" t="n">
        <f aca="false">ROUND(V5220,0)</f>
        <v>1312464</v>
      </c>
      <c r="X5220" s="27" t="n">
        <f aca="false">K5220/G5220</f>
        <v>0.959470240988958</v>
      </c>
      <c r="Y5220" s="27" t="n">
        <f aca="false">L5220/G5220</f>
        <v>1.25645933014354</v>
      </c>
    </row>
    <row r="5221" customFormat="false" ht="39" hidden="false" customHeight="true" outlineLevel="0" collapsed="false">
      <c r="A5221" s="4" t="s">
        <v>866</v>
      </c>
      <c r="B5221" s="4" t="s">
        <v>1668</v>
      </c>
      <c r="C5221" s="4" t="s">
        <v>2223</v>
      </c>
      <c r="D5221" s="4" t="s">
        <v>2224</v>
      </c>
      <c r="E5221" s="4" t="s">
        <v>98</v>
      </c>
      <c r="F5221" s="4" t="s">
        <v>99</v>
      </c>
      <c r="G5221" s="23" t="n">
        <v>1367905</v>
      </c>
      <c r="H5221" s="24" t="n">
        <f aca="false">Parametros!$B$3</f>
        <v>160.42</v>
      </c>
      <c r="I5221" s="24" t="n">
        <f aca="false">Parametros!$B$4</f>
        <v>151.76</v>
      </c>
      <c r="J5221" s="23" t="n">
        <f aca="false">G5221*H5221/I5221</f>
        <v>1445962.83671587</v>
      </c>
      <c r="K5221" s="23" t="n">
        <v>1312464.14</v>
      </c>
      <c r="L5221" s="23" t="n">
        <v>1718717</v>
      </c>
      <c r="M5221" s="23" t="n">
        <f aca="false">MIN(J5221:L5221)</f>
        <v>1312464.14</v>
      </c>
      <c r="N5221" s="23" t="n">
        <f aca="false">MAX(J5221:L5221)</f>
        <v>1718717</v>
      </c>
      <c r="O5221" s="23" t="n">
        <f aca="false">MEDIAN(J5221:L5221)</f>
        <v>1445962.83671587</v>
      </c>
      <c r="P5221" s="23" t="n">
        <f aca="false">AVERAGE(J5221:L5221)</f>
        <v>1492381.32557196</v>
      </c>
      <c r="Q5221" s="23" t="n">
        <f aca="false">AVERAGE(M5221,O5221)</f>
        <v>1379213.48835793</v>
      </c>
      <c r="R5221" s="23" t="n">
        <f aca="false">AVERAGE(N5221,O5221)</f>
        <v>1582339.91835793</v>
      </c>
      <c r="S5221" s="23" t="n">
        <f aca="false">STDEV(J5221:L5221)</f>
        <v>207066.061065803</v>
      </c>
      <c r="T5221" s="25" t="n">
        <f aca="false">IF(P5221&gt;0,S5221/P5221,NA())</f>
        <v>0.138748761806199</v>
      </c>
      <c r="U5221" s="4" t="str">
        <f aca="false">IF(T5221&lt;=Parametros!$B$7,"MENOR",IF(T5221&lt;=Parametros!$B$8,"PROMEDIO MENOR-MEDIANA","PROMEDIO"))</f>
        <v>MENOR</v>
      </c>
      <c r="V5221" s="23" t="n">
        <f aca="false">IF(T5221&lt;=Parametros!$B$7,M5221,IF(T5221&lt;=Parametros!$B$8,Q5221,P5221))</f>
        <v>1312464.14</v>
      </c>
      <c r="W5221" s="26" t="n">
        <f aca="false">ROUND(V5221,0)</f>
        <v>1312464</v>
      </c>
      <c r="X5221" s="27" t="n">
        <f aca="false">K5221/G5221</f>
        <v>0.959470240988958</v>
      </c>
      <c r="Y5221" s="27" t="n">
        <f aca="false">L5221/G5221</f>
        <v>1.25645933014354</v>
      </c>
    </row>
    <row r="5222" customFormat="false" ht="26.25" hidden="false" customHeight="true" outlineLevel="0" collapsed="false">
      <c r="A5222" s="4" t="s">
        <v>869</v>
      </c>
      <c r="B5222" s="4" t="s">
        <v>1668</v>
      </c>
      <c r="C5222" s="4" t="s">
        <v>2225</v>
      </c>
      <c r="D5222" s="4" t="s">
        <v>2226</v>
      </c>
      <c r="E5222" s="4" t="s">
        <v>98</v>
      </c>
      <c r="F5222" s="4" t="s">
        <v>99</v>
      </c>
      <c r="G5222" s="23" t="n">
        <v>1367905</v>
      </c>
      <c r="H5222" s="24" t="n">
        <f aca="false">Parametros!$B$3</f>
        <v>160.42</v>
      </c>
      <c r="I5222" s="24" t="n">
        <f aca="false">Parametros!$B$4</f>
        <v>151.76</v>
      </c>
      <c r="J5222" s="23" t="n">
        <f aca="false">G5222*H5222/I5222</f>
        <v>1445962.83671587</v>
      </c>
      <c r="K5222" s="23" t="n">
        <v>1312464.14</v>
      </c>
      <c r="L5222" s="23" t="n">
        <v>1718717</v>
      </c>
      <c r="M5222" s="23" t="n">
        <f aca="false">MIN(J5222:L5222)</f>
        <v>1312464.14</v>
      </c>
      <c r="N5222" s="23" t="n">
        <f aca="false">MAX(J5222:L5222)</f>
        <v>1718717</v>
      </c>
      <c r="O5222" s="23" t="n">
        <f aca="false">MEDIAN(J5222:L5222)</f>
        <v>1445962.83671587</v>
      </c>
      <c r="P5222" s="23" t="n">
        <f aca="false">AVERAGE(J5222:L5222)</f>
        <v>1492381.32557196</v>
      </c>
      <c r="Q5222" s="23" t="n">
        <f aca="false">AVERAGE(M5222,O5222)</f>
        <v>1379213.48835793</v>
      </c>
      <c r="R5222" s="23" t="n">
        <f aca="false">AVERAGE(N5222,O5222)</f>
        <v>1582339.91835793</v>
      </c>
      <c r="S5222" s="23" t="n">
        <f aca="false">STDEV(J5222:L5222)</f>
        <v>207066.061065803</v>
      </c>
      <c r="T5222" s="25" t="n">
        <f aca="false">IF(P5222&gt;0,S5222/P5222,NA())</f>
        <v>0.138748761806199</v>
      </c>
      <c r="U5222" s="4" t="str">
        <f aca="false">IF(T5222&lt;=Parametros!$B$7,"MENOR",IF(T5222&lt;=Parametros!$B$8,"PROMEDIO MENOR-MEDIANA","PROMEDIO"))</f>
        <v>MENOR</v>
      </c>
      <c r="V5222" s="23" t="n">
        <f aca="false">IF(T5222&lt;=Parametros!$B$7,M5222,IF(T5222&lt;=Parametros!$B$8,Q5222,P5222))</f>
        <v>1312464.14</v>
      </c>
      <c r="W5222" s="26" t="n">
        <f aca="false">ROUND(V5222,0)</f>
        <v>1312464</v>
      </c>
      <c r="X5222" s="27" t="n">
        <f aca="false">K5222/G5222</f>
        <v>0.959470240988958</v>
      </c>
      <c r="Y5222" s="27" t="n">
        <f aca="false">L5222/G5222</f>
        <v>1.25645933014354</v>
      </c>
    </row>
    <row r="5223" customFormat="false" ht="39" hidden="false" customHeight="true" outlineLevel="0" collapsed="false">
      <c r="A5223" s="4" t="s">
        <v>871</v>
      </c>
      <c r="B5223" s="4" t="s">
        <v>1668</v>
      </c>
      <c r="C5223" s="4" t="s">
        <v>2227</v>
      </c>
      <c r="D5223" s="4" t="s">
        <v>2228</v>
      </c>
      <c r="E5223" s="4" t="s">
        <v>98</v>
      </c>
      <c r="F5223" s="4" t="s">
        <v>99</v>
      </c>
      <c r="G5223" s="23" t="n">
        <v>1367905</v>
      </c>
      <c r="H5223" s="24" t="n">
        <f aca="false">Parametros!$B$3</f>
        <v>160.42</v>
      </c>
      <c r="I5223" s="24" t="n">
        <f aca="false">Parametros!$B$4</f>
        <v>151.76</v>
      </c>
      <c r="J5223" s="23" t="n">
        <f aca="false">G5223*H5223/I5223</f>
        <v>1445962.83671587</v>
      </c>
      <c r="K5223" s="23" t="n">
        <v>1312464.14</v>
      </c>
      <c r="L5223" s="23" t="n">
        <v>1718717</v>
      </c>
      <c r="M5223" s="23" t="n">
        <f aca="false">MIN(J5223:L5223)</f>
        <v>1312464.14</v>
      </c>
      <c r="N5223" s="23" t="n">
        <f aca="false">MAX(J5223:L5223)</f>
        <v>1718717</v>
      </c>
      <c r="O5223" s="23" t="n">
        <f aca="false">MEDIAN(J5223:L5223)</f>
        <v>1445962.83671587</v>
      </c>
      <c r="P5223" s="23" t="n">
        <f aca="false">AVERAGE(J5223:L5223)</f>
        <v>1492381.32557196</v>
      </c>
      <c r="Q5223" s="23" t="n">
        <f aca="false">AVERAGE(M5223,O5223)</f>
        <v>1379213.48835793</v>
      </c>
      <c r="R5223" s="23" t="n">
        <f aca="false">AVERAGE(N5223,O5223)</f>
        <v>1582339.91835793</v>
      </c>
      <c r="S5223" s="23" t="n">
        <f aca="false">STDEV(J5223:L5223)</f>
        <v>207066.061065803</v>
      </c>
      <c r="T5223" s="25" t="n">
        <f aca="false">IF(P5223&gt;0,S5223/P5223,NA())</f>
        <v>0.138748761806199</v>
      </c>
      <c r="U5223" s="4" t="str">
        <f aca="false">IF(T5223&lt;=Parametros!$B$7,"MENOR",IF(T5223&lt;=Parametros!$B$8,"PROMEDIO MENOR-MEDIANA","PROMEDIO"))</f>
        <v>MENOR</v>
      </c>
      <c r="V5223" s="23" t="n">
        <f aca="false">IF(T5223&lt;=Parametros!$B$7,M5223,IF(T5223&lt;=Parametros!$B$8,Q5223,P5223))</f>
        <v>1312464.14</v>
      </c>
      <c r="W5223" s="26" t="n">
        <f aca="false">ROUND(V5223,0)</f>
        <v>1312464</v>
      </c>
      <c r="X5223" s="27" t="n">
        <f aca="false">K5223/G5223</f>
        <v>0.959470240988958</v>
      </c>
      <c r="Y5223" s="27" t="n">
        <f aca="false">L5223/G5223</f>
        <v>1.25645933014354</v>
      </c>
    </row>
    <row r="5224" customFormat="false" ht="26.25" hidden="false" customHeight="true" outlineLevel="0" collapsed="false">
      <c r="A5224" s="4" t="s">
        <v>874</v>
      </c>
      <c r="B5224" s="4" t="s">
        <v>1668</v>
      </c>
      <c r="C5224" s="4" t="s">
        <v>2229</v>
      </c>
      <c r="D5224" s="4" t="s">
        <v>2230</v>
      </c>
      <c r="E5224" s="4" t="s">
        <v>98</v>
      </c>
      <c r="F5224" s="4" t="s">
        <v>99</v>
      </c>
      <c r="G5224" s="23" t="n">
        <v>1367905</v>
      </c>
      <c r="H5224" s="24" t="n">
        <f aca="false">Parametros!$B$3</f>
        <v>160.42</v>
      </c>
      <c r="I5224" s="24" t="n">
        <f aca="false">Parametros!$B$4</f>
        <v>151.76</v>
      </c>
      <c r="J5224" s="23" t="n">
        <f aca="false">G5224*H5224/I5224</f>
        <v>1445962.83671587</v>
      </c>
      <c r="K5224" s="23" t="n">
        <v>1312464.14</v>
      </c>
      <c r="L5224" s="23" t="n">
        <v>1718717</v>
      </c>
      <c r="M5224" s="23" t="n">
        <f aca="false">MIN(J5224:L5224)</f>
        <v>1312464.14</v>
      </c>
      <c r="N5224" s="23" t="n">
        <f aca="false">MAX(J5224:L5224)</f>
        <v>1718717</v>
      </c>
      <c r="O5224" s="23" t="n">
        <f aca="false">MEDIAN(J5224:L5224)</f>
        <v>1445962.83671587</v>
      </c>
      <c r="P5224" s="23" t="n">
        <f aca="false">AVERAGE(J5224:L5224)</f>
        <v>1492381.32557196</v>
      </c>
      <c r="Q5224" s="23" t="n">
        <f aca="false">AVERAGE(M5224,O5224)</f>
        <v>1379213.48835793</v>
      </c>
      <c r="R5224" s="23" t="n">
        <f aca="false">AVERAGE(N5224,O5224)</f>
        <v>1582339.91835793</v>
      </c>
      <c r="S5224" s="23" t="n">
        <f aca="false">STDEV(J5224:L5224)</f>
        <v>207066.061065803</v>
      </c>
      <c r="T5224" s="25" t="n">
        <f aca="false">IF(P5224&gt;0,S5224/P5224,NA())</f>
        <v>0.138748761806199</v>
      </c>
      <c r="U5224" s="4" t="str">
        <f aca="false">IF(T5224&lt;=Parametros!$B$7,"MENOR",IF(T5224&lt;=Parametros!$B$8,"PROMEDIO MENOR-MEDIANA","PROMEDIO"))</f>
        <v>MENOR</v>
      </c>
      <c r="V5224" s="23" t="n">
        <f aca="false">IF(T5224&lt;=Parametros!$B$7,M5224,IF(T5224&lt;=Parametros!$B$8,Q5224,P5224))</f>
        <v>1312464.14</v>
      </c>
      <c r="W5224" s="26" t="n">
        <f aca="false">ROUND(V5224,0)</f>
        <v>1312464</v>
      </c>
      <c r="X5224" s="27" t="n">
        <f aca="false">K5224/G5224</f>
        <v>0.959470240988958</v>
      </c>
      <c r="Y5224" s="27" t="n">
        <f aca="false">L5224/G5224</f>
        <v>1.25645933014354</v>
      </c>
    </row>
    <row r="5225" customFormat="false" ht="26.25" hidden="false" customHeight="true" outlineLevel="0" collapsed="false">
      <c r="A5225" s="4" t="s">
        <v>876</v>
      </c>
      <c r="B5225" s="4" t="s">
        <v>1668</v>
      </c>
      <c r="C5225" s="4" t="s">
        <v>2231</v>
      </c>
      <c r="D5225" s="4" t="s">
        <v>2232</v>
      </c>
      <c r="E5225" s="4" t="s">
        <v>98</v>
      </c>
      <c r="F5225" s="4" t="s">
        <v>99</v>
      </c>
      <c r="G5225" s="23" t="n">
        <v>1367905</v>
      </c>
      <c r="H5225" s="24" t="n">
        <f aca="false">Parametros!$B$3</f>
        <v>160.42</v>
      </c>
      <c r="I5225" s="24" t="n">
        <f aca="false">Parametros!$B$4</f>
        <v>151.76</v>
      </c>
      <c r="J5225" s="23" t="n">
        <f aca="false">G5225*H5225/I5225</f>
        <v>1445962.83671587</v>
      </c>
      <c r="K5225" s="23" t="n">
        <v>1312464.14</v>
      </c>
      <c r="L5225" s="23" t="n">
        <v>1718717</v>
      </c>
      <c r="M5225" s="23" t="n">
        <f aca="false">MIN(J5225:L5225)</f>
        <v>1312464.14</v>
      </c>
      <c r="N5225" s="23" t="n">
        <f aca="false">MAX(J5225:L5225)</f>
        <v>1718717</v>
      </c>
      <c r="O5225" s="23" t="n">
        <f aca="false">MEDIAN(J5225:L5225)</f>
        <v>1445962.83671587</v>
      </c>
      <c r="P5225" s="23" t="n">
        <f aca="false">AVERAGE(J5225:L5225)</f>
        <v>1492381.32557196</v>
      </c>
      <c r="Q5225" s="23" t="n">
        <f aca="false">AVERAGE(M5225,O5225)</f>
        <v>1379213.48835793</v>
      </c>
      <c r="R5225" s="23" t="n">
        <f aca="false">AVERAGE(N5225,O5225)</f>
        <v>1582339.91835793</v>
      </c>
      <c r="S5225" s="23" t="n">
        <f aca="false">STDEV(J5225:L5225)</f>
        <v>207066.061065803</v>
      </c>
      <c r="T5225" s="25" t="n">
        <f aca="false">IF(P5225&gt;0,S5225/P5225,NA())</f>
        <v>0.138748761806199</v>
      </c>
      <c r="U5225" s="4" t="str">
        <f aca="false">IF(T5225&lt;=Parametros!$B$7,"MENOR",IF(T5225&lt;=Parametros!$B$8,"PROMEDIO MENOR-MEDIANA","PROMEDIO"))</f>
        <v>MENOR</v>
      </c>
      <c r="V5225" s="23" t="n">
        <f aca="false">IF(T5225&lt;=Parametros!$B$7,M5225,IF(T5225&lt;=Parametros!$B$8,Q5225,P5225))</f>
        <v>1312464.14</v>
      </c>
      <c r="W5225" s="26" t="n">
        <f aca="false">ROUND(V5225,0)</f>
        <v>1312464</v>
      </c>
      <c r="X5225" s="27" t="n">
        <f aca="false">K5225/G5225</f>
        <v>0.959470240988958</v>
      </c>
      <c r="Y5225" s="27" t="n">
        <f aca="false">L5225/G5225</f>
        <v>1.25645933014354</v>
      </c>
    </row>
    <row r="5226" customFormat="false" ht="39" hidden="false" customHeight="true" outlineLevel="0" collapsed="false">
      <c r="A5226" s="4" t="s">
        <v>879</v>
      </c>
      <c r="B5226" s="4" t="s">
        <v>1668</v>
      </c>
      <c r="C5226" s="4" t="s">
        <v>2233</v>
      </c>
      <c r="D5226" s="4" t="s">
        <v>2234</v>
      </c>
      <c r="E5226" s="4" t="s">
        <v>98</v>
      </c>
      <c r="F5226" s="4" t="s">
        <v>99</v>
      </c>
      <c r="G5226" s="23" t="n">
        <v>1231115</v>
      </c>
      <c r="H5226" s="24" t="n">
        <f aca="false">Parametros!$B$3</f>
        <v>160.42</v>
      </c>
      <c r="I5226" s="24" t="n">
        <f aca="false">Parametros!$B$4</f>
        <v>151.76</v>
      </c>
      <c r="J5226" s="23" t="n">
        <f aca="false">G5226*H5226/I5226</f>
        <v>1301367.08157617</v>
      </c>
      <c r="K5226" s="23" t="n">
        <v>1181218.82</v>
      </c>
      <c r="L5226" s="23" t="n">
        <v>1546881</v>
      </c>
      <c r="M5226" s="23" t="n">
        <f aca="false">MIN(J5226:L5226)</f>
        <v>1181218.82</v>
      </c>
      <c r="N5226" s="23" t="n">
        <f aca="false">MAX(J5226:L5226)</f>
        <v>1546881</v>
      </c>
      <c r="O5226" s="23" t="n">
        <f aca="false">MEDIAN(J5226:L5226)</f>
        <v>1301367.08157617</v>
      </c>
      <c r="P5226" s="23" t="n">
        <f aca="false">AVERAGE(J5226:L5226)</f>
        <v>1343155.63385872</v>
      </c>
      <c r="Q5226" s="23" t="n">
        <f aca="false">AVERAGE(M5226,O5226)</f>
        <v>1241292.95078809</v>
      </c>
      <c r="R5226" s="23" t="n">
        <f aca="false">AVERAGE(N5226,O5226)</f>
        <v>1424124.04078809</v>
      </c>
      <c r="S5226" s="23" t="n">
        <f aca="false">STDEV(J5226:L5226)</f>
        <v>186378.431684011</v>
      </c>
      <c r="T5226" s="25" t="n">
        <f aca="false">IF(P5226&gt;0,S5226/P5226,NA())</f>
        <v>0.138761605122832</v>
      </c>
      <c r="U5226" s="4" t="str">
        <f aca="false">IF(T5226&lt;=Parametros!$B$7,"MENOR",IF(T5226&lt;=Parametros!$B$8,"PROMEDIO MENOR-MEDIANA","PROMEDIO"))</f>
        <v>MENOR</v>
      </c>
      <c r="V5226" s="23" t="n">
        <f aca="false">IF(T5226&lt;=Parametros!$B$7,M5226,IF(T5226&lt;=Parametros!$B$8,Q5226,P5226))</f>
        <v>1181218.82</v>
      </c>
      <c r="W5226" s="26" t="n">
        <f aca="false">ROUND(V5226,0)</f>
        <v>1181219</v>
      </c>
      <c r="X5226" s="27" t="n">
        <f aca="false">K5226/G5226</f>
        <v>0.959470739938999</v>
      </c>
      <c r="Y5226" s="27" t="n">
        <f aca="false">L5226/G5226</f>
        <v>1.25648781795364</v>
      </c>
    </row>
    <row r="5227" customFormat="false" ht="26.25" hidden="false" customHeight="true" outlineLevel="0" collapsed="false">
      <c r="A5227" s="4" t="s">
        <v>881</v>
      </c>
      <c r="B5227" s="4" t="s">
        <v>1668</v>
      </c>
      <c r="C5227" s="4" t="s">
        <v>2235</v>
      </c>
      <c r="D5227" s="4" t="s">
        <v>2236</v>
      </c>
      <c r="E5227" s="4" t="s">
        <v>98</v>
      </c>
      <c r="F5227" s="4" t="s">
        <v>99</v>
      </c>
      <c r="G5227" s="23" t="n">
        <v>1469650</v>
      </c>
      <c r="H5227" s="24" t="n">
        <f aca="false">Parametros!$B$3</f>
        <v>160.42</v>
      </c>
      <c r="I5227" s="24" t="n">
        <f aca="false">Parametros!$B$4</f>
        <v>151.76</v>
      </c>
      <c r="J5227" s="23" t="n">
        <f aca="false">G5227*H5227/I5227</f>
        <v>1553513.79151292</v>
      </c>
      <c r="K5227" s="23" t="n">
        <v>1410085.82</v>
      </c>
      <c r="L5227" s="23" t="n">
        <v>1846642</v>
      </c>
      <c r="M5227" s="23" t="n">
        <f aca="false">MIN(J5227:L5227)</f>
        <v>1410085.82</v>
      </c>
      <c r="N5227" s="23" t="n">
        <f aca="false">MAX(J5227:L5227)</f>
        <v>1846642</v>
      </c>
      <c r="O5227" s="23" t="n">
        <f aca="false">MEDIAN(J5227:L5227)</f>
        <v>1553513.79151292</v>
      </c>
      <c r="P5227" s="23" t="n">
        <f aca="false">AVERAGE(J5227:L5227)</f>
        <v>1603413.87050431</v>
      </c>
      <c r="Q5227" s="23" t="n">
        <f aca="false">AVERAGE(M5227,O5227)</f>
        <v>1481799.80575646</v>
      </c>
      <c r="R5227" s="23" t="n">
        <f aca="false">AVERAGE(N5227,O5227)</f>
        <v>1700077.89575646</v>
      </c>
      <c r="S5227" s="23" t="n">
        <f aca="false">STDEV(J5227:L5227)</f>
        <v>222514.803971687</v>
      </c>
      <c r="T5227" s="25" t="n">
        <f aca="false">IF(P5227&gt;0,S5227/P5227,NA())</f>
        <v>0.138775651168405</v>
      </c>
      <c r="U5227" s="4" t="str">
        <f aca="false">IF(T5227&lt;=Parametros!$B$7,"MENOR",IF(T5227&lt;=Parametros!$B$8,"PROMEDIO MENOR-MEDIANA","PROMEDIO"))</f>
        <v>MENOR</v>
      </c>
      <c r="V5227" s="23" t="n">
        <f aca="false">IF(T5227&lt;=Parametros!$B$7,M5227,IF(T5227&lt;=Parametros!$B$8,Q5227,P5227))</f>
        <v>1410085.82</v>
      </c>
      <c r="W5227" s="26" t="n">
        <f aca="false">ROUND(V5227,0)</f>
        <v>1410086</v>
      </c>
      <c r="X5227" s="27" t="n">
        <f aca="false">K5227/G5227</f>
        <v>0.959470499778859</v>
      </c>
      <c r="Y5227" s="27" t="n">
        <f aca="false">L5227/G5227</f>
        <v>1.25651821862348</v>
      </c>
    </row>
    <row r="5228" customFormat="false" ht="26.25" hidden="false" customHeight="true" outlineLevel="0" collapsed="false">
      <c r="A5228" s="4" t="s">
        <v>884</v>
      </c>
      <c r="B5228" s="4" t="s">
        <v>1668</v>
      </c>
      <c r="C5228" s="4" t="s">
        <v>2237</v>
      </c>
      <c r="D5228" s="4" t="s">
        <v>2238</v>
      </c>
      <c r="E5228" s="4" t="s">
        <v>98</v>
      </c>
      <c r="F5228" s="4" t="s">
        <v>99</v>
      </c>
      <c r="G5228" s="23" t="n">
        <v>1413125</v>
      </c>
      <c r="H5228" s="24" t="n">
        <f aca="false">Parametros!$B$3</f>
        <v>160.42</v>
      </c>
      <c r="I5228" s="24" t="n">
        <f aca="false">Parametros!$B$4</f>
        <v>151.76</v>
      </c>
      <c r="J5228" s="23" t="n">
        <f aca="false">G5228*H5228/I5228</f>
        <v>1493763.26107011</v>
      </c>
      <c r="K5228" s="23" t="n">
        <v>1355851.86</v>
      </c>
      <c r="L5228" s="23" t="n">
        <v>1775599</v>
      </c>
      <c r="M5228" s="23" t="n">
        <f aca="false">MIN(J5228:L5228)</f>
        <v>1355851.86</v>
      </c>
      <c r="N5228" s="23" t="n">
        <f aca="false">MAX(J5228:L5228)</f>
        <v>1775599</v>
      </c>
      <c r="O5228" s="23" t="n">
        <f aca="false">MEDIAN(J5228:L5228)</f>
        <v>1493763.26107011</v>
      </c>
      <c r="P5228" s="23" t="n">
        <f aca="false">AVERAGE(J5228:L5228)</f>
        <v>1541738.0403567</v>
      </c>
      <c r="Q5228" s="23" t="n">
        <f aca="false">AVERAGE(M5228,O5228)</f>
        <v>1424807.56053506</v>
      </c>
      <c r="R5228" s="23" t="n">
        <f aca="false">AVERAGE(N5228,O5228)</f>
        <v>1634681.13053506</v>
      </c>
      <c r="S5228" s="23" t="n">
        <f aca="false">STDEV(J5228:L5228)</f>
        <v>213946.488567218</v>
      </c>
      <c r="T5228" s="25" t="n">
        <f aca="false">IF(P5228&gt;0,S5228/P5228,NA())</f>
        <v>0.138769676149211</v>
      </c>
      <c r="U5228" s="4" t="str">
        <f aca="false">IF(T5228&lt;=Parametros!$B$7,"MENOR",IF(T5228&lt;=Parametros!$B$8,"PROMEDIO MENOR-MEDIANA","PROMEDIO"))</f>
        <v>MENOR</v>
      </c>
      <c r="V5228" s="23" t="n">
        <f aca="false">IF(T5228&lt;=Parametros!$B$7,M5228,IF(T5228&lt;=Parametros!$B$8,Q5228,P5228))</f>
        <v>1355851.86</v>
      </c>
      <c r="W5228" s="26" t="n">
        <f aca="false">ROUND(V5228,0)</f>
        <v>1355852</v>
      </c>
      <c r="X5228" s="27" t="n">
        <f aca="false">K5228/G5228</f>
        <v>0.959470577620522</v>
      </c>
      <c r="Y5228" s="27" t="n">
        <f aca="false">L5228/G5228</f>
        <v>1.25650526315789</v>
      </c>
    </row>
    <row r="5229" customFormat="false" ht="26.25" hidden="false" customHeight="true" outlineLevel="0" collapsed="false">
      <c r="A5229" s="4" t="s">
        <v>887</v>
      </c>
      <c r="B5229" s="4" t="s">
        <v>1668</v>
      </c>
      <c r="C5229" s="4" t="s">
        <v>2239</v>
      </c>
      <c r="D5229" s="4" t="s">
        <v>2240</v>
      </c>
      <c r="E5229" s="4" t="s">
        <v>98</v>
      </c>
      <c r="F5229" s="4" t="s">
        <v>99</v>
      </c>
      <c r="G5229" s="23" t="n">
        <v>1011798</v>
      </c>
      <c r="H5229" s="24" t="n">
        <f aca="false">Parametros!$B$3</f>
        <v>160.42</v>
      </c>
      <c r="I5229" s="24" t="n">
        <f aca="false">Parametros!$B$4</f>
        <v>151.76</v>
      </c>
      <c r="J5229" s="23" t="n">
        <f aca="false">G5229*H5229/I5229</f>
        <v>1069535.02345809</v>
      </c>
      <c r="K5229" s="23" t="n">
        <v>970790.53</v>
      </c>
      <c r="L5229" s="23" t="n">
        <v>1271277</v>
      </c>
      <c r="M5229" s="23" t="n">
        <f aca="false">MIN(J5229:L5229)</f>
        <v>970790.53</v>
      </c>
      <c r="N5229" s="23" t="n">
        <f aca="false">MAX(J5229:L5229)</f>
        <v>1271277</v>
      </c>
      <c r="O5229" s="23" t="n">
        <f aca="false">MEDIAN(J5229:L5229)</f>
        <v>1069535.02345809</v>
      </c>
      <c r="P5229" s="23" t="n">
        <f aca="false">AVERAGE(J5229:L5229)</f>
        <v>1103867.51781936</v>
      </c>
      <c r="Q5229" s="23" t="n">
        <f aca="false">AVERAGE(M5229,O5229)</f>
        <v>1020162.77672905</v>
      </c>
      <c r="R5229" s="23" t="n">
        <f aca="false">AVERAGE(N5229,O5229)</f>
        <v>1170406.01172905</v>
      </c>
      <c r="S5229" s="23" t="n">
        <f aca="false">STDEV(J5229:L5229)</f>
        <v>153157.010254396</v>
      </c>
      <c r="T5229" s="25" t="n">
        <f aca="false">IF(P5229&gt;0,S5229/P5229,NA())</f>
        <v>0.138745825728209</v>
      </c>
      <c r="U5229" s="4" t="str">
        <f aca="false">IF(T5229&lt;=Parametros!$B$7,"MENOR",IF(T5229&lt;=Parametros!$B$8,"PROMEDIO MENOR-MEDIANA","PROMEDIO"))</f>
        <v>MENOR</v>
      </c>
      <c r="V5229" s="23" t="n">
        <f aca="false">IF(T5229&lt;=Parametros!$B$7,M5229,IF(T5229&lt;=Parametros!$B$8,Q5229,P5229))</f>
        <v>970790.53</v>
      </c>
      <c r="W5229" s="26" t="n">
        <f aca="false">ROUND(V5229,0)</f>
        <v>970791</v>
      </c>
      <c r="X5229" s="27" t="n">
        <f aca="false">K5229/G5229</f>
        <v>0.959470694743417</v>
      </c>
      <c r="Y5229" s="27" t="n">
        <f aca="false">L5229/G5229</f>
        <v>1.25645336322072</v>
      </c>
    </row>
    <row r="5230" customFormat="false" ht="26.25" hidden="false" customHeight="true" outlineLevel="0" collapsed="false">
      <c r="A5230" s="4" t="s">
        <v>890</v>
      </c>
      <c r="B5230" s="4" t="s">
        <v>1668</v>
      </c>
      <c r="C5230" s="4" t="s">
        <v>2241</v>
      </c>
      <c r="D5230" s="4" t="s">
        <v>2242</v>
      </c>
      <c r="E5230" s="4" t="s">
        <v>98</v>
      </c>
      <c r="F5230" s="4" t="s">
        <v>99</v>
      </c>
      <c r="G5230" s="23" t="n">
        <v>1243550</v>
      </c>
      <c r="H5230" s="24" t="n">
        <f aca="false">Parametros!$B$3</f>
        <v>160.42</v>
      </c>
      <c r="I5230" s="24" t="n">
        <f aca="false">Parametros!$B$4</f>
        <v>151.76</v>
      </c>
      <c r="J5230" s="23" t="n">
        <f aca="false">G5230*H5230/I5230</f>
        <v>1314511.6697417</v>
      </c>
      <c r="K5230" s="23" t="n">
        <v>1193149.05</v>
      </c>
      <c r="L5230" s="23" t="n">
        <v>1562470</v>
      </c>
      <c r="M5230" s="23" t="n">
        <f aca="false">MIN(J5230:L5230)</f>
        <v>1193149.05</v>
      </c>
      <c r="N5230" s="23" t="n">
        <f aca="false">MAX(J5230:L5230)</f>
        <v>1562470</v>
      </c>
      <c r="O5230" s="23" t="n">
        <f aca="false">MEDIAN(J5230:L5230)</f>
        <v>1314511.6697417</v>
      </c>
      <c r="P5230" s="23" t="n">
        <f aca="false">AVERAGE(J5230:L5230)</f>
        <v>1356710.2399139</v>
      </c>
      <c r="Q5230" s="23" t="n">
        <f aca="false">AVERAGE(M5230,O5230)</f>
        <v>1253830.35987085</v>
      </c>
      <c r="R5230" s="23" t="n">
        <f aca="false">AVERAGE(N5230,O5230)</f>
        <v>1438490.83487085</v>
      </c>
      <c r="S5230" s="23" t="n">
        <f aca="false">STDEV(J5230:L5230)</f>
        <v>188241.946761765</v>
      </c>
      <c r="T5230" s="25" t="n">
        <f aca="false">IF(P5230&gt;0,S5230/P5230,NA())</f>
        <v>0.138748821394399</v>
      </c>
      <c r="U5230" s="4" t="str">
        <f aca="false">IF(T5230&lt;=Parametros!$B$7,"MENOR",IF(T5230&lt;=Parametros!$B$8,"PROMEDIO MENOR-MEDIANA","PROMEDIO"))</f>
        <v>MENOR</v>
      </c>
      <c r="V5230" s="23" t="n">
        <f aca="false">IF(T5230&lt;=Parametros!$B$7,M5230,IF(T5230&lt;=Parametros!$B$8,Q5230,P5230))</f>
        <v>1193149.05</v>
      </c>
      <c r="W5230" s="26" t="n">
        <f aca="false">ROUND(V5230,0)</f>
        <v>1193149</v>
      </c>
      <c r="X5230" s="27" t="n">
        <f aca="false">K5230/G5230</f>
        <v>0.959470105745648</v>
      </c>
      <c r="Y5230" s="27" t="n">
        <f aca="false">L5230/G5230</f>
        <v>1.25645933014354</v>
      </c>
    </row>
    <row r="5231" customFormat="false" ht="39" hidden="false" customHeight="true" outlineLevel="0" collapsed="false">
      <c r="A5231" s="4" t="s">
        <v>893</v>
      </c>
      <c r="B5231" s="4" t="s">
        <v>1668</v>
      </c>
      <c r="C5231" s="4" t="s">
        <v>2243</v>
      </c>
      <c r="D5231" s="4" t="s">
        <v>2244</v>
      </c>
      <c r="E5231" s="4" t="s">
        <v>98</v>
      </c>
      <c r="F5231" s="4" t="s">
        <v>99</v>
      </c>
      <c r="G5231" s="23" t="n">
        <v>1051365</v>
      </c>
      <c r="H5231" s="24" t="n">
        <f aca="false">Parametros!$B$3</f>
        <v>160.42</v>
      </c>
      <c r="I5231" s="24" t="n">
        <f aca="false">Parametros!$B$4</f>
        <v>151.76</v>
      </c>
      <c r="J5231" s="23" t="n">
        <f aca="false">G5231*H5231/I5231</f>
        <v>1111359.86623616</v>
      </c>
      <c r="K5231" s="23" t="n">
        <v>1008753.75</v>
      </c>
      <c r="L5231" s="23" t="n">
        <v>1321019</v>
      </c>
      <c r="M5231" s="23" t="n">
        <f aca="false">MIN(J5231:L5231)</f>
        <v>1008753.75</v>
      </c>
      <c r="N5231" s="23" t="n">
        <f aca="false">MAX(J5231:L5231)</f>
        <v>1321019</v>
      </c>
      <c r="O5231" s="23" t="n">
        <f aca="false">MEDIAN(J5231:L5231)</f>
        <v>1111359.86623616</v>
      </c>
      <c r="P5231" s="23" t="n">
        <f aca="false">AVERAGE(J5231:L5231)</f>
        <v>1147044.20541205</v>
      </c>
      <c r="Q5231" s="23" t="n">
        <f aca="false">AVERAGE(M5231,O5231)</f>
        <v>1060056.80811808</v>
      </c>
      <c r="R5231" s="23" t="n">
        <f aca="false">AVERAGE(N5231,O5231)</f>
        <v>1216189.43311808</v>
      </c>
      <c r="S5231" s="23" t="n">
        <f aca="false">STDEV(J5231:L5231)</f>
        <v>159161.633681631</v>
      </c>
      <c r="T5231" s="25" t="n">
        <f aca="false">IF(P5231&gt;0,S5231/P5231,NA())</f>
        <v>0.138758064362877</v>
      </c>
      <c r="U5231" s="4" t="str">
        <f aca="false">IF(T5231&lt;=Parametros!$B$7,"MENOR",IF(T5231&lt;=Parametros!$B$8,"PROMEDIO MENOR-MEDIANA","PROMEDIO"))</f>
        <v>MENOR</v>
      </c>
      <c r="V5231" s="23" t="n">
        <f aca="false">IF(T5231&lt;=Parametros!$B$7,M5231,IF(T5231&lt;=Parametros!$B$8,Q5231,P5231))</f>
        <v>1008753.75</v>
      </c>
      <c r="W5231" s="26" t="n">
        <f aca="false">ROUND(V5231,0)</f>
        <v>1008754</v>
      </c>
      <c r="X5231" s="27" t="n">
        <f aca="false">K5231/G5231</f>
        <v>0.959470545433793</v>
      </c>
      <c r="Y5231" s="27" t="n">
        <f aca="false">L5231/G5231</f>
        <v>1.25647990945105</v>
      </c>
    </row>
    <row r="5232" customFormat="false" ht="26.25" hidden="false" customHeight="true" outlineLevel="0" collapsed="false">
      <c r="A5232" s="4" t="s">
        <v>896</v>
      </c>
      <c r="B5232" s="4" t="s">
        <v>1668</v>
      </c>
      <c r="C5232" s="4" t="s">
        <v>2245</v>
      </c>
      <c r="D5232" s="4" t="s">
        <v>2246</v>
      </c>
      <c r="E5232" s="4" t="s">
        <v>98</v>
      </c>
      <c r="F5232" s="4" t="s">
        <v>99</v>
      </c>
      <c r="G5232" s="23" t="n">
        <v>2374050</v>
      </c>
      <c r="H5232" s="24" t="n">
        <f aca="false">Parametros!$B$3</f>
        <v>160.42</v>
      </c>
      <c r="I5232" s="24" t="n">
        <f aca="false">Parametros!$B$4</f>
        <v>151.76</v>
      </c>
      <c r="J5232" s="23" t="n">
        <f aca="false">G5232*H5232/I5232</f>
        <v>2509522.27859779</v>
      </c>
      <c r="K5232" s="23" t="n">
        <v>2277831.09</v>
      </c>
      <c r="L5232" s="23" t="n">
        <v>2982973</v>
      </c>
      <c r="M5232" s="23" t="n">
        <f aca="false">MIN(J5232:L5232)</f>
        <v>2277831.09</v>
      </c>
      <c r="N5232" s="23" t="n">
        <f aca="false">MAX(J5232:L5232)</f>
        <v>2982973</v>
      </c>
      <c r="O5232" s="23" t="n">
        <f aca="false">MEDIAN(J5232:L5232)</f>
        <v>2509522.27859779</v>
      </c>
      <c r="P5232" s="23" t="n">
        <f aca="false">AVERAGE(J5232:L5232)</f>
        <v>2590108.7895326</v>
      </c>
      <c r="Q5232" s="23" t="n">
        <f aca="false">AVERAGE(M5232,O5232)</f>
        <v>2393676.68429889</v>
      </c>
      <c r="R5232" s="23" t="n">
        <f aca="false">AVERAGE(N5232,O5232)</f>
        <v>2746247.63929889</v>
      </c>
      <c r="S5232" s="23" t="n">
        <f aca="false">STDEV(J5232:L5232)</f>
        <v>359411.90522588</v>
      </c>
      <c r="T5232" s="25" t="n">
        <f aca="false">IF(P5232&gt;0,S5232/P5232,NA())</f>
        <v>0.138763246809698</v>
      </c>
      <c r="U5232" s="4" t="str">
        <f aca="false">IF(T5232&lt;=Parametros!$B$7,"MENOR",IF(T5232&lt;=Parametros!$B$8,"PROMEDIO MENOR-MEDIANA","PROMEDIO"))</f>
        <v>MENOR</v>
      </c>
      <c r="V5232" s="23" t="n">
        <f aca="false">IF(T5232&lt;=Parametros!$B$7,M5232,IF(T5232&lt;=Parametros!$B$8,Q5232,P5232))</f>
        <v>2277831.09</v>
      </c>
      <c r="W5232" s="26" t="n">
        <f aca="false">ROUND(V5232,0)</f>
        <v>2277831</v>
      </c>
      <c r="X5232" s="27" t="n">
        <f aca="false">K5232/G5232</f>
        <v>0.959470562962027</v>
      </c>
      <c r="Y5232" s="27" t="n">
        <f aca="false">L5232/G5232</f>
        <v>1.25649122807018</v>
      </c>
    </row>
    <row r="5233" customFormat="false" ht="26.25" hidden="false" customHeight="true" outlineLevel="0" collapsed="false">
      <c r="A5233" s="4" t="s">
        <v>899</v>
      </c>
      <c r="B5233" s="4" t="s">
        <v>1668</v>
      </c>
      <c r="C5233" s="4" t="s">
        <v>2247</v>
      </c>
      <c r="D5233" s="4" t="s">
        <v>2248</v>
      </c>
      <c r="E5233" s="4" t="s">
        <v>98</v>
      </c>
      <c r="F5233" s="4" t="s">
        <v>99</v>
      </c>
      <c r="G5233" s="23" t="n">
        <v>2147950</v>
      </c>
      <c r="H5233" s="24" t="n">
        <f aca="false">Parametros!$B$3</f>
        <v>160.42</v>
      </c>
      <c r="I5233" s="24" t="n">
        <f aca="false">Parametros!$B$4</f>
        <v>151.76</v>
      </c>
      <c r="J5233" s="23" t="n">
        <f aca="false">G5233*H5233/I5233</f>
        <v>2270520.15682657</v>
      </c>
      <c r="K5233" s="23" t="n">
        <v>2060894.31</v>
      </c>
      <c r="L5233" s="23" t="n">
        <v>2698920</v>
      </c>
      <c r="M5233" s="23" t="n">
        <f aca="false">MIN(J5233:L5233)</f>
        <v>2060894.31</v>
      </c>
      <c r="N5233" s="23" t="n">
        <f aca="false">MAX(J5233:L5233)</f>
        <v>2698920</v>
      </c>
      <c r="O5233" s="23" t="n">
        <f aca="false">MEDIAN(J5233:L5233)</f>
        <v>2270520.15682657</v>
      </c>
      <c r="P5233" s="23" t="n">
        <f aca="false">AVERAGE(J5233:L5233)</f>
        <v>2343444.82227552</v>
      </c>
      <c r="Q5233" s="23" t="n">
        <f aca="false">AVERAGE(M5233,O5233)</f>
        <v>2165707.23341328</v>
      </c>
      <c r="R5233" s="23" t="n">
        <f aca="false">AVERAGE(N5233,O5233)</f>
        <v>2484720.07841328</v>
      </c>
      <c r="S5233" s="23" t="n">
        <f aca="false">STDEV(J5233:L5233)</f>
        <v>325204.090377298</v>
      </c>
      <c r="T5233" s="25" t="n">
        <f aca="false">IF(P5233&gt;0,S5233/P5233,NA())</f>
        <v>0.138771814589395</v>
      </c>
      <c r="U5233" s="4" t="str">
        <f aca="false">IF(T5233&lt;=Parametros!$B$7,"MENOR",IF(T5233&lt;=Parametros!$B$8,"PROMEDIO MENOR-MEDIANA","PROMEDIO"))</f>
        <v>MENOR</v>
      </c>
      <c r="V5233" s="23" t="n">
        <f aca="false">IF(T5233&lt;=Parametros!$B$7,M5233,IF(T5233&lt;=Parametros!$B$8,Q5233,P5233))</f>
        <v>2060894.31</v>
      </c>
      <c r="W5233" s="26" t="n">
        <f aca="false">ROUND(V5233,0)</f>
        <v>2060894</v>
      </c>
      <c r="X5233" s="27" t="n">
        <f aca="false">K5233/G5233</f>
        <v>0.959470336832794</v>
      </c>
      <c r="Y5233" s="27" t="n">
        <f aca="false">L5233/G5233</f>
        <v>1.25650969529086</v>
      </c>
    </row>
    <row r="5234" customFormat="false" ht="26.25" hidden="false" customHeight="true" outlineLevel="0" collapsed="false">
      <c r="A5234" s="4" t="s">
        <v>902</v>
      </c>
      <c r="B5234" s="4" t="s">
        <v>1668</v>
      </c>
      <c r="C5234" s="4" t="s">
        <v>2249</v>
      </c>
      <c r="D5234" s="4" t="s">
        <v>2250</v>
      </c>
      <c r="E5234" s="4" t="s">
        <v>98</v>
      </c>
      <c r="F5234" s="4" t="s">
        <v>99</v>
      </c>
      <c r="G5234" s="23" t="n">
        <v>3369568</v>
      </c>
      <c r="H5234" s="24" t="n">
        <f aca="false">Parametros!$B$3</f>
        <v>160.42</v>
      </c>
      <c r="I5234" s="24" t="n">
        <f aca="false">Parametros!$B$4</f>
        <v>151.76</v>
      </c>
      <c r="J5234" s="23" t="n">
        <f aca="false">G5234*H5234/I5234</f>
        <v>3561848.30363732</v>
      </c>
      <c r="K5234" s="23" t="n">
        <v>3233000.53</v>
      </c>
      <c r="L5234" s="23" t="n">
        <v>4233901</v>
      </c>
      <c r="M5234" s="23" t="n">
        <f aca="false">MIN(J5234:L5234)</f>
        <v>3233000.53</v>
      </c>
      <c r="N5234" s="23" t="n">
        <f aca="false">MAX(J5234:L5234)</f>
        <v>4233901</v>
      </c>
      <c r="O5234" s="23" t="n">
        <f aca="false">MEDIAN(J5234:L5234)</f>
        <v>3561848.30363732</v>
      </c>
      <c r="P5234" s="23" t="n">
        <f aca="false">AVERAGE(J5234:L5234)</f>
        <v>3676249.94454577</v>
      </c>
      <c r="Q5234" s="23" t="n">
        <f aca="false">AVERAGE(M5234,O5234)</f>
        <v>3397424.41681866</v>
      </c>
      <c r="R5234" s="23" t="n">
        <f aca="false">AVERAGE(N5234,O5234)</f>
        <v>3897874.65181866</v>
      </c>
      <c r="S5234" s="23" t="n">
        <f aca="false">STDEV(J5234:L5234)</f>
        <v>510162.953666243</v>
      </c>
      <c r="T5234" s="25" t="n">
        <f aca="false">IF(P5234&gt;0,S5234/P5234,NA())</f>
        <v>0.138772651849513</v>
      </c>
      <c r="U5234" s="4" t="str">
        <f aca="false">IF(T5234&lt;=Parametros!$B$7,"MENOR",IF(T5234&lt;=Parametros!$B$8,"PROMEDIO MENOR-MEDIANA","PROMEDIO"))</f>
        <v>MENOR</v>
      </c>
      <c r="V5234" s="23" t="n">
        <f aca="false">IF(T5234&lt;=Parametros!$B$7,M5234,IF(T5234&lt;=Parametros!$B$8,Q5234,P5234))</f>
        <v>3233000.53</v>
      </c>
      <c r="W5234" s="26" t="n">
        <f aca="false">ROUND(V5234,0)</f>
        <v>3233001</v>
      </c>
      <c r="X5234" s="27" t="n">
        <f aca="false">K5234/G5234</f>
        <v>0.959470332695467</v>
      </c>
      <c r="Y5234" s="27" t="n">
        <f aca="false">L5234/G5234</f>
        <v>1.25651151720339</v>
      </c>
    </row>
    <row r="5235" customFormat="false" ht="26.25" hidden="false" customHeight="true" outlineLevel="0" collapsed="false">
      <c r="A5235" s="4" t="s">
        <v>905</v>
      </c>
      <c r="B5235" s="4" t="s">
        <v>1668</v>
      </c>
      <c r="C5235" s="4" t="s">
        <v>2251</v>
      </c>
      <c r="D5235" s="4" t="s">
        <v>2252</v>
      </c>
      <c r="E5235" s="4" t="s">
        <v>98</v>
      </c>
      <c r="F5235" s="4" t="s">
        <v>99</v>
      </c>
      <c r="G5235" s="23" t="n">
        <v>3278450</v>
      </c>
      <c r="H5235" s="24" t="n">
        <f aca="false">Parametros!$B$3</f>
        <v>160.42</v>
      </c>
      <c r="I5235" s="24" t="n">
        <f aca="false">Parametros!$B$4</f>
        <v>151.76</v>
      </c>
      <c r="J5235" s="23" t="n">
        <f aca="false">G5235*H5235/I5235</f>
        <v>3465530.76568266</v>
      </c>
      <c r="K5235" s="23" t="n">
        <v>3145575.43</v>
      </c>
      <c r="L5235" s="23" t="n">
        <v>4119423</v>
      </c>
      <c r="M5235" s="23" t="n">
        <f aca="false">MIN(J5235:L5235)</f>
        <v>3145575.43</v>
      </c>
      <c r="N5235" s="23" t="n">
        <f aca="false">MAX(J5235:L5235)</f>
        <v>4119423</v>
      </c>
      <c r="O5235" s="23" t="n">
        <f aca="false">MEDIAN(J5235:L5235)</f>
        <v>3465530.76568266</v>
      </c>
      <c r="P5235" s="23" t="n">
        <f aca="false">AVERAGE(J5235:L5235)</f>
        <v>3576843.06522755</v>
      </c>
      <c r="Q5235" s="23" t="n">
        <f aca="false">AVERAGE(M5235,O5235)</f>
        <v>3305553.09784133</v>
      </c>
      <c r="R5235" s="23" t="n">
        <f aca="false">AVERAGE(N5235,O5235)</f>
        <v>3792476.88284133</v>
      </c>
      <c r="S5235" s="23" t="n">
        <f aca="false">STDEV(J5235:L5235)</f>
        <v>496374.4487997</v>
      </c>
      <c r="T5235" s="25" t="n">
        <f aca="false">IF(P5235&gt;0,S5235/P5235,NA())</f>
        <v>0.138774455503857</v>
      </c>
      <c r="U5235" s="4" t="str">
        <f aca="false">IF(T5235&lt;=Parametros!$B$7,"MENOR",IF(T5235&lt;=Parametros!$B$8,"PROMEDIO MENOR-MEDIANA","PROMEDIO"))</f>
        <v>MENOR</v>
      </c>
      <c r="V5235" s="23" t="n">
        <f aca="false">IF(T5235&lt;=Parametros!$B$7,M5235,IF(T5235&lt;=Parametros!$B$8,Q5235,P5235))</f>
        <v>3145575.43</v>
      </c>
      <c r="W5235" s="26" t="n">
        <f aca="false">ROUND(V5235,0)</f>
        <v>3145575</v>
      </c>
      <c r="X5235" s="27" t="n">
        <f aca="false">K5235/G5235</f>
        <v>0.959470307614879</v>
      </c>
      <c r="Y5235" s="27" t="n">
        <f aca="false">L5235/G5235</f>
        <v>1.25651542649728</v>
      </c>
    </row>
    <row r="5236" customFormat="false" ht="26.25" hidden="false" customHeight="true" outlineLevel="0" collapsed="false">
      <c r="A5236" s="4" t="s">
        <v>908</v>
      </c>
      <c r="B5236" s="4" t="s">
        <v>1668</v>
      </c>
      <c r="C5236" s="4" t="s">
        <v>2253</v>
      </c>
      <c r="D5236" s="4" t="s">
        <v>2254</v>
      </c>
      <c r="E5236" s="4" t="s">
        <v>98</v>
      </c>
      <c r="F5236" s="4" t="s">
        <v>99</v>
      </c>
      <c r="G5236" s="23" t="n">
        <v>3222603</v>
      </c>
      <c r="H5236" s="24" t="n">
        <f aca="false">Parametros!$B$3</f>
        <v>160.42</v>
      </c>
      <c r="I5236" s="24" t="n">
        <f aca="false">Parametros!$B$4</f>
        <v>151.76</v>
      </c>
      <c r="J5236" s="23" t="n">
        <f aca="false">G5236*H5236/I5236</f>
        <v>3406496.92448603</v>
      </c>
      <c r="K5236" s="23" t="n">
        <v>3091992.04</v>
      </c>
      <c r="L5236" s="23" t="n">
        <v>4049213</v>
      </c>
      <c r="M5236" s="23" t="n">
        <f aca="false">MIN(J5236:L5236)</f>
        <v>3091992.04</v>
      </c>
      <c r="N5236" s="23" t="n">
        <f aca="false">MAX(J5236:L5236)</f>
        <v>4049213</v>
      </c>
      <c r="O5236" s="23" t="n">
        <f aca="false">MEDIAN(J5236:L5236)</f>
        <v>3406496.92448603</v>
      </c>
      <c r="P5236" s="23" t="n">
        <f aca="false">AVERAGE(J5236:L5236)</f>
        <v>3515900.65482868</v>
      </c>
      <c r="Q5236" s="23" t="n">
        <f aca="false">AVERAGE(M5236,O5236)</f>
        <v>3249244.48224302</v>
      </c>
      <c r="R5236" s="23" t="n">
        <f aca="false">AVERAGE(N5236,O5236)</f>
        <v>3727854.96224302</v>
      </c>
      <c r="S5236" s="23" t="n">
        <f aca="false">STDEV(J5236:L5236)</f>
        <v>487898.425623096</v>
      </c>
      <c r="T5236" s="25" t="n">
        <f aca="false">IF(P5236&gt;0,S5236/P5236,NA())</f>
        <v>0.13876911594559</v>
      </c>
      <c r="U5236" s="4" t="str">
        <f aca="false">IF(T5236&lt;=Parametros!$B$7,"MENOR",IF(T5236&lt;=Parametros!$B$8,"PROMEDIO MENOR-MEDIANA","PROMEDIO"))</f>
        <v>MENOR</v>
      </c>
      <c r="V5236" s="23" t="n">
        <f aca="false">IF(T5236&lt;=Parametros!$B$7,M5236,IF(T5236&lt;=Parametros!$B$8,Q5236,P5236))</f>
        <v>3091992.04</v>
      </c>
      <c r="W5236" s="26" t="n">
        <f aca="false">ROUND(V5236,0)</f>
        <v>3091992</v>
      </c>
      <c r="X5236" s="27" t="n">
        <f aca="false">K5236/G5236</f>
        <v>0.959470353624074</v>
      </c>
      <c r="Y5236" s="27" t="n">
        <f aca="false">L5236/G5236</f>
        <v>1.25650382625474</v>
      </c>
    </row>
    <row r="5237" customFormat="false" ht="26.25" hidden="false" customHeight="true" outlineLevel="0" collapsed="false">
      <c r="A5237" s="4" t="s">
        <v>911</v>
      </c>
      <c r="B5237" s="4" t="s">
        <v>1668</v>
      </c>
      <c r="C5237" s="4" t="s">
        <v>2255</v>
      </c>
      <c r="D5237" s="4" t="s">
        <v>2256</v>
      </c>
      <c r="E5237" s="4" t="s">
        <v>98</v>
      </c>
      <c r="F5237" s="4" t="s">
        <v>99</v>
      </c>
      <c r="G5237" s="23" t="n">
        <v>3334975</v>
      </c>
      <c r="H5237" s="24" t="n">
        <f aca="false">Parametros!$B$3</f>
        <v>160.42</v>
      </c>
      <c r="I5237" s="24" t="n">
        <f aca="false">Parametros!$B$4</f>
        <v>151.76</v>
      </c>
      <c r="J5237" s="23" t="n">
        <f aca="false">G5237*H5237/I5237</f>
        <v>3525281.29612546</v>
      </c>
      <c r="K5237" s="23" t="n">
        <v>3199810.31</v>
      </c>
      <c r="L5237" s="23" t="n">
        <v>4190466</v>
      </c>
      <c r="M5237" s="23" t="n">
        <f aca="false">MIN(J5237:L5237)</f>
        <v>3199810.31</v>
      </c>
      <c r="N5237" s="23" t="n">
        <f aca="false">MAX(J5237:L5237)</f>
        <v>4190466</v>
      </c>
      <c r="O5237" s="23" t="n">
        <f aca="false">MEDIAN(J5237:L5237)</f>
        <v>3525281.29612546</v>
      </c>
      <c r="P5237" s="23" t="n">
        <f aca="false">AVERAGE(J5237:L5237)</f>
        <v>3638519.20204182</v>
      </c>
      <c r="Q5237" s="23" t="n">
        <f aca="false">AVERAGE(M5237,O5237)</f>
        <v>3362545.80306273</v>
      </c>
      <c r="R5237" s="23" t="n">
        <f aca="false">AVERAGE(N5237,O5237)</f>
        <v>3857873.64806273</v>
      </c>
      <c r="S5237" s="23" t="n">
        <f aca="false">STDEV(J5237:L5237)</f>
        <v>504942.364567072</v>
      </c>
      <c r="T5237" s="25" t="n">
        <f aca="false">IF(P5237&gt;0,S5237/P5237,NA())</f>
        <v>0.138776886015529</v>
      </c>
      <c r="U5237" s="4" t="str">
        <f aca="false">IF(T5237&lt;=Parametros!$B$7,"MENOR",IF(T5237&lt;=Parametros!$B$8,"PROMEDIO MENOR-MEDIANA","PROMEDIO"))</f>
        <v>MENOR</v>
      </c>
      <c r="V5237" s="23" t="n">
        <f aca="false">IF(T5237&lt;=Parametros!$B$7,M5237,IF(T5237&lt;=Parametros!$B$8,Q5237,P5237))</f>
        <v>3199810.31</v>
      </c>
      <c r="W5237" s="26" t="n">
        <f aca="false">ROUND(V5237,0)</f>
        <v>3199810</v>
      </c>
      <c r="X5237" s="27" t="n">
        <f aca="false">K5237/G5237</f>
        <v>0.959470553752277</v>
      </c>
      <c r="Y5237" s="27" t="n">
        <f aca="false">L5237/G5237</f>
        <v>1.25652096342551</v>
      </c>
    </row>
    <row r="5238" customFormat="false" ht="26.25" hidden="false" customHeight="true" outlineLevel="0" collapsed="false">
      <c r="A5238" s="4" t="s">
        <v>914</v>
      </c>
      <c r="B5238" s="4" t="s">
        <v>1668</v>
      </c>
      <c r="C5238" s="4" t="s">
        <v>2257</v>
      </c>
      <c r="D5238" s="4" t="s">
        <v>2258</v>
      </c>
      <c r="E5238" s="4" t="s">
        <v>98</v>
      </c>
      <c r="F5238" s="4" t="s">
        <v>99</v>
      </c>
      <c r="G5238" s="23" t="n">
        <v>3504550</v>
      </c>
      <c r="H5238" s="24" t="n">
        <f aca="false">Parametros!$B$3</f>
        <v>160.42</v>
      </c>
      <c r="I5238" s="24" t="n">
        <f aca="false">Parametros!$B$4</f>
        <v>151.76</v>
      </c>
      <c r="J5238" s="23" t="n">
        <f aca="false">G5238*H5238/I5238</f>
        <v>3704532.88745387</v>
      </c>
      <c r="K5238" s="23" t="n">
        <v>3362512.21</v>
      </c>
      <c r="L5238" s="23" t="n">
        <v>4403595</v>
      </c>
      <c r="M5238" s="23" t="n">
        <f aca="false">MIN(J5238:L5238)</f>
        <v>3362512.21</v>
      </c>
      <c r="N5238" s="23" t="n">
        <f aca="false">MAX(J5238:L5238)</f>
        <v>4403595</v>
      </c>
      <c r="O5238" s="23" t="n">
        <f aca="false">MEDIAN(J5238:L5238)</f>
        <v>3704532.88745387</v>
      </c>
      <c r="P5238" s="23" t="n">
        <f aca="false">AVERAGE(J5238:L5238)</f>
        <v>3823546.69915129</v>
      </c>
      <c r="Q5238" s="23" t="n">
        <f aca="false">AVERAGE(M5238,O5238)</f>
        <v>3533522.54872694</v>
      </c>
      <c r="R5238" s="23" t="n">
        <f aca="false">AVERAGE(N5238,O5238)</f>
        <v>4054063.94372694</v>
      </c>
      <c r="S5238" s="23" t="n">
        <f aca="false">STDEV(J5238:L5238)</f>
        <v>530647.302301262</v>
      </c>
      <c r="T5238" s="25" t="n">
        <f aca="false">IF(P5238&gt;0,S5238/P5238,NA())</f>
        <v>0.138784051576786</v>
      </c>
      <c r="U5238" s="4" t="str">
        <f aca="false">IF(T5238&lt;=Parametros!$B$7,"MENOR",IF(T5238&lt;=Parametros!$B$8,"PROMEDIO MENOR-MEDIANA","PROMEDIO"))</f>
        <v>MENOR</v>
      </c>
      <c r="V5238" s="23" t="n">
        <f aca="false">IF(T5238&lt;=Parametros!$B$7,M5238,IF(T5238&lt;=Parametros!$B$8,Q5238,P5238))</f>
        <v>3362512.21</v>
      </c>
      <c r="W5238" s="26" t="n">
        <f aca="false">ROUND(V5238,0)</f>
        <v>3362512</v>
      </c>
      <c r="X5238" s="27" t="n">
        <f aca="false">K5238/G5238</f>
        <v>0.959470462684225</v>
      </c>
      <c r="Y5238" s="27" t="n">
        <f aca="false">L5238/G5238</f>
        <v>1.25653650254669</v>
      </c>
    </row>
    <row r="5239" customFormat="false" ht="39" hidden="false" customHeight="true" outlineLevel="0" collapsed="false">
      <c r="A5239" s="4" t="s">
        <v>917</v>
      </c>
      <c r="B5239" s="4" t="s">
        <v>1668</v>
      </c>
      <c r="C5239" s="4" t="s">
        <v>2259</v>
      </c>
      <c r="D5239" s="4" t="s">
        <v>2260</v>
      </c>
      <c r="E5239" s="4" t="s">
        <v>98</v>
      </c>
      <c r="F5239" s="4" t="s">
        <v>99</v>
      </c>
      <c r="G5239" s="23" t="n">
        <v>1978375</v>
      </c>
      <c r="H5239" s="24" t="n">
        <f aca="false">Parametros!$B$3</f>
        <v>160.42</v>
      </c>
      <c r="I5239" s="24" t="n">
        <f aca="false">Parametros!$B$4</f>
        <v>151.76</v>
      </c>
      <c r="J5239" s="23" t="n">
        <f aca="false">G5239*H5239/I5239</f>
        <v>2091268.56549816</v>
      </c>
      <c r="K5239" s="23" t="n">
        <v>1898192.42</v>
      </c>
      <c r="L5239" s="23" t="n">
        <v>2485791</v>
      </c>
      <c r="M5239" s="23" t="n">
        <f aca="false">MIN(J5239:L5239)</f>
        <v>1898192.42</v>
      </c>
      <c r="N5239" s="23" t="n">
        <f aca="false">MAX(J5239:L5239)</f>
        <v>2485791</v>
      </c>
      <c r="O5239" s="23" t="n">
        <f aca="false">MEDIAN(J5239:L5239)</f>
        <v>2091268.56549816</v>
      </c>
      <c r="P5239" s="23" t="n">
        <f aca="false">AVERAGE(J5239:L5239)</f>
        <v>2158417.32849938</v>
      </c>
      <c r="Q5239" s="23" t="n">
        <f aca="false">AVERAGE(M5239,O5239)</f>
        <v>1994730.49274908</v>
      </c>
      <c r="R5239" s="23" t="n">
        <f aca="false">AVERAGE(N5239,O5239)</f>
        <v>2288529.78274908</v>
      </c>
      <c r="S5239" s="23" t="n">
        <f aca="false">STDEV(J5239:L5239)</f>
        <v>299499.14871991</v>
      </c>
      <c r="T5239" s="25" t="n">
        <f aca="false">IF(P5239&gt;0,S5239/P5239,NA())</f>
        <v>0.138758684321782</v>
      </c>
      <c r="U5239" s="4" t="str">
        <f aca="false">IF(T5239&lt;=Parametros!$B$7,"MENOR",IF(T5239&lt;=Parametros!$B$8,"PROMEDIO MENOR-MEDIANA","PROMEDIO"))</f>
        <v>MENOR</v>
      </c>
      <c r="V5239" s="23" t="n">
        <f aca="false">IF(T5239&lt;=Parametros!$B$7,M5239,IF(T5239&lt;=Parametros!$B$8,Q5239,P5239))</f>
        <v>1898192.42</v>
      </c>
      <c r="W5239" s="26" t="n">
        <f aca="false">ROUND(V5239,0)</f>
        <v>1898192</v>
      </c>
      <c r="X5239" s="27" t="n">
        <f aca="false">K5239/G5239</f>
        <v>0.959470484614899</v>
      </c>
      <c r="Y5239" s="27" t="n">
        <f aca="false">L5239/G5239</f>
        <v>1.25648120300752</v>
      </c>
    </row>
    <row r="5240" customFormat="false" ht="39" hidden="false" customHeight="true" outlineLevel="0" collapsed="false">
      <c r="A5240" s="4" t="s">
        <v>920</v>
      </c>
      <c r="B5240" s="4" t="s">
        <v>1668</v>
      </c>
      <c r="C5240" s="4" t="s">
        <v>2261</v>
      </c>
      <c r="D5240" s="4" t="s">
        <v>2262</v>
      </c>
      <c r="E5240" s="4" t="s">
        <v>98</v>
      </c>
      <c r="F5240" s="4" t="s">
        <v>99</v>
      </c>
      <c r="G5240" s="23" t="n">
        <v>2238955</v>
      </c>
      <c r="H5240" s="24" t="n">
        <f aca="false">Parametros!$B$3</f>
        <v>160.42</v>
      </c>
      <c r="I5240" s="24" t="n">
        <f aca="false">Parametros!$B$4</f>
        <v>151.76</v>
      </c>
      <c r="J5240" s="23" t="n">
        <f aca="false">G5240*H5240/I5240</f>
        <v>2366718.24657354</v>
      </c>
      <c r="K5240" s="23" t="n">
        <v>2148211.29</v>
      </c>
      <c r="L5240" s="23" t="n">
        <v>2813279</v>
      </c>
      <c r="M5240" s="23" t="n">
        <f aca="false">MIN(J5240:L5240)</f>
        <v>2148211.29</v>
      </c>
      <c r="N5240" s="23" t="n">
        <f aca="false">MAX(J5240:L5240)</f>
        <v>2813279</v>
      </c>
      <c r="O5240" s="23" t="n">
        <f aca="false">MEDIAN(J5240:L5240)</f>
        <v>2366718.24657354</v>
      </c>
      <c r="P5240" s="23" t="n">
        <f aca="false">AVERAGE(J5240:L5240)</f>
        <v>2442736.17885785</v>
      </c>
      <c r="Q5240" s="23" t="n">
        <f aca="false">AVERAGE(M5240,O5240)</f>
        <v>2257464.76828677</v>
      </c>
      <c r="R5240" s="23" t="n">
        <f aca="false">AVERAGE(N5240,O5240)</f>
        <v>2589998.62328677</v>
      </c>
      <c r="S5240" s="23" t="n">
        <f aca="false">STDEV(J5240:L5240)</f>
        <v>338987.919021825</v>
      </c>
      <c r="T5240" s="25" t="n">
        <f aca="false">IF(P5240&gt;0,S5240/P5240,NA())</f>
        <v>0.138773856119135</v>
      </c>
      <c r="U5240" s="4" t="str">
        <f aca="false">IF(T5240&lt;=Parametros!$B$7,"MENOR",IF(T5240&lt;=Parametros!$B$8,"PROMEDIO MENOR-MEDIANA","PROMEDIO"))</f>
        <v>MENOR</v>
      </c>
      <c r="V5240" s="23" t="n">
        <f aca="false">IF(T5240&lt;=Parametros!$B$7,M5240,IF(T5240&lt;=Parametros!$B$8,Q5240,P5240))</f>
        <v>2148211.29</v>
      </c>
      <c r="W5240" s="26" t="n">
        <f aca="false">ROUND(V5240,0)</f>
        <v>2148211</v>
      </c>
      <c r="X5240" s="27" t="n">
        <f aca="false">K5240/G5240</f>
        <v>0.959470507446554</v>
      </c>
      <c r="Y5240" s="27" t="n">
        <f aca="false">L5240/G5240</f>
        <v>1.25651431136401</v>
      </c>
    </row>
    <row r="5241" customFormat="false" ht="15" hidden="false" customHeight="true" outlineLevel="0" collapsed="false">
      <c r="A5241" s="22" t="s">
        <v>961</v>
      </c>
      <c r="B5241" s="22" t="s">
        <v>962</v>
      </c>
      <c r="C5241" s="22"/>
      <c r="D5241" s="22"/>
      <c r="E5241" s="22"/>
      <c r="F5241" s="22"/>
      <c r="G5241" s="22"/>
      <c r="H5241" s="22"/>
      <c r="I5241" s="22"/>
      <c r="J5241" s="22"/>
      <c r="K5241" s="22"/>
      <c r="L5241" s="22"/>
      <c r="M5241" s="22"/>
      <c r="N5241" s="22"/>
      <c r="O5241" s="22"/>
      <c r="P5241" s="22"/>
      <c r="Q5241" s="22"/>
      <c r="R5241" s="22"/>
      <c r="S5241" s="22"/>
      <c r="T5241" s="22"/>
      <c r="U5241" s="22"/>
      <c r="V5241" s="22"/>
      <c r="W5241" s="22"/>
    </row>
    <row r="5242" customFormat="false" ht="15" hidden="false" customHeight="true" outlineLevel="0" collapsed="false">
      <c r="A5242" s="4" t="s">
        <v>963</v>
      </c>
      <c r="B5242" s="4" t="s">
        <v>1668</v>
      </c>
      <c r="C5242" s="4" t="s">
        <v>2263</v>
      </c>
      <c r="D5242" s="4" t="s">
        <v>2264</v>
      </c>
      <c r="E5242" s="4" t="s">
        <v>98</v>
      </c>
      <c r="F5242" s="4" t="s">
        <v>99</v>
      </c>
      <c r="G5242" s="23" t="n">
        <v>269294</v>
      </c>
      <c r="H5242" s="24" t="n">
        <f aca="false">Parametros!$B$3</f>
        <v>160.42</v>
      </c>
      <c r="I5242" s="24" t="n">
        <f aca="false">Parametros!$B$4</f>
        <v>151.76</v>
      </c>
      <c r="J5242" s="23" t="n">
        <f aca="false">G5242*H5242/I5242</f>
        <v>284660.934897206</v>
      </c>
      <c r="K5242" s="23" t="n">
        <v>258379.19</v>
      </c>
      <c r="L5242" s="23" t="n">
        <v>338317</v>
      </c>
      <c r="M5242" s="23" t="n">
        <f aca="false">MIN(J5242:L5242)</f>
        <v>258379.19</v>
      </c>
      <c r="N5242" s="23" t="n">
        <f aca="false">MAX(J5242:L5242)</f>
        <v>338317</v>
      </c>
      <c r="O5242" s="23" t="n">
        <f aca="false">MEDIAN(J5242:L5242)</f>
        <v>284660.934897206</v>
      </c>
      <c r="P5242" s="23" t="n">
        <f aca="false">AVERAGE(J5242:L5242)</f>
        <v>293785.708299069</v>
      </c>
      <c r="Q5242" s="23" t="n">
        <f aca="false">AVERAGE(M5242,O5242)</f>
        <v>271520.062448603</v>
      </c>
      <c r="R5242" s="23" t="n">
        <f aca="false">AVERAGE(N5242,O5242)</f>
        <v>311488.967448603</v>
      </c>
      <c r="S5242" s="23" t="n">
        <f aca="false">STDEV(J5242:L5242)</f>
        <v>40742.6003603787</v>
      </c>
      <c r="T5242" s="25" t="n">
        <f aca="false">IF(P5242&gt;0,S5242/P5242,NA())</f>
        <v>0.138681355863994</v>
      </c>
      <c r="U5242" s="4" t="str">
        <f aca="false">IF(T5242&lt;=Parametros!$B$7,"MENOR",IF(T5242&lt;=Parametros!$B$8,"PROMEDIO MENOR-MEDIANA","PROMEDIO"))</f>
        <v>MENOR</v>
      </c>
      <c r="V5242" s="23" t="n">
        <f aca="false">IF(T5242&lt;=Parametros!$B$7,M5242,IF(T5242&lt;=Parametros!$B$8,Q5242,P5242))</f>
        <v>258379.19</v>
      </c>
      <c r="W5242" s="26" t="n">
        <f aca="false">ROUND(V5242,0)</f>
        <v>258379</v>
      </c>
      <c r="X5242" s="27" t="n">
        <f aca="false">K5242/G5242</f>
        <v>0.959468796185582</v>
      </c>
      <c r="Y5242" s="27" t="n">
        <f aca="false">L5242/G5242</f>
        <v>1.25631094640059</v>
      </c>
    </row>
    <row r="5243" customFormat="false" ht="26.25" hidden="false" customHeight="true" outlineLevel="0" collapsed="false">
      <c r="A5243" s="4" t="s">
        <v>966</v>
      </c>
      <c r="B5243" s="4" t="s">
        <v>1668</v>
      </c>
      <c r="C5243" s="4" t="s">
        <v>2265</v>
      </c>
      <c r="D5243" s="4" t="s">
        <v>2266</v>
      </c>
      <c r="E5243" s="4" t="s">
        <v>98</v>
      </c>
      <c r="F5243" s="4" t="s">
        <v>99</v>
      </c>
      <c r="G5243" s="23" t="n">
        <v>257586</v>
      </c>
      <c r="H5243" s="24" t="n">
        <f aca="false">Parametros!$B$3</f>
        <v>160.42</v>
      </c>
      <c r="I5243" s="24" t="n">
        <f aca="false">Parametros!$B$4</f>
        <v>151.76</v>
      </c>
      <c r="J5243" s="23" t="n">
        <f aca="false">G5243*H5243/I5243</f>
        <v>272284.832103321</v>
      </c>
      <c r="K5243" s="23" t="n">
        <v>247146.27</v>
      </c>
      <c r="L5243" s="23" t="n">
        <v>323561</v>
      </c>
      <c r="M5243" s="23" t="n">
        <f aca="false">MIN(J5243:L5243)</f>
        <v>247146.27</v>
      </c>
      <c r="N5243" s="23" t="n">
        <f aca="false">MAX(J5243:L5243)</f>
        <v>323561</v>
      </c>
      <c r="O5243" s="23" t="n">
        <f aca="false">MEDIAN(J5243:L5243)</f>
        <v>272284.832103321</v>
      </c>
      <c r="P5243" s="23" t="n">
        <f aca="false">AVERAGE(J5243:L5243)</f>
        <v>280997.367367774</v>
      </c>
      <c r="Q5243" s="23" t="n">
        <f aca="false">AVERAGE(M5243,O5243)</f>
        <v>259715.551051661</v>
      </c>
      <c r="R5243" s="23" t="n">
        <f aca="false">AVERAGE(N5243,O5243)</f>
        <v>297922.916051661</v>
      </c>
      <c r="S5243" s="23" t="n">
        <f aca="false">STDEV(J5243:L5243)</f>
        <v>38945.2685610714</v>
      </c>
      <c r="T5243" s="25" t="n">
        <f aca="false">IF(P5243&gt;0,S5243/P5243,NA())</f>
        <v>0.138596560266343</v>
      </c>
      <c r="U5243" s="4" t="str">
        <f aca="false">IF(T5243&lt;=Parametros!$B$7,"MENOR",IF(T5243&lt;=Parametros!$B$8,"PROMEDIO MENOR-MEDIANA","PROMEDIO"))</f>
        <v>MENOR</v>
      </c>
      <c r="V5243" s="23" t="n">
        <f aca="false">IF(T5243&lt;=Parametros!$B$7,M5243,IF(T5243&lt;=Parametros!$B$8,Q5243,P5243))</f>
        <v>247146.27</v>
      </c>
      <c r="W5243" s="26" t="n">
        <f aca="false">ROUND(V5243,0)</f>
        <v>247146</v>
      </c>
      <c r="X5243" s="27" t="n">
        <f aca="false">K5243/G5243</f>
        <v>0.959470895157346</v>
      </c>
      <c r="Y5243" s="27" t="n">
        <f aca="false">L5243/G5243</f>
        <v>1.25612805043752</v>
      </c>
    </row>
    <row r="5244" customFormat="false" ht="26.25" hidden="false" customHeight="true" outlineLevel="0" collapsed="false">
      <c r="A5244" s="4" t="s">
        <v>969</v>
      </c>
      <c r="B5244" s="4" t="s">
        <v>1668</v>
      </c>
      <c r="C5244" s="4" t="s">
        <v>2267</v>
      </c>
      <c r="D5244" s="4" t="s">
        <v>2268</v>
      </c>
      <c r="E5244" s="4" t="s">
        <v>98</v>
      </c>
      <c r="F5244" s="4" t="s">
        <v>99</v>
      </c>
      <c r="G5244" s="23" t="n">
        <v>269294</v>
      </c>
      <c r="H5244" s="24" t="n">
        <f aca="false">Parametros!$B$3</f>
        <v>160.42</v>
      </c>
      <c r="I5244" s="24" t="n">
        <f aca="false">Parametros!$B$4</f>
        <v>151.76</v>
      </c>
      <c r="J5244" s="23" t="n">
        <f aca="false">G5244*H5244/I5244</f>
        <v>284660.934897206</v>
      </c>
      <c r="K5244" s="23" t="n">
        <v>258379.19</v>
      </c>
      <c r="L5244" s="23" t="n">
        <v>338317</v>
      </c>
      <c r="M5244" s="23" t="n">
        <f aca="false">MIN(J5244:L5244)</f>
        <v>258379.19</v>
      </c>
      <c r="N5244" s="23" t="n">
        <f aca="false">MAX(J5244:L5244)</f>
        <v>338317</v>
      </c>
      <c r="O5244" s="23" t="n">
        <f aca="false">MEDIAN(J5244:L5244)</f>
        <v>284660.934897206</v>
      </c>
      <c r="P5244" s="23" t="n">
        <f aca="false">AVERAGE(J5244:L5244)</f>
        <v>293785.708299069</v>
      </c>
      <c r="Q5244" s="23" t="n">
        <f aca="false">AVERAGE(M5244,O5244)</f>
        <v>271520.062448603</v>
      </c>
      <c r="R5244" s="23" t="n">
        <f aca="false">AVERAGE(N5244,O5244)</f>
        <v>311488.967448603</v>
      </c>
      <c r="S5244" s="23" t="n">
        <f aca="false">STDEV(J5244:L5244)</f>
        <v>40742.6003603787</v>
      </c>
      <c r="T5244" s="25" t="n">
        <f aca="false">IF(P5244&gt;0,S5244/P5244,NA())</f>
        <v>0.138681355863994</v>
      </c>
      <c r="U5244" s="4" t="str">
        <f aca="false">IF(T5244&lt;=Parametros!$B$7,"MENOR",IF(T5244&lt;=Parametros!$B$8,"PROMEDIO MENOR-MEDIANA","PROMEDIO"))</f>
        <v>MENOR</v>
      </c>
      <c r="V5244" s="23" t="n">
        <f aca="false">IF(T5244&lt;=Parametros!$B$7,M5244,IF(T5244&lt;=Parametros!$B$8,Q5244,P5244))</f>
        <v>258379.19</v>
      </c>
      <c r="W5244" s="26" t="n">
        <f aca="false">ROUND(V5244,0)</f>
        <v>258379</v>
      </c>
      <c r="X5244" s="27" t="n">
        <f aca="false">K5244/G5244</f>
        <v>0.959468796185582</v>
      </c>
      <c r="Y5244" s="27" t="n">
        <f aca="false">L5244/G5244</f>
        <v>1.25631094640059</v>
      </c>
    </row>
    <row r="5245" customFormat="false" ht="15" hidden="false" customHeight="true" outlineLevel="0" collapsed="false">
      <c r="A5245" s="4" t="s">
        <v>972</v>
      </c>
      <c r="B5245" s="4" t="s">
        <v>1668</v>
      </c>
      <c r="C5245" s="4" t="s">
        <v>2269</v>
      </c>
      <c r="D5245" s="4" t="s">
        <v>2270</v>
      </c>
      <c r="E5245" s="4" t="s">
        <v>98</v>
      </c>
      <c r="F5245" s="4" t="s">
        <v>99</v>
      </c>
      <c r="G5245" s="23" t="n">
        <v>83113</v>
      </c>
      <c r="H5245" s="24" t="n">
        <f aca="false">Parametros!$B$3</f>
        <v>160.42</v>
      </c>
      <c r="I5245" s="24" t="n">
        <f aca="false">Parametros!$B$4</f>
        <v>151.76</v>
      </c>
      <c r="J5245" s="23" t="n">
        <f aca="false">G5245*H5245/I5245</f>
        <v>87855.7423563521</v>
      </c>
      <c r="K5245" s="23" t="n">
        <v>79744.67</v>
      </c>
      <c r="L5245" s="23" t="n">
        <v>104363</v>
      </c>
      <c r="M5245" s="23" t="n">
        <f aca="false">MIN(J5245:L5245)</f>
        <v>79744.67</v>
      </c>
      <c r="N5245" s="23" t="n">
        <f aca="false">MAX(J5245:L5245)</f>
        <v>104363</v>
      </c>
      <c r="O5245" s="23" t="n">
        <f aca="false">MEDIAN(J5245:L5245)</f>
        <v>87855.7423563521</v>
      </c>
      <c r="P5245" s="23" t="n">
        <f aca="false">AVERAGE(J5245:L5245)</f>
        <v>90654.4707854507</v>
      </c>
      <c r="Q5245" s="23" t="n">
        <f aca="false">AVERAGE(M5245,O5245)</f>
        <v>83800.2061781761</v>
      </c>
      <c r="R5245" s="23" t="n">
        <f aca="false">AVERAGE(N5245,O5245)</f>
        <v>96109.3711781761</v>
      </c>
      <c r="S5245" s="23" t="n">
        <f aca="false">STDEV(J5245:L5245)</f>
        <v>12545.5252425759</v>
      </c>
      <c r="T5245" s="25" t="n">
        <f aca="false">IF(P5245&gt;0,S5245/P5245,NA())</f>
        <v>0.138388378795647</v>
      </c>
      <c r="U5245" s="4" t="str">
        <f aca="false">IF(T5245&lt;=Parametros!$B$7,"MENOR",IF(T5245&lt;=Parametros!$B$8,"PROMEDIO MENOR-MEDIANA","PROMEDIO"))</f>
        <v>MENOR</v>
      </c>
      <c r="V5245" s="23" t="n">
        <f aca="false">IF(T5245&lt;=Parametros!$B$7,M5245,IF(T5245&lt;=Parametros!$B$8,Q5245,P5245))</f>
        <v>79744.67</v>
      </c>
      <c r="W5245" s="26" t="n">
        <f aca="false">ROUND(V5245,0)</f>
        <v>79745</v>
      </c>
      <c r="X5245" s="27" t="n">
        <f aca="false">K5245/G5245</f>
        <v>0.959472886311407</v>
      </c>
      <c r="Y5245" s="27" t="n">
        <f aca="false">L5245/G5245</f>
        <v>1.25567600736347</v>
      </c>
    </row>
    <row r="5246" customFormat="false" ht="26.25" hidden="false" customHeight="true" outlineLevel="0" collapsed="false">
      <c r="A5246" s="4" t="s">
        <v>975</v>
      </c>
      <c r="B5246" s="4" t="s">
        <v>1668</v>
      </c>
      <c r="C5246" s="4" t="s">
        <v>2271</v>
      </c>
      <c r="D5246" s="4" t="s">
        <v>2272</v>
      </c>
      <c r="E5246" s="4" t="s">
        <v>98</v>
      </c>
      <c r="F5246" s="4" t="s">
        <v>99</v>
      </c>
      <c r="G5246" s="23" t="n">
        <v>191473</v>
      </c>
      <c r="H5246" s="24" t="n">
        <f aca="false">Parametros!$B$3</f>
        <v>160.42</v>
      </c>
      <c r="I5246" s="24" t="n">
        <f aca="false">Parametros!$B$4</f>
        <v>151.76</v>
      </c>
      <c r="J5246" s="23" t="n">
        <f aca="false">G5246*H5246/I5246</f>
        <v>202399.174090669</v>
      </c>
      <c r="K5246" s="23" t="n">
        <v>183712.65</v>
      </c>
      <c r="L5246" s="23" t="n">
        <v>240499</v>
      </c>
      <c r="M5246" s="23" t="n">
        <f aca="false">MIN(J5246:L5246)</f>
        <v>183712.65</v>
      </c>
      <c r="N5246" s="23" t="n">
        <f aca="false">MAX(J5246:L5246)</f>
        <v>240499</v>
      </c>
      <c r="O5246" s="23" t="n">
        <f aca="false">MEDIAN(J5246:L5246)</f>
        <v>202399.174090669</v>
      </c>
      <c r="P5246" s="23" t="n">
        <f aca="false">AVERAGE(J5246:L5246)</f>
        <v>208870.27469689</v>
      </c>
      <c r="Q5246" s="23" t="n">
        <f aca="false">AVERAGE(M5246,O5246)</f>
        <v>193055.912045335</v>
      </c>
      <c r="R5246" s="23" t="n">
        <f aca="false">AVERAGE(N5246,O5246)</f>
        <v>221449.087045335</v>
      </c>
      <c r="S5246" s="23" t="n">
        <f aca="false">STDEV(J5246:L5246)</f>
        <v>28940.9527119011</v>
      </c>
      <c r="T5246" s="25" t="n">
        <f aca="false">IF(P5246&gt;0,S5246/P5246,NA())</f>
        <v>0.138559461148313</v>
      </c>
      <c r="U5246" s="4" t="str">
        <f aca="false">IF(T5246&lt;=Parametros!$B$7,"MENOR",IF(T5246&lt;=Parametros!$B$8,"PROMEDIO MENOR-MEDIANA","PROMEDIO"))</f>
        <v>MENOR</v>
      </c>
      <c r="V5246" s="23" t="n">
        <f aca="false">IF(T5246&lt;=Parametros!$B$7,M5246,IF(T5246&lt;=Parametros!$B$8,Q5246,P5246))</f>
        <v>183712.65</v>
      </c>
      <c r="W5246" s="26" t="n">
        <f aca="false">ROUND(V5246,0)</f>
        <v>183713</v>
      </c>
      <c r="X5246" s="27" t="n">
        <f aca="false">K5246/G5246</f>
        <v>0.959470264737065</v>
      </c>
      <c r="Y5246" s="27" t="n">
        <f aca="false">L5246/G5246</f>
        <v>1.25604654442141</v>
      </c>
    </row>
    <row r="5247" customFormat="false" ht="26.25" hidden="false" customHeight="true" outlineLevel="0" collapsed="false">
      <c r="A5247" s="4" t="s">
        <v>978</v>
      </c>
      <c r="B5247" s="4" t="s">
        <v>1668</v>
      </c>
      <c r="C5247" s="4" t="s">
        <v>2273</v>
      </c>
      <c r="D5247" s="4" t="s">
        <v>2274</v>
      </c>
      <c r="E5247" s="4" t="s">
        <v>98</v>
      </c>
      <c r="F5247" s="4" t="s">
        <v>99</v>
      </c>
      <c r="G5247" s="23" t="n">
        <v>173274</v>
      </c>
      <c r="H5247" s="24" t="n">
        <f aca="false">Parametros!$B$3</f>
        <v>160.42</v>
      </c>
      <c r="I5247" s="24" t="n">
        <f aca="false">Parametros!$B$4</f>
        <v>151.76</v>
      </c>
      <c r="J5247" s="23" t="n">
        <f aca="false">G5247*H5247/I5247</f>
        <v>183161.670268846</v>
      </c>
      <c r="K5247" s="23" t="n">
        <v>166251.64</v>
      </c>
      <c r="L5247" s="23" t="n">
        <v>217651</v>
      </c>
      <c r="M5247" s="23" t="n">
        <f aca="false">MIN(J5247:L5247)</f>
        <v>166251.64</v>
      </c>
      <c r="N5247" s="23" t="n">
        <f aca="false">MAX(J5247:L5247)</f>
        <v>217651</v>
      </c>
      <c r="O5247" s="23" t="n">
        <f aca="false">MEDIAN(J5247:L5247)</f>
        <v>183161.670268846</v>
      </c>
      <c r="P5247" s="23" t="n">
        <f aca="false">AVERAGE(J5247:L5247)</f>
        <v>189021.436756282</v>
      </c>
      <c r="Q5247" s="23" t="n">
        <f aca="false">AVERAGE(M5247,O5247)</f>
        <v>174706.655134423</v>
      </c>
      <c r="R5247" s="23" t="n">
        <f aca="false">AVERAGE(N5247,O5247)</f>
        <v>200406.335134423</v>
      </c>
      <c r="S5247" s="23" t="n">
        <f aca="false">STDEV(J5247:L5247)</f>
        <v>26195.9195213274</v>
      </c>
      <c r="T5247" s="25" t="n">
        <f aca="false">IF(P5247&gt;0,S5247/P5247,NA())</f>
        <v>0.138587029973238</v>
      </c>
      <c r="U5247" s="4" t="str">
        <f aca="false">IF(T5247&lt;=Parametros!$B$7,"MENOR",IF(T5247&lt;=Parametros!$B$8,"PROMEDIO MENOR-MEDIANA","PROMEDIO"))</f>
        <v>MENOR</v>
      </c>
      <c r="V5247" s="23" t="n">
        <f aca="false">IF(T5247&lt;=Parametros!$B$7,M5247,IF(T5247&lt;=Parametros!$B$8,Q5247,P5247))</f>
        <v>166251.64</v>
      </c>
      <c r="W5247" s="26" t="n">
        <f aca="false">ROUND(V5247,0)</f>
        <v>166252</v>
      </c>
      <c r="X5247" s="27" t="n">
        <f aca="false">K5247/G5247</f>
        <v>0.959472511744405</v>
      </c>
      <c r="Y5247" s="27" t="n">
        <f aca="false">L5247/G5247</f>
        <v>1.25610882186595</v>
      </c>
    </row>
    <row r="5248" customFormat="false" ht="26.25" hidden="false" customHeight="true" outlineLevel="0" collapsed="false">
      <c r="A5248" s="4" t="s">
        <v>981</v>
      </c>
      <c r="B5248" s="4" t="s">
        <v>1668</v>
      </c>
      <c r="C5248" s="4" t="s">
        <v>2275</v>
      </c>
      <c r="D5248" s="4" t="s">
        <v>2276</v>
      </c>
      <c r="E5248" s="4" t="s">
        <v>98</v>
      </c>
      <c r="F5248" s="4" t="s">
        <v>99</v>
      </c>
      <c r="G5248" s="23" t="n">
        <v>173280</v>
      </c>
      <c r="H5248" s="24" t="n">
        <f aca="false">Parametros!$B$3</f>
        <v>160.42</v>
      </c>
      <c r="I5248" s="24" t="n">
        <f aca="false">Parametros!$B$4</f>
        <v>151.76</v>
      </c>
      <c r="J5248" s="23" t="n">
        <f aca="false">G5248*H5248/I5248</f>
        <v>183168.012651555</v>
      </c>
      <c r="K5248" s="23" t="n">
        <v>166257.14</v>
      </c>
      <c r="L5248" s="23" t="n">
        <v>217651</v>
      </c>
      <c r="M5248" s="23" t="n">
        <f aca="false">MIN(J5248:L5248)</f>
        <v>166257.14</v>
      </c>
      <c r="N5248" s="23" t="n">
        <f aca="false">MAX(J5248:L5248)</f>
        <v>217651</v>
      </c>
      <c r="O5248" s="23" t="n">
        <f aca="false">MEDIAN(J5248:L5248)</f>
        <v>183168.012651555</v>
      </c>
      <c r="P5248" s="23" t="n">
        <f aca="false">AVERAGE(J5248:L5248)</f>
        <v>189025.384217185</v>
      </c>
      <c r="Q5248" s="23" t="n">
        <f aca="false">AVERAGE(M5248,O5248)</f>
        <v>174712.576325778</v>
      </c>
      <c r="R5248" s="23" t="n">
        <f aca="false">AVERAGE(N5248,O5248)</f>
        <v>200409.506325778</v>
      </c>
      <c r="S5248" s="23" t="n">
        <f aca="false">STDEV(J5248:L5248)</f>
        <v>26192.8198685878</v>
      </c>
      <c r="T5248" s="25" t="n">
        <f aca="false">IF(P5248&gt;0,S5248/P5248,NA())</f>
        <v>0.138567737751523</v>
      </c>
      <c r="U5248" s="4" t="str">
        <f aca="false">IF(T5248&lt;=Parametros!$B$7,"MENOR",IF(T5248&lt;=Parametros!$B$8,"PROMEDIO MENOR-MEDIANA","PROMEDIO"))</f>
        <v>MENOR</v>
      </c>
      <c r="V5248" s="23" t="n">
        <f aca="false">IF(T5248&lt;=Parametros!$B$7,M5248,IF(T5248&lt;=Parametros!$B$8,Q5248,P5248))</f>
        <v>166257.14</v>
      </c>
      <c r="W5248" s="26" t="n">
        <f aca="false">ROUND(V5248,0)</f>
        <v>166257</v>
      </c>
      <c r="X5248" s="27" t="n">
        <f aca="false">K5248/G5248</f>
        <v>0.959471029547553</v>
      </c>
      <c r="Y5248" s="27" t="n">
        <f aca="false">L5248/G5248</f>
        <v>1.25606532779317</v>
      </c>
    </row>
    <row r="5249" customFormat="false" ht="26.25" hidden="false" customHeight="true" outlineLevel="0" collapsed="false">
      <c r="A5249" s="4" t="s">
        <v>984</v>
      </c>
      <c r="B5249" s="4" t="s">
        <v>1668</v>
      </c>
      <c r="C5249" s="4" t="s">
        <v>2277</v>
      </c>
      <c r="D5249" s="4" t="s">
        <v>2278</v>
      </c>
      <c r="E5249" s="4" t="s">
        <v>98</v>
      </c>
      <c r="F5249" s="4" t="s">
        <v>99</v>
      </c>
      <c r="G5249" s="23" t="n">
        <v>173286</v>
      </c>
      <c r="H5249" s="24" t="n">
        <f aca="false">Parametros!$B$3</f>
        <v>160.42</v>
      </c>
      <c r="I5249" s="24" t="n">
        <f aca="false">Parametros!$B$4</f>
        <v>151.76</v>
      </c>
      <c r="J5249" s="23" t="n">
        <f aca="false">G5249*H5249/I5249</f>
        <v>183174.355034265</v>
      </c>
      <c r="K5249" s="23" t="n">
        <v>166262.64</v>
      </c>
      <c r="L5249" s="23" t="n">
        <v>217651</v>
      </c>
      <c r="M5249" s="23" t="n">
        <f aca="false">MIN(J5249:L5249)</f>
        <v>166262.64</v>
      </c>
      <c r="N5249" s="23" t="n">
        <f aca="false">MAX(J5249:L5249)</f>
        <v>217651</v>
      </c>
      <c r="O5249" s="23" t="n">
        <f aca="false">MEDIAN(J5249:L5249)</f>
        <v>183174.355034265</v>
      </c>
      <c r="P5249" s="23" t="n">
        <f aca="false">AVERAGE(J5249:L5249)</f>
        <v>189029.331678088</v>
      </c>
      <c r="Q5249" s="23" t="n">
        <f aca="false">AVERAGE(M5249,O5249)</f>
        <v>174718.497517132</v>
      </c>
      <c r="R5249" s="23" t="n">
        <f aca="false">AVERAGE(N5249,O5249)</f>
        <v>200412.677517132</v>
      </c>
      <c r="S5249" s="23" t="n">
        <f aca="false">STDEV(J5249:L5249)</f>
        <v>26189.7203020038</v>
      </c>
      <c r="T5249" s="25" t="n">
        <f aca="false">IF(P5249&gt;0,S5249/P5249,NA())</f>
        <v>0.138548446791338</v>
      </c>
      <c r="U5249" s="4" t="str">
        <f aca="false">IF(T5249&lt;=Parametros!$B$7,"MENOR",IF(T5249&lt;=Parametros!$B$8,"PROMEDIO MENOR-MEDIANA","PROMEDIO"))</f>
        <v>MENOR</v>
      </c>
      <c r="V5249" s="23" t="n">
        <f aca="false">IF(T5249&lt;=Parametros!$B$7,M5249,IF(T5249&lt;=Parametros!$B$8,Q5249,P5249))</f>
        <v>166262.64</v>
      </c>
      <c r="W5249" s="26" t="n">
        <f aca="false">ROUND(V5249,0)</f>
        <v>166263</v>
      </c>
      <c r="X5249" s="27" t="n">
        <f aca="false">K5249/G5249</f>
        <v>0.959469547453343</v>
      </c>
      <c r="Y5249" s="27" t="n">
        <f aca="false">L5249/G5249</f>
        <v>1.25602183673234</v>
      </c>
    </row>
    <row r="5250" customFormat="false" ht="26.25" hidden="false" customHeight="true" outlineLevel="0" collapsed="false">
      <c r="A5250" s="4" t="s">
        <v>987</v>
      </c>
      <c r="B5250" s="4" t="s">
        <v>1668</v>
      </c>
      <c r="C5250" s="4" t="s">
        <v>2279</v>
      </c>
      <c r="D5250" s="4" t="s">
        <v>2280</v>
      </c>
      <c r="E5250" s="4" t="s">
        <v>98</v>
      </c>
      <c r="F5250" s="4" t="s">
        <v>99</v>
      </c>
      <c r="G5250" s="23" t="n">
        <v>248142</v>
      </c>
      <c r="H5250" s="24" t="n">
        <f aca="false">Parametros!$B$3</f>
        <v>160.42</v>
      </c>
      <c r="I5250" s="24" t="n">
        <f aca="false">Parametros!$B$4</f>
        <v>151.76</v>
      </c>
      <c r="J5250" s="23" t="n">
        <f aca="false">G5250*H5250/I5250</f>
        <v>262301.921718503</v>
      </c>
      <c r="K5250" s="23" t="n">
        <v>238084.98</v>
      </c>
      <c r="L5250" s="23" t="n">
        <v>311780</v>
      </c>
      <c r="M5250" s="23" t="n">
        <f aca="false">MIN(J5250:L5250)</f>
        <v>238084.98</v>
      </c>
      <c r="N5250" s="23" t="n">
        <f aca="false">MAX(J5250:L5250)</f>
        <v>311780</v>
      </c>
      <c r="O5250" s="23" t="n">
        <f aca="false">MEDIAN(J5250:L5250)</f>
        <v>262301.921718503</v>
      </c>
      <c r="P5250" s="23" t="n">
        <f aca="false">AVERAGE(J5250:L5250)</f>
        <v>270722.300572834</v>
      </c>
      <c r="Q5250" s="23" t="n">
        <f aca="false">AVERAGE(M5250,O5250)</f>
        <v>250193.450859252</v>
      </c>
      <c r="R5250" s="23" t="n">
        <f aca="false">AVERAGE(N5250,O5250)</f>
        <v>287040.960859251</v>
      </c>
      <c r="S5250" s="23" t="n">
        <f aca="false">STDEV(J5250:L5250)</f>
        <v>37562.1628535679</v>
      </c>
      <c r="T5250" s="25" t="n">
        <f aca="false">IF(P5250&gt;0,S5250/P5250,NA())</f>
        <v>0.138747944938737</v>
      </c>
      <c r="U5250" s="4" t="str">
        <f aca="false">IF(T5250&lt;=Parametros!$B$7,"MENOR",IF(T5250&lt;=Parametros!$B$8,"PROMEDIO MENOR-MEDIANA","PROMEDIO"))</f>
        <v>MENOR</v>
      </c>
      <c r="V5250" s="23" t="n">
        <f aca="false">IF(T5250&lt;=Parametros!$B$7,M5250,IF(T5250&lt;=Parametros!$B$8,Q5250,P5250))</f>
        <v>238084.98</v>
      </c>
      <c r="W5250" s="26" t="n">
        <f aca="false">ROUND(V5250,0)</f>
        <v>238085</v>
      </c>
      <c r="X5250" s="27" t="n">
        <f aca="false">K5250/G5250</f>
        <v>0.959470706289141</v>
      </c>
      <c r="Y5250" s="27" t="n">
        <f aca="false">L5250/G5250</f>
        <v>1.25645799582497</v>
      </c>
    </row>
    <row r="5251" customFormat="false" ht="26.25" hidden="false" customHeight="true" outlineLevel="0" collapsed="false">
      <c r="A5251" s="4" t="s">
        <v>990</v>
      </c>
      <c r="B5251" s="4" t="s">
        <v>1668</v>
      </c>
      <c r="C5251" s="4" t="s">
        <v>2281</v>
      </c>
      <c r="D5251" s="4" t="s">
        <v>2282</v>
      </c>
      <c r="E5251" s="4" t="s">
        <v>98</v>
      </c>
      <c r="F5251" s="4" t="s">
        <v>99</v>
      </c>
      <c r="G5251" s="23" t="n">
        <v>246440</v>
      </c>
      <c r="H5251" s="24" t="n">
        <f aca="false">Parametros!$B$3</f>
        <v>160.42</v>
      </c>
      <c r="I5251" s="24" t="n">
        <f aca="false">Parametros!$B$4</f>
        <v>151.76</v>
      </c>
      <c r="J5251" s="23" t="n">
        <f aca="false">G5251*H5251/I5251</f>
        <v>260502.799156563</v>
      </c>
      <c r="K5251" s="23" t="n">
        <v>236452.13</v>
      </c>
      <c r="L5251" s="23" t="n">
        <v>309638</v>
      </c>
      <c r="M5251" s="23" t="n">
        <f aca="false">MIN(J5251:L5251)</f>
        <v>236452.13</v>
      </c>
      <c r="N5251" s="23" t="n">
        <f aca="false">MAX(J5251:L5251)</f>
        <v>309638</v>
      </c>
      <c r="O5251" s="23" t="n">
        <f aca="false">MEDIAN(J5251:L5251)</f>
        <v>260502.799156563</v>
      </c>
      <c r="P5251" s="23" t="n">
        <f aca="false">AVERAGE(J5251:L5251)</f>
        <v>268864.309718854</v>
      </c>
      <c r="Q5251" s="23" t="n">
        <f aca="false">AVERAGE(M5251,O5251)</f>
        <v>248477.464578282</v>
      </c>
      <c r="R5251" s="23" t="n">
        <f aca="false">AVERAGE(N5251,O5251)</f>
        <v>285070.399578282</v>
      </c>
      <c r="S5251" s="23" t="n">
        <f aca="false">STDEV(J5251:L5251)</f>
        <v>37302.533909598</v>
      </c>
      <c r="T5251" s="25" t="n">
        <f aca="false">IF(P5251&gt;0,S5251/P5251,NA())</f>
        <v>0.138741114239389</v>
      </c>
      <c r="U5251" s="4" t="str">
        <f aca="false">IF(T5251&lt;=Parametros!$B$7,"MENOR",IF(T5251&lt;=Parametros!$B$8,"PROMEDIO MENOR-MEDIANA","PROMEDIO"))</f>
        <v>MENOR</v>
      </c>
      <c r="V5251" s="23" t="n">
        <f aca="false">IF(T5251&lt;=Parametros!$B$7,M5251,IF(T5251&lt;=Parametros!$B$8,Q5251,P5251))</f>
        <v>236452.13</v>
      </c>
      <c r="W5251" s="26" t="n">
        <f aca="false">ROUND(V5251,0)</f>
        <v>236452</v>
      </c>
      <c r="X5251" s="27" t="n">
        <f aca="false">K5251/G5251</f>
        <v>0.959471392631066</v>
      </c>
      <c r="Y5251" s="27" t="n">
        <f aca="false">L5251/G5251</f>
        <v>1.25644375913001</v>
      </c>
    </row>
    <row r="5252" customFormat="false" ht="15" hidden="false" customHeight="true" outlineLevel="0" collapsed="false">
      <c r="A5252" s="4" t="s">
        <v>993</v>
      </c>
      <c r="B5252" s="4" t="s">
        <v>1668</v>
      </c>
      <c r="C5252" s="4" t="s">
        <v>2283</v>
      </c>
      <c r="D5252" s="4" t="s">
        <v>2284</v>
      </c>
      <c r="E5252" s="4" t="s">
        <v>98</v>
      </c>
      <c r="F5252" s="4" t="s">
        <v>99</v>
      </c>
      <c r="G5252" s="23" t="n">
        <v>273581</v>
      </c>
      <c r="H5252" s="24" t="n">
        <f aca="false">Parametros!$B$3</f>
        <v>160.42</v>
      </c>
      <c r="I5252" s="24" t="n">
        <f aca="false">Parametros!$B$4</f>
        <v>151.76</v>
      </c>
      <c r="J5252" s="23" t="n">
        <f aca="false">G5252*H5252/I5252</f>
        <v>289192.567343173</v>
      </c>
      <c r="K5252" s="23" t="n">
        <v>262492.46</v>
      </c>
      <c r="L5252" s="23" t="n">
        <v>343672</v>
      </c>
      <c r="M5252" s="23" t="n">
        <f aca="false">MIN(J5252:L5252)</f>
        <v>262492.46</v>
      </c>
      <c r="N5252" s="23" t="n">
        <f aca="false">MAX(J5252:L5252)</f>
        <v>343672</v>
      </c>
      <c r="O5252" s="23" t="n">
        <f aca="false">MEDIAN(J5252:L5252)</f>
        <v>289192.567343173</v>
      </c>
      <c r="P5252" s="23" t="n">
        <f aca="false">AVERAGE(J5252:L5252)</f>
        <v>298452.342447725</v>
      </c>
      <c r="Q5252" s="23" t="n">
        <f aca="false">AVERAGE(M5252,O5252)</f>
        <v>275842.513671587</v>
      </c>
      <c r="R5252" s="23" t="n">
        <f aca="false">AVERAGE(N5252,O5252)</f>
        <v>316432.283671587</v>
      </c>
      <c r="S5252" s="23" t="n">
        <f aca="false">STDEV(J5252:L5252)</f>
        <v>41374.3520178026</v>
      </c>
      <c r="T5252" s="25" t="n">
        <f aca="false">IF(P5252&gt;0,S5252/P5252,NA())</f>
        <v>0.138629677617791</v>
      </c>
      <c r="U5252" s="4" t="str">
        <f aca="false">IF(T5252&lt;=Parametros!$B$7,"MENOR",IF(T5252&lt;=Parametros!$B$8,"PROMEDIO MENOR-MEDIANA","PROMEDIO"))</f>
        <v>MENOR</v>
      </c>
      <c r="V5252" s="23" t="n">
        <f aca="false">IF(T5252&lt;=Parametros!$B$7,M5252,IF(T5252&lt;=Parametros!$B$8,Q5252,P5252))</f>
        <v>262492.46</v>
      </c>
      <c r="W5252" s="26" t="n">
        <f aca="false">ROUND(V5252,0)</f>
        <v>262492</v>
      </c>
      <c r="X5252" s="27" t="n">
        <f aca="false">K5252/G5252</f>
        <v>0.959468895866307</v>
      </c>
      <c r="Y5252" s="27" t="n">
        <f aca="false">L5252/G5252</f>
        <v>1.25619834710744</v>
      </c>
    </row>
    <row r="5253" customFormat="false" ht="26.25" hidden="false" customHeight="true" outlineLevel="0" collapsed="false">
      <c r="A5253" s="4" t="s">
        <v>996</v>
      </c>
      <c r="B5253" s="4" t="s">
        <v>1668</v>
      </c>
      <c r="C5253" s="4" t="s">
        <v>2285</v>
      </c>
      <c r="D5253" s="4" t="s">
        <v>2286</v>
      </c>
      <c r="E5253" s="4" t="s">
        <v>98</v>
      </c>
      <c r="F5253" s="4" t="s">
        <v>99</v>
      </c>
      <c r="G5253" s="23" t="n">
        <v>273581</v>
      </c>
      <c r="H5253" s="24" t="n">
        <f aca="false">Parametros!$B$3</f>
        <v>160.42</v>
      </c>
      <c r="I5253" s="24" t="n">
        <f aca="false">Parametros!$B$4</f>
        <v>151.76</v>
      </c>
      <c r="J5253" s="23" t="n">
        <f aca="false">G5253*H5253/I5253</f>
        <v>289192.567343173</v>
      </c>
      <c r="K5253" s="23" t="n">
        <v>262492.46</v>
      </c>
      <c r="L5253" s="23" t="n">
        <v>343672</v>
      </c>
      <c r="M5253" s="23" t="n">
        <f aca="false">MIN(J5253:L5253)</f>
        <v>262492.46</v>
      </c>
      <c r="N5253" s="23" t="n">
        <f aca="false">MAX(J5253:L5253)</f>
        <v>343672</v>
      </c>
      <c r="O5253" s="23" t="n">
        <f aca="false">MEDIAN(J5253:L5253)</f>
        <v>289192.567343173</v>
      </c>
      <c r="P5253" s="23" t="n">
        <f aca="false">AVERAGE(J5253:L5253)</f>
        <v>298452.342447725</v>
      </c>
      <c r="Q5253" s="23" t="n">
        <f aca="false">AVERAGE(M5253,O5253)</f>
        <v>275842.513671587</v>
      </c>
      <c r="R5253" s="23" t="n">
        <f aca="false">AVERAGE(N5253,O5253)</f>
        <v>316432.283671587</v>
      </c>
      <c r="S5253" s="23" t="n">
        <f aca="false">STDEV(J5253:L5253)</f>
        <v>41374.3520178026</v>
      </c>
      <c r="T5253" s="25" t="n">
        <f aca="false">IF(P5253&gt;0,S5253/P5253,NA())</f>
        <v>0.138629677617791</v>
      </c>
      <c r="U5253" s="4" t="str">
        <f aca="false">IF(T5253&lt;=Parametros!$B$7,"MENOR",IF(T5253&lt;=Parametros!$B$8,"PROMEDIO MENOR-MEDIANA","PROMEDIO"))</f>
        <v>MENOR</v>
      </c>
      <c r="V5253" s="23" t="n">
        <f aca="false">IF(T5253&lt;=Parametros!$B$7,M5253,IF(T5253&lt;=Parametros!$B$8,Q5253,P5253))</f>
        <v>262492.46</v>
      </c>
      <c r="W5253" s="26" t="n">
        <f aca="false">ROUND(V5253,0)</f>
        <v>262492</v>
      </c>
      <c r="X5253" s="27" t="n">
        <f aca="false">K5253/G5253</f>
        <v>0.959468895866307</v>
      </c>
      <c r="Y5253" s="27" t="n">
        <f aca="false">L5253/G5253</f>
        <v>1.25619834710744</v>
      </c>
    </row>
    <row r="5254" customFormat="false" ht="15" hidden="false" customHeight="true" outlineLevel="0" collapsed="false">
      <c r="A5254" s="4" t="s">
        <v>999</v>
      </c>
      <c r="B5254" s="4" t="s">
        <v>1668</v>
      </c>
      <c r="C5254" s="4" t="s">
        <v>2287</v>
      </c>
      <c r="D5254" s="4" t="s">
        <v>2288</v>
      </c>
      <c r="E5254" s="4" t="s">
        <v>98</v>
      </c>
      <c r="F5254" s="4" t="s">
        <v>99</v>
      </c>
      <c r="G5254" s="23" t="n">
        <v>54716</v>
      </c>
      <c r="H5254" s="24" t="n">
        <f aca="false">Parametros!$B$3</f>
        <v>160.42</v>
      </c>
      <c r="I5254" s="24" t="n">
        <f aca="false">Parametros!$B$4</f>
        <v>151.76</v>
      </c>
      <c r="J5254" s="23" t="n">
        <f aca="false">G5254*H5254/I5254</f>
        <v>57838.3020558777</v>
      </c>
      <c r="K5254" s="23" t="n">
        <v>52498.49</v>
      </c>
      <c r="L5254" s="23" t="n">
        <v>68663</v>
      </c>
      <c r="M5254" s="23" t="n">
        <f aca="false">MIN(J5254:L5254)</f>
        <v>52498.49</v>
      </c>
      <c r="N5254" s="23" t="n">
        <f aca="false">MAX(J5254:L5254)</f>
        <v>68663</v>
      </c>
      <c r="O5254" s="23" t="n">
        <f aca="false">MEDIAN(J5254:L5254)</f>
        <v>57838.3020558777</v>
      </c>
      <c r="P5254" s="23" t="n">
        <f aca="false">AVERAGE(J5254:L5254)</f>
        <v>59666.5973519592</v>
      </c>
      <c r="Q5254" s="23" t="n">
        <f aca="false">AVERAGE(M5254,O5254)</f>
        <v>55168.3960279389</v>
      </c>
      <c r="R5254" s="23" t="n">
        <f aca="false">AVERAGE(N5254,O5254)</f>
        <v>63250.6510279388</v>
      </c>
      <c r="S5254" s="23" t="n">
        <f aca="false">STDEV(J5254:L5254)</f>
        <v>8235.88754490252</v>
      </c>
      <c r="T5254" s="25" t="n">
        <f aca="false">IF(P5254&gt;0,S5254/P5254,NA())</f>
        <v>0.138031795182168</v>
      </c>
      <c r="U5254" s="4" t="str">
        <f aca="false">IF(T5254&lt;=Parametros!$B$7,"MENOR",IF(T5254&lt;=Parametros!$B$8,"PROMEDIO MENOR-MEDIANA","PROMEDIO"))</f>
        <v>MENOR</v>
      </c>
      <c r="V5254" s="23" t="n">
        <f aca="false">IF(T5254&lt;=Parametros!$B$7,M5254,IF(T5254&lt;=Parametros!$B$8,Q5254,P5254))</f>
        <v>52498.49</v>
      </c>
      <c r="W5254" s="26" t="n">
        <f aca="false">ROUND(V5254,0)</f>
        <v>52498</v>
      </c>
      <c r="X5254" s="27" t="n">
        <f aca="false">K5254/G5254</f>
        <v>0.959472366401053</v>
      </c>
      <c r="Y5254" s="27" t="n">
        <f aca="false">L5254/G5254</f>
        <v>1.25489801886103</v>
      </c>
    </row>
    <row r="5255" customFormat="false" ht="15" hidden="false" customHeight="true" outlineLevel="0" collapsed="false">
      <c r="A5255" s="4" t="s">
        <v>1002</v>
      </c>
      <c r="B5255" s="4" t="s">
        <v>1668</v>
      </c>
      <c r="C5255" s="4" t="s">
        <v>2289</v>
      </c>
      <c r="D5255" s="4" t="s">
        <v>2290</v>
      </c>
      <c r="E5255" s="4" t="s">
        <v>98</v>
      </c>
      <c r="F5255" s="4" t="s">
        <v>99</v>
      </c>
      <c r="G5255" s="23" t="n">
        <v>136791</v>
      </c>
      <c r="H5255" s="24" t="n">
        <f aca="false">Parametros!$B$3</f>
        <v>160.42</v>
      </c>
      <c r="I5255" s="24" t="n">
        <f aca="false">Parametros!$B$4</f>
        <v>151.76</v>
      </c>
      <c r="J5255" s="23" t="n">
        <f aca="false">G5255*H5255/I5255</f>
        <v>144596.812203479</v>
      </c>
      <c r="K5255" s="23" t="n">
        <v>131247.15</v>
      </c>
      <c r="L5255" s="23" t="n">
        <v>171836</v>
      </c>
      <c r="M5255" s="23" t="n">
        <f aca="false">MIN(J5255:L5255)</f>
        <v>131247.15</v>
      </c>
      <c r="N5255" s="23" t="n">
        <f aca="false">MAX(J5255:L5255)</f>
        <v>171836</v>
      </c>
      <c r="O5255" s="23" t="n">
        <f aca="false">MEDIAN(J5255:L5255)</f>
        <v>144596.812203479</v>
      </c>
      <c r="P5255" s="23" t="n">
        <f aca="false">AVERAGE(J5255:L5255)</f>
        <v>149226.654067826</v>
      </c>
      <c r="Q5255" s="23" t="n">
        <f aca="false">AVERAGE(M5255,O5255)</f>
        <v>137921.98110174</v>
      </c>
      <c r="R5255" s="23" t="n">
        <f aca="false">AVERAGE(N5255,O5255)</f>
        <v>158216.40610174</v>
      </c>
      <c r="S5255" s="23" t="n">
        <f aca="false">STDEV(J5255:L5255)</f>
        <v>20686.7170630642</v>
      </c>
      <c r="T5255" s="25" t="n">
        <f aca="false">IF(P5255&gt;0,S5255/P5255,NA())</f>
        <v>0.138626153566786</v>
      </c>
      <c r="U5255" s="4" t="str">
        <f aca="false">IF(T5255&lt;=Parametros!$B$7,"MENOR",IF(T5255&lt;=Parametros!$B$8,"PROMEDIO MENOR-MEDIANA","PROMEDIO"))</f>
        <v>MENOR</v>
      </c>
      <c r="V5255" s="23" t="n">
        <f aca="false">IF(T5255&lt;=Parametros!$B$7,M5255,IF(T5255&lt;=Parametros!$B$8,Q5255,P5255))</f>
        <v>131247.15</v>
      </c>
      <c r="W5255" s="26" t="n">
        <f aca="false">ROUND(V5255,0)</f>
        <v>131247</v>
      </c>
      <c r="X5255" s="27" t="n">
        <f aca="false">K5255/G5255</f>
        <v>0.959472114393491</v>
      </c>
      <c r="Y5255" s="27" t="n">
        <f aca="false">L5255/G5255</f>
        <v>1.25619375543713</v>
      </c>
    </row>
    <row r="5256" customFormat="false" ht="26.25" hidden="false" customHeight="true" outlineLevel="0" collapsed="false">
      <c r="A5256" s="4" t="s">
        <v>1005</v>
      </c>
      <c r="B5256" s="4" t="s">
        <v>1668</v>
      </c>
      <c r="C5256" s="4" t="s">
        <v>2291</v>
      </c>
      <c r="D5256" s="4" t="s">
        <v>2292</v>
      </c>
      <c r="E5256" s="4" t="s">
        <v>98</v>
      </c>
      <c r="F5256" s="4" t="s">
        <v>99</v>
      </c>
      <c r="G5256" s="23" t="n">
        <v>257205</v>
      </c>
      <c r="H5256" s="24" t="n">
        <f aca="false">Parametros!$B$3</f>
        <v>160.42</v>
      </c>
      <c r="I5256" s="24" t="n">
        <f aca="false">Parametros!$B$4</f>
        <v>151.76</v>
      </c>
      <c r="J5256" s="23" t="n">
        <f aca="false">G5256*H5256/I5256</f>
        <v>271882.090801265</v>
      </c>
      <c r="K5256" s="23" t="n">
        <v>246780.66</v>
      </c>
      <c r="L5256" s="23" t="n">
        <v>323085</v>
      </c>
      <c r="M5256" s="23" t="n">
        <f aca="false">MIN(J5256:L5256)</f>
        <v>246780.66</v>
      </c>
      <c r="N5256" s="23" t="n">
        <f aca="false">MAX(J5256:L5256)</f>
        <v>323085</v>
      </c>
      <c r="O5256" s="23" t="n">
        <f aca="false">MEDIAN(J5256:L5256)</f>
        <v>271882.090801265</v>
      </c>
      <c r="P5256" s="23" t="n">
        <f aca="false">AVERAGE(J5256:L5256)</f>
        <v>280582.583600422</v>
      </c>
      <c r="Q5256" s="23" t="n">
        <f aca="false">AVERAGE(M5256,O5256)</f>
        <v>259331.375400633</v>
      </c>
      <c r="R5256" s="23" t="n">
        <f aca="false">AVERAGE(N5256,O5256)</f>
        <v>297483.545400633</v>
      </c>
      <c r="S5256" s="23" t="n">
        <f aca="false">STDEV(J5256:L5256)</f>
        <v>38889.0988185639</v>
      </c>
      <c r="T5256" s="25" t="n">
        <f aca="false">IF(P5256&gt;0,S5256/P5256,NA())</f>
        <v>0.138601257139844</v>
      </c>
      <c r="U5256" s="4" t="str">
        <f aca="false">IF(T5256&lt;=Parametros!$B$7,"MENOR",IF(T5256&lt;=Parametros!$B$8,"PROMEDIO MENOR-MEDIANA","PROMEDIO"))</f>
        <v>MENOR</v>
      </c>
      <c r="V5256" s="23" t="n">
        <f aca="false">IF(T5256&lt;=Parametros!$B$7,M5256,IF(T5256&lt;=Parametros!$B$8,Q5256,P5256))</f>
        <v>246780.66</v>
      </c>
      <c r="W5256" s="26" t="n">
        <f aca="false">ROUND(V5256,0)</f>
        <v>246781</v>
      </c>
      <c r="X5256" s="27" t="n">
        <f aca="false">K5256/G5256</f>
        <v>0.959470694582143</v>
      </c>
      <c r="Y5256" s="27" t="n">
        <f aca="false">L5256/G5256</f>
        <v>1.25613809995918</v>
      </c>
    </row>
    <row r="5257" customFormat="false" ht="39" hidden="false" customHeight="true" outlineLevel="0" collapsed="false">
      <c r="A5257" s="4" t="s">
        <v>1008</v>
      </c>
      <c r="B5257" s="4" t="s">
        <v>1668</v>
      </c>
      <c r="C5257" s="4" t="s">
        <v>2293</v>
      </c>
      <c r="D5257" s="4" t="s">
        <v>2294</v>
      </c>
      <c r="E5257" s="4" t="s">
        <v>98</v>
      </c>
      <c r="F5257" s="4" t="s">
        <v>99</v>
      </c>
      <c r="G5257" s="23" t="n">
        <v>807882</v>
      </c>
      <c r="H5257" s="24" t="n">
        <f aca="false">Parametros!$B$3</f>
        <v>160.42</v>
      </c>
      <c r="I5257" s="24" t="n">
        <f aca="false">Parametros!$B$4</f>
        <v>151.76</v>
      </c>
      <c r="J5257" s="23" t="n">
        <f aca="false">G5257*H5257/I5257</f>
        <v>853982.804691618</v>
      </c>
      <c r="K5257" s="23" t="n">
        <v>775138.49</v>
      </c>
      <c r="L5257" s="23" t="n">
        <v>1015070</v>
      </c>
      <c r="M5257" s="23" t="n">
        <f aca="false">MIN(J5257:L5257)</f>
        <v>775138.49</v>
      </c>
      <c r="N5257" s="23" t="n">
        <f aca="false">MAX(J5257:L5257)</f>
        <v>1015070</v>
      </c>
      <c r="O5257" s="23" t="n">
        <f aca="false">MEDIAN(J5257:L5257)</f>
        <v>853982.804691618</v>
      </c>
      <c r="P5257" s="23" t="n">
        <f aca="false">AVERAGE(J5257:L5257)</f>
        <v>881397.09823054</v>
      </c>
      <c r="Q5257" s="23" t="n">
        <f aca="false">AVERAGE(M5257,O5257)</f>
        <v>814560.647345809</v>
      </c>
      <c r="R5257" s="23" t="n">
        <f aca="false">AVERAGE(N5257,O5257)</f>
        <v>934526.402345809</v>
      </c>
      <c r="S5257" s="23" t="n">
        <f aca="false">STDEV(J5257:L5257)</f>
        <v>122292.436358095</v>
      </c>
      <c r="T5257" s="25" t="n">
        <f aca="false">IF(P5257&gt;0,S5257/P5257,NA())</f>
        <v>0.138748399108194</v>
      </c>
      <c r="U5257" s="4" t="str">
        <f aca="false">IF(T5257&lt;=Parametros!$B$7,"MENOR",IF(T5257&lt;=Parametros!$B$8,"PROMEDIO MENOR-MEDIANA","PROMEDIO"))</f>
        <v>MENOR</v>
      </c>
      <c r="V5257" s="23" t="n">
        <f aca="false">IF(T5257&lt;=Parametros!$B$7,M5257,IF(T5257&lt;=Parametros!$B$8,Q5257,P5257))</f>
        <v>775138.49</v>
      </c>
      <c r="W5257" s="26" t="n">
        <f aca="false">ROUND(V5257,0)</f>
        <v>775138</v>
      </c>
      <c r="X5257" s="27" t="n">
        <f aca="false">K5257/G5257</f>
        <v>0.95946993496575</v>
      </c>
      <c r="Y5257" s="27" t="n">
        <f aca="false">L5257/G5257</f>
        <v>1.25645824513976</v>
      </c>
    </row>
    <row r="5258" customFormat="false" ht="26.25" hidden="false" customHeight="true" outlineLevel="0" collapsed="false">
      <c r="A5258" s="4" t="s">
        <v>1011</v>
      </c>
      <c r="B5258" s="4" t="s">
        <v>1668</v>
      </c>
      <c r="C5258" s="4" t="s">
        <v>2295</v>
      </c>
      <c r="D5258" s="4" t="s">
        <v>2296</v>
      </c>
      <c r="E5258" s="4" t="s">
        <v>98</v>
      </c>
      <c r="F5258" s="4" t="s">
        <v>99</v>
      </c>
      <c r="G5258" s="23" t="n">
        <v>778963</v>
      </c>
      <c r="H5258" s="24" t="n">
        <f aca="false">Parametros!$B$3</f>
        <v>160.42</v>
      </c>
      <c r="I5258" s="24" t="n">
        <f aca="false">Parametros!$B$4</f>
        <v>151.76</v>
      </c>
      <c r="J5258" s="23" t="n">
        <f aca="false">G5258*H5258/I5258</f>
        <v>823413.577095414</v>
      </c>
      <c r="K5258" s="23" t="n">
        <v>747392.01</v>
      </c>
      <c r="L5258" s="23" t="n">
        <v>978775</v>
      </c>
      <c r="M5258" s="23" t="n">
        <f aca="false">MIN(J5258:L5258)</f>
        <v>747392.01</v>
      </c>
      <c r="N5258" s="23" t="n">
        <f aca="false">MAX(J5258:L5258)</f>
        <v>978775</v>
      </c>
      <c r="O5258" s="23" t="n">
        <f aca="false">MEDIAN(J5258:L5258)</f>
        <v>823413.577095414</v>
      </c>
      <c r="P5258" s="23" t="n">
        <f aca="false">AVERAGE(J5258:L5258)</f>
        <v>849860.195698471</v>
      </c>
      <c r="Q5258" s="23" t="n">
        <f aca="false">AVERAGE(M5258,O5258)</f>
        <v>785402.793547707</v>
      </c>
      <c r="R5258" s="23" t="n">
        <f aca="false">AVERAGE(N5258,O5258)</f>
        <v>901094.288547707</v>
      </c>
      <c r="S5258" s="23" t="n">
        <f aca="false">STDEV(J5258:L5258)</f>
        <v>117936.804018028</v>
      </c>
      <c r="T5258" s="25" t="n">
        <f aca="false">IF(P5258&gt;0,S5258/P5258,NA())</f>
        <v>0.138772005813379</v>
      </c>
      <c r="U5258" s="4" t="str">
        <f aca="false">IF(T5258&lt;=Parametros!$B$7,"MENOR",IF(T5258&lt;=Parametros!$B$8,"PROMEDIO MENOR-MEDIANA","PROMEDIO"))</f>
        <v>MENOR</v>
      </c>
      <c r="V5258" s="23" t="n">
        <f aca="false">IF(T5258&lt;=Parametros!$B$7,M5258,IF(T5258&lt;=Parametros!$B$8,Q5258,P5258))</f>
        <v>747392.01</v>
      </c>
      <c r="W5258" s="26" t="n">
        <f aca="false">ROUND(V5258,0)</f>
        <v>747392</v>
      </c>
      <c r="X5258" s="27" t="n">
        <f aca="false">K5258/G5258</f>
        <v>0.959470488328714</v>
      </c>
      <c r="Y5258" s="27" t="n">
        <f aca="false">L5258/G5258</f>
        <v>1.25651025786847</v>
      </c>
    </row>
    <row r="5259" customFormat="false" ht="26.25" hidden="false" customHeight="true" outlineLevel="0" collapsed="false">
      <c r="A5259" s="4" t="s">
        <v>1013</v>
      </c>
      <c r="B5259" s="4" t="s">
        <v>1668</v>
      </c>
      <c r="C5259" s="4" t="s">
        <v>2297</v>
      </c>
      <c r="D5259" s="4" t="s">
        <v>2298</v>
      </c>
      <c r="E5259" s="4" t="s">
        <v>98</v>
      </c>
      <c r="F5259" s="4" t="s">
        <v>99</v>
      </c>
      <c r="G5259" s="23" t="n">
        <v>807882</v>
      </c>
      <c r="H5259" s="24" t="n">
        <f aca="false">Parametros!$B$3</f>
        <v>160.42</v>
      </c>
      <c r="I5259" s="24" t="n">
        <f aca="false">Parametros!$B$4</f>
        <v>151.76</v>
      </c>
      <c r="J5259" s="23" t="n">
        <f aca="false">G5259*H5259/I5259</f>
        <v>853982.804691618</v>
      </c>
      <c r="K5259" s="23" t="n">
        <v>775138.49</v>
      </c>
      <c r="L5259" s="23" t="n">
        <v>1015070</v>
      </c>
      <c r="M5259" s="23" t="n">
        <f aca="false">MIN(J5259:L5259)</f>
        <v>775138.49</v>
      </c>
      <c r="N5259" s="23" t="n">
        <f aca="false">MAX(J5259:L5259)</f>
        <v>1015070</v>
      </c>
      <c r="O5259" s="23" t="n">
        <f aca="false">MEDIAN(J5259:L5259)</f>
        <v>853982.804691618</v>
      </c>
      <c r="P5259" s="23" t="n">
        <f aca="false">AVERAGE(J5259:L5259)</f>
        <v>881397.09823054</v>
      </c>
      <c r="Q5259" s="23" t="n">
        <f aca="false">AVERAGE(M5259,O5259)</f>
        <v>814560.647345809</v>
      </c>
      <c r="R5259" s="23" t="n">
        <f aca="false">AVERAGE(N5259,O5259)</f>
        <v>934526.402345809</v>
      </c>
      <c r="S5259" s="23" t="n">
        <f aca="false">STDEV(J5259:L5259)</f>
        <v>122292.436358095</v>
      </c>
      <c r="T5259" s="25" t="n">
        <f aca="false">IF(P5259&gt;0,S5259/P5259,NA())</f>
        <v>0.138748399108194</v>
      </c>
      <c r="U5259" s="4" t="str">
        <f aca="false">IF(T5259&lt;=Parametros!$B$7,"MENOR",IF(T5259&lt;=Parametros!$B$8,"PROMEDIO MENOR-MEDIANA","PROMEDIO"))</f>
        <v>MENOR</v>
      </c>
      <c r="V5259" s="23" t="n">
        <f aca="false">IF(T5259&lt;=Parametros!$B$7,M5259,IF(T5259&lt;=Parametros!$B$8,Q5259,P5259))</f>
        <v>775138.49</v>
      </c>
      <c r="W5259" s="26" t="n">
        <f aca="false">ROUND(V5259,0)</f>
        <v>775138</v>
      </c>
      <c r="X5259" s="27" t="n">
        <f aca="false">K5259/G5259</f>
        <v>0.95946993496575</v>
      </c>
      <c r="Y5259" s="27" t="n">
        <f aca="false">L5259/G5259</f>
        <v>1.25645824513976</v>
      </c>
    </row>
    <row r="5260" customFormat="false" ht="26.25" hidden="false" customHeight="true" outlineLevel="0" collapsed="false">
      <c r="A5260" s="4" t="s">
        <v>1016</v>
      </c>
      <c r="B5260" s="4" t="s">
        <v>1668</v>
      </c>
      <c r="C5260" s="4" t="s">
        <v>2299</v>
      </c>
      <c r="D5260" s="4" t="s">
        <v>2300</v>
      </c>
      <c r="E5260" s="4" t="s">
        <v>98</v>
      </c>
      <c r="F5260" s="4" t="s">
        <v>99</v>
      </c>
      <c r="G5260" s="23" t="n">
        <v>807882</v>
      </c>
      <c r="H5260" s="24" t="n">
        <f aca="false">Parametros!$B$3</f>
        <v>160.42</v>
      </c>
      <c r="I5260" s="24" t="n">
        <f aca="false">Parametros!$B$4</f>
        <v>151.76</v>
      </c>
      <c r="J5260" s="23" t="n">
        <f aca="false">G5260*H5260/I5260</f>
        <v>853982.804691618</v>
      </c>
      <c r="K5260" s="23" t="n">
        <v>775138.49</v>
      </c>
      <c r="L5260" s="23" t="n">
        <v>1015070</v>
      </c>
      <c r="M5260" s="23" t="n">
        <f aca="false">MIN(J5260:L5260)</f>
        <v>775138.49</v>
      </c>
      <c r="N5260" s="23" t="n">
        <f aca="false">MAX(J5260:L5260)</f>
        <v>1015070</v>
      </c>
      <c r="O5260" s="23" t="n">
        <f aca="false">MEDIAN(J5260:L5260)</f>
        <v>853982.804691618</v>
      </c>
      <c r="P5260" s="23" t="n">
        <f aca="false">AVERAGE(J5260:L5260)</f>
        <v>881397.09823054</v>
      </c>
      <c r="Q5260" s="23" t="n">
        <f aca="false">AVERAGE(M5260,O5260)</f>
        <v>814560.647345809</v>
      </c>
      <c r="R5260" s="23" t="n">
        <f aca="false">AVERAGE(N5260,O5260)</f>
        <v>934526.402345809</v>
      </c>
      <c r="S5260" s="23" t="n">
        <f aca="false">STDEV(J5260:L5260)</f>
        <v>122292.436358095</v>
      </c>
      <c r="T5260" s="25" t="n">
        <f aca="false">IF(P5260&gt;0,S5260/P5260,NA())</f>
        <v>0.138748399108194</v>
      </c>
      <c r="U5260" s="4" t="str">
        <f aca="false">IF(T5260&lt;=Parametros!$B$7,"MENOR",IF(T5260&lt;=Parametros!$B$8,"PROMEDIO MENOR-MEDIANA","PROMEDIO"))</f>
        <v>MENOR</v>
      </c>
      <c r="V5260" s="23" t="n">
        <f aca="false">IF(T5260&lt;=Parametros!$B$7,M5260,IF(T5260&lt;=Parametros!$B$8,Q5260,P5260))</f>
        <v>775138.49</v>
      </c>
      <c r="W5260" s="26" t="n">
        <f aca="false">ROUND(V5260,0)</f>
        <v>775138</v>
      </c>
      <c r="X5260" s="27" t="n">
        <f aca="false">K5260/G5260</f>
        <v>0.95946993496575</v>
      </c>
      <c r="Y5260" s="27" t="n">
        <f aca="false">L5260/G5260</f>
        <v>1.25645824513976</v>
      </c>
    </row>
    <row r="5261" customFormat="false" ht="26.25" hidden="false" customHeight="true" outlineLevel="0" collapsed="false">
      <c r="A5261" s="4" t="s">
        <v>1019</v>
      </c>
      <c r="B5261" s="4" t="s">
        <v>1668</v>
      </c>
      <c r="C5261" s="4" t="s">
        <v>2301</v>
      </c>
      <c r="D5261" s="4" t="s">
        <v>2302</v>
      </c>
      <c r="E5261" s="4" t="s">
        <v>98</v>
      </c>
      <c r="F5261" s="4" t="s">
        <v>99</v>
      </c>
      <c r="G5261" s="23" t="n">
        <v>1449619</v>
      </c>
      <c r="H5261" s="24" t="n">
        <f aca="false">Parametros!$B$3</f>
        <v>160.42</v>
      </c>
      <c r="I5261" s="24" t="n">
        <f aca="false">Parametros!$B$4</f>
        <v>151.76</v>
      </c>
      <c r="J5261" s="23" t="n">
        <f aca="false">G5261*H5261/I5261</f>
        <v>1532339.74683711</v>
      </c>
      <c r="K5261" s="23" t="n">
        <v>1390866.43</v>
      </c>
      <c r="L5261" s="23" t="n">
        <v>1821414</v>
      </c>
      <c r="M5261" s="23" t="n">
        <f aca="false">MIN(J5261:L5261)</f>
        <v>1390866.43</v>
      </c>
      <c r="N5261" s="23" t="n">
        <f aca="false">MAX(J5261:L5261)</f>
        <v>1821414</v>
      </c>
      <c r="O5261" s="23" t="n">
        <f aca="false">MEDIAN(J5261:L5261)</f>
        <v>1532339.74683711</v>
      </c>
      <c r="P5261" s="23" t="n">
        <f aca="false">AVERAGE(J5261:L5261)</f>
        <v>1581540.0589457</v>
      </c>
      <c r="Q5261" s="23" t="n">
        <f aca="false">AVERAGE(M5261,O5261)</f>
        <v>1461603.08841856</v>
      </c>
      <c r="R5261" s="23" t="n">
        <f aca="false">AVERAGE(N5261,O5261)</f>
        <v>1676876.87341856</v>
      </c>
      <c r="S5261" s="23" t="n">
        <f aca="false">STDEV(J5261:L5261)</f>
        <v>219450.006930766</v>
      </c>
      <c r="T5261" s="25" t="n">
        <f aca="false">IF(P5261&gt;0,S5261/P5261,NA())</f>
        <v>0.138757159952722</v>
      </c>
      <c r="U5261" s="4" t="str">
        <f aca="false">IF(T5261&lt;=Parametros!$B$7,"MENOR",IF(T5261&lt;=Parametros!$B$8,"PROMEDIO MENOR-MEDIANA","PROMEDIO"))</f>
        <v>MENOR</v>
      </c>
      <c r="V5261" s="23" t="n">
        <f aca="false">IF(T5261&lt;=Parametros!$B$7,M5261,IF(T5261&lt;=Parametros!$B$8,Q5261,P5261))</f>
        <v>1390866.43</v>
      </c>
      <c r="W5261" s="26" t="n">
        <f aca="false">ROUND(V5261,0)</f>
        <v>1390866</v>
      </c>
      <c r="X5261" s="27" t="n">
        <f aca="false">K5261/G5261</f>
        <v>0.959470336688468</v>
      </c>
      <c r="Y5261" s="27" t="n">
        <f aca="false">L5261/G5261</f>
        <v>1.25647773656388</v>
      </c>
    </row>
    <row r="5262" customFormat="false" ht="26.25" hidden="false" customHeight="true" outlineLevel="0" collapsed="false">
      <c r="A5262" s="4" t="s">
        <v>1021</v>
      </c>
      <c r="B5262" s="4" t="s">
        <v>1668</v>
      </c>
      <c r="C5262" s="4" t="s">
        <v>2303</v>
      </c>
      <c r="D5262" s="4" t="s">
        <v>2304</v>
      </c>
      <c r="E5262" s="4" t="s">
        <v>98</v>
      </c>
      <c r="F5262" s="4" t="s">
        <v>99</v>
      </c>
      <c r="G5262" s="23" t="n">
        <v>54716</v>
      </c>
      <c r="H5262" s="24" t="n">
        <f aca="false">Parametros!$B$3</f>
        <v>160.42</v>
      </c>
      <c r="I5262" s="24" t="n">
        <f aca="false">Parametros!$B$4</f>
        <v>151.76</v>
      </c>
      <c r="J5262" s="23" t="n">
        <f aca="false">G5262*H5262/I5262</f>
        <v>57838.3020558777</v>
      </c>
      <c r="K5262" s="23" t="n">
        <v>52498.49</v>
      </c>
      <c r="L5262" s="23" t="n">
        <v>68663</v>
      </c>
      <c r="M5262" s="23" t="n">
        <f aca="false">MIN(J5262:L5262)</f>
        <v>52498.49</v>
      </c>
      <c r="N5262" s="23" t="n">
        <f aca="false">MAX(J5262:L5262)</f>
        <v>68663</v>
      </c>
      <c r="O5262" s="23" t="n">
        <f aca="false">MEDIAN(J5262:L5262)</f>
        <v>57838.3020558777</v>
      </c>
      <c r="P5262" s="23" t="n">
        <f aca="false">AVERAGE(J5262:L5262)</f>
        <v>59666.5973519592</v>
      </c>
      <c r="Q5262" s="23" t="n">
        <f aca="false">AVERAGE(M5262,O5262)</f>
        <v>55168.3960279389</v>
      </c>
      <c r="R5262" s="23" t="n">
        <f aca="false">AVERAGE(N5262,O5262)</f>
        <v>63250.6510279388</v>
      </c>
      <c r="S5262" s="23" t="n">
        <f aca="false">STDEV(J5262:L5262)</f>
        <v>8235.88754490252</v>
      </c>
      <c r="T5262" s="25" t="n">
        <f aca="false">IF(P5262&gt;0,S5262/P5262,NA())</f>
        <v>0.138031795182168</v>
      </c>
      <c r="U5262" s="4" t="str">
        <f aca="false">IF(T5262&lt;=Parametros!$B$7,"MENOR",IF(T5262&lt;=Parametros!$B$8,"PROMEDIO MENOR-MEDIANA","PROMEDIO"))</f>
        <v>MENOR</v>
      </c>
      <c r="V5262" s="23" t="n">
        <f aca="false">IF(T5262&lt;=Parametros!$B$7,M5262,IF(T5262&lt;=Parametros!$B$8,Q5262,P5262))</f>
        <v>52498.49</v>
      </c>
      <c r="W5262" s="26" t="n">
        <f aca="false">ROUND(V5262,0)</f>
        <v>52498</v>
      </c>
      <c r="X5262" s="27" t="n">
        <f aca="false">K5262/G5262</f>
        <v>0.959472366401053</v>
      </c>
      <c r="Y5262" s="27" t="n">
        <f aca="false">L5262/G5262</f>
        <v>1.25489801886103</v>
      </c>
    </row>
    <row r="5263" customFormat="false" ht="39" hidden="false" customHeight="true" outlineLevel="0" collapsed="false">
      <c r="A5263" s="4" t="s">
        <v>1024</v>
      </c>
      <c r="B5263" s="4" t="s">
        <v>1668</v>
      </c>
      <c r="C5263" s="4" t="s">
        <v>2305</v>
      </c>
      <c r="D5263" s="4" t="s">
        <v>2306</v>
      </c>
      <c r="E5263" s="4" t="s">
        <v>98</v>
      </c>
      <c r="F5263" s="4" t="s">
        <v>99</v>
      </c>
      <c r="G5263" s="23" t="n">
        <v>136791</v>
      </c>
      <c r="H5263" s="24" t="n">
        <f aca="false">Parametros!$B$3</f>
        <v>160.42</v>
      </c>
      <c r="I5263" s="24" t="n">
        <f aca="false">Parametros!$B$4</f>
        <v>151.76</v>
      </c>
      <c r="J5263" s="23" t="n">
        <f aca="false">G5263*H5263/I5263</f>
        <v>144596.812203479</v>
      </c>
      <c r="K5263" s="23" t="n">
        <v>131247.15</v>
      </c>
      <c r="L5263" s="23" t="n">
        <v>171836</v>
      </c>
      <c r="M5263" s="23" t="n">
        <f aca="false">MIN(J5263:L5263)</f>
        <v>131247.15</v>
      </c>
      <c r="N5263" s="23" t="n">
        <f aca="false">MAX(J5263:L5263)</f>
        <v>171836</v>
      </c>
      <c r="O5263" s="23" t="n">
        <f aca="false">MEDIAN(J5263:L5263)</f>
        <v>144596.812203479</v>
      </c>
      <c r="P5263" s="23" t="n">
        <f aca="false">AVERAGE(J5263:L5263)</f>
        <v>149226.654067826</v>
      </c>
      <c r="Q5263" s="23" t="n">
        <f aca="false">AVERAGE(M5263,O5263)</f>
        <v>137921.98110174</v>
      </c>
      <c r="R5263" s="23" t="n">
        <f aca="false">AVERAGE(N5263,O5263)</f>
        <v>158216.40610174</v>
      </c>
      <c r="S5263" s="23" t="n">
        <f aca="false">STDEV(J5263:L5263)</f>
        <v>20686.7170630642</v>
      </c>
      <c r="T5263" s="25" t="n">
        <f aca="false">IF(P5263&gt;0,S5263/P5263,NA())</f>
        <v>0.138626153566786</v>
      </c>
      <c r="U5263" s="4" t="str">
        <f aca="false">IF(T5263&lt;=Parametros!$B$7,"MENOR",IF(T5263&lt;=Parametros!$B$8,"PROMEDIO MENOR-MEDIANA","PROMEDIO"))</f>
        <v>MENOR</v>
      </c>
      <c r="V5263" s="23" t="n">
        <f aca="false">IF(T5263&lt;=Parametros!$B$7,M5263,IF(T5263&lt;=Parametros!$B$8,Q5263,P5263))</f>
        <v>131247.15</v>
      </c>
      <c r="W5263" s="26" t="n">
        <f aca="false">ROUND(V5263,0)</f>
        <v>131247</v>
      </c>
      <c r="X5263" s="27" t="n">
        <f aca="false">K5263/G5263</f>
        <v>0.959472114393491</v>
      </c>
      <c r="Y5263" s="27" t="n">
        <f aca="false">L5263/G5263</f>
        <v>1.25619375543713</v>
      </c>
    </row>
    <row r="5264" customFormat="false" ht="26.25" hidden="false" customHeight="true" outlineLevel="0" collapsed="false">
      <c r="A5264" s="4" t="s">
        <v>1027</v>
      </c>
      <c r="B5264" s="4" t="s">
        <v>1668</v>
      </c>
      <c r="C5264" s="4" t="s">
        <v>2307</v>
      </c>
      <c r="D5264" s="4" t="s">
        <v>2308</v>
      </c>
      <c r="E5264" s="4" t="s">
        <v>98</v>
      </c>
      <c r="F5264" s="4" t="s">
        <v>99</v>
      </c>
      <c r="G5264" s="23" t="n">
        <v>273581</v>
      </c>
      <c r="H5264" s="24" t="n">
        <f aca="false">Parametros!$B$3</f>
        <v>160.42</v>
      </c>
      <c r="I5264" s="24" t="n">
        <f aca="false">Parametros!$B$4</f>
        <v>151.76</v>
      </c>
      <c r="J5264" s="23" t="n">
        <f aca="false">G5264*H5264/I5264</f>
        <v>289192.567343173</v>
      </c>
      <c r="K5264" s="23" t="n">
        <v>262492.46</v>
      </c>
      <c r="L5264" s="23" t="n">
        <v>343672</v>
      </c>
      <c r="M5264" s="23" t="n">
        <f aca="false">MIN(J5264:L5264)</f>
        <v>262492.46</v>
      </c>
      <c r="N5264" s="23" t="n">
        <f aca="false">MAX(J5264:L5264)</f>
        <v>343672</v>
      </c>
      <c r="O5264" s="23" t="n">
        <f aca="false">MEDIAN(J5264:L5264)</f>
        <v>289192.567343173</v>
      </c>
      <c r="P5264" s="23" t="n">
        <f aca="false">AVERAGE(J5264:L5264)</f>
        <v>298452.342447725</v>
      </c>
      <c r="Q5264" s="23" t="n">
        <f aca="false">AVERAGE(M5264,O5264)</f>
        <v>275842.513671587</v>
      </c>
      <c r="R5264" s="23" t="n">
        <f aca="false">AVERAGE(N5264,O5264)</f>
        <v>316432.283671587</v>
      </c>
      <c r="S5264" s="23" t="n">
        <f aca="false">STDEV(J5264:L5264)</f>
        <v>41374.3520178026</v>
      </c>
      <c r="T5264" s="25" t="n">
        <f aca="false">IF(P5264&gt;0,S5264/P5264,NA())</f>
        <v>0.138629677617791</v>
      </c>
      <c r="U5264" s="4" t="str">
        <f aca="false">IF(T5264&lt;=Parametros!$B$7,"MENOR",IF(T5264&lt;=Parametros!$B$8,"PROMEDIO MENOR-MEDIANA","PROMEDIO"))</f>
        <v>MENOR</v>
      </c>
      <c r="V5264" s="23" t="n">
        <f aca="false">IF(T5264&lt;=Parametros!$B$7,M5264,IF(T5264&lt;=Parametros!$B$8,Q5264,P5264))</f>
        <v>262492.46</v>
      </c>
      <c r="W5264" s="26" t="n">
        <f aca="false">ROUND(V5264,0)</f>
        <v>262492</v>
      </c>
      <c r="X5264" s="27" t="n">
        <f aca="false">K5264/G5264</f>
        <v>0.959468895866307</v>
      </c>
      <c r="Y5264" s="27" t="n">
        <f aca="false">L5264/G5264</f>
        <v>1.25619834710744</v>
      </c>
    </row>
    <row r="5265" customFormat="false" ht="26.25" hidden="false" customHeight="true" outlineLevel="0" collapsed="false">
      <c r="A5265" s="4" t="s">
        <v>1030</v>
      </c>
      <c r="B5265" s="4" t="s">
        <v>1668</v>
      </c>
      <c r="C5265" s="4" t="s">
        <v>2309</v>
      </c>
      <c r="D5265" s="4" t="s">
        <v>2310</v>
      </c>
      <c r="E5265" s="4" t="s">
        <v>98</v>
      </c>
      <c r="F5265" s="4" t="s">
        <v>99</v>
      </c>
      <c r="G5265" s="23" t="n">
        <v>136791</v>
      </c>
      <c r="H5265" s="24" t="n">
        <f aca="false">Parametros!$B$3</f>
        <v>160.42</v>
      </c>
      <c r="I5265" s="24" t="n">
        <f aca="false">Parametros!$B$4</f>
        <v>151.76</v>
      </c>
      <c r="J5265" s="23" t="n">
        <f aca="false">G5265*H5265/I5265</f>
        <v>144596.812203479</v>
      </c>
      <c r="K5265" s="23" t="n">
        <v>131247.15</v>
      </c>
      <c r="L5265" s="23" t="n">
        <v>171836</v>
      </c>
      <c r="M5265" s="23" t="n">
        <f aca="false">MIN(J5265:L5265)</f>
        <v>131247.15</v>
      </c>
      <c r="N5265" s="23" t="n">
        <f aca="false">MAX(J5265:L5265)</f>
        <v>171836</v>
      </c>
      <c r="O5265" s="23" t="n">
        <f aca="false">MEDIAN(J5265:L5265)</f>
        <v>144596.812203479</v>
      </c>
      <c r="P5265" s="23" t="n">
        <f aca="false">AVERAGE(J5265:L5265)</f>
        <v>149226.654067826</v>
      </c>
      <c r="Q5265" s="23" t="n">
        <f aca="false">AVERAGE(M5265,O5265)</f>
        <v>137921.98110174</v>
      </c>
      <c r="R5265" s="23" t="n">
        <f aca="false">AVERAGE(N5265,O5265)</f>
        <v>158216.40610174</v>
      </c>
      <c r="S5265" s="23" t="n">
        <f aca="false">STDEV(J5265:L5265)</f>
        <v>20686.7170630642</v>
      </c>
      <c r="T5265" s="25" t="n">
        <f aca="false">IF(P5265&gt;0,S5265/P5265,NA())</f>
        <v>0.138626153566786</v>
      </c>
      <c r="U5265" s="4" t="str">
        <f aca="false">IF(T5265&lt;=Parametros!$B$7,"MENOR",IF(T5265&lt;=Parametros!$B$8,"PROMEDIO MENOR-MEDIANA","PROMEDIO"))</f>
        <v>MENOR</v>
      </c>
      <c r="V5265" s="23" t="n">
        <f aca="false">IF(T5265&lt;=Parametros!$B$7,M5265,IF(T5265&lt;=Parametros!$B$8,Q5265,P5265))</f>
        <v>131247.15</v>
      </c>
      <c r="W5265" s="26" t="n">
        <f aca="false">ROUND(V5265,0)</f>
        <v>131247</v>
      </c>
      <c r="X5265" s="27" t="n">
        <f aca="false">K5265/G5265</f>
        <v>0.959472114393491</v>
      </c>
      <c r="Y5265" s="27" t="n">
        <f aca="false">L5265/G5265</f>
        <v>1.25619375543713</v>
      </c>
    </row>
    <row r="5266" customFormat="false" ht="26.25" hidden="false" customHeight="true" outlineLevel="0" collapsed="false">
      <c r="A5266" s="4" t="s">
        <v>1033</v>
      </c>
      <c r="B5266" s="4" t="s">
        <v>1668</v>
      </c>
      <c r="C5266" s="4" t="s">
        <v>2311</v>
      </c>
      <c r="D5266" s="4" t="s">
        <v>2312</v>
      </c>
      <c r="E5266" s="4" t="s">
        <v>98</v>
      </c>
      <c r="F5266" s="4" t="s">
        <v>99</v>
      </c>
      <c r="G5266" s="23" t="n">
        <v>146965</v>
      </c>
      <c r="H5266" s="24" t="n">
        <f aca="false">Parametros!$B$3</f>
        <v>160.42</v>
      </c>
      <c r="I5266" s="24" t="n">
        <f aca="false">Parametros!$B$4</f>
        <v>151.76</v>
      </c>
      <c r="J5266" s="23" t="n">
        <f aca="false">G5266*H5266/I5266</f>
        <v>155351.379151292</v>
      </c>
      <c r="K5266" s="23" t="n">
        <v>141008.49</v>
      </c>
      <c r="L5266" s="23" t="n">
        <v>184569</v>
      </c>
      <c r="M5266" s="23" t="n">
        <f aca="false">MIN(J5266:L5266)</f>
        <v>141008.49</v>
      </c>
      <c r="N5266" s="23" t="n">
        <f aca="false">MAX(J5266:L5266)</f>
        <v>184569</v>
      </c>
      <c r="O5266" s="23" t="n">
        <f aca="false">MEDIAN(J5266:L5266)</f>
        <v>155351.379151292</v>
      </c>
      <c r="P5266" s="23" t="n">
        <f aca="false">AVERAGE(J5266:L5266)</f>
        <v>160309.623050431</v>
      </c>
      <c r="Q5266" s="23" t="n">
        <f aca="false">AVERAGE(M5266,O5266)</f>
        <v>148179.934575646</v>
      </c>
      <c r="R5266" s="23" t="n">
        <f aca="false">AVERAGE(N5266,O5266)</f>
        <v>169960.189575646</v>
      </c>
      <c r="S5266" s="23" t="n">
        <f aca="false">STDEV(J5266:L5266)</f>
        <v>22199.496498514</v>
      </c>
      <c r="T5266" s="25" t="n">
        <f aca="false">IF(P5266&gt;0,S5266/P5266,NA())</f>
        <v>0.138478876539623</v>
      </c>
      <c r="U5266" s="4" t="str">
        <f aca="false">IF(T5266&lt;=Parametros!$B$7,"MENOR",IF(T5266&lt;=Parametros!$B$8,"PROMEDIO MENOR-MEDIANA","PROMEDIO"))</f>
        <v>MENOR</v>
      </c>
      <c r="V5266" s="23" t="n">
        <f aca="false">IF(T5266&lt;=Parametros!$B$7,M5266,IF(T5266&lt;=Parametros!$B$8,Q5266,P5266))</f>
        <v>141008.49</v>
      </c>
      <c r="W5266" s="26" t="n">
        <f aca="false">ROUND(V5266,0)</f>
        <v>141008</v>
      </c>
      <c r="X5266" s="27" t="n">
        <f aca="false">K5266/G5266</f>
        <v>0.959469873779471</v>
      </c>
      <c r="Y5266" s="27" t="n">
        <f aca="false">L5266/G5266</f>
        <v>1.25587044534413</v>
      </c>
    </row>
    <row r="5267" customFormat="false" ht="39" hidden="false" customHeight="true" outlineLevel="0" collapsed="false">
      <c r="A5267" s="4" t="s">
        <v>1036</v>
      </c>
      <c r="B5267" s="4" t="s">
        <v>1668</v>
      </c>
      <c r="C5267" s="4" t="s">
        <v>2313</v>
      </c>
      <c r="D5267" s="4" t="s">
        <v>2314</v>
      </c>
      <c r="E5267" s="4" t="s">
        <v>98</v>
      </c>
      <c r="F5267" s="4" t="s">
        <v>99</v>
      </c>
      <c r="G5267" s="23" t="n">
        <v>547162</v>
      </c>
      <c r="H5267" s="24" t="n">
        <f aca="false">Parametros!$B$3</f>
        <v>160.42</v>
      </c>
      <c r="I5267" s="24" t="n">
        <f aca="false">Parametros!$B$4</f>
        <v>151.76</v>
      </c>
      <c r="J5267" s="23" t="n">
        <f aca="false">G5267*H5267/I5267</f>
        <v>578385.134686347</v>
      </c>
      <c r="K5267" s="23" t="n">
        <v>524985.84</v>
      </c>
      <c r="L5267" s="23" t="n">
        <v>687463</v>
      </c>
      <c r="M5267" s="23" t="n">
        <f aca="false">MIN(J5267:L5267)</f>
        <v>524985.84</v>
      </c>
      <c r="N5267" s="23" t="n">
        <f aca="false">MAX(J5267:L5267)</f>
        <v>687463</v>
      </c>
      <c r="O5267" s="23" t="n">
        <f aca="false">MEDIAN(J5267:L5267)</f>
        <v>578385.134686347</v>
      </c>
      <c r="P5267" s="23" t="n">
        <f aca="false">AVERAGE(J5267:L5267)</f>
        <v>596944.658228782</v>
      </c>
      <c r="Q5267" s="23" t="n">
        <f aca="false">AVERAGE(M5267,O5267)</f>
        <v>551685.487343174</v>
      </c>
      <c r="R5267" s="23" t="n">
        <f aca="false">AVERAGE(N5267,O5267)</f>
        <v>632924.067343173</v>
      </c>
      <c r="S5267" s="23" t="n">
        <f aca="false">STDEV(J5267:L5267)</f>
        <v>82813.3371867603</v>
      </c>
      <c r="T5267" s="25" t="n">
        <f aca="false">IF(P5267&gt;0,S5267/P5267,NA())</f>
        <v>0.138728667800595</v>
      </c>
      <c r="U5267" s="4" t="str">
        <f aca="false">IF(T5267&lt;=Parametros!$B$7,"MENOR",IF(T5267&lt;=Parametros!$B$8,"PROMEDIO MENOR-MEDIANA","PROMEDIO"))</f>
        <v>MENOR</v>
      </c>
      <c r="V5267" s="23" t="n">
        <f aca="false">IF(T5267&lt;=Parametros!$B$7,M5267,IF(T5267&lt;=Parametros!$B$8,Q5267,P5267))</f>
        <v>524985.84</v>
      </c>
      <c r="W5267" s="26" t="n">
        <f aca="false">ROUND(V5267,0)</f>
        <v>524986</v>
      </c>
      <c r="X5267" s="27" t="n">
        <f aca="false">K5267/G5267</f>
        <v>0.95947057726962</v>
      </c>
      <c r="Y5267" s="27" t="n">
        <f aca="false">L5267/G5267</f>
        <v>1.25641583297086</v>
      </c>
    </row>
    <row r="5268" customFormat="false" ht="26.25" hidden="false" customHeight="true" outlineLevel="0" collapsed="false">
      <c r="A5268" s="4" t="s">
        <v>1039</v>
      </c>
      <c r="B5268" s="4" t="s">
        <v>1668</v>
      </c>
      <c r="C5268" s="4" t="s">
        <v>2315</v>
      </c>
      <c r="D5268" s="4" t="s">
        <v>2316</v>
      </c>
      <c r="E5268" s="4" t="s">
        <v>98</v>
      </c>
      <c r="F5268" s="4" t="s">
        <v>99</v>
      </c>
      <c r="G5268" s="23" t="n">
        <v>136791</v>
      </c>
      <c r="H5268" s="24" t="n">
        <f aca="false">Parametros!$B$3</f>
        <v>160.42</v>
      </c>
      <c r="I5268" s="24" t="n">
        <f aca="false">Parametros!$B$4</f>
        <v>151.76</v>
      </c>
      <c r="J5268" s="23" t="n">
        <f aca="false">G5268*H5268/I5268</f>
        <v>144596.812203479</v>
      </c>
      <c r="K5268" s="23" t="n">
        <v>131247.15</v>
      </c>
      <c r="L5268" s="23" t="n">
        <v>171836</v>
      </c>
      <c r="M5268" s="23" t="n">
        <f aca="false">MIN(J5268:L5268)</f>
        <v>131247.15</v>
      </c>
      <c r="N5268" s="23" t="n">
        <f aca="false">MAX(J5268:L5268)</f>
        <v>171836</v>
      </c>
      <c r="O5268" s="23" t="n">
        <f aca="false">MEDIAN(J5268:L5268)</f>
        <v>144596.812203479</v>
      </c>
      <c r="P5268" s="23" t="n">
        <f aca="false">AVERAGE(J5268:L5268)</f>
        <v>149226.654067826</v>
      </c>
      <c r="Q5268" s="23" t="n">
        <f aca="false">AVERAGE(M5268,O5268)</f>
        <v>137921.98110174</v>
      </c>
      <c r="R5268" s="23" t="n">
        <f aca="false">AVERAGE(N5268,O5268)</f>
        <v>158216.40610174</v>
      </c>
      <c r="S5268" s="23" t="n">
        <f aca="false">STDEV(J5268:L5268)</f>
        <v>20686.7170630642</v>
      </c>
      <c r="T5268" s="25" t="n">
        <f aca="false">IF(P5268&gt;0,S5268/P5268,NA())</f>
        <v>0.138626153566786</v>
      </c>
      <c r="U5268" s="4" t="str">
        <f aca="false">IF(T5268&lt;=Parametros!$B$7,"MENOR",IF(T5268&lt;=Parametros!$B$8,"PROMEDIO MENOR-MEDIANA","PROMEDIO"))</f>
        <v>MENOR</v>
      </c>
      <c r="V5268" s="23" t="n">
        <f aca="false">IF(T5268&lt;=Parametros!$B$7,M5268,IF(T5268&lt;=Parametros!$B$8,Q5268,P5268))</f>
        <v>131247.15</v>
      </c>
      <c r="W5268" s="26" t="n">
        <f aca="false">ROUND(V5268,0)</f>
        <v>131247</v>
      </c>
      <c r="X5268" s="27" t="n">
        <f aca="false">K5268/G5268</f>
        <v>0.959472114393491</v>
      </c>
      <c r="Y5268" s="27" t="n">
        <f aca="false">L5268/G5268</f>
        <v>1.25619375543713</v>
      </c>
    </row>
    <row r="5269" customFormat="false" ht="26.25" hidden="false" customHeight="true" outlineLevel="0" collapsed="false">
      <c r="A5269" s="4" t="s">
        <v>1042</v>
      </c>
      <c r="B5269" s="4" t="s">
        <v>1668</v>
      </c>
      <c r="C5269" s="4" t="s">
        <v>2317</v>
      </c>
      <c r="D5269" s="4" t="s">
        <v>2318</v>
      </c>
      <c r="E5269" s="4" t="s">
        <v>98</v>
      </c>
      <c r="F5269" s="4" t="s">
        <v>99</v>
      </c>
      <c r="G5269" s="23" t="n">
        <v>136791</v>
      </c>
      <c r="H5269" s="24" t="n">
        <f aca="false">Parametros!$B$3</f>
        <v>160.42</v>
      </c>
      <c r="I5269" s="24" t="n">
        <f aca="false">Parametros!$B$4</f>
        <v>151.76</v>
      </c>
      <c r="J5269" s="23" t="n">
        <f aca="false">G5269*H5269/I5269</f>
        <v>144596.812203479</v>
      </c>
      <c r="K5269" s="23" t="n">
        <v>131247.15</v>
      </c>
      <c r="L5269" s="23" t="n">
        <v>171836</v>
      </c>
      <c r="M5269" s="23" t="n">
        <f aca="false">MIN(J5269:L5269)</f>
        <v>131247.15</v>
      </c>
      <c r="N5269" s="23" t="n">
        <f aca="false">MAX(J5269:L5269)</f>
        <v>171836</v>
      </c>
      <c r="O5269" s="23" t="n">
        <f aca="false">MEDIAN(J5269:L5269)</f>
        <v>144596.812203479</v>
      </c>
      <c r="P5269" s="23" t="n">
        <f aca="false">AVERAGE(J5269:L5269)</f>
        <v>149226.654067826</v>
      </c>
      <c r="Q5269" s="23" t="n">
        <f aca="false">AVERAGE(M5269,O5269)</f>
        <v>137921.98110174</v>
      </c>
      <c r="R5269" s="23" t="n">
        <f aca="false">AVERAGE(N5269,O5269)</f>
        <v>158216.40610174</v>
      </c>
      <c r="S5269" s="23" t="n">
        <f aca="false">STDEV(J5269:L5269)</f>
        <v>20686.7170630642</v>
      </c>
      <c r="T5269" s="25" t="n">
        <f aca="false">IF(P5269&gt;0,S5269/P5269,NA())</f>
        <v>0.138626153566786</v>
      </c>
      <c r="U5269" s="4" t="str">
        <f aca="false">IF(T5269&lt;=Parametros!$B$7,"MENOR",IF(T5269&lt;=Parametros!$B$8,"PROMEDIO MENOR-MEDIANA","PROMEDIO"))</f>
        <v>MENOR</v>
      </c>
      <c r="V5269" s="23" t="n">
        <f aca="false">IF(T5269&lt;=Parametros!$B$7,M5269,IF(T5269&lt;=Parametros!$B$8,Q5269,P5269))</f>
        <v>131247.15</v>
      </c>
      <c r="W5269" s="26" t="n">
        <f aca="false">ROUND(V5269,0)</f>
        <v>131247</v>
      </c>
      <c r="X5269" s="27" t="n">
        <f aca="false">K5269/G5269</f>
        <v>0.959472114393491</v>
      </c>
      <c r="Y5269" s="27" t="n">
        <f aca="false">L5269/G5269</f>
        <v>1.25619375543713</v>
      </c>
    </row>
    <row r="5270" customFormat="false" ht="26.25" hidden="false" customHeight="true" outlineLevel="0" collapsed="false">
      <c r="A5270" s="4" t="s">
        <v>1045</v>
      </c>
      <c r="B5270" s="4" t="s">
        <v>1668</v>
      </c>
      <c r="C5270" s="4" t="s">
        <v>2319</v>
      </c>
      <c r="D5270" s="4" t="s">
        <v>2320</v>
      </c>
      <c r="E5270" s="4" t="s">
        <v>98</v>
      </c>
      <c r="F5270" s="4" t="s">
        <v>99</v>
      </c>
      <c r="G5270" s="23" t="n">
        <v>273581</v>
      </c>
      <c r="H5270" s="24" t="n">
        <f aca="false">Parametros!$B$3</f>
        <v>160.42</v>
      </c>
      <c r="I5270" s="24" t="n">
        <f aca="false">Parametros!$B$4</f>
        <v>151.76</v>
      </c>
      <c r="J5270" s="23" t="n">
        <f aca="false">G5270*H5270/I5270</f>
        <v>289192.567343173</v>
      </c>
      <c r="K5270" s="23" t="n">
        <v>262492.46</v>
      </c>
      <c r="L5270" s="23" t="n">
        <v>343672</v>
      </c>
      <c r="M5270" s="23" t="n">
        <f aca="false">MIN(J5270:L5270)</f>
        <v>262492.46</v>
      </c>
      <c r="N5270" s="23" t="n">
        <f aca="false">MAX(J5270:L5270)</f>
        <v>343672</v>
      </c>
      <c r="O5270" s="23" t="n">
        <f aca="false">MEDIAN(J5270:L5270)</f>
        <v>289192.567343173</v>
      </c>
      <c r="P5270" s="23" t="n">
        <f aca="false">AVERAGE(J5270:L5270)</f>
        <v>298452.342447725</v>
      </c>
      <c r="Q5270" s="23" t="n">
        <f aca="false">AVERAGE(M5270,O5270)</f>
        <v>275842.513671587</v>
      </c>
      <c r="R5270" s="23" t="n">
        <f aca="false">AVERAGE(N5270,O5270)</f>
        <v>316432.283671587</v>
      </c>
      <c r="S5270" s="23" t="n">
        <f aca="false">STDEV(J5270:L5270)</f>
        <v>41374.3520178026</v>
      </c>
      <c r="T5270" s="25" t="n">
        <f aca="false">IF(P5270&gt;0,S5270/P5270,NA())</f>
        <v>0.138629677617791</v>
      </c>
      <c r="U5270" s="4" t="str">
        <f aca="false">IF(T5270&lt;=Parametros!$B$7,"MENOR",IF(T5270&lt;=Parametros!$B$8,"PROMEDIO MENOR-MEDIANA","PROMEDIO"))</f>
        <v>MENOR</v>
      </c>
      <c r="V5270" s="23" t="n">
        <f aca="false">IF(T5270&lt;=Parametros!$B$7,M5270,IF(T5270&lt;=Parametros!$B$8,Q5270,P5270))</f>
        <v>262492.46</v>
      </c>
      <c r="W5270" s="26" t="n">
        <f aca="false">ROUND(V5270,0)</f>
        <v>262492</v>
      </c>
      <c r="X5270" s="27" t="n">
        <f aca="false">K5270/G5270</f>
        <v>0.959468895866307</v>
      </c>
      <c r="Y5270" s="27" t="n">
        <f aca="false">L5270/G5270</f>
        <v>1.25619834710744</v>
      </c>
    </row>
    <row r="5271" customFormat="false" ht="39" hidden="false" customHeight="true" outlineLevel="0" collapsed="false">
      <c r="A5271" s="4" t="s">
        <v>1048</v>
      </c>
      <c r="B5271" s="4" t="s">
        <v>1668</v>
      </c>
      <c r="C5271" s="4" t="s">
        <v>2321</v>
      </c>
      <c r="D5271" s="4" t="s">
        <v>2322</v>
      </c>
      <c r="E5271" s="4" t="s">
        <v>98</v>
      </c>
      <c r="F5271" s="4" t="s">
        <v>99</v>
      </c>
      <c r="G5271" s="23" t="n">
        <v>540379</v>
      </c>
      <c r="H5271" s="24" t="n">
        <f aca="false">Parametros!$B$3</f>
        <v>160.42</v>
      </c>
      <c r="I5271" s="24" t="n">
        <f aca="false">Parametros!$B$4</f>
        <v>151.76</v>
      </c>
      <c r="J5271" s="23" t="n">
        <f aca="false">G5271*H5271/I5271</f>
        <v>571215.07103321</v>
      </c>
      <c r="K5271" s="23" t="n">
        <v>518477.36</v>
      </c>
      <c r="L5271" s="23" t="n">
        <v>678895</v>
      </c>
      <c r="M5271" s="23" t="n">
        <f aca="false">MIN(J5271:L5271)</f>
        <v>518477.36</v>
      </c>
      <c r="N5271" s="23" t="n">
        <f aca="false">MAX(J5271:L5271)</f>
        <v>678895</v>
      </c>
      <c r="O5271" s="23" t="n">
        <f aca="false">MEDIAN(J5271:L5271)</f>
        <v>571215.07103321</v>
      </c>
      <c r="P5271" s="23" t="n">
        <f aca="false">AVERAGE(J5271:L5271)</f>
        <v>589529.143677737</v>
      </c>
      <c r="Q5271" s="23" t="n">
        <f aca="false">AVERAGE(M5271,O5271)</f>
        <v>544846.215516605</v>
      </c>
      <c r="R5271" s="23" t="n">
        <f aca="false">AVERAGE(N5271,O5271)</f>
        <v>625055.035516605</v>
      </c>
      <c r="S5271" s="23" t="n">
        <f aca="false">STDEV(J5271:L5271)</f>
        <v>81761.9027935025</v>
      </c>
      <c r="T5271" s="25" t="n">
        <f aca="false">IF(P5271&gt;0,S5271/P5271,NA())</f>
        <v>0.138690179561669</v>
      </c>
      <c r="U5271" s="4" t="str">
        <f aca="false">IF(T5271&lt;=Parametros!$B$7,"MENOR",IF(T5271&lt;=Parametros!$B$8,"PROMEDIO MENOR-MEDIANA","PROMEDIO"))</f>
        <v>MENOR</v>
      </c>
      <c r="V5271" s="23" t="n">
        <f aca="false">IF(T5271&lt;=Parametros!$B$7,M5271,IF(T5271&lt;=Parametros!$B$8,Q5271,P5271))</f>
        <v>518477.36</v>
      </c>
      <c r="W5271" s="26" t="n">
        <f aca="false">ROUND(V5271,0)</f>
        <v>518477</v>
      </c>
      <c r="X5271" s="27" t="n">
        <f aca="false">K5271/G5271</f>
        <v>0.959469853565738</v>
      </c>
      <c r="Y5271" s="27" t="n">
        <f aca="false">L5271/G5271</f>
        <v>1.25633120458049</v>
      </c>
    </row>
    <row r="5272" customFormat="false" ht="39" hidden="false" customHeight="true" outlineLevel="0" collapsed="false">
      <c r="A5272" s="4" t="s">
        <v>1051</v>
      </c>
      <c r="B5272" s="4" t="s">
        <v>1668</v>
      </c>
      <c r="C5272" s="4" t="s">
        <v>2323</v>
      </c>
      <c r="D5272" s="4" t="s">
        <v>2324</v>
      </c>
      <c r="E5272" s="4" t="s">
        <v>98</v>
      </c>
      <c r="F5272" s="4" t="s">
        <v>99</v>
      </c>
      <c r="G5272" s="23" t="n">
        <v>540379</v>
      </c>
      <c r="H5272" s="24" t="n">
        <f aca="false">Parametros!$B$3</f>
        <v>160.42</v>
      </c>
      <c r="I5272" s="24" t="n">
        <f aca="false">Parametros!$B$4</f>
        <v>151.76</v>
      </c>
      <c r="J5272" s="23" t="n">
        <f aca="false">G5272*H5272/I5272</f>
        <v>571215.07103321</v>
      </c>
      <c r="K5272" s="23" t="n">
        <v>518477.36</v>
      </c>
      <c r="L5272" s="23" t="n">
        <v>678895</v>
      </c>
      <c r="M5272" s="23" t="n">
        <f aca="false">MIN(J5272:L5272)</f>
        <v>518477.36</v>
      </c>
      <c r="N5272" s="23" t="n">
        <f aca="false">MAX(J5272:L5272)</f>
        <v>678895</v>
      </c>
      <c r="O5272" s="23" t="n">
        <f aca="false">MEDIAN(J5272:L5272)</f>
        <v>571215.07103321</v>
      </c>
      <c r="P5272" s="23" t="n">
        <f aca="false">AVERAGE(J5272:L5272)</f>
        <v>589529.143677737</v>
      </c>
      <c r="Q5272" s="23" t="n">
        <f aca="false">AVERAGE(M5272,O5272)</f>
        <v>544846.215516605</v>
      </c>
      <c r="R5272" s="23" t="n">
        <f aca="false">AVERAGE(N5272,O5272)</f>
        <v>625055.035516605</v>
      </c>
      <c r="S5272" s="23" t="n">
        <f aca="false">STDEV(J5272:L5272)</f>
        <v>81761.9027935025</v>
      </c>
      <c r="T5272" s="25" t="n">
        <f aca="false">IF(P5272&gt;0,S5272/P5272,NA())</f>
        <v>0.138690179561669</v>
      </c>
      <c r="U5272" s="4" t="str">
        <f aca="false">IF(T5272&lt;=Parametros!$B$7,"MENOR",IF(T5272&lt;=Parametros!$B$8,"PROMEDIO MENOR-MEDIANA","PROMEDIO"))</f>
        <v>MENOR</v>
      </c>
      <c r="V5272" s="23" t="n">
        <f aca="false">IF(T5272&lt;=Parametros!$B$7,M5272,IF(T5272&lt;=Parametros!$B$8,Q5272,P5272))</f>
        <v>518477.36</v>
      </c>
      <c r="W5272" s="26" t="n">
        <f aca="false">ROUND(V5272,0)</f>
        <v>518477</v>
      </c>
      <c r="X5272" s="27" t="n">
        <f aca="false">K5272/G5272</f>
        <v>0.959469853565738</v>
      </c>
      <c r="Y5272" s="27" t="n">
        <f aca="false">L5272/G5272</f>
        <v>1.25633120458049</v>
      </c>
    </row>
    <row r="5273" customFormat="false" ht="26.25" hidden="false" customHeight="true" outlineLevel="0" collapsed="false">
      <c r="A5273" s="4" t="s">
        <v>1054</v>
      </c>
      <c r="B5273" s="4" t="s">
        <v>1668</v>
      </c>
      <c r="C5273" s="4" t="s">
        <v>2325</v>
      </c>
      <c r="D5273" s="4" t="s">
        <v>2326</v>
      </c>
      <c r="E5273" s="4" t="s">
        <v>98</v>
      </c>
      <c r="F5273" s="4" t="s">
        <v>99</v>
      </c>
      <c r="G5273" s="23" t="n">
        <v>540379</v>
      </c>
      <c r="H5273" s="24" t="n">
        <f aca="false">Parametros!$B$3</f>
        <v>160.42</v>
      </c>
      <c r="I5273" s="24" t="n">
        <f aca="false">Parametros!$B$4</f>
        <v>151.76</v>
      </c>
      <c r="J5273" s="23" t="n">
        <f aca="false">G5273*H5273/I5273</f>
        <v>571215.07103321</v>
      </c>
      <c r="K5273" s="23" t="n">
        <v>518477.36</v>
      </c>
      <c r="L5273" s="23" t="n">
        <v>678895</v>
      </c>
      <c r="M5273" s="23" t="n">
        <f aca="false">MIN(J5273:L5273)</f>
        <v>518477.36</v>
      </c>
      <c r="N5273" s="23" t="n">
        <f aca="false">MAX(J5273:L5273)</f>
        <v>678895</v>
      </c>
      <c r="O5273" s="23" t="n">
        <f aca="false">MEDIAN(J5273:L5273)</f>
        <v>571215.07103321</v>
      </c>
      <c r="P5273" s="23" t="n">
        <f aca="false">AVERAGE(J5273:L5273)</f>
        <v>589529.143677737</v>
      </c>
      <c r="Q5273" s="23" t="n">
        <f aca="false">AVERAGE(M5273,O5273)</f>
        <v>544846.215516605</v>
      </c>
      <c r="R5273" s="23" t="n">
        <f aca="false">AVERAGE(N5273,O5273)</f>
        <v>625055.035516605</v>
      </c>
      <c r="S5273" s="23" t="n">
        <f aca="false">STDEV(J5273:L5273)</f>
        <v>81761.9027935025</v>
      </c>
      <c r="T5273" s="25" t="n">
        <f aca="false">IF(P5273&gt;0,S5273/P5273,NA())</f>
        <v>0.138690179561669</v>
      </c>
      <c r="U5273" s="4" t="str">
        <f aca="false">IF(T5273&lt;=Parametros!$B$7,"MENOR",IF(T5273&lt;=Parametros!$B$8,"PROMEDIO MENOR-MEDIANA","PROMEDIO"))</f>
        <v>MENOR</v>
      </c>
      <c r="V5273" s="23" t="n">
        <f aca="false">IF(T5273&lt;=Parametros!$B$7,M5273,IF(T5273&lt;=Parametros!$B$8,Q5273,P5273))</f>
        <v>518477.36</v>
      </c>
      <c r="W5273" s="26" t="n">
        <f aca="false">ROUND(V5273,0)</f>
        <v>518477</v>
      </c>
      <c r="X5273" s="27" t="n">
        <f aca="false">K5273/G5273</f>
        <v>0.959469853565738</v>
      </c>
      <c r="Y5273" s="27" t="n">
        <f aca="false">L5273/G5273</f>
        <v>1.25633120458049</v>
      </c>
    </row>
    <row r="5274" customFormat="false" ht="26.25" hidden="false" customHeight="true" outlineLevel="0" collapsed="false">
      <c r="A5274" s="4" t="s">
        <v>1057</v>
      </c>
      <c r="B5274" s="4" t="s">
        <v>1668</v>
      </c>
      <c r="C5274" s="4" t="s">
        <v>2327</v>
      </c>
      <c r="D5274" s="4" t="s">
        <v>2328</v>
      </c>
      <c r="E5274" s="4" t="s">
        <v>98</v>
      </c>
      <c r="F5274" s="4" t="s">
        <v>99</v>
      </c>
      <c r="G5274" s="23" t="n">
        <v>540379</v>
      </c>
      <c r="H5274" s="24" t="n">
        <f aca="false">Parametros!$B$3</f>
        <v>160.42</v>
      </c>
      <c r="I5274" s="24" t="n">
        <f aca="false">Parametros!$B$4</f>
        <v>151.76</v>
      </c>
      <c r="J5274" s="23" t="n">
        <f aca="false">G5274*H5274/I5274</f>
        <v>571215.07103321</v>
      </c>
      <c r="K5274" s="23" t="n">
        <v>518477.36</v>
      </c>
      <c r="L5274" s="23" t="n">
        <v>678895</v>
      </c>
      <c r="M5274" s="23" t="n">
        <f aca="false">MIN(J5274:L5274)</f>
        <v>518477.36</v>
      </c>
      <c r="N5274" s="23" t="n">
        <f aca="false">MAX(J5274:L5274)</f>
        <v>678895</v>
      </c>
      <c r="O5274" s="23" t="n">
        <f aca="false">MEDIAN(J5274:L5274)</f>
        <v>571215.07103321</v>
      </c>
      <c r="P5274" s="23" t="n">
        <f aca="false">AVERAGE(J5274:L5274)</f>
        <v>589529.143677737</v>
      </c>
      <c r="Q5274" s="23" t="n">
        <f aca="false">AVERAGE(M5274,O5274)</f>
        <v>544846.215516605</v>
      </c>
      <c r="R5274" s="23" t="n">
        <f aca="false">AVERAGE(N5274,O5274)</f>
        <v>625055.035516605</v>
      </c>
      <c r="S5274" s="23" t="n">
        <f aca="false">STDEV(J5274:L5274)</f>
        <v>81761.9027935025</v>
      </c>
      <c r="T5274" s="25" t="n">
        <f aca="false">IF(P5274&gt;0,S5274/P5274,NA())</f>
        <v>0.138690179561669</v>
      </c>
      <c r="U5274" s="4" t="str">
        <f aca="false">IF(T5274&lt;=Parametros!$B$7,"MENOR",IF(T5274&lt;=Parametros!$B$8,"PROMEDIO MENOR-MEDIANA","PROMEDIO"))</f>
        <v>MENOR</v>
      </c>
      <c r="V5274" s="23" t="n">
        <f aca="false">IF(T5274&lt;=Parametros!$B$7,M5274,IF(T5274&lt;=Parametros!$B$8,Q5274,P5274))</f>
        <v>518477.36</v>
      </c>
      <c r="W5274" s="26" t="n">
        <f aca="false">ROUND(V5274,0)</f>
        <v>518477</v>
      </c>
      <c r="X5274" s="27" t="n">
        <f aca="false">K5274/G5274</f>
        <v>0.959469853565738</v>
      </c>
      <c r="Y5274" s="27" t="n">
        <f aca="false">L5274/G5274</f>
        <v>1.25633120458049</v>
      </c>
    </row>
    <row r="5275" customFormat="false" ht="39" hidden="false" customHeight="true" outlineLevel="0" collapsed="false">
      <c r="A5275" s="4" t="s">
        <v>1060</v>
      </c>
      <c r="B5275" s="4" t="s">
        <v>1668</v>
      </c>
      <c r="C5275" s="4" t="s">
        <v>2329</v>
      </c>
      <c r="D5275" s="4" t="s">
        <v>2330</v>
      </c>
      <c r="E5275" s="4" t="s">
        <v>98</v>
      </c>
      <c r="F5275" s="4" t="s">
        <v>99</v>
      </c>
      <c r="G5275" s="23" t="n">
        <v>410372</v>
      </c>
      <c r="H5275" s="24" t="n">
        <f aca="false">Parametros!$B$3</f>
        <v>160.42</v>
      </c>
      <c r="I5275" s="24" t="n">
        <f aca="false">Parametros!$B$4</f>
        <v>151.76</v>
      </c>
      <c r="J5275" s="23" t="n">
        <f aca="false">G5275*H5275/I5275</f>
        <v>433789.379546653</v>
      </c>
      <c r="K5275" s="23" t="n">
        <v>393739.61</v>
      </c>
      <c r="L5275" s="23" t="n">
        <v>515627</v>
      </c>
      <c r="M5275" s="23" t="n">
        <f aca="false">MIN(J5275:L5275)</f>
        <v>393739.61</v>
      </c>
      <c r="N5275" s="23" t="n">
        <f aca="false">MAX(J5275:L5275)</f>
        <v>515627</v>
      </c>
      <c r="O5275" s="23" t="n">
        <f aca="false">MEDIAN(J5275:L5275)</f>
        <v>433789.379546653</v>
      </c>
      <c r="P5275" s="23" t="n">
        <f aca="false">AVERAGE(J5275:L5275)</f>
        <v>447718.663182218</v>
      </c>
      <c r="Q5275" s="23" t="n">
        <f aca="false">AVERAGE(M5275,O5275)</f>
        <v>413764.494773326</v>
      </c>
      <c r="R5275" s="23" t="n">
        <f aca="false">AVERAGE(N5275,O5275)</f>
        <v>474708.189773326</v>
      </c>
      <c r="S5275" s="23" t="n">
        <f aca="false">STDEV(J5275:L5275)</f>
        <v>62126.1029455658</v>
      </c>
      <c r="T5275" s="25" t="n">
        <f aca="false">IF(P5275&gt;0,S5275/P5275,NA())</f>
        <v>0.138761476914982</v>
      </c>
      <c r="U5275" s="4" t="str">
        <f aca="false">IF(T5275&lt;=Parametros!$B$7,"MENOR",IF(T5275&lt;=Parametros!$B$8,"PROMEDIO MENOR-MEDIANA","PROMEDIO"))</f>
        <v>MENOR</v>
      </c>
      <c r="V5275" s="23" t="n">
        <f aca="false">IF(T5275&lt;=Parametros!$B$7,M5275,IF(T5275&lt;=Parametros!$B$8,Q5275,P5275))</f>
        <v>393739.61</v>
      </c>
      <c r="W5275" s="26" t="n">
        <f aca="false">ROUND(V5275,0)</f>
        <v>393740</v>
      </c>
      <c r="X5275" s="27" t="n">
        <f aca="false">K5275/G5275</f>
        <v>0.959469968711316</v>
      </c>
      <c r="Y5275" s="27" t="n">
        <f aca="false">L5275/G5275</f>
        <v>1.25648679734485</v>
      </c>
    </row>
    <row r="5276" customFormat="false" ht="26.25" hidden="false" customHeight="true" outlineLevel="0" collapsed="false">
      <c r="A5276" s="4" t="s">
        <v>1063</v>
      </c>
      <c r="B5276" s="4" t="s">
        <v>1668</v>
      </c>
      <c r="C5276" s="4" t="s">
        <v>2331</v>
      </c>
      <c r="D5276" s="4" t="s">
        <v>2332</v>
      </c>
      <c r="E5276" s="4" t="s">
        <v>98</v>
      </c>
      <c r="F5276" s="4" t="s">
        <v>99</v>
      </c>
      <c r="G5276" s="23" t="n">
        <v>410372</v>
      </c>
      <c r="H5276" s="24" t="n">
        <f aca="false">Parametros!$B$3</f>
        <v>160.42</v>
      </c>
      <c r="I5276" s="24" t="n">
        <f aca="false">Parametros!$B$4</f>
        <v>151.76</v>
      </c>
      <c r="J5276" s="23" t="n">
        <f aca="false">G5276*H5276/I5276</f>
        <v>433789.379546653</v>
      </c>
      <c r="K5276" s="23" t="n">
        <v>393739.61</v>
      </c>
      <c r="L5276" s="23" t="n">
        <v>515627</v>
      </c>
      <c r="M5276" s="23" t="n">
        <f aca="false">MIN(J5276:L5276)</f>
        <v>393739.61</v>
      </c>
      <c r="N5276" s="23" t="n">
        <f aca="false">MAX(J5276:L5276)</f>
        <v>515627</v>
      </c>
      <c r="O5276" s="23" t="n">
        <f aca="false">MEDIAN(J5276:L5276)</f>
        <v>433789.379546653</v>
      </c>
      <c r="P5276" s="23" t="n">
        <f aca="false">AVERAGE(J5276:L5276)</f>
        <v>447718.663182218</v>
      </c>
      <c r="Q5276" s="23" t="n">
        <f aca="false">AVERAGE(M5276,O5276)</f>
        <v>413764.494773326</v>
      </c>
      <c r="R5276" s="23" t="n">
        <f aca="false">AVERAGE(N5276,O5276)</f>
        <v>474708.189773326</v>
      </c>
      <c r="S5276" s="23" t="n">
        <f aca="false">STDEV(J5276:L5276)</f>
        <v>62126.1029455658</v>
      </c>
      <c r="T5276" s="25" t="n">
        <f aca="false">IF(P5276&gt;0,S5276/P5276,NA())</f>
        <v>0.138761476914982</v>
      </c>
      <c r="U5276" s="4" t="str">
        <f aca="false">IF(T5276&lt;=Parametros!$B$7,"MENOR",IF(T5276&lt;=Parametros!$B$8,"PROMEDIO MENOR-MEDIANA","PROMEDIO"))</f>
        <v>MENOR</v>
      </c>
      <c r="V5276" s="23" t="n">
        <f aca="false">IF(T5276&lt;=Parametros!$B$7,M5276,IF(T5276&lt;=Parametros!$B$8,Q5276,P5276))</f>
        <v>393739.61</v>
      </c>
      <c r="W5276" s="26" t="n">
        <f aca="false">ROUND(V5276,0)</f>
        <v>393740</v>
      </c>
      <c r="X5276" s="27" t="n">
        <f aca="false">K5276/G5276</f>
        <v>0.959469968711316</v>
      </c>
      <c r="Y5276" s="27" t="n">
        <f aca="false">L5276/G5276</f>
        <v>1.25648679734485</v>
      </c>
    </row>
    <row r="5277" customFormat="false" ht="26.25" hidden="false" customHeight="true" outlineLevel="0" collapsed="false">
      <c r="A5277" s="4" t="s">
        <v>1066</v>
      </c>
      <c r="B5277" s="4" t="s">
        <v>1668</v>
      </c>
      <c r="C5277" s="4" t="s">
        <v>2333</v>
      </c>
      <c r="D5277" s="4" t="s">
        <v>2334</v>
      </c>
      <c r="E5277" s="4" t="s">
        <v>98</v>
      </c>
      <c r="F5277" s="4" t="s">
        <v>99</v>
      </c>
      <c r="G5277" s="23" t="n">
        <v>410372</v>
      </c>
      <c r="H5277" s="24" t="n">
        <f aca="false">Parametros!$B$3</f>
        <v>160.42</v>
      </c>
      <c r="I5277" s="24" t="n">
        <f aca="false">Parametros!$B$4</f>
        <v>151.76</v>
      </c>
      <c r="J5277" s="23" t="n">
        <f aca="false">G5277*H5277/I5277</f>
        <v>433789.379546653</v>
      </c>
      <c r="K5277" s="23" t="n">
        <v>393739.61</v>
      </c>
      <c r="L5277" s="23" t="n">
        <v>515627</v>
      </c>
      <c r="M5277" s="23" t="n">
        <f aca="false">MIN(J5277:L5277)</f>
        <v>393739.61</v>
      </c>
      <c r="N5277" s="23" t="n">
        <f aca="false">MAX(J5277:L5277)</f>
        <v>515627</v>
      </c>
      <c r="O5277" s="23" t="n">
        <f aca="false">MEDIAN(J5277:L5277)</f>
        <v>433789.379546653</v>
      </c>
      <c r="P5277" s="23" t="n">
        <f aca="false">AVERAGE(J5277:L5277)</f>
        <v>447718.663182218</v>
      </c>
      <c r="Q5277" s="23" t="n">
        <f aca="false">AVERAGE(M5277,O5277)</f>
        <v>413764.494773326</v>
      </c>
      <c r="R5277" s="23" t="n">
        <f aca="false">AVERAGE(N5277,O5277)</f>
        <v>474708.189773326</v>
      </c>
      <c r="S5277" s="23" t="n">
        <f aca="false">STDEV(J5277:L5277)</f>
        <v>62126.1029455658</v>
      </c>
      <c r="T5277" s="25" t="n">
        <f aca="false">IF(P5277&gt;0,S5277/P5277,NA())</f>
        <v>0.138761476914982</v>
      </c>
      <c r="U5277" s="4" t="str">
        <f aca="false">IF(T5277&lt;=Parametros!$B$7,"MENOR",IF(T5277&lt;=Parametros!$B$8,"PROMEDIO MENOR-MEDIANA","PROMEDIO"))</f>
        <v>MENOR</v>
      </c>
      <c r="V5277" s="23" t="n">
        <f aca="false">IF(T5277&lt;=Parametros!$B$7,M5277,IF(T5277&lt;=Parametros!$B$8,Q5277,P5277))</f>
        <v>393739.61</v>
      </c>
      <c r="W5277" s="26" t="n">
        <f aca="false">ROUND(V5277,0)</f>
        <v>393740</v>
      </c>
      <c r="X5277" s="27" t="n">
        <f aca="false">K5277/G5277</f>
        <v>0.959469968711316</v>
      </c>
      <c r="Y5277" s="27" t="n">
        <f aca="false">L5277/G5277</f>
        <v>1.25648679734485</v>
      </c>
    </row>
    <row r="5278" customFormat="false" ht="26.25" hidden="false" customHeight="true" outlineLevel="0" collapsed="false">
      <c r="A5278" s="4" t="s">
        <v>1069</v>
      </c>
      <c r="B5278" s="4" t="s">
        <v>1668</v>
      </c>
      <c r="C5278" s="4" t="s">
        <v>2335</v>
      </c>
      <c r="D5278" s="4" t="s">
        <v>2336</v>
      </c>
      <c r="E5278" s="4" t="s">
        <v>98</v>
      </c>
      <c r="F5278" s="4" t="s">
        <v>99</v>
      </c>
      <c r="G5278" s="23" t="n">
        <v>542640</v>
      </c>
      <c r="H5278" s="24" t="n">
        <f aca="false">Parametros!$B$3</f>
        <v>160.42</v>
      </c>
      <c r="I5278" s="24" t="n">
        <f aca="false">Parametros!$B$4</f>
        <v>151.76</v>
      </c>
      <c r="J5278" s="23" t="n">
        <f aca="false">G5278*H5278/I5278</f>
        <v>573605.092250923</v>
      </c>
      <c r="K5278" s="23" t="n">
        <v>520647.16</v>
      </c>
      <c r="L5278" s="23" t="n">
        <v>681751</v>
      </c>
      <c r="M5278" s="23" t="n">
        <f aca="false">MIN(J5278:L5278)</f>
        <v>520647.16</v>
      </c>
      <c r="N5278" s="23" t="n">
        <f aca="false">MAX(J5278:L5278)</f>
        <v>681751</v>
      </c>
      <c r="O5278" s="23" t="n">
        <f aca="false">MEDIAN(J5278:L5278)</f>
        <v>573605.092250923</v>
      </c>
      <c r="P5278" s="23" t="n">
        <f aca="false">AVERAGE(J5278:L5278)</f>
        <v>592001.084083641</v>
      </c>
      <c r="Q5278" s="23" t="n">
        <f aca="false">AVERAGE(M5278,O5278)</f>
        <v>547126.126125461</v>
      </c>
      <c r="R5278" s="23" t="n">
        <f aca="false">AVERAGE(N5278,O5278)</f>
        <v>627678.046125461</v>
      </c>
      <c r="S5278" s="23" t="n">
        <f aca="false">STDEV(J5278:L5278)</f>
        <v>82112.247578047</v>
      </c>
      <c r="T5278" s="25" t="n">
        <f aca="false">IF(P5278&gt;0,S5278/P5278,NA())</f>
        <v>0.138702866913071</v>
      </c>
      <c r="U5278" s="4" t="str">
        <f aca="false">IF(T5278&lt;=Parametros!$B$7,"MENOR",IF(T5278&lt;=Parametros!$B$8,"PROMEDIO MENOR-MEDIANA","PROMEDIO"))</f>
        <v>MENOR</v>
      </c>
      <c r="V5278" s="23" t="n">
        <f aca="false">IF(T5278&lt;=Parametros!$B$7,M5278,IF(T5278&lt;=Parametros!$B$8,Q5278,P5278))</f>
        <v>520647.16</v>
      </c>
      <c r="W5278" s="26" t="n">
        <f aca="false">ROUND(V5278,0)</f>
        <v>520647</v>
      </c>
      <c r="X5278" s="27" t="n">
        <f aca="false">K5278/G5278</f>
        <v>0.95947066194899</v>
      </c>
      <c r="Y5278" s="27" t="n">
        <f aca="false">L5278/G5278</f>
        <v>1.25635964912281</v>
      </c>
    </row>
    <row r="5279" customFormat="false" ht="26.25" hidden="false" customHeight="true" outlineLevel="0" collapsed="false">
      <c r="A5279" s="4" t="s">
        <v>1072</v>
      </c>
      <c r="B5279" s="4" t="s">
        <v>1668</v>
      </c>
      <c r="C5279" s="4" t="s">
        <v>2337</v>
      </c>
      <c r="D5279" s="4" t="s">
        <v>2338</v>
      </c>
      <c r="E5279" s="4" t="s">
        <v>98</v>
      </c>
      <c r="F5279" s="4" t="s">
        <v>99</v>
      </c>
      <c r="G5279" s="23" t="n">
        <v>683953</v>
      </c>
      <c r="H5279" s="24" t="n">
        <f aca="false">Parametros!$B$3</f>
        <v>160.42</v>
      </c>
      <c r="I5279" s="24" t="n">
        <f aca="false">Parametros!$B$4</f>
        <v>151.76</v>
      </c>
      <c r="J5279" s="23" t="n">
        <f aca="false">G5279*H5279/I5279</f>
        <v>722981.946889826</v>
      </c>
      <c r="K5279" s="23" t="n">
        <v>656232.99</v>
      </c>
      <c r="L5279" s="23" t="n">
        <v>859299</v>
      </c>
      <c r="M5279" s="23" t="n">
        <f aca="false">MIN(J5279:L5279)</f>
        <v>656232.99</v>
      </c>
      <c r="N5279" s="23" t="n">
        <f aca="false">MAX(J5279:L5279)</f>
        <v>859299</v>
      </c>
      <c r="O5279" s="23" t="n">
        <f aca="false">MEDIAN(J5279:L5279)</f>
        <v>722981.946889826</v>
      </c>
      <c r="P5279" s="23" t="n">
        <f aca="false">AVERAGE(J5279:L5279)</f>
        <v>746171.312296609</v>
      </c>
      <c r="Q5279" s="23" t="n">
        <f aca="false">AVERAGE(M5279,O5279)</f>
        <v>689607.468444913</v>
      </c>
      <c r="R5279" s="23" t="n">
        <f aca="false">AVERAGE(N5279,O5279)</f>
        <v>791140.473444913</v>
      </c>
      <c r="S5279" s="23" t="n">
        <f aca="false">STDEV(J5279:L5279)</f>
        <v>103500.053648812</v>
      </c>
      <c r="T5279" s="25" t="n">
        <f aca="false">IF(P5279&gt;0,S5279/P5279,NA())</f>
        <v>0.138708165193666</v>
      </c>
      <c r="U5279" s="4" t="str">
        <f aca="false">IF(T5279&lt;=Parametros!$B$7,"MENOR",IF(T5279&lt;=Parametros!$B$8,"PROMEDIO MENOR-MEDIANA","PROMEDIO"))</f>
        <v>MENOR</v>
      </c>
      <c r="V5279" s="23" t="n">
        <f aca="false">IF(T5279&lt;=Parametros!$B$7,M5279,IF(T5279&lt;=Parametros!$B$8,Q5279,P5279))</f>
        <v>656232.99</v>
      </c>
      <c r="W5279" s="26" t="n">
        <f aca="false">ROUND(V5279,0)</f>
        <v>656233</v>
      </c>
      <c r="X5279" s="27" t="n">
        <f aca="false">K5279/G5279</f>
        <v>0.959470884695293</v>
      </c>
      <c r="Y5279" s="27" t="n">
        <f aca="false">L5279/G5279</f>
        <v>1.25637141733423</v>
      </c>
    </row>
    <row r="5280" customFormat="false" ht="26.25" hidden="false" customHeight="true" outlineLevel="0" collapsed="false">
      <c r="A5280" s="4" t="s">
        <v>1075</v>
      </c>
      <c r="B5280" s="4" t="s">
        <v>1668</v>
      </c>
      <c r="C5280" s="4" t="s">
        <v>2339</v>
      </c>
      <c r="D5280" s="4" t="s">
        <v>2340</v>
      </c>
      <c r="E5280" s="4" t="s">
        <v>98</v>
      </c>
      <c r="F5280" s="4" t="s">
        <v>99</v>
      </c>
      <c r="G5280" s="23" t="n">
        <v>683953</v>
      </c>
      <c r="H5280" s="24" t="n">
        <f aca="false">Parametros!$B$3</f>
        <v>160.42</v>
      </c>
      <c r="I5280" s="24" t="n">
        <f aca="false">Parametros!$B$4</f>
        <v>151.76</v>
      </c>
      <c r="J5280" s="23" t="n">
        <f aca="false">G5280*H5280/I5280</f>
        <v>722981.946889826</v>
      </c>
      <c r="K5280" s="23" t="n">
        <v>656232.99</v>
      </c>
      <c r="L5280" s="23" t="n">
        <v>859299</v>
      </c>
      <c r="M5280" s="23" t="n">
        <f aca="false">MIN(J5280:L5280)</f>
        <v>656232.99</v>
      </c>
      <c r="N5280" s="23" t="n">
        <f aca="false">MAX(J5280:L5280)</f>
        <v>859299</v>
      </c>
      <c r="O5280" s="23" t="n">
        <f aca="false">MEDIAN(J5280:L5280)</f>
        <v>722981.946889826</v>
      </c>
      <c r="P5280" s="23" t="n">
        <f aca="false">AVERAGE(J5280:L5280)</f>
        <v>746171.312296609</v>
      </c>
      <c r="Q5280" s="23" t="n">
        <f aca="false">AVERAGE(M5280,O5280)</f>
        <v>689607.468444913</v>
      </c>
      <c r="R5280" s="23" t="n">
        <f aca="false">AVERAGE(N5280,O5280)</f>
        <v>791140.473444913</v>
      </c>
      <c r="S5280" s="23" t="n">
        <f aca="false">STDEV(J5280:L5280)</f>
        <v>103500.053648812</v>
      </c>
      <c r="T5280" s="25" t="n">
        <f aca="false">IF(P5280&gt;0,S5280/P5280,NA())</f>
        <v>0.138708165193666</v>
      </c>
      <c r="U5280" s="4" t="str">
        <f aca="false">IF(T5280&lt;=Parametros!$B$7,"MENOR",IF(T5280&lt;=Parametros!$B$8,"PROMEDIO MENOR-MEDIANA","PROMEDIO"))</f>
        <v>MENOR</v>
      </c>
      <c r="V5280" s="23" t="n">
        <f aca="false">IF(T5280&lt;=Parametros!$B$7,M5280,IF(T5280&lt;=Parametros!$B$8,Q5280,P5280))</f>
        <v>656232.99</v>
      </c>
      <c r="W5280" s="26" t="n">
        <f aca="false">ROUND(V5280,0)</f>
        <v>656233</v>
      </c>
      <c r="X5280" s="27" t="n">
        <f aca="false">K5280/G5280</f>
        <v>0.959470884695293</v>
      </c>
      <c r="Y5280" s="27" t="n">
        <f aca="false">L5280/G5280</f>
        <v>1.25637141733423</v>
      </c>
    </row>
    <row r="5281" customFormat="false" ht="39" hidden="false" customHeight="true" outlineLevel="0" collapsed="false">
      <c r="A5281" s="4" t="s">
        <v>1078</v>
      </c>
      <c r="B5281" s="4" t="s">
        <v>1668</v>
      </c>
      <c r="C5281" s="4" t="s">
        <v>2341</v>
      </c>
      <c r="D5281" s="4" t="s">
        <v>2342</v>
      </c>
      <c r="E5281" s="4" t="s">
        <v>98</v>
      </c>
      <c r="F5281" s="4" t="s">
        <v>99</v>
      </c>
      <c r="G5281" s="23" t="n">
        <v>547162</v>
      </c>
      <c r="H5281" s="24" t="n">
        <f aca="false">Parametros!$B$3</f>
        <v>160.42</v>
      </c>
      <c r="I5281" s="24" t="n">
        <f aca="false">Parametros!$B$4</f>
        <v>151.76</v>
      </c>
      <c r="J5281" s="23" t="n">
        <f aca="false">G5281*H5281/I5281</f>
        <v>578385.134686347</v>
      </c>
      <c r="K5281" s="23" t="n">
        <v>524985.84</v>
      </c>
      <c r="L5281" s="23" t="n">
        <v>687463</v>
      </c>
      <c r="M5281" s="23" t="n">
        <f aca="false">MIN(J5281:L5281)</f>
        <v>524985.84</v>
      </c>
      <c r="N5281" s="23" t="n">
        <f aca="false">MAX(J5281:L5281)</f>
        <v>687463</v>
      </c>
      <c r="O5281" s="23" t="n">
        <f aca="false">MEDIAN(J5281:L5281)</f>
        <v>578385.134686347</v>
      </c>
      <c r="P5281" s="23" t="n">
        <f aca="false">AVERAGE(J5281:L5281)</f>
        <v>596944.658228782</v>
      </c>
      <c r="Q5281" s="23" t="n">
        <f aca="false">AVERAGE(M5281,O5281)</f>
        <v>551685.487343174</v>
      </c>
      <c r="R5281" s="23" t="n">
        <f aca="false">AVERAGE(N5281,O5281)</f>
        <v>632924.067343173</v>
      </c>
      <c r="S5281" s="23" t="n">
        <f aca="false">STDEV(J5281:L5281)</f>
        <v>82813.3371867603</v>
      </c>
      <c r="T5281" s="25" t="n">
        <f aca="false">IF(P5281&gt;0,S5281/P5281,NA())</f>
        <v>0.138728667800595</v>
      </c>
      <c r="U5281" s="4" t="str">
        <f aca="false">IF(T5281&lt;=Parametros!$B$7,"MENOR",IF(T5281&lt;=Parametros!$B$8,"PROMEDIO MENOR-MEDIANA","PROMEDIO"))</f>
        <v>MENOR</v>
      </c>
      <c r="V5281" s="23" t="n">
        <f aca="false">IF(T5281&lt;=Parametros!$B$7,M5281,IF(T5281&lt;=Parametros!$B$8,Q5281,P5281))</f>
        <v>524985.84</v>
      </c>
      <c r="W5281" s="26" t="n">
        <f aca="false">ROUND(V5281,0)</f>
        <v>524986</v>
      </c>
      <c r="X5281" s="27" t="n">
        <f aca="false">K5281/G5281</f>
        <v>0.95947057726962</v>
      </c>
      <c r="Y5281" s="27" t="n">
        <f aca="false">L5281/G5281</f>
        <v>1.25641583297086</v>
      </c>
    </row>
    <row r="5282" customFormat="false" ht="39" hidden="false" customHeight="true" outlineLevel="0" collapsed="false">
      <c r="A5282" s="4" t="s">
        <v>1081</v>
      </c>
      <c r="B5282" s="4" t="s">
        <v>1668</v>
      </c>
      <c r="C5282" s="4" t="s">
        <v>2343</v>
      </c>
      <c r="D5282" s="4" t="s">
        <v>2344</v>
      </c>
      <c r="E5282" s="4" t="s">
        <v>98</v>
      </c>
      <c r="F5282" s="4" t="s">
        <v>99</v>
      </c>
      <c r="G5282" s="23" t="n">
        <v>547162</v>
      </c>
      <c r="H5282" s="24" t="n">
        <f aca="false">Parametros!$B$3</f>
        <v>160.42</v>
      </c>
      <c r="I5282" s="24" t="n">
        <f aca="false">Parametros!$B$4</f>
        <v>151.76</v>
      </c>
      <c r="J5282" s="23" t="n">
        <f aca="false">G5282*H5282/I5282</f>
        <v>578385.134686347</v>
      </c>
      <c r="K5282" s="23" t="n">
        <v>524985.84</v>
      </c>
      <c r="L5282" s="23" t="n">
        <v>687463</v>
      </c>
      <c r="M5282" s="23" t="n">
        <f aca="false">MIN(J5282:L5282)</f>
        <v>524985.84</v>
      </c>
      <c r="N5282" s="23" t="n">
        <f aca="false">MAX(J5282:L5282)</f>
        <v>687463</v>
      </c>
      <c r="O5282" s="23" t="n">
        <f aca="false">MEDIAN(J5282:L5282)</f>
        <v>578385.134686347</v>
      </c>
      <c r="P5282" s="23" t="n">
        <f aca="false">AVERAGE(J5282:L5282)</f>
        <v>596944.658228782</v>
      </c>
      <c r="Q5282" s="23" t="n">
        <f aca="false">AVERAGE(M5282,O5282)</f>
        <v>551685.487343174</v>
      </c>
      <c r="R5282" s="23" t="n">
        <f aca="false">AVERAGE(N5282,O5282)</f>
        <v>632924.067343173</v>
      </c>
      <c r="S5282" s="23" t="n">
        <f aca="false">STDEV(J5282:L5282)</f>
        <v>82813.3371867603</v>
      </c>
      <c r="T5282" s="25" t="n">
        <f aca="false">IF(P5282&gt;0,S5282/P5282,NA())</f>
        <v>0.138728667800595</v>
      </c>
      <c r="U5282" s="4" t="str">
        <f aca="false">IF(T5282&lt;=Parametros!$B$7,"MENOR",IF(T5282&lt;=Parametros!$B$8,"PROMEDIO MENOR-MEDIANA","PROMEDIO"))</f>
        <v>MENOR</v>
      </c>
      <c r="V5282" s="23" t="n">
        <f aca="false">IF(T5282&lt;=Parametros!$B$7,M5282,IF(T5282&lt;=Parametros!$B$8,Q5282,P5282))</f>
        <v>524985.84</v>
      </c>
      <c r="W5282" s="26" t="n">
        <f aca="false">ROUND(V5282,0)</f>
        <v>524986</v>
      </c>
      <c r="X5282" s="27" t="n">
        <f aca="false">K5282/G5282</f>
        <v>0.95947057726962</v>
      </c>
      <c r="Y5282" s="27" t="n">
        <f aca="false">L5282/G5282</f>
        <v>1.25641583297086</v>
      </c>
    </row>
    <row r="5283" customFormat="false" ht="39" hidden="false" customHeight="true" outlineLevel="0" collapsed="false">
      <c r="A5283" s="4" t="s">
        <v>1083</v>
      </c>
      <c r="B5283" s="4" t="s">
        <v>1668</v>
      </c>
      <c r="C5283" s="4" t="s">
        <v>2345</v>
      </c>
      <c r="D5283" s="4" t="s">
        <v>2346</v>
      </c>
      <c r="E5283" s="4" t="s">
        <v>98</v>
      </c>
      <c r="F5283" s="4" t="s">
        <v>99</v>
      </c>
      <c r="G5283" s="23" t="n">
        <v>547162</v>
      </c>
      <c r="H5283" s="24" t="n">
        <f aca="false">Parametros!$B$3</f>
        <v>160.42</v>
      </c>
      <c r="I5283" s="24" t="n">
        <f aca="false">Parametros!$B$4</f>
        <v>151.76</v>
      </c>
      <c r="J5283" s="23" t="n">
        <f aca="false">G5283*H5283/I5283</f>
        <v>578385.134686347</v>
      </c>
      <c r="K5283" s="23" t="n">
        <v>524985.84</v>
      </c>
      <c r="L5283" s="23" t="n">
        <v>687463</v>
      </c>
      <c r="M5283" s="23" t="n">
        <f aca="false">MIN(J5283:L5283)</f>
        <v>524985.84</v>
      </c>
      <c r="N5283" s="23" t="n">
        <f aca="false">MAX(J5283:L5283)</f>
        <v>687463</v>
      </c>
      <c r="O5283" s="23" t="n">
        <f aca="false">MEDIAN(J5283:L5283)</f>
        <v>578385.134686347</v>
      </c>
      <c r="P5283" s="23" t="n">
        <f aca="false">AVERAGE(J5283:L5283)</f>
        <v>596944.658228782</v>
      </c>
      <c r="Q5283" s="23" t="n">
        <f aca="false">AVERAGE(M5283,O5283)</f>
        <v>551685.487343174</v>
      </c>
      <c r="R5283" s="23" t="n">
        <f aca="false">AVERAGE(N5283,O5283)</f>
        <v>632924.067343173</v>
      </c>
      <c r="S5283" s="23" t="n">
        <f aca="false">STDEV(J5283:L5283)</f>
        <v>82813.3371867603</v>
      </c>
      <c r="T5283" s="25" t="n">
        <f aca="false">IF(P5283&gt;0,S5283/P5283,NA())</f>
        <v>0.138728667800595</v>
      </c>
      <c r="U5283" s="4" t="str">
        <f aca="false">IF(T5283&lt;=Parametros!$B$7,"MENOR",IF(T5283&lt;=Parametros!$B$8,"PROMEDIO MENOR-MEDIANA","PROMEDIO"))</f>
        <v>MENOR</v>
      </c>
      <c r="V5283" s="23" t="n">
        <f aca="false">IF(T5283&lt;=Parametros!$B$7,M5283,IF(T5283&lt;=Parametros!$B$8,Q5283,P5283))</f>
        <v>524985.84</v>
      </c>
      <c r="W5283" s="26" t="n">
        <f aca="false">ROUND(V5283,0)</f>
        <v>524986</v>
      </c>
      <c r="X5283" s="27" t="n">
        <f aca="false">K5283/G5283</f>
        <v>0.95947057726962</v>
      </c>
      <c r="Y5283" s="27" t="n">
        <f aca="false">L5283/G5283</f>
        <v>1.25641583297086</v>
      </c>
    </row>
    <row r="5284" customFormat="false" ht="39" hidden="false" customHeight="true" outlineLevel="0" collapsed="false">
      <c r="A5284" s="4" t="s">
        <v>1086</v>
      </c>
      <c r="B5284" s="4" t="s">
        <v>1668</v>
      </c>
      <c r="C5284" s="4" t="s">
        <v>2347</v>
      </c>
      <c r="D5284" s="4" t="s">
        <v>2348</v>
      </c>
      <c r="E5284" s="4" t="s">
        <v>98</v>
      </c>
      <c r="F5284" s="4" t="s">
        <v>99</v>
      </c>
      <c r="G5284" s="23" t="n">
        <v>547162</v>
      </c>
      <c r="H5284" s="24" t="n">
        <f aca="false">Parametros!$B$3</f>
        <v>160.42</v>
      </c>
      <c r="I5284" s="24" t="n">
        <f aca="false">Parametros!$B$4</f>
        <v>151.76</v>
      </c>
      <c r="J5284" s="23" t="n">
        <f aca="false">G5284*H5284/I5284</f>
        <v>578385.134686347</v>
      </c>
      <c r="K5284" s="23" t="n">
        <v>524985.84</v>
      </c>
      <c r="L5284" s="23" t="n">
        <v>687463</v>
      </c>
      <c r="M5284" s="23" t="n">
        <f aca="false">MIN(J5284:L5284)</f>
        <v>524985.84</v>
      </c>
      <c r="N5284" s="23" t="n">
        <f aca="false">MAX(J5284:L5284)</f>
        <v>687463</v>
      </c>
      <c r="O5284" s="23" t="n">
        <f aca="false">MEDIAN(J5284:L5284)</f>
        <v>578385.134686347</v>
      </c>
      <c r="P5284" s="23" t="n">
        <f aca="false">AVERAGE(J5284:L5284)</f>
        <v>596944.658228782</v>
      </c>
      <c r="Q5284" s="23" t="n">
        <f aca="false">AVERAGE(M5284,O5284)</f>
        <v>551685.487343174</v>
      </c>
      <c r="R5284" s="23" t="n">
        <f aca="false">AVERAGE(N5284,O5284)</f>
        <v>632924.067343173</v>
      </c>
      <c r="S5284" s="23" t="n">
        <f aca="false">STDEV(J5284:L5284)</f>
        <v>82813.3371867603</v>
      </c>
      <c r="T5284" s="25" t="n">
        <f aca="false">IF(P5284&gt;0,S5284/P5284,NA())</f>
        <v>0.138728667800595</v>
      </c>
      <c r="U5284" s="4" t="str">
        <f aca="false">IF(T5284&lt;=Parametros!$B$7,"MENOR",IF(T5284&lt;=Parametros!$B$8,"PROMEDIO MENOR-MEDIANA","PROMEDIO"))</f>
        <v>MENOR</v>
      </c>
      <c r="V5284" s="23" t="n">
        <f aca="false">IF(T5284&lt;=Parametros!$B$7,M5284,IF(T5284&lt;=Parametros!$B$8,Q5284,P5284))</f>
        <v>524985.84</v>
      </c>
      <c r="W5284" s="26" t="n">
        <f aca="false">ROUND(V5284,0)</f>
        <v>524986</v>
      </c>
      <c r="X5284" s="27" t="n">
        <f aca="false">K5284/G5284</f>
        <v>0.95947057726962</v>
      </c>
      <c r="Y5284" s="27" t="n">
        <f aca="false">L5284/G5284</f>
        <v>1.25641583297086</v>
      </c>
    </row>
    <row r="5285" customFormat="false" ht="26.25" hidden="false" customHeight="true" outlineLevel="0" collapsed="false">
      <c r="A5285" s="4" t="s">
        <v>1089</v>
      </c>
      <c r="B5285" s="4" t="s">
        <v>1668</v>
      </c>
      <c r="C5285" s="4" t="s">
        <v>2349</v>
      </c>
      <c r="D5285" s="4" t="s">
        <v>2350</v>
      </c>
      <c r="E5285" s="4" t="s">
        <v>98</v>
      </c>
      <c r="F5285" s="4" t="s">
        <v>99</v>
      </c>
      <c r="G5285" s="23" t="n">
        <v>547162</v>
      </c>
      <c r="H5285" s="24" t="n">
        <f aca="false">Parametros!$B$3</f>
        <v>160.42</v>
      </c>
      <c r="I5285" s="24" t="n">
        <f aca="false">Parametros!$B$4</f>
        <v>151.76</v>
      </c>
      <c r="J5285" s="23" t="n">
        <f aca="false">G5285*H5285/I5285</f>
        <v>578385.134686347</v>
      </c>
      <c r="K5285" s="23" t="n">
        <v>524985.84</v>
      </c>
      <c r="L5285" s="23" t="n">
        <v>687463</v>
      </c>
      <c r="M5285" s="23" t="n">
        <f aca="false">MIN(J5285:L5285)</f>
        <v>524985.84</v>
      </c>
      <c r="N5285" s="23" t="n">
        <f aca="false">MAX(J5285:L5285)</f>
        <v>687463</v>
      </c>
      <c r="O5285" s="23" t="n">
        <f aca="false">MEDIAN(J5285:L5285)</f>
        <v>578385.134686347</v>
      </c>
      <c r="P5285" s="23" t="n">
        <f aca="false">AVERAGE(J5285:L5285)</f>
        <v>596944.658228782</v>
      </c>
      <c r="Q5285" s="23" t="n">
        <f aca="false">AVERAGE(M5285,O5285)</f>
        <v>551685.487343174</v>
      </c>
      <c r="R5285" s="23" t="n">
        <f aca="false">AVERAGE(N5285,O5285)</f>
        <v>632924.067343173</v>
      </c>
      <c r="S5285" s="23" t="n">
        <f aca="false">STDEV(J5285:L5285)</f>
        <v>82813.3371867603</v>
      </c>
      <c r="T5285" s="25" t="n">
        <f aca="false">IF(P5285&gt;0,S5285/P5285,NA())</f>
        <v>0.138728667800595</v>
      </c>
      <c r="U5285" s="4" t="str">
        <f aca="false">IF(T5285&lt;=Parametros!$B$7,"MENOR",IF(T5285&lt;=Parametros!$B$8,"PROMEDIO MENOR-MEDIANA","PROMEDIO"))</f>
        <v>MENOR</v>
      </c>
      <c r="V5285" s="23" t="n">
        <f aca="false">IF(T5285&lt;=Parametros!$B$7,M5285,IF(T5285&lt;=Parametros!$B$8,Q5285,P5285))</f>
        <v>524985.84</v>
      </c>
      <c r="W5285" s="26" t="n">
        <f aca="false">ROUND(V5285,0)</f>
        <v>524986</v>
      </c>
      <c r="X5285" s="27" t="n">
        <f aca="false">K5285/G5285</f>
        <v>0.95947057726962</v>
      </c>
      <c r="Y5285" s="27" t="n">
        <f aca="false">L5285/G5285</f>
        <v>1.25641583297086</v>
      </c>
    </row>
    <row r="5286" customFormat="false" ht="26.25" hidden="false" customHeight="true" outlineLevel="0" collapsed="false">
      <c r="A5286" s="4" t="s">
        <v>1092</v>
      </c>
      <c r="B5286" s="4" t="s">
        <v>1668</v>
      </c>
      <c r="C5286" s="4" t="s">
        <v>2351</v>
      </c>
      <c r="D5286" s="4" t="s">
        <v>2352</v>
      </c>
      <c r="E5286" s="4" t="s">
        <v>98</v>
      </c>
      <c r="F5286" s="4" t="s">
        <v>99</v>
      </c>
      <c r="G5286" s="23" t="n">
        <v>547162</v>
      </c>
      <c r="H5286" s="24" t="n">
        <f aca="false">Parametros!$B$3</f>
        <v>160.42</v>
      </c>
      <c r="I5286" s="24" t="n">
        <f aca="false">Parametros!$B$4</f>
        <v>151.76</v>
      </c>
      <c r="J5286" s="23" t="n">
        <f aca="false">G5286*H5286/I5286</f>
        <v>578385.134686347</v>
      </c>
      <c r="K5286" s="23" t="n">
        <v>524985.84</v>
      </c>
      <c r="L5286" s="23" t="n">
        <v>687463</v>
      </c>
      <c r="M5286" s="23" t="n">
        <f aca="false">MIN(J5286:L5286)</f>
        <v>524985.84</v>
      </c>
      <c r="N5286" s="23" t="n">
        <f aca="false">MAX(J5286:L5286)</f>
        <v>687463</v>
      </c>
      <c r="O5286" s="23" t="n">
        <f aca="false">MEDIAN(J5286:L5286)</f>
        <v>578385.134686347</v>
      </c>
      <c r="P5286" s="23" t="n">
        <f aca="false">AVERAGE(J5286:L5286)</f>
        <v>596944.658228782</v>
      </c>
      <c r="Q5286" s="23" t="n">
        <f aca="false">AVERAGE(M5286,O5286)</f>
        <v>551685.487343174</v>
      </c>
      <c r="R5286" s="23" t="n">
        <f aca="false">AVERAGE(N5286,O5286)</f>
        <v>632924.067343173</v>
      </c>
      <c r="S5286" s="23" t="n">
        <f aca="false">STDEV(J5286:L5286)</f>
        <v>82813.3371867603</v>
      </c>
      <c r="T5286" s="25" t="n">
        <f aca="false">IF(P5286&gt;0,S5286/P5286,NA())</f>
        <v>0.138728667800595</v>
      </c>
      <c r="U5286" s="4" t="str">
        <f aca="false">IF(T5286&lt;=Parametros!$B$7,"MENOR",IF(T5286&lt;=Parametros!$B$8,"PROMEDIO MENOR-MEDIANA","PROMEDIO"))</f>
        <v>MENOR</v>
      </c>
      <c r="V5286" s="23" t="n">
        <f aca="false">IF(T5286&lt;=Parametros!$B$7,M5286,IF(T5286&lt;=Parametros!$B$8,Q5286,P5286))</f>
        <v>524985.84</v>
      </c>
      <c r="W5286" s="26" t="n">
        <f aca="false">ROUND(V5286,0)</f>
        <v>524986</v>
      </c>
      <c r="X5286" s="27" t="n">
        <f aca="false">K5286/G5286</f>
        <v>0.95947057726962</v>
      </c>
      <c r="Y5286" s="27" t="n">
        <f aca="false">L5286/G5286</f>
        <v>1.25641583297086</v>
      </c>
    </row>
    <row r="5287" customFormat="false" ht="26.25" hidden="false" customHeight="true" outlineLevel="0" collapsed="false">
      <c r="A5287" s="4" t="s">
        <v>1095</v>
      </c>
      <c r="B5287" s="4" t="s">
        <v>1668</v>
      </c>
      <c r="C5287" s="4" t="s">
        <v>2353</v>
      </c>
      <c r="D5287" s="4" t="s">
        <v>2354</v>
      </c>
      <c r="E5287" s="4" t="s">
        <v>98</v>
      </c>
      <c r="F5287" s="4" t="s">
        <v>99</v>
      </c>
      <c r="G5287" s="23" t="n">
        <v>676039</v>
      </c>
      <c r="H5287" s="24" t="n">
        <f aca="false">Parametros!$B$3</f>
        <v>160.42</v>
      </c>
      <c r="I5287" s="24" t="n">
        <f aca="false">Parametros!$B$4</f>
        <v>151.76</v>
      </c>
      <c r="J5287" s="23" t="n">
        <f aca="false">G5287*H5287/I5287</f>
        <v>714616.344095941</v>
      </c>
      <c r="K5287" s="23" t="n">
        <v>648639.61</v>
      </c>
      <c r="L5287" s="23" t="n">
        <v>849422</v>
      </c>
      <c r="M5287" s="23" t="n">
        <f aca="false">MIN(J5287:L5287)</f>
        <v>648639.61</v>
      </c>
      <c r="N5287" s="23" t="n">
        <f aca="false">MAX(J5287:L5287)</f>
        <v>849422</v>
      </c>
      <c r="O5287" s="23" t="n">
        <f aca="false">MEDIAN(J5287:L5287)</f>
        <v>714616.344095941</v>
      </c>
      <c r="P5287" s="23" t="n">
        <f aca="false">AVERAGE(J5287:L5287)</f>
        <v>737559.31803198</v>
      </c>
      <c r="Q5287" s="23" t="n">
        <f aca="false">AVERAGE(M5287,O5287)</f>
        <v>681627.977047971</v>
      </c>
      <c r="R5287" s="23" t="n">
        <f aca="false">AVERAGE(N5287,O5287)</f>
        <v>782019.172047971</v>
      </c>
      <c r="S5287" s="23" t="n">
        <f aca="false">STDEV(J5287:L5287)</f>
        <v>102338.541485114</v>
      </c>
      <c r="T5287" s="25" t="n">
        <f aca="false">IF(P5287&gt;0,S5287/P5287,NA())</f>
        <v>0.13875296397608</v>
      </c>
      <c r="U5287" s="4" t="str">
        <f aca="false">IF(T5287&lt;=Parametros!$B$7,"MENOR",IF(T5287&lt;=Parametros!$B$8,"PROMEDIO MENOR-MEDIANA","PROMEDIO"))</f>
        <v>MENOR</v>
      </c>
      <c r="V5287" s="23" t="n">
        <f aca="false">IF(T5287&lt;=Parametros!$B$7,M5287,IF(T5287&lt;=Parametros!$B$8,Q5287,P5287))</f>
        <v>648639.61</v>
      </c>
      <c r="W5287" s="26" t="n">
        <f aca="false">ROUND(V5287,0)</f>
        <v>648640</v>
      </c>
      <c r="X5287" s="27" t="n">
        <f aca="false">K5287/G5287</f>
        <v>0.95947069621723</v>
      </c>
      <c r="Y5287" s="27" t="n">
        <f aca="false">L5287/G5287</f>
        <v>1.25646893152614</v>
      </c>
    </row>
    <row r="5288" customFormat="false" ht="26.25" hidden="false" customHeight="true" outlineLevel="0" collapsed="false">
      <c r="A5288" s="4" t="s">
        <v>1098</v>
      </c>
      <c r="B5288" s="4" t="s">
        <v>1668</v>
      </c>
      <c r="C5288" s="4" t="s">
        <v>2355</v>
      </c>
      <c r="D5288" s="4" t="s">
        <v>2356</v>
      </c>
      <c r="E5288" s="4" t="s">
        <v>98</v>
      </c>
      <c r="F5288" s="4" t="s">
        <v>99</v>
      </c>
      <c r="G5288" s="23" t="n">
        <v>676039</v>
      </c>
      <c r="H5288" s="24" t="n">
        <f aca="false">Parametros!$B$3</f>
        <v>160.42</v>
      </c>
      <c r="I5288" s="24" t="n">
        <f aca="false">Parametros!$B$4</f>
        <v>151.76</v>
      </c>
      <c r="J5288" s="23" t="n">
        <f aca="false">G5288*H5288/I5288</f>
        <v>714616.344095941</v>
      </c>
      <c r="K5288" s="23" t="n">
        <v>648639.61</v>
      </c>
      <c r="L5288" s="23" t="n">
        <v>849422</v>
      </c>
      <c r="M5288" s="23" t="n">
        <f aca="false">MIN(J5288:L5288)</f>
        <v>648639.61</v>
      </c>
      <c r="N5288" s="23" t="n">
        <f aca="false">MAX(J5288:L5288)</f>
        <v>849422</v>
      </c>
      <c r="O5288" s="23" t="n">
        <f aca="false">MEDIAN(J5288:L5288)</f>
        <v>714616.344095941</v>
      </c>
      <c r="P5288" s="23" t="n">
        <f aca="false">AVERAGE(J5288:L5288)</f>
        <v>737559.31803198</v>
      </c>
      <c r="Q5288" s="23" t="n">
        <f aca="false">AVERAGE(M5288,O5288)</f>
        <v>681627.977047971</v>
      </c>
      <c r="R5288" s="23" t="n">
        <f aca="false">AVERAGE(N5288,O5288)</f>
        <v>782019.172047971</v>
      </c>
      <c r="S5288" s="23" t="n">
        <f aca="false">STDEV(J5288:L5288)</f>
        <v>102338.541485114</v>
      </c>
      <c r="T5288" s="25" t="n">
        <f aca="false">IF(P5288&gt;0,S5288/P5288,NA())</f>
        <v>0.13875296397608</v>
      </c>
      <c r="U5288" s="4" t="str">
        <f aca="false">IF(T5288&lt;=Parametros!$B$7,"MENOR",IF(T5288&lt;=Parametros!$B$8,"PROMEDIO MENOR-MEDIANA","PROMEDIO"))</f>
        <v>MENOR</v>
      </c>
      <c r="V5288" s="23" t="n">
        <f aca="false">IF(T5288&lt;=Parametros!$B$7,M5288,IF(T5288&lt;=Parametros!$B$8,Q5288,P5288))</f>
        <v>648639.61</v>
      </c>
      <c r="W5288" s="26" t="n">
        <f aca="false">ROUND(V5288,0)</f>
        <v>648640</v>
      </c>
      <c r="X5288" s="27" t="n">
        <f aca="false">K5288/G5288</f>
        <v>0.95947069621723</v>
      </c>
      <c r="Y5288" s="27" t="n">
        <f aca="false">L5288/G5288</f>
        <v>1.25646893152614</v>
      </c>
    </row>
    <row r="5291" customFormat="false" ht="15" hidden="false" customHeight="true" outlineLevel="0" collapsed="false">
      <c r="A5291" s="20" t="s">
        <v>1374</v>
      </c>
      <c r="B5291" s="20"/>
      <c r="C5291" s="20"/>
      <c r="D5291" s="20"/>
      <c r="E5291" s="20"/>
      <c r="F5291" s="20"/>
      <c r="G5291" s="20"/>
      <c r="H5291" s="20"/>
      <c r="I5291" s="20"/>
      <c r="J5291" s="20"/>
      <c r="K5291" s="20"/>
      <c r="L5291" s="20"/>
      <c r="M5291" s="20"/>
      <c r="N5291" s="20"/>
      <c r="O5291" s="20"/>
      <c r="P5291" s="20"/>
      <c r="Q5291" s="20"/>
      <c r="R5291" s="20"/>
      <c r="S5291" s="20"/>
      <c r="T5291" s="20"/>
      <c r="U5291" s="20"/>
      <c r="V5291" s="20"/>
      <c r="W5291" s="20"/>
    </row>
    <row r="5292" customFormat="false" ht="77.25" hidden="false" customHeight="true" outlineLevel="0" collapsed="false">
      <c r="A5292" s="21" t="s">
        <v>67</v>
      </c>
      <c r="B5292" s="21" t="s">
        <v>68</v>
      </c>
      <c r="C5292" s="21" t="s">
        <v>69</v>
      </c>
      <c r="D5292" s="21" t="s">
        <v>70</v>
      </c>
      <c r="E5292" s="21" t="s">
        <v>71</v>
      </c>
      <c r="F5292" s="21" t="s">
        <v>72</v>
      </c>
      <c r="G5292" s="21" t="s">
        <v>73</v>
      </c>
      <c r="H5292" s="21" t="s">
        <v>74</v>
      </c>
      <c r="I5292" s="21" t="s">
        <v>75</v>
      </c>
      <c r="J5292" s="21" t="s">
        <v>76</v>
      </c>
      <c r="K5292" s="21" t="s">
        <v>77</v>
      </c>
      <c r="L5292" s="21" t="s">
        <v>78</v>
      </c>
      <c r="M5292" s="21" t="s">
        <v>79</v>
      </c>
      <c r="N5292" s="21" t="s">
        <v>80</v>
      </c>
      <c r="O5292" s="21" t="s">
        <v>81</v>
      </c>
      <c r="P5292" s="21" t="s">
        <v>82</v>
      </c>
      <c r="Q5292" s="21" t="s">
        <v>83</v>
      </c>
      <c r="R5292" s="21" t="s">
        <v>84</v>
      </c>
      <c r="S5292" s="21" t="s">
        <v>85</v>
      </c>
      <c r="T5292" s="21" t="s">
        <v>86</v>
      </c>
      <c r="U5292" s="21" t="s">
        <v>87</v>
      </c>
      <c r="V5292" s="21" t="s">
        <v>88</v>
      </c>
      <c r="W5292" s="21" t="s">
        <v>89</v>
      </c>
      <c r="X5292" s="21" t="s">
        <v>90</v>
      </c>
      <c r="Y5292" s="21" t="s">
        <v>91</v>
      </c>
    </row>
    <row r="5293" customFormat="false" ht="15" hidden="false" customHeight="true" outlineLevel="0" collapsed="false">
      <c r="A5293" s="22" t="s">
        <v>92</v>
      </c>
      <c r="B5293" s="22" t="s">
        <v>93</v>
      </c>
      <c r="C5293" s="22"/>
      <c r="D5293" s="22"/>
      <c r="E5293" s="22"/>
      <c r="F5293" s="22"/>
      <c r="G5293" s="22"/>
      <c r="H5293" s="22"/>
      <c r="I5293" s="22"/>
      <c r="J5293" s="22"/>
      <c r="K5293" s="22"/>
      <c r="L5293" s="22"/>
      <c r="M5293" s="22"/>
      <c r="N5293" s="22"/>
      <c r="O5293" s="22"/>
      <c r="P5293" s="22"/>
      <c r="Q5293" s="22"/>
      <c r="R5293" s="22"/>
      <c r="S5293" s="22"/>
      <c r="T5293" s="22"/>
      <c r="U5293" s="22"/>
      <c r="V5293" s="22"/>
      <c r="W5293" s="22"/>
    </row>
    <row r="5294" customFormat="false" ht="26.25" hidden="false" customHeight="true" outlineLevel="0" collapsed="false">
      <c r="A5294" s="4" t="s">
        <v>94</v>
      </c>
      <c r="B5294" s="4" t="s">
        <v>1668</v>
      </c>
      <c r="C5294" s="4" t="s">
        <v>1669</v>
      </c>
      <c r="D5294" s="4" t="s">
        <v>1670</v>
      </c>
      <c r="E5294" s="4" t="s">
        <v>98</v>
      </c>
      <c r="F5294" s="4" t="s">
        <v>99</v>
      </c>
      <c r="G5294" s="23" t="n">
        <v>651446</v>
      </c>
      <c r="H5294" s="24" t="n">
        <f aca="false">Parametros!$B$3</f>
        <v>160.42</v>
      </c>
      <c r="I5294" s="24" t="n">
        <f aca="false">Parametros!$B$4</f>
        <v>151.76</v>
      </c>
      <c r="J5294" s="23" t="n">
        <f aca="false">G5294*H5294/I5294</f>
        <v>688619.974433316</v>
      </c>
      <c r="K5294" s="23" t="n">
        <v>625043.05</v>
      </c>
      <c r="L5294" s="23" t="n">
        <v>818482</v>
      </c>
      <c r="M5294" s="23" t="n">
        <f aca="false">MIN(J5294:L5294)</f>
        <v>625043.05</v>
      </c>
      <c r="N5294" s="23" t="n">
        <f aca="false">MAX(J5294:L5294)</f>
        <v>818482</v>
      </c>
      <c r="O5294" s="23" t="n">
        <f aca="false">MEDIAN(J5294:L5294)</f>
        <v>688619.974433316</v>
      </c>
      <c r="P5294" s="23" t="n">
        <f aca="false">AVERAGE(J5294:L5294)</f>
        <v>710715.008144439</v>
      </c>
      <c r="Q5294" s="23" t="n">
        <f aca="false">AVERAGE(M5294,O5294)</f>
        <v>656831.512216658</v>
      </c>
      <c r="R5294" s="23" t="n">
        <f aca="false">AVERAGE(N5294,O5294)</f>
        <v>753550.987216658</v>
      </c>
      <c r="S5294" s="23" t="n">
        <f aca="false">STDEV(J5294:L5294)</f>
        <v>98594.1161038394</v>
      </c>
      <c r="T5294" s="25" t="n">
        <f aca="false">IF(P5294&gt;0,S5294/P5294,NA())</f>
        <v>0.138725248480755</v>
      </c>
      <c r="U5294" s="4" t="str">
        <f aca="false">IF(T5294&lt;=Parametros!$B$7,"MENOR",IF(T5294&lt;=Parametros!$B$8,"PROMEDIO MENOR-MEDIANA","PROMEDIO"))</f>
        <v>MENOR</v>
      </c>
      <c r="V5294" s="23" t="n">
        <f aca="false">IF(T5294&lt;=Parametros!$B$7,M5294,IF(T5294&lt;=Parametros!$B$8,Q5294,P5294))</f>
        <v>625043.05</v>
      </c>
      <c r="W5294" s="26" t="n">
        <f aca="false">ROUND(V5294,0)</f>
        <v>625043</v>
      </c>
      <c r="X5294" s="27" t="n">
        <f aca="false">K5294/G5294</f>
        <v>0.959470240050595</v>
      </c>
      <c r="Y5294" s="27" t="n">
        <f aca="false">L5294/G5294</f>
        <v>1.25640805224071</v>
      </c>
    </row>
    <row r="5295" customFormat="false" ht="26.25" hidden="false" customHeight="true" outlineLevel="0" collapsed="false">
      <c r="A5295" s="4" t="s">
        <v>100</v>
      </c>
      <c r="B5295" s="4" t="s">
        <v>1668</v>
      </c>
      <c r="C5295" s="4" t="s">
        <v>1671</v>
      </c>
      <c r="D5295" s="4" t="s">
        <v>1672</v>
      </c>
      <c r="E5295" s="4" t="s">
        <v>98</v>
      </c>
      <c r="F5295" s="4" t="s">
        <v>99</v>
      </c>
      <c r="G5295" s="23" t="n">
        <v>354464</v>
      </c>
      <c r="H5295" s="24" t="n">
        <f aca="false">Parametros!$B$3</f>
        <v>160.42</v>
      </c>
      <c r="I5295" s="24" t="n">
        <f aca="false">Parametros!$B$4</f>
        <v>151.76</v>
      </c>
      <c r="J5295" s="23" t="n">
        <f aca="false">G5295*H5295/I5295</f>
        <v>374691.057459146</v>
      </c>
      <c r="K5295" s="23" t="n">
        <v>340097.57</v>
      </c>
      <c r="L5295" s="23" t="n">
        <v>445298</v>
      </c>
      <c r="M5295" s="23" t="n">
        <f aca="false">MIN(J5295:L5295)</f>
        <v>340097.57</v>
      </c>
      <c r="N5295" s="23" t="n">
        <f aca="false">MAX(J5295:L5295)</f>
        <v>445298</v>
      </c>
      <c r="O5295" s="23" t="n">
        <f aca="false">MEDIAN(J5295:L5295)</f>
        <v>374691.057459146</v>
      </c>
      <c r="P5295" s="23" t="n">
        <f aca="false">AVERAGE(J5295:L5295)</f>
        <v>386695.542486382</v>
      </c>
      <c r="Q5295" s="23" t="n">
        <f aca="false">AVERAGE(M5295,O5295)</f>
        <v>357394.313729573</v>
      </c>
      <c r="R5295" s="23" t="n">
        <f aca="false">AVERAGE(N5295,O5295)</f>
        <v>409994.528729573</v>
      </c>
      <c r="S5295" s="23" t="n">
        <f aca="false">STDEV(J5295:L5295)</f>
        <v>53617.7523178944</v>
      </c>
      <c r="T5295" s="25" t="n">
        <f aca="false">IF(P5295&gt;0,S5295/P5295,NA())</f>
        <v>0.138656246133953</v>
      </c>
      <c r="U5295" s="4" t="str">
        <f aca="false">IF(T5295&lt;=Parametros!$B$7,"MENOR",IF(T5295&lt;=Parametros!$B$8,"PROMEDIO MENOR-MEDIANA","PROMEDIO"))</f>
        <v>MENOR</v>
      </c>
      <c r="V5295" s="23" t="n">
        <f aca="false">IF(T5295&lt;=Parametros!$B$7,M5295,IF(T5295&lt;=Parametros!$B$8,Q5295,P5295))</f>
        <v>340097.57</v>
      </c>
      <c r="W5295" s="26" t="n">
        <f aca="false">ROUND(V5295,0)</f>
        <v>340098</v>
      </c>
      <c r="X5295" s="27" t="n">
        <f aca="false">K5295/G5295</f>
        <v>0.959469988489663</v>
      </c>
      <c r="Y5295" s="27" t="n">
        <f aca="false">L5295/G5295</f>
        <v>1.25625733501851</v>
      </c>
    </row>
    <row r="5296" customFormat="false" ht="26.25" hidden="false" customHeight="true" outlineLevel="0" collapsed="false">
      <c r="A5296" s="4" t="s">
        <v>103</v>
      </c>
      <c r="B5296" s="4" t="s">
        <v>1668</v>
      </c>
      <c r="C5296" s="4" t="s">
        <v>1673</v>
      </c>
      <c r="D5296" s="4" t="s">
        <v>1674</v>
      </c>
      <c r="E5296" s="4" t="s">
        <v>98</v>
      </c>
      <c r="F5296" s="4" t="s">
        <v>99</v>
      </c>
      <c r="G5296" s="23" t="n">
        <v>515171</v>
      </c>
      <c r="H5296" s="24" t="n">
        <f aca="false">Parametros!$B$3</f>
        <v>160.42</v>
      </c>
      <c r="I5296" s="24" t="n">
        <f aca="false">Parametros!$B$4</f>
        <v>151.76</v>
      </c>
      <c r="J5296" s="23" t="n">
        <f aca="false">G5296*H5296/I5296</f>
        <v>544568.607142857</v>
      </c>
      <c r="K5296" s="23" t="n">
        <v>494291.62</v>
      </c>
      <c r="L5296" s="23" t="n">
        <v>647241</v>
      </c>
      <c r="M5296" s="23" t="n">
        <f aca="false">MIN(J5296:L5296)</f>
        <v>494291.62</v>
      </c>
      <c r="N5296" s="23" t="n">
        <f aca="false">MAX(J5296:L5296)</f>
        <v>647241</v>
      </c>
      <c r="O5296" s="23" t="n">
        <f aca="false">MEDIAN(J5296:L5296)</f>
        <v>544568.607142857</v>
      </c>
      <c r="P5296" s="23" t="n">
        <f aca="false">AVERAGE(J5296:L5296)</f>
        <v>562033.742380952</v>
      </c>
      <c r="Q5296" s="23" t="n">
        <f aca="false">AVERAGE(M5296,O5296)</f>
        <v>519430.113571429</v>
      </c>
      <c r="R5296" s="23" t="n">
        <f aca="false">AVERAGE(N5296,O5296)</f>
        <v>595904.803571429</v>
      </c>
      <c r="S5296" s="23" t="n">
        <f aca="false">STDEV(J5296:L5296)</f>
        <v>77956.0864991299</v>
      </c>
      <c r="T5296" s="25" t="n">
        <f aca="false">IF(P5296&gt;0,S5296/P5296,NA())</f>
        <v>0.13870356994739</v>
      </c>
      <c r="U5296" s="4" t="str">
        <f aca="false">IF(T5296&lt;=Parametros!$B$7,"MENOR",IF(T5296&lt;=Parametros!$B$8,"PROMEDIO MENOR-MEDIANA","PROMEDIO"))</f>
        <v>MENOR</v>
      </c>
      <c r="V5296" s="23" t="n">
        <f aca="false">IF(T5296&lt;=Parametros!$B$7,M5296,IF(T5296&lt;=Parametros!$B$8,Q5296,P5296))</f>
        <v>494291.62</v>
      </c>
      <c r="W5296" s="26" t="n">
        <f aca="false">ROUND(V5296,0)</f>
        <v>494292</v>
      </c>
      <c r="X5296" s="27" t="n">
        <f aca="false">K5296/G5296</f>
        <v>0.959470971774421</v>
      </c>
      <c r="Y5296" s="27" t="n">
        <f aca="false">L5296/G5296</f>
        <v>1.25636147997461</v>
      </c>
    </row>
    <row r="5297" customFormat="false" ht="26.25" hidden="false" customHeight="true" outlineLevel="0" collapsed="false">
      <c r="A5297" s="4" t="s">
        <v>106</v>
      </c>
      <c r="B5297" s="4" t="s">
        <v>1668</v>
      </c>
      <c r="C5297" s="4" t="s">
        <v>1675</v>
      </c>
      <c r="D5297" s="4" t="s">
        <v>1676</v>
      </c>
      <c r="E5297" s="4" t="s">
        <v>98</v>
      </c>
      <c r="F5297" s="4" t="s">
        <v>99</v>
      </c>
      <c r="G5297" s="23" t="n">
        <v>165394</v>
      </c>
      <c r="H5297" s="24" t="n">
        <f aca="false">Parametros!$B$3</f>
        <v>160.42</v>
      </c>
      <c r="I5297" s="24" t="n">
        <f aca="false">Parametros!$B$4</f>
        <v>151.76</v>
      </c>
      <c r="J5297" s="23" t="n">
        <f aca="false">G5297*H5297/I5297</f>
        <v>174832.007643648</v>
      </c>
      <c r="K5297" s="23" t="n">
        <v>158690.33</v>
      </c>
      <c r="L5297" s="23" t="n">
        <v>207774</v>
      </c>
      <c r="M5297" s="23" t="n">
        <f aca="false">MIN(J5297:L5297)</f>
        <v>158690.33</v>
      </c>
      <c r="N5297" s="23" t="n">
        <f aca="false">MAX(J5297:L5297)</f>
        <v>207774</v>
      </c>
      <c r="O5297" s="23" t="n">
        <f aca="false">MEDIAN(J5297:L5297)</f>
        <v>174832.007643648</v>
      </c>
      <c r="P5297" s="23" t="n">
        <f aca="false">AVERAGE(J5297:L5297)</f>
        <v>180432.112547883</v>
      </c>
      <c r="Q5297" s="23" t="n">
        <f aca="false">AVERAGE(M5297,O5297)</f>
        <v>166761.168821824</v>
      </c>
      <c r="R5297" s="23" t="n">
        <f aca="false">AVERAGE(N5297,O5297)</f>
        <v>191303.003821824</v>
      </c>
      <c r="S5297" s="23" t="n">
        <f aca="false">STDEV(J5297:L5297)</f>
        <v>25016.4455183196</v>
      </c>
      <c r="T5297" s="25" t="n">
        <f aca="false">IF(P5297&gt;0,S5297/P5297,NA())</f>
        <v>0.138647412398282</v>
      </c>
      <c r="U5297" s="4" t="str">
        <f aca="false">IF(T5297&lt;=Parametros!$B$7,"MENOR",IF(T5297&lt;=Parametros!$B$8,"PROMEDIO MENOR-MEDIANA","PROMEDIO"))</f>
        <v>MENOR</v>
      </c>
      <c r="V5297" s="23" t="n">
        <f aca="false">IF(T5297&lt;=Parametros!$B$7,M5297,IF(T5297&lt;=Parametros!$B$8,Q5297,P5297))</f>
        <v>158690.33</v>
      </c>
      <c r="W5297" s="26" t="n">
        <f aca="false">ROUND(V5297,0)</f>
        <v>158690</v>
      </c>
      <c r="X5297" s="27" t="n">
        <f aca="false">K5297/G5297</f>
        <v>0.959468481323385</v>
      </c>
      <c r="Y5297" s="27" t="n">
        <f aca="false">L5297/G5297</f>
        <v>1.2562366228521</v>
      </c>
    </row>
    <row r="5298" customFormat="false" ht="26.25" hidden="false" customHeight="true" outlineLevel="0" collapsed="false">
      <c r="A5298" s="4" t="s">
        <v>109</v>
      </c>
      <c r="B5298" s="4" t="s">
        <v>1668</v>
      </c>
      <c r="C5298" s="4" t="s">
        <v>1677</v>
      </c>
      <c r="D5298" s="4" t="s">
        <v>1678</v>
      </c>
      <c r="E5298" s="4" t="s">
        <v>112</v>
      </c>
      <c r="F5298" s="4" t="s">
        <v>99</v>
      </c>
      <c r="G5298" s="23" t="n">
        <v>257586</v>
      </c>
      <c r="H5298" s="24" t="n">
        <f aca="false">Parametros!$B$3</f>
        <v>160.42</v>
      </c>
      <c r="I5298" s="24" t="n">
        <f aca="false">Parametros!$B$4</f>
        <v>151.76</v>
      </c>
      <c r="J5298" s="23" t="n">
        <f aca="false">G5298*H5298/I5298</f>
        <v>272284.832103321</v>
      </c>
      <c r="K5298" s="23" t="n">
        <v>247146.27</v>
      </c>
      <c r="L5298" s="23" t="n">
        <v>323561</v>
      </c>
      <c r="M5298" s="23" t="n">
        <f aca="false">MIN(J5298:L5298)</f>
        <v>247146.27</v>
      </c>
      <c r="N5298" s="23" t="n">
        <f aca="false">MAX(J5298:L5298)</f>
        <v>323561</v>
      </c>
      <c r="O5298" s="23" t="n">
        <f aca="false">MEDIAN(J5298:L5298)</f>
        <v>272284.832103321</v>
      </c>
      <c r="P5298" s="23" t="n">
        <f aca="false">AVERAGE(J5298:L5298)</f>
        <v>280997.367367774</v>
      </c>
      <c r="Q5298" s="23" t="n">
        <f aca="false">AVERAGE(M5298,O5298)</f>
        <v>259715.551051661</v>
      </c>
      <c r="R5298" s="23" t="n">
        <f aca="false">AVERAGE(N5298,O5298)</f>
        <v>297922.916051661</v>
      </c>
      <c r="S5298" s="23" t="n">
        <f aca="false">STDEV(J5298:L5298)</f>
        <v>38945.2685610714</v>
      </c>
      <c r="T5298" s="25" t="n">
        <f aca="false">IF(P5298&gt;0,S5298/P5298,NA())</f>
        <v>0.138596560266343</v>
      </c>
      <c r="U5298" s="4" t="str">
        <f aca="false">IF(T5298&lt;=Parametros!$B$7,"MENOR",IF(T5298&lt;=Parametros!$B$8,"PROMEDIO MENOR-MEDIANA","PROMEDIO"))</f>
        <v>MENOR</v>
      </c>
      <c r="V5298" s="23" t="n">
        <f aca="false">IF(T5298&lt;=Parametros!$B$7,M5298,IF(T5298&lt;=Parametros!$B$8,Q5298,P5298))</f>
        <v>247146.27</v>
      </c>
      <c r="W5298" s="26" t="n">
        <f aca="false">ROUND(V5298,0)</f>
        <v>247146</v>
      </c>
      <c r="X5298" s="27" t="n">
        <f aca="false">K5298/G5298</f>
        <v>0.959470895157346</v>
      </c>
      <c r="Y5298" s="27" t="n">
        <f aca="false">L5298/G5298</f>
        <v>1.25612805043752</v>
      </c>
    </row>
    <row r="5299" customFormat="false" ht="26.25" hidden="false" customHeight="true" outlineLevel="0" collapsed="false">
      <c r="A5299" s="4" t="s">
        <v>113</v>
      </c>
      <c r="B5299" s="4" t="s">
        <v>1668</v>
      </c>
      <c r="C5299" s="4" t="s">
        <v>1683</v>
      </c>
      <c r="D5299" s="4" t="s">
        <v>1684</v>
      </c>
      <c r="E5299" s="4" t="s">
        <v>112</v>
      </c>
      <c r="F5299" s="4" t="s">
        <v>99</v>
      </c>
      <c r="G5299" s="23" t="n">
        <v>257586</v>
      </c>
      <c r="H5299" s="24" t="n">
        <f aca="false">Parametros!$B$3</f>
        <v>160.42</v>
      </c>
      <c r="I5299" s="24" t="n">
        <f aca="false">Parametros!$B$4</f>
        <v>151.76</v>
      </c>
      <c r="J5299" s="23" t="n">
        <f aca="false">G5299*H5299/I5299</f>
        <v>272284.832103321</v>
      </c>
      <c r="K5299" s="23" t="n">
        <v>247146.27</v>
      </c>
      <c r="L5299" s="23" t="n">
        <v>323561</v>
      </c>
      <c r="M5299" s="23" t="n">
        <f aca="false">MIN(J5299:L5299)</f>
        <v>247146.27</v>
      </c>
      <c r="N5299" s="23" t="n">
        <f aca="false">MAX(J5299:L5299)</f>
        <v>323561</v>
      </c>
      <c r="O5299" s="23" t="n">
        <f aca="false">MEDIAN(J5299:L5299)</f>
        <v>272284.832103321</v>
      </c>
      <c r="P5299" s="23" t="n">
        <f aca="false">AVERAGE(J5299:L5299)</f>
        <v>280997.367367774</v>
      </c>
      <c r="Q5299" s="23" t="n">
        <f aca="false">AVERAGE(M5299,O5299)</f>
        <v>259715.551051661</v>
      </c>
      <c r="R5299" s="23" t="n">
        <f aca="false">AVERAGE(N5299,O5299)</f>
        <v>297922.916051661</v>
      </c>
      <c r="S5299" s="23" t="n">
        <f aca="false">STDEV(J5299:L5299)</f>
        <v>38945.2685610714</v>
      </c>
      <c r="T5299" s="25" t="n">
        <f aca="false">IF(P5299&gt;0,S5299/P5299,NA())</f>
        <v>0.138596560266343</v>
      </c>
      <c r="U5299" s="4" t="str">
        <f aca="false">IF(T5299&lt;=Parametros!$B$7,"MENOR",IF(T5299&lt;=Parametros!$B$8,"PROMEDIO MENOR-MEDIANA","PROMEDIO"))</f>
        <v>MENOR</v>
      </c>
      <c r="V5299" s="23" t="n">
        <f aca="false">IF(T5299&lt;=Parametros!$B$7,M5299,IF(T5299&lt;=Parametros!$B$8,Q5299,P5299))</f>
        <v>247146.27</v>
      </c>
      <c r="W5299" s="26" t="n">
        <f aca="false">ROUND(V5299,0)</f>
        <v>247146</v>
      </c>
      <c r="X5299" s="27" t="n">
        <f aca="false">K5299/G5299</f>
        <v>0.959470895157346</v>
      </c>
      <c r="Y5299" s="27" t="n">
        <f aca="false">L5299/G5299</f>
        <v>1.25612805043752</v>
      </c>
    </row>
    <row r="5300" customFormat="false" ht="26.25" hidden="false" customHeight="true" outlineLevel="0" collapsed="false">
      <c r="A5300" s="4" t="s">
        <v>116</v>
      </c>
      <c r="B5300" s="4" t="s">
        <v>1668</v>
      </c>
      <c r="C5300" s="4" t="s">
        <v>1685</v>
      </c>
      <c r="D5300" s="4" t="s">
        <v>1686</v>
      </c>
      <c r="E5300" s="4" t="s">
        <v>98</v>
      </c>
      <c r="F5300" s="4" t="s">
        <v>99</v>
      </c>
      <c r="G5300" s="23" t="n">
        <v>204309</v>
      </c>
      <c r="H5300" s="24" t="n">
        <f aca="false">Parametros!$B$3</f>
        <v>160.42</v>
      </c>
      <c r="I5300" s="24" t="n">
        <f aca="false">Parametros!$B$4</f>
        <v>151.76</v>
      </c>
      <c r="J5300" s="23" t="n">
        <f aca="false">G5300*H5300/I5300</f>
        <v>215967.644833948</v>
      </c>
      <c r="K5300" s="23" t="n">
        <v>196028.64</v>
      </c>
      <c r="L5300" s="23" t="n">
        <v>256683</v>
      </c>
      <c r="M5300" s="23" t="n">
        <f aca="false">MIN(J5300:L5300)</f>
        <v>196028.64</v>
      </c>
      <c r="N5300" s="23" t="n">
        <f aca="false">MAX(J5300:L5300)</f>
        <v>256683</v>
      </c>
      <c r="O5300" s="23" t="n">
        <f aca="false">MEDIAN(J5300:L5300)</f>
        <v>215967.644833948</v>
      </c>
      <c r="P5300" s="23" t="n">
        <f aca="false">AVERAGE(J5300:L5300)</f>
        <v>222893.094944649</v>
      </c>
      <c r="Q5300" s="23" t="n">
        <f aca="false">AVERAGE(M5300,O5300)</f>
        <v>205998.142416974</v>
      </c>
      <c r="R5300" s="23" t="n">
        <f aca="false">AVERAGE(N5300,O5300)</f>
        <v>236325.322416974</v>
      </c>
      <c r="S5300" s="23" t="n">
        <f aca="false">STDEV(J5300:L5300)</f>
        <v>30914.5474037589</v>
      </c>
      <c r="T5300" s="25" t="n">
        <f aca="false">IF(P5300&gt;0,S5300/P5300,NA())</f>
        <v>0.13869674792499</v>
      </c>
      <c r="U5300" s="4" t="str">
        <f aca="false">IF(T5300&lt;=Parametros!$B$7,"MENOR",IF(T5300&lt;=Parametros!$B$8,"PROMEDIO MENOR-MEDIANA","PROMEDIO"))</f>
        <v>MENOR</v>
      </c>
      <c r="V5300" s="23" t="n">
        <f aca="false">IF(T5300&lt;=Parametros!$B$7,M5300,IF(T5300&lt;=Parametros!$B$8,Q5300,P5300))</f>
        <v>196028.64</v>
      </c>
      <c r="W5300" s="26" t="n">
        <f aca="false">ROUND(V5300,0)</f>
        <v>196029</v>
      </c>
      <c r="X5300" s="27" t="n">
        <f aca="false">K5300/G5300</f>
        <v>0.959471388925598</v>
      </c>
      <c r="Y5300" s="27" t="n">
        <f aca="false">L5300/G5300</f>
        <v>1.25634700380306</v>
      </c>
    </row>
    <row r="5301" customFormat="false" ht="26.25" hidden="false" customHeight="true" outlineLevel="0" collapsed="false">
      <c r="A5301" s="4" t="s">
        <v>119</v>
      </c>
      <c r="B5301" s="4" t="s">
        <v>1668</v>
      </c>
      <c r="C5301" s="4" t="s">
        <v>1687</v>
      </c>
      <c r="D5301" s="4" t="s">
        <v>1688</v>
      </c>
      <c r="E5301" s="4" t="s">
        <v>98</v>
      </c>
      <c r="F5301" s="4" t="s">
        <v>99</v>
      </c>
      <c r="G5301" s="23" t="n">
        <v>341868</v>
      </c>
      <c r="H5301" s="24" t="n">
        <f aca="false">Parametros!$B$3</f>
        <v>160.42</v>
      </c>
      <c r="I5301" s="24" t="n">
        <f aca="false">Parametros!$B$4</f>
        <v>151.76</v>
      </c>
      <c r="J5301" s="23" t="n">
        <f aca="false">G5301*H5301/I5301</f>
        <v>361376.282024249</v>
      </c>
      <c r="K5301" s="23" t="n">
        <v>328012.49</v>
      </c>
      <c r="L5301" s="23" t="n">
        <v>429471</v>
      </c>
      <c r="M5301" s="23" t="n">
        <f aca="false">MIN(J5301:L5301)</f>
        <v>328012.49</v>
      </c>
      <c r="N5301" s="23" t="n">
        <f aca="false">MAX(J5301:L5301)</f>
        <v>429471</v>
      </c>
      <c r="O5301" s="23" t="n">
        <f aca="false">MEDIAN(J5301:L5301)</f>
        <v>361376.282024249</v>
      </c>
      <c r="P5301" s="23" t="n">
        <f aca="false">AVERAGE(J5301:L5301)</f>
        <v>372953.257341416</v>
      </c>
      <c r="Q5301" s="23" t="n">
        <f aca="false">AVERAGE(M5301,O5301)</f>
        <v>344694.386012124</v>
      </c>
      <c r="R5301" s="23" t="n">
        <f aca="false">AVERAGE(N5301,O5301)</f>
        <v>395423.641012124</v>
      </c>
      <c r="S5301" s="23" t="n">
        <f aca="false">STDEV(J5301:L5301)</f>
        <v>51710.5122869205</v>
      </c>
      <c r="T5301" s="25" t="n">
        <f aca="false">IF(P5301&gt;0,S5301/P5301,NA())</f>
        <v>0.13865145636624</v>
      </c>
      <c r="U5301" s="4" t="str">
        <f aca="false">IF(T5301&lt;=Parametros!$B$7,"MENOR",IF(T5301&lt;=Parametros!$B$8,"PROMEDIO MENOR-MEDIANA","PROMEDIO"))</f>
        <v>MENOR</v>
      </c>
      <c r="V5301" s="23" t="n">
        <f aca="false">IF(T5301&lt;=Parametros!$B$7,M5301,IF(T5301&lt;=Parametros!$B$8,Q5301,P5301))</f>
        <v>328012.49</v>
      </c>
      <c r="W5301" s="26" t="n">
        <f aca="false">ROUND(V5301,0)</f>
        <v>328012</v>
      </c>
      <c r="X5301" s="27" t="n">
        <f aca="false">K5301/G5301</f>
        <v>0.959471170159243</v>
      </c>
      <c r="Y5301" s="27" t="n">
        <f aca="false">L5301/G5301</f>
        <v>1.25624802555372</v>
      </c>
    </row>
    <row r="5302" customFormat="false" ht="15" hidden="false" customHeight="true" outlineLevel="0" collapsed="false">
      <c r="A5302" s="22" t="s">
        <v>213</v>
      </c>
      <c r="B5302" s="22" t="s">
        <v>214</v>
      </c>
      <c r="C5302" s="22"/>
      <c r="D5302" s="22"/>
      <c r="E5302" s="22"/>
      <c r="F5302" s="22"/>
      <c r="G5302" s="22"/>
      <c r="H5302" s="22"/>
      <c r="I5302" s="22"/>
      <c r="J5302" s="22"/>
      <c r="K5302" s="22"/>
      <c r="L5302" s="22"/>
      <c r="M5302" s="22"/>
      <c r="N5302" s="22"/>
      <c r="O5302" s="22"/>
      <c r="P5302" s="22"/>
      <c r="Q5302" s="22"/>
      <c r="R5302" s="22"/>
      <c r="S5302" s="22"/>
      <c r="T5302" s="22"/>
      <c r="U5302" s="22"/>
      <c r="V5302" s="22"/>
      <c r="W5302" s="22"/>
    </row>
    <row r="5303" customFormat="false" ht="26.25" hidden="false" customHeight="true" outlineLevel="0" collapsed="false">
      <c r="A5303" s="4" t="s">
        <v>215</v>
      </c>
      <c r="B5303" s="4" t="s">
        <v>1668</v>
      </c>
      <c r="C5303" s="4" t="s">
        <v>1801</v>
      </c>
      <c r="D5303" s="4" t="s">
        <v>1802</v>
      </c>
      <c r="E5303" s="4" t="s">
        <v>98</v>
      </c>
      <c r="F5303" s="4" t="s">
        <v>99</v>
      </c>
      <c r="G5303" s="23" t="n">
        <v>289730</v>
      </c>
      <c r="H5303" s="24" t="n">
        <f aca="false">Parametros!$B$3</f>
        <v>160.42</v>
      </c>
      <c r="I5303" s="24" t="n">
        <f aca="false">Parametros!$B$4</f>
        <v>151.76</v>
      </c>
      <c r="J5303" s="23" t="n">
        <f aca="false">G5303*H5303/I5303</f>
        <v>306263.090405904</v>
      </c>
      <c r="K5303" s="23" t="n">
        <v>277987.09</v>
      </c>
      <c r="L5303" s="23" t="n">
        <v>364021</v>
      </c>
      <c r="M5303" s="23" t="n">
        <f aca="false">MIN(J5303:L5303)</f>
        <v>277987.09</v>
      </c>
      <c r="N5303" s="23" t="n">
        <f aca="false">MAX(J5303:L5303)</f>
        <v>364021</v>
      </c>
      <c r="O5303" s="23" t="n">
        <f aca="false">MEDIAN(J5303:L5303)</f>
        <v>306263.090405904</v>
      </c>
      <c r="P5303" s="23" t="n">
        <f aca="false">AVERAGE(J5303:L5303)</f>
        <v>316090.393468635</v>
      </c>
      <c r="Q5303" s="23" t="n">
        <f aca="false">AVERAGE(M5303,O5303)</f>
        <v>292125.090202952</v>
      </c>
      <c r="R5303" s="23" t="n">
        <f aca="false">AVERAGE(N5303,O5303)</f>
        <v>335142.045202952</v>
      </c>
      <c r="S5303" s="23" t="n">
        <f aca="false">STDEV(J5303:L5303)</f>
        <v>43850.7734434307</v>
      </c>
      <c r="T5303" s="25" t="n">
        <f aca="false">IF(P5303&gt;0,S5303/P5303,NA())</f>
        <v>0.138728586345925</v>
      </c>
      <c r="U5303" s="4" t="str">
        <f aca="false">IF(T5303&lt;=Parametros!$B$7,"MENOR",IF(T5303&lt;=Parametros!$B$8,"PROMEDIO MENOR-MEDIANA","PROMEDIO"))</f>
        <v>MENOR</v>
      </c>
      <c r="V5303" s="23" t="n">
        <f aca="false">IF(T5303&lt;=Parametros!$B$7,M5303,IF(T5303&lt;=Parametros!$B$8,Q5303,P5303))</f>
        <v>277987.09</v>
      </c>
      <c r="W5303" s="26" t="n">
        <f aca="false">ROUND(V5303,0)</f>
        <v>277987</v>
      </c>
      <c r="X5303" s="27" t="n">
        <f aca="false">K5303/G5303</f>
        <v>0.959469471576986</v>
      </c>
      <c r="Y5303" s="27" t="n">
        <f aca="false">L5303/G5303</f>
        <v>1.25641459289683</v>
      </c>
    </row>
    <row r="5304" customFormat="false" ht="26.25" hidden="false" customHeight="true" outlineLevel="0" collapsed="false">
      <c r="A5304" s="4" t="s">
        <v>218</v>
      </c>
      <c r="B5304" s="4" t="s">
        <v>1668</v>
      </c>
      <c r="C5304" s="4" t="s">
        <v>2542</v>
      </c>
      <c r="D5304" s="4" t="s">
        <v>2543</v>
      </c>
      <c r="E5304" s="4" t="s">
        <v>98</v>
      </c>
      <c r="F5304" s="4" t="s">
        <v>99</v>
      </c>
      <c r="G5304" s="23" t="n">
        <v>386378</v>
      </c>
      <c r="H5304" s="24" t="n">
        <f aca="false">Parametros!$B$3</f>
        <v>160.42</v>
      </c>
      <c r="I5304" s="24" t="n">
        <f aca="false">Parametros!$B$4</f>
        <v>151.76</v>
      </c>
      <c r="J5304" s="23" t="n">
        <f aca="false">G5304*H5304/I5304</f>
        <v>408426.191091197</v>
      </c>
      <c r="K5304" s="23" t="n">
        <v>370718.49</v>
      </c>
      <c r="L5304" s="23" t="n">
        <v>485401</v>
      </c>
      <c r="M5304" s="23" t="n">
        <f aca="false">MIN(J5304:L5304)</f>
        <v>370718.49</v>
      </c>
      <c r="N5304" s="23" t="n">
        <f aca="false">MAX(J5304:L5304)</f>
        <v>485401</v>
      </c>
      <c r="O5304" s="23" t="n">
        <f aca="false">MEDIAN(J5304:L5304)</f>
        <v>408426.191091197</v>
      </c>
      <c r="P5304" s="23" t="n">
        <f aca="false">AVERAGE(J5304:L5304)</f>
        <v>421515.227030399</v>
      </c>
      <c r="Q5304" s="23" t="n">
        <f aca="false">AVERAGE(M5304,O5304)</f>
        <v>389572.340545598</v>
      </c>
      <c r="R5304" s="23" t="n">
        <f aca="false">AVERAGE(N5304,O5304)</f>
        <v>446913.595545598</v>
      </c>
      <c r="S5304" s="23" t="n">
        <f aca="false">STDEV(J5304:L5304)</f>
        <v>58450.9338790949</v>
      </c>
      <c r="T5304" s="25" t="n">
        <f aca="false">IF(P5304&gt;0,S5304/P5304,NA())</f>
        <v>0.13866861771729</v>
      </c>
      <c r="U5304" s="4" t="str">
        <f aca="false">IF(T5304&lt;=Parametros!$B$7,"MENOR",IF(T5304&lt;=Parametros!$B$8,"PROMEDIO MENOR-MEDIANA","PROMEDIO"))</f>
        <v>MENOR</v>
      </c>
      <c r="V5304" s="23" t="n">
        <f aca="false">IF(T5304&lt;=Parametros!$B$7,M5304,IF(T5304&lt;=Parametros!$B$8,Q5304,P5304))</f>
        <v>370718.49</v>
      </c>
      <c r="W5304" s="26" t="n">
        <f aca="false">ROUND(V5304,0)</f>
        <v>370718</v>
      </c>
      <c r="X5304" s="27" t="n">
        <f aca="false">K5304/G5304</f>
        <v>0.959471010254207</v>
      </c>
      <c r="Y5304" s="27" t="n">
        <f aca="false">L5304/G5304</f>
        <v>1.25628529574665</v>
      </c>
    </row>
    <row r="5305" customFormat="false" ht="39" hidden="false" customHeight="true" outlineLevel="0" collapsed="false">
      <c r="A5305" s="4" t="s">
        <v>221</v>
      </c>
      <c r="B5305" s="4" t="s">
        <v>1668</v>
      </c>
      <c r="C5305" s="4" t="s">
        <v>2544</v>
      </c>
      <c r="D5305" s="4" t="s">
        <v>2545</v>
      </c>
      <c r="E5305" s="4" t="s">
        <v>112</v>
      </c>
      <c r="F5305" s="4" t="s">
        <v>99</v>
      </c>
      <c r="G5305" s="23" t="n">
        <v>772757</v>
      </c>
      <c r="H5305" s="24" t="n">
        <f aca="false">Parametros!$B$3</f>
        <v>160.42</v>
      </c>
      <c r="I5305" s="24" t="n">
        <f aca="false">Parametros!$B$4</f>
        <v>151.76</v>
      </c>
      <c r="J5305" s="23" t="n">
        <f aca="false">G5305*H5305/I5305</f>
        <v>816853.439246178</v>
      </c>
      <c r="K5305" s="23" t="n">
        <v>741437.89</v>
      </c>
      <c r="L5305" s="23" t="n">
        <v>970921</v>
      </c>
      <c r="M5305" s="23" t="n">
        <f aca="false">MIN(J5305:L5305)</f>
        <v>741437.89</v>
      </c>
      <c r="N5305" s="23" t="n">
        <f aca="false">MAX(J5305:L5305)</f>
        <v>970921</v>
      </c>
      <c r="O5305" s="23" t="n">
        <f aca="false">MEDIAN(J5305:L5305)</f>
        <v>816853.439246178</v>
      </c>
      <c r="P5305" s="23" t="n">
        <f aca="false">AVERAGE(J5305:L5305)</f>
        <v>843070.776415393</v>
      </c>
      <c r="Q5305" s="23" t="n">
        <f aca="false">AVERAGE(M5305,O5305)</f>
        <v>779145.664623089</v>
      </c>
      <c r="R5305" s="23" t="n">
        <f aca="false">AVERAGE(N5305,O5305)</f>
        <v>893887.219623089</v>
      </c>
      <c r="S5305" s="23" t="n">
        <f aca="false">STDEV(J5305:L5305)</f>
        <v>116966.388419927</v>
      </c>
      <c r="T5305" s="25" t="n">
        <f aca="false">IF(P5305&gt;0,S5305/P5305,NA())</f>
        <v>0.138738516020268</v>
      </c>
      <c r="U5305" s="4" t="str">
        <f aca="false">IF(T5305&lt;=Parametros!$B$7,"MENOR",IF(T5305&lt;=Parametros!$B$8,"PROMEDIO MENOR-MEDIANA","PROMEDIO"))</f>
        <v>MENOR</v>
      </c>
      <c r="V5305" s="23" t="n">
        <f aca="false">IF(T5305&lt;=Parametros!$B$7,M5305,IF(T5305&lt;=Parametros!$B$8,Q5305,P5305))</f>
        <v>741437.89</v>
      </c>
      <c r="W5305" s="26" t="n">
        <f aca="false">ROUND(V5305,0)</f>
        <v>741438</v>
      </c>
      <c r="X5305" s="27" t="n">
        <f aca="false">K5305/G5305</f>
        <v>0.959470946235362</v>
      </c>
      <c r="Y5305" s="27" t="n">
        <f aca="false">L5305/G5305</f>
        <v>1.25643766410398</v>
      </c>
    </row>
    <row r="5306" customFormat="false" ht="39" hidden="false" customHeight="true" outlineLevel="0" collapsed="false">
      <c r="A5306" s="4" t="s">
        <v>223</v>
      </c>
      <c r="B5306" s="4" t="s">
        <v>1668</v>
      </c>
      <c r="C5306" s="4" t="s">
        <v>2363</v>
      </c>
      <c r="D5306" s="4" t="s">
        <v>2364</v>
      </c>
      <c r="E5306" s="4" t="s">
        <v>112</v>
      </c>
      <c r="F5306" s="4" t="s">
        <v>99</v>
      </c>
      <c r="G5306" s="23" t="n">
        <v>481952</v>
      </c>
      <c r="H5306" s="24" t="n">
        <f aca="false">Parametros!$B$3</f>
        <v>160.42</v>
      </c>
      <c r="I5306" s="24" t="n">
        <f aca="false">Parametros!$B$4</f>
        <v>151.76</v>
      </c>
      <c r="J5306" s="23" t="n">
        <f aca="false">G5306*H5306/I5306</f>
        <v>509454.005271481</v>
      </c>
      <c r="K5306" s="23" t="n">
        <v>462419.04</v>
      </c>
      <c r="L5306" s="23" t="n">
        <v>605472</v>
      </c>
      <c r="M5306" s="23" t="n">
        <f aca="false">MIN(J5306:L5306)</f>
        <v>462419.04</v>
      </c>
      <c r="N5306" s="23" t="n">
        <f aca="false">MAX(J5306:L5306)</f>
        <v>605472</v>
      </c>
      <c r="O5306" s="23" t="n">
        <f aca="false">MEDIAN(J5306:L5306)</f>
        <v>509454.005271481</v>
      </c>
      <c r="P5306" s="23" t="n">
        <f aca="false">AVERAGE(J5306:L5306)</f>
        <v>525781.68175716</v>
      </c>
      <c r="Q5306" s="23" t="n">
        <f aca="false">AVERAGE(M5306,O5306)</f>
        <v>485936.522635741</v>
      </c>
      <c r="R5306" s="23" t="n">
        <f aca="false">AVERAGE(N5306,O5306)</f>
        <v>557463.002635741</v>
      </c>
      <c r="S5306" s="23" t="n">
        <f aca="false">STDEV(J5306:L5306)</f>
        <v>72910.7818210459</v>
      </c>
      <c r="T5306" s="25" t="n">
        <f aca="false">IF(P5306&gt;0,S5306/P5306,NA())</f>
        <v>0.138671209649941</v>
      </c>
      <c r="U5306" s="4" t="str">
        <f aca="false">IF(T5306&lt;=Parametros!$B$7,"MENOR",IF(T5306&lt;=Parametros!$B$8,"PROMEDIO MENOR-MEDIANA","PROMEDIO"))</f>
        <v>MENOR</v>
      </c>
      <c r="V5306" s="23" t="n">
        <f aca="false">IF(T5306&lt;=Parametros!$B$7,M5306,IF(T5306&lt;=Parametros!$B$8,Q5306,P5306))</f>
        <v>462419.04</v>
      </c>
      <c r="W5306" s="26" t="n">
        <f aca="false">ROUND(V5306,0)</f>
        <v>462419</v>
      </c>
      <c r="X5306" s="27" t="n">
        <f aca="false">K5306/G5306</f>
        <v>0.959471150654007</v>
      </c>
      <c r="Y5306" s="27" t="n">
        <f aca="false">L5306/G5306</f>
        <v>1.25629108292942</v>
      </c>
    </row>
    <row r="5307" customFormat="false" ht="39" hidden="false" customHeight="true" outlineLevel="0" collapsed="false">
      <c r="A5307" s="4" t="s">
        <v>226</v>
      </c>
      <c r="B5307" s="4" t="s">
        <v>1668</v>
      </c>
      <c r="C5307" s="4" t="s">
        <v>2365</v>
      </c>
      <c r="D5307" s="4" t="s">
        <v>2366</v>
      </c>
      <c r="E5307" s="4" t="s">
        <v>112</v>
      </c>
      <c r="F5307" s="4" t="s">
        <v>99</v>
      </c>
      <c r="G5307" s="23" t="n">
        <v>339779</v>
      </c>
      <c r="H5307" s="24" t="n">
        <f aca="false">Parametros!$B$3</f>
        <v>160.42</v>
      </c>
      <c r="I5307" s="24" t="n">
        <f aca="false">Parametros!$B$4</f>
        <v>151.76</v>
      </c>
      <c r="J5307" s="23" t="n">
        <f aca="false">G5307*H5307/I5307</f>
        <v>359168.075777544</v>
      </c>
      <c r="K5307" s="23" t="n">
        <v>326007.63</v>
      </c>
      <c r="L5307" s="23" t="n">
        <v>426853</v>
      </c>
      <c r="M5307" s="23" t="n">
        <f aca="false">MIN(J5307:L5307)</f>
        <v>326007.63</v>
      </c>
      <c r="N5307" s="23" t="n">
        <f aca="false">MAX(J5307:L5307)</f>
        <v>426853</v>
      </c>
      <c r="O5307" s="23" t="n">
        <f aca="false">MEDIAN(J5307:L5307)</f>
        <v>359168.075777544</v>
      </c>
      <c r="P5307" s="23" t="n">
        <f aca="false">AVERAGE(J5307:L5307)</f>
        <v>370676.235259181</v>
      </c>
      <c r="Q5307" s="23" t="n">
        <f aca="false">AVERAGE(M5307,O5307)</f>
        <v>342587.852888772</v>
      </c>
      <c r="R5307" s="23" t="n">
        <f aca="false">AVERAGE(N5307,O5307)</f>
        <v>393010.537888772</v>
      </c>
      <c r="S5307" s="23" t="n">
        <f aca="false">STDEV(J5307:L5307)</f>
        <v>51398.2048674886</v>
      </c>
      <c r="T5307" s="25" t="n">
        <f aca="false">IF(P5307&gt;0,S5307/P5307,NA())</f>
        <v>0.13866064230298</v>
      </c>
      <c r="U5307" s="4" t="str">
        <f aca="false">IF(T5307&lt;=Parametros!$B$7,"MENOR",IF(T5307&lt;=Parametros!$B$8,"PROMEDIO MENOR-MEDIANA","PROMEDIO"))</f>
        <v>MENOR</v>
      </c>
      <c r="V5307" s="23" t="n">
        <f aca="false">IF(T5307&lt;=Parametros!$B$7,M5307,IF(T5307&lt;=Parametros!$B$8,Q5307,P5307))</f>
        <v>326007.63</v>
      </c>
      <c r="W5307" s="26" t="n">
        <f aca="false">ROUND(V5307,0)</f>
        <v>326008</v>
      </c>
      <c r="X5307" s="27" t="n">
        <f aca="false">K5307/G5307</f>
        <v>0.959469625845035</v>
      </c>
      <c r="Y5307" s="27" t="n">
        <f aca="false">L5307/G5307</f>
        <v>1.25626657327263</v>
      </c>
    </row>
    <row r="5308" customFormat="false" ht="39" hidden="false" customHeight="true" outlineLevel="0" collapsed="false">
      <c r="A5308" s="4" t="s">
        <v>229</v>
      </c>
      <c r="B5308" s="4" t="s">
        <v>1668</v>
      </c>
      <c r="C5308" s="4" t="s">
        <v>2367</v>
      </c>
      <c r="D5308" s="4" t="s">
        <v>2368</v>
      </c>
      <c r="E5308" s="4" t="s">
        <v>112</v>
      </c>
      <c r="F5308" s="4" t="s">
        <v>99</v>
      </c>
      <c r="G5308" s="23" t="n">
        <v>289401</v>
      </c>
      <c r="H5308" s="24" t="n">
        <f aca="false">Parametros!$B$3</f>
        <v>160.42</v>
      </c>
      <c r="I5308" s="24" t="n">
        <f aca="false">Parametros!$B$4</f>
        <v>151.76</v>
      </c>
      <c r="J5308" s="23" t="n">
        <f aca="false">G5308*H5308/I5308</f>
        <v>305915.316420664</v>
      </c>
      <c r="K5308" s="23" t="n">
        <v>277671.89</v>
      </c>
      <c r="L5308" s="23" t="n">
        <v>363545</v>
      </c>
      <c r="M5308" s="23" t="n">
        <f aca="false">MIN(J5308:L5308)</f>
        <v>277671.89</v>
      </c>
      <c r="N5308" s="23" t="n">
        <f aca="false">MAX(J5308:L5308)</f>
        <v>363545</v>
      </c>
      <c r="O5308" s="23" t="n">
        <f aca="false">MEDIAN(J5308:L5308)</f>
        <v>305915.316420664</v>
      </c>
      <c r="P5308" s="23" t="n">
        <f aca="false">AVERAGE(J5308:L5308)</f>
        <v>315710.735473555</v>
      </c>
      <c r="Q5308" s="23" t="n">
        <f aca="false">AVERAGE(M5308,O5308)</f>
        <v>291793.603210332</v>
      </c>
      <c r="R5308" s="23" t="n">
        <f aca="false">AVERAGE(N5308,O5308)</f>
        <v>334730.158210332</v>
      </c>
      <c r="S5308" s="23" t="n">
        <f aca="false">STDEV(J5308:L5308)</f>
        <v>43766.544655528</v>
      </c>
      <c r="T5308" s="25" t="n">
        <f aca="false">IF(P5308&gt;0,S5308/P5308,NA())</f>
        <v>0.13862862341339</v>
      </c>
      <c r="U5308" s="4" t="str">
        <f aca="false">IF(T5308&lt;=Parametros!$B$7,"MENOR",IF(T5308&lt;=Parametros!$B$8,"PROMEDIO MENOR-MEDIANA","PROMEDIO"))</f>
        <v>MENOR</v>
      </c>
      <c r="V5308" s="23" t="n">
        <f aca="false">IF(T5308&lt;=Parametros!$B$7,M5308,IF(T5308&lt;=Parametros!$B$8,Q5308,P5308))</f>
        <v>277671.89</v>
      </c>
      <c r="W5308" s="26" t="n">
        <f aca="false">ROUND(V5308,0)</f>
        <v>277672</v>
      </c>
      <c r="X5308" s="27" t="n">
        <f aca="false">K5308/G5308</f>
        <v>0.959471079920249</v>
      </c>
      <c r="Y5308" s="27" t="n">
        <f aca="false">L5308/G5308</f>
        <v>1.25619814720751</v>
      </c>
    </row>
    <row r="5309" customFormat="false" ht="39" hidden="false" customHeight="true" outlineLevel="0" collapsed="false">
      <c r="A5309" s="4" t="s">
        <v>231</v>
      </c>
      <c r="B5309" s="4" t="s">
        <v>1668</v>
      </c>
      <c r="C5309" s="4" t="s">
        <v>2546</v>
      </c>
      <c r="D5309" s="4" t="s">
        <v>2547</v>
      </c>
      <c r="E5309" s="4" t="s">
        <v>112</v>
      </c>
      <c r="F5309" s="4" t="s">
        <v>99</v>
      </c>
      <c r="G5309" s="23" t="n">
        <v>386378</v>
      </c>
      <c r="H5309" s="24" t="n">
        <f aca="false">Parametros!$B$3</f>
        <v>160.42</v>
      </c>
      <c r="I5309" s="24" t="n">
        <f aca="false">Parametros!$B$4</f>
        <v>151.76</v>
      </c>
      <c r="J5309" s="23" t="n">
        <f aca="false">G5309*H5309/I5309</f>
        <v>408426.191091197</v>
      </c>
      <c r="K5309" s="23" t="n">
        <v>370718.49</v>
      </c>
      <c r="L5309" s="23" t="n">
        <v>485401</v>
      </c>
      <c r="M5309" s="23" t="n">
        <f aca="false">MIN(J5309:L5309)</f>
        <v>370718.49</v>
      </c>
      <c r="N5309" s="23" t="n">
        <f aca="false">MAX(J5309:L5309)</f>
        <v>485401</v>
      </c>
      <c r="O5309" s="23" t="n">
        <f aca="false">MEDIAN(J5309:L5309)</f>
        <v>408426.191091197</v>
      </c>
      <c r="P5309" s="23" t="n">
        <f aca="false">AVERAGE(J5309:L5309)</f>
        <v>421515.227030399</v>
      </c>
      <c r="Q5309" s="23" t="n">
        <f aca="false">AVERAGE(M5309,O5309)</f>
        <v>389572.340545598</v>
      </c>
      <c r="R5309" s="23" t="n">
        <f aca="false">AVERAGE(N5309,O5309)</f>
        <v>446913.595545598</v>
      </c>
      <c r="S5309" s="23" t="n">
        <f aca="false">STDEV(J5309:L5309)</f>
        <v>58450.9338790949</v>
      </c>
      <c r="T5309" s="25" t="n">
        <f aca="false">IF(P5309&gt;0,S5309/P5309,NA())</f>
        <v>0.13866861771729</v>
      </c>
      <c r="U5309" s="4" t="str">
        <f aca="false">IF(T5309&lt;=Parametros!$B$7,"MENOR",IF(T5309&lt;=Parametros!$B$8,"PROMEDIO MENOR-MEDIANA","PROMEDIO"))</f>
        <v>MENOR</v>
      </c>
      <c r="V5309" s="23" t="n">
        <f aca="false">IF(T5309&lt;=Parametros!$B$7,M5309,IF(T5309&lt;=Parametros!$B$8,Q5309,P5309))</f>
        <v>370718.49</v>
      </c>
      <c r="W5309" s="26" t="n">
        <f aca="false">ROUND(V5309,0)</f>
        <v>370718</v>
      </c>
      <c r="X5309" s="27" t="n">
        <f aca="false">K5309/G5309</f>
        <v>0.959471010254207</v>
      </c>
      <c r="Y5309" s="27" t="n">
        <f aca="false">L5309/G5309</f>
        <v>1.25628529574665</v>
      </c>
    </row>
    <row r="5310" customFormat="false" ht="39" hidden="false" customHeight="true" outlineLevel="0" collapsed="false">
      <c r="A5310" s="4" t="s">
        <v>234</v>
      </c>
      <c r="B5310" s="4" t="s">
        <v>1668</v>
      </c>
      <c r="C5310" s="4" t="s">
        <v>2369</v>
      </c>
      <c r="D5310" s="4" t="s">
        <v>2370</v>
      </c>
      <c r="E5310" s="4" t="s">
        <v>112</v>
      </c>
      <c r="F5310" s="4" t="s">
        <v>99</v>
      </c>
      <c r="G5310" s="23" t="n">
        <v>288792</v>
      </c>
      <c r="H5310" s="24" t="n">
        <f aca="false">Parametros!$B$3</f>
        <v>160.42</v>
      </c>
      <c r="I5310" s="24" t="n">
        <f aca="false">Parametros!$B$4</f>
        <v>151.76</v>
      </c>
      <c r="J5310" s="23" t="n">
        <f aca="false">G5310*H5310/I5310</f>
        <v>305271.564575646</v>
      </c>
      <c r="K5310" s="23" t="n">
        <v>277087.29</v>
      </c>
      <c r="L5310" s="23" t="n">
        <v>362831</v>
      </c>
      <c r="M5310" s="23" t="n">
        <f aca="false">MIN(J5310:L5310)</f>
        <v>277087.29</v>
      </c>
      <c r="N5310" s="23" t="n">
        <f aca="false">MAX(J5310:L5310)</f>
        <v>362831</v>
      </c>
      <c r="O5310" s="23" t="n">
        <f aca="false">MEDIAN(J5310:L5310)</f>
        <v>305271.564575646</v>
      </c>
      <c r="P5310" s="23" t="n">
        <f aca="false">AVERAGE(J5310:L5310)</f>
        <v>315063.284858549</v>
      </c>
      <c r="Q5310" s="23" t="n">
        <f aca="false">AVERAGE(M5310,O5310)</f>
        <v>291179.427287823</v>
      </c>
      <c r="R5310" s="23" t="n">
        <f aca="false">AVERAGE(N5310,O5310)</f>
        <v>334051.282287823</v>
      </c>
      <c r="S5310" s="23" t="n">
        <f aca="false">STDEV(J5310:L5310)</f>
        <v>43702.4517700665</v>
      </c>
      <c r="T5310" s="25" t="n">
        <f aca="false">IF(P5310&gt;0,S5310/P5310,NA())</f>
        <v>0.138710074674957</v>
      </c>
      <c r="U5310" s="4" t="str">
        <f aca="false">IF(T5310&lt;=Parametros!$B$7,"MENOR",IF(T5310&lt;=Parametros!$B$8,"PROMEDIO MENOR-MEDIANA","PROMEDIO"))</f>
        <v>MENOR</v>
      </c>
      <c r="V5310" s="23" t="n">
        <f aca="false">IF(T5310&lt;=Parametros!$B$7,M5310,IF(T5310&lt;=Parametros!$B$8,Q5310,P5310))</f>
        <v>277087.29</v>
      </c>
      <c r="W5310" s="26" t="n">
        <f aca="false">ROUND(V5310,0)</f>
        <v>277087</v>
      </c>
      <c r="X5310" s="27" t="n">
        <f aca="false">K5310/G5310</f>
        <v>0.959470103049946</v>
      </c>
      <c r="Y5310" s="27" t="n">
        <f aca="false">L5310/G5310</f>
        <v>1.25637483032771</v>
      </c>
    </row>
    <row r="5311" customFormat="false" ht="39" hidden="false" customHeight="true" outlineLevel="0" collapsed="false">
      <c r="A5311" s="4" t="s">
        <v>236</v>
      </c>
      <c r="B5311" s="4" t="s">
        <v>1668</v>
      </c>
      <c r="C5311" s="4" t="s">
        <v>2548</v>
      </c>
      <c r="D5311" s="4" t="s">
        <v>2549</v>
      </c>
      <c r="E5311" s="4" t="s">
        <v>112</v>
      </c>
      <c r="F5311" s="4" t="s">
        <v>99</v>
      </c>
      <c r="G5311" s="23" t="n">
        <v>386378</v>
      </c>
      <c r="H5311" s="24" t="n">
        <f aca="false">Parametros!$B$3</f>
        <v>160.42</v>
      </c>
      <c r="I5311" s="24" t="n">
        <f aca="false">Parametros!$B$4</f>
        <v>151.76</v>
      </c>
      <c r="J5311" s="23" t="n">
        <f aca="false">G5311*H5311/I5311</f>
        <v>408426.191091197</v>
      </c>
      <c r="K5311" s="23" t="n">
        <v>370718.49</v>
      </c>
      <c r="L5311" s="23" t="n">
        <v>485401</v>
      </c>
      <c r="M5311" s="23" t="n">
        <f aca="false">MIN(J5311:L5311)</f>
        <v>370718.49</v>
      </c>
      <c r="N5311" s="23" t="n">
        <f aca="false">MAX(J5311:L5311)</f>
        <v>485401</v>
      </c>
      <c r="O5311" s="23" t="n">
        <f aca="false">MEDIAN(J5311:L5311)</f>
        <v>408426.191091197</v>
      </c>
      <c r="P5311" s="23" t="n">
        <f aca="false">AVERAGE(J5311:L5311)</f>
        <v>421515.227030399</v>
      </c>
      <c r="Q5311" s="23" t="n">
        <f aca="false">AVERAGE(M5311,O5311)</f>
        <v>389572.340545598</v>
      </c>
      <c r="R5311" s="23" t="n">
        <f aca="false">AVERAGE(N5311,O5311)</f>
        <v>446913.595545598</v>
      </c>
      <c r="S5311" s="23" t="n">
        <f aca="false">STDEV(J5311:L5311)</f>
        <v>58450.9338790949</v>
      </c>
      <c r="T5311" s="25" t="n">
        <f aca="false">IF(P5311&gt;0,S5311/P5311,NA())</f>
        <v>0.13866861771729</v>
      </c>
      <c r="U5311" s="4" t="str">
        <f aca="false">IF(T5311&lt;=Parametros!$B$7,"MENOR",IF(T5311&lt;=Parametros!$B$8,"PROMEDIO MENOR-MEDIANA","PROMEDIO"))</f>
        <v>MENOR</v>
      </c>
      <c r="V5311" s="23" t="n">
        <f aca="false">IF(T5311&lt;=Parametros!$B$7,M5311,IF(T5311&lt;=Parametros!$B$8,Q5311,P5311))</f>
        <v>370718.49</v>
      </c>
      <c r="W5311" s="26" t="n">
        <f aca="false">ROUND(V5311,0)</f>
        <v>370718</v>
      </c>
      <c r="X5311" s="27" t="n">
        <f aca="false">K5311/G5311</f>
        <v>0.959471010254207</v>
      </c>
      <c r="Y5311" s="27" t="n">
        <f aca="false">L5311/G5311</f>
        <v>1.25628529574665</v>
      </c>
    </row>
    <row r="5312" customFormat="false" ht="15" hidden="false" customHeight="true" outlineLevel="0" collapsed="false">
      <c r="A5312" s="4" t="s">
        <v>239</v>
      </c>
      <c r="B5312" s="4" t="s">
        <v>1668</v>
      </c>
      <c r="C5312" s="4" t="s">
        <v>2375</v>
      </c>
      <c r="D5312" s="4" t="s">
        <v>2376</v>
      </c>
      <c r="E5312" s="4" t="s">
        <v>98</v>
      </c>
      <c r="F5312" s="4" t="s">
        <v>99</v>
      </c>
      <c r="G5312" s="23" t="n">
        <v>339081</v>
      </c>
      <c r="H5312" s="24" t="n">
        <f aca="false">Parametros!$B$3</f>
        <v>160.42</v>
      </c>
      <c r="I5312" s="24" t="n">
        <f aca="false">Parametros!$B$4</f>
        <v>151.76</v>
      </c>
      <c r="J5312" s="23" t="n">
        <f aca="false">G5312*H5312/I5312</f>
        <v>358430.245255667</v>
      </c>
      <c r="K5312" s="23" t="n">
        <v>325337.81</v>
      </c>
      <c r="L5312" s="23" t="n">
        <v>426020</v>
      </c>
      <c r="M5312" s="23" t="n">
        <f aca="false">MIN(J5312:L5312)</f>
        <v>325337.81</v>
      </c>
      <c r="N5312" s="23" t="n">
        <f aca="false">MAX(J5312:L5312)</f>
        <v>426020</v>
      </c>
      <c r="O5312" s="23" t="n">
        <f aca="false">MEDIAN(J5312:L5312)</f>
        <v>358430.245255667</v>
      </c>
      <c r="P5312" s="23" t="n">
        <f aca="false">AVERAGE(J5312:L5312)</f>
        <v>369929.351751889</v>
      </c>
      <c r="Q5312" s="23" t="n">
        <f aca="false">AVERAGE(M5312,O5312)</f>
        <v>341884.027627833</v>
      </c>
      <c r="R5312" s="23" t="n">
        <f aca="false">AVERAGE(N5312,O5312)</f>
        <v>392225.122627833</v>
      </c>
      <c r="S5312" s="23" t="n">
        <f aca="false">STDEV(J5312:L5312)</f>
        <v>51316.6438249582</v>
      </c>
      <c r="T5312" s="25" t="n">
        <f aca="false">IF(P5312&gt;0,S5312/P5312,NA())</f>
        <v>0.13872011934694</v>
      </c>
      <c r="U5312" s="4" t="str">
        <f aca="false">IF(T5312&lt;=Parametros!$B$7,"MENOR",IF(T5312&lt;=Parametros!$B$8,"PROMEDIO MENOR-MEDIANA","PROMEDIO"))</f>
        <v>MENOR</v>
      </c>
      <c r="V5312" s="23" t="n">
        <f aca="false">IF(T5312&lt;=Parametros!$B$7,M5312,IF(T5312&lt;=Parametros!$B$8,Q5312,P5312))</f>
        <v>325337.81</v>
      </c>
      <c r="W5312" s="26" t="n">
        <f aca="false">ROUND(V5312,0)</f>
        <v>325338</v>
      </c>
      <c r="X5312" s="27" t="n">
        <f aca="false">K5312/G5312</f>
        <v>0.959469300845521</v>
      </c>
      <c r="Y5312" s="27" t="n">
        <f aca="false">L5312/G5312</f>
        <v>1.25639596438609</v>
      </c>
    </row>
    <row r="5313" customFormat="false" ht="26.25" hidden="false" customHeight="true" outlineLevel="0" collapsed="false">
      <c r="A5313" s="4" t="s">
        <v>242</v>
      </c>
      <c r="B5313" s="4" t="s">
        <v>1668</v>
      </c>
      <c r="C5313" s="4" t="s">
        <v>2550</v>
      </c>
      <c r="D5313" s="4" t="s">
        <v>2551</v>
      </c>
      <c r="E5313" s="4" t="s">
        <v>98</v>
      </c>
      <c r="F5313" s="4" t="s">
        <v>99</v>
      </c>
      <c r="G5313" s="23" t="n">
        <v>340018</v>
      </c>
      <c r="H5313" s="24" t="n">
        <f aca="false">Parametros!$B$3</f>
        <v>160.42</v>
      </c>
      <c r="I5313" s="24" t="n">
        <f aca="false">Parametros!$B$4</f>
        <v>151.76</v>
      </c>
      <c r="J5313" s="23" t="n">
        <f aca="false">G5313*H5313/I5313</f>
        <v>359420.71402214</v>
      </c>
      <c r="K5313" s="23" t="n">
        <v>326237.62</v>
      </c>
      <c r="L5313" s="23" t="n">
        <v>427210</v>
      </c>
      <c r="M5313" s="23" t="n">
        <f aca="false">MIN(J5313:L5313)</f>
        <v>326237.62</v>
      </c>
      <c r="N5313" s="23" t="n">
        <f aca="false">MAX(J5313:L5313)</f>
        <v>427210</v>
      </c>
      <c r="O5313" s="23" t="n">
        <f aca="false">MEDIAN(J5313:L5313)</f>
        <v>359420.71402214</v>
      </c>
      <c r="P5313" s="23" t="n">
        <f aca="false">AVERAGE(J5313:L5313)</f>
        <v>370956.111340713</v>
      </c>
      <c r="Q5313" s="23" t="n">
        <f aca="false">AVERAGE(M5313,O5313)</f>
        <v>342829.16701107</v>
      </c>
      <c r="R5313" s="23" t="n">
        <f aca="false">AVERAGE(N5313,O5313)</f>
        <v>393315.35701107</v>
      </c>
      <c r="S5313" s="23" t="n">
        <f aca="false">STDEV(J5313:L5313)</f>
        <v>51465.0796578526</v>
      </c>
      <c r="T5313" s="25" t="n">
        <f aca="false">IF(P5313&gt;0,S5313/P5313,NA())</f>
        <v>0.138736303526169</v>
      </c>
      <c r="U5313" s="4" t="str">
        <f aca="false">IF(T5313&lt;=Parametros!$B$7,"MENOR",IF(T5313&lt;=Parametros!$B$8,"PROMEDIO MENOR-MEDIANA","PROMEDIO"))</f>
        <v>MENOR</v>
      </c>
      <c r="V5313" s="23" t="n">
        <f aca="false">IF(T5313&lt;=Parametros!$B$7,M5313,IF(T5313&lt;=Parametros!$B$8,Q5313,P5313))</f>
        <v>326237.62</v>
      </c>
      <c r="W5313" s="26" t="n">
        <f aca="false">ROUND(V5313,0)</f>
        <v>326238</v>
      </c>
      <c r="X5313" s="27" t="n">
        <f aca="false">K5313/G5313</f>
        <v>0.959471616208554</v>
      </c>
      <c r="Y5313" s="27" t="n">
        <f aca="false">L5313/G5313</f>
        <v>1.25643348293326</v>
      </c>
    </row>
    <row r="5314" customFormat="false" ht="15" hidden="false" customHeight="true" outlineLevel="0" collapsed="false">
      <c r="A5314" s="22" t="s">
        <v>346</v>
      </c>
      <c r="B5314" s="22" t="s">
        <v>347</v>
      </c>
      <c r="C5314" s="22"/>
      <c r="D5314" s="22"/>
      <c r="E5314" s="22"/>
      <c r="F5314" s="22"/>
      <c r="G5314" s="22"/>
      <c r="H5314" s="22"/>
      <c r="I5314" s="22"/>
      <c r="J5314" s="22"/>
      <c r="K5314" s="22"/>
      <c r="L5314" s="22"/>
      <c r="M5314" s="22"/>
      <c r="N5314" s="22"/>
      <c r="O5314" s="22"/>
      <c r="P5314" s="22"/>
      <c r="Q5314" s="22"/>
      <c r="R5314" s="22"/>
      <c r="S5314" s="22"/>
      <c r="T5314" s="22"/>
      <c r="U5314" s="22"/>
      <c r="V5314" s="22"/>
      <c r="W5314" s="22"/>
    </row>
    <row r="5315" customFormat="false" ht="26.25" hidden="false" customHeight="true" outlineLevel="0" collapsed="false">
      <c r="A5315" s="4" t="s">
        <v>348</v>
      </c>
      <c r="B5315" s="4" t="s">
        <v>1668</v>
      </c>
      <c r="C5315" s="4" t="s">
        <v>1841</v>
      </c>
      <c r="D5315" s="4" t="s">
        <v>1842</v>
      </c>
      <c r="E5315" s="4" t="s">
        <v>98</v>
      </c>
      <c r="F5315" s="4" t="s">
        <v>99</v>
      </c>
      <c r="G5315" s="23" t="n">
        <v>1094324</v>
      </c>
      <c r="H5315" s="24" t="n">
        <f aca="false">Parametros!$B$3</f>
        <v>160.42</v>
      </c>
      <c r="I5315" s="24" t="n">
        <f aca="false">Parametros!$B$4</f>
        <v>151.76</v>
      </c>
      <c r="J5315" s="23" t="n">
        <f aca="false">G5315*H5315/I5315</f>
        <v>1156770.26937269</v>
      </c>
      <c r="K5315" s="23" t="n">
        <v>1049971.68</v>
      </c>
      <c r="L5315" s="23" t="n">
        <v>1375045</v>
      </c>
      <c r="M5315" s="23" t="n">
        <f aca="false">MIN(J5315:L5315)</f>
        <v>1049971.68</v>
      </c>
      <c r="N5315" s="23" t="n">
        <f aca="false">MAX(J5315:L5315)</f>
        <v>1375045</v>
      </c>
      <c r="O5315" s="23" t="n">
        <f aca="false">MEDIAN(J5315:L5315)</f>
        <v>1156770.26937269</v>
      </c>
      <c r="P5315" s="23" t="n">
        <f aca="false">AVERAGE(J5315:L5315)</f>
        <v>1193928.98312423</v>
      </c>
      <c r="Q5315" s="23" t="n">
        <f aca="false">AVERAGE(M5315,O5315)</f>
        <v>1103370.97468635</v>
      </c>
      <c r="R5315" s="23" t="n">
        <f aca="false">AVERAGE(N5315,O5315)</f>
        <v>1265907.63468635</v>
      </c>
      <c r="S5315" s="23" t="n">
        <f aca="false">STDEV(J5315:L5315)</f>
        <v>165691.711771311</v>
      </c>
      <c r="T5315" s="25" t="n">
        <f aca="false">IF(P5315&gt;0,S5315/P5315,NA())</f>
        <v>0.138778532151665</v>
      </c>
      <c r="U5315" s="4" t="str">
        <f aca="false">IF(T5315&lt;=Parametros!$B$7,"MENOR",IF(T5315&lt;=Parametros!$B$8,"PROMEDIO MENOR-MEDIANA","PROMEDIO"))</f>
        <v>MENOR</v>
      </c>
      <c r="V5315" s="23" t="n">
        <f aca="false">IF(T5315&lt;=Parametros!$B$7,M5315,IF(T5315&lt;=Parametros!$B$8,Q5315,P5315))</f>
        <v>1049971.68</v>
      </c>
      <c r="W5315" s="26" t="n">
        <f aca="false">ROUND(V5315,0)</f>
        <v>1049972</v>
      </c>
      <c r="X5315" s="27" t="n">
        <f aca="false">K5315/G5315</f>
        <v>0.95947057726962</v>
      </c>
      <c r="Y5315" s="27" t="n">
        <f aca="false">L5315/G5315</f>
        <v>1.25652457590257</v>
      </c>
    </row>
    <row r="5316" customFormat="false" ht="39" hidden="false" customHeight="true" outlineLevel="0" collapsed="false">
      <c r="A5316" s="4" t="s">
        <v>351</v>
      </c>
      <c r="B5316" s="4" t="s">
        <v>1668</v>
      </c>
      <c r="C5316" s="4" t="s">
        <v>1843</v>
      </c>
      <c r="D5316" s="4" t="s">
        <v>1844</v>
      </c>
      <c r="E5316" s="4" t="s">
        <v>112</v>
      </c>
      <c r="F5316" s="4" t="s">
        <v>99</v>
      </c>
      <c r="G5316" s="23" t="n">
        <v>410372</v>
      </c>
      <c r="H5316" s="24" t="n">
        <f aca="false">Parametros!$B$3</f>
        <v>160.42</v>
      </c>
      <c r="I5316" s="24" t="n">
        <f aca="false">Parametros!$B$4</f>
        <v>151.76</v>
      </c>
      <c r="J5316" s="23" t="n">
        <f aca="false">G5316*H5316/I5316</f>
        <v>433789.379546653</v>
      </c>
      <c r="K5316" s="23" t="n">
        <v>393739.61</v>
      </c>
      <c r="L5316" s="23" t="n">
        <v>515627</v>
      </c>
      <c r="M5316" s="23" t="n">
        <f aca="false">MIN(J5316:L5316)</f>
        <v>393739.61</v>
      </c>
      <c r="N5316" s="23" t="n">
        <f aca="false">MAX(J5316:L5316)</f>
        <v>515627</v>
      </c>
      <c r="O5316" s="23" t="n">
        <f aca="false">MEDIAN(J5316:L5316)</f>
        <v>433789.379546653</v>
      </c>
      <c r="P5316" s="23" t="n">
        <f aca="false">AVERAGE(J5316:L5316)</f>
        <v>447718.663182218</v>
      </c>
      <c r="Q5316" s="23" t="n">
        <f aca="false">AVERAGE(M5316,O5316)</f>
        <v>413764.494773326</v>
      </c>
      <c r="R5316" s="23" t="n">
        <f aca="false">AVERAGE(N5316,O5316)</f>
        <v>474708.189773326</v>
      </c>
      <c r="S5316" s="23" t="n">
        <f aca="false">STDEV(J5316:L5316)</f>
        <v>62126.1029455658</v>
      </c>
      <c r="T5316" s="25" t="n">
        <f aca="false">IF(P5316&gt;0,S5316/P5316,NA())</f>
        <v>0.138761476914982</v>
      </c>
      <c r="U5316" s="4" t="str">
        <f aca="false">IF(T5316&lt;=Parametros!$B$7,"MENOR",IF(T5316&lt;=Parametros!$B$8,"PROMEDIO MENOR-MEDIANA","PROMEDIO"))</f>
        <v>MENOR</v>
      </c>
      <c r="V5316" s="23" t="n">
        <f aca="false">IF(T5316&lt;=Parametros!$B$7,M5316,IF(T5316&lt;=Parametros!$B$8,Q5316,P5316))</f>
        <v>393739.61</v>
      </c>
      <c r="W5316" s="26" t="n">
        <f aca="false">ROUND(V5316,0)</f>
        <v>393740</v>
      </c>
      <c r="X5316" s="27" t="n">
        <f aca="false">K5316/G5316</f>
        <v>0.959469968711316</v>
      </c>
      <c r="Y5316" s="27" t="n">
        <f aca="false">L5316/G5316</f>
        <v>1.25648679734485</v>
      </c>
    </row>
    <row r="5317" customFormat="false" ht="39" hidden="false" customHeight="true" outlineLevel="0" collapsed="false">
      <c r="A5317" s="4" t="s">
        <v>354</v>
      </c>
      <c r="B5317" s="4" t="s">
        <v>1668</v>
      </c>
      <c r="C5317" s="4" t="s">
        <v>1845</v>
      </c>
      <c r="D5317" s="4" t="s">
        <v>1846</v>
      </c>
      <c r="E5317" s="4" t="s">
        <v>98</v>
      </c>
      <c r="F5317" s="4" t="s">
        <v>99</v>
      </c>
      <c r="G5317" s="23" t="n">
        <v>273581</v>
      </c>
      <c r="H5317" s="24" t="n">
        <f aca="false">Parametros!$B$3</f>
        <v>160.42</v>
      </c>
      <c r="I5317" s="24" t="n">
        <f aca="false">Parametros!$B$4</f>
        <v>151.76</v>
      </c>
      <c r="J5317" s="23" t="n">
        <f aca="false">G5317*H5317/I5317</f>
        <v>289192.567343173</v>
      </c>
      <c r="K5317" s="23" t="n">
        <v>262492.46</v>
      </c>
      <c r="L5317" s="23" t="n">
        <v>343672</v>
      </c>
      <c r="M5317" s="23" t="n">
        <f aca="false">MIN(J5317:L5317)</f>
        <v>262492.46</v>
      </c>
      <c r="N5317" s="23" t="n">
        <f aca="false">MAX(J5317:L5317)</f>
        <v>343672</v>
      </c>
      <c r="O5317" s="23" t="n">
        <f aca="false">MEDIAN(J5317:L5317)</f>
        <v>289192.567343173</v>
      </c>
      <c r="P5317" s="23" t="n">
        <f aca="false">AVERAGE(J5317:L5317)</f>
        <v>298452.342447725</v>
      </c>
      <c r="Q5317" s="23" t="n">
        <f aca="false">AVERAGE(M5317,O5317)</f>
        <v>275842.513671587</v>
      </c>
      <c r="R5317" s="23" t="n">
        <f aca="false">AVERAGE(N5317,O5317)</f>
        <v>316432.283671587</v>
      </c>
      <c r="S5317" s="23" t="n">
        <f aca="false">STDEV(J5317:L5317)</f>
        <v>41374.3520178026</v>
      </c>
      <c r="T5317" s="25" t="n">
        <f aca="false">IF(P5317&gt;0,S5317/P5317,NA())</f>
        <v>0.138629677617791</v>
      </c>
      <c r="U5317" s="4" t="str">
        <f aca="false">IF(T5317&lt;=Parametros!$B$7,"MENOR",IF(T5317&lt;=Parametros!$B$8,"PROMEDIO MENOR-MEDIANA","PROMEDIO"))</f>
        <v>MENOR</v>
      </c>
      <c r="V5317" s="23" t="n">
        <f aca="false">IF(T5317&lt;=Parametros!$B$7,M5317,IF(T5317&lt;=Parametros!$B$8,Q5317,P5317))</f>
        <v>262492.46</v>
      </c>
      <c r="W5317" s="26" t="n">
        <f aca="false">ROUND(V5317,0)</f>
        <v>262492</v>
      </c>
      <c r="X5317" s="27" t="n">
        <f aca="false">K5317/G5317</f>
        <v>0.959468895866307</v>
      </c>
      <c r="Y5317" s="27" t="n">
        <f aca="false">L5317/G5317</f>
        <v>1.25619834710744</v>
      </c>
    </row>
    <row r="5318" customFormat="false" ht="26.25" hidden="false" customHeight="true" outlineLevel="0" collapsed="false">
      <c r="A5318" s="4" t="s">
        <v>357</v>
      </c>
      <c r="B5318" s="4" t="s">
        <v>1668</v>
      </c>
      <c r="C5318" s="4" t="s">
        <v>1847</v>
      </c>
      <c r="D5318" s="4" t="s">
        <v>1848</v>
      </c>
      <c r="E5318" s="4" t="s">
        <v>98</v>
      </c>
      <c r="F5318" s="4" t="s">
        <v>99</v>
      </c>
      <c r="G5318" s="23" t="n">
        <v>943968</v>
      </c>
      <c r="H5318" s="24" t="n">
        <f aca="false">Parametros!$B$3</f>
        <v>160.42</v>
      </c>
      <c r="I5318" s="24" t="n">
        <f aca="false">Parametros!$B$4</f>
        <v>151.76</v>
      </c>
      <c r="J5318" s="23" t="n">
        <f aca="false">G5318*H5318/I5318</f>
        <v>997834.386926726</v>
      </c>
      <c r="K5318" s="23" t="n">
        <v>905709.4</v>
      </c>
      <c r="L5318" s="23" t="n">
        <v>1186073</v>
      </c>
      <c r="M5318" s="23" t="n">
        <f aca="false">MIN(J5318:L5318)</f>
        <v>905709.4</v>
      </c>
      <c r="N5318" s="23" t="n">
        <f aca="false">MAX(J5318:L5318)</f>
        <v>1186073</v>
      </c>
      <c r="O5318" s="23" t="n">
        <f aca="false">MEDIAN(J5318:L5318)</f>
        <v>997834.386926726</v>
      </c>
      <c r="P5318" s="23" t="n">
        <f aca="false">AVERAGE(J5318:L5318)</f>
        <v>1029872.26230891</v>
      </c>
      <c r="Q5318" s="23" t="n">
        <f aca="false">AVERAGE(M5318,O5318)</f>
        <v>951771.893463363</v>
      </c>
      <c r="R5318" s="23" t="n">
        <f aca="false">AVERAGE(N5318,O5318)</f>
        <v>1091953.69346336</v>
      </c>
      <c r="S5318" s="23" t="n">
        <f aca="false">STDEV(J5318:L5318)</f>
        <v>142901.21114075</v>
      </c>
      <c r="T5318" s="25" t="n">
        <f aca="false">IF(P5318&gt;0,S5318/P5318,NA())</f>
        <v>0.138756248100492</v>
      </c>
      <c r="U5318" s="4" t="str">
        <f aca="false">IF(T5318&lt;=Parametros!$B$7,"MENOR",IF(T5318&lt;=Parametros!$B$8,"PROMEDIO MENOR-MEDIANA","PROMEDIO"))</f>
        <v>MENOR</v>
      </c>
      <c r="V5318" s="23" t="n">
        <f aca="false">IF(T5318&lt;=Parametros!$B$7,M5318,IF(T5318&lt;=Parametros!$B$8,Q5318,P5318))</f>
        <v>905709.4</v>
      </c>
      <c r="W5318" s="26" t="n">
        <f aca="false">ROUND(V5318,0)</f>
        <v>905709</v>
      </c>
      <c r="X5318" s="27" t="n">
        <f aca="false">K5318/G5318</f>
        <v>0.959470448150785</v>
      </c>
      <c r="Y5318" s="27" t="n">
        <f aca="false">L5318/G5318</f>
        <v>1.25647585511373</v>
      </c>
    </row>
    <row r="5319" customFormat="false" ht="51.75" hidden="false" customHeight="true" outlineLevel="0" collapsed="false">
      <c r="A5319" s="4" t="s">
        <v>360</v>
      </c>
      <c r="B5319" s="4" t="s">
        <v>1668</v>
      </c>
      <c r="C5319" s="4" t="s">
        <v>1849</v>
      </c>
      <c r="D5319" s="4" t="s">
        <v>1850</v>
      </c>
      <c r="E5319" s="4" t="s">
        <v>112</v>
      </c>
      <c r="F5319" s="4" t="s">
        <v>99</v>
      </c>
      <c r="G5319" s="23" t="n">
        <v>410372</v>
      </c>
      <c r="H5319" s="24" t="n">
        <f aca="false">Parametros!$B$3</f>
        <v>160.42</v>
      </c>
      <c r="I5319" s="24" t="n">
        <f aca="false">Parametros!$B$4</f>
        <v>151.76</v>
      </c>
      <c r="J5319" s="23" t="n">
        <f aca="false">G5319*H5319/I5319</f>
        <v>433789.379546653</v>
      </c>
      <c r="K5319" s="23" t="n">
        <v>393739.61</v>
      </c>
      <c r="L5319" s="23" t="n">
        <v>515627</v>
      </c>
      <c r="M5319" s="23" t="n">
        <f aca="false">MIN(J5319:L5319)</f>
        <v>393739.61</v>
      </c>
      <c r="N5319" s="23" t="n">
        <f aca="false">MAX(J5319:L5319)</f>
        <v>515627</v>
      </c>
      <c r="O5319" s="23" t="n">
        <f aca="false">MEDIAN(J5319:L5319)</f>
        <v>433789.379546653</v>
      </c>
      <c r="P5319" s="23" t="n">
        <f aca="false">AVERAGE(J5319:L5319)</f>
        <v>447718.663182218</v>
      </c>
      <c r="Q5319" s="23" t="n">
        <f aca="false">AVERAGE(M5319,O5319)</f>
        <v>413764.494773326</v>
      </c>
      <c r="R5319" s="23" t="n">
        <f aca="false">AVERAGE(N5319,O5319)</f>
        <v>474708.189773326</v>
      </c>
      <c r="S5319" s="23" t="n">
        <f aca="false">STDEV(J5319:L5319)</f>
        <v>62126.1029455658</v>
      </c>
      <c r="T5319" s="25" t="n">
        <f aca="false">IF(P5319&gt;0,S5319/P5319,NA())</f>
        <v>0.138761476914982</v>
      </c>
      <c r="U5319" s="4" t="str">
        <f aca="false">IF(T5319&lt;=Parametros!$B$7,"MENOR",IF(T5319&lt;=Parametros!$B$8,"PROMEDIO MENOR-MEDIANA","PROMEDIO"))</f>
        <v>MENOR</v>
      </c>
      <c r="V5319" s="23" t="n">
        <f aca="false">IF(T5319&lt;=Parametros!$B$7,M5319,IF(T5319&lt;=Parametros!$B$8,Q5319,P5319))</f>
        <v>393739.61</v>
      </c>
      <c r="W5319" s="26" t="n">
        <f aca="false">ROUND(V5319,0)</f>
        <v>393740</v>
      </c>
      <c r="X5319" s="27" t="n">
        <f aca="false">K5319/G5319</f>
        <v>0.959469968711316</v>
      </c>
      <c r="Y5319" s="27" t="n">
        <f aca="false">L5319/G5319</f>
        <v>1.25648679734485</v>
      </c>
    </row>
    <row r="5320" customFormat="false" ht="39" hidden="false" customHeight="true" outlineLevel="0" collapsed="false">
      <c r="A5320" s="4" t="s">
        <v>363</v>
      </c>
      <c r="B5320" s="4" t="s">
        <v>1668</v>
      </c>
      <c r="C5320" s="4" t="s">
        <v>1851</v>
      </c>
      <c r="D5320" s="4" t="s">
        <v>1852</v>
      </c>
      <c r="E5320" s="4" t="s">
        <v>98</v>
      </c>
      <c r="F5320" s="4" t="s">
        <v>99</v>
      </c>
      <c r="G5320" s="23" t="n">
        <v>957534</v>
      </c>
      <c r="H5320" s="24" t="n">
        <f aca="false">Parametros!$B$3</f>
        <v>160.42</v>
      </c>
      <c r="I5320" s="24" t="n">
        <f aca="false">Parametros!$B$4</f>
        <v>151.76</v>
      </c>
      <c r="J5320" s="23" t="n">
        <f aca="false">G5320*H5320/I5320</f>
        <v>1012174.514233</v>
      </c>
      <c r="K5320" s="23" t="n">
        <v>918725.45</v>
      </c>
      <c r="L5320" s="23" t="n">
        <v>1203090</v>
      </c>
      <c r="M5320" s="23" t="n">
        <f aca="false">MIN(J5320:L5320)</f>
        <v>918725.45</v>
      </c>
      <c r="N5320" s="23" t="n">
        <f aca="false">MAX(J5320:L5320)</f>
        <v>1203090</v>
      </c>
      <c r="O5320" s="23" t="n">
        <f aca="false">MEDIAN(J5320:L5320)</f>
        <v>1012174.514233</v>
      </c>
      <c r="P5320" s="23" t="n">
        <f aca="false">AVERAGE(J5320:L5320)</f>
        <v>1044663.321411</v>
      </c>
      <c r="Q5320" s="23" t="n">
        <f aca="false">AVERAGE(M5320,O5320)</f>
        <v>965449.9821165</v>
      </c>
      <c r="R5320" s="23" t="n">
        <f aca="false">AVERAGE(N5320,O5320)</f>
        <v>1107632.2571165</v>
      </c>
      <c r="S5320" s="23" t="n">
        <f aca="false">STDEV(J5320:L5320)</f>
        <v>144939.440001894</v>
      </c>
      <c r="T5320" s="25" t="n">
        <f aca="false">IF(P5320&gt;0,S5320/P5320,NA())</f>
        <v>0.138742728907269</v>
      </c>
      <c r="U5320" s="4" t="str">
        <f aca="false">IF(T5320&lt;=Parametros!$B$7,"MENOR",IF(T5320&lt;=Parametros!$B$8,"PROMEDIO MENOR-MEDIANA","PROMEDIO"))</f>
        <v>MENOR</v>
      </c>
      <c r="V5320" s="23" t="n">
        <f aca="false">IF(T5320&lt;=Parametros!$B$7,M5320,IF(T5320&lt;=Parametros!$B$8,Q5320,P5320))</f>
        <v>918725.45</v>
      </c>
      <c r="W5320" s="26" t="n">
        <f aca="false">ROUND(V5320,0)</f>
        <v>918725</v>
      </c>
      <c r="X5320" s="27" t="n">
        <f aca="false">K5320/G5320</f>
        <v>0.959470316458737</v>
      </c>
      <c r="Y5320" s="27" t="n">
        <f aca="false">L5320/G5320</f>
        <v>1.25644624629517</v>
      </c>
    </row>
    <row r="5321" customFormat="false" ht="51.75" hidden="false" customHeight="true" outlineLevel="0" collapsed="false">
      <c r="A5321" s="4" t="s">
        <v>366</v>
      </c>
      <c r="B5321" s="4" t="s">
        <v>1668</v>
      </c>
      <c r="C5321" s="4" t="s">
        <v>1853</v>
      </c>
      <c r="D5321" s="4" t="s">
        <v>1854</v>
      </c>
      <c r="E5321" s="4" t="s">
        <v>98</v>
      </c>
      <c r="F5321" s="4" t="s">
        <v>99</v>
      </c>
      <c r="G5321" s="23" t="n">
        <v>957534</v>
      </c>
      <c r="H5321" s="24" t="n">
        <f aca="false">Parametros!$B$3</f>
        <v>160.42</v>
      </c>
      <c r="I5321" s="24" t="n">
        <f aca="false">Parametros!$B$4</f>
        <v>151.76</v>
      </c>
      <c r="J5321" s="23" t="n">
        <f aca="false">G5321*H5321/I5321</f>
        <v>1012174.514233</v>
      </c>
      <c r="K5321" s="23" t="n">
        <v>918725.45</v>
      </c>
      <c r="L5321" s="23" t="n">
        <v>1203090</v>
      </c>
      <c r="M5321" s="23" t="n">
        <f aca="false">MIN(J5321:L5321)</f>
        <v>918725.45</v>
      </c>
      <c r="N5321" s="23" t="n">
        <f aca="false">MAX(J5321:L5321)</f>
        <v>1203090</v>
      </c>
      <c r="O5321" s="23" t="n">
        <f aca="false">MEDIAN(J5321:L5321)</f>
        <v>1012174.514233</v>
      </c>
      <c r="P5321" s="23" t="n">
        <f aca="false">AVERAGE(J5321:L5321)</f>
        <v>1044663.321411</v>
      </c>
      <c r="Q5321" s="23" t="n">
        <f aca="false">AVERAGE(M5321,O5321)</f>
        <v>965449.9821165</v>
      </c>
      <c r="R5321" s="23" t="n">
        <f aca="false">AVERAGE(N5321,O5321)</f>
        <v>1107632.2571165</v>
      </c>
      <c r="S5321" s="23" t="n">
        <f aca="false">STDEV(J5321:L5321)</f>
        <v>144939.440001894</v>
      </c>
      <c r="T5321" s="25" t="n">
        <f aca="false">IF(P5321&gt;0,S5321/P5321,NA())</f>
        <v>0.138742728907269</v>
      </c>
      <c r="U5321" s="4" t="str">
        <f aca="false">IF(T5321&lt;=Parametros!$B$7,"MENOR",IF(T5321&lt;=Parametros!$B$8,"PROMEDIO MENOR-MEDIANA","PROMEDIO"))</f>
        <v>MENOR</v>
      </c>
      <c r="V5321" s="23" t="n">
        <f aca="false">IF(T5321&lt;=Parametros!$B$7,M5321,IF(T5321&lt;=Parametros!$B$8,Q5321,P5321))</f>
        <v>918725.45</v>
      </c>
      <c r="W5321" s="26" t="n">
        <f aca="false">ROUND(V5321,0)</f>
        <v>918725</v>
      </c>
      <c r="X5321" s="27" t="n">
        <f aca="false">K5321/G5321</f>
        <v>0.959470316458737</v>
      </c>
      <c r="Y5321" s="27" t="n">
        <f aca="false">L5321/G5321</f>
        <v>1.25644624629517</v>
      </c>
    </row>
    <row r="5322" customFormat="false" ht="39" hidden="false" customHeight="true" outlineLevel="0" collapsed="false">
      <c r="A5322" s="4" t="s">
        <v>369</v>
      </c>
      <c r="B5322" s="4" t="s">
        <v>1668</v>
      </c>
      <c r="C5322" s="4" t="s">
        <v>1855</v>
      </c>
      <c r="D5322" s="4" t="s">
        <v>1856</v>
      </c>
      <c r="E5322" s="4" t="s">
        <v>98</v>
      </c>
      <c r="F5322" s="4" t="s">
        <v>99</v>
      </c>
      <c r="G5322" s="23" t="n">
        <v>957534</v>
      </c>
      <c r="H5322" s="24" t="n">
        <f aca="false">Parametros!$B$3</f>
        <v>160.42</v>
      </c>
      <c r="I5322" s="24" t="n">
        <f aca="false">Parametros!$B$4</f>
        <v>151.76</v>
      </c>
      <c r="J5322" s="23" t="n">
        <f aca="false">G5322*H5322/I5322</f>
        <v>1012174.514233</v>
      </c>
      <c r="K5322" s="23" t="n">
        <v>918725.45</v>
      </c>
      <c r="L5322" s="23" t="n">
        <v>1203090</v>
      </c>
      <c r="M5322" s="23" t="n">
        <f aca="false">MIN(J5322:L5322)</f>
        <v>918725.45</v>
      </c>
      <c r="N5322" s="23" t="n">
        <f aca="false">MAX(J5322:L5322)</f>
        <v>1203090</v>
      </c>
      <c r="O5322" s="23" t="n">
        <f aca="false">MEDIAN(J5322:L5322)</f>
        <v>1012174.514233</v>
      </c>
      <c r="P5322" s="23" t="n">
        <f aca="false">AVERAGE(J5322:L5322)</f>
        <v>1044663.321411</v>
      </c>
      <c r="Q5322" s="23" t="n">
        <f aca="false">AVERAGE(M5322,O5322)</f>
        <v>965449.9821165</v>
      </c>
      <c r="R5322" s="23" t="n">
        <f aca="false">AVERAGE(N5322,O5322)</f>
        <v>1107632.2571165</v>
      </c>
      <c r="S5322" s="23" t="n">
        <f aca="false">STDEV(J5322:L5322)</f>
        <v>144939.440001894</v>
      </c>
      <c r="T5322" s="25" t="n">
        <f aca="false">IF(P5322&gt;0,S5322/P5322,NA())</f>
        <v>0.138742728907269</v>
      </c>
      <c r="U5322" s="4" t="str">
        <f aca="false">IF(T5322&lt;=Parametros!$B$7,"MENOR",IF(T5322&lt;=Parametros!$B$8,"PROMEDIO MENOR-MEDIANA","PROMEDIO"))</f>
        <v>MENOR</v>
      </c>
      <c r="V5322" s="23" t="n">
        <f aca="false">IF(T5322&lt;=Parametros!$B$7,M5322,IF(T5322&lt;=Parametros!$B$8,Q5322,P5322))</f>
        <v>918725.45</v>
      </c>
      <c r="W5322" s="26" t="n">
        <f aca="false">ROUND(V5322,0)</f>
        <v>918725</v>
      </c>
      <c r="X5322" s="27" t="n">
        <f aca="false">K5322/G5322</f>
        <v>0.959470316458737</v>
      </c>
      <c r="Y5322" s="27" t="n">
        <f aca="false">L5322/G5322</f>
        <v>1.25644624629517</v>
      </c>
    </row>
    <row r="5323" customFormat="false" ht="26.25" hidden="false" customHeight="true" outlineLevel="0" collapsed="false">
      <c r="A5323" s="4" t="s">
        <v>372</v>
      </c>
      <c r="B5323" s="4" t="s">
        <v>1668</v>
      </c>
      <c r="C5323" s="4" t="s">
        <v>1857</v>
      </c>
      <c r="D5323" s="4" t="s">
        <v>1858</v>
      </c>
      <c r="E5323" s="4" t="s">
        <v>98</v>
      </c>
      <c r="F5323" s="4" t="s">
        <v>99</v>
      </c>
      <c r="G5323" s="23" t="n">
        <v>957534</v>
      </c>
      <c r="H5323" s="24" t="n">
        <f aca="false">Parametros!$B$3</f>
        <v>160.42</v>
      </c>
      <c r="I5323" s="24" t="n">
        <f aca="false">Parametros!$B$4</f>
        <v>151.76</v>
      </c>
      <c r="J5323" s="23" t="n">
        <f aca="false">G5323*H5323/I5323</f>
        <v>1012174.514233</v>
      </c>
      <c r="K5323" s="23" t="n">
        <v>918725.45</v>
      </c>
      <c r="L5323" s="23" t="n">
        <v>1203090</v>
      </c>
      <c r="M5323" s="23" t="n">
        <f aca="false">MIN(J5323:L5323)</f>
        <v>918725.45</v>
      </c>
      <c r="N5323" s="23" t="n">
        <f aca="false">MAX(J5323:L5323)</f>
        <v>1203090</v>
      </c>
      <c r="O5323" s="23" t="n">
        <f aca="false">MEDIAN(J5323:L5323)</f>
        <v>1012174.514233</v>
      </c>
      <c r="P5323" s="23" t="n">
        <f aca="false">AVERAGE(J5323:L5323)</f>
        <v>1044663.321411</v>
      </c>
      <c r="Q5323" s="23" t="n">
        <f aca="false">AVERAGE(M5323,O5323)</f>
        <v>965449.9821165</v>
      </c>
      <c r="R5323" s="23" t="n">
        <f aca="false">AVERAGE(N5323,O5323)</f>
        <v>1107632.2571165</v>
      </c>
      <c r="S5323" s="23" t="n">
        <f aca="false">STDEV(J5323:L5323)</f>
        <v>144939.440001894</v>
      </c>
      <c r="T5323" s="25" t="n">
        <f aca="false">IF(P5323&gt;0,S5323/P5323,NA())</f>
        <v>0.138742728907269</v>
      </c>
      <c r="U5323" s="4" t="str">
        <f aca="false">IF(T5323&lt;=Parametros!$B$7,"MENOR",IF(T5323&lt;=Parametros!$B$8,"PROMEDIO MENOR-MEDIANA","PROMEDIO"))</f>
        <v>MENOR</v>
      </c>
      <c r="V5323" s="23" t="n">
        <f aca="false">IF(T5323&lt;=Parametros!$B$7,M5323,IF(T5323&lt;=Parametros!$B$8,Q5323,P5323))</f>
        <v>918725.45</v>
      </c>
      <c r="W5323" s="26" t="n">
        <f aca="false">ROUND(V5323,0)</f>
        <v>918725</v>
      </c>
      <c r="X5323" s="27" t="n">
        <f aca="false">K5323/G5323</f>
        <v>0.959470316458737</v>
      </c>
      <c r="Y5323" s="27" t="n">
        <f aca="false">L5323/G5323</f>
        <v>1.25644624629517</v>
      </c>
    </row>
    <row r="5324" customFormat="false" ht="39" hidden="false" customHeight="true" outlineLevel="0" collapsed="false">
      <c r="A5324" s="4" t="s">
        <v>375</v>
      </c>
      <c r="B5324" s="4" t="s">
        <v>1668</v>
      </c>
      <c r="C5324" s="4" t="s">
        <v>1859</v>
      </c>
      <c r="D5324" s="4" t="s">
        <v>1860</v>
      </c>
      <c r="E5324" s="4" t="s">
        <v>98</v>
      </c>
      <c r="F5324" s="4" t="s">
        <v>99</v>
      </c>
      <c r="G5324" s="23" t="n">
        <v>410372</v>
      </c>
      <c r="H5324" s="24" t="n">
        <f aca="false">Parametros!$B$3</f>
        <v>160.42</v>
      </c>
      <c r="I5324" s="24" t="n">
        <f aca="false">Parametros!$B$4</f>
        <v>151.76</v>
      </c>
      <c r="J5324" s="23" t="n">
        <f aca="false">G5324*H5324/I5324</f>
        <v>433789.379546653</v>
      </c>
      <c r="K5324" s="23" t="n">
        <v>393739.61</v>
      </c>
      <c r="L5324" s="23" t="n">
        <v>515627</v>
      </c>
      <c r="M5324" s="23" t="n">
        <f aca="false">MIN(J5324:L5324)</f>
        <v>393739.61</v>
      </c>
      <c r="N5324" s="23" t="n">
        <f aca="false">MAX(J5324:L5324)</f>
        <v>515627</v>
      </c>
      <c r="O5324" s="23" t="n">
        <f aca="false">MEDIAN(J5324:L5324)</f>
        <v>433789.379546653</v>
      </c>
      <c r="P5324" s="23" t="n">
        <f aca="false">AVERAGE(J5324:L5324)</f>
        <v>447718.663182218</v>
      </c>
      <c r="Q5324" s="23" t="n">
        <f aca="false">AVERAGE(M5324,O5324)</f>
        <v>413764.494773326</v>
      </c>
      <c r="R5324" s="23" t="n">
        <f aca="false">AVERAGE(N5324,O5324)</f>
        <v>474708.189773326</v>
      </c>
      <c r="S5324" s="23" t="n">
        <f aca="false">STDEV(J5324:L5324)</f>
        <v>62126.1029455658</v>
      </c>
      <c r="T5324" s="25" t="n">
        <f aca="false">IF(P5324&gt;0,S5324/P5324,NA())</f>
        <v>0.138761476914982</v>
      </c>
      <c r="U5324" s="4" t="str">
        <f aca="false">IF(T5324&lt;=Parametros!$B$7,"MENOR",IF(T5324&lt;=Parametros!$B$8,"PROMEDIO MENOR-MEDIANA","PROMEDIO"))</f>
        <v>MENOR</v>
      </c>
      <c r="V5324" s="23" t="n">
        <f aca="false">IF(T5324&lt;=Parametros!$B$7,M5324,IF(T5324&lt;=Parametros!$B$8,Q5324,P5324))</f>
        <v>393739.61</v>
      </c>
      <c r="W5324" s="26" t="n">
        <f aca="false">ROUND(V5324,0)</f>
        <v>393740</v>
      </c>
      <c r="X5324" s="27" t="n">
        <f aca="false">K5324/G5324</f>
        <v>0.959469968711316</v>
      </c>
      <c r="Y5324" s="27" t="n">
        <f aca="false">L5324/G5324</f>
        <v>1.25648679734485</v>
      </c>
    </row>
    <row r="5325" customFormat="false" ht="39" hidden="false" customHeight="true" outlineLevel="0" collapsed="false">
      <c r="A5325" s="4" t="s">
        <v>378</v>
      </c>
      <c r="B5325" s="4" t="s">
        <v>1668</v>
      </c>
      <c r="C5325" s="4" t="s">
        <v>1861</v>
      </c>
      <c r="D5325" s="4" t="s">
        <v>1862</v>
      </c>
      <c r="E5325" s="4" t="s">
        <v>98</v>
      </c>
      <c r="F5325" s="4" t="s">
        <v>99</v>
      </c>
      <c r="G5325" s="23" t="n">
        <v>674909</v>
      </c>
      <c r="H5325" s="24" t="n">
        <f aca="false">Parametros!$B$3</f>
        <v>160.42</v>
      </c>
      <c r="I5325" s="24" t="n">
        <f aca="false">Parametros!$B$4</f>
        <v>151.76</v>
      </c>
      <c r="J5325" s="23" t="n">
        <f aca="false">G5325*H5325/I5325</f>
        <v>713421.862018977</v>
      </c>
      <c r="K5325" s="23" t="n">
        <v>647555.62</v>
      </c>
      <c r="L5325" s="23" t="n">
        <v>847994</v>
      </c>
      <c r="M5325" s="23" t="n">
        <f aca="false">MIN(J5325:L5325)</f>
        <v>647555.62</v>
      </c>
      <c r="N5325" s="23" t="n">
        <f aca="false">MAX(J5325:L5325)</f>
        <v>847994</v>
      </c>
      <c r="O5325" s="23" t="n">
        <f aca="false">MEDIAN(J5325:L5325)</f>
        <v>713421.862018977</v>
      </c>
      <c r="P5325" s="23" t="n">
        <f aca="false">AVERAGE(J5325:L5325)</f>
        <v>736323.827339659</v>
      </c>
      <c r="Q5325" s="23" t="n">
        <f aca="false">AVERAGE(M5325,O5325)</f>
        <v>680488.741009489</v>
      </c>
      <c r="R5325" s="23" t="n">
        <f aca="false">AVERAGE(N5325,O5325)</f>
        <v>780707.931009489</v>
      </c>
      <c r="S5325" s="23" t="n">
        <f aca="false">STDEV(J5325:L5325)</f>
        <v>102162.914288495</v>
      </c>
      <c r="T5325" s="25" t="n">
        <f aca="false">IF(P5325&gt;0,S5325/P5325,NA())</f>
        <v>0.138747261049001</v>
      </c>
      <c r="U5325" s="4" t="str">
        <f aca="false">IF(T5325&lt;=Parametros!$B$7,"MENOR",IF(T5325&lt;=Parametros!$B$8,"PROMEDIO MENOR-MEDIANA","PROMEDIO"))</f>
        <v>MENOR</v>
      </c>
      <c r="V5325" s="23" t="n">
        <f aca="false">IF(T5325&lt;=Parametros!$B$7,M5325,IF(T5325&lt;=Parametros!$B$8,Q5325,P5325))</f>
        <v>647555.62</v>
      </c>
      <c r="W5325" s="26" t="n">
        <f aca="false">ROUND(V5325,0)</f>
        <v>647556</v>
      </c>
      <c r="X5325" s="27" t="n">
        <f aca="false">K5325/G5325</f>
        <v>0.959471010165815</v>
      </c>
      <c r="Y5325" s="27" t="n">
        <f aca="false">L5325/G5325</f>
        <v>1.25645679639774</v>
      </c>
    </row>
    <row r="5326" customFormat="false" ht="51.75" hidden="false" customHeight="true" outlineLevel="0" collapsed="false">
      <c r="A5326" s="4" t="s">
        <v>381</v>
      </c>
      <c r="B5326" s="4" t="s">
        <v>1668</v>
      </c>
      <c r="C5326" s="4" t="s">
        <v>1863</v>
      </c>
      <c r="D5326" s="4" t="s">
        <v>1864</v>
      </c>
      <c r="E5326" s="4" t="s">
        <v>98</v>
      </c>
      <c r="F5326" s="4" t="s">
        <v>99</v>
      </c>
      <c r="G5326" s="23" t="n">
        <v>674909</v>
      </c>
      <c r="H5326" s="24" t="n">
        <f aca="false">Parametros!$B$3</f>
        <v>160.42</v>
      </c>
      <c r="I5326" s="24" t="n">
        <f aca="false">Parametros!$B$4</f>
        <v>151.76</v>
      </c>
      <c r="J5326" s="23" t="n">
        <f aca="false">G5326*H5326/I5326</f>
        <v>713421.862018977</v>
      </c>
      <c r="K5326" s="23" t="n">
        <v>647555.62</v>
      </c>
      <c r="L5326" s="23" t="n">
        <v>847994</v>
      </c>
      <c r="M5326" s="23" t="n">
        <f aca="false">MIN(J5326:L5326)</f>
        <v>647555.62</v>
      </c>
      <c r="N5326" s="23" t="n">
        <f aca="false">MAX(J5326:L5326)</f>
        <v>847994</v>
      </c>
      <c r="O5326" s="23" t="n">
        <f aca="false">MEDIAN(J5326:L5326)</f>
        <v>713421.862018977</v>
      </c>
      <c r="P5326" s="23" t="n">
        <f aca="false">AVERAGE(J5326:L5326)</f>
        <v>736323.827339659</v>
      </c>
      <c r="Q5326" s="23" t="n">
        <f aca="false">AVERAGE(M5326,O5326)</f>
        <v>680488.741009489</v>
      </c>
      <c r="R5326" s="23" t="n">
        <f aca="false">AVERAGE(N5326,O5326)</f>
        <v>780707.931009489</v>
      </c>
      <c r="S5326" s="23" t="n">
        <f aca="false">STDEV(J5326:L5326)</f>
        <v>102162.914288495</v>
      </c>
      <c r="T5326" s="25" t="n">
        <f aca="false">IF(P5326&gt;0,S5326/P5326,NA())</f>
        <v>0.138747261049001</v>
      </c>
      <c r="U5326" s="4" t="str">
        <f aca="false">IF(T5326&lt;=Parametros!$B$7,"MENOR",IF(T5326&lt;=Parametros!$B$8,"PROMEDIO MENOR-MEDIANA","PROMEDIO"))</f>
        <v>MENOR</v>
      </c>
      <c r="V5326" s="23" t="n">
        <f aca="false">IF(T5326&lt;=Parametros!$B$7,M5326,IF(T5326&lt;=Parametros!$B$8,Q5326,P5326))</f>
        <v>647555.62</v>
      </c>
      <c r="W5326" s="26" t="n">
        <f aca="false">ROUND(V5326,0)</f>
        <v>647556</v>
      </c>
      <c r="X5326" s="27" t="n">
        <f aca="false">K5326/G5326</f>
        <v>0.959471010165815</v>
      </c>
      <c r="Y5326" s="27" t="n">
        <f aca="false">L5326/G5326</f>
        <v>1.25645679639774</v>
      </c>
    </row>
    <row r="5327" customFormat="false" ht="39" hidden="false" customHeight="true" outlineLevel="0" collapsed="false">
      <c r="A5327" s="4" t="s">
        <v>384</v>
      </c>
      <c r="B5327" s="4" t="s">
        <v>1668</v>
      </c>
      <c r="C5327" s="4" t="s">
        <v>1865</v>
      </c>
      <c r="D5327" s="4" t="s">
        <v>1866</v>
      </c>
      <c r="E5327" s="4" t="s">
        <v>98</v>
      </c>
      <c r="F5327" s="4" t="s">
        <v>99</v>
      </c>
      <c r="G5327" s="23" t="n">
        <v>674909</v>
      </c>
      <c r="H5327" s="24" t="n">
        <f aca="false">Parametros!$B$3</f>
        <v>160.42</v>
      </c>
      <c r="I5327" s="24" t="n">
        <f aca="false">Parametros!$B$4</f>
        <v>151.76</v>
      </c>
      <c r="J5327" s="23" t="n">
        <f aca="false">G5327*H5327/I5327</f>
        <v>713421.862018977</v>
      </c>
      <c r="K5327" s="23" t="n">
        <v>647555.62</v>
      </c>
      <c r="L5327" s="23" t="n">
        <v>847994</v>
      </c>
      <c r="M5327" s="23" t="n">
        <f aca="false">MIN(J5327:L5327)</f>
        <v>647555.62</v>
      </c>
      <c r="N5327" s="23" t="n">
        <f aca="false">MAX(J5327:L5327)</f>
        <v>847994</v>
      </c>
      <c r="O5327" s="23" t="n">
        <f aca="false">MEDIAN(J5327:L5327)</f>
        <v>713421.862018977</v>
      </c>
      <c r="P5327" s="23" t="n">
        <f aca="false">AVERAGE(J5327:L5327)</f>
        <v>736323.827339659</v>
      </c>
      <c r="Q5327" s="23" t="n">
        <f aca="false">AVERAGE(M5327,O5327)</f>
        <v>680488.741009489</v>
      </c>
      <c r="R5327" s="23" t="n">
        <f aca="false">AVERAGE(N5327,O5327)</f>
        <v>780707.931009489</v>
      </c>
      <c r="S5327" s="23" t="n">
        <f aca="false">STDEV(J5327:L5327)</f>
        <v>102162.914288495</v>
      </c>
      <c r="T5327" s="25" t="n">
        <f aca="false">IF(P5327&gt;0,S5327/P5327,NA())</f>
        <v>0.138747261049001</v>
      </c>
      <c r="U5327" s="4" t="str">
        <f aca="false">IF(T5327&lt;=Parametros!$B$7,"MENOR",IF(T5327&lt;=Parametros!$B$8,"PROMEDIO MENOR-MEDIANA","PROMEDIO"))</f>
        <v>MENOR</v>
      </c>
      <c r="V5327" s="23" t="n">
        <f aca="false">IF(T5327&lt;=Parametros!$B$7,M5327,IF(T5327&lt;=Parametros!$B$8,Q5327,P5327))</f>
        <v>647555.62</v>
      </c>
      <c r="W5327" s="26" t="n">
        <f aca="false">ROUND(V5327,0)</f>
        <v>647556</v>
      </c>
      <c r="X5327" s="27" t="n">
        <f aca="false">K5327/G5327</f>
        <v>0.959471010165815</v>
      </c>
      <c r="Y5327" s="27" t="n">
        <f aca="false">L5327/G5327</f>
        <v>1.25645679639774</v>
      </c>
    </row>
    <row r="5328" customFormat="false" ht="51.75" hidden="false" customHeight="true" outlineLevel="0" collapsed="false">
      <c r="A5328" s="4" t="s">
        <v>387</v>
      </c>
      <c r="B5328" s="4" t="s">
        <v>1668</v>
      </c>
      <c r="C5328" s="4" t="s">
        <v>1867</v>
      </c>
      <c r="D5328" s="4" t="s">
        <v>1868</v>
      </c>
      <c r="E5328" s="4" t="s">
        <v>98</v>
      </c>
      <c r="F5328" s="4" t="s">
        <v>99</v>
      </c>
      <c r="G5328" s="23" t="n">
        <v>674909</v>
      </c>
      <c r="H5328" s="24" t="n">
        <f aca="false">Parametros!$B$3</f>
        <v>160.42</v>
      </c>
      <c r="I5328" s="24" t="n">
        <f aca="false">Parametros!$B$4</f>
        <v>151.76</v>
      </c>
      <c r="J5328" s="23" t="n">
        <f aca="false">G5328*H5328/I5328</f>
        <v>713421.862018977</v>
      </c>
      <c r="K5328" s="23" t="n">
        <v>647555.62</v>
      </c>
      <c r="L5328" s="23" t="n">
        <v>847994</v>
      </c>
      <c r="M5328" s="23" t="n">
        <f aca="false">MIN(J5328:L5328)</f>
        <v>647555.62</v>
      </c>
      <c r="N5328" s="23" t="n">
        <f aca="false">MAX(J5328:L5328)</f>
        <v>847994</v>
      </c>
      <c r="O5328" s="23" t="n">
        <f aca="false">MEDIAN(J5328:L5328)</f>
        <v>713421.862018977</v>
      </c>
      <c r="P5328" s="23" t="n">
        <f aca="false">AVERAGE(J5328:L5328)</f>
        <v>736323.827339659</v>
      </c>
      <c r="Q5328" s="23" t="n">
        <f aca="false">AVERAGE(M5328,O5328)</f>
        <v>680488.741009489</v>
      </c>
      <c r="R5328" s="23" t="n">
        <f aca="false">AVERAGE(N5328,O5328)</f>
        <v>780707.931009489</v>
      </c>
      <c r="S5328" s="23" t="n">
        <f aca="false">STDEV(J5328:L5328)</f>
        <v>102162.914288495</v>
      </c>
      <c r="T5328" s="25" t="n">
        <f aca="false">IF(P5328&gt;0,S5328/P5328,NA())</f>
        <v>0.138747261049001</v>
      </c>
      <c r="U5328" s="4" t="str">
        <f aca="false">IF(T5328&lt;=Parametros!$B$7,"MENOR",IF(T5328&lt;=Parametros!$B$8,"PROMEDIO MENOR-MEDIANA","PROMEDIO"))</f>
        <v>MENOR</v>
      </c>
      <c r="V5328" s="23" t="n">
        <f aca="false">IF(T5328&lt;=Parametros!$B$7,M5328,IF(T5328&lt;=Parametros!$B$8,Q5328,P5328))</f>
        <v>647555.62</v>
      </c>
      <c r="W5328" s="26" t="n">
        <f aca="false">ROUND(V5328,0)</f>
        <v>647556</v>
      </c>
      <c r="X5328" s="27" t="n">
        <f aca="false">K5328/G5328</f>
        <v>0.959471010165815</v>
      </c>
      <c r="Y5328" s="27" t="n">
        <f aca="false">L5328/G5328</f>
        <v>1.25645679639774</v>
      </c>
    </row>
    <row r="5329" customFormat="false" ht="26.25" hidden="false" customHeight="true" outlineLevel="0" collapsed="false">
      <c r="A5329" s="4" t="s">
        <v>390</v>
      </c>
      <c r="B5329" s="4" t="s">
        <v>1668</v>
      </c>
      <c r="C5329" s="4" t="s">
        <v>1869</v>
      </c>
      <c r="D5329" s="4" t="s">
        <v>1870</v>
      </c>
      <c r="E5329" s="4" t="s">
        <v>98</v>
      </c>
      <c r="F5329" s="4" t="s">
        <v>99</v>
      </c>
      <c r="G5329" s="23" t="n">
        <v>674909</v>
      </c>
      <c r="H5329" s="24" t="n">
        <f aca="false">Parametros!$B$3</f>
        <v>160.42</v>
      </c>
      <c r="I5329" s="24" t="n">
        <f aca="false">Parametros!$B$4</f>
        <v>151.76</v>
      </c>
      <c r="J5329" s="23" t="n">
        <f aca="false">G5329*H5329/I5329</f>
        <v>713421.862018977</v>
      </c>
      <c r="K5329" s="23" t="n">
        <v>647555.62</v>
      </c>
      <c r="L5329" s="23" t="n">
        <v>847994</v>
      </c>
      <c r="M5329" s="23" t="n">
        <f aca="false">MIN(J5329:L5329)</f>
        <v>647555.62</v>
      </c>
      <c r="N5329" s="23" t="n">
        <f aca="false">MAX(J5329:L5329)</f>
        <v>847994</v>
      </c>
      <c r="O5329" s="23" t="n">
        <f aca="false">MEDIAN(J5329:L5329)</f>
        <v>713421.862018977</v>
      </c>
      <c r="P5329" s="23" t="n">
        <f aca="false">AVERAGE(J5329:L5329)</f>
        <v>736323.827339659</v>
      </c>
      <c r="Q5329" s="23" t="n">
        <f aca="false">AVERAGE(M5329,O5329)</f>
        <v>680488.741009489</v>
      </c>
      <c r="R5329" s="23" t="n">
        <f aca="false">AVERAGE(N5329,O5329)</f>
        <v>780707.931009489</v>
      </c>
      <c r="S5329" s="23" t="n">
        <f aca="false">STDEV(J5329:L5329)</f>
        <v>102162.914288495</v>
      </c>
      <c r="T5329" s="25" t="n">
        <f aca="false">IF(P5329&gt;0,S5329/P5329,NA())</f>
        <v>0.138747261049001</v>
      </c>
      <c r="U5329" s="4" t="str">
        <f aca="false">IF(T5329&lt;=Parametros!$B$7,"MENOR",IF(T5329&lt;=Parametros!$B$8,"PROMEDIO MENOR-MEDIANA","PROMEDIO"))</f>
        <v>MENOR</v>
      </c>
      <c r="V5329" s="23" t="n">
        <f aca="false">IF(T5329&lt;=Parametros!$B$7,M5329,IF(T5329&lt;=Parametros!$B$8,Q5329,P5329))</f>
        <v>647555.62</v>
      </c>
      <c r="W5329" s="26" t="n">
        <f aca="false">ROUND(V5329,0)</f>
        <v>647556</v>
      </c>
      <c r="X5329" s="27" t="n">
        <f aca="false">K5329/G5329</f>
        <v>0.959471010165815</v>
      </c>
      <c r="Y5329" s="27" t="n">
        <f aca="false">L5329/G5329</f>
        <v>1.25645679639774</v>
      </c>
    </row>
    <row r="5330" customFormat="false" ht="39" hidden="false" customHeight="true" outlineLevel="0" collapsed="false">
      <c r="A5330" s="4" t="s">
        <v>393</v>
      </c>
      <c r="B5330" s="4" t="s">
        <v>1668</v>
      </c>
      <c r="C5330" s="4" t="s">
        <v>1871</v>
      </c>
      <c r="D5330" s="4" t="s">
        <v>1872</v>
      </c>
      <c r="E5330" s="4" t="s">
        <v>98</v>
      </c>
      <c r="F5330" s="4" t="s">
        <v>99</v>
      </c>
      <c r="G5330" s="23" t="n">
        <v>674909</v>
      </c>
      <c r="H5330" s="24" t="n">
        <f aca="false">Parametros!$B$3</f>
        <v>160.42</v>
      </c>
      <c r="I5330" s="24" t="n">
        <f aca="false">Parametros!$B$4</f>
        <v>151.76</v>
      </c>
      <c r="J5330" s="23" t="n">
        <f aca="false">G5330*H5330/I5330</f>
        <v>713421.862018977</v>
      </c>
      <c r="K5330" s="23" t="n">
        <v>647555.62</v>
      </c>
      <c r="L5330" s="23" t="n">
        <v>847994</v>
      </c>
      <c r="M5330" s="23" t="n">
        <f aca="false">MIN(J5330:L5330)</f>
        <v>647555.62</v>
      </c>
      <c r="N5330" s="23" t="n">
        <f aca="false">MAX(J5330:L5330)</f>
        <v>847994</v>
      </c>
      <c r="O5330" s="23" t="n">
        <f aca="false">MEDIAN(J5330:L5330)</f>
        <v>713421.862018977</v>
      </c>
      <c r="P5330" s="23" t="n">
        <f aca="false">AVERAGE(J5330:L5330)</f>
        <v>736323.827339659</v>
      </c>
      <c r="Q5330" s="23" t="n">
        <f aca="false">AVERAGE(M5330,O5330)</f>
        <v>680488.741009489</v>
      </c>
      <c r="R5330" s="23" t="n">
        <f aca="false">AVERAGE(N5330,O5330)</f>
        <v>780707.931009489</v>
      </c>
      <c r="S5330" s="23" t="n">
        <f aca="false">STDEV(J5330:L5330)</f>
        <v>102162.914288495</v>
      </c>
      <c r="T5330" s="25" t="n">
        <f aca="false">IF(P5330&gt;0,S5330/P5330,NA())</f>
        <v>0.138747261049001</v>
      </c>
      <c r="U5330" s="4" t="str">
        <f aca="false">IF(T5330&lt;=Parametros!$B$7,"MENOR",IF(T5330&lt;=Parametros!$B$8,"PROMEDIO MENOR-MEDIANA","PROMEDIO"))</f>
        <v>MENOR</v>
      </c>
      <c r="V5330" s="23" t="n">
        <f aca="false">IF(T5330&lt;=Parametros!$B$7,M5330,IF(T5330&lt;=Parametros!$B$8,Q5330,P5330))</f>
        <v>647555.62</v>
      </c>
      <c r="W5330" s="26" t="n">
        <f aca="false">ROUND(V5330,0)</f>
        <v>647556</v>
      </c>
      <c r="X5330" s="27" t="n">
        <f aca="false">K5330/G5330</f>
        <v>0.959471010165815</v>
      </c>
      <c r="Y5330" s="27" t="n">
        <f aca="false">L5330/G5330</f>
        <v>1.25645679639774</v>
      </c>
    </row>
    <row r="5331" customFormat="false" ht="39" hidden="false" customHeight="true" outlineLevel="0" collapsed="false">
      <c r="A5331" s="4" t="s">
        <v>396</v>
      </c>
      <c r="B5331" s="4" t="s">
        <v>1668</v>
      </c>
      <c r="C5331" s="4" t="s">
        <v>1873</v>
      </c>
      <c r="D5331" s="4" t="s">
        <v>1874</v>
      </c>
      <c r="E5331" s="4" t="s">
        <v>98</v>
      </c>
      <c r="F5331" s="4" t="s">
        <v>99</v>
      </c>
      <c r="G5331" s="23" t="n">
        <v>410372</v>
      </c>
      <c r="H5331" s="24" t="n">
        <f aca="false">Parametros!$B$3</f>
        <v>160.42</v>
      </c>
      <c r="I5331" s="24" t="n">
        <f aca="false">Parametros!$B$4</f>
        <v>151.76</v>
      </c>
      <c r="J5331" s="23" t="n">
        <f aca="false">G5331*H5331/I5331</f>
        <v>433789.379546653</v>
      </c>
      <c r="K5331" s="23" t="n">
        <v>393739.61</v>
      </c>
      <c r="L5331" s="23" t="n">
        <v>515627</v>
      </c>
      <c r="M5331" s="23" t="n">
        <f aca="false">MIN(J5331:L5331)</f>
        <v>393739.61</v>
      </c>
      <c r="N5331" s="23" t="n">
        <f aca="false">MAX(J5331:L5331)</f>
        <v>515627</v>
      </c>
      <c r="O5331" s="23" t="n">
        <f aca="false">MEDIAN(J5331:L5331)</f>
        <v>433789.379546653</v>
      </c>
      <c r="P5331" s="23" t="n">
        <f aca="false">AVERAGE(J5331:L5331)</f>
        <v>447718.663182218</v>
      </c>
      <c r="Q5331" s="23" t="n">
        <f aca="false">AVERAGE(M5331,O5331)</f>
        <v>413764.494773326</v>
      </c>
      <c r="R5331" s="23" t="n">
        <f aca="false">AVERAGE(N5331,O5331)</f>
        <v>474708.189773326</v>
      </c>
      <c r="S5331" s="23" t="n">
        <f aca="false">STDEV(J5331:L5331)</f>
        <v>62126.1029455658</v>
      </c>
      <c r="T5331" s="25" t="n">
        <f aca="false">IF(P5331&gt;0,S5331/P5331,NA())</f>
        <v>0.138761476914982</v>
      </c>
      <c r="U5331" s="4" t="str">
        <f aca="false">IF(T5331&lt;=Parametros!$B$7,"MENOR",IF(T5331&lt;=Parametros!$B$8,"PROMEDIO MENOR-MEDIANA","PROMEDIO"))</f>
        <v>MENOR</v>
      </c>
      <c r="V5331" s="23" t="n">
        <f aca="false">IF(T5331&lt;=Parametros!$B$7,M5331,IF(T5331&lt;=Parametros!$B$8,Q5331,P5331))</f>
        <v>393739.61</v>
      </c>
      <c r="W5331" s="26" t="n">
        <f aca="false">ROUND(V5331,0)</f>
        <v>393740</v>
      </c>
      <c r="X5331" s="27" t="n">
        <f aca="false">K5331/G5331</f>
        <v>0.959469968711316</v>
      </c>
      <c r="Y5331" s="27" t="n">
        <f aca="false">L5331/G5331</f>
        <v>1.25648679734485</v>
      </c>
    </row>
    <row r="5332" customFormat="false" ht="26.25" hidden="false" customHeight="true" outlineLevel="0" collapsed="false">
      <c r="A5332" s="4" t="s">
        <v>399</v>
      </c>
      <c r="B5332" s="4" t="s">
        <v>1668</v>
      </c>
      <c r="C5332" s="4" t="s">
        <v>1875</v>
      </c>
      <c r="D5332" s="4" t="s">
        <v>1876</v>
      </c>
      <c r="E5332" s="4" t="s">
        <v>98</v>
      </c>
      <c r="F5332" s="4" t="s">
        <v>99</v>
      </c>
      <c r="G5332" s="23" t="n">
        <v>948490</v>
      </c>
      <c r="H5332" s="24" t="n">
        <f aca="false">Parametros!$B$3</f>
        <v>160.42</v>
      </c>
      <c r="I5332" s="24" t="n">
        <f aca="false">Parametros!$B$4</f>
        <v>151.76</v>
      </c>
      <c r="J5332" s="23" t="n">
        <f aca="false">G5332*H5332/I5332</f>
        <v>1002614.42936215</v>
      </c>
      <c r="K5332" s="23" t="n">
        <v>910048.09</v>
      </c>
      <c r="L5332" s="23" t="n">
        <v>1191785</v>
      </c>
      <c r="M5332" s="23" t="n">
        <f aca="false">MIN(J5332:L5332)</f>
        <v>910048.09</v>
      </c>
      <c r="N5332" s="23" t="n">
        <f aca="false">MAX(J5332:L5332)</f>
        <v>1191785</v>
      </c>
      <c r="O5332" s="23" t="n">
        <f aca="false">MEDIAN(J5332:L5332)</f>
        <v>1002614.42936215</v>
      </c>
      <c r="P5332" s="23" t="n">
        <f aca="false">AVERAGE(J5332:L5332)</f>
        <v>1034815.83978738</v>
      </c>
      <c r="Q5332" s="23" t="n">
        <f aca="false">AVERAGE(M5332,O5332)</f>
        <v>956331.259681075</v>
      </c>
      <c r="R5332" s="23" t="n">
        <f aca="false">AVERAGE(N5332,O5332)</f>
        <v>1097199.71468108</v>
      </c>
      <c r="S5332" s="23" t="n">
        <f aca="false">STDEV(J5332:L5332)</f>
        <v>143602.297123402</v>
      </c>
      <c r="T5332" s="25" t="n">
        <f aca="false">IF(P5332&gt;0,S5332/P5332,NA())</f>
        <v>0.138770872653927</v>
      </c>
      <c r="U5332" s="4" t="str">
        <f aca="false">IF(T5332&lt;=Parametros!$B$7,"MENOR",IF(T5332&lt;=Parametros!$B$8,"PROMEDIO MENOR-MEDIANA","PROMEDIO"))</f>
        <v>MENOR</v>
      </c>
      <c r="V5332" s="23" t="n">
        <f aca="false">IF(T5332&lt;=Parametros!$B$7,M5332,IF(T5332&lt;=Parametros!$B$8,Q5332,P5332))</f>
        <v>910048.09</v>
      </c>
      <c r="W5332" s="26" t="n">
        <f aca="false">ROUND(V5332,0)</f>
        <v>910048</v>
      </c>
      <c r="X5332" s="27" t="n">
        <f aca="false">K5332/G5332</f>
        <v>0.959470410863583</v>
      </c>
      <c r="Y5332" s="27" t="n">
        <f aca="false">L5332/G5332</f>
        <v>1.25650771225843</v>
      </c>
    </row>
    <row r="5333" customFormat="false" ht="51.75" hidden="false" customHeight="true" outlineLevel="0" collapsed="false">
      <c r="A5333" s="4" t="s">
        <v>402</v>
      </c>
      <c r="B5333" s="4" t="s">
        <v>1668</v>
      </c>
      <c r="C5333" s="4" t="s">
        <v>1877</v>
      </c>
      <c r="D5333" s="4" t="s">
        <v>1878</v>
      </c>
      <c r="E5333" s="4" t="s">
        <v>98</v>
      </c>
      <c r="F5333" s="4" t="s">
        <v>99</v>
      </c>
      <c r="G5333" s="23" t="n">
        <v>2462229</v>
      </c>
      <c r="H5333" s="24" t="n">
        <f aca="false">Parametros!$B$3</f>
        <v>160.42</v>
      </c>
      <c r="I5333" s="24" t="n">
        <f aca="false">Parametros!$B$4</f>
        <v>151.76</v>
      </c>
      <c r="J5333" s="23" t="n">
        <f aca="false">G5333*H5333/I5333</f>
        <v>2602733.10608856</v>
      </c>
      <c r="K5333" s="23" t="n">
        <v>2362435.81</v>
      </c>
      <c r="L5333" s="23" t="n">
        <v>3093762</v>
      </c>
      <c r="M5333" s="23" t="n">
        <f aca="false">MIN(J5333:L5333)</f>
        <v>2362435.81</v>
      </c>
      <c r="N5333" s="23" t="n">
        <f aca="false">MAX(J5333:L5333)</f>
        <v>3093762</v>
      </c>
      <c r="O5333" s="23" t="n">
        <f aca="false">MEDIAN(J5333:L5333)</f>
        <v>2602733.10608856</v>
      </c>
      <c r="P5333" s="23" t="n">
        <f aca="false">AVERAGE(J5333:L5333)</f>
        <v>2686310.30536285</v>
      </c>
      <c r="Q5333" s="23" t="n">
        <f aca="false">AVERAGE(M5333,O5333)</f>
        <v>2482584.45804428</v>
      </c>
      <c r="R5333" s="23" t="n">
        <f aca="false">AVERAGE(N5333,O5333)</f>
        <v>2848247.55304428</v>
      </c>
      <c r="S5333" s="23" t="n">
        <f aca="false">STDEV(J5333:L5333)</f>
        <v>372757.776879142</v>
      </c>
      <c r="T5333" s="25" t="n">
        <f aca="false">IF(P5333&gt;0,S5333/P5333,NA())</f>
        <v>0.138761994894998</v>
      </c>
      <c r="U5333" s="4" t="str">
        <f aca="false">IF(T5333&lt;=Parametros!$B$7,"MENOR",IF(T5333&lt;=Parametros!$B$8,"PROMEDIO MENOR-MEDIANA","PROMEDIO"))</f>
        <v>MENOR</v>
      </c>
      <c r="V5333" s="23" t="n">
        <f aca="false">IF(T5333&lt;=Parametros!$B$7,M5333,IF(T5333&lt;=Parametros!$B$8,Q5333,P5333))</f>
        <v>2362435.81</v>
      </c>
      <c r="W5333" s="26" t="n">
        <f aca="false">ROUND(V5333,0)</f>
        <v>2362436</v>
      </c>
      <c r="X5333" s="27" t="n">
        <f aca="false">K5333/G5333</f>
        <v>0.959470386385669</v>
      </c>
      <c r="Y5333" s="27" t="n">
        <f aca="false">L5333/G5333</f>
        <v>1.25648832825866</v>
      </c>
    </row>
    <row r="5334" customFormat="false" ht="39" hidden="false" customHeight="true" outlineLevel="0" collapsed="false">
      <c r="A5334" s="4" t="s">
        <v>405</v>
      </c>
      <c r="B5334" s="4" t="s">
        <v>1668</v>
      </c>
      <c r="C5334" s="4" t="s">
        <v>1879</v>
      </c>
      <c r="D5334" s="4" t="s">
        <v>1880</v>
      </c>
      <c r="E5334" s="4" t="s">
        <v>98</v>
      </c>
      <c r="F5334" s="4" t="s">
        <v>99</v>
      </c>
      <c r="G5334" s="23" t="n">
        <v>2462229</v>
      </c>
      <c r="H5334" s="24" t="n">
        <f aca="false">Parametros!$B$3</f>
        <v>160.42</v>
      </c>
      <c r="I5334" s="24" t="n">
        <f aca="false">Parametros!$B$4</f>
        <v>151.76</v>
      </c>
      <c r="J5334" s="23" t="n">
        <f aca="false">G5334*H5334/I5334</f>
        <v>2602733.10608856</v>
      </c>
      <c r="K5334" s="23" t="n">
        <v>2362435.81</v>
      </c>
      <c r="L5334" s="23" t="n">
        <v>3093762</v>
      </c>
      <c r="M5334" s="23" t="n">
        <f aca="false">MIN(J5334:L5334)</f>
        <v>2362435.81</v>
      </c>
      <c r="N5334" s="23" t="n">
        <f aca="false">MAX(J5334:L5334)</f>
        <v>3093762</v>
      </c>
      <c r="O5334" s="23" t="n">
        <f aca="false">MEDIAN(J5334:L5334)</f>
        <v>2602733.10608856</v>
      </c>
      <c r="P5334" s="23" t="n">
        <f aca="false">AVERAGE(J5334:L5334)</f>
        <v>2686310.30536285</v>
      </c>
      <c r="Q5334" s="23" t="n">
        <f aca="false">AVERAGE(M5334,O5334)</f>
        <v>2482584.45804428</v>
      </c>
      <c r="R5334" s="23" t="n">
        <f aca="false">AVERAGE(N5334,O5334)</f>
        <v>2848247.55304428</v>
      </c>
      <c r="S5334" s="23" t="n">
        <f aca="false">STDEV(J5334:L5334)</f>
        <v>372757.776879142</v>
      </c>
      <c r="T5334" s="25" t="n">
        <f aca="false">IF(P5334&gt;0,S5334/P5334,NA())</f>
        <v>0.138761994894998</v>
      </c>
      <c r="U5334" s="4" t="str">
        <f aca="false">IF(T5334&lt;=Parametros!$B$7,"MENOR",IF(T5334&lt;=Parametros!$B$8,"PROMEDIO MENOR-MEDIANA","PROMEDIO"))</f>
        <v>MENOR</v>
      </c>
      <c r="V5334" s="23" t="n">
        <f aca="false">IF(T5334&lt;=Parametros!$B$7,M5334,IF(T5334&lt;=Parametros!$B$8,Q5334,P5334))</f>
        <v>2362435.81</v>
      </c>
      <c r="W5334" s="26" t="n">
        <f aca="false">ROUND(V5334,0)</f>
        <v>2362436</v>
      </c>
      <c r="X5334" s="27" t="n">
        <f aca="false">K5334/G5334</f>
        <v>0.959470386385669</v>
      </c>
      <c r="Y5334" s="27" t="n">
        <f aca="false">L5334/G5334</f>
        <v>1.25648832825866</v>
      </c>
    </row>
    <row r="5335" customFormat="false" ht="39" hidden="false" customHeight="true" outlineLevel="0" collapsed="false">
      <c r="A5335" s="4" t="s">
        <v>408</v>
      </c>
      <c r="B5335" s="4" t="s">
        <v>1668</v>
      </c>
      <c r="C5335" s="4" t="s">
        <v>1881</v>
      </c>
      <c r="D5335" s="4" t="s">
        <v>1882</v>
      </c>
      <c r="E5335" s="4" t="s">
        <v>98</v>
      </c>
      <c r="F5335" s="4" t="s">
        <v>99</v>
      </c>
      <c r="G5335" s="23" t="n">
        <v>2462229</v>
      </c>
      <c r="H5335" s="24" t="n">
        <f aca="false">Parametros!$B$3</f>
        <v>160.42</v>
      </c>
      <c r="I5335" s="24" t="n">
        <f aca="false">Parametros!$B$4</f>
        <v>151.76</v>
      </c>
      <c r="J5335" s="23" t="n">
        <f aca="false">G5335*H5335/I5335</f>
        <v>2602733.10608856</v>
      </c>
      <c r="K5335" s="23" t="n">
        <v>2362435.81</v>
      </c>
      <c r="L5335" s="23" t="n">
        <v>3093762</v>
      </c>
      <c r="M5335" s="23" t="n">
        <f aca="false">MIN(J5335:L5335)</f>
        <v>2362435.81</v>
      </c>
      <c r="N5335" s="23" t="n">
        <f aca="false">MAX(J5335:L5335)</f>
        <v>3093762</v>
      </c>
      <c r="O5335" s="23" t="n">
        <f aca="false">MEDIAN(J5335:L5335)</f>
        <v>2602733.10608856</v>
      </c>
      <c r="P5335" s="23" t="n">
        <f aca="false">AVERAGE(J5335:L5335)</f>
        <v>2686310.30536285</v>
      </c>
      <c r="Q5335" s="23" t="n">
        <f aca="false">AVERAGE(M5335,O5335)</f>
        <v>2482584.45804428</v>
      </c>
      <c r="R5335" s="23" t="n">
        <f aca="false">AVERAGE(N5335,O5335)</f>
        <v>2848247.55304428</v>
      </c>
      <c r="S5335" s="23" t="n">
        <f aca="false">STDEV(J5335:L5335)</f>
        <v>372757.776879142</v>
      </c>
      <c r="T5335" s="25" t="n">
        <f aca="false">IF(P5335&gt;0,S5335/P5335,NA())</f>
        <v>0.138761994894998</v>
      </c>
      <c r="U5335" s="4" t="str">
        <f aca="false">IF(T5335&lt;=Parametros!$B$7,"MENOR",IF(T5335&lt;=Parametros!$B$8,"PROMEDIO MENOR-MEDIANA","PROMEDIO"))</f>
        <v>MENOR</v>
      </c>
      <c r="V5335" s="23" t="n">
        <f aca="false">IF(T5335&lt;=Parametros!$B$7,M5335,IF(T5335&lt;=Parametros!$B$8,Q5335,P5335))</f>
        <v>2362435.81</v>
      </c>
      <c r="W5335" s="26" t="n">
        <f aca="false">ROUND(V5335,0)</f>
        <v>2362436</v>
      </c>
      <c r="X5335" s="27" t="n">
        <f aca="false">K5335/G5335</f>
        <v>0.959470386385669</v>
      </c>
      <c r="Y5335" s="27" t="n">
        <f aca="false">L5335/G5335</f>
        <v>1.25648832825866</v>
      </c>
    </row>
    <row r="5336" customFormat="false" ht="39" hidden="false" customHeight="true" outlineLevel="0" collapsed="false">
      <c r="A5336" s="4" t="s">
        <v>411</v>
      </c>
      <c r="B5336" s="4" t="s">
        <v>1668</v>
      </c>
      <c r="C5336" s="4" t="s">
        <v>1883</v>
      </c>
      <c r="D5336" s="4" t="s">
        <v>1884</v>
      </c>
      <c r="E5336" s="4" t="s">
        <v>98</v>
      </c>
      <c r="F5336" s="4" t="s">
        <v>99</v>
      </c>
      <c r="G5336" s="23" t="n">
        <v>2462229</v>
      </c>
      <c r="H5336" s="24" t="n">
        <f aca="false">Parametros!$B$3</f>
        <v>160.42</v>
      </c>
      <c r="I5336" s="24" t="n">
        <f aca="false">Parametros!$B$4</f>
        <v>151.76</v>
      </c>
      <c r="J5336" s="23" t="n">
        <f aca="false">G5336*H5336/I5336</f>
        <v>2602733.10608856</v>
      </c>
      <c r="K5336" s="23" t="n">
        <v>2362435.81</v>
      </c>
      <c r="L5336" s="23" t="n">
        <v>3093762</v>
      </c>
      <c r="M5336" s="23" t="n">
        <f aca="false">MIN(J5336:L5336)</f>
        <v>2362435.81</v>
      </c>
      <c r="N5336" s="23" t="n">
        <f aca="false">MAX(J5336:L5336)</f>
        <v>3093762</v>
      </c>
      <c r="O5336" s="23" t="n">
        <f aca="false">MEDIAN(J5336:L5336)</f>
        <v>2602733.10608856</v>
      </c>
      <c r="P5336" s="23" t="n">
        <f aca="false">AVERAGE(J5336:L5336)</f>
        <v>2686310.30536285</v>
      </c>
      <c r="Q5336" s="23" t="n">
        <f aca="false">AVERAGE(M5336,O5336)</f>
        <v>2482584.45804428</v>
      </c>
      <c r="R5336" s="23" t="n">
        <f aca="false">AVERAGE(N5336,O5336)</f>
        <v>2848247.55304428</v>
      </c>
      <c r="S5336" s="23" t="n">
        <f aca="false">STDEV(J5336:L5336)</f>
        <v>372757.776879142</v>
      </c>
      <c r="T5336" s="25" t="n">
        <f aca="false">IF(P5336&gt;0,S5336/P5336,NA())</f>
        <v>0.138761994894998</v>
      </c>
      <c r="U5336" s="4" t="str">
        <f aca="false">IF(T5336&lt;=Parametros!$B$7,"MENOR",IF(T5336&lt;=Parametros!$B$8,"PROMEDIO MENOR-MEDIANA","PROMEDIO"))</f>
        <v>MENOR</v>
      </c>
      <c r="V5336" s="23" t="n">
        <f aca="false">IF(T5336&lt;=Parametros!$B$7,M5336,IF(T5336&lt;=Parametros!$B$8,Q5336,P5336))</f>
        <v>2362435.81</v>
      </c>
      <c r="W5336" s="26" t="n">
        <f aca="false">ROUND(V5336,0)</f>
        <v>2362436</v>
      </c>
      <c r="X5336" s="27" t="n">
        <f aca="false">K5336/G5336</f>
        <v>0.959470386385669</v>
      </c>
      <c r="Y5336" s="27" t="n">
        <f aca="false">L5336/G5336</f>
        <v>1.25648832825866</v>
      </c>
    </row>
    <row r="5337" customFormat="false" ht="39" hidden="false" customHeight="true" outlineLevel="0" collapsed="false">
      <c r="A5337" s="4" t="s">
        <v>414</v>
      </c>
      <c r="B5337" s="4" t="s">
        <v>1668</v>
      </c>
      <c r="C5337" s="4" t="s">
        <v>1885</v>
      </c>
      <c r="D5337" s="4" t="s">
        <v>1886</v>
      </c>
      <c r="E5337" s="4" t="s">
        <v>98</v>
      </c>
      <c r="F5337" s="4" t="s">
        <v>99</v>
      </c>
      <c r="G5337" s="23" t="n">
        <v>2462229</v>
      </c>
      <c r="H5337" s="24" t="n">
        <f aca="false">Parametros!$B$3</f>
        <v>160.42</v>
      </c>
      <c r="I5337" s="24" t="n">
        <f aca="false">Parametros!$B$4</f>
        <v>151.76</v>
      </c>
      <c r="J5337" s="23" t="n">
        <f aca="false">G5337*H5337/I5337</f>
        <v>2602733.10608856</v>
      </c>
      <c r="K5337" s="23" t="n">
        <v>2362435.81</v>
      </c>
      <c r="L5337" s="23" t="n">
        <v>3093762</v>
      </c>
      <c r="M5337" s="23" t="n">
        <f aca="false">MIN(J5337:L5337)</f>
        <v>2362435.81</v>
      </c>
      <c r="N5337" s="23" t="n">
        <f aca="false">MAX(J5337:L5337)</f>
        <v>3093762</v>
      </c>
      <c r="O5337" s="23" t="n">
        <f aca="false">MEDIAN(J5337:L5337)</f>
        <v>2602733.10608856</v>
      </c>
      <c r="P5337" s="23" t="n">
        <f aca="false">AVERAGE(J5337:L5337)</f>
        <v>2686310.30536285</v>
      </c>
      <c r="Q5337" s="23" t="n">
        <f aca="false">AVERAGE(M5337,O5337)</f>
        <v>2482584.45804428</v>
      </c>
      <c r="R5337" s="23" t="n">
        <f aca="false">AVERAGE(N5337,O5337)</f>
        <v>2848247.55304428</v>
      </c>
      <c r="S5337" s="23" t="n">
        <f aca="false">STDEV(J5337:L5337)</f>
        <v>372757.776879142</v>
      </c>
      <c r="T5337" s="25" t="n">
        <f aca="false">IF(P5337&gt;0,S5337/P5337,NA())</f>
        <v>0.138761994894998</v>
      </c>
      <c r="U5337" s="4" t="str">
        <f aca="false">IF(T5337&lt;=Parametros!$B$7,"MENOR",IF(T5337&lt;=Parametros!$B$8,"PROMEDIO MENOR-MEDIANA","PROMEDIO"))</f>
        <v>MENOR</v>
      </c>
      <c r="V5337" s="23" t="n">
        <f aca="false">IF(T5337&lt;=Parametros!$B$7,M5337,IF(T5337&lt;=Parametros!$B$8,Q5337,P5337))</f>
        <v>2362435.81</v>
      </c>
      <c r="W5337" s="26" t="n">
        <f aca="false">ROUND(V5337,0)</f>
        <v>2362436</v>
      </c>
      <c r="X5337" s="27" t="n">
        <f aca="false">K5337/G5337</f>
        <v>0.959470386385669</v>
      </c>
      <c r="Y5337" s="27" t="n">
        <f aca="false">L5337/G5337</f>
        <v>1.25648832825866</v>
      </c>
    </row>
    <row r="5338" customFormat="false" ht="51.75" hidden="false" customHeight="true" outlineLevel="0" collapsed="false">
      <c r="A5338" s="4" t="s">
        <v>417</v>
      </c>
      <c r="B5338" s="4" t="s">
        <v>1668</v>
      </c>
      <c r="C5338" s="4" t="s">
        <v>1887</v>
      </c>
      <c r="D5338" s="4" t="s">
        <v>1888</v>
      </c>
      <c r="E5338" s="4" t="s">
        <v>98</v>
      </c>
      <c r="F5338" s="4" t="s">
        <v>99</v>
      </c>
      <c r="G5338" s="23" t="n">
        <v>2462229</v>
      </c>
      <c r="H5338" s="24" t="n">
        <f aca="false">Parametros!$B$3</f>
        <v>160.42</v>
      </c>
      <c r="I5338" s="24" t="n">
        <f aca="false">Parametros!$B$4</f>
        <v>151.76</v>
      </c>
      <c r="J5338" s="23" t="n">
        <f aca="false">G5338*H5338/I5338</f>
        <v>2602733.10608856</v>
      </c>
      <c r="K5338" s="23" t="n">
        <v>2362435.81</v>
      </c>
      <c r="L5338" s="23" t="n">
        <v>3093762</v>
      </c>
      <c r="M5338" s="23" t="n">
        <f aca="false">MIN(J5338:L5338)</f>
        <v>2362435.81</v>
      </c>
      <c r="N5338" s="23" t="n">
        <f aca="false">MAX(J5338:L5338)</f>
        <v>3093762</v>
      </c>
      <c r="O5338" s="23" t="n">
        <f aca="false">MEDIAN(J5338:L5338)</f>
        <v>2602733.10608856</v>
      </c>
      <c r="P5338" s="23" t="n">
        <f aca="false">AVERAGE(J5338:L5338)</f>
        <v>2686310.30536285</v>
      </c>
      <c r="Q5338" s="23" t="n">
        <f aca="false">AVERAGE(M5338,O5338)</f>
        <v>2482584.45804428</v>
      </c>
      <c r="R5338" s="23" t="n">
        <f aca="false">AVERAGE(N5338,O5338)</f>
        <v>2848247.55304428</v>
      </c>
      <c r="S5338" s="23" t="n">
        <f aca="false">STDEV(J5338:L5338)</f>
        <v>372757.776879142</v>
      </c>
      <c r="T5338" s="25" t="n">
        <f aca="false">IF(P5338&gt;0,S5338/P5338,NA())</f>
        <v>0.138761994894998</v>
      </c>
      <c r="U5338" s="4" t="str">
        <f aca="false">IF(T5338&lt;=Parametros!$B$7,"MENOR",IF(T5338&lt;=Parametros!$B$8,"PROMEDIO MENOR-MEDIANA","PROMEDIO"))</f>
        <v>MENOR</v>
      </c>
      <c r="V5338" s="23" t="n">
        <f aca="false">IF(T5338&lt;=Parametros!$B$7,M5338,IF(T5338&lt;=Parametros!$B$8,Q5338,P5338))</f>
        <v>2362435.81</v>
      </c>
      <c r="W5338" s="26" t="n">
        <f aca="false">ROUND(V5338,0)</f>
        <v>2362436</v>
      </c>
      <c r="X5338" s="27" t="n">
        <f aca="false">K5338/G5338</f>
        <v>0.959470386385669</v>
      </c>
      <c r="Y5338" s="27" t="n">
        <f aca="false">L5338/G5338</f>
        <v>1.25648832825866</v>
      </c>
    </row>
    <row r="5339" customFormat="false" ht="15" hidden="false" customHeight="true" outlineLevel="0" collapsed="false">
      <c r="A5339" s="22" t="s">
        <v>420</v>
      </c>
      <c r="B5339" s="22" t="s">
        <v>421</v>
      </c>
      <c r="C5339" s="22"/>
      <c r="D5339" s="22"/>
      <c r="E5339" s="22"/>
      <c r="F5339" s="22"/>
      <c r="G5339" s="22"/>
      <c r="H5339" s="22"/>
      <c r="I5339" s="22"/>
      <c r="J5339" s="22"/>
      <c r="K5339" s="22"/>
      <c r="L5339" s="22"/>
      <c r="M5339" s="22"/>
      <c r="N5339" s="22"/>
      <c r="O5339" s="22"/>
      <c r="P5339" s="22"/>
      <c r="Q5339" s="22"/>
      <c r="R5339" s="22"/>
      <c r="S5339" s="22"/>
      <c r="T5339" s="22"/>
      <c r="U5339" s="22"/>
      <c r="V5339" s="22"/>
      <c r="W5339" s="22"/>
    </row>
    <row r="5340" customFormat="false" ht="26.25" hidden="false" customHeight="true" outlineLevel="0" collapsed="false">
      <c r="A5340" s="4" t="s">
        <v>422</v>
      </c>
      <c r="B5340" s="4" t="s">
        <v>1668</v>
      </c>
      <c r="C5340" s="4" t="s">
        <v>2405</v>
      </c>
      <c r="D5340" s="4" t="s">
        <v>2406</v>
      </c>
      <c r="E5340" s="4" t="s">
        <v>98</v>
      </c>
      <c r="F5340" s="4" t="s">
        <v>99</v>
      </c>
      <c r="G5340" s="23" t="n">
        <v>515171</v>
      </c>
      <c r="H5340" s="24" t="n">
        <f aca="false">Parametros!$B$3</f>
        <v>160.42</v>
      </c>
      <c r="I5340" s="24" t="n">
        <f aca="false">Parametros!$B$4</f>
        <v>151.76</v>
      </c>
      <c r="J5340" s="23" t="n">
        <f aca="false">G5340*H5340/I5340</f>
        <v>544568.607142857</v>
      </c>
      <c r="K5340" s="23" t="n">
        <v>494291.62</v>
      </c>
      <c r="L5340" s="23" t="n">
        <v>647241</v>
      </c>
      <c r="M5340" s="23" t="n">
        <f aca="false">MIN(J5340:L5340)</f>
        <v>494291.62</v>
      </c>
      <c r="N5340" s="23" t="n">
        <f aca="false">MAX(J5340:L5340)</f>
        <v>647241</v>
      </c>
      <c r="O5340" s="23" t="n">
        <f aca="false">MEDIAN(J5340:L5340)</f>
        <v>544568.607142857</v>
      </c>
      <c r="P5340" s="23" t="n">
        <f aca="false">AVERAGE(J5340:L5340)</f>
        <v>562033.742380952</v>
      </c>
      <c r="Q5340" s="23" t="n">
        <f aca="false">AVERAGE(M5340,O5340)</f>
        <v>519430.113571429</v>
      </c>
      <c r="R5340" s="23" t="n">
        <f aca="false">AVERAGE(N5340,O5340)</f>
        <v>595904.803571429</v>
      </c>
      <c r="S5340" s="23" t="n">
        <f aca="false">STDEV(J5340:L5340)</f>
        <v>77956.0864991299</v>
      </c>
      <c r="T5340" s="25" t="n">
        <f aca="false">IF(P5340&gt;0,S5340/P5340,NA())</f>
        <v>0.13870356994739</v>
      </c>
      <c r="U5340" s="4" t="str">
        <f aca="false">IF(T5340&lt;=Parametros!$B$7,"MENOR",IF(T5340&lt;=Parametros!$B$8,"PROMEDIO MENOR-MEDIANA","PROMEDIO"))</f>
        <v>MENOR</v>
      </c>
      <c r="V5340" s="23" t="n">
        <f aca="false">IF(T5340&lt;=Parametros!$B$7,M5340,IF(T5340&lt;=Parametros!$B$8,Q5340,P5340))</f>
        <v>494291.62</v>
      </c>
      <c r="W5340" s="26" t="n">
        <f aca="false">ROUND(V5340,0)</f>
        <v>494292</v>
      </c>
      <c r="X5340" s="27" t="n">
        <f aca="false">K5340/G5340</f>
        <v>0.959470971774421</v>
      </c>
      <c r="Y5340" s="27" t="n">
        <f aca="false">L5340/G5340</f>
        <v>1.25636147997461</v>
      </c>
    </row>
    <row r="5341" customFormat="false" ht="26.25" hidden="false" customHeight="true" outlineLevel="0" collapsed="false">
      <c r="A5341" s="4" t="s">
        <v>425</v>
      </c>
      <c r="B5341" s="4" t="s">
        <v>1668</v>
      </c>
      <c r="C5341" s="4" t="s">
        <v>2409</v>
      </c>
      <c r="D5341" s="4" t="s">
        <v>2410</v>
      </c>
      <c r="E5341" s="4" t="s">
        <v>98</v>
      </c>
      <c r="F5341" s="4" t="s">
        <v>99</v>
      </c>
      <c r="G5341" s="23" t="n">
        <v>538587</v>
      </c>
      <c r="H5341" s="24" t="n">
        <f aca="false">Parametros!$B$3</f>
        <v>160.42</v>
      </c>
      <c r="I5341" s="24" t="n">
        <f aca="false">Parametros!$B$4</f>
        <v>151.76</v>
      </c>
      <c r="J5341" s="23" t="n">
        <f aca="false">G5341*H5341/I5341</f>
        <v>569320.812730627</v>
      </c>
      <c r="K5341" s="23" t="n">
        <v>516758.38</v>
      </c>
      <c r="L5341" s="23" t="n">
        <v>676753</v>
      </c>
      <c r="M5341" s="23" t="n">
        <f aca="false">MIN(J5341:L5341)</f>
        <v>516758.38</v>
      </c>
      <c r="N5341" s="23" t="n">
        <f aca="false">MAX(J5341:L5341)</f>
        <v>676753</v>
      </c>
      <c r="O5341" s="23" t="n">
        <f aca="false">MEDIAN(J5341:L5341)</f>
        <v>569320.812730627</v>
      </c>
      <c r="P5341" s="23" t="n">
        <f aca="false">AVERAGE(J5341:L5341)</f>
        <v>587610.730910209</v>
      </c>
      <c r="Q5341" s="23" t="n">
        <f aca="false">AVERAGE(M5341,O5341)</f>
        <v>543039.596365314</v>
      </c>
      <c r="R5341" s="23" t="n">
        <f aca="false">AVERAGE(N5341,O5341)</f>
        <v>623036.906365314</v>
      </c>
      <c r="S5341" s="23" t="n">
        <f aca="false">STDEV(J5341:L5341)</f>
        <v>81550.3552260684</v>
      </c>
      <c r="T5341" s="25" t="n">
        <f aca="false">IF(P5341&gt;0,S5341/P5341,NA())</f>
        <v>0.13878295772398</v>
      </c>
      <c r="U5341" s="4" t="str">
        <f aca="false">IF(T5341&lt;=Parametros!$B$7,"MENOR",IF(T5341&lt;=Parametros!$B$8,"PROMEDIO MENOR-MEDIANA","PROMEDIO"))</f>
        <v>MENOR</v>
      </c>
      <c r="V5341" s="23" t="n">
        <f aca="false">IF(T5341&lt;=Parametros!$B$7,M5341,IF(T5341&lt;=Parametros!$B$8,Q5341,P5341))</f>
        <v>516758.38</v>
      </c>
      <c r="W5341" s="26" t="n">
        <f aca="false">ROUND(V5341,0)</f>
        <v>516758</v>
      </c>
      <c r="X5341" s="27" t="n">
        <f aca="false">K5341/G5341</f>
        <v>0.959470577641124</v>
      </c>
      <c r="Y5341" s="27" t="n">
        <f aca="false">L5341/G5341</f>
        <v>1.25653422752499</v>
      </c>
    </row>
    <row r="5342" customFormat="false" ht="26.25" hidden="false" customHeight="true" outlineLevel="0" collapsed="false">
      <c r="A5342" s="4" t="s">
        <v>427</v>
      </c>
      <c r="B5342" s="4" t="s">
        <v>1668</v>
      </c>
      <c r="C5342" s="4" t="s">
        <v>2411</v>
      </c>
      <c r="D5342" s="4" t="s">
        <v>2412</v>
      </c>
      <c r="E5342" s="4" t="s">
        <v>98</v>
      </c>
      <c r="F5342" s="4" t="s">
        <v>99</v>
      </c>
      <c r="G5342" s="23" t="n">
        <v>538587</v>
      </c>
      <c r="H5342" s="24" t="n">
        <f aca="false">Parametros!$B$3</f>
        <v>160.42</v>
      </c>
      <c r="I5342" s="24" t="n">
        <f aca="false">Parametros!$B$4</f>
        <v>151.76</v>
      </c>
      <c r="J5342" s="23" t="n">
        <f aca="false">G5342*H5342/I5342</f>
        <v>569320.812730627</v>
      </c>
      <c r="K5342" s="23" t="n">
        <v>516758.38</v>
      </c>
      <c r="L5342" s="23" t="n">
        <v>676753</v>
      </c>
      <c r="M5342" s="23" t="n">
        <f aca="false">MIN(J5342:L5342)</f>
        <v>516758.38</v>
      </c>
      <c r="N5342" s="23" t="n">
        <f aca="false">MAX(J5342:L5342)</f>
        <v>676753</v>
      </c>
      <c r="O5342" s="23" t="n">
        <f aca="false">MEDIAN(J5342:L5342)</f>
        <v>569320.812730627</v>
      </c>
      <c r="P5342" s="23" t="n">
        <f aca="false">AVERAGE(J5342:L5342)</f>
        <v>587610.730910209</v>
      </c>
      <c r="Q5342" s="23" t="n">
        <f aca="false">AVERAGE(M5342,O5342)</f>
        <v>543039.596365314</v>
      </c>
      <c r="R5342" s="23" t="n">
        <f aca="false">AVERAGE(N5342,O5342)</f>
        <v>623036.906365314</v>
      </c>
      <c r="S5342" s="23" t="n">
        <f aca="false">STDEV(J5342:L5342)</f>
        <v>81550.3552260684</v>
      </c>
      <c r="T5342" s="25" t="n">
        <f aca="false">IF(P5342&gt;0,S5342/P5342,NA())</f>
        <v>0.13878295772398</v>
      </c>
      <c r="U5342" s="4" t="str">
        <f aca="false">IF(T5342&lt;=Parametros!$B$7,"MENOR",IF(T5342&lt;=Parametros!$B$8,"PROMEDIO MENOR-MEDIANA","PROMEDIO"))</f>
        <v>MENOR</v>
      </c>
      <c r="V5342" s="23" t="n">
        <f aca="false">IF(T5342&lt;=Parametros!$B$7,M5342,IF(T5342&lt;=Parametros!$B$8,Q5342,P5342))</f>
        <v>516758.38</v>
      </c>
      <c r="W5342" s="26" t="n">
        <f aca="false">ROUND(V5342,0)</f>
        <v>516758</v>
      </c>
      <c r="X5342" s="27" t="n">
        <f aca="false">K5342/G5342</f>
        <v>0.959470577641124</v>
      </c>
      <c r="Y5342" s="27" t="n">
        <f aca="false">L5342/G5342</f>
        <v>1.25653422752499</v>
      </c>
    </row>
    <row r="5343" customFormat="false" ht="51.75" hidden="false" customHeight="true" outlineLevel="0" collapsed="false">
      <c r="A5343" s="4" t="s">
        <v>430</v>
      </c>
      <c r="B5343" s="4" t="s">
        <v>1668</v>
      </c>
      <c r="C5343" s="4" t="s">
        <v>2413</v>
      </c>
      <c r="D5343" s="4" t="s">
        <v>2414</v>
      </c>
      <c r="E5343" s="4" t="s">
        <v>112</v>
      </c>
      <c r="F5343" s="4" t="s">
        <v>99</v>
      </c>
      <c r="G5343" s="23" t="n">
        <v>538587</v>
      </c>
      <c r="H5343" s="24" t="n">
        <f aca="false">Parametros!$B$3</f>
        <v>160.42</v>
      </c>
      <c r="I5343" s="24" t="n">
        <f aca="false">Parametros!$B$4</f>
        <v>151.76</v>
      </c>
      <c r="J5343" s="23" t="n">
        <f aca="false">G5343*H5343/I5343</f>
        <v>569320.812730627</v>
      </c>
      <c r="K5343" s="23" t="n">
        <v>516758.38</v>
      </c>
      <c r="L5343" s="23" t="n">
        <v>676753</v>
      </c>
      <c r="M5343" s="23" t="n">
        <f aca="false">MIN(J5343:L5343)</f>
        <v>516758.38</v>
      </c>
      <c r="N5343" s="23" t="n">
        <f aca="false">MAX(J5343:L5343)</f>
        <v>676753</v>
      </c>
      <c r="O5343" s="23" t="n">
        <f aca="false">MEDIAN(J5343:L5343)</f>
        <v>569320.812730627</v>
      </c>
      <c r="P5343" s="23" t="n">
        <f aca="false">AVERAGE(J5343:L5343)</f>
        <v>587610.730910209</v>
      </c>
      <c r="Q5343" s="23" t="n">
        <f aca="false">AVERAGE(M5343,O5343)</f>
        <v>543039.596365314</v>
      </c>
      <c r="R5343" s="23" t="n">
        <f aca="false">AVERAGE(N5343,O5343)</f>
        <v>623036.906365314</v>
      </c>
      <c r="S5343" s="23" t="n">
        <f aca="false">STDEV(J5343:L5343)</f>
        <v>81550.3552260684</v>
      </c>
      <c r="T5343" s="25" t="n">
        <f aca="false">IF(P5343&gt;0,S5343/P5343,NA())</f>
        <v>0.13878295772398</v>
      </c>
      <c r="U5343" s="4" t="str">
        <f aca="false">IF(T5343&lt;=Parametros!$B$7,"MENOR",IF(T5343&lt;=Parametros!$B$8,"PROMEDIO MENOR-MEDIANA","PROMEDIO"))</f>
        <v>MENOR</v>
      </c>
      <c r="V5343" s="23" t="n">
        <f aca="false">IF(T5343&lt;=Parametros!$B$7,M5343,IF(T5343&lt;=Parametros!$B$8,Q5343,P5343))</f>
        <v>516758.38</v>
      </c>
      <c r="W5343" s="26" t="n">
        <f aca="false">ROUND(V5343,0)</f>
        <v>516758</v>
      </c>
      <c r="X5343" s="27" t="n">
        <f aca="false">K5343/G5343</f>
        <v>0.959470577641124</v>
      </c>
      <c r="Y5343" s="27" t="n">
        <f aca="false">L5343/G5343</f>
        <v>1.25653422752499</v>
      </c>
    </row>
    <row r="5344" customFormat="false" ht="39" hidden="false" customHeight="true" outlineLevel="0" collapsed="false">
      <c r="A5344" s="4" t="s">
        <v>432</v>
      </c>
      <c r="B5344" s="4" t="s">
        <v>1668</v>
      </c>
      <c r="C5344" s="4" t="s">
        <v>2417</v>
      </c>
      <c r="D5344" s="4" t="s">
        <v>2418</v>
      </c>
      <c r="E5344" s="4" t="s">
        <v>98</v>
      </c>
      <c r="F5344" s="4" t="s">
        <v>99</v>
      </c>
      <c r="G5344" s="23" t="n">
        <v>660885</v>
      </c>
      <c r="H5344" s="24" t="n">
        <f aca="false">Parametros!$B$3</f>
        <v>160.42</v>
      </c>
      <c r="I5344" s="24" t="n">
        <f aca="false">Parametros!$B$4</f>
        <v>151.76</v>
      </c>
      <c r="J5344" s="23" t="n">
        <f aca="false">G5344*H5344/I5344</f>
        <v>698597.599499209</v>
      </c>
      <c r="K5344" s="23" t="n">
        <v>634099.76</v>
      </c>
      <c r="L5344" s="23" t="n">
        <v>830382</v>
      </c>
      <c r="M5344" s="23" t="n">
        <f aca="false">MIN(J5344:L5344)</f>
        <v>634099.76</v>
      </c>
      <c r="N5344" s="23" t="n">
        <f aca="false">MAX(J5344:L5344)</f>
        <v>830382</v>
      </c>
      <c r="O5344" s="23" t="n">
        <f aca="false">MEDIAN(J5344:L5344)</f>
        <v>698597.599499209</v>
      </c>
      <c r="P5344" s="23" t="n">
        <f aca="false">AVERAGE(J5344:L5344)</f>
        <v>721026.453166403</v>
      </c>
      <c r="Q5344" s="23" t="n">
        <f aca="false">AVERAGE(M5344,O5344)</f>
        <v>666348.679749605</v>
      </c>
      <c r="R5344" s="23" t="n">
        <f aca="false">AVERAGE(N5344,O5344)</f>
        <v>764489.799749605</v>
      </c>
      <c r="S5344" s="23" t="n">
        <f aca="false">STDEV(J5344:L5344)</f>
        <v>100044.837660285</v>
      </c>
      <c r="T5344" s="25" t="n">
        <f aca="false">IF(P5344&gt;0,S5344/P5344,NA())</f>
        <v>0.138753352558614</v>
      </c>
      <c r="U5344" s="4" t="str">
        <f aca="false">IF(T5344&lt;=Parametros!$B$7,"MENOR",IF(T5344&lt;=Parametros!$B$8,"PROMEDIO MENOR-MEDIANA","PROMEDIO"))</f>
        <v>MENOR</v>
      </c>
      <c r="V5344" s="23" t="n">
        <f aca="false">IF(T5344&lt;=Parametros!$B$7,M5344,IF(T5344&lt;=Parametros!$B$8,Q5344,P5344))</f>
        <v>634099.76</v>
      </c>
      <c r="W5344" s="26" t="n">
        <f aca="false">ROUND(V5344,0)</f>
        <v>634100</v>
      </c>
      <c r="X5344" s="27" t="n">
        <f aca="false">K5344/G5344</f>
        <v>0.959470649205232</v>
      </c>
      <c r="Y5344" s="27" t="n">
        <f aca="false">L5344/G5344</f>
        <v>1.25646973376609</v>
      </c>
    </row>
    <row r="5345" customFormat="false" ht="26.25" hidden="false" customHeight="true" outlineLevel="0" collapsed="false">
      <c r="A5345" s="4" t="s">
        <v>435</v>
      </c>
      <c r="B5345" s="4" t="s">
        <v>1668</v>
      </c>
      <c r="C5345" s="4" t="s">
        <v>2419</v>
      </c>
      <c r="D5345" s="4" t="s">
        <v>2420</v>
      </c>
      <c r="E5345" s="4" t="s">
        <v>98</v>
      </c>
      <c r="F5345" s="4" t="s">
        <v>99</v>
      </c>
      <c r="G5345" s="23" t="n">
        <v>1077176</v>
      </c>
      <c r="H5345" s="24" t="n">
        <f aca="false">Parametros!$B$3</f>
        <v>160.42</v>
      </c>
      <c r="I5345" s="24" t="n">
        <f aca="false">Parametros!$B$4</f>
        <v>151.76</v>
      </c>
      <c r="J5345" s="23" t="n">
        <f aca="false">G5345*H5345/I5345</f>
        <v>1138643.73958882</v>
      </c>
      <c r="K5345" s="23" t="n">
        <v>1033518.59</v>
      </c>
      <c r="L5345" s="23" t="n">
        <v>1353506</v>
      </c>
      <c r="M5345" s="23" t="n">
        <f aca="false">MIN(J5345:L5345)</f>
        <v>1033518.59</v>
      </c>
      <c r="N5345" s="23" t="n">
        <f aca="false">MAX(J5345:L5345)</f>
        <v>1353506</v>
      </c>
      <c r="O5345" s="23" t="n">
        <f aca="false">MEDIAN(J5345:L5345)</f>
        <v>1138643.73958882</v>
      </c>
      <c r="P5345" s="23" t="n">
        <f aca="false">AVERAGE(J5345:L5345)</f>
        <v>1175222.77652961</v>
      </c>
      <c r="Q5345" s="23" t="n">
        <f aca="false">AVERAGE(M5345,O5345)</f>
        <v>1086081.16479441</v>
      </c>
      <c r="R5345" s="23" t="n">
        <f aca="false">AVERAGE(N5345,O5345)</f>
        <v>1246074.86979441</v>
      </c>
      <c r="S5345" s="23" t="n">
        <f aca="false">STDEV(J5345:L5345)</f>
        <v>163099.678409442</v>
      </c>
      <c r="T5345" s="25" t="n">
        <f aca="false">IF(P5345&gt;0,S5345/P5345,NA())</f>
        <v>0.138781924301254</v>
      </c>
      <c r="U5345" s="4" t="str">
        <f aca="false">IF(T5345&lt;=Parametros!$B$7,"MENOR",IF(T5345&lt;=Parametros!$B$8,"PROMEDIO MENOR-MEDIANA","PROMEDIO"))</f>
        <v>MENOR</v>
      </c>
      <c r="V5345" s="23" t="n">
        <f aca="false">IF(T5345&lt;=Parametros!$B$7,M5345,IF(T5345&lt;=Parametros!$B$8,Q5345,P5345))</f>
        <v>1033518.59</v>
      </c>
      <c r="W5345" s="26" t="n">
        <f aca="false">ROUND(V5345,0)</f>
        <v>1033519</v>
      </c>
      <c r="X5345" s="27" t="n">
        <f aca="false">K5345/G5345</f>
        <v>0.9594704950723</v>
      </c>
      <c r="Y5345" s="27" t="n">
        <f aca="false">L5345/G5345</f>
        <v>1.25653189450935</v>
      </c>
    </row>
    <row r="5346" customFormat="false" ht="26.25" hidden="false" customHeight="true" outlineLevel="0" collapsed="false">
      <c r="A5346" s="4" t="s">
        <v>437</v>
      </c>
      <c r="B5346" s="4" t="s">
        <v>1668</v>
      </c>
      <c r="C5346" s="4" t="s">
        <v>2423</v>
      </c>
      <c r="D5346" s="4" t="s">
        <v>2424</v>
      </c>
      <c r="E5346" s="4" t="s">
        <v>98</v>
      </c>
      <c r="F5346" s="4" t="s">
        <v>99</v>
      </c>
      <c r="G5346" s="23" t="n">
        <v>520560</v>
      </c>
      <c r="H5346" s="24" t="n">
        <f aca="false">Parametros!$B$3</f>
        <v>160.42</v>
      </c>
      <c r="I5346" s="24" t="n">
        <f aca="false">Parametros!$B$4</f>
        <v>151.76</v>
      </c>
      <c r="J5346" s="23" t="n">
        <f aca="false">G5346*H5346/I5346</f>
        <v>550265.12387981</v>
      </c>
      <c r="K5346" s="23" t="n">
        <v>499462.3</v>
      </c>
      <c r="L5346" s="23" t="n">
        <v>654024</v>
      </c>
      <c r="M5346" s="23" t="n">
        <f aca="false">MIN(J5346:L5346)</f>
        <v>499462.3</v>
      </c>
      <c r="N5346" s="23" t="n">
        <f aca="false">MAX(J5346:L5346)</f>
        <v>654024</v>
      </c>
      <c r="O5346" s="23" t="n">
        <f aca="false">MEDIAN(J5346:L5346)</f>
        <v>550265.12387981</v>
      </c>
      <c r="P5346" s="23" t="n">
        <f aca="false">AVERAGE(J5346:L5346)</f>
        <v>567917.14129327</v>
      </c>
      <c r="Q5346" s="23" t="n">
        <f aca="false">AVERAGE(M5346,O5346)</f>
        <v>524863.711939905</v>
      </c>
      <c r="R5346" s="23" t="n">
        <f aca="false">AVERAGE(N5346,O5346)</f>
        <v>602144.561939905</v>
      </c>
      <c r="S5346" s="23" t="n">
        <f aca="false">STDEV(J5346:L5346)</f>
        <v>78778.3286557688</v>
      </c>
      <c r="T5346" s="25" t="n">
        <f aca="false">IF(P5346&gt;0,S5346/P5346,NA())</f>
        <v>0.138714475982136</v>
      </c>
      <c r="U5346" s="4" t="str">
        <f aca="false">IF(T5346&lt;=Parametros!$B$7,"MENOR",IF(T5346&lt;=Parametros!$B$8,"PROMEDIO MENOR-MEDIANA","PROMEDIO"))</f>
        <v>MENOR</v>
      </c>
      <c r="V5346" s="23" t="n">
        <f aca="false">IF(T5346&lt;=Parametros!$B$7,M5346,IF(T5346&lt;=Parametros!$B$8,Q5346,P5346))</f>
        <v>499462.3</v>
      </c>
      <c r="W5346" s="26" t="n">
        <f aca="false">ROUND(V5346,0)</f>
        <v>499462</v>
      </c>
      <c r="X5346" s="27" t="n">
        <f aca="false">K5346/G5346</f>
        <v>0.959471146457661</v>
      </c>
      <c r="Y5346" s="27" t="n">
        <f aca="false">L5346/G5346</f>
        <v>1.25638543107423</v>
      </c>
    </row>
    <row r="5347" customFormat="false" ht="39" hidden="false" customHeight="true" outlineLevel="0" collapsed="false">
      <c r="A5347" s="4" t="s">
        <v>440</v>
      </c>
      <c r="B5347" s="4" t="s">
        <v>1668</v>
      </c>
      <c r="C5347" s="4" t="s">
        <v>2425</v>
      </c>
      <c r="D5347" s="4" t="s">
        <v>2426</v>
      </c>
      <c r="E5347" s="4" t="s">
        <v>98</v>
      </c>
      <c r="F5347" s="4" t="s">
        <v>99</v>
      </c>
      <c r="G5347" s="23" t="n">
        <v>515171</v>
      </c>
      <c r="H5347" s="24" t="n">
        <f aca="false">Parametros!$B$3</f>
        <v>160.42</v>
      </c>
      <c r="I5347" s="24" t="n">
        <f aca="false">Parametros!$B$4</f>
        <v>151.76</v>
      </c>
      <c r="J5347" s="23" t="n">
        <f aca="false">G5347*H5347/I5347</f>
        <v>544568.607142857</v>
      </c>
      <c r="K5347" s="23" t="n">
        <v>494291.62</v>
      </c>
      <c r="L5347" s="23" t="n">
        <v>647241</v>
      </c>
      <c r="M5347" s="23" t="n">
        <f aca="false">MIN(J5347:L5347)</f>
        <v>494291.62</v>
      </c>
      <c r="N5347" s="23" t="n">
        <f aca="false">MAX(J5347:L5347)</f>
        <v>647241</v>
      </c>
      <c r="O5347" s="23" t="n">
        <f aca="false">MEDIAN(J5347:L5347)</f>
        <v>544568.607142857</v>
      </c>
      <c r="P5347" s="23" t="n">
        <f aca="false">AVERAGE(J5347:L5347)</f>
        <v>562033.742380952</v>
      </c>
      <c r="Q5347" s="23" t="n">
        <f aca="false">AVERAGE(M5347,O5347)</f>
        <v>519430.113571429</v>
      </c>
      <c r="R5347" s="23" t="n">
        <f aca="false">AVERAGE(N5347,O5347)</f>
        <v>595904.803571429</v>
      </c>
      <c r="S5347" s="23" t="n">
        <f aca="false">STDEV(J5347:L5347)</f>
        <v>77956.0864991299</v>
      </c>
      <c r="T5347" s="25" t="n">
        <f aca="false">IF(P5347&gt;0,S5347/P5347,NA())</f>
        <v>0.13870356994739</v>
      </c>
      <c r="U5347" s="4" t="str">
        <f aca="false">IF(T5347&lt;=Parametros!$B$7,"MENOR",IF(T5347&lt;=Parametros!$B$8,"PROMEDIO MENOR-MEDIANA","PROMEDIO"))</f>
        <v>MENOR</v>
      </c>
      <c r="V5347" s="23" t="n">
        <f aca="false">IF(T5347&lt;=Parametros!$B$7,M5347,IF(T5347&lt;=Parametros!$B$8,Q5347,P5347))</f>
        <v>494291.62</v>
      </c>
      <c r="W5347" s="26" t="n">
        <f aca="false">ROUND(V5347,0)</f>
        <v>494292</v>
      </c>
      <c r="X5347" s="27" t="n">
        <f aca="false">K5347/G5347</f>
        <v>0.959470971774421</v>
      </c>
      <c r="Y5347" s="27" t="n">
        <f aca="false">L5347/G5347</f>
        <v>1.25636147997461</v>
      </c>
    </row>
    <row r="5348" customFormat="false" ht="15" hidden="false" customHeight="true" outlineLevel="0" collapsed="false">
      <c r="A5348" s="22" t="s">
        <v>521</v>
      </c>
      <c r="B5348" s="22" t="s">
        <v>522</v>
      </c>
      <c r="C5348" s="22"/>
      <c r="D5348" s="22"/>
      <c r="E5348" s="22"/>
      <c r="F5348" s="22"/>
      <c r="G5348" s="22"/>
      <c r="H5348" s="22"/>
      <c r="I5348" s="22"/>
      <c r="J5348" s="22"/>
      <c r="K5348" s="22"/>
      <c r="L5348" s="22"/>
      <c r="M5348" s="22"/>
      <c r="N5348" s="22"/>
      <c r="O5348" s="22"/>
      <c r="P5348" s="22"/>
      <c r="Q5348" s="22"/>
      <c r="R5348" s="22"/>
      <c r="S5348" s="22"/>
      <c r="T5348" s="22"/>
      <c r="U5348" s="22"/>
      <c r="V5348" s="22"/>
      <c r="W5348" s="22"/>
    </row>
    <row r="5349" customFormat="false" ht="15" hidden="false" customHeight="true" outlineLevel="0" collapsed="false">
      <c r="A5349" s="4" t="s">
        <v>523</v>
      </c>
      <c r="B5349" s="4" t="s">
        <v>1668</v>
      </c>
      <c r="C5349" s="4" t="s">
        <v>1961</v>
      </c>
      <c r="D5349" s="4" t="s">
        <v>1962</v>
      </c>
      <c r="E5349" s="4" t="s">
        <v>98</v>
      </c>
      <c r="F5349" s="4" t="s">
        <v>99</v>
      </c>
      <c r="G5349" s="23" t="n">
        <v>398072</v>
      </c>
      <c r="H5349" s="24" t="n">
        <f aca="false">Parametros!$B$3</f>
        <v>160.42</v>
      </c>
      <c r="I5349" s="24" t="n">
        <f aca="false">Parametros!$B$4</f>
        <v>151.76</v>
      </c>
      <c r="J5349" s="23" t="n">
        <f aca="false">G5349*H5349/I5349</f>
        <v>420787.494992093</v>
      </c>
      <c r="K5349" s="23" t="n">
        <v>381938.58</v>
      </c>
      <c r="L5349" s="23" t="n">
        <v>500157</v>
      </c>
      <c r="M5349" s="23" t="n">
        <f aca="false">MIN(J5349:L5349)</f>
        <v>381938.58</v>
      </c>
      <c r="N5349" s="23" t="n">
        <f aca="false">MAX(J5349:L5349)</f>
        <v>500157</v>
      </c>
      <c r="O5349" s="23" t="n">
        <f aca="false">MEDIAN(J5349:L5349)</f>
        <v>420787.494992093</v>
      </c>
      <c r="P5349" s="23" t="n">
        <f aca="false">AVERAGE(J5349:L5349)</f>
        <v>434294.358330698</v>
      </c>
      <c r="Q5349" s="23" t="n">
        <f aca="false">AVERAGE(M5349,O5349)</f>
        <v>401363.037496046</v>
      </c>
      <c r="R5349" s="23" t="n">
        <f aca="false">AVERAGE(N5349,O5349)</f>
        <v>460472.247496046</v>
      </c>
      <c r="S5349" s="23" t="n">
        <f aca="false">STDEV(J5349:L5349)</f>
        <v>60255.4995395434</v>
      </c>
      <c r="T5349" s="25" t="n">
        <f aca="false">IF(P5349&gt;0,S5349/P5349,NA())</f>
        <v>0.138743454488214</v>
      </c>
      <c r="U5349" s="4" t="str">
        <f aca="false">IF(T5349&lt;=Parametros!$B$7,"MENOR",IF(T5349&lt;=Parametros!$B$8,"PROMEDIO MENOR-MEDIANA","PROMEDIO"))</f>
        <v>MENOR</v>
      </c>
      <c r="V5349" s="23" t="n">
        <f aca="false">IF(T5349&lt;=Parametros!$B$7,M5349,IF(T5349&lt;=Parametros!$B$8,Q5349,P5349))</f>
        <v>381938.58</v>
      </c>
      <c r="W5349" s="26" t="n">
        <f aca="false">ROUND(V5349,0)</f>
        <v>381939</v>
      </c>
      <c r="X5349" s="27" t="n">
        <f aca="false">K5349/G5349</f>
        <v>0.9594711007054</v>
      </c>
      <c r="Y5349" s="27" t="n">
        <f aca="false">L5349/G5349</f>
        <v>1.25644858216604</v>
      </c>
    </row>
    <row r="5350" customFormat="false" ht="39" hidden="false" customHeight="true" outlineLevel="0" collapsed="false">
      <c r="A5350" s="4" t="s">
        <v>526</v>
      </c>
      <c r="B5350" s="4" t="s">
        <v>1668</v>
      </c>
      <c r="C5350" s="4" t="s">
        <v>1963</v>
      </c>
      <c r="D5350" s="4" t="s">
        <v>1964</v>
      </c>
      <c r="E5350" s="4" t="s">
        <v>98</v>
      </c>
      <c r="F5350" s="4" t="s">
        <v>99</v>
      </c>
      <c r="G5350" s="23" t="n">
        <v>337475</v>
      </c>
      <c r="H5350" s="24" t="n">
        <f aca="false">Parametros!$B$3</f>
        <v>160.42</v>
      </c>
      <c r="I5350" s="24" t="n">
        <f aca="false">Parametros!$B$4</f>
        <v>151.76</v>
      </c>
      <c r="J5350" s="23" t="n">
        <f aca="false">G5350*H5350/I5350</f>
        <v>356732.60081708</v>
      </c>
      <c r="K5350" s="23" t="n">
        <v>323797.51</v>
      </c>
      <c r="L5350" s="23" t="n">
        <v>423997</v>
      </c>
      <c r="M5350" s="23" t="n">
        <f aca="false">MIN(J5350:L5350)</f>
        <v>323797.51</v>
      </c>
      <c r="N5350" s="23" t="n">
        <f aca="false">MAX(J5350:L5350)</f>
        <v>423997</v>
      </c>
      <c r="O5350" s="23" t="n">
        <f aca="false">MEDIAN(J5350:L5350)</f>
        <v>356732.60081708</v>
      </c>
      <c r="P5350" s="23" t="n">
        <f aca="false">AVERAGE(J5350:L5350)</f>
        <v>368175.703605693</v>
      </c>
      <c r="Q5350" s="23" t="n">
        <f aca="false">AVERAGE(M5350,O5350)</f>
        <v>340265.05540854</v>
      </c>
      <c r="R5350" s="23" t="n">
        <f aca="false">AVERAGE(N5350,O5350)</f>
        <v>390364.80040854</v>
      </c>
      <c r="S5350" s="23" t="n">
        <f aca="false">STDEV(J5350:L5350)</f>
        <v>51070.4699424051</v>
      </c>
      <c r="T5350" s="25" t="n">
        <f aca="false">IF(P5350&gt;0,S5350/P5350,NA())</f>
        <v>0.138712222024027</v>
      </c>
      <c r="U5350" s="4" t="str">
        <f aca="false">IF(T5350&lt;=Parametros!$B$7,"MENOR",IF(T5350&lt;=Parametros!$B$8,"PROMEDIO MENOR-MEDIANA","PROMEDIO"))</f>
        <v>MENOR</v>
      </c>
      <c r="V5350" s="23" t="n">
        <f aca="false">IF(T5350&lt;=Parametros!$B$7,M5350,IF(T5350&lt;=Parametros!$B$8,Q5350,P5350))</f>
        <v>323797.51</v>
      </c>
      <c r="W5350" s="26" t="n">
        <f aca="false">ROUND(V5350,0)</f>
        <v>323798</v>
      </c>
      <c r="X5350" s="27" t="n">
        <f aca="false">K5350/G5350</f>
        <v>0.959471101563079</v>
      </c>
      <c r="Y5350" s="27" t="n">
        <f aca="false">L5350/G5350</f>
        <v>1.2563804726276</v>
      </c>
    </row>
    <row r="5351" customFormat="false" ht="26.25" hidden="false" customHeight="true" outlineLevel="0" collapsed="false">
      <c r="A5351" s="4" t="s">
        <v>529</v>
      </c>
      <c r="B5351" s="4" t="s">
        <v>1668</v>
      </c>
      <c r="C5351" s="4" t="s">
        <v>1965</v>
      </c>
      <c r="D5351" s="4" t="s">
        <v>1966</v>
      </c>
      <c r="E5351" s="4" t="s">
        <v>98</v>
      </c>
      <c r="F5351" s="4" t="s">
        <v>99</v>
      </c>
      <c r="G5351" s="23" t="n">
        <v>414628</v>
      </c>
      <c r="H5351" s="24" t="n">
        <f aca="false">Parametros!$B$3</f>
        <v>160.42</v>
      </c>
      <c r="I5351" s="24" t="n">
        <f aca="false">Parametros!$B$4</f>
        <v>151.76</v>
      </c>
      <c r="J5351" s="23" t="n">
        <f aca="false">G5351*H5351/I5351</f>
        <v>438288.243015287</v>
      </c>
      <c r="K5351" s="23" t="n">
        <v>397823.56</v>
      </c>
      <c r="L5351" s="23" t="n">
        <v>520982</v>
      </c>
      <c r="M5351" s="23" t="n">
        <f aca="false">MIN(J5351:L5351)</f>
        <v>397823.56</v>
      </c>
      <c r="N5351" s="23" t="n">
        <f aca="false">MAX(J5351:L5351)</f>
        <v>520982</v>
      </c>
      <c r="O5351" s="23" t="n">
        <f aca="false">MEDIAN(J5351:L5351)</f>
        <v>438288.243015287</v>
      </c>
      <c r="P5351" s="23" t="n">
        <f aca="false">AVERAGE(J5351:L5351)</f>
        <v>452364.601005096</v>
      </c>
      <c r="Q5351" s="23" t="n">
        <f aca="false">AVERAGE(M5351,O5351)</f>
        <v>418055.901507644</v>
      </c>
      <c r="R5351" s="23" t="n">
        <f aca="false">AVERAGE(N5351,O5351)</f>
        <v>479635.121507644</v>
      </c>
      <c r="S5351" s="23" t="n">
        <f aca="false">STDEV(J5351:L5351)</f>
        <v>62774.2640458758</v>
      </c>
      <c r="T5351" s="25" t="n">
        <f aca="false">IF(P5351&gt;0,S5351/P5351,NA())</f>
        <v>0.138769178460029</v>
      </c>
      <c r="U5351" s="4" t="str">
        <f aca="false">IF(T5351&lt;=Parametros!$B$7,"MENOR",IF(T5351&lt;=Parametros!$B$8,"PROMEDIO MENOR-MEDIANA","PROMEDIO"))</f>
        <v>MENOR</v>
      </c>
      <c r="V5351" s="23" t="n">
        <f aca="false">IF(T5351&lt;=Parametros!$B$7,M5351,IF(T5351&lt;=Parametros!$B$8,Q5351,P5351))</f>
        <v>397823.56</v>
      </c>
      <c r="W5351" s="26" t="n">
        <f aca="false">ROUND(V5351,0)</f>
        <v>397824</v>
      </c>
      <c r="X5351" s="27" t="n">
        <f aca="false">K5351/G5351</f>
        <v>0.95947104392371</v>
      </c>
      <c r="Y5351" s="27" t="n">
        <f aca="false">L5351/G5351</f>
        <v>1.25650462583328</v>
      </c>
    </row>
    <row r="5352" customFormat="false" ht="26.25" hidden="false" customHeight="true" outlineLevel="0" collapsed="false">
      <c r="A5352" s="4" t="s">
        <v>532</v>
      </c>
      <c r="B5352" s="4" t="s">
        <v>1668</v>
      </c>
      <c r="C5352" s="4" t="s">
        <v>1967</v>
      </c>
      <c r="D5352" s="4" t="s">
        <v>1968</v>
      </c>
      <c r="E5352" s="4" t="s">
        <v>98</v>
      </c>
      <c r="F5352" s="4" t="s">
        <v>99</v>
      </c>
      <c r="G5352" s="23" t="n">
        <v>772757</v>
      </c>
      <c r="H5352" s="24" t="n">
        <f aca="false">Parametros!$B$3</f>
        <v>160.42</v>
      </c>
      <c r="I5352" s="24" t="n">
        <f aca="false">Parametros!$B$4</f>
        <v>151.76</v>
      </c>
      <c r="J5352" s="23" t="n">
        <f aca="false">G5352*H5352/I5352</f>
        <v>816853.439246178</v>
      </c>
      <c r="K5352" s="23" t="n">
        <v>741437.89</v>
      </c>
      <c r="L5352" s="23" t="n">
        <v>970921</v>
      </c>
      <c r="M5352" s="23" t="n">
        <f aca="false">MIN(J5352:L5352)</f>
        <v>741437.89</v>
      </c>
      <c r="N5352" s="23" t="n">
        <f aca="false">MAX(J5352:L5352)</f>
        <v>970921</v>
      </c>
      <c r="O5352" s="23" t="n">
        <f aca="false">MEDIAN(J5352:L5352)</f>
        <v>816853.439246178</v>
      </c>
      <c r="P5352" s="23" t="n">
        <f aca="false">AVERAGE(J5352:L5352)</f>
        <v>843070.776415393</v>
      </c>
      <c r="Q5352" s="23" t="n">
        <f aca="false">AVERAGE(M5352,O5352)</f>
        <v>779145.664623089</v>
      </c>
      <c r="R5352" s="23" t="n">
        <f aca="false">AVERAGE(N5352,O5352)</f>
        <v>893887.219623089</v>
      </c>
      <c r="S5352" s="23" t="n">
        <f aca="false">STDEV(J5352:L5352)</f>
        <v>116966.388419927</v>
      </c>
      <c r="T5352" s="25" t="n">
        <f aca="false">IF(P5352&gt;0,S5352/P5352,NA())</f>
        <v>0.138738516020268</v>
      </c>
      <c r="U5352" s="4" t="str">
        <f aca="false">IF(T5352&lt;=Parametros!$B$7,"MENOR",IF(T5352&lt;=Parametros!$B$8,"PROMEDIO MENOR-MEDIANA","PROMEDIO"))</f>
        <v>MENOR</v>
      </c>
      <c r="V5352" s="23" t="n">
        <f aca="false">IF(T5352&lt;=Parametros!$B$7,M5352,IF(T5352&lt;=Parametros!$B$8,Q5352,P5352))</f>
        <v>741437.89</v>
      </c>
      <c r="W5352" s="26" t="n">
        <f aca="false">ROUND(V5352,0)</f>
        <v>741438</v>
      </c>
      <c r="X5352" s="27" t="n">
        <f aca="false">K5352/G5352</f>
        <v>0.959470946235362</v>
      </c>
      <c r="Y5352" s="27" t="n">
        <f aca="false">L5352/G5352</f>
        <v>1.25643766410398</v>
      </c>
    </row>
    <row r="5353" customFormat="false" ht="26.25" hidden="false" customHeight="true" outlineLevel="0" collapsed="false">
      <c r="A5353" s="4" t="s">
        <v>535</v>
      </c>
      <c r="B5353" s="4" t="s">
        <v>1668</v>
      </c>
      <c r="C5353" s="4" t="s">
        <v>1969</v>
      </c>
      <c r="D5353" s="4" t="s">
        <v>1970</v>
      </c>
      <c r="E5353" s="4" t="s">
        <v>98</v>
      </c>
      <c r="F5353" s="4" t="s">
        <v>99</v>
      </c>
      <c r="G5353" s="23" t="n">
        <v>772757</v>
      </c>
      <c r="H5353" s="24" t="n">
        <f aca="false">Parametros!$B$3</f>
        <v>160.42</v>
      </c>
      <c r="I5353" s="24" t="n">
        <f aca="false">Parametros!$B$4</f>
        <v>151.76</v>
      </c>
      <c r="J5353" s="23" t="n">
        <f aca="false">G5353*H5353/I5353</f>
        <v>816853.439246178</v>
      </c>
      <c r="K5353" s="23" t="n">
        <v>741437.89</v>
      </c>
      <c r="L5353" s="23" t="n">
        <v>970921</v>
      </c>
      <c r="M5353" s="23" t="n">
        <f aca="false">MIN(J5353:L5353)</f>
        <v>741437.89</v>
      </c>
      <c r="N5353" s="23" t="n">
        <f aca="false">MAX(J5353:L5353)</f>
        <v>970921</v>
      </c>
      <c r="O5353" s="23" t="n">
        <f aca="false">MEDIAN(J5353:L5353)</f>
        <v>816853.439246178</v>
      </c>
      <c r="P5353" s="23" t="n">
        <f aca="false">AVERAGE(J5353:L5353)</f>
        <v>843070.776415393</v>
      </c>
      <c r="Q5353" s="23" t="n">
        <f aca="false">AVERAGE(M5353,O5353)</f>
        <v>779145.664623089</v>
      </c>
      <c r="R5353" s="23" t="n">
        <f aca="false">AVERAGE(N5353,O5353)</f>
        <v>893887.219623089</v>
      </c>
      <c r="S5353" s="23" t="n">
        <f aca="false">STDEV(J5353:L5353)</f>
        <v>116966.388419927</v>
      </c>
      <c r="T5353" s="25" t="n">
        <f aca="false">IF(P5353&gt;0,S5353/P5353,NA())</f>
        <v>0.138738516020268</v>
      </c>
      <c r="U5353" s="4" t="str">
        <f aca="false">IF(T5353&lt;=Parametros!$B$7,"MENOR",IF(T5353&lt;=Parametros!$B$8,"PROMEDIO MENOR-MEDIANA","PROMEDIO"))</f>
        <v>MENOR</v>
      </c>
      <c r="V5353" s="23" t="n">
        <f aca="false">IF(T5353&lt;=Parametros!$B$7,M5353,IF(T5353&lt;=Parametros!$B$8,Q5353,P5353))</f>
        <v>741437.89</v>
      </c>
      <c r="W5353" s="26" t="n">
        <f aca="false">ROUND(V5353,0)</f>
        <v>741438</v>
      </c>
      <c r="X5353" s="27" t="n">
        <f aca="false">K5353/G5353</f>
        <v>0.959470946235362</v>
      </c>
      <c r="Y5353" s="27" t="n">
        <f aca="false">L5353/G5353</f>
        <v>1.25643766410398</v>
      </c>
    </row>
    <row r="5354" customFormat="false" ht="26.25" hidden="false" customHeight="true" outlineLevel="0" collapsed="false">
      <c r="A5354" s="4" t="s">
        <v>538</v>
      </c>
      <c r="B5354" s="4" t="s">
        <v>1668</v>
      </c>
      <c r="C5354" s="4" t="s">
        <v>1971</v>
      </c>
      <c r="D5354" s="4" t="s">
        <v>1972</v>
      </c>
      <c r="E5354" s="4" t="s">
        <v>98</v>
      </c>
      <c r="F5354" s="4" t="s">
        <v>99</v>
      </c>
      <c r="G5354" s="23" t="n">
        <v>51551</v>
      </c>
      <c r="H5354" s="24" t="n">
        <f aca="false">Parametros!$B$3</f>
        <v>160.42</v>
      </c>
      <c r="I5354" s="24" t="n">
        <f aca="false">Parametros!$B$4</f>
        <v>151.76</v>
      </c>
      <c r="J5354" s="23" t="n">
        <f aca="false">G5354*H5354/I5354</f>
        <v>54492.6951765946</v>
      </c>
      <c r="K5354" s="23" t="n">
        <v>49461.87</v>
      </c>
      <c r="L5354" s="23" t="n">
        <v>64736</v>
      </c>
      <c r="M5354" s="23" t="n">
        <f aca="false">MIN(J5354:L5354)</f>
        <v>49461.87</v>
      </c>
      <c r="N5354" s="23" t="n">
        <f aca="false">MAX(J5354:L5354)</f>
        <v>64736</v>
      </c>
      <c r="O5354" s="23" t="n">
        <f aca="false">MEDIAN(J5354:L5354)</f>
        <v>54492.6951765946</v>
      </c>
      <c r="P5354" s="23" t="n">
        <f aca="false">AVERAGE(J5354:L5354)</f>
        <v>56230.1883921982</v>
      </c>
      <c r="Q5354" s="23" t="n">
        <f aca="false">AVERAGE(M5354,O5354)</f>
        <v>51977.2825882973</v>
      </c>
      <c r="R5354" s="23" t="n">
        <f aca="false">AVERAGE(N5354,O5354)</f>
        <v>59614.3475882973</v>
      </c>
      <c r="S5354" s="23" t="n">
        <f aca="false">STDEV(J5354:L5354)</f>
        <v>7783.8887337838</v>
      </c>
      <c r="T5354" s="25" t="n">
        <f aca="false">IF(P5354&gt;0,S5354/P5354,NA())</f>
        <v>0.138428999730397</v>
      </c>
      <c r="U5354" s="4" t="str">
        <f aca="false">IF(T5354&lt;=Parametros!$B$7,"MENOR",IF(T5354&lt;=Parametros!$B$8,"PROMEDIO MENOR-MEDIANA","PROMEDIO"))</f>
        <v>MENOR</v>
      </c>
      <c r="V5354" s="23" t="n">
        <f aca="false">IF(T5354&lt;=Parametros!$B$7,M5354,IF(T5354&lt;=Parametros!$B$8,Q5354,P5354))</f>
        <v>49461.87</v>
      </c>
      <c r="W5354" s="26" t="n">
        <f aca="false">ROUND(V5354,0)</f>
        <v>49462</v>
      </c>
      <c r="X5354" s="27" t="n">
        <f aca="false">K5354/G5354</f>
        <v>0.959474500979613</v>
      </c>
      <c r="Y5354" s="27" t="n">
        <f aca="false">L5354/G5354</f>
        <v>1.25576613450758</v>
      </c>
    </row>
    <row r="5355" customFormat="false" ht="26.25" hidden="false" customHeight="true" outlineLevel="0" collapsed="false">
      <c r="A5355" s="4" t="s">
        <v>541</v>
      </c>
      <c r="B5355" s="4" t="s">
        <v>1668</v>
      </c>
      <c r="C5355" s="4" t="s">
        <v>1973</v>
      </c>
      <c r="D5355" s="4" t="s">
        <v>1974</v>
      </c>
      <c r="E5355" s="4" t="s">
        <v>98</v>
      </c>
      <c r="F5355" s="4" t="s">
        <v>99</v>
      </c>
      <c r="G5355" s="23" t="n">
        <v>51551</v>
      </c>
      <c r="H5355" s="24" t="n">
        <f aca="false">Parametros!$B$3</f>
        <v>160.42</v>
      </c>
      <c r="I5355" s="24" t="n">
        <f aca="false">Parametros!$B$4</f>
        <v>151.76</v>
      </c>
      <c r="J5355" s="23" t="n">
        <f aca="false">G5355*H5355/I5355</f>
        <v>54492.6951765946</v>
      </c>
      <c r="K5355" s="23" t="n">
        <v>49461.87</v>
      </c>
      <c r="L5355" s="23" t="n">
        <v>64736</v>
      </c>
      <c r="M5355" s="23" t="n">
        <f aca="false">MIN(J5355:L5355)</f>
        <v>49461.87</v>
      </c>
      <c r="N5355" s="23" t="n">
        <f aca="false">MAX(J5355:L5355)</f>
        <v>64736</v>
      </c>
      <c r="O5355" s="23" t="n">
        <f aca="false">MEDIAN(J5355:L5355)</f>
        <v>54492.6951765946</v>
      </c>
      <c r="P5355" s="23" t="n">
        <f aca="false">AVERAGE(J5355:L5355)</f>
        <v>56230.1883921982</v>
      </c>
      <c r="Q5355" s="23" t="n">
        <f aca="false">AVERAGE(M5355,O5355)</f>
        <v>51977.2825882973</v>
      </c>
      <c r="R5355" s="23" t="n">
        <f aca="false">AVERAGE(N5355,O5355)</f>
        <v>59614.3475882973</v>
      </c>
      <c r="S5355" s="23" t="n">
        <f aca="false">STDEV(J5355:L5355)</f>
        <v>7783.8887337838</v>
      </c>
      <c r="T5355" s="25" t="n">
        <f aca="false">IF(P5355&gt;0,S5355/P5355,NA())</f>
        <v>0.138428999730397</v>
      </c>
      <c r="U5355" s="4" t="str">
        <f aca="false">IF(T5355&lt;=Parametros!$B$7,"MENOR",IF(T5355&lt;=Parametros!$B$8,"PROMEDIO MENOR-MEDIANA","PROMEDIO"))</f>
        <v>MENOR</v>
      </c>
      <c r="V5355" s="23" t="n">
        <f aca="false">IF(T5355&lt;=Parametros!$B$7,M5355,IF(T5355&lt;=Parametros!$B$8,Q5355,P5355))</f>
        <v>49461.87</v>
      </c>
      <c r="W5355" s="26" t="n">
        <f aca="false">ROUND(V5355,0)</f>
        <v>49462</v>
      </c>
      <c r="X5355" s="27" t="n">
        <f aca="false">K5355/G5355</f>
        <v>0.959474500979613</v>
      </c>
      <c r="Y5355" s="27" t="n">
        <f aca="false">L5355/G5355</f>
        <v>1.25576613450758</v>
      </c>
    </row>
    <row r="5356" customFormat="false" ht="26.25" hidden="false" customHeight="true" outlineLevel="0" collapsed="false">
      <c r="A5356" s="4" t="s">
        <v>544</v>
      </c>
      <c r="B5356" s="4" t="s">
        <v>1668</v>
      </c>
      <c r="C5356" s="4" t="s">
        <v>1975</v>
      </c>
      <c r="D5356" s="4" t="s">
        <v>1976</v>
      </c>
      <c r="E5356" s="4" t="s">
        <v>98</v>
      </c>
      <c r="F5356" s="4" t="s">
        <v>99</v>
      </c>
      <c r="G5356" s="23" t="n">
        <v>181158</v>
      </c>
      <c r="H5356" s="24" t="n">
        <f aca="false">Parametros!$B$3</f>
        <v>160.42</v>
      </c>
      <c r="I5356" s="24" t="n">
        <f aca="false">Parametros!$B$4</f>
        <v>151.76</v>
      </c>
      <c r="J5356" s="23" t="n">
        <f aca="false">G5356*H5356/I5356</f>
        <v>191495.561149183</v>
      </c>
      <c r="K5356" s="23" t="n">
        <v>173815.7</v>
      </c>
      <c r="L5356" s="23" t="n">
        <v>227528</v>
      </c>
      <c r="M5356" s="23" t="n">
        <f aca="false">MIN(J5356:L5356)</f>
        <v>173815.7</v>
      </c>
      <c r="N5356" s="23" t="n">
        <f aca="false">MAX(J5356:L5356)</f>
        <v>227528</v>
      </c>
      <c r="O5356" s="23" t="n">
        <f aca="false">MEDIAN(J5356:L5356)</f>
        <v>191495.561149183</v>
      </c>
      <c r="P5356" s="23" t="n">
        <f aca="false">AVERAGE(J5356:L5356)</f>
        <v>197613.087049728</v>
      </c>
      <c r="Q5356" s="23" t="n">
        <f aca="false">AVERAGE(M5356,O5356)</f>
        <v>182655.630574591</v>
      </c>
      <c r="R5356" s="23" t="n">
        <f aca="false">AVERAGE(N5356,O5356)</f>
        <v>209511.780574591</v>
      </c>
      <c r="S5356" s="23" t="n">
        <f aca="false">STDEV(J5356:L5356)</f>
        <v>27373.7261837035</v>
      </c>
      <c r="T5356" s="25" t="n">
        <f aca="false">IF(P5356&gt;0,S5356/P5356,NA())</f>
        <v>0.138521828652043</v>
      </c>
      <c r="U5356" s="4" t="str">
        <f aca="false">IF(T5356&lt;=Parametros!$B$7,"MENOR",IF(T5356&lt;=Parametros!$B$8,"PROMEDIO MENOR-MEDIANA","PROMEDIO"))</f>
        <v>MENOR</v>
      </c>
      <c r="V5356" s="23" t="n">
        <f aca="false">IF(T5356&lt;=Parametros!$B$7,M5356,IF(T5356&lt;=Parametros!$B$8,Q5356,P5356))</f>
        <v>173815.7</v>
      </c>
      <c r="W5356" s="26" t="n">
        <f aca="false">ROUND(V5356,0)</f>
        <v>173816</v>
      </c>
      <c r="X5356" s="27" t="n">
        <f aca="false">K5356/G5356</f>
        <v>0.95947018624626</v>
      </c>
      <c r="Y5356" s="27" t="n">
        <f aca="false">L5356/G5356</f>
        <v>1.25596440676095</v>
      </c>
    </row>
    <row r="5357" customFormat="false" ht="26.25" hidden="false" customHeight="true" outlineLevel="0" collapsed="false">
      <c r="A5357" s="4" t="s">
        <v>547</v>
      </c>
      <c r="B5357" s="4" t="s">
        <v>1668</v>
      </c>
      <c r="C5357" s="4" t="s">
        <v>1977</v>
      </c>
      <c r="D5357" s="4" t="s">
        <v>1978</v>
      </c>
      <c r="E5357" s="4" t="s">
        <v>98</v>
      </c>
      <c r="F5357" s="4" t="s">
        <v>99</v>
      </c>
      <c r="G5357" s="23" t="n">
        <v>51551</v>
      </c>
      <c r="H5357" s="24" t="n">
        <f aca="false">Parametros!$B$3</f>
        <v>160.42</v>
      </c>
      <c r="I5357" s="24" t="n">
        <f aca="false">Parametros!$B$4</f>
        <v>151.76</v>
      </c>
      <c r="J5357" s="23" t="n">
        <f aca="false">G5357*H5357/I5357</f>
        <v>54492.6951765946</v>
      </c>
      <c r="K5357" s="23" t="n">
        <v>49461.87</v>
      </c>
      <c r="L5357" s="23" t="n">
        <v>64736</v>
      </c>
      <c r="M5357" s="23" t="n">
        <f aca="false">MIN(J5357:L5357)</f>
        <v>49461.87</v>
      </c>
      <c r="N5357" s="23" t="n">
        <f aca="false">MAX(J5357:L5357)</f>
        <v>64736</v>
      </c>
      <c r="O5357" s="23" t="n">
        <f aca="false">MEDIAN(J5357:L5357)</f>
        <v>54492.6951765946</v>
      </c>
      <c r="P5357" s="23" t="n">
        <f aca="false">AVERAGE(J5357:L5357)</f>
        <v>56230.1883921982</v>
      </c>
      <c r="Q5357" s="23" t="n">
        <f aca="false">AVERAGE(M5357,O5357)</f>
        <v>51977.2825882973</v>
      </c>
      <c r="R5357" s="23" t="n">
        <f aca="false">AVERAGE(N5357,O5357)</f>
        <v>59614.3475882973</v>
      </c>
      <c r="S5357" s="23" t="n">
        <f aca="false">STDEV(J5357:L5357)</f>
        <v>7783.8887337838</v>
      </c>
      <c r="T5357" s="25" t="n">
        <f aca="false">IF(P5357&gt;0,S5357/P5357,NA())</f>
        <v>0.138428999730397</v>
      </c>
      <c r="U5357" s="4" t="str">
        <f aca="false">IF(T5357&lt;=Parametros!$B$7,"MENOR",IF(T5357&lt;=Parametros!$B$8,"PROMEDIO MENOR-MEDIANA","PROMEDIO"))</f>
        <v>MENOR</v>
      </c>
      <c r="V5357" s="23" t="n">
        <f aca="false">IF(T5357&lt;=Parametros!$B$7,M5357,IF(T5357&lt;=Parametros!$B$8,Q5357,P5357))</f>
        <v>49461.87</v>
      </c>
      <c r="W5357" s="26" t="n">
        <f aca="false">ROUND(V5357,0)</f>
        <v>49462</v>
      </c>
      <c r="X5357" s="27" t="n">
        <f aca="false">K5357/G5357</f>
        <v>0.959474500979613</v>
      </c>
      <c r="Y5357" s="27" t="n">
        <f aca="false">L5357/G5357</f>
        <v>1.25576613450758</v>
      </c>
    </row>
    <row r="5358" customFormat="false" ht="26.25" hidden="false" customHeight="true" outlineLevel="0" collapsed="false">
      <c r="A5358" s="4" t="s">
        <v>550</v>
      </c>
      <c r="B5358" s="4" t="s">
        <v>1668</v>
      </c>
      <c r="C5358" s="4" t="s">
        <v>1979</v>
      </c>
      <c r="D5358" s="4" t="s">
        <v>1980</v>
      </c>
      <c r="E5358" s="4" t="s">
        <v>98</v>
      </c>
      <c r="F5358" s="4" t="s">
        <v>99</v>
      </c>
      <c r="G5358" s="23" t="n">
        <v>136791</v>
      </c>
      <c r="H5358" s="24" t="n">
        <f aca="false">Parametros!$B$3</f>
        <v>160.42</v>
      </c>
      <c r="I5358" s="24" t="n">
        <f aca="false">Parametros!$B$4</f>
        <v>151.76</v>
      </c>
      <c r="J5358" s="23" t="n">
        <f aca="false">G5358*H5358/I5358</f>
        <v>144596.812203479</v>
      </c>
      <c r="K5358" s="23" t="n">
        <v>131247.15</v>
      </c>
      <c r="L5358" s="23" t="n">
        <v>171836</v>
      </c>
      <c r="M5358" s="23" t="n">
        <f aca="false">MIN(J5358:L5358)</f>
        <v>131247.15</v>
      </c>
      <c r="N5358" s="23" t="n">
        <f aca="false">MAX(J5358:L5358)</f>
        <v>171836</v>
      </c>
      <c r="O5358" s="23" t="n">
        <f aca="false">MEDIAN(J5358:L5358)</f>
        <v>144596.812203479</v>
      </c>
      <c r="P5358" s="23" t="n">
        <f aca="false">AVERAGE(J5358:L5358)</f>
        <v>149226.654067826</v>
      </c>
      <c r="Q5358" s="23" t="n">
        <f aca="false">AVERAGE(M5358,O5358)</f>
        <v>137921.98110174</v>
      </c>
      <c r="R5358" s="23" t="n">
        <f aca="false">AVERAGE(N5358,O5358)</f>
        <v>158216.40610174</v>
      </c>
      <c r="S5358" s="23" t="n">
        <f aca="false">STDEV(J5358:L5358)</f>
        <v>20686.7170630642</v>
      </c>
      <c r="T5358" s="25" t="n">
        <f aca="false">IF(P5358&gt;0,S5358/P5358,NA())</f>
        <v>0.138626153566786</v>
      </c>
      <c r="U5358" s="4" t="str">
        <f aca="false">IF(T5358&lt;=Parametros!$B$7,"MENOR",IF(T5358&lt;=Parametros!$B$8,"PROMEDIO MENOR-MEDIANA","PROMEDIO"))</f>
        <v>MENOR</v>
      </c>
      <c r="V5358" s="23" t="n">
        <f aca="false">IF(T5358&lt;=Parametros!$B$7,M5358,IF(T5358&lt;=Parametros!$B$8,Q5358,P5358))</f>
        <v>131247.15</v>
      </c>
      <c r="W5358" s="26" t="n">
        <f aca="false">ROUND(V5358,0)</f>
        <v>131247</v>
      </c>
      <c r="X5358" s="27" t="n">
        <f aca="false">K5358/G5358</f>
        <v>0.959472114393491</v>
      </c>
      <c r="Y5358" s="27" t="n">
        <f aca="false">L5358/G5358</f>
        <v>1.25619375543713</v>
      </c>
    </row>
    <row r="5359" customFormat="false" ht="39" hidden="false" customHeight="true" outlineLevel="0" collapsed="false">
      <c r="A5359" s="4" t="s">
        <v>552</v>
      </c>
      <c r="B5359" s="4" t="s">
        <v>1668</v>
      </c>
      <c r="C5359" s="4" t="s">
        <v>1981</v>
      </c>
      <c r="D5359" s="4" t="s">
        <v>1982</v>
      </c>
      <c r="E5359" s="4" t="s">
        <v>98</v>
      </c>
      <c r="F5359" s="4" t="s">
        <v>99</v>
      </c>
      <c r="G5359" s="23" t="n">
        <v>136791</v>
      </c>
      <c r="H5359" s="24" t="n">
        <f aca="false">Parametros!$B$3</f>
        <v>160.42</v>
      </c>
      <c r="I5359" s="24" t="n">
        <f aca="false">Parametros!$B$4</f>
        <v>151.76</v>
      </c>
      <c r="J5359" s="23" t="n">
        <f aca="false">G5359*H5359/I5359</f>
        <v>144596.812203479</v>
      </c>
      <c r="K5359" s="23" t="n">
        <v>131247.15</v>
      </c>
      <c r="L5359" s="23" t="n">
        <v>171836</v>
      </c>
      <c r="M5359" s="23" t="n">
        <f aca="false">MIN(J5359:L5359)</f>
        <v>131247.15</v>
      </c>
      <c r="N5359" s="23" t="n">
        <f aca="false">MAX(J5359:L5359)</f>
        <v>171836</v>
      </c>
      <c r="O5359" s="23" t="n">
        <f aca="false">MEDIAN(J5359:L5359)</f>
        <v>144596.812203479</v>
      </c>
      <c r="P5359" s="23" t="n">
        <f aca="false">AVERAGE(J5359:L5359)</f>
        <v>149226.654067826</v>
      </c>
      <c r="Q5359" s="23" t="n">
        <f aca="false">AVERAGE(M5359,O5359)</f>
        <v>137921.98110174</v>
      </c>
      <c r="R5359" s="23" t="n">
        <f aca="false">AVERAGE(N5359,O5359)</f>
        <v>158216.40610174</v>
      </c>
      <c r="S5359" s="23" t="n">
        <f aca="false">STDEV(J5359:L5359)</f>
        <v>20686.7170630642</v>
      </c>
      <c r="T5359" s="25" t="n">
        <f aca="false">IF(P5359&gt;0,S5359/P5359,NA())</f>
        <v>0.138626153566786</v>
      </c>
      <c r="U5359" s="4" t="str">
        <f aca="false">IF(T5359&lt;=Parametros!$B$7,"MENOR",IF(T5359&lt;=Parametros!$B$8,"PROMEDIO MENOR-MEDIANA","PROMEDIO"))</f>
        <v>MENOR</v>
      </c>
      <c r="V5359" s="23" t="n">
        <f aca="false">IF(T5359&lt;=Parametros!$B$7,M5359,IF(T5359&lt;=Parametros!$B$8,Q5359,P5359))</f>
        <v>131247.15</v>
      </c>
      <c r="W5359" s="26" t="n">
        <f aca="false">ROUND(V5359,0)</f>
        <v>131247</v>
      </c>
      <c r="X5359" s="27" t="n">
        <f aca="false">K5359/G5359</f>
        <v>0.959472114393491</v>
      </c>
      <c r="Y5359" s="27" t="n">
        <f aca="false">L5359/G5359</f>
        <v>1.25619375543713</v>
      </c>
    </row>
    <row r="5360" customFormat="false" ht="39" hidden="false" customHeight="true" outlineLevel="0" collapsed="false">
      <c r="A5360" s="4" t="s">
        <v>555</v>
      </c>
      <c r="B5360" s="4" t="s">
        <v>1668</v>
      </c>
      <c r="C5360" s="4" t="s">
        <v>1983</v>
      </c>
      <c r="D5360" s="4" t="s">
        <v>1984</v>
      </c>
      <c r="E5360" s="4" t="s">
        <v>98</v>
      </c>
      <c r="F5360" s="4" t="s">
        <v>99</v>
      </c>
      <c r="G5360" s="23" t="n">
        <v>405850</v>
      </c>
      <c r="H5360" s="24" t="n">
        <f aca="false">Parametros!$B$3</f>
        <v>160.42</v>
      </c>
      <c r="I5360" s="24" t="n">
        <f aca="false">Parametros!$B$4</f>
        <v>151.76</v>
      </c>
      <c r="J5360" s="23" t="n">
        <f aca="false">G5360*H5360/I5360</f>
        <v>429009.337111228</v>
      </c>
      <c r="K5360" s="23" t="n">
        <v>389400.93</v>
      </c>
      <c r="L5360" s="23" t="n">
        <v>509915</v>
      </c>
      <c r="M5360" s="23" t="n">
        <f aca="false">MIN(J5360:L5360)</f>
        <v>389400.93</v>
      </c>
      <c r="N5360" s="23" t="n">
        <f aca="false">MAX(J5360:L5360)</f>
        <v>509915</v>
      </c>
      <c r="O5360" s="23" t="n">
        <f aca="false">MEDIAN(J5360:L5360)</f>
        <v>429009.337111228</v>
      </c>
      <c r="P5360" s="23" t="n">
        <f aca="false">AVERAGE(J5360:L5360)</f>
        <v>442775.089037076</v>
      </c>
      <c r="Q5360" s="23" t="n">
        <f aca="false">AVERAGE(M5360,O5360)</f>
        <v>409205.133555614</v>
      </c>
      <c r="R5360" s="23" t="n">
        <f aca="false">AVERAGE(N5360,O5360)</f>
        <v>469462.168555614</v>
      </c>
      <c r="S5360" s="23" t="n">
        <f aca="false">STDEV(J5360:L5360)</f>
        <v>61425.0129145629</v>
      </c>
      <c r="T5360" s="25" t="n">
        <f aca="false">IF(P5360&gt;0,S5360/P5360,NA())</f>
        <v>0.138727345858925</v>
      </c>
      <c r="U5360" s="4" t="str">
        <f aca="false">IF(T5360&lt;=Parametros!$B$7,"MENOR",IF(T5360&lt;=Parametros!$B$8,"PROMEDIO MENOR-MEDIANA","PROMEDIO"))</f>
        <v>MENOR</v>
      </c>
      <c r="V5360" s="23" t="n">
        <f aca="false">IF(T5360&lt;=Parametros!$B$7,M5360,IF(T5360&lt;=Parametros!$B$8,Q5360,P5360))</f>
        <v>389400.93</v>
      </c>
      <c r="W5360" s="26" t="n">
        <f aca="false">ROUND(V5360,0)</f>
        <v>389401</v>
      </c>
      <c r="X5360" s="27" t="n">
        <f aca="false">K5360/G5360</f>
        <v>0.959470075150918</v>
      </c>
      <c r="Y5360" s="27" t="n">
        <f aca="false">L5360/G5360</f>
        <v>1.25641246766047</v>
      </c>
    </row>
    <row r="5361" customFormat="false" ht="15" hidden="false" customHeight="true" outlineLevel="0" collapsed="false">
      <c r="A5361" s="4" t="s">
        <v>558</v>
      </c>
      <c r="B5361" s="4" t="s">
        <v>1668</v>
      </c>
      <c r="C5361" s="4" t="s">
        <v>1985</v>
      </c>
      <c r="D5361" s="4" t="s">
        <v>1986</v>
      </c>
      <c r="E5361" s="4" t="s">
        <v>98</v>
      </c>
      <c r="F5361" s="4" t="s">
        <v>99</v>
      </c>
      <c r="G5361" s="23" t="n">
        <v>128792</v>
      </c>
      <c r="H5361" s="24" t="n">
        <f aca="false">Parametros!$B$3</f>
        <v>160.42</v>
      </c>
      <c r="I5361" s="24" t="n">
        <f aca="false">Parametros!$B$4</f>
        <v>151.76</v>
      </c>
      <c r="J5361" s="23" t="n">
        <f aca="false">G5361*H5361/I5361</f>
        <v>136141.358987876</v>
      </c>
      <c r="K5361" s="23" t="n">
        <v>123572.22</v>
      </c>
      <c r="L5361" s="23" t="n">
        <v>161721</v>
      </c>
      <c r="M5361" s="23" t="n">
        <f aca="false">MIN(J5361:L5361)</f>
        <v>123572.22</v>
      </c>
      <c r="N5361" s="23" t="n">
        <f aca="false">MAX(J5361:L5361)</f>
        <v>161721</v>
      </c>
      <c r="O5361" s="23" t="n">
        <f aca="false">MEDIAN(J5361:L5361)</f>
        <v>136141.358987876</v>
      </c>
      <c r="P5361" s="23" t="n">
        <f aca="false">AVERAGE(J5361:L5361)</f>
        <v>140478.192995959</v>
      </c>
      <c r="Q5361" s="23" t="n">
        <f aca="false">AVERAGE(M5361,O5361)</f>
        <v>129856.789493938</v>
      </c>
      <c r="R5361" s="23" t="n">
        <f aca="false">AVERAGE(N5361,O5361)</f>
        <v>148931.179493938</v>
      </c>
      <c r="S5361" s="23" t="n">
        <f aca="false">STDEV(J5361:L5361)</f>
        <v>19440.6391557055</v>
      </c>
      <c r="T5361" s="25" t="n">
        <f aca="false">IF(P5361&gt;0,S5361/P5361,NA())</f>
        <v>0.138389017833286</v>
      </c>
      <c r="U5361" s="4" t="str">
        <f aca="false">IF(T5361&lt;=Parametros!$B$7,"MENOR",IF(T5361&lt;=Parametros!$B$8,"PROMEDIO MENOR-MEDIANA","PROMEDIO"))</f>
        <v>MENOR</v>
      </c>
      <c r="V5361" s="23" t="n">
        <f aca="false">IF(T5361&lt;=Parametros!$B$7,M5361,IF(T5361&lt;=Parametros!$B$8,Q5361,P5361))</f>
        <v>123572.22</v>
      </c>
      <c r="W5361" s="26" t="n">
        <f aca="false">ROUND(V5361,0)</f>
        <v>123572</v>
      </c>
      <c r="X5361" s="27" t="n">
        <f aca="false">K5361/G5361</f>
        <v>0.959471240449717</v>
      </c>
      <c r="Y5361" s="27" t="n">
        <f aca="false">L5361/G5361</f>
        <v>1.25567581837381</v>
      </c>
    </row>
    <row r="5362" customFormat="false" ht="26.25" hidden="false" customHeight="true" outlineLevel="0" collapsed="false">
      <c r="A5362" s="4" t="s">
        <v>561</v>
      </c>
      <c r="B5362" s="4" t="s">
        <v>1668</v>
      </c>
      <c r="C5362" s="4" t="s">
        <v>1987</v>
      </c>
      <c r="D5362" s="4" t="s">
        <v>1988</v>
      </c>
      <c r="E5362" s="4" t="s">
        <v>98</v>
      </c>
      <c r="F5362" s="4" t="s">
        <v>99</v>
      </c>
      <c r="G5362" s="23" t="n">
        <v>257586</v>
      </c>
      <c r="H5362" s="24" t="n">
        <f aca="false">Parametros!$B$3</f>
        <v>160.42</v>
      </c>
      <c r="I5362" s="24" t="n">
        <f aca="false">Parametros!$B$4</f>
        <v>151.76</v>
      </c>
      <c r="J5362" s="23" t="n">
        <f aca="false">G5362*H5362/I5362</f>
        <v>272284.832103321</v>
      </c>
      <c r="K5362" s="23" t="n">
        <v>247146.27</v>
      </c>
      <c r="L5362" s="23" t="n">
        <v>323561</v>
      </c>
      <c r="M5362" s="23" t="n">
        <f aca="false">MIN(J5362:L5362)</f>
        <v>247146.27</v>
      </c>
      <c r="N5362" s="23" t="n">
        <f aca="false">MAX(J5362:L5362)</f>
        <v>323561</v>
      </c>
      <c r="O5362" s="23" t="n">
        <f aca="false">MEDIAN(J5362:L5362)</f>
        <v>272284.832103321</v>
      </c>
      <c r="P5362" s="23" t="n">
        <f aca="false">AVERAGE(J5362:L5362)</f>
        <v>280997.367367774</v>
      </c>
      <c r="Q5362" s="23" t="n">
        <f aca="false">AVERAGE(M5362,O5362)</f>
        <v>259715.551051661</v>
      </c>
      <c r="R5362" s="23" t="n">
        <f aca="false">AVERAGE(N5362,O5362)</f>
        <v>297922.916051661</v>
      </c>
      <c r="S5362" s="23" t="n">
        <f aca="false">STDEV(J5362:L5362)</f>
        <v>38945.2685610714</v>
      </c>
      <c r="T5362" s="25" t="n">
        <f aca="false">IF(P5362&gt;0,S5362/P5362,NA())</f>
        <v>0.138596560266343</v>
      </c>
      <c r="U5362" s="4" t="str">
        <f aca="false">IF(T5362&lt;=Parametros!$B$7,"MENOR",IF(T5362&lt;=Parametros!$B$8,"PROMEDIO MENOR-MEDIANA","PROMEDIO"))</f>
        <v>MENOR</v>
      </c>
      <c r="V5362" s="23" t="n">
        <f aca="false">IF(T5362&lt;=Parametros!$B$7,M5362,IF(T5362&lt;=Parametros!$B$8,Q5362,P5362))</f>
        <v>247146.27</v>
      </c>
      <c r="W5362" s="26" t="n">
        <f aca="false">ROUND(V5362,0)</f>
        <v>247146</v>
      </c>
      <c r="X5362" s="27" t="n">
        <f aca="false">K5362/G5362</f>
        <v>0.959470895157346</v>
      </c>
      <c r="Y5362" s="27" t="n">
        <f aca="false">L5362/G5362</f>
        <v>1.25612805043752</v>
      </c>
    </row>
    <row r="5363" customFormat="false" ht="26.25" hidden="false" customHeight="true" outlineLevel="0" collapsed="false">
      <c r="A5363" s="4" t="s">
        <v>564</v>
      </c>
      <c r="B5363" s="4" t="s">
        <v>1668</v>
      </c>
      <c r="C5363" s="4" t="s">
        <v>1991</v>
      </c>
      <c r="D5363" s="4" t="s">
        <v>1992</v>
      </c>
      <c r="E5363" s="4" t="s">
        <v>98</v>
      </c>
      <c r="F5363" s="4" t="s">
        <v>99</v>
      </c>
      <c r="G5363" s="23" t="n">
        <v>136791</v>
      </c>
      <c r="H5363" s="24" t="n">
        <f aca="false">Parametros!$B$3</f>
        <v>160.42</v>
      </c>
      <c r="I5363" s="24" t="n">
        <f aca="false">Parametros!$B$4</f>
        <v>151.76</v>
      </c>
      <c r="J5363" s="23" t="n">
        <f aca="false">G5363*H5363/I5363</f>
        <v>144596.812203479</v>
      </c>
      <c r="K5363" s="23" t="n">
        <v>131247.15</v>
      </c>
      <c r="L5363" s="23" t="n">
        <v>171836</v>
      </c>
      <c r="M5363" s="23" t="n">
        <f aca="false">MIN(J5363:L5363)</f>
        <v>131247.15</v>
      </c>
      <c r="N5363" s="23" t="n">
        <f aca="false">MAX(J5363:L5363)</f>
        <v>171836</v>
      </c>
      <c r="O5363" s="23" t="n">
        <f aca="false">MEDIAN(J5363:L5363)</f>
        <v>144596.812203479</v>
      </c>
      <c r="P5363" s="23" t="n">
        <f aca="false">AVERAGE(J5363:L5363)</f>
        <v>149226.654067826</v>
      </c>
      <c r="Q5363" s="23" t="n">
        <f aca="false">AVERAGE(M5363,O5363)</f>
        <v>137921.98110174</v>
      </c>
      <c r="R5363" s="23" t="n">
        <f aca="false">AVERAGE(N5363,O5363)</f>
        <v>158216.40610174</v>
      </c>
      <c r="S5363" s="23" t="n">
        <f aca="false">STDEV(J5363:L5363)</f>
        <v>20686.7170630642</v>
      </c>
      <c r="T5363" s="25" t="n">
        <f aca="false">IF(P5363&gt;0,S5363/P5363,NA())</f>
        <v>0.138626153566786</v>
      </c>
      <c r="U5363" s="4" t="str">
        <f aca="false">IF(T5363&lt;=Parametros!$B$7,"MENOR",IF(T5363&lt;=Parametros!$B$8,"PROMEDIO MENOR-MEDIANA","PROMEDIO"))</f>
        <v>MENOR</v>
      </c>
      <c r="V5363" s="23" t="n">
        <f aca="false">IF(T5363&lt;=Parametros!$B$7,M5363,IF(T5363&lt;=Parametros!$B$8,Q5363,P5363))</f>
        <v>131247.15</v>
      </c>
      <c r="W5363" s="26" t="n">
        <f aca="false">ROUND(V5363,0)</f>
        <v>131247</v>
      </c>
      <c r="X5363" s="27" t="n">
        <f aca="false">K5363/G5363</f>
        <v>0.959472114393491</v>
      </c>
      <c r="Y5363" s="27" t="n">
        <f aca="false">L5363/G5363</f>
        <v>1.25619375543713</v>
      </c>
    </row>
    <row r="5364" customFormat="false" ht="26.25" hidden="false" customHeight="true" outlineLevel="0" collapsed="false">
      <c r="A5364" s="4" t="s">
        <v>567</v>
      </c>
      <c r="B5364" s="4" t="s">
        <v>1668</v>
      </c>
      <c r="C5364" s="4" t="s">
        <v>1993</v>
      </c>
      <c r="D5364" s="4" t="s">
        <v>1994</v>
      </c>
      <c r="E5364" s="4" t="s">
        <v>98</v>
      </c>
      <c r="F5364" s="4" t="s">
        <v>99</v>
      </c>
      <c r="G5364" s="23" t="n">
        <v>136791</v>
      </c>
      <c r="H5364" s="24" t="n">
        <f aca="false">Parametros!$B$3</f>
        <v>160.42</v>
      </c>
      <c r="I5364" s="24" t="n">
        <f aca="false">Parametros!$B$4</f>
        <v>151.76</v>
      </c>
      <c r="J5364" s="23" t="n">
        <f aca="false">G5364*H5364/I5364</f>
        <v>144596.812203479</v>
      </c>
      <c r="K5364" s="23" t="n">
        <v>131247.15</v>
      </c>
      <c r="L5364" s="23" t="n">
        <v>171836</v>
      </c>
      <c r="M5364" s="23" t="n">
        <f aca="false">MIN(J5364:L5364)</f>
        <v>131247.15</v>
      </c>
      <c r="N5364" s="23" t="n">
        <f aca="false">MAX(J5364:L5364)</f>
        <v>171836</v>
      </c>
      <c r="O5364" s="23" t="n">
        <f aca="false">MEDIAN(J5364:L5364)</f>
        <v>144596.812203479</v>
      </c>
      <c r="P5364" s="23" t="n">
        <f aca="false">AVERAGE(J5364:L5364)</f>
        <v>149226.654067826</v>
      </c>
      <c r="Q5364" s="23" t="n">
        <f aca="false">AVERAGE(M5364,O5364)</f>
        <v>137921.98110174</v>
      </c>
      <c r="R5364" s="23" t="n">
        <f aca="false">AVERAGE(N5364,O5364)</f>
        <v>158216.40610174</v>
      </c>
      <c r="S5364" s="23" t="n">
        <f aca="false">STDEV(J5364:L5364)</f>
        <v>20686.7170630642</v>
      </c>
      <c r="T5364" s="25" t="n">
        <f aca="false">IF(P5364&gt;0,S5364/P5364,NA())</f>
        <v>0.138626153566786</v>
      </c>
      <c r="U5364" s="4" t="str">
        <f aca="false">IF(T5364&lt;=Parametros!$B$7,"MENOR",IF(T5364&lt;=Parametros!$B$8,"PROMEDIO MENOR-MEDIANA","PROMEDIO"))</f>
        <v>MENOR</v>
      </c>
      <c r="V5364" s="23" t="n">
        <f aca="false">IF(T5364&lt;=Parametros!$B$7,M5364,IF(T5364&lt;=Parametros!$B$8,Q5364,P5364))</f>
        <v>131247.15</v>
      </c>
      <c r="W5364" s="26" t="n">
        <f aca="false">ROUND(V5364,0)</f>
        <v>131247</v>
      </c>
      <c r="X5364" s="27" t="n">
        <f aca="false">K5364/G5364</f>
        <v>0.959472114393491</v>
      </c>
      <c r="Y5364" s="27" t="n">
        <f aca="false">L5364/G5364</f>
        <v>1.25619375543713</v>
      </c>
    </row>
    <row r="5365" customFormat="false" ht="26.25" hidden="false" customHeight="true" outlineLevel="0" collapsed="false">
      <c r="A5365" s="4" t="s">
        <v>570</v>
      </c>
      <c r="B5365" s="4" t="s">
        <v>1668</v>
      </c>
      <c r="C5365" s="4" t="s">
        <v>1995</v>
      </c>
      <c r="D5365" s="4" t="s">
        <v>1996</v>
      </c>
      <c r="E5365" s="4" t="s">
        <v>98</v>
      </c>
      <c r="F5365" s="4" t="s">
        <v>99</v>
      </c>
      <c r="G5365" s="23" t="n">
        <v>440291</v>
      </c>
      <c r="H5365" s="24" t="n">
        <f aca="false">Parametros!$B$3</f>
        <v>160.42</v>
      </c>
      <c r="I5365" s="24" t="n">
        <f aca="false">Parametros!$B$4</f>
        <v>151.76</v>
      </c>
      <c r="J5365" s="23" t="n">
        <f aca="false">G5365*H5365/I5365</f>
        <v>465415.670927781</v>
      </c>
      <c r="K5365" s="23" t="n">
        <v>422446.37</v>
      </c>
      <c r="L5365" s="23" t="n">
        <v>553231</v>
      </c>
      <c r="M5365" s="23" t="n">
        <f aca="false">MIN(J5365:L5365)</f>
        <v>422446.37</v>
      </c>
      <c r="N5365" s="23" t="n">
        <f aca="false">MAX(J5365:L5365)</f>
        <v>553231</v>
      </c>
      <c r="O5365" s="23" t="n">
        <f aca="false">MEDIAN(J5365:L5365)</f>
        <v>465415.670927781</v>
      </c>
      <c r="P5365" s="23" t="n">
        <f aca="false">AVERAGE(J5365:L5365)</f>
        <v>480364.346975927</v>
      </c>
      <c r="Q5365" s="23" t="n">
        <f aca="false">AVERAGE(M5365,O5365)</f>
        <v>443931.02046389</v>
      </c>
      <c r="R5365" s="23" t="n">
        <f aca="false">AVERAGE(N5365,O5365)</f>
        <v>509323.33546389</v>
      </c>
      <c r="S5365" s="23" t="n">
        <f aca="false">STDEV(J5365:L5365)</f>
        <v>66661.4734892167</v>
      </c>
      <c r="T5365" s="25" t="n">
        <f aca="false">IF(P5365&gt;0,S5365/P5365,NA())</f>
        <v>0.138772733465495</v>
      </c>
      <c r="U5365" s="4" t="str">
        <f aca="false">IF(T5365&lt;=Parametros!$B$7,"MENOR",IF(T5365&lt;=Parametros!$B$8,"PROMEDIO MENOR-MEDIANA","PROMEDIO"))</f>
        <v>MENOR</v>
      </c>
      <c r="V5365" s="23" t="n">
        <f aca="false">IF(T5365&lt;=Parametros!$B$7,M5365,IF(T5365&lt;=Parametros!$B$8,Q5365,P5365))</f>
        <v>422446.37</v>
      </c>
      <c r="W5365" s="26" t="n">
        <f aca="false">ROUND(V5365,0)</f>
        <v>422446</v>
      </c>
      <c r="X5365" s="27" t="n">
        <f aca="false">K5365/G5365</f>
        <v>0.959470827248343</v>
      </c>
      <c r="Y5365" s="27" t="n">
        <f aca="false">L5365/G5365</f>
        <v>1.25651217036006</v>
      </c>
    </row>
    <row r="5366" customFormat="false" ht="26.25" hidden="false" customHeight="true" outlineLevel="0" collapsed="false">
      <c r="A5366" s="4" t="s">
        <v>572</v>
      </c>
      <c r="B5366" s="4" t="s">
        <v>1668</v>
      </c>
      <c r="C5366" s="4" t="s">
        <v>1997</v>
      </c>
      <c r="D5366" s="4" t="s">
        <v>1998</v>
      </c>
      <c r="E5366" s="4" t="s">
        <v>98</v>
      </c>
      <c r="F5366" s="4" t="s">
        <v>99</v>
      </c>
      <c r="G5366" s="23" t="n">
        <v>298485</v>
      </c>
      <c r="H5366" s="24" t="n">
        <f aca="false">Parametros!$B$3</f>
        <v>160.42</v>
      </c>
      <c r="I5366" s="24" t="n">
        <f aca="false">Parametros!$B$4</f>
        <v>151.76</v>
      </c>
      <c r="J5366" s="23" t="n">
        <f aca="false">G5366*H5366/I5366</f>
        <v>315517.68384291</v>
      </c>
      <c r="K5366" s="23" t="n">
        <v>286387.73</v>
      </c>
      <c r="L5366" s="23" t="n">
        <v>374969</v>
      </c>
      <c r="M5366" s="23" t="n">
        <f aca="false">MIN(J5366:L5366)</f>
        <v>286387.73</v>
      </c>
      <c r="N5366" s="23" t="n">
        <f aca="false">MAX(J5366:L5366)</f>
        <v>374969</v>
      </c>
      <c r="O5366" s="23" t="n">
        <f aca="false">MEDIAN(J5366:L5366)</f>
        <v>315517.68384291</v>
      </c>
      <c r="P5366" s="23" t="n">
        <f aca="false">AVERAGE(J5366:L5366)</f>
        <v>325624.804614303</v>
      </c>
      <c r="Q5366" s="23" t="n">
        <f aca="false">AVERAGE(M5366,O5366)</f>
        <v>300952.706921455</v>
      </c>
      <c r="R5366" s="23" t="n">
        <f aca="false">AVERAGE(N5366,O5366)</f>
        <v>345243.341921455</v>
      </c>
      <c r="S5366" s="23" t="n">
        <f aca="false">STDEV(J5366:L5366)</f>
        <v>45147.2675410027</v>
      </c>
      <c r="T5366" s="25" t="n">
        <f aca="false">IF(P5366&gt;0,S5366/P5366,NA())</f>
        <v>0.138648121707063</v>
      </c>
      <c r="U5366" s="4" t="str">
        <f aca="false">IF(T5366&lt;=Parametros!$B$7,"MENOR",IF(T5366&lt;=Parametros!$B$8,"PROMEDIO MENOR-MEDIANA","PROMEDIO"))</f>
        <v>MENOR</v>
      </c>
      <c r="V5366" s="23" t="n">
        <f aca="false">IF(T5366&lt;=Parametros!$B$7,M5366,IF(T5366&lt;=Parametros!$B$8,Q5366,P5366))</f>
        <v>286387.73</v>
      </c>
      <c r="W5366" s="26" t="n">
        <f aca="false">ROUND(V5366,0)</f>
        <v>286388</v>
      </c>
      <c r="X5366" s="27" t="n">
        <f aca="false">K5366/G5366</f>
        <v>0.959471095699951</v>
      </c>
      <c r="Y5366" s="27" t="n">
        <f aca="false">L5366/G5366</f>
        <v>1.25624068211133</v>
      </c>
    </row>
    <row r="5367" customFormat="false" ht="15" hidden="false" customHeight="true" outlineLevel="0" collapsed="false">
      <c r="A5367" s="4" t="s">
        <v>575</v>
      </c>
      <c r="B5367" s="4" t="s">
        <v>1668</v>
      </c>
      <c r="C5367" s="4" t="s">
        <v>1999</v>
      </c>
      <c r="D5367" s="4" t="s">
        <v>2000</v>
      </c>
      <c r="E5367" s="4" t="s">
        <v>98</v>
      </c>
      <c r="F5367" s="4" t="s">
        <v>99</v>
      </c>
      <c r="G5367" s="23" t="n">
        <v>494711</v>
      </c>
      <c r="H5367" s="24" t="n">
        <f aca="false">Parametros!$B$3</f>
        <v>160.42</v>
      </c>
      <c r="I5367" s="24" t="n">
        <f aca="false">Parametros!$B$4</f>
        <v>151.76</v>
      </c>
      <c r="J5367" s="23" t="n">
        <f aca="false">G5367*H5367/I5367</f>
        <v>522941.082103321</v>
      </c>
      <c r="K5367" s="23" t="n">
        <v>474660.81</v>
      </c>
      <c r="L5367" s="23" t="n">
        <v>621537</v>
      </c>
      <c r="M5367" s="23" t="n">
        <f aca="false">MIN(J5367:L5367)</f>
        <v>474660.81</v>
      </c>
      <c r="N5367" s="23" t="n">
        <f aca="false">MAX(J5367:L5367)</f>
        <v>621537</v>
      </c>
      <c r="O5367" s="23" t="n">
        <f aca="false">MEDIAN(J5367:L5367)</f>
        <v>522941.082103321</v>
      </c>
      <c r="P5367" s="23" t="n">
        <f aca="false">AVERAGE(J5367:L5367)</f>
        <v>539712.96403444</v>
      </c>
      <c r="Q5367" s="23" t="n">
        <f aca="false">AVERAGE(M5367,O5367)</f>
        <v>498800.94605166</v>
      </c>
      <c r="R5367" s="23" t="n">
        <f aca="false">AVERAGE(N5367,O5367)</f>
        <v>572239.04105166</v>
      </c>
      <c r="S5367" s="23" t="n">
        <f aca="false">STDEV(J5367:L5367)</f>
        <v>74860.7094199793</v>
      </c>
      <c r="T5367" s="25" t="n">
        <f aca="false">IF(P5367&gt;0,S5367/P5367,NA())</f>
        <v>0.1387046715728</v>
      </c>
      <c r="U5367" s="4" t="str">
        <f aca="false">IF(T5367&lt;=Parametros!$B$7,"MENOR",IF(T5367&lt;=Parametros!$B$8,"PROMEDIO MENOR-MEDIANA","PROMEDIO"))</f>
        <v>MENOR</v>
      </c>
      <c r="V5367" s="23" t="n">
        <f aca="false">IF(T5367&lt;=Parametros!$B$7,M5367,IF(T5367&lt;=Parametros!$B$8,Q5367,P5367))</f>
        <v>474660.81</v>
      </c>
      <c r="W5367" s="26" t="n">
        <f aca="false">ROUND(V5367,0)</f>
        <v>474661</v>
      </c>
      <c r="X5367" s="27" t="n">
        <f aca="false">K5367/G5367</f>
        <v>0.9594709032142</v>
      </c>
      <c r="Y5367" s="27" t="n">
        <f aca="false">L5367/G5367</f>
        <v>1.25636381645041</v>
      </c>
    </row>
    <row r="5368" customFormat="false" ht="26.25" hidden="false" customHeight="true" outlineLevel="0" collapsed="false">
      <c r="A5368" s="4" t="s">
        <v>578</v>
      </c>
      <c r="B5368" s="4" t="s">
        <v>1668</v>
      </c>
      <c r="C5368" s="4" t="s">
        <v>2005</v>
      </c>
      <c r="D5368" s="4" t="s">
        <v>2006</v>
      </c>
      <c r="E5368" s="4" t="s">
        <v>98</v>
      </c>
      <c r="F5368" s="4" t="s">
        <v>99</v>
      </c>
      <c r="G5368" s="23" t="n">
        <v>273896</v>
      </c>
      <c r="H5368" s="24" t="n">
        <f aca="false">Parametros!$B$3</f>
        <v>160.42</v>
      </c>
      <c r="I5368" s="24" t="n">
        <f aca="false">Parametros!$B$4</f>
        <v>151.76</v>
      </c>
      <c r="J5368" s="23" t="n">
        <f aca="false">G5368*H5368/I5368</f>
        <v>289525.542435424</v>
      </c>
      <c r="K5368" s="23" t="n">
        <v>262794.84</v>
      </c>
      <c r="L5368" s="23" t="n">
        <v>344148</v>
      </c>
      <c r="M5368" s="23" t="n">
        <f aca="false">MIN(J5368:L5368)</f>
        <v>262794.84</v>
      </c>
      <c r="N5368" s="23" t="n">
        <f aca="false">MAX(J5368:L5368)</f>
        <v>344148</v>
      </c>
      <c r="O5368" s="23" t="n">
        <f aca="false">MEDIAN(J5368:L5368)</f>
        <v>289525.542435424</v>
      </c>
      <c r="P5368" s="23" t="n">
        <f aca="false">AVERAGE(J5368:L5368)</f>
        <v>298822.794145142</v>
      </c>
      <c r="Q5368" s="23" t="n">
        <f aca="false">AVERAGE(M5368,O5368)</f>
        <v>276160.191217712</v>
      </c>
      <c r="R5368" s="23" t="n">
        <f aca="false">AVERAGE(N5368,O5368)</f>
        <v>316836.771217712</v>
      </c>
      <c r="S5368" s="23" t="n">
        <f aca="false">STDEV(J5368:L5368)</f>
        <v>41465.8091385153</v>
      </c>
      <c r="T5368" s="25" t="n">
        <f aca="false">IF(P5368&gt;0,S5368/P5368,NA())</f>
        <v>0.138763875952431</v>
      </c>
      <c r="U5368" s="4" t="str">
        <f aca="false">IF(T5368&lt;=Parametros!$B$7,"MENOR",IF(T5368&lt;=Parametros!$B$8,"PROMEDIO MENOR-MEDIANA","PROMEDIO"))</f>
        <v>MENOR</v>
      </c>
      <c r="V5368" s="23" t="n">
        <f aca="false">IF(T5368&lt;=Parametros!$B$7,M5368,IF(T5368&lt;=Parametros!$B$8,Q5368,P5368))</f>
        <v>262794.84</v>
      </c>
      <c r="W5368" s="26" t="n">
        <f aca="false">ROUND(V5368,0)</f>
        <v>262795</v>
      </c>
      <c r="X5368" s="27" t="n">
        <f aca="false">K5368/G5368</f>
        <v>0.95946943365365</v>
      </c>
      <c r="Y5368" s="27" t="n">
        <f aca="false">L5368/G5368</f>
        <v>1.2564915150276</v>
      </c>
    </row>
    <row r="5369" customFormat="false" ht="26.25" hidden="false" customHeight="true" outlineLevel="0" collapsed="false">
      <c r="A5369" s="4" t="s">
        <v>581</v>
      </c>
      <c r="B5369" s="4" t="s">
        <v>1668</v>
      </c>
      <c r="C5369" s="4" t="s">
        <v>2009</v>
      </c>
      <c r="D5369" s="4" t="s">
        <v>2010</v>
      </c>
      <c r="E5369" s="4" t="s">
        <v>98</v>
      </c>
      <c r="F5369" s="4" t="s">
        <v>99</v>
      </c>
      <c r="G5369" s="23" t="n">
        <v>273913</v>
      </c>
      <c r="H5369" s="24" t="n">
        <f aca="false">Parametros!$B$3</f>
        <v>160.42</v>
      </c>
      <c r="I5369" s="24" t="n">
        <f aca="false">Parametros!$B$4</f>
        <v>151.76</v>
      </c>
      <c r="J5369" s="23" t="n">
        <f aca="false">G5369*H5369/I5369</f>
        <v>289543.512519768</v>
      </c>
      <c r="K5369" s="23" t="n">
        <v>262811.33</v>
      </c>
      <c r="L5369" s="23" t="n">
        <v>344148</v>
      </c>
      <c r="M5369" s="23" t="n">
        <f aca="false">MIN(J5369:L5369)</f>
        <v>262811.33</v>
      </c>
      <c r="N5369" s="23" t="n">
        <f aca="false">MAX(J5369:L5369)</f>
        <v>344148</v>
      </c>
      <c r="O5369" s="23" t="n">
        <f aca="false">MEDIAN(J5369:L5369)</f>
        <v>289543.512519768</v>
      </c>
      <c r="P5369" s="23" t="n">
        <f aca="false">AVERAGE(J5369:L5369)</f>
        <v>298834.280839923</v>
      </c>
      <c r="Q5369" s="23" t="n">
        <f aca="false">AVERAGE(M5369,O5369)</f>
        <v>276177.421259884</v>
      </c>
      <c r="R5369" s="23" t="n">
        <f aca="false">AVERAGE(N5369,O5369)</f>
        <v>316845.756259884</v>
      </c>
      <c r="S5369" s="23" t="n">
        <f aca="false">STDEV(J5369:L5369)</f>
        <v>41456.6309974209</v>
      </c>
      <c r="T5369" s="25" t="n">
        <f aca="false">IF(P5369&gt;0,S5369/P5369,NA())</f>
        <v>0.138727828952221</v>
      </c>
      <c r="U5369" s="4" t="str">
        <f aca="false">IF(T5369&lt;=Parametros!$B$7,"MENOR",IF(T5369&lt;=Parametros!$B$8,"PROMEDIO MENOR-MEDIANA","PROMEDIO"))</f>
        <v>MENOR</v>
      </c>
      <c r="V5369" s="23" t="n">
        <f aca="false">IF(T5369&lt;=Parametros!$B$7,M5369,IF(T5369&lt;=Parametros!$B$8,Q5369,P5369))</f>
        <v>262811.33</v>
      </c>
      <c r="W5369" s="26" t="n">
        <f aca="false">ROUND(V5369,0)</f>
        <v>262811</v>
      </c>
      <c r="X5369" s="27" t="n">
        <f aca="false">K5369/G5369</f>
        <v>0.959470087217474</v>
      </c>
      <c r="Y5369" s="27" t="n">
        <f aca="false">L5369/G5369</f>
        <v>1.25641353276405</v>
      </c>
    </row>
    <row r="5370" customFormat="false" ht="26.25" hidden="false" customHeight="true" outlineLevel="0" collapsed="false">
      <c r="A5370" s="4" t="s">
        <v>584</v>
      </c>
      <c r="B5370" s="4" t="s">
        <v>1668</v>
      </c>
      <c r="C5370" s="4" t="s">
        <v>2011</v>
      </c>
      <c r="D5370" s="4" t="s">
        <v>2012</v>
      </c>
      <c r="E5370" s="4" t="s">
        <v>98</v>
      </c>
      <c r="F5370" s="4" t="s">
        <v>99</v>
      </c>
      <c r="G5370" s="23" t="n">
        <v>336425</v>
      </c>
      <c r="H5370" s="24" t="n">
        <f aca="false">Parametros!$B$3</f>
        <v>160.42</v>
      </c>
      <c r="I5370" s="24" t="n">
        <f aca="false">Parametros!$B$4</f>
        <v>151.76</v>
      </c>
      <c r="J5370" s="23" t="n">
        <f aca="false">G5370*H5370/I5370</f>
        <v>355622.68384291</v>
      </c>
      <c r="K5370" s="23" t="n">
        <v>322789.58</v>
      </c>
      <c r="L5370" s="23" t="n">
        <v>422688</v>
      </c>
      <c r="M5370" s="23" t="n">
        <f aca="false">MIN(J5370:L5370)</f>
        <v>322789.58</v>
      </c>
      <c r="N5370" s="23" t="n">
        <f aca="false">MAX(J5370:L5370)</f>
        <v>422688</v>
      </c>
      <c r="O5370" s="23" t="n">
        <f aca="false">MEDIAN(J5370:L5370)</f>
        <v>355622.68384291</v>
      </c>
      <c r="P5370" s="23" t="n">
        <f aca="false">AVERAGE(J5370:L5370)</f>
        <v>367033.42128097</v>
      </c>
      <c r="Q5370" s="23" t="n">
        <f aca="false">AVERAGE(M5370,O5370)</f>
        <v>339206.131921455</v>
      </c>
      <c r="R5370" s="23" t="n">
        <f aca="false">AVERAGE(N5370,O5370)</f>
        <v>389155.341921455</v>
      </c>
      <c r="S5370" s="23" t="n">
        <f aca="false">STDEV(J5370:L5370)</f>
        <v>50917.3573183483</v>
      </c>
      <c r="T5370" s="25" t="n">
        <f aca="false">IF(P5370&gt;0,S5370/P5370,NA())</f>
        <v>0.138726759924596</v>
      </c>
      <c r="U5370" s="4" t="str">
        <f aca="false">IF(T5370&lt;=Parametros!$B$7,"MENOR",IF(T5370&lt;=Parametros!$B$8,"PROMEDIO MENOR-MEDIANA","PROMEDIO"))</f>
        <v>MENOR</v>
      </c>
      <c r="V5370" s="23" t="n">
        <f aca="false">IF(T5370&lt;=Parametros!$B$7,M5370,IF(T5370&lt;=Parametros!$B$8,Q5370,P5370))</f>
        <v>322789.58</v>
      </c>
      <c r="W5370" s="26" t="n">
        <f aca="false">ROUND(V5370,0)</f>
        <v>322790</v>
      </c>
      <c r="X5370" s="27" t="n">
        <f aca="false">K5370/G5370</f>
        <v>0.959469658913577</v>
      </c>
      <c r="Y5370" s="27" t="n">
        <f aca="false">L5370/G5370</f>
        <v>1.25641078992346</v>
      </c>
    </row>
    <row r="5371" customFormat="false" ht="26.25" hidden="false" customHeight="true" outlineLevel="0" collapsed="false">
      <c r="A5371" s="4" t="s">
        <v>587</v>
      </c>
      <c r="B5371" s="4" t="s">
        <v>1668</v>
      </c>
      <c r="C5371" s="4" t="s">
        <v>2013</v>
      </c>
      <c r="D5371" s="4" t="s">
        <v>2014</v>
      </c>
      <c r="E5371" s="4" t="s">
        <v>98</v>
      </c>
      <c r="F5371" s="4" t="s">
        <v>99</v>
      </c>
      <c r="G5371" s="23" t="n">
        <v>291029</v>
      </c>
      <c r="H5371" s="24" t="n">
        <f aca="false">Parametros!$B$3</f>
        <v>160.42</v>
      </c>
      <c r="I5371" s="24" t="n">
        <f aca="false">Parametros!$B$4</f>
        <v>151.76</v>
      </c>
      <c r="J5371" s="23" t="n">
        <f aca="false">G5371*H5371/I5371</f>
        <v>307636.21626252</v>
      </c>
      <c r="K5371" s="23" t="n">
        <v>279234.18</v>
      </c>
      <c r="L5371" s="23" t="n">
        <v>365687</v>
      </c>
      <c r="M5371" s="23" t="n">
        <f aca="false">MIN(J5371:L5371)</f>
        <v>279234.18</v>
      </c>
      <c r="N5371" s="23" t="n">
        <f aca="false">MAX(J5371:L5371)</f>
        <v>365687</v>
      </c>
      <c r="O5371" s="23" t="n">
        <f aca="false">MEDIAN(J5371:L5371)</f>
        <v>307636.21626252</v>
      </c>
      <c r="P5371" s="23" t="n">
        <f aca="false">AVERAGE(J5371:L5371)</f>
        <v>317519.132087507</v>
      </c>
      <c r="Q5371" s="23" t="n">
        <f aca="false">AVERAGE(M5371,O5371)</f>
        <v>293435.19813126</v>
      </c>
      <c r="R5371" s="23" t="n">
        <f aca="false">AVERAGE(N5371,O5371)</f>
        <v>336661.60813126</v>
      </c>
      <c r="S5371" s="23" t="n">
        <f aca="false">STDEV(J5371:L5371)</f>
        <v>44065.5936121475</v>
      </c>
      <c r="T5371" s="25" t="n">
        <f aca="false">IF(P5371&gt;0,S5371/P5371,NA())</f>
        <v>0.138780908483975</v>
      </c>
      <c r="U5371" s="4" t="str">
        <f aca="false">IF(T5371&lt;=Parametros!$B$7,"MENOR",IF(T5371&lt;=Parametros!$B$8,"PROMEDIO MENOR-MEDIANA","PROMEDIO"))</f>
        <v>MENOR</v>
      </c>
      <c r="V5371" s="23" t="n">
        <f aca="false">IF(T5371&lt;=Parametros!$B$7,M5371,IF(T5371&lt;=Parametros!$B$8,Q5371,P5371))</f>
        <v>279234.18</v>
      </c>
      <c r="W5371" s="26" t="n">
        <f aca="false">ROUND(V5371,0)</f>
        <v>279234</v>
      </c>
      <c r="X5371" s="27" t="n">
        <f aca="false">K5371/G5371</f>
        <v>0.959472011380309</v>
      </c>
      <c r="Y5371" s="27" t="n">
        <f aca="false">L5371/G5371</f>
        <v>1.25653113607235</v>
      </c>
    </row>
    <row r="5372" customFormat="false" ht="26.25" hidden="false" customHeight="true" outlineLevel="0" collapsed="false">
      <c r="A5372" s="4" t="s">
        <v>590</v>
      </c>
      <c r="B5372" s="4" t="s">
        <v>1668</v>
      </c>
      <c r="C5372" s="4" t="s">
        <v>2015</v>
      </c>
      <c r="D5372" s="4" t="s">
        <v>2016</v>
      </c>
      <c r="E5372" s="4" t="s">
        <v>98</v>
      </c>
      <c r="F5372" s="4" t="s">
        <v>99</v>
      </c>
      <c r="G5372" s="23" t="n">
        <v>273581</v>
      </c>
      <c r="H5372" s="24" t="n">
        <f aca="false">Parametros!$B$3</f>
        <v>160.42</v>
      </c>
      <c r="I5372" s="24" t="n">
        <f aca="false">Parametros!$B$4</f>
        <v>151.76</v>
      </c>
      <c r="J5372" s="23" t="n">
        <f aca="false">G5372*H5372/I5372</f>
        <v>289192.567343173</v>
      </c>
      <c r="K5372" s="23" t="n">
        <v>262492.46</v>
      </c>
      <c r="L5372" s="23" t="n">
        <v>343672</v>
      </c>
      <c r="M5372" s="23" t="n">
        <f aca="false">MIN(J5372:L5372)</f>
        <v>262492.46</v>
      </c>
      <c r="N5372" s="23" t="n">
        <f aca="false">MAX(J5372:L5372)</f>
        <v>343672</v>
      </c>
      <c r="O5372" s="23" t="n">
        <f aca="false">MEDIAN(J5372:L5372)</f>
        <v>289192.567343173</v>
      </c>
      <c r="P5372" s="23" t="n">
        <f aca="false">AVERAGE(J5372:L5372)</f>
        <v>298452.342447725</v>
      </c>
      <c r="Q5372" s="23" t="n">
        <f aca="false">AVERAGE(M5372,O5372)</f>
        <v>275842.513671587</v>
      </c>
      <c r="R5372" s="23" t="n">
        <f aca="false">AVERAGE(N5372,O5372)</f>
        <v>316432.283671587</v>
      </c>
      <c r="S5372" s="23" t="n">
        <f aca="false">STDEV(J5372:L5372)</f>
        <v>41374.3520178026</v>
      </c>
      <c r="T5372" s="25" t="n">
        <f aca="false">IF(P5372&gt;0,S5372/P5372,NA())</f>
        <v>0.138629677617791</v>
      </c>
      <c r="U5372" s="4" t="str">
        <f aca="false">IF(T5372&lt;=Parametros!$B$7,"MENOR",IF(T5372&lt;=Parametros!$B$8,"PROMEDIO MENOR-MEDIANA","PROMEDIO"))</f>
        <v>MENOR</v>
      </c>
      <c r="V5372" s="23" t="n">
        <f aca="false">IF(T5372&lt;=Parametros!$B$7,M5372,IF(T5372&lt;=Parametros!$B$8,Q5372,P5372))</f>
        <v>262492.46</v>
      </c>
      <c r="W5372" s="26" t="n">
        <f aca="false">ROUND(V5372,0)</f>
        <v>262492</v>
      </c>
      <c r="X5372" s="27" t="n">
        <f aca="false">K5372/G5372</f>
        <v>0.959468895866307</v>
      </c>
      <c r="Y5372" s="27" t="n">
        <f aca="false">L5372/G5372</f>
        <v>1.25619834710744</v>
      </c>
    </row>
    <row r="5373" customFormat="false" ht="39" hidden="false" customHeight="true" outlineLevel="0" collapsed="false">
      <c r="A5373" s="4" t="s">
        <v>593</v>
      </c>
      <c r="B5373" s="4" t="s">
        <v>1668</v>
      </c>
      <c r="C5373" s="4" t="s">
        <v>2017</v>
      </c>
      <c r="D5373" s="4" t="s">
        <v>2018</v>
      </c>
      <c r="E5373" s="4" t="s">
        <v>98</v>
      </c>
      <c r="F5373" s="4" t="s">
        <v>99</v>
      </c>
      <c r="G5373" s="23" t="n">
        <v>273913</v>
      </c>
      <c r="H5373" s="24" t="n">
        <f aca="false">Parametros!$B$3</f>
        <v>160.42</v>
      </c>
      <c r="I5373" s="24" t="n">
        <f aca="false">Parametros!$B$4</f>
        <v>151.76</v>
      </c>
      <c r="J5373" s="23" t="n">
        <f aca="false">G5373*H5373/I5373</f>
        <v>289543.512519768</v>
      </c>
      <c r="K5373" s="23" t="n">
        <v>262811.33</v>
      </c>
      <c r="L5373" s="23" t="n">
        <v>344148</v>
      </c>
      <c r="M5373" s="23" t="n">
        <f aca="false">MIN(J5373:L5373)</f>
        <v>262811.33</v>
      </c>
      <c r="N5373" s="23" t="n">
        <f aca="false">MAX(J5373:L5373)</f>
        <v>344148</v>
      </c>
      <c r="O5373" s="23" t="n">
        <f aca="false">MEDIAN(J5373:L5373)</f>
        <v>289543.512519768</v>
      </c>
      <c r="P5373" s="23" t="n">
        <f aca="false">AVERAGE(J5373:L5373)</f>
        <v>298834.280839923</v>
      </c>
      <c r="Q5373" s="23" t="n">
        <f aca="false">AVERAGE(M5373,O5373)</f>
        <v>276177.421259884</v>
      </c>
      <c r="R5373" s="23" t="n">
        <f aca="false">AVERAGE(N5373,O5373)</f>
        <v>316845.756259884</v>
      </c>
      <c r="S5373" s="23" t="n">
        <f aca="false">STDEV(J5373:L5373)</f>
        <v>41456.6309974209</v>
      </c>
      <c r="T5373" s="25" t="n">
        <f aca="false">IF(P5373&gt;0,S5373/P5373,NA())</f>
        <v>0.138727828952221</v>
      </c>
      <c r="U5373" s="4" t="str">
        <f aca="false">IF(T5373&lt;=Parametros!$B$7,"MENOR",IF(T5373&lt;=Parametros!$B$8,"PROMEDIO MENOR-MEDIANA","PROMEDIO"))</f>
        <v>MENOR</v>
      </c>
      <c r="V5373" s="23" t="n">
        <f aca="false">IF(T5373&lt;=Parametros!$B$7,M5373,IF(T5373&lt;=Parametros!$B$8,Q5373,P5373))</f>
        <v>262811.33</v>
      </c>
      <c r="W5373" s="26" t="n">
        <f aca="false">ROUND(V5373,0)</f>
        <v>262811</v>
      </c>
      <c r="X5373" s="27" t="n">
        <f aca="false">K5373/G5373</f>
        <v>0.959470087217474</v>
      </c>
      <c r="Y5373" s="27" t="n">
        <f aca="false">L5373/G5373</f>
        <v>1.25641353276405</v>
      </c>
    </row>
    <row r="5374" customFormat="false" ht="26.25" hidden="false" customHeight="true" outlineLevel="0" collapsed="false">
      <c r="A5374" s="4" t="s">
        <v>596</v>
      </c>
      <c r="B5374" s="4" t="s">
        <v>1668</v>
      </c>
      <c r="C5374" s="4" t="s">
        <v>2019</v>
      </c>
      <c r="D5374" s="4" t="s">
        <v>2020</v>
      </c>
      <c r="E5374" s="4" t="s">
        <v>98</v>
      </c>
      <c r="F5374" s="4" t="s">
        <v>99</v>
      </c>
      <c r="G5374" s="23" t="n">
        <v>383395</v>
      </c>
      <c r="H5374" s="24" t="n">
        <f aca="false">Parametros!$B$3</f>
        <v>160.42</v>
      </c>
      <c r="I5374" s="24" t="n">
        <f aca="false">Parametros!$B$4</f>
        <v>151.76</v>
      </c>
      <c r="J5374" s="23" t="n">
        <f aca="false">G5374*H5374/I5374</f>
        <v>405272.96982077</v>
      </c>
      <c r="K5374" s="23" t="n">
        <v>367855.97</v>
      </c>
      <c r="L5374" s="23" t="n">
        <v>481712</v>
      </c>
      <c r="M5374" s="23" t="n">
        <f aca="false">MIN(J5374:L5374)</f>
        <v>367855.97</v>
      </c>
      <c r="N5374" s="23" t="n">
        <f aca="false">MAX(J5374:L5374)</f>
        <v>481712</v>
      </c>
      <c r="O5374" s="23" t="n">
        <f aca="false">MEDIAN(J5374:L5374)</f>
        <v>405272.96982077</v>
      </c>
      <c r="P5374" s="23" t="n">
        <f aca="false">AVERAGE(J5374:L5374)</f>
        <v>418280.31327359</v>
      </c>
      <c r="Q5374" s="23" t="n">
        <f aca="false">AVERAGE(M5374,O5374)</f>
        <v>386564.469910385</v>
      </c>
      <c r="R5374" s="23" t="n">
        <f aca="false">AVERAGE(N5374,O5374)</f>
        <v>443492.484910385</v>
      </c>
      <c r="S5374" s="23" t="n">
        <f aca="false">STDEV(J5374:L5374)</f>
        <v>58031.8199750356</v>
      </c>
      <c r="T5374" s="25" t="n">
        <f aca="false">IF(P5374&gt;0,S5374/P5374,NA())</f>
        <v>0.138739065964785</v>
      </c>
      <c r="U5374" s="4" t="str">
        <f aca="false">IF(T5374&lt;=Parametros!$B$7,"MENOR",IF(T5374&lt;=Parametros!$B$8,"PROMEDIO MENOR-MEDIANA","PROMEDIO"))</f>
        <v>MENOR</v>
      </c>
      <c r="V5374" s="23" t="n">
        <f aca="false">IF(T5374&lt;=Parametros!$B$7,M5374,IF(T5374&lt;=Parametros!$B$8,Q5374,P5374))</f>
        <v>367855.97</v>
      </c>
      <c r="W5374" s="26" t="n">
        <f aca="false">ROUND(V5374,0)</f>
        <v>367856</v>
      </c>
      <c r="X5374" s="27" t="n">
        <f aca="false">K5374/G5374</f>
        <v>0.959469920056339</v>
      </c>
      <c r="Y5374" s="27" t="n">
        <f aca="false">L5374/G5374</f>
        <v>1.25643787738494</v>
      </c>
    </row>
    <row r="5375" customFormat="false" ht="26.25" hidden="false" customHeight="true" outlineLevel="0" collapsed="false">
      <c r="A5375" s="4" t="s">
        <v>599</v>
      </c>
      <c r="B5375" s="4" t="s">
        <v>1668</v>
      </c>
      <c r="C5375" s="4" t="s">
        <v>2021</v>
      </c>
      <c r="D5375" s="4" t="s">
        <v>2022</v>
      </c>
      <c r="E5375" s="4" t="s">
        <v>98</v>
      </c>
      <c r="F5375" s="4" t="s">
        <v>99</v>
      </c>
      <c r="G5375" s="23" t="n">
        <v>273466</v>
      </c>
      <c r="H5375" s="24" t="n">
        <f aca="false">Parametros!$B$3</f>
        <v>160.42</v>
      </c>
      <c r="I5375" s="24" t="n">
        <f aca="false">Parametros!$B$4</f>
        <v>151.76</v>
      </c>
      <c r="J5375" s="23" t="n">
        <f aca="false">G5375*H5375/I5375</f>
        <v>289071.005007907</v>
      </c>
      <c r="K5375" s="23" t="n">
        <v>262382.51</v>
      </c>
      <c r="L5375" s="23" t="n">
        <v>343553</v>
      </c>
      <c r="M5375" s="23" t="n">
        <f aca="false">MIN(J5375:L5375)</f>
        <v>262382.51</v>
      </c>
      <c r="N5375" s="23" t="n">
        <f aca="false">MAX(J5375:L5375)</f>
        <v>343553</v>
      </c>
      <c r="O5375" s="23" t="n">
        <f aca="false">MEDIAN(J5375:L5375)</f>
        <v>289071.005007907</v>
      </c>
      <c r="P5375" s="23" t="n">
        <f aca="false">AVERAGE(J5375:L5375)</f>
        <v>298335.505002636</v>
      </c>
      <c r="Q5375" s="23" t="n">
        <f aca="false">AVERAGE(M5375,O5375)</f>
        <v>275726.757503954</v>
      </c>
      <c r="R5375" s="23" t="n">
        <f aca="false">AVERAGE(N5375,O5375)</f>
        <v>316312.002503954</v>
      </c>
      <c r="S5375" s="23" t="n">
        <f aca="false">STDEV(J5375:L5375)</f>
        <v>41370.7062040796</v>
      </c>
      <c r="T5375" s="25" t="n">
        <f aca="false">IF(P5375&gt;0,S5375/P5375,NA())</f>
        <v>0.138671748787373</v>
      </c>
      <c r="U5375" s="4" t="str">
        <f aca="false">IF(T5375&lt;=Parametros!$B$7,"MENOR",IF(T5375&lt;=Parametros!$B$8,"PROMEDIO MENOR-MEDIANA","PROMEDIO"))</f>
        <v>MENOR</v>
      </c>
      <c r="V5375" s="23" t="n">
        <f aca="false">IF(T5375&lt;=Parametros!$B$7,M5375,IF(T5375&lt;=Parametros!$B$8,Q5375,P5375))</f>
        <v>262382.51</v>
      </c>
      <c r="W5375" s="26" t="n">
        <f aca="false">ROUND(V5375,0)</f>
        <v>262383</v>
      </c>
      <c r="X5375" s="27" t="n">
        <f aca="false">K5375/G5375</f>
        <v>0.959470318065134</v>
      </c>
      <c r="Y5375" s="27" t="n">
        <f aca="false">L5375/G5375</f>
        <v>1.25629145853598</v>
      </c>
    </row>
    <row r="5376" customFormat="false" ht="26.25" hidden="false" customHeight="true" outlineLevel="0" collapsed="false">
      <c r="A5376" s="4" t="s">
        <v>602</v>
      </c>
      <c r="B5376" s="4" t="s">
        <v>1668</v>
      </c>
      <c r="C5376" s="4" t="s">
        <v>2023</v>
      </c>
      <c r="D5376" s="4" t="s">
        <v>2024</v>
      </c>
      <c r="E5376" s="4" t="s">
        <v>98</v>
      </c>
      <c r="F5376" s="4" t="s">
        <v>99</v>
      </c>
      <c r="G5376" s="23" t="n">
        <v>525304</v>
      </c>
      <c r="H5376" s="24" t="n">
        <f aca="false">Parametros!$B$3</f>
        <v>160.42</v>
      </c>
      <c r="I5376" s="24" t="n">
        <f aca="false">Parametros!$B$4</f>
        <v>151.76</v>
      </c>
      <c r="J5376" s="23" t="n">
        <f aca="false">G5376*H5376/I5376</f>
        <v>555279.834475488</v>
      </c>
      <c r="K5376" s="23" t="n">
        <v>504013.56</v>
      </c>
      <c r="L5376" s="23" t="n">
        <v>659974</v>
      </c>
      <c r="M5376" s="23" t="n">
        <f aca="false">MIN(J5376:L5376)</f>
        <v>504013.56</v>
      </c>
      <c r="N5376" s="23" t="n">
        <f aca="false">MAX(J5376:L5376)</f>
        <v>659974</v>
      </c>
      <c r="O5376" s="23" t="n">
        <f aca="false">MEDIAN(J5376:L5376)</f>
        <v>555279.834475488</v>
      </c>
      <c r="P5376" s="23" t="n">
        <f aca="false">AVERAGE(J5376:L5376)</f>
        <v>573089.131491829</v>
      </c>
      <c r="Q5376" s="23" t="n">
        <f aca="false">AVERAGE(M5376,O5376)</f>
        <v>529646.697237744</v>
      </c>
      <c r="R5376" s="23" t="n">
        <f aca="false">AVERAGE(N5376,O5376)</f>
        <v>607626.917237744</v>
      </c>
      <c r="S5376" s="23" t="n">
        <f aca="false">STDEV(J5376:L5376)</f>
        <v>79490.8359901354</v>
      </c>
      <c r="T5376" s="25" t="n">
        <f aca="false">IF(P5376&gt;0,S5376/P5376,NA())</f>
        <v>0.138705886435518</v>
      </c>
      <c r="U5376" s="4" t="str">
        <f aca="false">IF(T5376&lt;=Parametros!$B$7,"MENOR",IF(T5376&lt;=Parametros!$B$8,"PROMEDIO MENOR-MEDIANA","PROMEDIO"))</f>
        <v>MENOR</v>
      </c>
      <c r="V5376" s="23" t="n">
        <f aca="false">IF(T5376&lt;=Parametros!$B$7,M5376,IF(T5376&lt;=Parametros!$B$8,Q5376,P5376))</f>
        <v>504013.56</v>
      </c>
      <c r="W5376" s="26" t="n">
        <f aca="false">ROUND(V5376,0)</f>
        <v>504014</v>
      </c>
      <c r="X5376" s="27" t="n">
        <f aca="false">K5376/G5376</f>
        <v>0.959470249607846</v>
      </c>
      <c r="Y5376" s="27" t="n">
        <f aca="false">L5376/G5376</f>
        <v>1.25636583768637</v>
      </c>
    </row>
    <row r="5377" customFormat="false" ht="39" hidden="false" customHeight="true" outlineLevel="0" collapsed="false">
      <c r="A5377" s="4" t="s">
        <v>605</v>
      </c>
      <c r="B5377" s="4" t="s">
        <v>1668</v>
      </c>
      <c r="C5377" s="4" t="s">
        <v>2025</v>
      </c>
      <c r="D5377" s="4" t="s">
        <v>2026</v>
      </c>
      <c r="E5377" s="4" t="s">
        <v>98</v>
      </c>
      <c r="F5377" s="4" t="s">
        <v>99</v>
      </c>
      <c r="G5377" s="23" t="n">
        <v>284663</v>
      </c>
      <c r="H5377" s="24" t="n">
        <f aca="false">Parametros!$B$3</f>
        <v>160.42</v>
      </c>
      <c r="I5377" s="24" t="n">
        <f aca="false">Parametros!$B$4</f>
        <v>151.76</v>
      </c>
      <c r="J5377" s="23" t="n">
        <f aca="false">G5377*H5377/I5377</f>
        <v>300906.948207696</v>
      </c>
      <c r="K5377" s="23" t="n">
        <v>273126.12</v>
      </c>
      <c r="L5377" s="23" t="n">
        <v>357595</v>
      </c>
      <c r="M5377" s="23" t="n">
        <f aca="false">MIN(J5377:L5377)</f>
        <v>273126.12</v>
      </c>
      <c r="N5377" s="23" t="n">
        <f aca="false">MAX(J5377:L5377)</f>
        <v>357595</v>
      </c>
      <c r="O5377" s="23" t="n">
        <f aca="false">MEDIAN(J5377:L5377)</f>
        <v>300906.948207696</v>
      </c>
      <c r="P5377" s="23" t="n">
        <f aca="false">AVERAGE(J5377:L5377)</f>
        <v>310542.689402565</v>
      </c>
      <c r="Q5377" s="23" t="n">
        <f aca="false">AVERAGE(M5377,O5377)</f>
        <v>287016.534103848</v>
      </c>
      <c r="R5377" s="23" t="n">
        <f aca="false">AVERAGE(N5377,O5377)</f>
        <v>329250.974103848</v>
      </c>
      <c r="S5377" s="23" t="n">
        <f aca="false">STDEV(J5377:L5377)</f>
        <v>43050.9413764028</v>
      </c>
      <c r="T5377" s="25" t="n">
        <f aca="false">IF(P5377&gt;0,S5377/P5377,NA())</f>
        <v>0.138631314938458</v>
      </c>
      <c r="U5377" s="4" t="str">
        <f aca="false">IF(T5377&lt;=Parametros!$B$7,"MENOR",IF(T5377&lt;=Parametros!$B$8,"PROMEDIO MENOR-MEDIANA","PROMEDIO"))</f>
        <v>MENOR</v>
      </c>
      <c r="V5377" s="23" t="n">
        <f aca="false">IF(T5377&lt;=Parametros!$B$7,M5377,IF(T5377&lt;=Parametros!$B$8,Q5377,P5377))</f>
        <v>273126.12</v>
      </c>
      <c r="W5377" s="26" t="n">
        <f aca="false">ROUND(V5377,0)</f>
        <v>273126</v>
      </c>
      <c r="X5377" s="27" t="n">
        <f aca="false">K5377/G5377</f>
        <v>0.95947179647513</v>
      </c>
      <c r="Y5377" s="27" t="n">
        <f aca="false">L5377/G5377</f>
        <v>1.25620470521283</v>
      </c>
    </row>
    <row r="5378" customFormat="false" ht="26.25" hidden="false" customHeight="true" outlineLevel="0" collapsed="false">
      <c r="A5378" s="4" t="s">
        <v>608</v>
      </c>
      <c r="B5378" s="4" t="s">
        <v>1668</v>
      </c>
      <c r="C5378" s="4" t="s">
        <v>2027</v>
      </c>
      <c r="D5378" s="4" t="s">
        <v>2028</v>
      </c>
      <c r="E5378" s="4" t="s">
        <v>98</v>
      </c>
      <c r="F5378" s="4" t="s">
        <v>99</v>
      </c>
      <c r="G5378" s="23" t="n">
        <v>284663</v>
      </c>
      <c r="H5378" s="24" t="n">
        <f aca="false">Parametros!$B$3</f>
        <v>160.42</v>
      </c>
      <c r="I5378" s="24" t="n">
        <f aca="false">Parametros!$B$4</f>
        <v>151.76</v>
      </c>
      <c r="J5378" s="23" t="n">
        <f aca="false">G5378*H5378/I5378</f>
        <v>300906.948207696</v>
      </c>
      <c r="K5378" s="23" t="n">
        <v>273126.12</v>
      </c>
      <c r="L5378" s="23" t="n">
        <v>357595</v>
      </c>
      <c r="M5378" s="23" t="n">
        <f aca="false">MIN(J5378:L5378)</f>
        <v>273126.12</v>
      </c>
      <c r="N5378" s="23" t="n">
        <f aca="false">MAX(J5378:L5378)</f>
        <v>357595</v>
      </c>
      <c r="O5378" s="23" t="n">
        <f aca="false">MEDIAN(J5378:L5378)</f>
        <v>300906.948207696</v>
      </c>
      <c r="P5378" s="23" t="n">
        <f aca="false">AVERAGE(J5378:L5378)</f>
        <v>310542.689402565</v>
      </c>
      <c r="Q5378" s="23" t="n">
        <f aca="false">AVERAGE(M5378,O5378)</f>
        <v>287016.534103848</v>
      </c>
      <c r="R5378" s="23" t="n">
        <f aca="false">AVERAGE(N5378,O5378)</f>
        <v>329250.974103848</v>
      </c>
      <c r="S5378" s="23" t="n">
        <f aca="false">STDEV(J5378:L5378)</f>
        <v>43050.9413764028</v>
      </c>
      <c r="T5378" s="25" t="n">
        <f aca="false">IF(P5378&gt;0,S5378/P5378,NA())</f>
        <v>0.138631314938458</v>
      </c>
      <c r="U5378" s="4" t="str">
        <f aca="false">IF(T5378&lt;=Parametros!$B$7,"MENOR",IF(T5378&lt;=Parametros!$B$8,"PROMEDIO MENOR-MEDIANA","PROMEDIO"))</f>
        <v>MENOR</v>
      </c>
      <c r="V5378" s="23" t="n">
        <f aca="false">IF(T5378&lt;=Parametros!$B$7,M5378,IF(T5378&lt;=Parametros!$B$8,Q5378,P5378))</f>
        <v>273126.12</v>
      </c>
      <c r="W5378" s="26" t="n">
        <f aca="false">ROUND(V5378,0)</f>
        <v>273126</v>
      </c>
      <c r="X5378" s="27" t="n">
        <f aca="false">K5378/G5378</f>
        <v>0.95947179647513</v>
      </c>
      <c r="Y5378" s="27" t="n">
        <f aca="false">L5378/G5378</f>
        <v>1.25620470521283</v>
      </c>
    </row>
    <row r="5379" customFormat="false" ht="39" hidden="false" customHeight="true" outlineLevel="0" collapsed="false">
      <c r="A5379" s="4" t="s">
        <v>611</v>
      </c>
      <c r="B5379" s="4" t="s">
        <v>1668</v>
      </c>
      <c r="C5379" s="4" t="s">
        <v>2029</v>
      </c>
      <c r="D5379" s="4" t="s">
        <v>2030</v>
      </c>
      <c r="E5379" s="4" t="s">
        <v>98</v>
      </c>
      <c r="F5379" s="4" t="s">
        <v>99</v>
      </c>
      <c r="G5379" s="23" t="n">
        <v>275236</v>
      </c>
      <c r="H5379" s="24" t="n">
        <f aca="false">Parametros!$B$3</f>
        <v>160.42</v>
      </c>
      <c r="I5379" s="24" t="n">
        <f aca="false">Parametros!$B$4</f>
        <v>151.76</v>
      </c>
      <c r="J5379" s="23" t="n">
        <f aca="false">G5379*H5379/I5379</f>
        <v>290942.007907222</v>
      </c>
      <c r="K5379" s="23" t="n">
        <v>264080.41</v>
      </c>
      <c r="L5379" s="23" t="n">
        <v>345814</v>
      </c>
      <c r="M5379" s="23" t="n">
        <f aca="false">MIN(J5379:L5379)</f>
        <v>264080.41</v>
      </c>
      <c r="N5379" s="23" t="n">
        <f aca="false">MAX(J5379:L5379)</f>
        <v>345814</v>
      </c>
      <c r="O5379" s="23" t="n">
        <f aca="false">MEDIAN(J5379:L5379)</f>
        <v>290942.007907222</v>
      </c>
      <c r="P5379" s="23" t="n">
        <f aca="false">AVERAGE(J5379:L5379)</f>
        <v>300278.805969074</v>
      </c>
      <c r="Q5379" s="23" t="n">
        <f aca="false">AVERAGE(M5379,O5379)</f>
        <v>277511.208953611</v>
      </c>
      <c r="R5379" s="23" t="n">
        <f aca="false">AVERAGE(N5379,O5379)</f>
        <v>318378.003953611</v>
      </c>
      <c r="S5379" s="23" t="n">
        <f aca="false">STDEV(J5379:L5379)</f>
        <v>41659.0540231998</v>
      </c>
      <c r="T5379" s="25" t="n">
        <f aca="false">IF(P5379&gt;0,S5379/P5379,NA())</f>
        <v>0.138734579980614</v>
      </c>
      <c r="U5379" s="4" t="str">
        <f aca="false">IF(T5379&lt;=Parametros!$B$7,"MENOR",IF(T5379&lt;=Parametros!$B$8,"PROMEDIO MENOR-MEDIANA","PROMEDIO"))</f>
        <v>MENOR</v>
      </c>
      <c r="V5379" s="23" t="n">
        <f aca="false">IF(T5379&lt;=Parametros!$B$7,M5379,IF(T5379&lt;=Parametros!$B$8,Q5379,P5379))</f>
        <v>264080.41</v>
      </c>
      <c r="W5379" s="26" t="n">
        <f aca="false">ROUND(V5379,0)</f>
        <v>264080</v>
      </c>
      <c r="X5379" s="27" t="n">
        <f aca="false">K5379/G5379</f>
        <v>0.959469001148106</v>
      </c>
      <c r="Y5379" s="27" t="n">
        <f aca="false">L5379/G5379</f>
        <v>1.25642721155663</v>
      </c>
    </row>
    <row r="5380" customFormat="false" ht="26.25" hidden="false" customHeight="true" outlineLevel="0" collapsed="false">
      <c r="A5380" s="4" t="s">
        <v>614</v>
      </c>
      <c r="B5380" s="4" t="s">
        <v>1668</v>
      </c>
      <c r="C5380" s="4" t="s">
        <v>2031</v>
      </c>
      <c r="D5380" s="4" t="s">
        <v>2032</v>
      </c>
      <c r="E5380" s="4" t="s">
        <v>98</v>
      </c>
      <c r="F5380" s="4" t="s">
        <v>99</v>
      </c>
      <c r="G5380" s="23" t="n">
        <v>292160</v>
      </c>
      <c r="H5380" s="24" t="n">
        <f aca="false">Parametros!$B$3</f>
        <v>160.42</v>
      </c>
      <c r="I5380" s="24" t="n">
        <f aca="false">Parametros!$B$4</f>
        <v>151.76</v>
      </c>
      <c r="J5380" s="23" t="n">
        <f aca="false">G5380*H5380/I5380</f>
        <v>308831.755403268</v>
      </c>
      <c r="K5380" s="23" t="n">
        <v>280319.08</v>
      </c>
      <c r="L5380" s="23" t="n">
        <v>366996</v>
      </c>
      <c r="M5380" s="23" t="n">
        <f aca="false">MIN(J5380:L5380)</f>
        <v>280319.08</v>
      </c>
      <c r="N5380" s="23" t="n">
        <f aca="false">MAX(J5380:L5380)</f>
        <v>366996</v>
      </c>
      <c r="O5380" s="23" t="n">
        <f aca="false">MEDIAN(J5380:L5380)</f>
        <v>308831.755403268</v>
      </c>
      <c r="P5380" s="23" t="n">
        <f aca="false">AVERAGE(J5380:L5380)</f>
        <v>318715.611801089</v>
      </c>
      <c r="Q5380" s="23" t="n">
        <f aca="false">AVERAGE(M5380,O5380)</f>
        <v>294575.417701634</v>
      </c>
      <c r="R5380" s="23" t="n">
        <f aca="false">AVERAGE(N5380,O5380)</f>
        <v>337913.877701634</v>
      </c>
      <c r="S5380" s="23" t="n">
        <f aca="false">STDEV(J5380:L5380)</f>
        <v>44175.6729223355</v>
      </c>
      <c r="T5380" s="25" t="n">
        <f aca="false">IF(P5380&gt;0,S5380/P5380,NA())</f>
        <v>0.138605299792799</v>
      </c>
      <c r="U5380" s="4" t="str">
        <f aca="false">IF(T5380&lt;=Parametros!$B$7,"MENOR",IF(T5380&lt;=Parametros!$B$8,"PROMEDIO MENOR-MEDIANA","PROMEDIO"))</f>
        <v>MENOR</v>
      </c>
      <c r="V5380" s="23" t="n">
        <f aca="false">IF(T5380&lt;=Parametros!$B$7,M5380,IF(T5380&lt;=Parametros!$B$8,Q5380,P5380))</f>
        <v>280319.08</v>
      </c>
      <c r="W5380" s="26" t="n">
        <f aca="false">ROUND(V5380,0)</f>
        <v>280319</v>
      </c>
      <c r="X5380" s="27" t="n">
        <f aca="false">K5380/G5380</f>
        <v>0.959471111719606</v>
      </c>
      <c r="Y5380" s="27" t="n">
        <f aca="false">L5380/G5380</f>
        <v>1.25614731653888</v>
      </c>
    </row>
    <row r="5381" customFormat="false" ht="26.25" hidden="false" customHeight="true" outlineLevel="0" collapsed="false">
      <c r="A5381" s="4" t="s">
        <v>617</v>
      </c>
      <c r="B5381" s="4" t="s">
        <v>1668</v>
      </c>
      <c r="C5381" s="4" t="s">
        <v>2035</v>
      </c>
      <c r="D5381" s="4" t="s">
        <v>2036</v>
      </c>
      <c r="E5381" s="4" t="s">
        <v>98</v>
      </c>
      <c r="F5381" s="4" t="s">
        <v>99</v>
      </c>
      <c r="G5381" s="23" t="n">
        <v>336785</v>
      </c>
      <c r="H5381" s="24" t="n">
        <f aca="false">Parametros!$B$3</f>
        <v>160.42</v>
      </c>
      <c r="I5381" s="24" t="n">
        <f aca="false">Parametros!$B$4</f>
        <v>151.76</v>
      </c>
      <c r="J5381" s="23" t="n">
        <f aca="false">G5381*H5381/I5381</f>
        <v>356003.226805482</v>
      </c>
      <c r="K5381" s="23" t="n">
        <v>323135.03</v>
      </c>
      <c r="L5381" s="23" t="n">
        <v>423164</v>
      </c>
      <c r="M5381" s="23" t="n">
        <f aca="false">MIN(J5381:L5381)</f>
        <v>323135.03</v>
      </c>
      <c r="N5381" s="23" t="n">
        <f aca="false">MAX(J5381:L5381)</f>
        <v>423164</v>
      </c>
      <c r="O5381" s="23" t="n">
        <f aca="false">MEDIAN(J5381:L5381)</f>
        <v>356003.226805482</v>
      </c>
      <c r="P5381" s="23" t="n">
        <f aca="false">AVERAGE(J5381:L5381)</f>
        <v>367434.085601827</v>
      </c>
      <c r="Q5381" s="23" t="n">
        <f aca="false">AVERAGE(M5381,O5381)</f>
        <v>339569.128402741</v>
      </c>
      <c r="R5381" s="23" t="n">
        <f aca="false">AVERAGE(N5381,O5381)</f>
        <v>389583.613402741</v>
      </c>
      <c r="S5381" s="23" t="n">
        <f aca="false">STDEV(J5381:L5381)</f>
        <v>50984.773309604</v>
      </c>
      <c r="T5381" s="25" t="n">
        <f aca="false">IF(P5381&gt;0,S5381/P5381,NA())</f>
        <v>0.138758964689123</v>
      </c>
      <c r="U5381" s="4" t="str">
        <f aca="false">IF(T5381&lt;=Parametros!$B$7,"MENOR",IF(T5381&lt;=Parametros!$B$8,"PROMEDIO MENOR-MEDIANA","PROMEDIO"))</f>
        <v>MENOR</v>
      </c>
      <c r="V5381" s="23" t="n">
        <f aca="false">IF(T5381&lt;=Parametros!$B$7,M5381,IF(T5381&lt;=Parametros!$B$8,Q5381,P5381))</f>
        <v>323135.03</v>
      </c>
      <c r="W5381" s="26" t="n">
        <f aca="false">ROUND(V5381,0)</f>
        <v>323135</v>
      </c>
      <c r="X5381" s="27" t="n">
        <f aca="false">K5381/G5381</f>
        <v>0.959469780423713</v>
      </c>
      <c r="Y5381" s="27" t="n">
        <f aca="false">L5381/G5381</f>
        <v>1.2564811378179</v>
      </c>
    </row>
    <row r="5382" customFormat="false" ht="39" hidden="false" customHeight="true" outlineLevel="0" collapsed="false">
      <c r="A5382" s="4" t="s">
        <v>620</v>
      </c>
      <c r="B5382" s="4" t="s">
        <v>1668</v>
      </c>
      <c r="C5382" s="4" t="s">
        <v>2037</v>
      </c>
      <c r="D5382" s="4" t="s">
        <v>2038</v>
      </c>
      <c r="E5382" s="4" t="s">
        <v>98</v>
      </c>
      <c r="F5382" s="4" t="s">
        <v>99</v>
      </c>
      <c r="G5382" s="23" t="n">
        <v>405879</v>
      </c>
      <c r="H5382" s="24" t="n">
        <f aca="false">Parametros!$B$3</f>
        <v>160.42</v>
      </c>
      <c r="I5382" s="24" t="n">
        <f aca="false">Parametros!$B$4</f>
        <v>151.76</v>
      </c>
      <c r="J5382" s="23" t="n">
        <f aca="false">G5382*H5382/I5382</f>
        <v>429039.991960991</v>
      </c>
      <c r="K5382" s="23" t="n">
        <v>389429.33</v>
      </c>
      <c r="L5382" s="23" t="n">
        <v>509915</v>
      </c>
      <c r="M5382" s="23" t="n">
        <f aca="false">MIN(J5382:L5382)</f>
        <v>389429.33</v>
      </c>
      <c r="N5382" s="23" t="n">
        <f aca="false">MAX(J5382:L5382)</f>
        <v>509915</v>
      </c>
      <c r="O5382" s="23" t="n">
        <f aca="false">MEDIAN(J5382:L5382)</f>
        <v>429039.991960991</v>
      </c>
      <c r="P5382" s="23" t="n">
        <f aca="false">AVERAGE(J5382:L5382)</f>
        <v>442794.773986997</v>
      </c>
      <c r="Q5382" s="23" t="n">
        <f aca="false">AVERAGE(M5382,O5382)</f>
        <v>409234.660980496</v>
      </c>
      <c r="R5382" s="23" t="n">
        <f aca="false">AVERAGE(N5382,O5382)</f>
        <v>469477.495980495</v>
      </c>
      <c r="S5382" s="23" t="n">
        <f aca="false">STDEV(J5382:L5382)</f>
        <v>61409.2394536394</v>
      </c>
      <c r="T5382" s="25" t="n">
        <f aca="false">IF(P5382&gt;0,S5382/P5382,NA())</f>
        <v>0.138685556066303</v>
      </c>
      <c r="U5382" s="4" t="str">
        <f aca="false">IF(T5382&lt;=Parametros!$B$7,"MENOR",IF(T5382&lt;=Parametros!$B$8,"PROMEDIO MENOR-MEDIANA","PROMEDIO"))</f>
        <v>MENOR</v>
      </c>
      <c r="V5382" s="23" t="n">
        <f aca="false">IF(T5382&lt;=Parametros!$B$7,M5382,IF(T5382&lt;=Parametros!$B$8,Q5382,P5382))</f>
        <v>389429.33</v>
      </c>
      <c r="W5382" s="26" t="n">
        <f aca="false">ROUND(V5382,0)</f>
        <v>389429</v>
      </c>
      <c r="X5382" s="27" t="n">
        <f aca="false">K5382/G5382</f>
        <v>0.95947149273552</v>
      </c>
      <c r="Y5382" s="27" t="n">
        <f aca="false">L5382/G5382</f>
        <v>1.25632269715851</v>
      </c>
    </row>
    <row r="5383" customFormat="false" ht="15" hidden="false" customHeight="true" outlineLevel="0" collapsed="false">
      <c r="A5383" s="22" t="s">
        <v>710</v>
      </c>
      <c r="B5383" s="22" t="s">
        <v>711</v>
      </c>
      <c r="C5383" s="22"/>
      <c r="D5383" s="22"/>
      <c r="E5383" s="22"/>
      <c r="F5383" s="22"/>
      <c r="G5383" s="22"/>
      <c r="H5383" s="22"/>
      <c r="I5383" s="22"/>
      <c r="J5383" s="22"/>
      <c r="K5383" s="22"/>
      <c r="L5383" s="22"/>
      <c r="M5383" s="22"/>
      <c r="N5383" s="22"/>
      <c r="O5383" s="22"/>
      <c r="P5383" s="22"/>
      <c r="Q5383" s="22"/>
      <c r="R5383" s="22"/>
      <c r="S5383" s="22"/>
      <c r="T5383" s="22"/>
      <c r="U5383" s="22"/>
      <c r="V5383" s="22"/>
      <c r="W5383" s="22"/>
    </row>
    <row r="5384" customFormat="false" ht="39" hidden="false" customHeight="true" outlineLevel="0" collapsed="false">
      <c r="A5384" s="4" t="s">
        <v>712</v>
      </c>
      <c r="B5384" s="4" t="s">
        <v>1668</v>
      </c>
      <c r="C5384" s="4" t="s">
        <v>2431</v>
      </c>
      <c r="D5384" s="4" t="s">
        <v>2432</v>
      </c>
      <c r="E5384" s="4" t="s">
        <v>98</v>
      </c>
      <c r="F5384" s="4" t="s">
        <v>99</v>
      </c>
      <c r="G5384" s="23" t="n">
        <v>80896</v>
      </c>
      <c r="H5384" s="24" t="n">
        <f aca="false">Parametros!$B$3</f>
        <v>160.42</v>
      </c>
      <c r="I5384" s="24" t="n">
        <f aca="false">Parametros!$B$4</f>
        <v>151.76</v>
      </c>
      <c r="J5384" s="23" t="n">
        <f aca="false">G5384*H5384/I5384</f>
        <v>85512.2319451766</v>
      </c>
      <c r="K5384" s="23" t="n">
        <v>77617.02</v>
      </c>
      <c r="L5384" s="23" t="n">
        <v>101626</v>
      </c>
      <c r="M5384" s="23" t="n">
        <f aca="false">MIN(J5384:L5384)</f>
        <v>77617.02</v>
      </c>
      <c r="N5384" s="23" t="n">
        <f aca="false">MAX(J5384:L5384)</f>
        <v>101626</v>
      </c>
      <c r="O5384" s="23" t="n">
        <f aca="false">MEDIAN(J5384:L5384)</f>
        <v>85512.2319451766</v>
      </c>
      <c r="P5384" s="23" t="n">
        <f aca="false">AVERAGE(J5384:L5384)</f>
        <v>88251.7506483922</v>
      </c>
      <c r="Q5384" s="23" t="n">
        <f aca="false">AVERAGE(M5384,O5384)</f>
        <v>81564.6259725883</v>
      </c>
      <c r="R5384" s="23" t="n">
        <f aca="false">AVERAGE(N5384,O5384)</f>
        <v>93569.1159725883</v>
      </c>
      <c r="S5384" s="23" t="n">
        <f aca="false">STDEV(J5384:L5384)</f>
        <v>12236.686733101</v>
      </c>
      <c r="T5384" s="25" t="n">
        <f aca="false">IF(P5384&gt;0,S5384/P5384,NA())</f>
        <v>0.138656589169021</v>
      </c>
      <c r="U5384" s="4" t="str">
        <f aca="false">IF(T5384&lt;=Parametros!$B$7,"MENOR",IF(T5384&lt;=Parametros!$B$8,"PROMEDIO MENOR-MEDIANA","PROMEDIO"))</f>
        <v>MENOR</v>
      </c>
      <c r="V5384" s="23" t="n">
        <f aca="false">IF(T5384&lt;=Parametros!$B$7,M5384,IF(T5384&lt;=Parametros!$B$8,Q5384,P5384))</f>
        <v>77617.02</v>
      </c>
      <c r="W5384" s="26" t="n">
        <f aca="false">ROUND(V5384,0)</f>
        <v>77617</v>
      </c>
      <c r="X5384" s="27" t="n">
        <f aca="false">K5384/G5384</f>
        <v>0.959466722705696</v>
      </c>
      <c r="Y5384" s="27" t="n">
        <f aca="false">L5384/G5384</f>
        <v>1.25625494462025</v>
      </c>
    </row>
    <row r="5385" customFormat="false" ht="15" hidden="false" customHeight="true" outlineLevel="0" collapsed="false">
      <c r="A5385" s="4" t="s">
        <v>715</v>
      </c>
      <c r="B5385" s="4" t="s">
        <v>1668</v>
      </c>
      <c r="C5385" s="4" t="s">
        <v>2435</v>
      </c>
      <c r="D5385" s="4" t="s">
        <v>2436</v>
      </c>
      <c r="E5385" s="4" t="s">
        <v>98</v>
      </c>
      <c r="F5385" s="4" t="s">
        <v>99</v>
      </c>
      <c r="G5385" s="23" t="n">
        <v>344380</v>
      </c>
      <c r="H5385" s="24" t="n">
        <f aca="false">Parametros!$B$3</f>
        <v>160.42</v>
      </c>
      <c r="I5385" s="24" t="n">
        <f aca="false">Parametros!$B$4</f>
        <v>151.76</v>
      </c>
      <c r="J5385" s="23" t="n">
        <f aca="false">G5385*H5385/I5385</f>
        <v>364031.626251977</v>
      </c>
      <c r="K5385" s="23" t="n">
        <v>330422.36</v>
      </c>
      <c r="L5385" s="23" t="n">
        <v>432684</v>
      </c>
      <c r="M5385" s="23" t="n">
        <f aca="false">MIN(J5385:L5385)</f>
        <v>330422.36</v>
      </c>
      <c r="N5385" s="23" t="n">
        <f aca="false">MAX(J5385:L5385)</f>
        <v>432684</v>
      </c>
      <c r="O5385" s="23" t="n">
        <f aca="false">MEDIAN(J5385:L5385)</f>
        <v>364031.626251977</v>
      </c>
      <c r="P5385" s="23" t="n">
        <f aca="false">AVERAGE(J5385:L5385)</f>
        <v>375712.662083992</v>
      </c>
      <c r="Q5385" s="23" t="n">
        <f aca="false">AVERAGE(M5385,O5385)</f>
        <v>347226.993125988</v>
      </c>
      <c r="R5385" s="23" t="n">
        <f aca="false">AVERAGE(N5385,O5385)</f>
        <v>398357.813125988</v>
      </c>
      <c r="S5385" s="23" t="n">
        <f aca="false">STDEV(J5385:L5385)</f>
        <v>52121.9311082583</v>
      </c>
      <c r="T5385" s="25" t="n">
        <f aca="false">IF(P5385&gt;0,S5385/P5385,NA())</f>
        <v>0.138728172798728</v>
      </c>
      <c r="U5385" s="4" t="str">
        <f aca="false">IF(T5385&lt;=Parametros!$B$7,"MENOR",IF(T5385&lt;=Parametros!$B$8,"PROMEDIO MENOR-MEDIANA","PROMEDIO"))</f>
        <v>MENOR</v>
      </c>
      <c r="V5385" s="23" t="n">
        <f aca="false">IF(T5385&lt;=Parametros!$B$7,M5385,IF(T5385&lt;=Parametros!$B$8,Q5385,P5385))</f>
        <v>330422.36</v>
      </c>
      <c r="W5385" s="26" t="n">
        <f aca="false">ROUND(V5385,0)</f>
        <v>330422</v>
      </c>
      <c r="X5385" s="27" t="n">
        <f aca="false">K5385/G5385</f>
        <v>0.959470236366804</v>
      </c>
      <c r="Y5385" s="27" t="n">
        <f aca="false">L5385/G5385</f>
        <v>1.25641442592485</v>
      </c>
    </row>
    <row r="5386" customFormat="false" ht="26.25" hidden="false" customHeight="true" outlineLevel="0" collapsed="false">
      <c r="A5386" s="4" t="s">
        <v>718</v>
      </c>
      <c r="B5386" s="4" t="s">
        <v>1668</v>
      </c>
      <c r="C5386" s="4" t="s">
        <v>2437</v>
      </c>
      <c r="D5386" s="4" t="s">
        <v>2438</v>
      </c>
      <c r="E5386" s="4" t="s">
        <v>98</v>
      </c>
      <c r="F5386" s="4" t="s">
        <v>99</v>
      </c>
      <c r="G5386" s="23" t="n">
        <v>257586</v>
      </c>
      <c r="H5386" s="24" t="n">
        <f aca="false">Parametros!$B$3</f>
        <v>160.42</v>
      </c>
      <c r="I5386" s="24" t="n">
        <f aca="false">Parametros!$B$4</f>
        <v>151.76</v>
      </c>
      <c r="J5386" s="23" t="n">
        <f aca="false">G5386*H5386/I5386</f>
        <v>272284.832103321</v>
      </c>
      <c r="K5386" s="23" t="n">
        <v>247146.27</v>
      </c>
      <c r="L5386" s="23" t="n">
        <v>323561</v>
      </c>
      <c r="M5386" s="23" t="n">
        <f aca="false">MIN(J5386:L5386)</f>
        <v>247146.27</v>
      </c>
      <c r="N5386" s="23" t="n">
        <f aca="false">MAX(J5386:L5386)</f>
        <v>323561</v>
      </c>
      <c r="O5386" s="23" t="n">
        <f aca="false">MEDIAN(J5386:L5386)</f>
        <v>272284.832103321</v>
      </c>
      <c r="P5386" s="23" t="n">
        <f aca="false">AVERAGE(J5386:L5386)</f>
        <v>280997.367367774</v>
      </c>
      <c r="Q5386" s="23" t="n">
        <f aca="false">AVERAGE(M5386,O5386)</f>
        <v>259715.551051661</v>
      </c>
      <c r="R5386" s="23" t="n">
        <f aca="false">AVERAGE(N5386,O5386)</f>
        <v>297922.916051661</v>
      </c>
      <c r="S5386" s="23" t="n">
        <f aca="false">STDEV(J5386:L5386)</f>
        <v>38945.2685610714</v>
      </c>
      <c r="T5386" s="25" t="n">
        <f aca="false">IF(P5386&gt;0,S5386/P5386,NA())</f>
        <v>0.138596560266343</v>
      </c>
      <c r="U5386" s="4" t="str">
        <f aca="false">IF(T5386&lt;=Parametros!$B$7,"MENOR",IF(T5386&lt;=Parametros!$B$8,"PROMEDIO MENOR-MEDIANA","PROMEDIO"))</f>
        <v>MENOR</v>
      </c>
      <c r="V5386" s="23" t="n">
        <f aca="false">IF(T5386&lt;=Parametros!$B$7,M5386,IF(T5386&lt;=Parametros!$B$8,Q5386,P5386))</f>
        <v>247146.27</v>
      </c>
      <c r="W5386" s="26" t="n">
        <f aca="false">ROUND(V5386,0)</f>
        <v>247146</v>
      </c>
      <c r="X5386" s="27" t="n">
        <f aca="false">K5386/G5386</f>
        <v>0.959470895157346</v>
      </c>
      <c r="Y5386" s="27" t="n">
        <f aca="false">L5386/G5386</f>
        <v>1.25612805043752</v>
      </c>
    </row>
    <row r="5387" customFormat="false" ht="26.25" hidden="false" customHeight="true" outlineLevel="0" collapsed="false">
      <c r="A5387" s="4" t="s">
        <v>721</v>
      </c>
      <c r="B5387" s="4" t="s">
        <v>1668</v>
      </c>
      <c r="C5387" s="4" t="s">
        <v>2439</v>
      </c>
      <c r="D5387" s="4" t="s">
        <v>2440</v>
      </c>
      <c r="E5387" s="4" t="s">
        <v>98</v>
      </c>
      <c r="F5387" s="4" t="s">
        <v>99</v>
      </c>
      <c r="G5387" s="23" t="n">
        <v>54716</v>
      </c>
      <c r="H5387" s="24" t="n">
        <f aca="false">Parametros!$B$3</f>
        <v>160.42</v>
      </c>
      <c r="I5387" s="24" t="n">
        <f aca="false">Parametros!$B$4</f>
        <v>151.76</v>
      </c>
      <c r="J5387" s="23" t="n">
        <f aca="false">G5387*H5387/I5387</f>
        <v>57838.3020558777</v>
      </c>
      <c r="K5387" s="23" t="n">
        <v>52498.49</v>
      </c>
      <c r="L5387" s="23" t="n">
        <v>68663</v>
      </c>
      <c r="M5387" s="23" t="n">
        <f aca="false">MIN(J5387:L5387)</f>
        <v>52498.49</v>
      </c>
      <c r="N5387" s="23" t="n">
        <f aca="false">MAX(J5387:L5387)</f>
        <v>68663</v>
      </c>
      <c r="O5387" s="23" t="n">
        <f aca="false">MEDIAN(J5387:L5387)</f>
        <v>57838.3020558777</v>
      </c>
      <c r="P5387" s="23" t="n">
        <f aca="false">AVERAGE(J5387:L5387)</f>
        <v>59666.5973519592</v>
      </c>
      <c r="Q5387" s="23" t="n">
        <f aca="false">AVERAGE(M5387,O5387)</f>
        <v>55168.3960279389</v>
      </c>
      <c r="R5387" s="23" t="n">
        <f aca="false">AVERAGE(N5387,O5387)</f>
        <v>63250.6510279388</v>
      </c>
      <c r="S5387" s="23" t="n">
        <f aca="false">STDEV(J5387:L5387)</f>
        <v>8235.88754490252</v>
      </c>
      <c r="T5387" s="25" t="n">
        <f aca="false">IF(P5387&gt;0,S5387/P5387,NA())</f>
        <v>0.138031795182168</v>
      </c>
      <c r="U5387" s="4" t="str">
        <f aca="false">IF(T5387&lt;=Parametros!$B$7,"MENOR",IF(T5387&lt;=Parametros!$B$8,"PROMEDIO MENOR-MEDIANA","PROMEDIO"))</f>
        <v>MENOR</v>
      </c>
      <c r="V5387" s="23" t="n">
        <f aca="false">IF(T5387&lt;=Parametros!$B$7,M5387,IF(T5387&lt;=Parametros!$B$8,Q5387,P5387))</f>
        <v>52498.49</v>
      </c>
      <c r="W5387" s="26" t="n">
        <f aca="false">ROUND(V5387,0)</f>
        <v>52498</v>
      </c>
      <c r="X5387" s="27" t="n">
        <f aca="false">K5387/G5387</f>
        <v>0.959472366401053</v>
      </c>
      <c r="Y5387" s="27" t="n">
        <f aca="false">L5387/G5387</f>
        <v>1.25489801886103</v>
      </c>
    </row>
    <row r="5388" customFormat="false" ht="26.25" hidden="false" customHeight="true" outlineLevel="0" collapsed="false">
      <c r="A5388" s="4" t="s">
        <v>724</v>
      </c>
      <c r="B5388" s="4" t="s">
        <v>1668</v>
      </c>
      <c r="C5388" s="4" t="s">
        <v>2441</v>
      </c>
      <c r="D5388" s="4" t="s">
        <v>2442</v>
      </c>
      <c r="E5388" s="4" t="s">
        <v>98</v>
      </c>
      <c r="F5388" s="4" t="s">
        <v>99</v>
      </c>
      <c r="G5388" s="23" t="n">
        <v>85896</v>
      </c>
      <c r="H5388" s="24" t="n">
        <f aca="false">Parametros!$B$3</f>
        <v>160.42</v>
      </c>
      <c r="I5388" s="24" t="n">
        <f aca="false">Parametros!$B$4</f>
        <v>151.76</v>
      </c>
      <c r="J5388" s="23" t="n">
        <f aca="false">G5388*H5388/I5388</f>
        <v>90797.5508697944</v>
      </c>
      <c r="K5388" s="23" t="n">
        <v>82414.77</v>
      </c>
      <c r="L5388" s="23" t="n">
        <v>107814</v>
      </c>
      <c r="M5388" s="23" t="n">
        <f aca="false">MIN(J5388:L5388)</f>
        <v>82414.77</v>
      </c>
      <c r="N5388" s="23" t="n">
        <f aca="false">MAX(J5388:L5388)</f>
        <v>107814</v>
      </c>
      <c r="O5388" s="23" t="n">
        <f aca="false">MEDIAN(J5388:L5388)</f>
        <v>90797.5508697944</v>
      </c>
      <c r="P5388" s="23" t="n">
        <f aca="false">AVERAGE(J5388:L5388)</f>
        <v>93675.4402899315</v>
      </c>
      <c r="Q5388" s="23" t="n">
        <f aca="false">AVERAGE(M5388,O5388)</f>
        <v>86606.1604348972</v>
      </c>
      <c r="R5388" s="23" t="n">
        <f aca="false">AVERAGE(N5388,O5388)</f>
        <v>99305.7754348972</v>
      </c>
      <c r="S5388" s="23" t="n">
        <f aca="false">STDEV(J5388:L5388)</f>
        <v>12941.8664335608</v>
      </c>
      <c r="T5388" s="25" t="n">
        <f aca="false">IF(P5388&gt;0,S5388/P5388,NA())</f>
        <v>0.138156451611061</v>
      </c>
      <c r="U5388" s="4" t="str">
        <f aca="false">IF(T5388&lt;=Parametros!$B$7,"MENOR",IF(T5388&lt;=Parametros!$B$8,"PROMEDIO MENOR-MEDIANA","PROMEDIO"))</f>
        <v>MENOR</v>
      </c>
      <c r="V5388" s="23" t="n">
        <f aca="false">IF(T5388&lt;=Parametros!$B$7,M5388,IF(T5388&lt;=Parametros!$B$8,Q5388,P5388))</f>
        <v>82414.77</v>
      </c>
      <c r="W5388" s="26" t="n">
        <f aca="false">ROUND(V5388,0)</f>
        <v>82415</v>
      </c>
      <c r="X5388" s="27" t="n">
        <f aca="false">K5388/G5388</f>
        <v>0.959471570271026</v>
      </c>
      <c r="Y5388" s="27" t="n">
        <f aca="false">L5388/G5388</f>
        <v>1.25516904163174</v>
      </c>
    </row>
    <row r="5389" customFormat="false" ht="26.25" hidden="false" customHeight="true" outlineLevel="0" collapsed="false">
      <c r="A5389" s="4" t="s">
        <v>727</v>
      </c>
      <c r="B5389" s="4" t="s">
        <v>1668</v>
      </c>
      <c r="C5389" s="4" t="s">
        <v>2443</v>
      </c>
      <c r="D5389" s="4" t="s">
        <v>2444</v>
      </c>
      <c r="E5389" s="4" t="s">
        <v>98</v>
      </c>
      <c r="F5389" s="4" t="s">
        <v>99</v>
      </c>
      <c r="G5389" s="23" t="n">
        <v>102839</v>
      </c>
      <c r="H5389" s="24" t="n">
        <f aca="false">Parametros!$B$3</f>
        <v>160.42</v>
      </c>
      <c r="I5389" s="24" t="n">
        <f aca="false">Parametros!$B$4</f>
        <v>151.76</v>
      </c>
      <c r="J5389" s="23" t="n">
        <f aca="false">G5389*H5389/I5389</f>
        <v>108707.382577754</v>
      </c>
      <c r="K5389" s="23" t="n">
        <v>98670.85</v>
      </c>
      <c r="L5389" s="23" t="n">
        <v>129115</v>
      </c>
      <c r="M5389" s="23" t="n">
        <f aca="false">MIN(J5389:L5389)</f>
        <v>98670.85</v>
      </c>
      <c r="N5389" s="23" t="n">
        <f aca="false">MAX(J5389:L5389)</f>
        <v>129115</v>
      </c>
      <c r="O5389" s="23" t="n">
        <f aca="false">MEDIAN(J5389:L5389)</f>
        <v>108707.382577754</v>
      </c>
      <c r="P5389" s="23" t="n">
        <f aca="false">AVERAGE(J5389:L5389)</f>
        <v>112164.410859251</v>
      </c>
      <c r="Q5389" s="23" t="n">
        <f aca="false">AVERAGE(M5389,O5389)</f>
        <v>103689.116288877</v>
      </c>
      <c r="R5389" s="23" t="n">
        <f aca="false">AVERAGE(N5389,O5389)</f>
        <v>118911.191288877</v>
      </c>
      <c r="S5389" s="23" t="n">
        <f aca="false">STDEV(J5389:L5389)</f>
        <v>15513.6988081479</v>
      </c>
      <c r="T5389" s="25" t="n">
        <f aca="false">IF(P5389&gt;0,S5389/P5389,NA())</f>
        <v>0.138312132068478</v>
      </c>
      <c r="U5389" s="4" t="str">
        <f aca="false">IF(T5389&lt;=Parametros!$B$7,"MENOR",IF(T5389&lt;=Parametros!$B$8,"PROMEDIO MENOR-MEDIANA","PROMEDIO"))</f>
        <v>MENOR</v>
      </c>
      <c r="V5389" s="23" t="n">
        <f aca="false">IF(T5389&lt;=Parametros!$B$7,M5389,IF(T5389&lt;=Parametros!$B$8,Q5389,P5389))</f>
        <v>98670.85</v>
      </c>
      <c r="W5389" s="26" t="n">
        <f aca="false">ROUND(V5389,0)</f>
        <v>98671</v>
      </c>
      <c r="X5389" s="27" t="n">
        <f aca="false">K5389/G5389</f>
        <v>0.95946917025642</v>
      </c>
      <c r="Y5389" s="27" t="n">
        <f aca="false">L5389/G5389</f>
        <v>1.25550617956223</v>
      </c>
    </row>
    <row r="5390" customFormat="false" ht="26.25" hidden="false" customHeight="true" outlineLevel="0" collapsed="false">
      <c r="A5390" s="4" t="s">
        <v>730</v>
      </c>
      <c r="B5390" s="4" t="s">
        <v>1668</v>
      </c>
      <c r="C5390" s="4" t="s">
        <v>2445</v>
      </c>
      <c r="D5390" s="4" t="s">
        <v>2446</v>
      </c>
      <c r="E5390" s="4" t="s">
        <v>98</v>
      </c>
      <c r="F5390" s="4" t="s">
        <v>99</v>
      </c>
      <c r="G5390" s="23" t="n">
        <v>101424</v>
      </c>
      <c r="H5390" s="24" t="n">
        <f aca="false">Parametros!$B$3</f>
        <v>160.42</v>
      </c>
      <c r="I5390" s="24" t="n">
        <f aca="false">Parametros!$B$4</f>
        <v>151.76</v>
      </c>
      <c r="J5390" s="23" t="n">
        <f aca="false">G5390*H5390/I5390</f>
        <v>107211.637322088</v>
      </c>
      <c r="K5390" s="23" t="n">
        <v>97312.89</v>
      </c>
      <c r="L5390" s="23" t="n">
        <v>127330</v>
      </c>
      <c r="M5390" s="23" t="n">
        <f aca="false">MIN(J5390:L5390)</f>
        <v>97312.89</v>
      </c>
      <c r="N5390" s="23" t="n">
        <f aca="false">MAX(J5390:L5390)</f>
        <v>127330</v>
      </c>
      <c r="O5390" s="23" t="n">
        <f aca="false">MEDIAN(J5390:L5390)</f>
        <v>107211.637322088</v>
      </c>
      <c r="P5390" s="23" t="n">
        <f aca="false">AVERAGE(J5390:L5390)</f>
        <v>110618.175774029</v>
      </c>
      <c r="Q5390" s="23" t="n">
        <f aca="false">AVERAGE(M5390,O5390)</f>
        <v>102262.263661044</v>
      </c>
      <c r="R5390" s="23" t="n">
        <f aca="false">AVERAGE(N5390,O5390)</f>
        <v>117270.818661044</v>
      </c>
      <c r="S5390" s="23" t="n">
        <f aca="false">STDEV(J5390:L5390)</f>
        <v>15295.7543572209</v>
      </c>
      <c r="T5390" s="25" t="n">
        <f aca="false">IF(P5390&gt;0,S5390/P5390,NA())</f>
        <v>0.138275235965445</v>
      </c>
      <c r="U5390" s="4" t="str">
        <f aca="false">IF(T5390&lt;=Parametros!$B$7,"MENOR",IF(T5390&lt;=Parametros!$B$8,"PROMEDIO MENOR-MEDIANA","PROMEDIO"))</f>
        <v>MENOR</v>
      </c>
      <c r="V5390" s="23" t="n">
        <f aca="false">IF(T5390&lt;=Parametros!$B$7,M5390,IF(T5390&lt;=Parametros!$B$8,Q5390,P5390))</f>
        <v>97312.89</v>
      </c>
      <c r="W5390" s="26" t="n">
        <f aca="false">ROUND(V5390,0)</f>
        <v>97313</v>
      </c>
      <c r="X5390" s="27" t="n">
        <f aca="false">K5390/G5390</f>
        <v>0.959466102697586</v>
      </c>
      <c r="Y5390" s="27" t="n">
        <f aca="false">L5390/G5390</f>
        <v>1.25542277961824</v>
      </c>
    </row>
    <row r="5391" customFormat="false" ht="26.25" hidden="false" customHeight="true" outlineLevel="0" collapsed="false">
      <c r="A5391" s="4" t="s">
        <v>733</v>
      </c>
      <c r="B5391" s="4" t="s">
        <v>1668</v>
      </c>
      <c r="C5391" s="4" t="s">
        <v>2447</v>
      </c>
      <c r="D5391" s="4" t="s">
        <v>2448</v>
      </c>
      <c r="E5391" s="4" t="s">
        <v>98</v>
      </c>
      <c r="F5391" s="4" t="s">
        <v>99</v>
      </c>
      <c r="G5391" s="23" t="n">
        <v>101449</v>
      </c>
      <c r="H5391" s="24" t="n">
        <f aca="false">Parametros!$B$3</f>
        <v>160.42</v>
      </c>
      <c r="I5391" s="24" t="n">
        <f aca="false">Parametros!$B$4</f>
        <v>151.76</v>
      </c>
      <c r="J5391" s="23" t="n">
        <f aca="false">G5391*H5391/I5391</f>
        <v>107238.063916711</v>
      </c>
      <c r="K5391" s="23" t="n">
        <v>97337.63</v>
      </c>
      <c r="L5391" s="23" t="n">
        <v>127449</v>
      </c>
      <c r="M5391" s="23" t="n">
        <f aca="false">MIN(J5391:L5391)</f>
        <v>97337.63</v>
      </c>
      <c r="N5391" s="23" t="n">
        <f aca="false">MAX(J5391:L5391)</f>
        <v>127449</v>
      </c>
      <c r="O5391" s="23" t="n">
        <f aca="false">MEDIAN(J5391:L5391)</f>
        <v>107238.063916711</v>
      </c>
      <c r="P5391" s="23" t="n">
        <f aca="false">AVERAGE(J5391:L5391)</f>
        <v>110674.897972237</v>
      </c>
      <c r="Q5391" s="23" t="n">
        <f aca="false">AVERAGE(M5391,O5391)</f>
        <v>102287.846958355</v>
      </c>
      <c r="R5391" s="23" t="n">
        <f aca="false">AVERAGE(N5391,O5391)</f>
        <v>117343.531958355</v>
      </c>
      <c r="S5391" s="23" t="n">
        <f aca="false">STDEV(J5391:L5391)</f>
        <v>15347.0688427186</v>
      </c>
      <c r="T5391" s="25" t="n">
        <f aca="false">IF(P5391&gt;0,S5391/P5391,NA())</f>
        <v>0.138668018890503</v>
      </c>
      <c r="U5391" s="4" t="str">
        <f aca="false">IF(T5391&lt;=Parametros!$B$7,"MENOR",IF(T5391&lt;=Parametros!$B$8,"PROMEDIO MENOR-MEDIANA","PROMEDIO"))</f>
        <v>MENOR</v>
      </c>
      <c r="V5391" s="23" t="n">
        <f aca="false">IF(T5391&lt;=Parametros!$B$7,M5391,IF(T5391&lt;=Parametros!$B$8,Q5391,P5391))</f>
        <v>97337.63</v>
      </c>
      <c r="W5391" s="26" t="n">
        <f aca="false">ROUND(V5391,0)</f>
        <v>97338</v>
      </c>
      <c r="X5391" s="27" t="n">
        <f aca="false">K5391/G5391</f>
        <v>0.959473528571006</v>
      </c>
      <c r="Y5391" s="27" t="n">
        <f aca="false">L5391/G5391</f>
        <v>1.25628640992026</v>
      </c>
    </row>
    <row r="5392" customFormat="false" ht="15" hidden="false" customHeight="true" outlineLevel="0" collapsed="false">
      <c r="A5392" s="4" t="s">
        <v>736</v>
      </c>
      <c r="B5392" s="4" t="s">
        <v>1668</v>
      </c>
      <c r="C5392" s="4" t="s">
        <v>2449</v>
      </c>
      <c r="D5392" s="4" t="s">
        <v>2450</v>
      </c>
      <c r="E5392" s="4" t="s">
        <v>98</v>
      </c>
      <c r="F5392" s="4" t="s">
        <v>99</v>
      </c>
      <c r="G5392" s="23" t="n">
        <v>54716</v>
      </c>
      <c r="H5392" s="24" t="n">
        <f aca="false">Parametros!$B$3</f>
        <v>160.42</v>
      </c>
      <c r="I5392" s="24" t="n">
        <f aca="false">Parametros!$B$4</f>
        <v>151.76</v>
      </c>
      <c r="J5392" s="23" t="n">
        <f aca="false">G5392*H5392/I5392</f>
        <v>57838.3020558777</v>
      </c>
      <c r="K5392" s="23" t="n">
        <v>52498.49</v>
      </c>
      <c r="L5392" s="23" t="n">
        <v>68663</v>
      </c>
      <c r="M5392" s="23" t="n">
        <f aca="false">MIN(J5392:L5392)</f>
        <v>52498.49</v>
      </c>
      <c r="N5392" s="23" t="n">
        <f aca="false">MAX(J5392:L5392)</f>
        <v>68663</v>
      </c>
      <c r="O5392" s="23" t="n">
        <f aca="false">MEDIAN(J5392:L5392)</f>
        <v>57838.3020558777</v>
      </c>
      <c r="P5392" s="23" t="n">
        <f aca="false">AVERAGE(J5392:L5392)</f>
        <v>59666.5973519592</v>
      </c>
      <c r="Q5392" s="23" t="n">
        <f aca="false">AVERAGE(M5392,O5392)</f>
        <v>55168.3960279389</v>
      </c>
      <c r="R5392" s="23" t="n">
        <f aca="false">AVERAGE(N5392,O5392)</f>
        <v>63250.6510279388</v>
      </c>
      <c r="S5392" s="23" t="n">
        <f aca="false">STDEV(J5392:L5392)</f>
        <v>8235.88754490252</v>
      </c>
      <c r="T5392" s="25" t="n">
        <f aca="false">IF(P5392&gt;0,S5392/P5392,NA())</f>
        <v>0.138031795182168</v>
      </c>
      <c r="U5392" s="4" t="str">
        <f aca="false">IF(T5392&lt;=Parametros!$B$7,"MENOR",IF(T5392&lt;=Parametros!$B$8,"PROMEDIO MENOR-MEDIANA","PROMEDIO"))</f>
        <v>MENOR</v>
      </c>
      <c r="V5392" s="23" t="n">
        <f aca="false">IF(T5392&lt;=Parametros!$B$7,M5392,IF(T5392&lt;=Parametros!$B$8,Q5392,P5392))</f>
        <v>52498.49</v>
      </c>
      <c r="W5392" s="26" t="n">
        <f aca="false">ROUND(V5392,0)</f>
        <v>52498</v>
      </c>
      <c r="X5392" s="27" t="n">
        <f aca="false">K5392/G5392</f>
        <v>0.959472366401053</v>
      </c>
      <c r="Y5392" s="27" t="n">
        <f aca="false">L5392/G5392</f>
        <v>1.25489801886103</v>
      </c>
    </row>
    <row r="5393" customFormat="false" ht="15" hidden="false" customHeight="true" outlineLevel="0" collapsed="false">
      <c r="A5393" s="4" t="s">
        <v>739</v>
      </c>
      <c r="B5393" s="4" t="s">
        <v>1668</v>
      </c>
      <c r="C5393" s="4" t="s">
        <v>2451</v>
      </c>
      <c r="D5393" s="4" t="s">
        <v>2452</v>
      </c>
      <c r="E5393" s="4" t="s">
        <v>98</v>
      </c>
      <c r="F5393" s="4" t="s">
        <v>99</v>
      </c>
      <c r="G5393" s="23" t="n">
        <v>222526</v>
      </c>
      <c r="H5393" s="24" t="n">
        <f aca="false">Parametros!$B$3</f>
        <v>160.42</v>
      </c>
      <c r="I5393" s="24" t="n">
        <f aca="false">Parametros!$B$4</f>
        <v>151.76</v>
      </c>
      <c r="J5393" s="23" t="n">
        <f aca="false">G5393*H5393/I5393</f>
        <v>235224.175803901</v>
      </c>
      <c r="K5393" s="23" t="n">
        <v>213507.06</v>
      </c>
      <c r="L5393" s="23" t="n">
        <v>279531</v>
      </c>
      <c r="M5393" s="23" t="n">
        <f aca="false">MIN(J5393:L5393)</f>
        <v>213507.06</v>
      </c>
      <c r="N5393" s="23" t="n">
        <f aca="false">MAX(J5393:L5393)</f>
        <v>279531</v>
      </c>
      <c r="O5393" s="23" t="n">
        <f aca="false">MEDIAN(J5393:L5393)</f>
        <v>235224.175803901</v>
      </c>
      <c r="P5393" s="23" t="n">
        <f aca="false">AVERAGE(J5393:L5393)</f>
        <v>242754.0786013</v>
      </c>
      <c r="Q5393" s="23" t="n">
        <f aca="false">AVERAGE(M5393,O5393)</f>
        <v>224365.61790195</v>
      </c>
      <c r="R5393" s="23" t="n">
        <f aca="false">AVERAGE(N5393,O5393)</f>
        <v>257377.58790195</v>
      </c>
      <c r="S5393" s="23" t="n">
        <f aca="false">STDEV(J5393:L5393)</f>
        <v>33649.8847009111</v>
      </c>
      <c r="T5393" s="25" t="n">
        <f aca="false">IF(P5393&gt;0,S5393/P5393,NA())</f>
        <v>0.138617175434476</v>
      </c>
      <c r="U5393" s="4" t="str">
        <f aca="false">IF(T5393&lt;=Parametros!$B$7,"MENOR",IF(T5393&lt;=Parametros!$B$8,"PROMEDIO MENOR-MEDIANA","PROMEDIO"))</f>
        <v>MENOR</v>
      </c>
      <c r="V5393" s="23" t="n">
        <f aca="false">IF(T5393&lt;=Parametros!$B$7,M5393,IF(T5393&lt;=Parametros!$B$8,Q5393,P5393))</f>
        <v>213507.06</v>
      </c>
      <c r="W5393" s="26" t="n">
        <f aca="false">ROUND(V5393,0)</f>
        <v>213507</v>
      </c>
      <c r="X5393" s="27" t="n">
        <f aca="false">K5393/G5393</f>
        <v>0.959470174271771</v>
      </c>
      <c r="Y5393" s="27" t="n">
        <f aca="false">L5393/G5393</f>
        <v>1.25617231244888</v>
      </c>
    </row>
    <row r="5394" customFormat="false" ht="39" hidden="false" customHeight="true" outlineLevel="0" collapsed="false">
      <c r="A5394" s="4" t="s">
        <v>741</v>
      </c>
      <c r="B5394" s="4" t="s">
        <v>1668</v>
      </c>
      <c r="C5394" s="4" t="s">
        <v>2453</v>
      </c>
      <c r="D5394" s="4" t="s">
        <v>2454</v>
      </c>
      <c r="E5394" s="4" t="s">
        <v>98</v>
      </c>
      <c r="F5394" s="4" t="s">
        <v>99</v>
      </c>
      <c r="G5394" s="23" t="n">
        <v>257586</v>
      </c>
      <c r="H5394" s="24" t="n">
        <f aca="false">Parametros!$B$3</f>
        <v>160.42</v>
      </c>
      <c r="I5394" s="24" t="n">
        <f aca="false">Parametros!$B$4</f>
        <v>151.76</v>
      </c>
      <c r="J5394" s="23" t="n">
        <f aca="false">G5394*H5394/I5394</f>
        <v>272284.832103321</v>
      </c>
      <c r="K5394" s="23" t="n">
        <v>247146.27</v>
      </c>
      <c r="L5394" s="23" t="n">
        <v>323561</v>
      </c>
      <c r="M5394" s="23" t="n">
        <f aca="false">MIN(J5394:L5394)</f>
        <v>247146.27</v>
      </c>
      <c r="N5394" s="23" t="n">
        <f aca="false">MAX(J5394:L5394)</f>
        <v>323561</v>
      </c>
      <c r="O5394" s="23" t="n">
        <f aca="false">MEDIAN(J5394:L5394)</f>
        <v>272284.832103321</v>
      </c>
      <c r="P5394" s="23" t="n">
        <f aca="false">AVERAGE(J5394:L5394)</f>
        <v>280997.367367774</v>
      </c>
      <c r="Q5394" s="23" t="n">
        <f aca="false">AVERAGE(M5394,O5394)</f>
        <v>259715.551051661</v>
      </c>
      <c r="R5394" s="23" t="n">
        <f aca="false">AVERAGE(N5394,O5394)</f>
        <v>297922.916051661</v>
      </c>
      <c r="S5394" s="23" t="n">
        <f aca="false">STDEV(J5394:L5394)</f>
        <v>38945.2685610714</v>
      </c>
      <c r="T5394" s="25" t="n">
        <f aca="false">IF(P5394&gt;0,S5394/P5394,NA())</f>
        <v>0.138596560266343</v>
      </c>
      <c r="U5394" s="4" t="str">
        <f aca="false">IF(T5394&lt;=Parametros!$B$7,"MENOR",IF(T5394&lt;=Parametros!$B$8,"PROMEDIO MENOR-MEDIANA","PROMEDIO"))</f>
        <v>MENOR</v>
      </c>
      <c r="V5394" s="23" t="n">
        <f aca="false">IF(T5394&lt;=Parametros!$B$7,M5394,IF(T5394&lt;=Parametros!$B$8,Q5394,P5394))</f>
        <v>247146.27</v>
      </c>
      <c r="W5394" s="26" t="n">
        <f aca="false">ROUND(V5394,0)</f>
        <v>247146</v>
      </c>
      <c r="X5394" s="27" t="n">
        <f aca="false">K5394/G5394</f>
        <v>0.959470895157346</v>
      </c>
      <c r="Y5394" s="27" t="n">
        <f aca="false">L5394/G5394</f>
        <v>1.25612805043752</v>
      </c>
    </row>
    <row r="5395" customFormat="false" ht="26.25" hidden="false" customHeight="true" outlineLevel="0" collapsed="false">
      <c r="A5395" s="4" t="s">
        <v>743</v>
      </c>
      <c r="B5395" s="4" t="s">
        <v>1668</v>
      </c>
      <c r="C5395" s="4" t="s">
        <v>2455</v>
      </c>
      <c r="D5395" s="4" t="s">
        <v>2456</v>
      </c>
      <c r="E5395" s="4" t="s">
        <v>98</v>
      </c>
      <c r="F5395" s="4" t="s">
        <v>99</v>
      </c>
      <c r="G5395" s="23" t="n">
        <v>482624</v>
      </c>
      <c r="H5395" s="24" t="n">
        <f aca="false">Parametros!$B$3</f>
        <v>160.42</v>
      </c>
      <c r="I5395" s="24" t="n">
        <f aca="false">Parametros!$B$4</f>
        <v>151.76</v>
      </c>
      <c r="J5395" s="23" t="n">
        <f aca="false">G5395*H5395/I5395</f>
        <v>510164.35213495</v>
      </c>
      <c r="K5395" s="23" t="n">
        <v>463063.2</v>
      </c>
      <c r="L5395" s="23" t="n">
        <v>606424</v>
      </c>
      <c r="M5395" s="23" t="n">
        <f aca="false">MIN(J5395:L5395)</f>
        <v>463063.2</v>
      </c>
      <c r="N5395" s="23" t="n">
        <f aca="false">MAX(J5395:L5395)</f>
        <v>606424</v>
      </c>
      <c r="O5395" s="23" t="n">
        <f aca="false">MEDIAN(J5395:L5395)</f>
        <v>510164.35213495</v>
      </c>
      <c r="P5395" s="23" t="n">
        <f aca="false">AVERAGE(J5395:L5395)</f>
        <v>526550.517378317</v>
      </c>
      <c r="Q5395" s="23" t="n">
        <f aca="false">AVERAGE(M5395,O5395)</f>
        <v>486613.776067475</v>
      </c>
      <c r="R5395" s="23" t="n">
        <f aca="false">AVERAGE(N5395,O5395)</f>
        <v>558294.176067475</v>
      </c>
      <c r="S5395" s="23" t="n">
        <f aca="false">STDEV(J5395:L5395)</f>
        <v>73071.6056529292</v>
      </c>
      <c r="T5395" s="25" t="n">
        <f aca="false">IF(P5395&gt;0,S5395/P5395,NA())</f>
        <v>0.138774159821836</v>
      </c>
      <c r="U5395" s="4" t="str">
        <f aca="false">IF(T5395&lt;=Parametros!$B$7,"MENOR",IF(T5395&lt;=Parametros!$B$8,"PROMEDIO MENOR-MEDIANA","PROMEDIO"))</f>
        <v>MENOR</v>
      </c>
      <c r="V5395" s="23" t="n">
        <f aca="false">IF(T5395&lt;=Parametros!$B$7,M5395,IF(T5395&lt;=Parametros!$B$8,Q5395,P5395))</f>
        <v>463063.2</v>
      </c>
      <c r="W5395" s="26" t="n">
        <f aca="false">ROUND(V5395,0)</f>
        <v>463063</v>
      </c>
      <c r="X5395" s="27" t="n">
        <f aca="false">K5395/G5395</f>
        <v>0.959469897891526</v>
      </c>
      <c r="Y5395" s="27" t="n">
        <f aca="false">L5395/G5395</f>
        <v>1.2565143880122</v>
      </c>
    </row>
    <row r="5396" customFormat="false" ht="15" hidden="false" customHeight="true" outlineLevel="0" collapsed="false">
      <c r="A5396" s="22" t="s">
        <v>798</v>
      </c>
      <c r="B5396" s="22" t="s">
        <v>799</v>
      </c>
      <c r="C5396" s="22"/>
      <c r="D5396" s="22"/>
      <c r="E5396" s="22"/>
      <c r="F5396" s="22"/>
      <c r="G5396" s="22"/>
      <c r="H5396" s="22"/>
      <c r="I5396" s="22"/>
      <c r="J5396" s="22"/>
      <c r="K5396" s="22"/>
      <c r="L5396" s="22"/>
      <c r="M5396" s="22"/>
      <c r="N5396" s="22"/>
      <c r="O5396" s="22"/>
      <c r="P5396" s="22"/>
      <c r="Q5396" s="22"/>
      <c r="R5396" s="22"/>
      <c r="S5396" s="22"/>
      <c r="T5396" s="22"/>
      <c r="U5396" s="22"/>
      <c r="V5396" s="22"/>
      <c r="W5396" s="22"/>
    </row>
    <row r="5397" customFormat="false" ht="26.25" hidden="false" customHeight="true" outlineLevel="0" collapsed="false">
      <c r="A5397" s="4" t="s">
        <v>800</v>
      </c>
      <c r="B5397" s="4" t="s">
        <v>1668</v>
      </c>
      <c r="C5397" s="4" t="s">
        <v>2457</v>
      </c>
      <c r="D5397" s="4" t="s">
        <v>2458</v>
      </c>
      <c r="E5397" s="4" t="s">
        <v>98</v>
      </c>
      <c r="F5397" s="4" t="s">
        <v>99</v>
      </c>
      <c r="G5397" s="23" t="n">
        <v>1094324</v>
      </c>
      <c r="H5397" s="24" t="n">
        <f aca="false">Parametros!$B$3</f>
        <v>160.42</v>
      </c>
      <c r="I5397" s="24" t="n">
        <f aca="false">Parametros!$B$4</f>
        <v>151.76</v>
      </c>
      <c r="J5397" s="23" t="n">
        <f aca="false">G5397*H5397/I5397</f>
        <v>1156770.26937269</v>
      </c>
      <c r="K5397" s="23" t="n">
        <v>1049971.68</v>
      </c>
      <c r="L5397" s="23" t="n">
        <v>1375045</v>
      </c>
      <c r="M5397" s="23" t="n">
        <f aca="false">MIN(J5397:L5397)</f>
        <v>1049971.68</v>
      </c>
      <c r="N5397" s="23" t="n">
        <f aca="false">MAX(J5397:L5397)</f>
        <v>1375045</v>
      </c>
      <c r="O5397" s="23" t="n">
        <f aca="false">MEDIAN(J5397:L5397)</f>
        <v>1156770.26937269</v>
      </c>
      <c r="P5397" s="23" t="n">
        <f aca="false">AVERAGE(J5397:L5397)</f>
        <v>1193928.98312423</v>
      </c>
      <c r="Q5397" s="23" t="n">
        <f aca="false">AVERAGE(M5397,O5397)</f>
        <v>1103370.97468635</v>
      </c>
      <c r="R5397" s="23" t="n">
        <f aca="false">AVERAGE(N5397,O5397)</f>
        <v>1265907.63468635</v>
      </c>
      <c r="S5397" s="23" t="n">
        <f aca="false">STDEV(J5397:L5397)</f>
        <v>165691.711771311</v>
      </c>
      <c r="T5397" s="25" t="n">
        <f aca="false">IF(P5397&gt;0,S5397/P5397,NA())</f>
        <v>0.138778532151665</v>
      </c>
      <c r="U5397" s="4" t="str">
        <f aca="false">IF(T5397&lt;=Parametros!$B$7,"MENOR",IF(T5397&lt;=Parametros!$B$8,"PROMEDIO MENOR-MEDIANA","PROMEDIO"))</f>
        <v>MENOR</v>
      </c>
      <c r="V5397" s="23" t="n">
        <f aca="false">IF(T5397&lt;=Parametros!$B$7,M5397,IF(T5397&lt;=Parametros!$B$8,Q5397,P5397))</f>
        <v>1049971.68</v>
      </c>
      <c r="W5397" s="26" t="n">
        <f aca="false">ROUND(V5397,0)</f>
        <v>1049972</v>
      </c>
      <c r="X5397" s="27" t="n">
        <f aca="false">K5397/G5397</f>
        <v>0.95947057726962</v>
      </c>
      <c r="Y5397" s="27" t="n">
        <f aca="false">L5397/G5397</f>
        <v>1.25652457590257</v>
      </c>
    </row>
    <row r="5398" customFormat="false" ht="39" hidden="false" customHeight="true" outlineLevel="0" collapsed="false">
      <c r="A5398" s="4" t="s">
        <v>803</v>
      </c>
      <c r="B5398" s="4" t="s">
        <v>1668</v>
      </c>
      <c r="C5398" s="4" t="s">
        <v>2459</v>
      </c>
      <c r="D5398" s="4" t="s">
        <v>2460</v>
      </c>
      <c r="E5398" s="4" t="s">
        <v>98</v>
      </c>
      <c r="F5398" s="4" t="s">
        <v>99</v>
      </c>
      <c r="G5398" s="23" t="n">
        <v>136791</v>
      </c>
      <c r="H5398" s="24" t="n">
        <f aca="false">Parametros!$B$3</f>
        <v>160.42</v>
      </c>
      <c r="I5398" s="24" t="n">
        <f aca="false">Parametros!$B$4</f>
        <v>151.76</v>
      </c>
      <c r="J5398" s="23" t="n">
        <f aca="false">G5398*H5398/I5398</f>
        <v>144596.812203479</v>
      </c>
      <c r="K5398" s="23" t="n">
        <v>131247.15</v>
      </c>
      <c r="L5398" s="23" t="n">
        <v>171836</v>
      </c>
      <c r="M5398" s="23" t="n">
        <f aca="false">MIN(J5398:L5398)</f>
        <v>131247.15</v>
      </c>
      <c r="N5398" s="23" t="n">
        <f aca="false">MAX(J5398:L5398)</f>
        <v>171836</v>
      </c>
      <c r="O5398" s="23" t="n">
        <f aca="false">MEDIAN(J5398:L5398)</f>
        <v>144596.812203479</v>
      </c>
      <c r="P5398" s="23" t="n">
        <f aca="false">AVERAGE(J5398:L5398)</f>
        <v>149226.654067826</v>
      </c>
      <c r="Q5398" s="23" t="n">
        <f aca="false">AVERAGE(M5398,O5398)</f>
        <v>137921.98110174</v>
      </c>
      <c r="R5398" s="23" t="n">
        <f aca="false">AVERAGE(N5398,O5398)</f>
        <v>158216.40610174</v>
      </c>
      <c r="S5398" s="23" t="n">
        <f aca="false">STDEV(J5398:L5398)</f>
        <v>20686.7170630642</v>
      </c>
      <c r="T5398" s="25" t="n">
        <f aca="false">IF(P5398&gt;0,S5398/P5398,NA())</f>
        <v>0.138626153566786</v>
      </c>
      <c r="U5398" s="4" t="str">
        <f aca="false">IF(T5398&lt;=Parametros!$B$7,"MENOR",IF(T5398&lt;=Parametros!$B$8,"PROMEDIO MENOR-MEDIANA","PROMEDIO"))</f>
        <v>MENOR</v>
      </c>
      <c r="V5398" s="23" t="n">
        <f aca="false">IF(T5398&lt;=Parametros!$B$7,M5398,IF(T5398&lt;=Parametros!$B$8,Q5398,P5398))</f>
        <v>131247.15</v>
      </c>
      <c r="W5398" s="26" t="n">
        <f aca="false">ROUND(V5398,0)</f>
        <v>131247</v>
      </c>
      <c r="X5398" s="27" t="n">
        <f aca="false">K5398/G5398</f>
        <v>0.959472114393491</v>
      </c>
      <c r="Y5398" s="27" t="n">
        <f aca="false">L5398/G5398</f>
        <v>1.25619375543713</v>
      </c>
    </row>
    <row r="5399" customFormat="false" ht="39" hidden="false" customHeight="true" outlineLevel="0" collapsed="false">
      <c r="A5399" s="4" t="s">
        <v>806</v>
      </c>
      <c r="B5399" s="4" t="s">
        <v>1668</v>
      </c>
      <c r="C5399" s="4" t="s">
        <v>2461</v>
      </c>
      <c r="D5399" s="4" t="s">
        <v>2462</v>
      </c>
      <c r="E5399" s="4" t="s">
        <v>98</v>
      </c>
      <c r="F5399" s="4" t="s">
        <v>99</v>
      </c>
      <c r="G5399" s="23" t="n">
        <v>595500</v>
      </c>
      <c r="H5399" s="24" t="n">
        <f aca="false">Parametros!$B$3</f>
        <v>160.42</v>
      </c>
      <c r="I5399" s="24" t="n">
        <f aca="false">Parametros!$B$4</f>
        <v>151.76</v>
      </c>
      <c r="J5399" s="23" t="n">
        <f aca="false">G5399*H5399/I5399</f>
        <v>629481.483921982</v>
      </c>
      <c r="K5399" s="23" t="n">
        <v>571364.36</v>
      </c>
      <c r="L5399" s="23" t="n">
        <v>748153</v>
      </c>
      <c r="M5399" s="23" t="n">
        <f aca="false">MIN(J5399:L5399)</f>
        <v>571364.36</v>
      </c>
      <c r="N5399" s="23" t="n">
        <f aca="false">MAX(J5399:L5399)</f>
        <v>748153</v>
      </c>
      <c r="O5399" s="23" t="n">
        <f aca="false">MEDIAN(J5399:L5399)</f>
        <v>629481.483921982</v>
      </c>
      <c r="P5399" s="23" t="n">
        <f aca="false">AVERAGE(J5399:L5399)</f>
        <v>649666.281307327</v>
      </c>
      <c r="Q5399" s="23" t="n">
        <f aca="false">AVERAGE(M5399,O5399)</f>
        <v>600422.921960991</v>
      </c>
      <c r="R5399" s="23" t="n">
        <f aca="false">AVERAGE(N5399,O5399)</f>
        <v>688817.241960991</v>
      </c>
      <c r="S5399" s="23" t="n">
        <f aca="false">STDEV(J5399:L5399)</f>
        <v>90106.1892567763</v>
      </c>
      <c r="T5399" s="25" t="n">
        <f aca="false">IF(P5399&gt;0,S5399/P5399,NA())</f>
        <v>0.138696114989153</v>
      </c>
      <c r="U5399" s="4" t="str">
        <f aca="false">IF(T5399&lt;=Parametros!$B$7,"MENOR",IF(T5399&lt;=Parametros!$B$8,"PROMEDIO MENOR-MEDIANA","PROMEDIO"))</f>
        <v>MENOR</v>
      </c>
      <c r="V5399" s="23" t="n">
        <f aca="false">IF(T5399&lt;=Parametros!$B$7,M5399,IF(T5399&lt;=Parametros!$B$8,Q5399,P5399))</f>
        <v>571364.36</v>
      </c>
      <c r="W5399" s="26" t="n">
        <f aca="false">ROUND(V5399,0)</f>
        <v>571364</v>
      </c>
      <c r="X5399" s="27" t="n">
        <f aca="false">K5399/G5399</f>
        <v>0.959469958018472</v>
      </c>
      <c r="Y5399" s="27" t="n">
        <f aca="false">L5399/G5399</f>
        <v>1.25634424853065</v>
      </c>
    </row>
    <row r="5400" customFormat="false" ht="15" hidden="false" customHeight="true" outlineLevel="0" collapsed="false">
      <c r="A5400" s="4" t="s">
        <v>809</v>
      </c>
      <c r="B5400" s="4" t="s">
        <v>1668</v>
      </c>
      <c r="C5400" s="4" t="s">
        <v>2463</v>
      </c>
      <c r="D5400" s="4" t="s">
        <v>2464</v>
      </c>
      <c r="E5400" s="4" t="s">
        <v>98</v>
      </c>
      <c r="F5400" s="4" t="s">
        <v>99</v>
      </c>
      <c r="G5400" s="23" t="n">
        <v>54716</v>
      </c>
      <c r="H5400" s="24" t="n">
        <f aca="false">Parametros!$B$3</f>
        <v>160.42</v>
      </c>
      <c r="I5400" s="24" t="n">
        <f aca="false">Parametros!$B$4</f>
        <v>151.76</v>
      </c>
      <c r="J5400" s="23" t="n">
        <f aca="false">G5400*H5400/I5400</f>
        <v>57838.3020558777</v>
      </c>
      <c r="K5400" s="23" t="n">
        <v>52498.49</v>
      </c>
      <c r="L5400" s="23" t="n">
        <v>68663</v>
      </c>
      <c r="M5400" s="23" t="n">
        <f aca="false">MIN(J5400:L5400)</f>
        <v>52498.49</v>
      </c>
      <c r="N5400" s="23" t="n">
        <f aca="false">MAX(J5400:L5400)</f>
        <v>68663</v>
      </c>
      <c r="O5400" s="23" t="n">
        <f aca="false">MEDIAN(J5400:L5400)</f>
        <v>57838.3020558777</v>
      </c>
      <c r="P5400" s="23" t="n">
        <f aca="false">AVERAGE(J5400:L5400)</f>
        <v>59666.5973519592</v>
      </c>
      <c r="Q5400" s="23" t="n">
        <f aca="false">AVERAGE(M5400,O5400)</f>
        <v>55168.3960279389</v>
      </c>
      <c r="R5400" s="23" t="n">
        <f aca="false">AVERAGE(N5400,O5400)</f>
        <v>63250.6510279388</v>
      </c>
      <c r="S5400" s="23" t="n">
        <f aca="false">STDEV(J5400:L5400)</f>
        <v>8235.88754490252</v>
      </c>
      <c r="T5400" s="25" t="n">
        <f aca="false">IF(P5400&gt;0,S5400/P5400,NA())</f>
        <v>0.138031795182168</v>
      </c>
      <c r="U5400" s="4" t="str">
        <f aca="false">IF(T5400&lt;=Parametros!$B$7,"MENOR",IF(T5400&lt;=Parametros!$B$8,"PROMEDIO MENOR-MEDIANA","PROMEDIO"))</f>
        <v>MENOR</v>
      </c>
      <c r="V5400" s="23" t="n">
        <f aca="false">IF(T5400&lt;=Parametros!$B$7,M5400,IF(T5400&lt;=Parametros!$B$8,Q5400,P5400))</f>
        <v>52498.49</v>
      </c>
      <c r="W5400" s="26" t="n">
        <f aca="false">ROUND(V5400,0)</f>
        <v>52498</v>
      </c>
      <c r="X5400" s="27" t="n">
        <f aca="false">K5400/G5400</f>
        <v>0.959472366401053</v>
      </c>
      <c r="Y5400" s="27" t="n">
        <f aca="false">L5400/G5400</f>
        <v>1.25489801886103</v>
      </c>
    </row>
    <row r="5401" customFormat="false" ht="26.25" hidden="false" customHeight="true" outlineLevel="0" collapsed="false">
      <c r="A5401" s="4" t="s">
        <v>812</v>
      </c>
      <c r="B5401" s="4" t="s">
        <v>1668</v>
      </c>
      <c r="C5401" s="4" t="s">
        <v>2467</v>
      </c>
      <c r="D5401" s="4" t="s">
        <v>2468</v>
      </c>
      <c r="E5401" s="4" t="s">
        <v>98</v>
      </c>
      <c r="F5401" s="4" t="s">
        <v>99</v>
      </c>
      <c r="G5401" s="23" t="n">
        <v>101717</v>
      </c>
      <c r="H5401" s="24" t="n">
        <f aca="false">Parametros!$B$3</f>
        <v>160.42</v>
      </c>
      <c r="I5401" s="24" t="n">
        <f aca="false">Parametros!$B$4</f>
        <v>151.76</v>
      </c>
      <c r="J5401" s="23" t="n">
        <f aca="false">G5401*H5401/I5401</f>
        <v>107521.35701107</v>
      </c>
      <c r="K5401" s="23" t="n">
        <v>97594.2</v>
      </c>
      <c r="L5401" s="23" t="n">
        <v>127806</v>
      </c>
      <c r="M5401" s="23" t="n">
        <f aca="false">MIN(J5401:L5401)</f>
        <v>97594.2</v>
      </c>
      <c r="N5401" s="23" t="n">
        <f aca="false">MAX(J5401:L5401)</f>
        <v>127806</v>
      </c>
      <c r="O5401" s="23" t="n">
        <f aca="false">MEDIAN(J5401:L5401)</f>
        <v>107521.35701107</v>
      </c>
      <c r="P5401" s="23" t="n">
        <f aca="false">AVERAGE(J5401:L5401)</f>
        <v>110973.852337023</v>
      </c>
      <c r="Q5401" s="23" t="n">
        <f aca="false">AVERAGE(M5401,O5401)</f>
        <v>102557.778505535</v>
      </c>
      <c r="R5401" s="23" t="n">
        <f aca="false">AVERAGE(N5401,O5401)</f>
        <v>117663.678505535</v>
      </c>
      <c r="S5401" s="23" t="n">
        <f aca="false">STDEV(J5401:L5401)</f>
        <v>15398.9612569094</v>
      </c>
      <c r="T5401" s="25" t="n">
        <f aca="false">IF(P5401&gt;0,S5401/P5401,NA())</f>
        <v>0.138762068114418</v>
      </c>
      <c r="U5401" s="4" t="str">
        <f aca="false">IF(T5401&lt;=Parametros!$B$7,"MENOR",IF(T5401&lt;=Parametros!$B$8,"PROMEDIO MENOR-MEDIANA","PROMEDIO"))</f>
        <v>MENOR</v>
      </c>
      <c r="V5401" s="23" t="n">
        <f aca="false">IF(T5401&lt;=Parametros!$B$7,M5401,IF(T5401&lt;=Parametros!$B$8,Q5401,P5401))</f>
        <v>97594.2</v>
      </c>
      <c r="W5401" s="26" t="n">
        <f aca="false">ROUND(V5401,0)</f>
        <v>97594</v>
      </c>
      <c r="X5401" s="27" t="n">
        <f aca="false">K5401/G5401</f>
        <v>0.959467935546664</v>
      </c>
      <c r="Y5401" s="27" t="n">
        <f aca="false">L5401/G5401</f>
        <v>1.25648613309476</v>
      </c>
    </row>
    <row r="5402" customFormat="false" ht="26.25" hidden="false" customHeight="true" outlineLevel="0" collapsed="false">
      <c r="A5402" s="4" t="s">
        <v>815</v>
      </c>
      <c r="B5402" s="4" t="s">
        <v>1668</v>
      </c>
      <c r="C5402" s="4" t="s">
        <v>2469</v>
      </c>
      <c r="D5402" s="4" t="s">
        <v>2470</v>
      </c>
      <c r="E5402" s="4" t="s">
        <v>98</v>
      </c>
      <c r="F5402" s="4" t="s">
        <v>99</v>
      </c>
      <c r="G5402" s="23" t="n">
        <v>1094324</v>
      </c>
      <c r="H5402" s="24" t="n">
        <f aca="false">Parametros!$B$3</f>
        <v>160.42</v>
      </c>
      <c r="I5402" s="24" t="n">
        <f aca="false">Parametros!$B$4</f>
        <v>151.76</v>
      </c>
      <c r="J5402" s="23" t="n">
        <f aca="false">G5402*H5402/I5402</f>
        <v>1156770.26937269</v>
      </c>
      <c r="K5402" s="23" t="n">
        <v>1049971.68</v>
      </c>
      <c r="L5402" s="23" t="n">
        <v>1375045</v>
      </c>
      <c r="M5402" s="23" t="n">
        <f aca="false">MIN(J5402:L5402)</f>
        <v>1049971.68</v>
      </c>
      <c r="N5402" s="23" t="n">
        <f aca="false">MAX(J5402:L5402)</f>
        <v>1375045</v>
      </c>
      <c r="O5402" s="23" t="n">
        <f aca="false">MEDIAN(J5402:L5402)</f>
        <v>1156770.26937269</v>
      </c>
      <c r="P5402" s="23" t="n">
        <f aca="false">AVERAGE(J5402:L5402)</f>
        <v>1193928.98312423</v>
      </c>
      <c r="Q5402" s="23" t="n">
        <f aca="false">AVERAGE(M5402,O5402)</f>
        <v>1103370.97468635</v>
      </c>
      <c r="R5402" s="23" t="n">
        <f aca="false">AVERAGE(N5402,O5402)</f>
        <v>1265907.63468635</v>
      </c>
      <c r="S5402" s="23" t="n">
        <f aca="false">STDEV(J5402:L5402)</f>
        <v>165691.711771311</v>
      </c>
      <c r="T5402" s="25" t="n">
        <f aca="false">IF(P5402&gt;0,S5402/P5402,NA())</f>
        <v>0.138778532151665</v>
      </c>
      <c r="U5402" s="4" t="str">
        <f aca="false">IF(T5402&lt;=Parametros!$B$7,"MENOR",IF(T5402&lt;=Parametros!$B$8,"PROMEDIO MENOR-MEDIANA","PROMEDIO"))</f>
        <v>MENOR</v>
      </c>
      <c r="V5402" s="23" t="n">
        <f aca="false">IF(T5402&lt;=Parametros!$B$7,M5402,IF(T5402&lt;=Parametros!$B$8,Q5402,P5402))</f>
        <v>1049971.68</v>
      </c>
      <c r="W5402" s="26" t="n">
        <f aca="false">ROUND(V5402,0)</f>
        <v>1049972</v>
      </c>
      <c r="X5402" s="27" t="n">
        <f aca="false">K5402/G5402</f>
        <v>0.95947057726962</v>
      </c>
      <c r="Y5402" s="27" t="n">
        <f aca="false">L5402/G5402</f>
        <v>1.25652457590257</v>
      </c>
    </row>
    <row r="5403" customFormat="false" ht="15" hidden="false" customHeight="true" outlineLevel="0" collapsed="false">
      <c r="A5403" s="4" t="s">
        <v>818</v>
      </c>
      <c r="B5403" s="4" t="s">
        <v>1668</v>
      </c>
      <c r="C5403" s="4" t="s">
        <v>2471</v>
      </c>
      <c r="D5403" s="4" t="s">
        <v>2472</v>
      </c>
      <c r="E5403" s="4" t="s">
        <v>98</v>
      </c>
      <c r="F5403" s="4" t="s">
        <v>99</v>
      </c>
      <c r="G5403" s="23" t="n">
        <v>54716</v>
      </c>
      <c r="H5403" s="24" t="n">
        <f aca="false">Parametros!$B$3</f>
        <v>160.42</v>
      </c>
      <c r="I5403" s="24" t="n">
        <f aca="false">Parametros!$B$4</f>
        <v>151.76</v>
      </c>
      <c r="J5403" s="23" t="n">
        <f aca="false">G5403*H5403/I5403</f>
        <v>57838.3020558777</v>
      </c>
      <c r="K5403" s="23" t="n">
        <v>52498.49</v>
      </c>
      <c r="L5403" s="23" t="n">
        <v>68663</v>
      </c>
      <c r="M5403" s="23" t="n">
        <f aca="false">MIN(J5403:L5403)</f>
        <v>52498.49</v>
      </c>
      <c r="N5403" s="23" t="n">
        <f aca="false">MAX(J5403:L5403)</f>
        <v>68663</v>
      </c>
      <c r="O5403" s="23" t="n">
        <f aca="false">MEDIAN(J5403:L5403)</f>
        <v>57838.3020558777</v>
      </c>
      <c r="P5403" s="23" t="n">
        <f aca="false">AVERAGE(J5403:L5403)</f>
        <v>59666.5973519592</v>
      </c>
      <c r="Q5403" s="23" t="n">
        <f aca="false">AVERAGE(M5403,O5403)</f>
        <v>55168.3960279389</v>
      </c>
      <c r="R5403" s="23" t="n">
        <f aca="false">AVERAGE(N5403,O5403)</f>
        <v>63250.6510279388</v>
      </c>
      <c r="S5403" s="23" t="n">
        <f aca="false">STDEV(J5403:L5403)</f>
        <v>8235.88754490252</v>
      </c>
      <c r="T5403" s="25" t="n">
        <f aca="false">IF(P5403&gt;0,S5403/P5403,NA())</f>
        <v>0.138031795182168</v>
      </c>
      <c r="U5403" s="4" t="str">
        <f aca="false">IF(T5403&lt;=Parametros!$B$7,"MENOR",IF(T5403&lt;=Parametros!$B$8,"PROMEDIO MENOR-MEDIANA","PROMEDIO"))</f>
        <v>MENOR</v>
      </c>
      <c r="V5403" s="23" t="n">
        <f aca="false">IF(T5403&lt;=Parametros!$B$7,M5403,IF(T5403&lt;=Parametros!$B$8,Q5403,P5403))</f>
        <v>52498.49</v>
      </c>
      <c r="W5403" s="26" t="n">
        <f aca="false">ROUND(V5403,0)</f>
        <v>52498</v>
      </c>
      <c r="X5403" s="27" t="n">
        <f aca="false">K5403/G5403</f>
        <v>0.959472366401053</v>
      </c>
      <c r="Y5403" s="27" t="n">
        <f aca="false">L5403/G5403</f>
        <v>1.25489801886103</v>
      </c>
    </row>
    <row r="5404" customFormat="false" ht="26.25" hidden="false" customHeight="true" outlineLevel="0" collapsed="false">
      <c r="A5404" s="4" t="s">
        <v>821</v>
      </c>
      <c r="B5404" s="4" t="s">
        <v>1668</v>
      </c>
      <c r="C5404" s="4" t="s">
        <v>2473</v>
      </c>
      <c r="D5404" s="4" t="s">
        <v>2474</v>
      </c>
      <c r="E5404" s="4" t="s">
        <v>98</v>
      </c>
      <c r="F5404" s="4" t="s">
        <v>99</v>
      </c>
      <c r="G5404" s="23" t="n">
        <v>22497</v>
      </c>
      <c r="H5404" s="24" t="n">
        <f aca="false">Parametros!$B$3</f>
        <v>160.42</v>
      </c>
      <c r="I5404" s="24" t="n">
        <f aca="false">Parametros!$B$4</f>
        <v>151.76</v>
      </c>
      <c r="J5404" s="23" t="n">
        <f aca="false">G5404*H5404/I5404</f>
        <v>23780.7639694254</v>
      </c>
      <c r="K5404" s="23" t="n">
        <v>21585.28</v>
      </c>
      <c r="L5404" s="23" t="n">
        <v>28203</v>
      </c>
      <c r="M5404" s="23" t="n">
        <f aca="false">MIN(J5404:L5404)</f>
        <v>21585.28</v>
      </c>
      <c r="N5404" s="23" t="n">
        <f aca="false">MAX(J5404:L5404)</f>
        <v>28203</v>
      </c>
      <c r="O5404" s="23" t="n">
        <f aca="false">MEDIAN(J5404:L5404)</f>
        <v>23780.7639694254</v>
      </c>
      <c r="P5404" s="23" t="n">
        <f aca="false">AVERAGE(J5404:L5404)</f>
        <v>24523.0146564751</v>
      </c>
      <c r="Q5404" s="23" t="n">
        <f aca="false">AVERAGE(M5404,O5404)</f>
        <v>22683.0219847127</v>
      </c>
      <c r="R5404" s="23" t="n">
        <f aca="false">AVERAGE(N5404,O5404)</f>
        <v>25991.8819847127</v>
      </c>
      <c r="S5404" s="23" t="n">
        <f aca="false">STDEV(J5404:L5404)</f>
        <v>3370.72048105733</v>
      </c>
      <c r="T5404" s="25" t="n">
        <f aca="false">IF(P5404&gt;0,S5404/P5404,NA())</f>
        <v>0.137451309648315</v>
      </c>
      <c r="U5404" s="4" t="str">
        <f aca="false">IF(T5404&lt;=Parametros!$B$7,"MENOR",IF(T5404&lt;=Parametros!$B$8,"PROMEDIO MENOR-MEDIANA","PROMEDIO"))</f>
        <v>MENOR</v>
      </c>
      <c r="V5404" s="23" t="n">
        <f aca="false">IF(T5404&lt;=Parametros!$B$7,M5404,IF(T5404&lt;=Parametros!$B$8,Q5404,P5404))</f>
        <v>21585.28</v>
      </c>
      <c r="W5404" s="26" t="n">
        <f aca="false">ROUND(V5404,0)</f>
        <v>21585</v>
      </c>
      <c r="X5404" s="27" t="n">
        <f aca="false">K5404/G5404</f>
        <v>0.959473707605459</v>
      </c>
      <c r="Y5404" s="27" t="n">
        <f aca="false">L5404/G5404</f>
        <v>1.25363381784238</v>
      </c>
    </row>
    <row r="5405" customFormat="false" ht="15" hidden="false" customHeight="true" outlineLevel="0" collapsed="false">
      <c r="A5405" s="22" t="s">
        <v>961</v>
      </c>
      <c r="B5405" s="22" t="s">
        <v>962</v>
      </c>
      <c r="C5405" s="22"/>
      <c r="D5405" s="22"/>
      <c r="E5405" s="22"/>
      <c r="F5405" s="22"/>
      <c r="G5405" s="22"/>
      <c r="H5405" s="22"/>
      <c r="I5405" s="22"/>
      <c r="J5405" s="22"/>
      <c r="K5405" s="22"/>
      <c r="L5405" s="22"/>
      <c r="M5405" s="22"/>
      <c r="N5405" s="22"/>
      <c r="O5405" s="22"/>
      <c r="P5405" s="22"/>
      <c r="Q5405" s="22"/>
      <c r="R5405" s="22"/>
      <c r="S5405" s="22"/>
      <c r="T5405" s="22"/>
      <c r="U5405" s="22"/>
      <c r="V5405" s="22"/>
      <c r="W5405" s="22"/>
    </row>
    <row r="5406" customFormat="false" ht="15" hidden="false" customHeight="true" outlineLevel="0" collapsed="false">
      <c r="A5406" s="4" t="s">
        <v>963</v>
      </c>
      <c r="B5406" s="4" t="s">
        <v>1668</v>
      </c>
      <c r="C5406" s="4" t="s">
        <v>2263</v>
      </c>
      <c r="D5406" s="4" t="s">
        <v>2264</v>
      </c>
      <c r="E5406" s="4" t="s">
        <v>98</v>
      </c>
      <c r="F5406" s="4" t="s">
        <v>99</v>
      </c>
      <c r="G5406" s="23" t="n">
        <v>257586</v>
      </c>
      <c r="H5406" s="24" t="n">
        <f aca="false">Parametros!$B$3</f>
        <v>160.42</v>
      </c>
      <c r="I5406" s="24" t="n">
        <f aca="false">Parametros!$B$4</f>
        <v>151.76</v>
      </c>
      <c r="J5406" s="23" t="n">
        <f aca="false">G5406*H5406/I5406</f>
        <v>272284.832103321</v>
      </c>
      <c r="K5406" s="23" t="n">
        <v>247146.27</v>
      </c>
      <c r="L5406" s="23" t="n">
        <v>323561</v>
      </c>
      <c r="M5406" s="23" t="n">
        <f aca="false">MIN(J5406:L5406)</f>
        <v>247146.27</v>
      </c>
      <c r="N5406" s="23" t="n">
        <f aca="false">MAX(J5406:L5406)</f>
        <v>323561</v>
      </c>
      <c r="O5406" s="23" t="n">
        <f aca="false">MEDIAN(J5406:L5406)</f>
        <v>272284.832103321</v>
      </c>
      <c r="P5406" s="23" t="n">
        <f aca="false">AVERAGE(J5406:L5406)</f>
        <v>280997.367367774</v>
      </c>
      <c r="Q5406" s="23" t="n">
        <f aca="false">AVERAGE(M5406,O5406)</f>
        <v>259715.551051661</v>
      </c>
      <c r="R5406" s="23" t="n">
        <f aca="false">AVERAGE(N5406,O5406)</f>
        <v>297922.916051661</v>
      </c>
      <c r="S5406" s="23" t="n">
        <f aca="false">STDEV(J5406:L5406)</f>
        <v>38945.2685610714</v>
      </c>
      <c r="T5406" s="25" t="n">
        <f aca="false">IF(P5406&gt;0,S5406/P5406,NA())</f>
        <v>0.138596560266343</v>
      </c>
      <c r="U5406" s="4" t="str">
        <f aca="false">IF(T5406&lt;=Parametros!$B$7,"MENOR",IF(T5406&lt;=Parametros!$B$8,"PROMEDIO MENOR-MEDIANA","PROMEDIO"))</f>
        <v>MENOR</v>
      </c>
      <c r="V5406" s="23" t="n">
        <f aca="false">IF(T5406&lt;=Parametros!$B$7,M5406,IF(T5406&lt;=Parametros!$B$8,Q5406,P5406))</f>
        <v>247146.27</v>
      </c>
      <c r="W5406" s="26" t="n">
        <f aca="false">ROUND(V5406,0)</f>
        <v>247146</v>
      </c>
      <c r="X5406" s="27" t="n">
        <f aca="false">K5406/G5406</f>
        <v>0.959470895157346</v>
      </c>
      <c r="Y5406" s="27" t="n">
        <f aca="false">L5406/G5406</f>
        <v>1.25612805043752</v>
      </c>
    </row>
    <row r="5407" customFormat="false" ht="26.25" hidden="false" customHeight="true" outlineLevel="0" collapsed="false">
      <c r="A5407" s="4" t="s">
        <v>966</v>
      </c>
      <c r="B5407" s="4" t="s">
        <v>1668</v>
      </c>
      <c r="C5407" s="4" t="s">
        <v>2265</v>
      </c>
      <c r="D5407" s="4" t="s">
        <v>2266</v>
      </c>
      <c r="E5407" s="4" t="s">
        <v>98</v>
      </c>
      <c r="F5407" s="4" t="s">
        <v>99</v>
      </c>
      <c r="G5407" s="23" t="n">
        <v>206775</v>
      </c>
      <c r="H5407" s="24" t="n">
        <f aca="false">Parametros!$B$3</f>
        <v>160.42</v>
      </c>
      <c r="I5407" s="24" t="n">
        <f aca="false">Parametros!$B$4</f>
        <v>151.76</v>
      </c>
      <c r="J5407" s="23" t="n">
        <f aca="false">G5407*H5407/I5407</f>
        <v>218574.36412757</v>
      </c>
      <c r="K5407" s="23" t="n">
        <v>198394.53</v>
      </c>
      <c r="L5407" s="23" t="n">
        <v>259777</v>
      </c>
      <c r="M5407" s="23" t="n">
        <f aca="false">MIN(J5407:L5407)</f>
        <v>198394.53</v>
      </c>
      <c r="N5407" s="23" t="n">
        <f aca="false">MAX(J5407:L5407)</f>
        <v>259777</v>
      </c>
      <c r="O5407" s="23" t="n">
        <f aca="false">MEDIAN(J5407:L5407)</f>
        <v>218574.36412757</v>
      </c>
      <c r="P5407" s="23" t="n">
        <f aca="false">AVERAGE(J5407:L5407)</f>
        <v>225581.96470919</v>
      </c>
      <c r="Q5407" s="23" t="n">
        <f aca="false">AVERAGE(M5407,O5407)</f>
        <v>208484.447063785</v>
      </c>
      <c r="R5407" s="23" t="n">
        <f aca="false">AVERAGE(N5407,O5407)</f>
        <v>239175.682063785</v>
      </c>
      <c r="S5407" s="23" t="n">
        <f aca="false">STDEV(J5407:L5407)</f>
        <v>31285.4879338467</v>
      </c>
      <c r="T5407" s="25" t="n">
        <f aca="false">IF(P5407&gt;0,S5407/P5407,NA())</f>
        <v>0.138687895436049</v>
      </c>
      <c r="U5407" s="4" t="str">
        <f aca="false">IF(T5407&lt;=Parametros!$B$7,"MENOR",IF(T5407&lt;=Parametros!$B$8,"PROMEDIO MENOR-MEDIANA","PROMEDIO"))</f>
        <v>MENOR</v>
      </c>
      <c r="V5407" s="23" t="n">
        <f aca="false">IF(T5407&lt;=Parametros!$B$7,M5407,IF(T5407&lt;=Parametros!$B$8,Q5407,P5407))</f>
        <v>198394.53</v>
      </c>
      <c r="W5407" s="26" t="n">
        <f aca="false">ROUND(V5407,0)</f>
        <v>198395</v>
      </c>
      <c r="X5407" s="27" t="n">
        <f aca="false">K5407/G5407</f>
        <v>0.959470583968081</v>
      </c>
      <c r="Y5407" s="27" t="n">
        <f aca="false">L5407/G5407</f>
        <v>1.25632692540201</v>
      </c>
    </row>
    <row r="5408" customFormat="false" ht="26.25" hidden="false" customHeight="true" outlineLevel="0" collapsed="false">
      <c r="A5408" s="4" t="s">
        <v>969</v>
      </c>
      <c r="B5408" s="4" t="s">
        <v>1668</v>
      </c>
      <c r="C5408" s="4" t="s">
        <v>2475</v>
      </c>
      <c r="D5408" s="4" t="s">
        <v>2476</v>
      </c>
      <c r="E5408" s="4" t="s">
        <v>98</v>
      </c>
      <c r="F5408" s="4" t="s">
        <v>99</v>
      </c>
      <c r="G5408" s="23" t="n">
        <v>269294</v>
      </c>
      <c r="H5408" s="24" t="n">
        <f aca="false">Parametros!$B$3</f>
        <v>160.42</v>
      </c>
      <c r="I5408" s="24" t="n">
        <f aca="false">Parametros!$B$4</f>
        <v>151.76</v>
      </c>
      <c r="J5408" s="23" t="n">
        <f aca="false">G5408*H5408/I5408</f>
        <v>284660.934897206</v>
      </c>
      <c r="K5408" s="23" t="n">
        <v>258379.19</v>
      </c>
      <c r="L5408" s="23" t="n">
        <v>338317</v>
      </c>
      <c r="M5408" s="23" t="n">
        <f aca="false">MIN(J5408:L5408)</f>
        <v>258379.19</v>
      </c>
      <c r="N5408" s="23" t="n">
        <f aca="false">MAX(J5408:L5408)</f>
        <v>338317</v>
      </c>
      <c r="O5408" s="23" t="n">
        <f aca="false">MEDIAN(J5408:L5408)</f>
        <v>284660.934897206</v>
      </c>
      <c r="P5408" s="23" t="n">
        <f aca="false">AVERAGE(J5408:L5408)</f>
        <v>293785.708299069</v>
      </c>
      <c r="Q5408" s="23" t="n">
        <f aca="false">AVERAGE(M5408,O5408)</f>
        <v>271520.062448603</v>
      </c>
      <c r="R5408" s="23" t="n">
        <f aca="false">AVERAGE(N5408,O5408)</f>
        <v>311488.967448603</v>
      </c>
      <c r="S5408" s="23" t="n">
        <f aca="false">STDEV(J5408:L5408)</f>
        <v>40742.6003603787</v>
      </c>
      <c r="T5408" s="25" t="n">
        <f aca="false">IF(P5408&gt;0,S5408/P5408,NA())</f>
        <v>0.138681355863994</v>
      </c>
      <c r="U5408" s="4" t="str">
        <f aca="false">IF(T5408&lt;=Parametros!$B$7,"MENOR",IF(T5408&lt;=Parametros!$B$8,"PROMEDIO MENOR-MEDIANA","PROMEDIO"))</f>
        <v>MENOR</v>
      </c>
      <c r="V5408" s="23" t="n">
        <f aca="false">IF(T5408&lt;=Parametros!$B$7,M5408,IF(T5408&lt;=Parametros!$B$8,Q5408,P5408))</f>
        <v>258379.19</v>
      </c>
      <c r="W5408" s="26" t="n">
        <f aca="false">ROUND(V5408,0)</f>
        <v>258379</v>
      </c>
      <c r="X5408" s="27" t="n">
        <f aca="false">K5408/G5408</f>
        <v>0.959468796185582</v>
      </c>
      <c r="Y5408" s="27" t="n">
        <f aca="false">L5408/G5408</f>
        <v>1.25631094640059</v>
      </c>
    </row>
    <row r="5409" customFormat="false" ht="26.25" hidden="false" customHeight="true" outlineLevel="0" collapsed="false">
      <c r="A5409" s="4" t="s">
        <v>972</v>
      </c>
      <c r="B5409" s="4" t="s">
        <v>1668</v>
      </c>
      <c r="C5409" s="4" t="s">
        <v>2477</v>
      </c>
      <c r="D5409" s="4" t="s">
        <v>2478</v>
      </c>
      <c r="E5409" s="4" t="s">
        <v>98</v>
      </c>
      <c r="F5409" s="4" t="s">
        <v>99</v>
      </c>
      <c r="G5409" s="23" t="n">
        <v>269294</v>
      </c>
      <c r="H5409" s="24" t="n">
        <f aca="false">Parametros!$B$3</f>
        <v>160.42</v>
      </c>
      <c r="I5409" s="24" t="n">
        <f aca="false">Parametros!$B$4</f>
        <v>151.76</v>
      </c>
      <c r="J5409" s="23" t="n">
        <f aca="false">G5409*H5409/I5409</f>
        <v>284660.934897206</v>
      </c>
      <c r="K5409" s="23" t="n">
        <v>258379.19</v>
      </c>
      <c r="L5409" s="23" t="n">
        <v>338317</v>
      </c>
      <c r="M5409" s="23" t="n">
        <f aca="false">MIN(J5409:L5409)</f>
        <v>258379.19</v>
      </c>
      <c r="N5409" s="23" t="n">
        <f aca="false">MAX(J5409:L5409)</f>
        <v>338317</v>
      </c>
      <c r="O5409" s="23" t="n">
        <f aca="false">MEDIAN(J5409:L5409)</f>
        <v>284660.934897206</v>
      </c>
      <c r="P5409" s="23" t="n">
        <f aca="false">AVERAGE(J5409:L5409)</f>
        <v>293785.708299069</v>
      </c>
      <c r="Q5409" s="23" t="n">
        <f aca="false">AVERAGE(M5409,O5409)</f>
        <v>271520.062448603</v>
      </c>
      <c r="R5409" s="23" t="n">
        <f aca="false">AVERAGE(N5409,O5409)</f>
        <v>311488.967448603</v>
      </c>
      <c r="S5409" s="23" t="n">
        <f aca="false">STDEV(J5409:L5409)</f>
        <v>40742.6003603787</v>
      </c>
      <c r="T5409" s="25" t="n">
        <f aca="false">IF(P5409&gt;0,S5409/P5409,NA())</f>
        <v>0.138681355863994</v>
      </c>
      <c r="U5409" s="4" t="str">
        <f aca="false">IF(T5409&lt;=Parametros!$B$7,"MENOR",IF(T5409&lt;=Parametros!$B$8,"PROMEDIO MENOR-MEDIANA","PROMEDIO"))</f>
        <v>MENOR</v>
      </c>
      <c r="V5409" s="23" t="n">
        <f aca="false">IF(T5409&lt;=Parametros!$B$7,M5409,IF(T5409&lt;=Parametros!$B$8,Q5409,P5409))</f>
        <v>258379.19</v>
      </c>
      <c r="W5409" s="26" t="n">
        <f aca="false">ROUND(V5409,0)</f>
        <v>258379</v>
      </c>
      <c r="X5409" s="27" t="n">
        <f aca="false">K5409/G5409</f>
        <v>0.959468796185582</v>
      </c>
      <c r="Y5409" s="27" t="n">
        <f aca="false">L5409/G5409</f>
        <v>1.25631094640059</v>
      </c>
    </row>
    <row r="5410" customFormat="false" ht="15" hidden="false" customHeight="true" outlineLevel="0" collapsed="false">
      <c r="A5410" s="4" t="s">
        <v>975</v>
      </c>
      <c r="B5410" s="4" t="s">
        <v>1668</v>
      </c>
      <c r="C5410" s="4" t="s">
        <v>2479</v>
      </c>
      <c r="D5410" s="4" t="s">
        <v>2480</v>
      </c>
      <c r="E5410" s="4" t="s">
        <v>98</v>
      </c>
      <c r="F5410" s="4" t="s">
        <v>99</v>
      </c>
      <c r="G5410" s="23" t="n">
        <v>283790</v>
      </c>
      <c r="H5410" s="24" t="n">
        <f aca="false">Parametros!$B$3</f>
        <v>160.42</v>
      </c>
      <c r="I5410" s="24" t="n">
        <f aca="false">Parametros!$B$4</f>
        <v>151.76</v>
      </c>
      <c r="J5410" s="23" t="n">
        <f aca="false">G5410*H5410/I5410</f>
        <v>299984.131523458</v>
      </c>
      <c r="K5410" s="23" t="n">
        <v>272287.71</v>
      </c>
      <c r="L5410" s="23" t="n">
        <v>356524</v>
      </c>
      <c r="M5410" s="23" t="n">
        <f aca="false">MIN(J5410:L5410)</f>
        <v>272287.71</v>
      </c>
      <c r="N5410" s="23" t="n">
        <f aca="false">MAX(J5410:L5410)</f>
        <v>356524</v>
      </c>
      <c r="O5410" s="23" t="n">
        <f aca="false">MEDIAN(J5410:L5410)</f>
        <v>299984.131523458</v>
      </c>
      <c r="P5410" s="23" t="n">
        <f aca="false">AVERAGE(J5410:L5410)</f>
        <v>309598.613841153</v>
      </c>
      <c r="Q5410" s="23" t="n">
        <f aca="false">AVERAGE(M5410,O5410)</f>
        <v>286135.920761729</v>
      </c>
      <c r="R5410" s="23" t="n">
        <f aca="false">AVERAGE(N5410,O5410)</f>
        <v>328254.065761729</v>
      </c>
      <c r="S5410" s="23" t="n">
        <f aca="false">STDEV(J5410:L5410)</f>
        <v>42933.283602806</v>
      </c>
      <c r="T5410" s="25" t="n">
        <f aca="false">IF(P5410&gt;0,S5410/P5410,NA())</f>
        <v>0.138674017529142</v>
      </c>
      <c r="U5410" s="4" t="str">
        <f aca="false">IF(T5410&lt;=Parametros!$B$7,"MENOR",IF(T5410&lt;=Parametros!$B$8,"PROMEDIO MENOR-MEDIANA","PROMEDIO"))</f>
        <v>MENOR</v>
      </c>
      <c r="V5410" s="23" t="n">
        <f aca="false">IF(T5410&lt;=Parametros!$B$7,M5410,IF(T5410&lt;=Parametros!$B$8,Q5410,P5410))</f>
        <v>272287.71</v>
      </c>
      <c r="W5410" s="26" t="n">
        <f aca="false">ROUND(V5410,0)</f>
        <v>272288</v>
      </c>
      <c r="X5410" s="27" t="n">
        <f aca="false">K5410/G5410</f>
        <v>0.959469008774094</v>
      </c>
      <c r="Y5410" s="27" t="n">
        <f aca="false">L5410/G5410</f>
        <v>1.25629514782057</v>
      </c>
    </row>
    <row r="5411" customFormat="false" ht="26.25" hidden="false" customHeight="true" outlineLevel="0" collapsed="false">
      <c r="A5411" s="4" t="s">
        <v>978</v>
      </c>
      <c r="B5411" s="4" t="s">
        <v>1668</v>
      </c>
      <c r="C5411" s="4" t="s">
        <v>2267</v>
      </c>
      <c r="D5411" s="4" t="s">
        <v>2268</v>
      </c>
      <c r="E5411" s="4" t="s">
        <v>98</v>
      </c>
      <c r="F5411" s="4" t="s">
        <v>99</v>
      </c>
      <c r="G5411" s="23" t="n">
        <v>83113</v>
      </c>
      <c r="H5411" s="24" t="n">
        <f aca="false">Parametros!$B$3</f>
        <v>160.42</v>
      </c>
      <c r="I5411" s="24" t="n">
        <f aca="false">Parametros!$B$4</f>
        <v>151.76</v>
      </c>
      <c r="J5411" s="23" t="n">
        <f aca="false">G5411*H5411/I5411</f>
        <v>87855.7423563521</v>
      </c>
      <c r="K5411" s="23" t="n">
        <v>79744.67</v>
      </c>
      <c r="L5411" s="23" t="n">
        <v>104363</v>
      </c>
      <c r="M5411" s="23" t="n">
        <f aca="false">MIN(J5411:L5411)</f>
        <v>79744.67</v>
      </c>
      <c r="N5411" s="23" t="n">
        <f aca="false">MAX(J5411:L5411)</f>
        <v>104363</v>
      </c>
      <c r="O5411" s="23" t="n">
        <f aca="false">MEDIAN(J5411:L5411)</f>
        <v>87855.7423563521</v>
      </c>
      <c r="P5411" s="23" t="n">
        <f aca="false">AVERAGE(J5411:L5411)</f>
        <v>90654.4707854507</v>
      </c>
      <c r="Q5411" s="23" t="n">
        <f aca="false">AVERAGE(M5411,O5411)</f>
        <v>83800.2061781761</v>
      </c>
      <c r="R5411" s="23" t="n">
        <f aca="false">AVERAGE(N5411,O5411)</f>
        <v>96109.3711781761</v>
      </c>
      <c r="S5411" s="23" t="n">
        <f aca="false">STDEV(J5411:L5411)</f>
        <v>12545.5252425759</v>
      </c>
      <c r="T5411" s="25" t="n">
        <f aca="false">IF(P5411&gt;0,S5411/P5411,NA())</f>
        <v>0.138388378795647</v>
      </c>
      <c r="U5411" s="4" t="str">
        <f aca="false">IF(T5411&lt;=Parametros!$B$7,"MENOR",IF(T5411&lt;=Parametros!$B$8,"PROMEDIO MENOR-MEDIANA","PROMEDIO"))</f>
        <v>MENOR</v>
      </c>
      <c r="V5411" s="23" t="n">
        <f aca="false">IF(T5411&lt;=Parametros!$B$7,M5411,IF(T5411&lt;=Parametros!$B$8,Q5411,P5411))</f>
        <v>79744.67</v>
      </c>
      <c r="W5411" s="26" t="n">
        <f aca="false">ROUND(V5411,0)</f>
        <v>79745</v>
      </c>
      <c r="X5411" s="27" t="n">
        <f aca="false">K5411/G5411</f>
        <v>0.959472886311407</v>
      </c>
      <c r="Y5411" s="27" t="n">
        <f aca="false">L5411/G5411</f>
        <v>1.25567600736347</v>
      </c>
    </row>
    <row r="5412" customFormat="false" ht="15" hidden="false" customHeight="true" outlineLevel="0" collapsed="false">
      <c r="A5412" s="4" t="s">
        <v>981</v>
      </c>
      <c r="B5412" s="4" t="s">
        <v>1668</v>
      </c>
      <c r="C5412" s="4" t="s">
        <v>2269</v>
      </c>
      <c r="D5412" s="4" t="s">
        <v>2270</v>
      </c>
      <c r="E5412" s="4" t="s">
        <v>98</v>
      </c>
      <c r="F5412" s="4" t="s">
        <v>99</v>
      </c>
      <c r="G5412" s="23" t="n">
        <v>109317</v>
      </c>
      <c r="H5412" s="24" t="n">
        <f aca="false">Parametros!$B$3</f>
        <v>160.42</v>
      </c>
      <c r="I5412" s="24" t="n">
        <f aca="false">Parametros!$B$4</f>
        <v>151.76</v>
      </c>
      <c r="J5412" s="23" t="n">
        <f aca="false">G5412*H5412/I5412</f>
        <v>115555.041776489</v>
      </c>
      <c r="K5412" s="23" t="n">
        <v>104886.11</v>
      </c>
      <c r="L5412" s="23" t="n">
        <v>137326</v>
      </c>
      <c r="M5412" s="23" t="n">
        <f aca="false">MIN(J5412:L5412)</f>
        <v>104886.11</v>
      </c>
      <c r="N5412" s="23" t="n">
        <f aca="false">MAX(J5412:L5412)</f>
        <v>137326</v>
      </c>
      <c r="O5412" s="23" t="n">
        <f aca="false">MEDIAN(J5412:L5412)</f>
        <v>115555.041776489</v>
      </c>
      <c r="P5412" s="23" t="n">
        <f aca="false">AVERAGE(J5412:L5412)</f>
        <v>119255.71725883</v>
      </c>
      <c r="Q5412" s="23" t="n">
        <f aca="false">AVERAGE(M5412,O5412)</f>
        <v>110220.575888245</v>
      </c>
      <c r="R5412" s="23" t="n">
        <f aca="false">AVERAGE(N5412,O5412)</f>
        <v>126440.520888245</v>
      </c>
      <c r="S5412" s="23" t="n">
        <f aca="false">STDEV(J5412:L5412)</f>
        <v>16533.5375849279</v>
      </c>
      <c r="T5412" s="25" t="n">
        <f aca="false">IF(P5412&gt;0,S5412/P5412,NA())</f>
        <v>0.138639370631128</v>
      </c>
      <c r="U5412" s="4" t="str">
        <f aca="false">IF(T5412&lt;=Parametros!$B$7,"MENOR",IF(T5412&lt;=Parametros!$B$8,"PROMEDIO MENOR-MEDIANA","PROMEDIO"))</f>
        <v>MENOR</v>
      </c>
      <c r="V5412" s="23" t="n">
        <f aca="false">IF(T5412&lt;=Parametros!$B$7,M5412,IF(T5412&lt;=Parametros!$B$8,Q5412,P5412))</f>
        <v>104886.11</v>
      </c>
      <c r="W5412" s="26" t="n">
        <f aca="false">ROUND(V5412,0)</f>
        <v>104886</v>
      </c>
      <c r="X5412" s="27" t="n">
        <f aca="false">K5412/G5412</f>
        <v>0.95946751191489</v>
      </c>
      <c r="Y5412" s="27" t="n">
        <f aca="false">L5412/G5412</f>
        <v>1.25621815454138</v>
      </c>
    </row>
    <row r="5413" customFormat="false" ht="26.25" hidden="false" customHeight="true" outlineLevel="0" collapsed="false">
      <c r="A5413" s="4" t="s">
        <v>984</v>
      </c>
      <c r="B5413" s="4" t="s">
        <v>1668</v>
      </c>
      <c r="C5413" s="4" t="s">
        <v>2271</v>
      </c>
      <c r="D5413" s="4" t="s">
        <v>2272</v>
      </c>
      <c r="E5413" s="4" t="s">
        <v>98</v>
      </c>
      <c r="F5413" s="4" t="s">
        <v>99</v>
      </c>
      <c r="G5413" s="23" t="n">
        <v>205033</v>
      </c>
      <c r="H5413" s="24" t="n">
        <f aca="false">Parametros!$B$3</f>
        <v>160.42</v>
      </c>
      <c r="I5413" s="24" t="n">
        <f aca="false">Parametros!$B$4</f>
        <v>151.76</v>
      </c>
      <c r="J5413" s="23" t="n">
        <f aca="false">G5413*H5413/I5413</f>
        <v>216732.959014233</v>
      </c>
      <c r="K5413" s="23" t="n">
        <v>196723.2</v>
      </c>
      <c r="L5413" s="23" t="n">
        <v>257516</v>
      </c>
      <c r="M5413" s="23" t="n">
        <f aca="false">MIN(J5413:L5413)</f>
        <v>196723.2</v>
      </c>
      <c r="N5413" s="23" t="n">
        <f aca="false">MAX(J5413:L5413)</f>
        <v>257516</v>
      </c>
      <c r="O5413" s="23" t="n">
        <f aca="false">MEDIAN(J5413:L5413)</f>
        <v>216732.959014233</v>
      </c>
      <c r="P5413" s="23" t="n">
        <f aca="false">AVERAGE(J5413:L5413)</f>
        <v>223657.386338078</v>
      </c>
      <c r="Q5413" s="23" t="n">
        <f aca="false">AVERAGE(M5413,O5413)</f>
        <v>206728.079507117</v>
      </c>
      <c r="R5413" s="23" t="n">
        <f aca="false">AVERAGE(N5413,O5413)</f>
        <v>237124.479507116</v>
      </c>
      <c r="S5413" s="23" t="n">
        <f aca="false">STDEV(J5413:L5413)</f>
        <v>30982.283700244</v>
      </c>
      <c r="T5413" s="25" t="n">
        <f aca="false">IF(P5413&gt;0,S5413/P5413,NA())</f>
        <v>0.1385256449944</v>
      </c>
      <c r="U5413" s="4" t="str">
        <f aca="false">IF(T5413&lt;=Parametros!$B$7,"MENOR",IF(T5413&lt;=Parametros!$B$8,"PROMEDIO MENOR-MEDIANA","PROMEDIO"))</f>
        <v>MENOR</v>
      </c>
      <c r="V5413" s="23" t="n">
        <f aca="false">IF(T5413&lt;=Parametros!$B$7,M5413,IF(T5413&lt;=Parametros!$B$8,Q5413,P5413))</f>
        <v>196723.2</v>
      </c>
      <c r="W5413" s="26" t="n">
        <f aca="false">ROUND(V5413,0)</f>
        <v>196723</v>
      </c>
      <c r="X5413" s="27" t="n">
        <f aca="false">K5413/G5413</f>
        <v>0.959470914438164</v>
      </c>
      <c r="Y5413" s="27" t="n">
        <f aca="false">L5413/G5413</f>
        <v>1.25597342866758</v>
      </c>
    </row>
    <row r="5414" customFormat="false" ht="26.25" hidden="false" customHeight="true" outlineLevel="0" collapsed="false">
      <c r="A5414" s="4" t="s">
        <v>987</v>
      </c>
      <c r="B5414" s="4" t="s">
        <v>1668</v>
      </c>
      <c r="C5414" s="4" t="s">
        <v>2481</v>
      </c>
      <c r="D5414" s="4" t="s">
        <v>2482</v>
      </c>
      <c r="E5414" s="4" t="s">
        <v>98</v>
      </c>
      <c r="F5414" s="4" t="s">
        <v>99</v>
      </c>
      <c r="G5414" s="23" t="n">
        <v>173100</v>
      </c>
      <c r="H5414" s="24" t="n">
        <f aca="false">Parametros!$B$3</f>
        <v>160.42</v>
      </c>
      <c r="I5414" s="24" t="n">
        <f aca="false">Parametros!$B$4</f>
        <v>151.76</v>
      </c>
      <c r="J5414" s="23" t="n">
        <f aca="false">G5414*H5414/I5414</f>
        <v>182977.741170269</v>
      </c>
      <c r="K5414" s="23" t="n">
        <v>166083.96</v>
      </c>
      <c r="L5414" s="23" t="n">
        <v>217413</v>
      </c>
      <c r="M5414" s="23" t="n">
        <f aca="false">MIN(J5414:L5414)</f>
        <v>166083.96</v>
      </c>
      <c r="N5414" s="23" t="n">
        <f aca="false">MAX(J5414:L5414)</f>
        <v>217413</v>
      </c>
      <c r="O5414" s="23" t="n">
        <f aca="false">MEDIAN(J5414:L5414)</f>
        <v>182977.741170269</v>
      </c>
      <c r="P5414" s="23" t="n">
        <f aca="false">AVERAGE(J5414:L5414)</f>
        <v>188824.90039009</v>
      </c>
      <c r="Q5414" s="23" t="n">
        <f aca="false">AVERAGE(M5414,O5414)</f>
        <v>174530.850585134</v>
      </c>
      <c r="R5414" s="23" t="n">
        <f aca="false">AVERAGE(N5414,O5414)</f>
        <v>200195.370585134</v>
      </c>
      <c r="S5414" s="23" t="n">
        <f aca="false">STDEV(J5414:L5414)</f>
        <v>26159.3107714414</v>
      </c>
      <c r="T5414" s="25" t="n">
        <f aca="false">IF(P5414&gt;0,S5414/P5414,NA())</f>
        <v>0.138537400085473</v>
      </c>
      <c r="U5414" s="4" t="str">
        <f aca="false">IF(T5414&lt;=Parametros!$B$7,"MENOR",IF(T5414&lt;=Parametros!$B$8,"PROMEDIO MENOR-MEDIANA","PROMEDIO"))</f>
        <v>MENOR</v>
      </c>
      <c r="V5414" s="23" t="n">
        <f aca="false">IF(T5414&lt;=Parametros!$B$7,M5414,IF(T5414&lt;=Parametros!$B$8,Q5414,P5414))</f>
        <v>166083.96</v>
      </c>
      <c r="W5414" s="26" t="n">
        <f aca="false">ROUND(V5414,0)</f>
        <v>166084</v>
      </c>
      <c r="X5414" s="27" t="n">
        <f aca="false">K5414/G5414</f>
        <v>0.959468284228769</v>
      </c>
      <c r="Y5414" s="27" t="n">
        <f aca="false">L5414/G5414</f>
        <v>1.25599653379549</v>
      </c>
    </row>
    <row r="5415" customFormat="false" ht="26.25" hidden="false" customHeight="true" outlineLevel="0" collapsed="false">
      <c r="A5415" s="4" t="s">
        <v>990</v>
      </c>
      <c r="B5415" s="4" t="s">
        <v>1668</v>
      </c>
      <c r="C5415" s="4" t="s">
        <v>2273</v>
      </c>
      <c r="D5415" s="4" t="s">
        <v>2274</v>
      </c>
      <c r="E5415" s="4" t="s">
        <v>98</v>
      </c>
      <c r="F5415" s="4" t="s">
        <v>99</v>
      </c>
      <c r="G5415" s="23" t="n">
        <v>276385</v>
      </c>
      <c r="H5415" s="24" t="n">
        <f aca="false">Parametros!$B$3</f>
        <v>160.42</v>
      </c>
      <c r="I5415" s="24" t="n">
        <f aca="false">Parametros!$B$4</f>
        <v>151.76</v>
      </c>
      <c r="J5415" s="23" t="n">
        <f aca="false">G5415*H5415/I5415</f>
        <v>292156.574196099</v>
      </c>
      <c r="K5415" s="23" t="n">
        <v>265183.63</v>
      </c>
      <c r="L5415" s="23" t="n">
        <v>347242</v>
      </c>
      <c r="M5415" s="23" t="n">
        <f aca="false">MIN(J5415:L5415)</f>
        <v>265183.63</v>
      </c>
      <c r="N5415" s="23" t="n">
        <f aca="false">MAX(J5415:L5415)</f>
        <v>347242</v>
      </c>
      <c r="O5415" s="23" t="n">
        <f aca="false">MEDIAN(J5415:L5415)</f>
        <v>292156.574196099</v>
      </c>
      <c r="P5415" s="23" t="n">
        <f aca="false">AVERAGE(J5415:L5415)</f>
        <v>301527.4013987</v>
      </c>
      <c r="Q5415" s="23" t="n">
        <f aca="false">AVERAGE(M5415,O5415)</f>
        <v>278670.10209805</v>
      </c>
      <c r="R5415" s="23" t="n">
        <f aca="false">AVERAGE(N5415,O5415)</f>
        <v>319699.28709805</v>
      </c>
      <c r="S5415" s="23" t="n">
        <f aca="false">STDEV(J5415:L5415)</f>
        <v>41824.0758847099</v>
      </c>
      <c r="T5415" s="25" t="n">
        <f aca="false">IF(P5415&gt;0,S5415/P5415,NA())</f>
        <v>0.138707380127643</v>
      </c>
      <c r="U5415" s="4" t="str">
        <f aca="false">IF(T5415&lt;=Parametros!$B$7,"MENOR",IF(T5415&lt;=Parametros!$B$8,"PROMEDIO MENOR-MEDIANA","PROMEDIO"))</f>
        <v>MENOR</v>
      </c>
      <c r="V5415" s="23" t="n">
        <f aca="false">IF(T5415&lt;=Parametros!$B$7,M5415,IF(T5415&lt;=Parametros!$B$8,Q5415,P5415))</f>
        <v>265183.63</v>
      </c>
      <c r="W5415" s="26" t="n">
        <f aca="false">ROUND(V5415,0)</f>
        <v>265184</v>
      </c>
      <c r="X5415" s="27" t="n">
        <f aca="false">K5415/G5415</f>
        <v>0.959471859905567</v>
      </c>
      <c r="Y5415" s="27" t="n">
        <f aca="false">L5415/G5415</f>
        <v>1.256370642401</v>
      </c>
    </row>
    <row r="5416" customFormat="false" ht="26.25" hidden="false" customHeight="true" outlineLevel="0" collapsed="false">
      <c r="A5416" s="4" t="s">
        <v>993</v>
      </c>
      <c r="B5416" s="4" t="s">
        <v>1668</v>
      </c>
      <c r="C5416" s="4" t="s">
        <v>2275</v>
      </c>
      <c r="D5416" s="4" t="s">
        <v>2276</v>
      </c>
      <c r="E5416" s="4" t="s">
        <v>98</v>
      </c>
      <c r="F5416" s="4" t="s">
        <v>99</v>
      </c>
      <c r="G5416" s="23" t="n">
        <v>171770</v>
      </c>
      <c r="H5416" s="24" t="n">
        <f aca="false">Parametros!$B$3</f>
        <v>160.42</v>
      </c>
      <c r="I5416" s="24" t="n">
        <f aca="false">Parametros!$B$4</f>
        <v>151.76</v>
      </c>
      <c r="J5416" s="23" t="n">
        <f aca="false">G5416*H5416/I5416</f>
        <v>181571.846336321</v>
      </c>
      <c r="K5416" s="23" t="n">
        <v>164808.47</v>
      </c>
      <c r="L5416" s="23" t="n">
        <v>215747</v>
      </c>
      <c r="M5416" s="23" t="n">
        <f aca="false">MIN(J5416:L5416)</f>
        <v>164808.47</v>
      </c>
      <c r="N5416" s="23" t="n">
        <f aca="false">MAX(J5416:L5416)</f>
        <v>215747</v>
      </c>
      <c r="O5416" s="23" t="n">
        <f aca="false">MEDIAN(J5416:L5416)</f>
        <v>181571.846336321</v>
      </c>
      <c r="P5416" s="23" t="n">
        <f aca="false">AVERAGE(J5416:L5416)</f>
        <v>187375.772112107</v>
      </c>
      <c r="Q5416" s="23" t="n">
        <f aca="false">AVERAGE(M5416,O5416)</f>
        <v>173190.15816816</v>
      </c>
      <c r="R5416" s="23" t="n">
        <f aca="false">AVERAGE(N5416,O5416)</f>
        <v>198659.42316816</v>
      </c>
      <c r="S5416" s="23" t="n">
        <f aca="false">STDEV(J5416:L5416)</f>
        <v>25960.5012557222</v>
      </c>
      <c r="T5416" s="25" t="n">
        <f aca="false">IF(P5416&gt;0,S5416/P5416,NA())</f>
        <v>0.138547801367778</v>
      </c>
      <c r="U5416" s="4" t="str">
        <f aca="false">IF(T5416&lt;=Parametros!$B$7,"MENOR",IF(T5416&lt;=Parametros!$B$8,"PROMEDIO MENOR-MEDIANA","PROMEDIO"))</f>
        <v>MENOR</v>
      </c>
      <c r="V5416" s="23" t="n">
        <f aca="false">IF(T5416&lt;=Parametros!$B$7,M5416,IF(T5416&lt;=Parametros!$B$8,Q5416,P5416))</f>
        <v>164808.47</v>
      </c>
      <c r="W5416" s="26" t="n">
        <f aca="false">ROUND(V5416,0)</f>
        <v>164808</v>
      </c>
      <c r="X5416" s="27" t="n">
        <f aca="false">K5416/G5416</f>
        <v>0.959471793677592</v>
      </c>
      <c r="Y5416" s="27" t="n">
        <f aca="false">L5416/G5416</f>
        <v>1.25602258834488</v>
      </c>
    </row>
    <row r="5417" customFormat="false" ht="26.25" hidden="false" customHeight="true" outlineLevel="0" collapsed="false">
      <c r="A5417" s="4" t="s">
        <v>996</v>
      </c>
      <c r="B5417" s="4" t="s">
        <v>1668</v>
      </c>
      <c r="C5417" s="4" t="s">
        <v>2277</v>
      </c>
      <c r="D5417" s="4" t="s">
        <v>2278</v>
      </c>
      <c r="E5417" s="4" t="s">
        <v>98</v>
      </c>
      <c r="F5417" s="4" t="s">
        <v>99</v>
      </c>
      <c r="G5417" s="23" t="n">
        <v>171775</v>
      </c>
      <c r="H5417" s="24" t="n">
        <f aca="false">Parametros!$B$3</f>
        <v>160.42</v>
      </c>
      <c r="I5417" s="24" t="n">
        <f aca="false">Parametros!$B$4</f>
        <v>151.76</v>
      </c>
      <c r="J5417" s="23" t="n">
        <f aca="false">G5417*H5417/I5417</f>
        <v>181577.131655245</v>
      </c>
      <c r="K5417" s="23" t="n">
        <v>164813.05</v>
      </c>
      <c r="L5417" s="23" t="n">
        <v>215747</v>
      </c>
      <c r="M5417" s="23" t="n">
        <f aca="false">MIN(J5417:L5417)</f>
        <v>164813.05</v>
      </c>
      <c r="N5417" s="23" t="n">
        <f aca="false">MAX(J5417:L5417)</f>
        <v>215747</v>
      </c>
      <c r="O5417" s="23" t="n">
        <f aca="false">MEDIAN(J5417:L5417)</f>
        <v>181577.131655245</v>
      </c>
      <c r="P5417" s="23" t="n">
        <f aca="false">AVERAGE(J5417:L5417)</f>
        <v>187379.060551748</v>
      </c>
      <c r="Q5417" s="23" t="n">
        <f aca="false">AVERAGE(M5417,O5417)</f>
        <v>173195.090827623</v>
      </c>
      <c r="R5417" s="23" t="n">
        <f aca="false">AVERAGE(N5417,O5417)</f>
        <v>198662.065827623</v>
      </c>
      <c r="S5417" s="23" t="n">
        <f aca="false">STDEV(J5417:L5417)</f>
        <v>25957.91979032</v>
      </c>
      <c r="T5417" s="25" t="n">
        <f aca="false">IF(P5417&gt;0,S5417/P5417,NA())</f>
        <v>0.138531593198756</v>
      </c>
      <c r="U5417" s="4" t="str">
        <f aca="false">IF(T5417&lt;=Parametros!$B$7,"MENOR",IF(T5417&lt;=Parametros!$B$8,"PROMEDIO MENOR-MEDIANA","PROMEDIO"))</f>
        <v>MENOR</v>
      </c>
      <c r="V5417" s="23" t="n">
        <f aca="false">IF(T5417&lt;=Parametros!$B$7,M5417,IF(T5417&lt;=Parametros!$B$8,Q5417,P5417))</f>
        <v>164813.05</v>
      </c>
      <c r="W5417" s="26" t="n">
        <f aca="false">ROUND(V5417,0)</f>
        <v>164813</v>
      </c>
      <c r="X5417" s="27" t="n">
        <f aca="false">K5417/G5417</f>
        <v>0.959470528307379</v>
      </c>
      <c r="Y5417" s="27" t="n">
        <f aca="false">L5417/G5417</f>
        <v>1.25598602823461</v>
      </c>
    </row>
    <row r="5418" customFormat="false" ht="26.25" hidden="false" customHeight="true" outlineLevel="0" collapsed="false">
      <c r="A5418" s="4" t="s">
        <v>999</v>
      </c>
      <c r="B5418" s="4" t="s">
        <v>1668</v>
      </c>
      <c r="C5418" s="4" t="s">
        <v>2483</v>
      </c>
      <c r="D5418" s="4" t="s">
        <v>2484</v>
      </c>
      <c r="E5418" s="4" t="s">
        <v>98</v>
      </c>
      <c r="F5418" s="4" t="s">
        <v>99</v>
      </c>
      <c r="G5418" s="23" t="n">
        <v>141462</v>
      </c>
      <c r="H5418" s="24" t="n">
        <f aca="false">Parametros!$B$3</f>
        <v>160.42</v>
      </c>
      <c r="I5418" s="24" t="n">
        <f aca="false">Parametros!$B$4</f>
        <v>151.76</v>
      </c>
      <c r="J5418" s="23" t="n">
        <f aca="false">G5418*H5418/I5418</f>
        <v>149534.357142857</v>
      </c>
      <c r="K5418" s="23" t="n">
        <v>135728.77</v>
      </c>
      <c r="L5418" s="23" t="n">
        <v>177667</v>
      </c>
      <c r="M5418" s="23" t="n">
        <f aca="false">MIN(J5418:L5418)</f>
        <v>135728.77</v>
      </c>
      <c r="N5418" s="23" t="n">
        <f aca="false">MAX(J5418:L5418)</f>
        <v>177667</v>
      </c>
      <c r="O5418" s="23" t="n">
        <f aca="false">MEDIAN(J5418:L5418)</f>
        <v>149534.357142857</v>
      </c>
      <c r="P5418" s="23" t="n">
        <f aca="false">AVERAGE(J5418:L5418)</f>
        <v>154310.042380952</v>
      </c>
      <c r="Q5418" s="23" t="n">
        <f aca="false">AVERAGE(M5418,O5418)</f>
        <v>142631.563571429</v>
      </c>
      <c r="R5418" s="23" t="n">
        <f aca="false">AVERAGE(N5418,O5418)</f>
        <v>163600.678571429</v>
      </c>
      <c r="S5418" s="23" t="n">
        <f aca="false">STDEV(J5418:L5418)</f>
        <v>21373.094324483</v>
      </c>
      <c r="T5418" s="25" t="n">
        <f aca="false">IF(P5418&gt;0,S5418/P5418,NA())</f>
        <v>0.138507474916754</v>
      </c>
      <c r="U5418" s="4" t="str">
        <f aca="false">IF(T5418&lt;=Parametros!$B$7,"MENOR",IF(T5418&lt;=Parametros!$B$8,"PROMEDIO MENOR-MEDIANA","PROMEDIO"))</f>
        <v>MENOR</v>
      </c>
      <c r="V5418" s="23" t="n">
        <f aca="false">IF(T5418&lt;=Parametros!$B$7,M5418,IF(T5418&lt;=Parametros!$B$8,Q5418,P5418))</f>
        <v>135728.77</v>
      </c>
      <c r="W5418" s="26" t="n">
        <f aca="false">ROUND(V5418,0)</f>
        <v>135729</v>
      </c>
      <c r="X5418" s="27" t="n">
        <f aca="false">K5418/G5418</f>
        <v>0.959471589543482</v>
      </c>
      <c r="Y5418" s="27" t="n">
        <f aca="false">L5418/G5418</f>
        <v>1.25593445589628</v>
      </c>
    </row>
    <row r="5419" customFormat="false" ht="26.25" hidden="false" customHeight="true" outlineLevel="0" collapsed="false">
      <c r="A5419" s="4" t="s">
        <v>1002</v>
      </c>
      <c r="B5419" s="4" t="s">
        <v>1668</v>
      </c>
      <c r="C5419" s="4" t="s">
        <v>2485</v>
      </c>
      <c r="D5419" s="4" t="s">
        <v>2486</v>
      </c>
      <c r="E5419" s="4" t="s">
        <v>98</v>
      </c>
      <c r="F5419" s="4" t="s">
        <v>99</v>
      </c>
      <c r="G5419" s="23" t="n">
        <v>171761</v>
      </c>
      <c r="H5419" s="24" t="n">
        <f aca="false">Parametros!$B$3</f>
        <v>160.42</v>
      </c>
      <c r="I5419" s="24" t="n">
        <f aca="false">Parametros!$B$4</f>
        <v>151.76</v>
      </c>
      <c r="J5419" s="23" t="n">
        <f aca="false">G5419*H5419/I5419</f>
        <v>181562.332762256</v>
      </c>
      <c r="K5419" s="23" t="n">
        <v>164799.3</v>
      </c>
      <c r="L5419" s="23" t="n">
        <v>215747</v>
      </c>
      <c r="M5419" s="23" t="n">
        <f aca="false">MIN(J5419:L5419)</f>
        <v>164799.3</v>
      </c>
      <c r="N5419" s="23" t="n">
        <f aca="false">MAX(J5419:L5419)</f>
        <v>215747</v>
      </c>
      <c r="O5419" s="23" t="n">
        <f aca="false">MEDIAN(J5419:L5419)</f>
        <v>181562.332762256</v>
      </c>
      <c r="P5419" s="23" t="n">
        <f aca="false">AVERAGE(J5419:L5419)</f>
        <v>187369.544254085</v>
      </c>
      <c r="Q5419" s="23" t="n">
        <f aca="false">AVERAGE(M5419,O5419)</f>
        <v>173180.816381128</v>
      </c>
      <c r="R5419" s="23" t="n">
        <f aca="false">AVERAGE(N5419,O5419)</f>
        <v>198654.666381128</v>
      </c>
      <c r="S5419" s="23" t="n">
        <f aca="false">STDEV(J5419:L5419)</f>
        <v>25965.5505007236</v>
      </c>
      <c r="T5419" s="25" t="n">
        <f aca="false">IF(P5419&gt;0,S5419/P5419,NA())</f>
        <v>0.138579354526863</v>
      </c>
      <c r="U5419" s="4" t="str">
        <f aca="false">IF(T5419&lt;=Parametros!$B$7,"MENOR",IF(T5419&lt;=Parametros!$B$8,"PROMEDIO MENOR-MEDIANA","PROMEDIO"))</f>
        <v>MENOR</v>
      </c>
      <c r="V5419" s="23" t="n">
        <f aca="false">IF(T5419&lt;=Parametros!$B$7,M5419,IF(T5419&lt;=Parametros!$B$8,Q5419,P5419))</f>
        <v>164799.3</v>
      </c>
      <c r="W5419" s="26" t="n">
        <f aca="false">ROUND(V5419,0)</f>
        <v>164799</v>
      </c>
      <c r="X5419" s="27" t="n">
        <f aca="false">K5419/G5419</f>
        <v>0.959468680317418</v>
      </c>
      <c r="Y5419" s="27" t="n">
        <f aca="false">L5419/G5419</f>
        <v>1.2560884019073</v>
      </c>
    </row>
    <row r="5420" customFormat="false" ht="26.25" hidden="false" customHeight="true" outlineLevel="0" collapsed="false">
      <c r="A5420" s="4" t="s">
        <v>1005</v>
      </c>
      <c r="B5420" s="4" t="s">
        <v>1668</v>
      </c>
      <c r="C5420" s="4" t="s">
        <v>2279</v>
      </c>
      <c r="D5420" s="4" t="s">
        <v>2280</v>
      </c>
      <c r="E5420" s="4" t="s">
        <v>98</v>
      </c>
      <c r="F5420" s="4" t="s">
        <v>99</v>
      </c>
      <c r="G5420" s="23" t="n">
        <v>257586</v>
      </c>
      <c r="H5420" s="24" t="n">
        <f aca="false">Parametros!$B$3</f>
        <v>160.42</v>
      </c>
      <c r="I5420" s="24" t="n">
        <f aca="false">Parametros!$B$4</f>
        <v>151.76</v>
      </c>
      <c r="J5420" s="23" t="n">
        <f aca="false">G5420*H5420/I5420</f>
        <v>272284.832103321</v>
      </c>
      <c r="K5420" s="23" t="n">
        <v>247146.27</v>
      </c>
      <c r="L5420" s="23" t="n">
        <v>323561</v>
      </c>
      <c r="M5420" s="23" t="n">
        <f aca="false">MIN(J5420:L5420)</f>
        <v>247146.27</v>
      </c>
      <c r="N5420" s="23" t="n">
        <f aca="false">MAX(J5420:L5420)</f>
        <v>323561</v>
      </c>
      <c r="O5420" s="23" t="n">
        <f aca="false">MEDIAN(J5420:L5420)</f>
        <v>272284.832103321</v>
      </c>
      <c r="P5420" s="23" t="n">
        <f aca="false">AVERAGE(J5420:L5420)</f>
        <v>280997.367367774</v>
      </c>
      <c r="Q5420" s="23" t="n">
        <f aca="false">AVERAGE(M5420,O5420)</f>
        <v>259715.551051661</v>
      </c>
      <c r="R5420" s="23" t="n">
        <f aca="false">AVERAGE(N5420,O5420)</f>
        <v>297922.916051661</v>
      </c>
      <c r="S5420" s="23" t="n">
        <f aca="false">STDEV(J5420:L5420)</f>
        <v>38945.2685610714</v>
      </c>
      <c r="T5420" s="25" t="n">
        <f aca="false">IF(P5420&gt;0,S5420/P5420,NA())</f>
        <v>0.138596560266343</v>
      </c>
      <c r="U5420" s="4" t="str">
        <f aca="false">IF(T5420&lt;=Parametros!$B$7,"MENOR",IF(T5420&lt;=Parametros!$B$8,"PROMEDIO MENOR-MEDIANA","PROMEDIO"))</f>
        <v>MENOR</v>
      </c>
      <c r="V5420" s="23" t="n">
        <f aca="false">IF(T5420&lt;=Parametros!$B$7,M5420,IF(T5420&lt;=Parametros!$B$8,Q5420,P5420))</f>
        <v>247146.27</v>
      </c>
      <c r="W5420" s="26" t="n">
        <f aca="false">ROUND(V5420,0)</f>
        <v>247146</v>
      </c>
      <c r="X5420" s="27" t="n">
        <f aca="false">K5420/G5420</f>
        <v>0.959470895157346</v>
      </c>
      <c r="Y5420" s="27" t="n">
        <f aca="false">L5420/G5420</f>
        <v>1.25612805043752</v>
      </c>
    </row>
    <row r="5421" customFormat="false" ht="26.25" hidden="false" customHeight="true" outlineLevel="0" collapsed="false">
      <c r="A5421" s="4" t="s">
        <v>1008</v>
      </c>
      <c r="B5421" s="4" t="s">
        <v>1668</v>
      </c>
      <c r="C5421" s="4" t="s">
        <v>2281</v>
      </c>
      <c r="D5421" s="4" t="s">
        <v>2282</v>
      </c>
      <c r="E5421" s="4" t="s">
        <v>98</v>
      </c>
      <c r="F5421" s="4" t="s">
        <v>99</v>
      </c>
      <c r="G5421" s="23" t="n">
        <v>249829</v>
      </c>
      <c r="H5421" s="24" t="n">
        <f aca="false">Parametros!$B$3</f>
        <v>160.42</v>
      </c>
      <c r="I5421" s="24" t="n">
        <f aca="false">Parametros!$B$4</f>
        <v>151.76</v>
      </c>
      <c r="J5421" s="23" t="n">
        <f aca="false">G5421*H5421/I5421</f>
        <v>264085.188323669</v>
      </c>
      <c r="K5421" s="23" t="n">
        <v>239703.16</v>
      </c>
      <c r="L5421" s="23" t="n">
        <v>313803</v>
      </c>
      <c r="M5421" s="23" t="n">
        <f aca="false">MIN(J5421:L5421)</f>
        <v>239703.16</v>
      </c>
      <c r="N5421" s="23" t="n">
        <f aca="false">MAX(J5421:L5421)</f>
        <v>313803</v>
      </c>
      <c r="O5421" s="23" t="n">
        <f aca="false">MEDIAN(J5421:L5421)</f>
        <v>264085.188323669</v>
      </c>
      <c r="P5421" s="23" t="n">
        <f aca="false">AVERAGE(J5421:L5421)</f>
        <v>272530.449441223</v>
      </c>
      <c r="Q5421" s="23" t="n">
        <f aca="false">AVERAGE(M5421,O5421)</f>
        <v>251894.174161834</v>
      </c>
      <c r="R5421" s="23" t="n">
        <f aca="false">AVERAGE(N5421,O5421)</f>
        <v>288944.094161834</v>
      </c>
      <c r="S5421" s="23" t="n">
        <f aca="false">STDEV(J5421:L5421)</f>
        <v>37764.9096187738</v>
      </c>
      <c r="T5421" s="25" t="n">
        <f aca="false">IF(P5421&gt;0,S5421/P5421,NA())</f>
        <v>0.138571340179434</v>
      </c>
      <c r="U5421" s="4" t="str">
        <f aca="false">IF(T5421&lt;=Parametros!$B$7,"MENOR",IF(T5421&lt;=Parametros!$B$8,"PROMEDIO MENOR-MEDIANA","PROMEDIO"))</f>
        <v>MENOR</v>
      </c>
      <c r="V5421" s="23" t="n">
        <f aca="false">IF(T5421&lt;=Parametros!$B$7,M5421,IF(T5421&lt;=Parametros!$B$8,Q5421,P5421))</f>
        <v>239703.16</v>
      </c>
      <c r="W5421" s="26" t="n">
        <f aca="false">ROUND(V5421,0)</f>
        <v>239703</v>
      </c>
      <c r="X5421" s="27" t="n">
        <f aca="false">K5421/G5421</f>
        <v>0.95946891673905</v>
      </c>
      <c r="Y5421" s="27" t="n">
        <f aca="false">L5421/G5421</f>
        <v>1.25607115266843</v>
      </c>
    </row>
    <row r="5422" customFormat="false" ht="15" hidden="false" customHeight="true" outlineLevel="0" collapsed="false">
      <c r="A5422" s="4" t="s">
        <v>1011</v>
      </c>
      <c r="B5422" s="4" t="s">
        <v>1668</v>
      </c>
      <c r="C5422" s="4" t="s">
        <v>2283</v>
      </c>
      <c r="D5422" s="4" t="s">
        <v>2284</v>
      </c>
      <c r="E5422" s="4" t="s">
        <v>98</v>
      </c>
      <c r="F5422" s="4" t="s">
        <v>99</v>
      </c>
      <c r="G5422" s="23" t="n">
        <v>257586</v>
      </c>
      <c r="H5422" s="24" t="n">
        <f aca="false">Parametros!$B$3</f>
        <v>160.42</v>
      </c>
      <c r="I5422" s="24" t="n">
        <f aca="false">Parametros!$B$4</f>
        <v>151.76</v>
      </c>
      <c r="J5422" s="23" t="n">
        <f aca="false">G5422*H5422/I5422</f>
        <v>272284.832103321</v>
      </c>
      <c r="K5422" s="23" t="n">
        <v>247146.27</v>
      </c>
      <c r="L5422" s="23" t="n">
        <v>323561</v>
      </c>
      <c r="M5422" s="23" t="n">
        <f aca="false">MIN(J5422:L5422)</f>
        <v>247146.27</v>
      </c>
      <c r="N5422" s="23" t="n">
        <f aca="false">MAX(J5422:L5422)</f>
        <v>323561</v>
      </c>
      <c r="O5422" s="23" t="n">
        <f aca="false">MEDIAN(J5422:L5422)</f>
        <v>272284.832103321</v>
      </c>
      <c r="P5422" s="23" t="n">
        <f aca="false">AVERAGE(J5422:L5422)</f>
        <v>280997.367367774</v>
      </c>
      <c r="Q5422" s="23" t="n">
        <f aca="false">AVERAGE(M5422,O5422)</f>
        <v>259715.551051661</v>
      </c>
      <c r="R5422" s="23" t="n">
        <f aca="false">AVERAGE(N5422,O5422)</f>
        <v>297922.916051661</v>
      </c>
      <c r="S5422" s="23" t="n">
        <f aca="false">STDEV(J5422:L5422)</f>
        <v>38945.2685610714</v>
      </c>
      <c r="T5422" s="25" t="n">
        <f aca="false">IF(P5422&gt;0,S5422/P5422,NA())</f>
        <v>0.138596560266343</v>
      </c>
      <c r="U5422" s="4" t="str">
        <f aca="false">IF(T5422&lt;=Parametros!$B$7,"MENOR",IF(T5422&lt;=Parametros!$B$8,"PROMEDIO MENOR-MEDIANA","PROMEDIO"))</f>
        <v>MENOR</v>
      </c>
      <c r="V5422" s="23" t="n">
        <f aca="false">IF(T5422&lt;=Parametros!$B$7,M5422,IF(T5422&lt;=Parametros!$B$8,Q5422,P5422))</f>
        <v>247146.27</v>
      </c>
      <c r="W5422" s="26" t="n">
        <f aca="false">ROUND(V5422,0)</f>
        <v>247146</v>
      </c>
      <c r="X5422" s="27" t="n">
        <f aca="false">K5422/G5422</f>
        <v>0.959470895157346</v>
      </c>
      <c r="Y5422" s="27" t="n">
        <f aca="false">L5422/G5422</f>
        <v>1.25612805043752</v>
      </c>
    </row>
    <row r="5423" customFormat="false" ht="26.25" hidden="false" customHeight="true" outlineLevel="0" collapsed="false">
      <c r="A5423" s="4" t="s">
        <v>1013</v>
      </c>
      <c r="B5423" s="4" t="s">
        <v>1668</v>
      </c>
      <c r="C5423" s="4" t="s">
        <v>2285</v>
      </c>
      <c r="D5423" s="4" t="s">
        <v>2286</v>
      </c>
      <c r="E5423" s="4" t="s">
        <v>98</v>
      </c>
      <c r="F5423" s="4" t="s">
        <v>99</v>
      </c>
      <c r="G5423" s="23" t="n">
        <v>270702</v>
      </c>
      <c r="H5423" s="24" t="n">
        <f aca="false">Parametros!$B$3</f>
        <v>160.42</v>
      </c>
      <c r="I5423" s="24" t="n">
        <f aca="false">Parametros!$B$4</f>
        <v>151.76</v>
      </c>
      <c r="J5423" s="23" t="n">
        <f aca="false">G5423*H5423/I5423</f>
        <v>286149.280706378</v>
      </c>
      <c r="K5423" s="23" t="n">
        <v>259730.73</v>
      </c>
      <c r="L5423" s="23" t="n">
        <v>340102</v>
      </c>
      <c r="M5423" s="23" t="n">
        <f aca="false">MIN(J5423:L5423)</f>
        <v>259730.73</v>
      </c>
      <c r="N5423" s="23" t="n">
        <f aca="false">MAX(J5423:L5423)</f>
        <v>340102</v>
      </c>
      <c r="O5423" s="23" t="n">
        <f aca="false">MEDIAN(J5423:L5423)</f>
        <v>286149.280706378</v>
      </c>
      <c r="P5423" s="23" t="n">
        <f aca="false">AVERAGE(J5423:L5423)</f>
        <v>295327.336902126</v>
      </c>
      <c r="Q5423" s="23" t="n">
        <f aca="false">AVERAGE(M5423,O5423)</f>
        <v>272940.005353189</v>
      </c>
      <c r="R5423" s="23" t="n">
        <f aca="false">AVERAGE(N5423,O5423)</f>
        <v>313125.640353189</v>
      </c>
      <c r="S5423" s="23" t="n">
        <f aca="false">STDEV(J5423:L5423)</f>
        <v>40964.1647907345</v>
      </c>
      <c r="T5423" s="25" t="n">
        <f aca="false">IF(P5423&gt;0,S5423/P5423,NA())</f>
        <v>0.13870766323373</v>
      </c>
      <c r="U5423" s="4" t="str">
        <f aca="false">IF(T5423&lt;=Parametros!$B$7,"MENOR",IF(T5423&lt;=Parametros!$B$8,"PROMEDIO MENOR-MEDIANA","PROMEDIO"))</f>
        <v>MENOR</v>
      </c>
      <c r="V5423" s="23" t="n">
        <f aca="false">IF(T5423&lt;=Parametros!$B$7,M5423,IF(T5423&lt;=Parametros!$B$8,Q5423,P5423))</f>
        <v>259730.73</v>
      </c>
      <c r="W5423" s="26" t="n">
        <f aca="false">ROUND(V5423,0)</f>
        <v>259731</v>
      </c>
      <c r="X5423" s="27" t="n">
        <f aca="false">K5423/G5423</f>
        <v>0.959471041957577</v>
      </c>
      <c r="Y5423" s="27" t="n">
        <f aca="false">L5423/G5423</f>
        <v>1.25637047380514</v>
      </c>
    </row>
    <row r="5424" customFormat="false" ht="15" hidden="false" customHeight="true" outlineLevel="0" collapsed="false">
      <c r="A5424" s="4" t="s">
        <v>1016</v>
      </c>
      <c r="B5424" s="4" t="s">
        <v>1668</v>
      </c>
      <c r="C5424" s="4" t="s">
        <v>2287</v>
      </c>
      <c r="D5424" s="4" t="s">
        <v>2288</v>
      </c>
      <c r="E5424" s="4" t="s">
        <v>98</v>
      </c>
      <c r="F5424" s="4" t="s">
        <v>99</v>
      </c>
      <c r="G5424" s="23" t="n">
        <v>54716</v>
      </c>
      <c r="H5424" s="24" t="n">
        <f aca="false">Parametros!$B$3</f>
        <v>160.42</v>
      </c>
      <c r="I5424" s="24" t="n">
        <f aca="false">Parametros!$B$4</f>
        <v>151.76</v>
      </c>
      <c r="J5424" s="23" t="n">
        <f aca="false">G5424*H5424/I5424</f>
        <v>57838.3020558777</v>
      </c>
      <c r="K5424" s="23" t="n">
        <v>52498.49</v>
      </c>
      <c r="L5424" s="23" t="n">
        <v>68663</v>
      </c>
      <c r="M5424" s="23" t="n">
        <f aca="false">MIN(J5424:L5424)</f>
        <v>52498.49</v>
      </c>
      <c r="N5424" s="23" t="n">
        <f aca="false">MAX(J5424:L5424)</f>
        <v>68663</v>
      </c>
      <c r="O5424" s="23" t="n">
        <f aca="false">MEDIAN(J5424:L5424)</f>
        <v>57838.3020558777</v>
      </c>
      <c r="P5424" s="23" t="n">
        <f aca="false">AVERAGE(J5424:L5424)</f>
        <v>59666.5973519592</v>
      </c>
      <c r="Q5424" s="23" t="n">
        <f aca="false">AVERAGE(M5424,O5424)</f>
        <v>55168.3960279389</v>
      </c>
      <c r="R5424" s="23" t="n">
        <f aca="false">AVERAGE(N5424,O5424)</f>
        <v>63250.6510279388</v>
      </c>
      <c r="S5424" s="23" t="n">
        <f aca="false">STDEV(J5424:L5424)</f>
        <v>8235.88754490252</v>
      </c>
      <c r="T5424" s="25" t="n">
        <f aca="false">IF(P5424&gt;0,S5424/P5424,NA())</f>
        <v>0.138031795182168</v>
      </c>
      <c r="U5424" s="4" t="str">
        <f aca="false">IF(T5424&lt;=Parametros!$B$7,"MENOR",IF(T5424&lt;=Parametros!$B$8,"PROMEDIO MENOR-MEDIANA","PROMEDIO"))</f>
        <v>MENOR</v>
      </c>
      <c r="V5424" s="23" t="n">
        <f aca="false">IF(T5424&lt;=Parametros!$B$7,M5424,IF(T5424&lt;=Parametros!$B$8,Q5424,P5424))</f>
        <v>52498.49</v>
      </c>
      <c r="W5424" s="26" t="n">
        <f aca="false">ROUND(V5424,0)</f>
        <v>52498</v>
      </c>
      <c r="X5424" s="27" t="n">
        <f aca="false">K5424/G5424</f>
        <v>0.959472366401053</v>
      </c>
      <c r="Y5424" s="27" t="n">
        <f aca="false">L5424/G5424</f>
        <v>1.25489801886103</v>
      </c>
    </row>
    <row r="5425" customFormat="false" ht="26.25" hidden="false" customHeight="true" outlineLevel="0" collapsed="false">
      <c r="A5425" s="4" t="s">
        <v>1019</v>
      </c>
      <c r="B5425" s="4" t="s">
        <v>1668</v>
      </c>
      <c r="C5425" s="4" t="s">
        <v>2487</v>
      </c>
      <c r="D5425" s="4" t="s">
        <v>2488</v>
      </c>
      <c r="E5425" s="4" t="s">
        <v>98</v>
      </c>
      <c r="F5425" s="4" t="s">
        <v>99</v>
      </c>
      <c r="G5425" s="23" t="n">
        <v>269294</v>
      </c>
      <c r="H5425" s="24" t="n">
        <f aca="false">Parametros!$B$3</f>
        <v>160.42</v>
      </c>
      <c r="I5425" s="24" t="n">
        <f aca="false">Parametros!$B$4</f>
        <v>151.76</v>
      </c>
      <c r="J5425" s="23" t="n">
        <f aca="false">G5425*H5425/I5425</f>
        <v>284660.934897206</v>
      </c>
      <c r="K5425" s="23" t="n">
        <v>258379.19</v>
      </c>
      <c r="L5425" s="23" t="n">
        <v>338317</v>
      </c>
      <c r="M5425" s="23" t="n">
        <f aca="false">MIN(J5425:L5425)</f>
        <v>258379.19</v>
      </c>
      <c r="N5425" s="23" t="n">
        <f aca="false">MAX(J5425:L5425)</f>
        <v>338317</v>
      </c>
      <c r="O5425" s="23" t="n">
        <f aca="false">MEDIAN(J5425:L5425)</f>
        <v>284660.934897206</v>
      </c>
      <c r="P5425" s="23" t="n">
        <f aca="false">AVERAGE(J5425:L5425)</f>
        <v>293785.708299069</v>
      </c>
      <c r="Q5425" s="23" t="n">
        <f aca="false">AVERAGE(M5425,O5425)</f>
        <v>271520.062448603</v>
      </c>
      <c r="R5425" s="23" t="n">
        <f aca="false">AVERAGE(N5425,O5425)</f>
        <v>311488.967448603</v>
      </c>
      <c r="S5425" s="23" t="n">
        <f aca="false">STDEV(J5425:L5425)</f>
        <v>40742.6003603787</v>
      </c>
      <c r="T5425" s="25" t="n">
        <f aca="false">IF(P5425&gt;0,S5425/P5425,NA())</f>
        <v>0.138681355863994</v>
      </c>
      <c r="U5425" s="4" t="str">
        <f aca="false">IF(T5425&lt;=Parametros!$B$7,"MENOR",IF(T5425&lt;=Parametros!$B$8,"PROMEDIO MENOR-MEDIANA","PROMEDIO"))</f>
        <v>MENOR</v>
      </c>
      <c r="V5425" s="23" t="n">
        <f aca="false">IF(T5425&lt;=Parametros!$B$7,M5425,IF(T5425&lt;=Parametros!$B$8,Q5425,P5425))</f>
        <v>258379.19</v>
      </c>
      <c r="W5425" s="26" t="n">
        <f aca="false">ROUND(V5425,0)</f>
        <v>258379</v>
      </c>
      <c r="X5425" s="27" t="n">
        <f aca="false">K5425/G5425</f>
        <v>0.959468796185582</v>
      </c>
      <c r="Y5425" s="27" t="n">
        <f aca="false">L5425/G5425</f>
        <v>1.25631094640059</v>
      </c>
    </row>
    <row r="5426" customFormat="false" ht="15" hidden="false" customHeight="true" outlineLevel="0" collapsed="false">
      <c r="A5426" s="4" t="s">
        <v>1021</v>
      </c>
      <c r="B5426" s="4" t="s">
        <v>1668</v>
      </c>
      <c r="C5426" s="4" t="s">
        <v>2289</v>
      </c>
      <c r="D5426" s="4" t="s">
        <v>2290</v>
      </c>
      <c r="E5426" s="4" t="s">
        <v>98</v>
      </c>
      <c r="F5426" s="4" t="s">
        <v>99</v>
      </c>
      <c r="G5426" s="23" t="n">
        <v>101670</v>
      </c>
      <c r="H5426" s="24" t="n">
        <f aca="false">Parametros!$B$3</f>
        <v>160.42</v>
      </c>
      <c r="I5426" s="24" t="n">
        <f aca="false">Parametros!$B$4</f>
        <v>151.76</v>
      </c>
      <c r="J5426" s="23" t="n">
        <f aca="false">G5426*H5426/I5426</f>
        <v>107471.675013179</v>
      </c>
      <c r="K5426" s="23" t="n">
        <v>97549.3</v>
      </c>
      <c r="L5426" s="23" t="n">
        <v>127687</v>
      </c>
      <c r="M5426" s="23" t="n">
        <f aca="false">MIN(J5426:L5426)</f>
        <v>97549.3</v>
      </c>
      <c r="N5426" s="23" t="n">
        <f aca="false">MAX(J5426:L5426)</f>
        <v>127687</v>
      </c>
      <c r="O5426" s="23" t="n">
        <f aca="false">MEDIAN(J5426:L5426)</f>
        <v>107471.675013179</v>
      </c>
      <c r="P5426" s="23" t="n">
        <f aca="false">AVERAGE(J5426:L5426)</f>
        <v>110902.658337726</v>
      </c>
      <c r="Q5426" s="23" t="n">
        <f aca="false">AVERAGE(M5426,O5426)</f>
        <v>102510.487506589</v>
      </c>
      <c r="R5426" s="23" t="n">
        <f aca="false">AVERAGE(N5426,O5426)</f>
        <v>117579.337506589</v>
      </c>
      <c r="S5426" s="23" t="n">
        <f aca="false">STDEV(J5426:L5426)</f>
        <v>15359.0030683144</v>
      </c>
      <c r="T5426" s="25" t="n">
        <f aca="false">IF(P5426&gt;0,S5426/P5426,NA())</f>
        <v>0.138490846824811</v>
      </c>
      <c r="U5426" s="4" t="str">
        <f aca="false">IF(T5426&lt;=Parametros!$B$7,"MENOR",IF(T5426&lt;=Parametros!$B$8,"PROMEDIO MENOR-MEDIANA","PROMEDIO"))</f>
        <v>MENOR</v>
      </c>
      <c r="V5426" s="23" t="n">
        <f aca="false">IF(T5426&lt;=Parametros!$B$7,M5426,IF(T5426&lt;=Parametros!$B$8,Q5426,P5426))</f>
        <v>97549.3</v>
      </c>
      <c r="W5426" s="26" t="n">
        <f aca="false">ROUND(V5426,0)</f>
        <v>97549</v>
      </c>
      <c r="X5426" s="27" t="n">
        <f aca="false">K5426/G5426</f>
        <v>0.959469853447428</v>
      </c>
      <c r="Y5426" s="27" t="n">
        <f aca="false">L5426/G5426</f>
        <v>1.25589652798269</v>
      </c>
    </row>
    <row r="5427" customFormat="false" ht="26.25" hidden="false" customHeight="true" outlineLevel="0" collapsed="false">
      <c r="A5427" s="4" t="s">
        <v>1024</v>
      </c>
      <c r="B5427" s="4" t="s">
        <v>1668</v>
      </c>
      <c r="C5427" s="4" t="s">
        <v>2291</v>
      </c>
      <c r="D5427" s="4" t="s">
        <v>2292</v>
      </c>
      <c r="E5427" s="4" t="s">
        <v>98</v>
      </c>
      <c r="F5427" s="4" t="s">
        <v>99</v>
      </c>
      <c r="G5427" s="23" t="n">
        <v>269294</v>
      </c>
      <c r="H5427" s="24" t="n">
        <f aca="false">Parametros!$B$3</f>
        <v>160.42</v>
      </c>
      <c r="I5427" s="24" t="n">
        <f aca="false">Parametros!$B$4</f>
        <v>151.76</v>
      </c>
      <c r="J5427" s="23" t="n">
        <f aca="false">G5427*H5427/I5427</f>
        <v>284660.934897206</v>
      </c>
      <c r="K5427" s="23" t="n">
        <v>258379.19</v>
      </c>
      <c r="L5427" s="23" t="n">
        <v>338317</v>
      </c>
      <c r="M5427" s="23" t="n">
        <f aca="false">MIN(J5427:L5427)</f>
        <v>258379.19</v>
      </c>
      <c r="N5427" s="23" t="n">
        <f aca="false">MAX(J5427:L5427)</f>
        <v>338317</v>
      </c>
      <c r="O5427" s="23" t="n">
        <f aca="false">MEDIAN(J5427:L5427)</f>
        <v>284660.934897206</v>
      </c>
      <c r="P5427" s="23" t="n">
        <f aca="false">AVERAGE(J5427:L5427)</f>
        <v>293785.708299069</v>
      </c>
      <c r="Q5427" s="23" t="n">
        <f aca="false">AVERAGE(M5427,O5427)</f>
        <v>271520.062448603</v>
      </c>
      <c r="R5427" s="23" t="n">
        <f aca="false">AVERAGE(N5427,O5427)</f>
        <v>311488.967448603</v>
      </c>
      <c r="S5427" s="23" t="n">
        <f aca="false">STDEV(J5427:L5427)</f>
        <v>40742.6003603787</v>
      </c>
      <c r="T5427" s="25" t="n">
        <f aca="false">IF(P5427&gt;0,S5427/P5427,NA())</f>
        <v>0.138681355863994</v>
      </c>
      <c r="U5427" s="4" t="str">
        <f aca="false">IF(T5427&lt;=Parametros!$B$7,"MENOR",IF(T5427&lt;=Parametros!$B$8,"PROMEDIO MENOR-MEDIANA","PROMEDIO"))</f>
        <v>MENOR</v>
      </c>
      <c r="V5427" s="23" t="n">
        <f aca="false">IF(T5427&lt;=Parametros!$B$7,M5427,IF(T5427&lt;=Parametros!$B$8,Q5427,P5427))</f>
        <v>258379.19</v>
      </c>
      <c r="W5427" s="26" t="n">
        <f aca="false">ROUND(V5427,0)</f>
        <v>258379</v>
      </c>
      <c r="X5427" s="27" t="n">
        <f aca="false">K5427/G5427</f>
        <v>0.959468796185582</v>
      </c>
      <c r="Y5427" s="27" t="n">
        <f aca="false">L5427/G5427</f>
        <v>1.25631094640059</v>
      </c>
    </row>
    <row r="5428" customFormat="false" ht="26.25" hidden="false" customHeight="true" outlineLevel="0" collapsed="false">
      <c r="A5428" s="4" t="s">
        <v>1027</v>
      </c>
      <c r="B5428" s="4" t="s">
        <v>1668</v>
      </c>
      <c r="C5428" s="4" t="s">
        <v>2489</v>
      </c>
      <c r="D5428" s="4" t="s">
        <v>2490</v>
      </c>
      <c r="E5428" s="4" t="s">
        <v>98</v>
      </c>
      <c r="F5428" s="4" t="s">
        <v>99</v>
      </c>
      <c r="G5428" s="23" t="n">
        <v>319895</v>
      </c>
      <c r="H5428" s="24" t="n">
        <f aca="false">Parametros!$B$3</f>
        <v>160.42</v>
      </c>
      <c r="I5428" s="24" t="n">
        <f aca="false">Parametros!$B$4</f>
        <v>151.76</v>
      </c>
      <c r="J5428" s="23" t="n">
        <f aca="false">G5428*H5428/I5428</f>
        <v>338149.419478123</v>
      </c>
      <c r="K5428" s="23" t="n">
        <v>306929.35</v>
      </c>
      <c r="L5428" s="23" t="n">
        <v>401863</v>
      </c>
      <c r="M5428" s="23" t="n">
        <f aca="false">MIN(J5428:L5428)</f>
        <v>306929.35</v>
      </c>
      <c r="N5428" s="23" t="n">
        <f aca="false">MAX(J5428:L5428)</f>
        <v>401863</v>
      </c>
      <c r="O5428" s="23" t="n">
        <f aca="false">MEDIAN(J5428:L5428)</f>
        <v>338149.419478123</v>
      </c>
      <c r="P5428" s="23" t="n">
        <f aca="false">AVERAGE(J5428:L5428)</f>
        <v>348980.589826041</v>
      </c>
      <c r="Q5428" s="23" t="n">
        <f aca="false">AVERAGE(M5428,O5428)</f>
        <v>322539.384739062</v>
      </c>
      <c r="R5428" s="23" t="n">
        <f aca="false">AVERAGE(N5428,O5428)</f>
        <v>370006.209739062</v>
      </c>
      <c r="S5428" s="23" t="n">
        <f aca="false">STDEV(J5428:L5428)</f>
        <v>48384.7616911547</v>
      </c>
      <c r="T5428" s="25" t="n">
        <f aca="false">IF(P5428&gt;0,S5428/P5428,NA())</f>
        <v>0.138645996659222</v>
      </c>
      <c r="U5428" s="4" t="str">
        <f aca="false">IF(T5428&lt;=Parametros!$B$7,"MENOR",IF(T5428&lt;=Parametros!$B$8,"PROMEDIO MENOR-MEDIANA","PROMEDIO"))</f>
        <v>MENOR</v>
      </c>
      <c r="V5428" s="23" t="n">
        <f aca="false">IF(T5428&lt;=Parametros!$B$7,M5428,IF(T5428&lt;=Parametros!$B$8,Q5428,P5428))</f>
        <v>306929.35</v>
      </c>
      <c r="W5428" s="26" t="n">
        <f aca="false">ROUND(V5428,0)</f>
        <v>306929</v>
      </c>
      <c r="X5428" s="27" t="n">
        <f aca="false">K5428/G5428</f>
        <v>0.959469044530236</v>
      </c>
      <c r="Y5428" s="27" t="n">
        <f aca="false">L5428/G5428</f>
        <v>1.25623407680645</v>
      </c>
    </row>
    <row r="5429" customFormat="false" ht="39" hidden="false" customHeight="true" outlineLevel="0" collapsed="false">
      <c r="A5429" s="4" t="s">
        <v>1030</v>
      </c>
      <c r="B5429" s="4" t="s">
        <v>1668</v>
      </c>
      <c r="C5429" s="4" t="s">
        <v>2293</v>
      </c>
      <c r="D5429" s="4" t="s">
        <v>2294</v>
      </c>
      <c r="E5429" s="4" t="s">
        <v>98</v>
      </c>
      <c r="F5429" s="4" t="s">
        <v>99</v>
      </c>
      <c r="G5429" s="23" t="n">
        <v>807882</v>
      </c>
      <c r="H5429" s="24" t="n">
        <f aca="false">Parametros!$B$3</f>
        <v>160.42</v>
      </c>
      <c r="I5429" s="24" t="n">
        <f aca="false">Parametros!$B$4</f>
        <v>151.76</v>
      </c>
      <c r="J5429" s="23" t="n">
        <f aca="false">G5429*H5429/I5429</f>
        <v>853982.804691618</v>
      </c>
      <c r="K5429" s="23" t="n">
        <v>775138.49</v>
      </c>
      <c r="L5429" s="23" t="n">
        <v>1015070</v>
      </c>
      <c r="M5429" s="23" t="n">
        <f aca="false">MIN(J5429:L5429)</f>
        <v>775138.49</v>
      </c>
      <c r="N5429" s="23" t="n">
        <f aca="false">MAX(J5429:L5429)</f>
        <v>1015070</v>
      </c>
      <c r="O5429" s="23" t="n">
        <f aca="false">MEDIAN(J5429:L5429)</f>
        <v>853982.804691618</v>
      </c>
      <c r="P5429" s="23" t="n">
        <f aca="false">AVERAGE(J5429:L5429)</f>
        <v>881397.09823054</v>
      </c>
      <c r="Q5429" s="23" t="n">
        <f aca="false">AVERAGE(M5429,O5429)</f>
        <v>814560.647345809</v>
      </c>
      <c r="R5429" s="23" t="n">
        <f aca="false">AVERAGE(N5429,O5429)</f>
        <v>934526.402345809</v>
      </c>
      <c r="S5429" s="23" t="n">
        <f aca="false">STDEV(J5429:L5429)</f>
        <v>122292.436358095</v>
      </c>
      <c r="T5429" s="25" t="n">
        <f aca="false">IF(P5429&gt;0,S5429/P5429,NA())</f>
        <v>0.138748399108194</v>
      </c>
      <c r="U5429" s="4" t="str">
        <f aca="false">IF(T5429&lt;=Parametros!$B$7,"MENOR",IF(T5429&lt;=Parametros!$B$8,"PROMEDIO MENOR-MEDIANA","PROMEDIO"))</f>
        <v>MENOR</v>
      </c>
      <c r="V5429" s="23" t="n">
        <f aca="false">IF(T5429&lt;=Parametros!$B$7,M5429,IF(T5429&lt;=Parametros!$B$8,Q5429,P5429))</f>
        <v>775138.49</v>
      </c>
      <c r="W5429" s="26" t="n">
        <f aca="false">ROUND(V5429,0)</f>
        <v>775138</v>
      </c>
      <c r="X5429" s="27" t="n">
        <f aca="false">K5429/G5429</f>
        <v>0.95946993496575</v>
      </c>
      <c r="Y5429" s="27" t="n">
        <f aca="false">L5429/G5429</f>
        <v>1.25645824513976</v>
      </c>
    </row>
    <row r="5430" customFormat="false" ht="26.25" hidden="false" customHeight="true" outlineLevel="0" collapsed="false">
      <c r="A5430" s="4" t="s">
        <v>1033</v>
      </c>
      <c r="B5430" s="4" t="s">
        <v>1668</v>
      </c>
      <c r="C5430" s="4" t="s">
        <v>2295</v>
      </c>
      <c r="D5430" s="4" t="s">
        <v>2296</v>
      </c>
      <c r="E5430" s="4" t="s">
        <v>98</v>
      </c>
      <c r="F5430" s="4" t="s">
        <v>99</v>
      </c>
      <c r="G5430" s="23" t="n">
        <v>807882</v>
      </c>
      <c r="H5430" s="24" t="n">
        <f aca="false">Parametros!$B$3</f>
        <v>160.42</v>
      </c>
      <c r="I5430" s="24" t="n">
        <f aca="false">Parametros!$B$4</f>
        <v>151.76</v>
      </c>
      <c r="J5430" s="23" t="n">
        <f aca="false">G5430*H5430/I5430</f>
        <v>853982.804691618</v>
      </c>
      <c r="K5430" s="23" t="n">
        <v>775138.49</v>
      </c>
      <c r="L5430" s="23" t="n">
        <v>1015070</v>
      </c>
      <c r="M5430" s="23" t="n">
        <f aca="false">MIN(J5430:L5430)</f>
        <v>775138.49</v>
      </c>
      <c r="N5430" s="23" t="n">
        <f aca="false">MAX(J5430:L5430)</f>
        <v>1015070</v>
      </c>
      <c r="O5430" s="23" t="n">
        <f aca="false">MEDIAN(J5430:L5430)</f>
        <v>853982.804691618</v>
      </c>
      <c r="P5430" s="23" t="n">
        <f aca="false">AVERAGE(J5430:L5430)</f>
        <v>881397.09823054</v>
      </c>
      <c r="Q5430" s="23" t="n">
        <f aca="false">AVERAGE(M5430,O5430)</f>
        <v>814560.647345809</v>
      </c>
      <c r="R5430" s="23" t="n">
        <f aca="false">AVERAGE(N5430,O5430)</f>
        <v>934526.402345809</v>
      </c>
      <c r="S5430" s="23" t="n">
        <f aca="false">STDEV(J5430:L5430)</f>
        <v>122292.436358095</v>
      </c>
      <c r="T5430" s="25" t="n">
        <f aca="false">IF(P5430&gt;0,S5430/P5430,NA())</f>
        <v>0.138748399108194</v>
      </c>
      <c r="U5430" s="4" t="str">
        <f aca="false">IF(T5430&lt;=Parametros!$B$7,"MENOR",IF(T5430&lt;=Parametros!$B$8,"PROMEDIO MENOR-MEDIANA","PROMEDIO"))</f>
        <v>MENOR</v>
      </c>
      <c r="V5430" s="23" t="n">
        <f aca="false">IF(T5430&lt;=Parametros!$B$7,M5430,IF(T5430&lt;=Parametros!$B$8,Q5430,P5430))</f>
        <v>775138.49</v>
      </c>
      <c r="W5430" s="26" t="n">
        <f aca="false">ROUND(V5430,0)</f>
        <v>775138</v>
      </c>
      <c r="X5430" s="27" t="n">
        <f aca="false">K5430/G5430</f>
        <v>0.95946993496575</v>
      </c>
      <c r="Y5430" s="27" t="n">
        <f aca="false">L5430/G5430</f>
        <v>1.25645824513976</v>
      </c>
    </row>
    <row r="5431" customFormat="false" ht="26.25" hidden="false" customHeight="true" outlineLevel="0" collapsed="false">
      <c r="A5431" s="4" t="s">
        <v>1036</v>
      </c>
      <c r="B5431" s="4" t="s">
        <v>1668</v>
      </c>
      <c r="C5431" s="4" t="s">
        <v>2297</v>
      </c>
      <c r="D5431" s="4" t="s">
        <v>2298</v>
      </c>
      <c r="E5431" s="4" t="s">
        <v>98</v>
      </c>
      <c r="F5431" s="4" t="s">
        <v>99</v>
      </c>
      <c r="G5431" s="23" t="n">
        <v>807882</v>
      </c>
      <c r="H5431" s="24" t="n">
        <f aca="false">Parametros!$B$3</f>
        <v>160.42</v>
      </c>
      <c r="I5431" s="24" t="n">
        <f aca="false">Parametros!$B$4</f>
        <v>151.76</v>
      </c>
      <c r="J5431" s="23" t="n">
        <f aca="false">G5431*H5431/I5431</f>
        <v>853982.804691618</v>
      </c>
      <c r="K5431" s="23" t="n">
        <v>775138.49</v>
      </c>
      <c r="L5431" s="23" t="n">
        <v>1015070</v>
      </c>
      <c r="M5431" s="23" t="n">
        <f aca="false">MIN(J5431:L5431)</f>
        <v>775138.49</v>
      </c>
      <c r="N5431" s="23" t="n">
        <f aca="false">MAX(J5431:L5431)</f>
        <v>1015070</v>
      </c>
      <c r="O5431" s="23" t="n">
        <f aca="false">MEDIAN(J5431:L5431)</f>
        <v>853982.804691618</v>
      </c>
      <c r="P5431" s="23" t="n">
        <f aca="false">AVERAGE(J5431:L5431)</f>
        <v>881397.09823054</v>
      </c>
      <c r="Q5431" s="23" t="n">
        <f aca="false">AVERAGE(M5431,O5431)</f>
        <v>814560.647345809</v>
      </c>
      <c r="R5431" s="23" t="n">
        <f aca="false">AVERAGE(N5431,O5431)</f>
        <v>934526.402345809</v>
      </c>
      <c r="S5431" s="23" t="n">
        <f aca="false">STDEV(J5431:L5431)</f>
        <v>122292.436358095</v>
      </c>
      <c r="T5431" s="25" t="n">
        <f aca="false">IF(P5431&gt;0,S5431/P5431,NA())</f>
        <v>0.138748399108194</v>
      </c>
      <c r="U5431" s="4" t="str">
        <f aca="false">IF(T5431&lt;=Parametros!$B$7,"MENOR",IF(T5431&lt;=Parametros!$B$8,"PROMEDIO MENOR-MEDIANA","PROMEDIO"))</f>
        <v>MENOR</v>
      </c>
      <c r="V5431" s="23" t="n">
        <f aca="false">IF(T5431&lt;=Parametros!$B$7,M5431,IF(T5431&lt;=Parametros!$B$8,Q5431,P5431))</f>
        <v>775138.49</v>
      </c>
      <c r="W5431" s="26" t="n">
        <f aca="false">ROUND(V5431,0)</f>
        <v>775138</v>
      </c>
      <c r="X5431" s="27" t="n">
        <f aca="false">K5431/G5431</f>
        <v>0.95946993496575</v>
      </c>
      <c r="Y5431" s="27" t="n">
        <f aca="false">L5431/G5431</f>
        <v>1.25645824513976</v>
      </c>
    </row>
    <row r="5432" customFormat="false" ht="26.25" hidden="false" customHeight="true" outlineLevel="0" collapsed="false">
      <c r="A5432" s="4" t="s">
        <v>1039</v>
      </c>
      <c r="B5432" s="4" t="s">
        <v>1668</v>
      </c>
      <c r="C5432" s="4" t="s">
        <v>2299</v>
      </c>
      <c r="D5432" s="4" t="s">
        <v>2300</v>
      </c>
      <c r="E5432" s="4" t="s">
        <v>98</v>
      </c>
      <c r="F5432" s="4" t="s">
        <v>99</v>
      </c>
      <c r="G5432" s="23" t="n">
        <v>807882</v>
      </c>
      <c r="H5432" s="24" t="n">
        <f aca="false">Parametros!$B$3</f>
        <v>160.42</v>
      </c>
      <c r="I5432" s="24" t="n">
        <f aca="false">Parametros!$B$4</f>
        <v>151.76</v>
      </c>
      <c r="J5432" s="23" t="n">
        <f aca="false">G5432*H5432/I5432</f>
        <v>853982.804691618</v>
      </c>
      <c r="K5432" s="23" t="n">
        <v>775138.49</v>
      </c>
      <c r="L5432" s="23" t="n">
        <v>1015070</v>
      </c>
      <c r="M5432" s="23" t="n">
        <f aca="false">MIN(J5432:L5432)</f>
        <v>775138.49</v>
      </c>
      <c r="N5432" s="23" t="n">
        <f aca="false">MAX(J5432:L5432)</f>
        <v>1015070</v>
      </c>
      <c r="O5432" s="23" t="n">
        <f aca="false">MEDIAN(J5432:L5432)</f>
        <v>853982.804691618</v>
      </c>
      <c r="P5432" s="23" t="n">
        <f aca="false">AVERAGE(J5432:L5432)</f>
        <v>881397.09823054</v>
      </c>
      <c r="Q5432" s="23" t="n">
        <f aca="false">AVERAGE(M5432,O5432)</f>
        <v>814560.647345809</v>
      </c>
      <c r="R5432" s="23" t="n">
        <f aca="false">AVERAGE(N5432,O5432)</f>
        <v>934526.402345809</v>
      </c>
      <c r="S5432" s="23" t="n">
        <f aca="false">STDEV(J5432:L5432)</f>
        <v>122292.436358095</v>
      </c>
      <c r="T5432" s="25" t="n">
        <f aca="false">IF(P5432&gt;0,S5432/P5432,NA())</f>
        <v>0.138748399108194</v>
      </c>
      <c r="U5432" s="4" t="str">
        <f aca="false">IF(T5432&lt;=Parametros!$B$7,"MENOR",IF(T5432&lt;=Parametros!$B$8,"PROMEDIO MENOR-MEDIANA","PROMEDIO"))</f>
        <v>MENOR</v>
      </c>
      <c r="V5432" s="23" t="n">
        <f aca="false">IF(T5432&lt;=Parametros!$B$7,M5432,IF(T5432&lt;=Parametros!$B$8,Q5432,P5432))</f>
        <v>775138.49</v>
      </c>
      <c r="W5432" s="26" t="n">
        <f aca="false">ROUND(V5432,0)</f>
        <v>775138</v>
      </c>
      <c r="X5432" s="27" t="n">
        <f aca="false">K5432/G5432</f>
        <v>0.95946993496575</v>
      </c>
      <c r="Y5432" s="27" t="n">
        <f aca="false">L5432/G5432</f>
        <v>1.25645824513976</v>
      </c>
    </row>
    <row r="5433" customFormat="false" ht="26.25" hidden="false" customHeight="true" outlineLevel="0" collapsed="false">
      <c r="A5433" s="4" t="s">
        <v>1042</v>
      </c>
      <c r="B5433" s="4" t="s">
        <v>1668</v>
      </c>
      <c r="C5433" s="4" t="s">
        <v>2301</v>
      </c>
      <c r="D5433" s="4" t="s">
        <v>2302</v>
      </c>
      <c r="E5433" s="4" t="s">
        <v>98</v>
      </c>
      <c r="F5433" s="4" t="s">
        <v>99</v>
      </c>
      <c r="G5433" s="23" t="n">
        <v>1287150</v>
      </c>
      <c r="H5433" s="24" t="n">
        <f aca="false">Parametros!$B$3</f>
        <v>160.42</v>
      </c>
      <c r="I5433" s="24" t="n">
        <f aca="false">Parametros!$B$4</f>
        <v>151.76</v>
      </c>
      <c r="J5433" s="23" t="n">
        <f aca="false">G5433*H5433/I5433</f>
        <v>1360599.65076436</v>
      </c>
      <c r="K5433" s="23" t="n">
        <v>1234982.73</v>
      </c>
      <c r="L5433" s="23" t="n">
        <v>1617329</v>
      </c>
      <c r="M5433" s="23" t="n">
        <f aca="false">MIN(J5433:L5433)</f>
        <v>1234982.73</v>
      </c>
      <c r="N5433" s="23" t="n">
        <f aca="false">MAX(J5433:L5433)</f>
        <v>1617329</v>
      </c>
      <c r="O5433" s="23" t="n">
        <f aca="false">MEDIAN(J5433:L5433)</f>
        <v>1360599.65076436</v>
      </c>
      <c r="P5433" s="23" t="n">
        <f aca="false">AVERAGE(J5433:L5433)</f>
        <v>1404303.79358812</v>
      </c>
      <c r="Q5433" s="23" t="n">
        <f aca="false">AVERAGE(M5433,O5433)</f>
        <v>1297791.19038218</v>
      </c>
      <c r="R5433" s="23" t="n">
        <f aca="false">AVERAGE(N5433,O5433)</f>
        <v>1488964.32538218</v>
      </c>
      <c r="S5433" s="23" t="n">
        <f aca="false">STDEV(J5433:L5433)</f>
        <v>194883.828525349</v>
      </c>
      <c r="T5433" s="25" t="n">
        <f aca="false">IF(P5433&gt;0,S5433/P5433,NA())</f>
        <v>0.138776117685621</v>
      </c>
      <c r="U5433" s="4" t="str">
        <f aca="false">IF(T5433&lt;=Parametros!$B$7,"MENOR",IF(T5433&lt;=Parametros!$B$8,"PROMEDIO MENOR-MEDIANA","PROMEDIO"))</f>
        <v>MENOR</v>
      </c>
      <c r="V5433" s="23" t="n">
        <f aca="false">IF(T5433&lt;=Parametros!$B$7,M5433,IF(T5433&lt;=Parametros!$B$8,Q5433,P5433))</f>
        <v>1234982.73</v>
      </c>
      <c r="W5433" s="26" t="n">
        <f aca="false">ROUND(V5433,0)</f>
        <v>1234983</v>
      </c>
      <c r="X5433" s="27" t="n">
        <f aca="false">K5433/G5433</f>
        <v>0.959470714368955</v>
      </c>
      <c r="Y5433" s="27" t="n">
        <f aca="false">L5433/G5433</f>
        <v>1.25651944217846</v>
      </c>
    </row>
    <row r="5434" customFormat="false" ht="26.25" hidden="false" customHeight="true" outlineLevel="0" collapsed="false">
      <c r="A5434" s="4" t="s">
        <v>1045</v>
      </c>
      <c r="B5434" s="4" t="s">
        <v>1668</v>
      </c>
      <c r="C5434" s="4" t="s">
        <v>2303</v>
      </c>
      <c r="D5434" s="4" t="s">
        <v>2304</v>
      </c>
      <c r="E5434" s="4" t="s">
        <v>112</v>
      </c>
      <c r="F5434" s="4" t="s">
        <v>99</v>
      </c>
      <c r="G5434" s="23" t="n">
        <v>54716</v>
      </c>
      <c r="H5434" s="24" t="n">
        <f aca="false">Parametros!$B$3</f>
        <v>160.42</v>
      </c>
      <c r="I5434" s="24" t="n">
        <f aca="false">Parametros!$B$4</f>
        <v>151.76</v>
      </c>
      <c r="J5434" s="23" t="n">
        <f aca="false">G5434*H5434/I5434</f>
        <v>57838.3020558777</v>
      </c>
      <c r="K5434" s="23" t="n">
        <v>52498.49</v>
      </c>
      <c r="L5434" s="23" t="n">
        <v>68663</v>
      </c>
      <c r="M5434" s="23" t="n">
        <f aca="false">MIN(J5434:L5434)</f>
        <v>52498.49</v>
      </c>
      <c r="N5434" s="23" t="n">
        <f aca="false">MAX(J5434:L5434)</f>
        <v>68663</v>
      </c>
      <c r="O5434" s="23" t="n">
        <f aca="false">MEDIAN(J5434:L5434)</f>
        <v>57838.3020558777</v>
      </c>
      <c r="P5434" s="23" t="n">
        <f aca="false">AVERAGE(J5434:L5434)</f>
        <v>59666.5973519592</v>
      </c>
      <c r="Q5434" s="23" t="n">
        <f aca="false">AVERAGE(M5434,O5434)</f>
        <v>55168.3960279389</v>
      </c>
      <c r="R5434" s="23" t="n">
        <f aca="false">AVERAGE(N5434,O5434)</f>
        <v>63250.6510279388</v>
      </c>
      <c r="S5434" s="23" t="n">
        <f aca="false">STDEV(J5434:L5434)</f>
        <v>8235.88754490252</v>
      </c>
      <c r="T5434" s="25" t="n">
        <f aca="false">IF(P5434&gt;0,S5434/P5434,NA())</f>
        <v>0.138031795182168</v>
      </c>
      <c r="U5434" s="4" t="str">
        <f aca="false">IF(T5434&lt;=Parametros!$B$7,"MENOR",IF(T5434&lt;=Parametros!$B$8,"PROMEDIO MENOR-MEDIANA","PROMEDIO"))</f>
        <v>MENOR</v>
      </c>
      <c r="V5434" s="23" t="n">
        <f aca="false">IF(T5434&lt;=Parametros!$B$7,M5434,IF(T5434&lt;=Parametros!$B$8,Q5434,P5434))</f>
        <v>52498.49</v>
      </c>
      <c r="W5434" s="26" t="n">
        <f aca="false">ROUND(V5434,0)</f>
        <v>52498</v>
      </c>
      <c r="X5434" s="27" t="n">
        <f aca="false">K5434/G5434</f>
        <v>0.959472366401053</v>
      </c>
      <c r="Y5434" s="27" t="n">
        <f aca="false">L5434/G5434</f>
        <v>1.25489801886103</v>
      </c>
    </row>
    <row r="5437" customFormat="false" ht="15" hidden="false" customHeight="true" outlineLevel="0" collapsed="false">
      <c r="A5437" s="20" t="s">
        <v>1386</v>
      </c>
      <c r="B5437" s="20"/>
      <c r="C5437" s="20"/>
      <c r="D5437" s="20"/>
      <c r="E5437" s="20"/>
      <c r="F5437" s="20"/>
      <c r="G5437" s="20"/>
      <c r="H5437" s="20"/>
      <c r="I5437" s="20"/>
      <c r="J5437" s="20"/>
      <c r="K5437" s="20"/>
      <c r="L5437" s="20"/>
      <c r="M5437" s="20"/>
      <c r="N5437" s="20"/>
      <c r="O5437" s="20"/>
      <c r="P5437" s="20"/>
      <c r="Q5437" s="20"/>
      <c r="R5437" s="20"/>
      <c r="S5437" s="20"/>
      <c r="T5437" s="20"/>
      <c r="U5437" s="20"/>
      <c r="V5437" s="20"/>
      <c r="W5437" s="20"/>
    </row>
    <row r="5438" customFormat="false" ht="77.25" hidden="false" customHeight="true" outlineLevel="0" collapsed="false">
      <c r="A5438" s="21" t="s">
        <v>67</v>
      </c>
      <c r="B5438" s="21" t="s">
        <v>68</v>
      </c>
      <c r="C5438" s="21" t="s">
        <v>69</v>
      </c>
      <c r="D5438" s="21" t="s">
        <v>70</v>
      </c>
      <c r="E5438" s="21" t="s">
        <v>71</v>
      </c>
      <c r="F5438" s="21" t="s">
        <v>72</v>
      </c>
      <c r="G5438" s="21" t="s">
        <v>73</v>
      </c>
      <c r="H5438" s="21" t="s">
        <v>74</v>
      </c>
      <c r="I5438" s="21" t="s">
        <v>75</v>
      </c>
      <c r="J5438" s="21" t="s">
        <v>76</v>
      </c>
      <c r="K5438" s="21" t="s">
        <v>77</v>
      </c>
      <c r="L5438" s="21" t="s">
        <v>78</v>
      </c>
      <c r="M5438" s="21" t="s">
        <v>79</v>
      </c>
      <c r="N5438" s="21" t="s">
        <v>80</v>
      </c>
      <c r="O5438" s="21" t="s">
        <v>81</v>
      </c>
      <c r="P5438" s="21" t="s">
        <v>82</v>
      </c>
      <c r="Q5438" s="21" t="s">
        <v>83</v>
      </c>
      <c r="R5438" s="21" t="s">
        <v>84</v>
      </c>
      <c r="S5438" s="21" t="s">
        <v>85</v>
      </c>
      <c r="T5438" s="21" t="s">
        <v>86</v>
      </c>
      <c r="U5438" s="21" t="s">
        <v>87</v>
      </c>
      <c r="V5438" s="21" t="s">
        <v>88</v>
      </c>
      <c r="W5438" s="21" t="s">
        <v>89</v>
      </c>
      <c r="X5438" s="21" t="s">
        <v>90</v>
      </c>
      <c r="Y5438" s="21" t="s">
        <v>91</v>
      </c>
    </row>
    <row r="5439" customFormat="false" ht="15" hidden="false" customHeight="true" outlineLevel="0" collapsed="false">
      <c r="A5439" s="22" t="s">
        <v>92</v>
      </c>
      <c r="B5439" s="22" t="s">
        <v>93</v>
      </c>
      <c r="C5439" s="22"/>
      <c r="D5439" s="22"/>
      <c r="E5439" s="22"/>
      <c r="F5439" s="22"/>
      <c r="G5439" s="22"/>
      <c r="H5439" s="22"/>
      <c r="I5439" s="22"/>
      <c r="J5439" s="22"/>
      <c r="K5439" s="22"/>
      <c r="L5439" s="22"/>
      <c r="M5439" s="22"/>
      <c r="N5439" s="22"/>
      <c r="O5439" s="22"/>
      <c r="P5439" s="22"/>
      <c r="Q5439" s="22"/>
      <c r="R5439" s="22"/>
      <c r="S5439" s="22"/>
      <c r="T5439" s="22"/>
      <c r="U5439" s="22"/>
      <c r="V5439" s="22"/>
      <c r="W5439" s="22"/>
    </row>
    <row r="5440" customFormat="false" ht="26.25" hidden="false" customHeight="true" outlineLevel="0" collapsed="false">
      <c r="A5440" s="4" t="s">
        <v>94</v>
      </c>
      <c r="B5440" s="4" t="s">
        <v>1668</v>
      </c>
      <c r="C5440" s="4" t="s">
        <v>1669</v>
      </c>
      <c r="D5440" s="4" t="s">
        <v>1670</v>
      </c>
      <c r="E5440" s="4" t="s">
        <v>98</v>
      </c>
      <c r="F5440" s="4" t="s">
        <v>99</v>
      </c>
      <c r="G5440" s="23" t="n">
        <v>1077176</v>
      </c>
      <c r="H5440" s="24" t="n">
        <f aca="false">Parametros!$B$3</f>
        <v>160.42</v>
      </c>
      <c r="I5440" s="24" t="n">
        <f aca="false">Parametros!$B$4</f>
        <v>151.76</v>
      </c>
      <c r="J5440" s="23" t="n">
        <f aca="false">G5440*H5440/I5440</f>
        <v>1138643.73958882</v>
      </c>
      <c r="K5440" s="23" t="n">
        <v>1033518.59</v>
      </c>
      <c r="L5440" s="23" t="n">
        <v>1353506</v>
      </c>
      <c r="M5440" s="23" t="n">
        <f aca="false">MIN(J5440:L5440)</f>
        <v>1033518.59</v>
      </c>
      <c r="N5440" s="23" t="n">
        <f aca="false">MAX(J5440:L5440)</f>
        <v>1353506</v>
      </c>
      <c r="O5440" s="23" t="n">
        <f aca="false">MEDIAN(J5440:L5440)</f>
        <v>1138643.73958882</v>
      </c>
      <c r="P5440" s="23" t="n">
        <f aca="false">AVERAGE(J5440:L5440)</f>
        <v>1175222.77652961</v>
      </c>
      <c r="Q5440" s="23" t="n">
        <f aca="false">AVERAGE(M5440,O5440)</f>
        <v>1086081.16479441</v>
      </c>
      <c r="R5440" s="23" t="n">
        <f aca="false">AVERAGE(N5440,O5440)</f>
        <v>1246074.86979441</v>
      </c>
      <c r="S5440" s="23" t="n">
        <f aca="false">STDEV(J5440:L5440)</f>
        <v>163099.678409442</v>
      </c>
      <c r="T5440" s="25" t="n">
        <f aca="false">IF(P5440&gt;0,S5440/P5440,NA())</f>
        <v>0.138781924301254</v>
      </c>
      <c r="U5440" s="4" t="str">
        <f aca="false">IF(T5440&lt;=Parametros!$B$7,"MENOR",IF(T5440&lt;=Parametros!$B$8,"PROMEDIO MENOR-MEDIANA","PROMEDIO"))</f>
        <v>MENOR</v>
      </c>
      <c r="V5440" s="23" t="n">
        <f aca="false">IF(T5440&lt;=Parametros!$B$7,M5440,IF(T5440&lt;=Parametros!$B$8,Q5440,P5440))</f>
        <v>1033518.59</v>
      </c>
      <c r="W5440" s="26" t="n">
        <f aca="false">ROUND(V5440,0)</f>
        <v>1033519</v>
      </c>
      <c r="X5440" s="27" t="n">
        <f aca="false">K5440/G5440</f>
        <v>0.9594704950723</v>
      </c>
      <c r="Y5440" s="27" t="n">
        <f aca="false">L5440/G5440</f>
        <v>1.25653189450935</v>
      </c>
    </row>
    <row r="5441" customFormat="false" ht="26.25" hidden="false" customHeight="true" outlineLevel="0" collapsed="false">
      <c r="A5441" s="4" t="s">
        <v>100</v>
      </c>
      <c r="B5441" s="4" t="s">
        <v>1668</v>
      </c>
      <c r="C5441" s="4" t="s">
        <v>1671</v>
      </c>
      <c r="D5441" s="4" t="s">
        <v>1672</v>
      </c>
      <c r="E5441" s="4" t="s">
        <v>98</v>
      </c>
      <c r="F5441" s="4" t="s">
        <v>99</v>
      </c>
      <c r="G5441" s="23" t="n">
        <v>515171</v>
      </c>
      <c r="H5441" s="24" t="n">
        <f aca="false">Parametros!$B$3</f>
        <v>160.42</v>
      </c>
      <c r="I5441" s="24" t="n">
        <f aca="false">Parametros!$B$4</f>
        <v>151.76</v>
      </c>
      <c r="J5441" s="23" t="n">
        <f aca="false">G5441*H5441/I5441</f>
        <v>544568.607142857</v>
      </c>
      <c r="K5441" s="23" t="n">
        <v>494291.62</v>
      </c>
      <c r="L5441" s="23" t="n">
        <v>647241</v>
      </c>
      <c r="M5441" s="23" t="n">
        <f aca="false">MIN(J5441:L5441)</f>
        <v>494291.62</v>
      </c>
      <c r="N5441" s="23" t="n">
        <f aca="false">MAX(J5441:L5441)</f>
        <v>647241</v>
      </c>
      <c r="O5441" s="23" t="n">
        <f aca="false">MEDIAN(J5441:L5441)</f>
        <v>544568.607142857</v>
      </c>
      <c r="P5441" s="23" t="n">
        <f aca="false">AVERAGE(J5441:L5441)</f>
        <v>562033.742380952</v>
      </c>
      <c r="Q5441" s="23" t="n">
        <f aca="false">AVERAGE(M5441,O5441)</f>
        <v>519430.113571429</v>
      </c>
      <c r="R5441" s="23" t="n">
        <f aca="false">AVERAGE(N5441,O5441)</f>
        <v>595904.803571429</v>
      </c>
      <c r="S5441" s="23" t="n">
        <f aca="false">STDEV(J5441:L5441)</f>
        <v>77956.0864991299</v>
      </c>
      <c r="T5441" s="25" t="n">
        <f aca="false">IF(P5441&gt;0,S5441/P5441,NA())</f>
        <v>0.13870356994739</v>
      </c>
      <c r="U5441" s="4" t="str">
        <f aca="false">IF(T5441&lt;=Parametros!$B$7,"MENOR",IF(T5441&lt;=Parametros!$B$8,"PROMEDIO MENOR-MEDIANA","PROMEDIO"))</f>
        <v>MENOR</v>
      </c>
      <c r="V5441" s="23" t="n">
        <f aca="false">IF(T5441&lt;=Parametros!$B$7,M5441,IF(T5441&lt;=Parametros!$B$8,Q5441,P5441))</f>
        <v>494291.62</v>
      </c>
      <c r="W5441" s="26" t="n">
        <f aca="false">ROUND(V5441,0)</f>
        <v>494292</v>
      </c>
      <c r="X5441" s="27" t="n">
        <f aca="false">K5441/G5441</f>
        <v>0.959470971774421</v>
      </c>
      <c r="Y5441" s="27" t="n">
        <f aca="false">L5441/G5441</f>
        <v>1.25636147997461</v>
      </c>
    </row>
    <row r="5442" customFormat="false" ht="26.25" hidden="false" customHeight="true" outlineLevel="0" collapsed="false">
      <c r="A5442" s="4" t="s">
        <v>103</v>
      </c>
      <c r="B5442" s="4" t="s">
        <v>1668</v>
      </c>
      <c r="C5442" s="4" t="s">
        <v>1673</v>
      </c>
      <c r="D5442" s="4" t="s">
        <v>1674</v>
      </c>
      <c r="E5442" s="4" t="s">
        <v>98</v>
      </c>
      <c r="F5442" s="4" t="s">
        <v>99</v>
      </c>
      <c r="G5442" s="23" t="n">
        <v>515171</v>
      </c>
      <c r="H5442" s="24" t="n">
        <f aca="false">Parametros!$B$3</f>
        <v>160.42</v>
      </c>
      <c r="I5442" s="24" t="n">
        <f aca="false">Parametros!$B$4</f>
        <v>151.76</v>
      </c>
      <c r="J5442" s="23" t="n">
        <f aca="false">G5442*H5442/I5442</f>
        <v>544568.607142857</v>
      </c>
      <c r="K5442" s="23" t="n">
        <v>494291.62</v>
      </c>
      <c r="L5442" s="23" t="n">
        <v>647241</v>
      </c>
      <c r="M5442" s="23" t="n">
        <f aca="false">MIN(J5442:L5442)</f>
        <v>494291.62</v>
      </c>
      <c r="N5442" s="23" t="n">
        <f aca="false">MAX(J5442:L5442)</f>
        <v>647241</v>
      </c>
      <c r="O5442" s="23" t="n">
        <f aca="false">MEDIAN(J5442:L5442)</f>
        <v>544568.607142857</v>
      </c>
      <c r="P5442" s="23" t="n">
        <f aca="false">AVERAGE(J5442:L5442)</f>
        <v>562033.742380952</v>
      </c>
      <c r="Q5442" s="23" t="n">
        <f aca="false">AVERAGE(M5442,O5442)</f>
        <v>519430.113571429</v>
      </c>
      <c r="R5442" s="23" t="n">
        <f aca="false">AVERAGE(N5442,O5442)</f>
        <v>595904.803571429</v>
      </c>
      <c r="S5442" s="23" t="n">
        <f aca="false">STDEV(J5442:L5442)</f>
        <v>77956.0864991299</v>
      </c>
      <c r="T5442" s="25" t="n">
        <f aca="false">IF(P5442&gt;0,S5442/P5442,NA())</f>
        <v>0.13870356994739</v>
      </c>
      <c r="U5442" s="4" t="str">
        <f aca="false">IF(T5442&lt;=Parametros!$B$7,"MENOR",IF(T5442&lt;=Parametros!$B$8,"PROMEDIO MENOR-MEDIANA","PROMEDIO"))</f>
        <v>MENOR</v>
      </c>
      <c r="V5442" s="23" t="n">
        <f aca="false">IF(T5442&lt;=Parametros!$B$7,M5442,IF(T5442&lt;=Parametros!$B$8,Q5442,P5442))</f>
        <v>494291.62</v>
      </c>
      <c r="W5442" s="26" t="n">
        <f aca="false">ROUND(V5442,0)</f>
        <v>494292</v>
      </c>
      <c r="X5442" s="27" t="n">
        <f aca="false">K5442/G5442</f>
        <v>0.959470971774421</v>
      </c>
      <c r="Y5442" s="27" t="n">
        <f aca="false">L5442/G5442</f>
        <v>1.25636147997461</v>
      </c>
    </row>
    <row r="5443" customFormat="false" ht="26.25" hidden="false" customHeight="true" outlineLevel="0" collapsed="false">
      <c r="A5443" s="4" t="s">
        <v>106</v>
      </c>
      <c r="B5443" s="4" t="s">
        <v>1668</v>
      </c>
      <c r="C5443" s="4" t="s">
        <v>1675</v>
      </c>
      <c r="D5443" s="4" t="s">
        <v>1676</v>
      </c>
      <c r="E5443" s="4" t="s">
        <v>98</v>
      </c>
      <c r="F5443" s="4" t="s">
        <v>99</v>
      </c>
      <c r="G5443" s="23" t="n">
        <v>257586</v>
      </c>
      <c r="H5443" s="24" t="n">
        <f aca="false">Parametros!$B$3</f>
        <v>160.42</v>
      </c>
      <c r="I5443" s="24" t="n">
        <f aca="false">Parametros!$B$4</f>
        <v>151.76</v>
      </c>
      <c r="J5443" s="23" t="n">
        <f aca="false">G5443*H5443/I5443</f>
        <v>272284.832103321</v>
      </c>
      <c r="K5443" s="23" t="n">
        <v>247146.27</v>
      </c>
      <c r="L5443" s="23" t="n">
        <v>323561</v>
      </c>
      <c r="M5443" s="23" t="n">
        <f aca="false">MIN(J5443:L5443)</f>
        <v>247146.27</v>
      </c>
      <c r="N5443" s="23" t="n">
        <f aca="false">MAX(J5443:L5443)</f>
        <v>323561</v>
      </c>
      <c r="O5443" s="23" t="n">
        <f aca="false">MEDIAN(J5443:L5443)</f>
        <v>272284.832103321</v>
      </c>
      <c r="P5443" s="23" t="n">
        <f aca="false">AVERAGE(J5443:L5443)</f>
        <v>280997.367367774</v>
      </c>
      <c r="Q5443" s="23" t="n">
        <f aca="false">AVERAGE(M5443,O5443)</f>
        <v>259715.551051661</v>
      </c>
      <c r="R5443" s="23" t="n">
        <f aca="false">AVERAGE(N5443,O5443)</f>
        <v>297922.916051661</v>
      </c>
      <c r="S5443" s="23" t="n">
        <f aca="false">STDEV(J5443:L5443)</f>
        <v>38945.2685610714</v>
      </c>
      <c r="T5443" s="25" t="n">
        <f aca="false">IF(P5443&gt;0,S5443/P5443,NA())</f>
        <v>0.138596560266343</v>
      </c>
      <c r="U5443" s="4" t="str">
        <f aca="false">IF(T5443&lt;=Parametros!$B$7,"MENOR",IF(T5443&lt;=Parametros!$B$8,"PROMEDIO MENOR-MEDIANA","PROMEDIO"))</f>
        <v>MENOR</v>
      </c>
      <c r="V5443" s="23" t="n">
        <f aca="false">IF(T5443&lt;=Parametros!$B$7,M5443,IF(T5443&lt;=Parametros!$B$8,Q5443,P5443))</f>
        <v>247146.27</v>
      </c>
      <c r="W5443" s="26" t="n">
        <f aca="false">ROUND(V5443,0)</f>
        <v>247146</v>
      </c>
      <c r="X5443" s="27" t="n">
        <f aca="false">K5443/G5443</f>
        <v>0.959470895157346</v>
      </c>
      <c r="Y5443" s="27" t="n">
        <f aca="false">L5443/G5443</f>
        <v>1.25612805043752</v>
      </c>
    </row>
    <row r="5444" customFormat="false" ht="26.25" hidden="false" customHeight="true" outlineLevel="0" collapsed="false">
      <c r="A5444" s="4" t="s">
        <v>109</v>
      </c>
      <c r="B5444" s="4" t="s">
        <v>1668</v>
      </c>
      <c r="C5444" s="4" t="s">
        <v>1679</v>
      </c>
      <c r="D5444" s="4" t="s">
        <v>1680</v>
      </c>
      <c r="E5444" s="4" t="s">
        <v>98</v>
      </c>
      <c r="F5444" s="4" t="s">
        <v>99</v>
      </c>
      <c r="G5444" s="23" t="n">
        <v>269294</v>
      </c>
      <c r="H5444" s="24" t="n">
        <f aca="false">Parametros!$B$3</f>
        <v>160.42</v>
      </c>
      <c r="I5444" s="24" t="n">
        <f aca="false">Parametros!$B$4</f>
        <v>151.76</v>
      </c>
      <c r="J5444" s="23" t="n">
        <f aca="false">G5444*H5444/I5444</f>
        <v>284660.934897206</v>
      </c>
      <c r="K5444" s="23" t="n">
        <v>258379.19</v>
      </c>
      <c r="L5444" s="23" t="n">
        <v>338317</v>
      </c>
      <c r="M5444" s="23" t="n">
        <f aca="false">MIN(J5444:L5444)</f>
        <v>258379.19</v>
      </c>
      <c r="N5444" s="23" t="n">
        <f aca="false">MAX(J5444:L5444)</f>
        <v>338317</v>
      </c>
      <c r="O5444" s="23" t="n">
        <f aca="false">MEDIAN(J5444:L5444)</f>
        <v>284660.934897206</v>
      </c>
      <c r="P5444" s="23" t="n">
        <f aca="false">AVERAGE(J5444:L5444)</f>
        <v>293785.708299069</v>
      </c>
      <c r="Q5444" s="23" t="n">
        <f aca="false">AVERAGE(M5444,O5444)</f>
        <v>271520.062448603</v>
      </c>
      <c r="R5444" s="23" t="n">
        <f aca="false">AVERAGE(N5444,O5444)</f>
        <v>311488.967448603</v>
      </c>
      <c r="S5444" s="23" t="n">
        <f aca="false">STDEV(J5444:L5444)</f>
        <v>40742.6003603787</v>
      </c>
      <c r="T5444" s="25" t="n">
        <f aca="false">IF(P5444&gt;0,S5444/P5444,NA())</f>
        <v>0.138681355863994</v>
      </c>
      <c r="U5444" s="4" t="str">
        <f aca="false">IF(T5444&lt;=Parametros!$B$7,"MENOR",IF(T5444&lt;=Parametros!$B$8,"PROMEDIO MENOR-MEDIANA","PROMEDIO"))</f>
        <v>MENOR</v>
      </c>
      <c r="V5444" s="23" t="n">
        <f aca="false">IF(T5444&lt;=Parametros!$B$7,M5444,IF(T5444&lt;=Parametros!$B$8,Q5444,P5444))</f>
        <v>258379.19</v>
      </c>
      <c r="W5444" s="26" t="n">
        <f aca="false">ROUND(V5444,0)</f>
        <v>258379</v>
      </c>
      <c r="X5444" s="27" t="n">
        <f aca="false">K5444/G5444</f>
        <v>0.959468796185582</v>
      </c>
      <c r="Y5444" s="27" t="n">
        <f aca="false">L5444/G5444</f>
        <v>1.25631094640059</v>
      </c>
    </row>
    <row r="5445" customFormat="false" ht="26.25" hidden="false" customHeight="true" outlineLevel="0" collapsed="false">
      <c r="A5445" s="4" t="s">
        <v>113</v>
      </c>
      <c r="B5445" s="4" t="s">
        <v>1668</v>
      </c>
      <c r="C5445" s="4" t="s">
        <v>1681</v>
      </c>
      <c r="D5445" s="4" t="s">
        <v>1682</v>
      </c>
      <c r="E5445" s="4" t="s">
        <v>112</v>
      </c>
      <c r="F5445" s="4" t="s">
        <v>99</v>
      </c>
      <c r="G5445" s="23" t="n">
        <v>386378</v>
      </c>
      <c r="H5445" s="24" t="n">
        <f aca="false">Parametros!$B$3</f>
        <v>160.42</v>
      </c>
      <c r="I5445" s="24" t="n">
        <f aca="false">Parametros!$B$4</f>
        <v>151.76</v>
      </c>
      <c r="J5445" s="23" t="n">
        <f aca="false">G5445*H5445/I5445</f>
        <v>408426.191091197</v>
      </c>
      <c r="K5445" s="23" t="n">
        <v>370718.49</v>
      </c>
      <c r="L5445" s="23" t="n">
        <v>485401</v>
      </c>
      <c r="M5445" s="23" t="n">
        <f aca="false">MIN(J5445:L5445)</f>
        <v>370718.49</v>
      </c>
      <c r="N5445" s="23" t="n">
        <f aca="false">MAX(J5445:L5445)</f>
        <v>485401</v>
      </c>
      <c r="O5445" s="23" t="n">
        <f aca="false">MEDIAN(J5445:L5445)</f>
        <v>408426.191091197</v>
      </c>
      <c r="P5445" s="23" t="n">
        <f aca="false">AVERAGE(J5445:L5445)</f>
        <v>421515.227030399</v>
      </c>
      <c r="Q5445" s="23" t="n">
        <f aca="false">AVERAGE(M5445,O5445)</f>
        <v>389572.340545598</v>
      </c>
      <c r="R5445" s="23" t="n">
        <f aca="false">AVERAGE(N5445,O5445)</f>
        <v>446913.595545598</v>
      </c>
      <c r="S5445" s="23" t="n">
        <f aca="false">STDEV(J5445:L5445)</f>
        <v>58450.9338790949</v>
      </c>
      <c r="T5445" s="25" t="n">
        <f aca="false">IF(P5445&gt;0,S5445/P5445,NA())</f>
        <v>0.13866861771729</v>
      </c>
      <c r="U5445" s="4" t="str">
        <f aca="false">IF(T5445&lt;=Parametros!$B$7,"MENOR",IF(T5445&lt;=Parametros!$B$8,"PROMEDIO MENOR-MEDIANA","PROMEDIO"))</f>
        <v>MENOR</v>
      </c>
      <c r="V5445" s="23" t="n">
        <f aca="false">IF(T5445&lt;=Parametros!$B$7,M5445,IF(T5445&lt;=Parametros!$B$8,Q5445,P5445))</f>
        <v>370718.49</v>
      </c>
      <c r="W5445" s="26" t="n">
        <f aca="false">ROUND(V5445,0)</f>
        <v>370718</v>
      </c>
      <c r="X5445" s="27" t="n">
        <f aca="false">K5445/G5445</f>
        <v>0.959471010254207</v>
      </c>
      <c r="Y5445" s="27" t="n">
        <f aca="false">L5445/G5445</f>
        <v>1.25628529574665</v>
      </c>
    </row>
    <row r="5446" customFormat="false" ht="26.25" hidden="false" customHeight="true" outlineLevel="0" collapsed="false">
      <c r="A5446" s="4" t="s">
        <v>116</v>
      </c>
      <c r="B5446" s="4" t="s">
        <v>1668</v>
      </c>
      <c r="C5446" s="4" t="s">
        <v>1683</v>
      </c>
      <c r="D5446" s="4" t="s">
        <v>1684</v>
      </c>
      <c r="E5446" s="4" t="s">
        <v>112</v>
      </c>
      <c r="F5446" s="4" t="s">
        <v>99</v>
      </c>
      <c r="G5446" s="23" t="n">
        <v>269059</v>
      </c>
      <c r="H5446" s="24" t="n">
        <f aca="false">Parametros!$B$3</f>
        <v>160.42</v>
      </c>
      <c r="I5446" s="24" t="n">
        <f aca="false">Parametros!$B$4</f>
        <v>151.76</v>
      </c>
      <c r="J5446" s="23" t="n">
        <f aca="false">G5446*H5446/I5446</f>
        <v>284412.524907749</v>
      </c>
      <c r="K5446" s="23" t="n">
        <v>258153.78</v>
      </c>
      <c r="L5446" s="23" t="n">
        <v>338079</v>
      </c>
      <c r="M5446" s="23" t="n">
        <f aca="false">MIN(J5446:L5446)</f>
        <v>258153.78</v>
      </c>
      <c r="N5446" s="23" t="n">
        <f aca="false">MAX(J5446:L5446)</f>
        <v>338079</v>
      </c>
      <c r="O5446" s="23" t="n">
        <f aca="false">MEDIAN(J5446:L5446)</f>
        <v>284412.524907749</v>
      </c>
      <c r="P5446" s="23" t="n">
        <f aca="false">AVERAGE(J5446:L5446)</f>
        <v>293548.43496925</v>
      </c>
      <c r="Q5446" s="23" t="n">
        <f aca="false">AVERAGE(M5446,O5446)</f>
        <v>271283.152453875</v>
      </c>
      <c r="R5446" s="23" t="n">
        <f aca="false">AVERAGE(N5446,O5446)</f>
        <v>311245.762453875</v>
      </c>
      <c r="S5446" s="23" t="n">
        <f aca="false">STDEV(J5446:L5446)</f>
        <v>40738.296939133</v>
      </c>
      <c r="T5446" s="25" t="n">
        <f aca="false">IF(P5446&gt;0,S5446/P5446,NA())</f>
        <v>0.138778791116364</v>
      </c>
      <c r="U5446" s="4" t="str">
        <f aca="false">IF(T5446&lt;=Parametros!$B$7,"MENOR",IF(T5446&lt;=Parametros!$B$8,"PROMEDIO MENOR-MEDIANA","PROMEDIO"))</f>
        <v>MENOR</v>
      </c>
      <c r="V5446" s="23" t="n">
        <f aca="false">IF(T5446&lt;=Parametros!$B$7,M5446,IF(T5446&lt;=Parametros!$B$8,Q5446,P5446))</f>
        <v>258153.78</v>
      </c>
      <c r="W5446" s="26" t="n">
        <f aca="false">ROUND(V5446,0)</f>
        <v>258154</v>
      </c>
      <c r="X5446" s="27" t="n">
        <f aca="false">K5446/G5446</f>
        <v>0.95946903838935</v>
      </c>
      <c r="Y5446" s="27" t="n">
        <f aca="false">L5446/G5446</f>
        <v>1.25652366209642</v>
      </c>
    </row>
    <row r="5447" customFormat="false" ht="26.25" hidden="false" customHeight="true" outlineLevel="0" collapsed="false">
      <c r="A5447" s="4" t="s">
        <v>119</v>
      </c>
      <c r="B5447" s="4" t="s">
        <v>1668</v>
      </c>
      <c r="C5447" s="4" t="s">
        <v>1677</v>
      </c>
      <c r="D5447" s="4" t="s">
        <v>1678</v>
      </c>
      <c r="E5447" s="4" t="s">
        <v>112</v>
      </c>
      <c r="F5447" s="4" t="s">
        <v>99</v>
      </c>
      <c r="G5447" s="23" t="n">
        <v>257586</v>
      </c>
      <c r="H5447" s="24" t="n">
        <f aca="false">Parametros!$B$3</f>
        <v>160.42</v>
      </c>
      <c r="I5447" s="24" t="n">
        <f aca="false">Parametros!$B$4</f>
        <v>151.76</v>
      </c>
      <c r="J5447" s="23" t="n">
        <f aca="false">G5447*H5447/I5447</f>
        <v>272284.832103321</v>
      </c>
      <c r="K5447" s="23" t="n">
        <v>247146.27</v>
      </c>
      <c r="L5447" s="23" t="n">
        <v>323561</v>
      </c>
      <c r="M5447" s="23" t="n">
        <f aca="false">MIN(J5447:L5447)</f>
        <v>247146.27</v>
      </c>
      <c r="N5447" s="23" t="n">
        <f aca="false">MAX(J5447:L5447)</f>
        <v>323561</v>
      </c>
      <c r="O5447" s="23" t="n">
        <f aca="false">MEDIAN(J5447:L5447)</f>
        <v>272284.832103321</v>
      </c>
      <c r="P5447" s="23" t="n">
        <f aca="false">AVERAGE(J5447:L5447)</f>
        <v>280997.367367774</v>
      </c>
      <c r="Q5447" s="23" t="n">
        <f aca="false">AVERAGE(M5447,O5447)</f>
        <v>259715.551051661</v>
      </c>
      <c r="R5447" s="23" t="n">
        <f aca="false">AVERAGE(N5447,O5447)</f>
        <v>297922.916051661</v>
      </c>
      <c r="S5447" s="23" t="n">
        <f aca="false">STDEV(J5447:L5447)</f>
        <v>38945.2685610714</v>
      </c>
      <c r="T5447" s="25" t="n">
        <f aca="false">IF(P5447&gt;0,S5447/P5447,NA())</f>
        <v>0.138596560266343</v>
      </c>
      <c r="U5447" s="4" t="str">
        <f aca="false">IF(T5447&lt;=Parametros!$B$7,"MENOR",IF(T5447&lt;=Parametros!$B$8,"PROMEDIO MENOR-MEDIANA","PROMEDIO"))</f>
        <v>MENOR</v>
      </c>
      <c r="V5447" s="23" t="n">
        <f aca="false">IF(T5447&lt;=Parametros!$B$7,M5447,IF(T5447&lt;=Parametros!$B$8,Q5447,P5447))</f>
        <v>247146.27</v>
      </c>
      <c r="W5447" s="26" t="n">
        <f aca="false">ROUND(V5447,0)</f>
        <v>247146</v>
      </c>
      <c r="X5447" s="27" t="n">
        <f aca="false">K5447/G5447</f>
        <v>0.959470895157346</v>
      </c>
      <c r="Y5447" s="27" t="n">
        <f aca="false">L5447/G5447</f>
        <v>1.25612805043752</v>
      </c>
    </row>
    <row r="5448" customFormat="false" ht="26.25" hidden="false" customHeight="true" outlineLevel="0" collapsed="false">
      <c r="A5448" s="4" t="s">
        <v>122</v>
      </c>
      <c r="B5448" s="4" t="s">
        <v>1668</v>
      </c>
      <c r="C5448" s="4" t="s">
        <v>1685</v>
      </c>
      <c r="D5448" s="4" t="s">
        <v>1686</v>
      </c>
      <c r="E5448" s="4" t="s">
        <v>98</v>
      </c>
      <c r="F5448" s="4" t="s">
        <v>99</v>
      </c>
      <c r="G5448" s="23" t="n">
        <v>515171</v>
      </c>
      <c r="H5448" s="24" t="n">
        <f aca="false">Parametros!$B$3</f>
        <v>160.42</v>
      </c>
      <c r="I5448" s="24" t="n">
        <f aca="false">Parametros!$B$4</f>
        <v>151.76</v>
      </c>
      <c r="J5448" s="23" t="n">
        <f aca="false">G5448*H5448/I5448</f>
        <v>544568.607142857</v>
      </c>
      <c r="K5448" s="23" t="n">
        <v>494291.62</v>
      </c>
      <c r="L5448" s="23" t="n">
        <v>647241</v>
      </c>
      <c r="M5448" s="23" t="n">
        <f aca="false">MIN(J5448:L5448)</f>
        <v>494291.62</v>
      </c>
      <c r="N5448" s="23" t="n">
        <f aca="false">MAX(J5448:L5448)</f>
        <v>647241</v>
      </c>
      <c r="O5448" s="23" t="n">
        <f aca="false">MEDIAN(J5448:L5448)</f>
        <v>544568.607142857</v>
      </c>
      <c r="P5448" s="23" t="n">
        <f aca="false">AVERAGE(J5448:L5448)</f>
        <v>562033.742380952</v>
      </c>
      <c r="Q5448" s="23" t="n">
        <f aca="false">AVERAGE(M5448,O5448)</f>
        <v>519430.113571429</v>
      </c>
      <c r="R5448" s="23" t="n">
        <f aca="false">AVERAGE(N5448,O5448)</f>
        <v>595904.803571429</v>
      </c>
      <c r="S5448" s="23" t="n">
        <f aca="false">STDEV(J5448:L5448)</f>
        <v>77956.0864991299</v>
      </c>
      <c r="T5448" s="25" t="n">
        <f aca="false">IF(P5448&gt;0,S5448/P5448,NA())</f>
        <v>0.13870356994739</v>
      </c>
      <c r="U5448" s="4" t="str">
        <f aca="false">IF(T5448&lt;=Parametros!$B$7,"MENOR",IF(T5448&lt;=Parametros!$B$8,"PROMEDIO MENOR-MEDIANA","PROMEDIO"))</f>
        <v>MENOR</v>
      </c>
      <c r="V5448" s="23" t="n">
        <f aca="false">IF(T5448&lt;=Parametros!$B$7,M5448,IF(T5448&lt;=Parametros!$B$8,Q5448,P5448))</f>
        <v>494291.62</v>
      </c>
      <c r="W5448" s="26" t="n">
        <f aca="false">ROUND(V5448,0)</f>
        <v>494292</v>
      </c>
      <c r="X5448" s="27" t="n">
        <f aca="false">K5448/G5448</f>
        <v>0.959470971774421</v>
      </c>
      <c r="Y5448" s="27" t="n">
        <f aca="false">L5448/G5448</f>
        <v>1.25636147997461</v>
      </c>
    </row>
    <row r="5449" customFormat="false" ht="26.25" hidden="false" customHeight="true" outlineLevel="0" collapsed="false">
      <c r="A5449" s="4" t="s">
        <v>125</v>
      </c>
      <c r="B5449" s="4" t="s">
        <v>1668</v>
      </c>
      <c r="C5449" s="4" t="s">
        <v>1687</v>
      </c>
      <c r="D5449" s="4" t="s">
        <v>1688</v>
      </c>
      <c r="E5449" s="4" t="s">
        <v>98</v>
      </c>
      <c r="F5449" s="4" t="s">
        <v>99</v>
      </c>
      <c r="G5449" s="23" t="n">
        <v>515171</v>
      </c>
      <c r="H5449" s="24" t="n">
        <f aca="false">Parametros!$B$3</f>
        <v>160.42</v>
      </c>
      <c r="I5449" s="24" t="n">
        <f aca="false">Parametros!$B$4</f>
        <v>151.76</v>
      </c>
      <c r="J5449" s="23" t="n">
        <f aca="false">G5449*H5449/I5449</f>
        <v>544568.607142857</v>
      </c>
      <c r="K5449" s="23" t="n">
        <v>494291.62</v>
      </c>
      <c r="L5449" s="23" t="n">
        <v>647241</v>
      </c>
      <c r="M5449" s="23" t="n">
        <f aca="false">MIN(J5449:L5449)</f>
        <v>494291.62</v>
      </c>
      <c r="N5449" s="23" t="n">
        <f aca="false">MAX(J5449:L5449)</f>
        <v>647241</v>
      </c>
      <c r="O5449" s="23" t="n">
        <f aca="false">MEDIAN(J5449:L5449)</f>
        <v>544568.607142857</v>
      </c>
      <c r="P5449" s="23" t="n">
        <f aca="false">AVERAGE(J5449:L5449)</f>
        <v>562033.742380952</v>
      </c>
      <c r="Q5449" s="23" t="n">
        <f aca="false">AVERAGE(M5449,O5449)</f>
        <v>519430.113571429</v>
      </c>
      <c r="R5449" s="23" t="n">
        <f aca="false">AVERAGE(N5449,O5449)</f>
        <v>595904.803571429</v>
      </c>
      <c r="S5449" s="23" t="n">
        <f aca="false">STDEV(J5449:L5449)</f>
        <v>77956.0864991299</v>
      </c>
      <c r="T5449" s="25" t="n">
        <f aca="false">IF(P5449&gt;0,S5449/P5449,NA())</f>
        <v>0.13870356994739</v>
      </c>
      <c r="U5449" s="4" t="str">
        <f aca="false">IF(T5449&lt;=Parametros!$B$7,"MENOR",IF(T5449&lt;=Parametros!$B$8,"PROMEDIO MENOR-MEDIANA","PROMEDIO"))</f>
        <v>MENOR</v>
      </c>
      <c r="V5449" s="23" t="n">
        <f aca="false">IF(T5449&lt;=Parametros!$B$7,M5449,IF(T5449&lt;=Parametros!$B$8,Q5449,P5449))</f>
        <v>494291.62</v>
      </c>
      <c r="W5449" s="26" t="n">
        <f aca="false">ROUND(V5449,0)</f>
        <v>494292</v>
      </c>
      <c r="X5449" s="27" t="n">
        <f aca="false">K5449/G5449</f>
        <v>0.959470971774421</v>
      </c>
      <c r="Y5449" s="27" t="n">
        <f aca="false">L5449/G5449</f>
        <v>1.25636147997461</v>
      </c>
    </row>
    <row r="5450" customFormat="false" ht="15" hidden="false" customHeight="true" outlineLevel="0" collapsed="false">
      <c r="A5450" s="22" t="s">
        <v>213</v>
      </c>
      <c r="B5450" s="22" t="s">
        <v>214</v>
      </c>
      <c r="C5450" s="22"/>
      <c r="D5450" s="22"/>
      <c r="E5450" s="22"/>
      <c r="F5450" s="22"/>
      <c r="G5450" s="22"/>
      <c r="H5450" s="22"/>
      <c r="I5450" s="22"/>
      <c r="J5450" s="22"/>
      <c r="K5450" s="22"/>
      <c r="L5450" s="22"/>
      <c r="M5450" s="22"/>
      <c r="N5450" s="22"/>
      <c r="O5450" s="22"/>
      <c r="P5450" s="22"/>
      <c r="Q5450" s="22"/>
      <c r="R5450" s="22"/>
      <c r="S5450" s="22"/>
      <c r="T5450" s="22"/>
      <c r="U5450" s="22"/>
      <c r="V5450" s="22"/>
      <c r="W5450" s="22"/>
    </row>
    <row r="5451" customFormat="false" ht="26.25" hidden="false" customHeight="true" outlineLevel="0" collapsed="false">
      <c r="A5451" s="4" t="s">
        <v>215</v>
      </c>
      <c r="B5451" s="4" t="s">
        <v>1668</v>
      </c>
      <c r="C5451" s="4" t="s">
        <v>1801</v>
      </c>
      <c r="D5451" s="4" t="s">
        <v>1802</v>
      </c>
      <c r="E5451" s="4" t="s">
        <v>98</v>
      </c>
      <c r="F5451" s="4" t="s">
        <v>99</v>
      </c>
      <c r="G5451" s="23" t="n">
        <v>386378</v>
      </c>
      <c r="H5451" s="24" t="n">
        <f aca="false">Parametros!$B$3</f>
        <v>160.42</v>
      </c>
      <c r="I5451" s="24" t="n">
        <f aca="false">Parametros!$B$4</f>
        <v>151.76</v>
      </c>
      <c r="J5451" s="23" t="n">
        <f aca="false">G5451*H5451/I5451</f>
        <v>408426.191091197</v>
      </c>
      <c r="K5451" s="23" t="n">
        <v>370718.49</v>
      </c>
      <c r="L5451" s="23" t="n">
        <v>485401</v>
      </c>
      <c r="M5451" s="23" t="n">
        <f aca="false">MIN(J5451:L5451)</f>
        <v>370718.49</v>
      </c>
      <c r="N5451" s="23" t="n">
        <f aca="false">MAX(J5451:L5451)</f>
        <v>485401</v>
      </c>
      <c r="O5451" s="23" t="n">
        <f aca="false">MEDIAN(J5451:L5451)</f>
        <v>408426.191091197</v>
      </c>
      <c r="P5451" s="23" t="n">
        <f aca="false">AVERAGE(J5451:L5451)</f>
        <v>421515.227030399</v>
      </c>
      <c r="Q5451" s="23" t="n">
        <f aca="false">AVERAGE(M5451,O5451)</f>
        <v>389572.340545598</v>
      </c>
      <c r="R5451" s="23" t="n">
        <f aca="false">AVERAGE(N5451,O5451)</f>
        <v>446913.595545598</v>
      </c>
      <c r="S5451" s="23" t="n">
        <f aca="false">STDEV(J5451:L5451)</f>
        <v>58450.9338790949</v>
      </c>
      <c r="T5451" s="25" t="n">
        <f aca="false">IF(P5451&gt;0,S5451/P5451,NA())</f>
        <v>0.13866861771729</v>
      </c>
      <c r="U5451" s="4" t="str">
        <f aca="false">IF(T5451&lt;=Parametros!$B$7,"MENOR",IF(T5451&lt;=Parametros!$B$8,"PROMEDIO MENOR-MEDIANA","PROMEDIO"))</f>
        <v>MENOR</v>
      </c>
      <c r="V5451" s="23" t="n">
        <f aca="false">IF(T5451&lt;=Parametros!$B$7,M5451,IF(T5451&lt;=Parametros!$B$8,Q5451,P5451))</f>
        <v>370718.49</v>
      </c>
      <c r="W5451" s="26" t="n">
        <f aca="false">ROUND(V5451,0)</f>
        <v>370718</v>
      </c>
      <c r="X5451" s="27" t="n">
        <f aca="false">K5451/G5451</f>
        <v>0.959471010254207</v>
      </c>
      <c r="Y5451" s="27" t="n">
        <f aca="false">L5451/G5451</f>
        <v>1.25628529574665</v>
      </c>
    </row>
    <row r="5452" customFormat="false" ht="26.25" hidden="false" customHeight="true" outlineLevel="0" collapsed="false">
      <c r="A5452" s="4" t="s">
        <v>218</v>
      </c>
      <c r="B5452" s="4" t="s">
        <v>1668</v>
      </c>
      <c r="C5452" s="4" t="s">
        <v>2542</v>
      </c>
      <c r="D5452" s="4" t="s">
        <v>2543</v>
      </c>
      <c r="E5452" s="4" t="s">
        <v>98</v>
      </c>
      <c r="F5452" s="4" t="s">
        <v>99</v>
      </c>
      <c r="G5452" s="23" t="n">
        <v>386378</v>
      </c>
      <c r="H5452" s="24" t="n">
        <f aca="false">Parametros!$B$3</f>
        <v>160.42</v>
      </c>
      <c r="I5452" s="24" t="n">
        <f aca="false">Parametros!$B$4</f>
        <v>151.76</v>
      </c>
      <c r="J5452" s="23" t="n">
        <f aca="false">G5452*H5452/I5452</f>
        <v>408426.191091197</v>
      </c>
      <c r="K5452" s="23" t="n">
        <v>370718.49</v>
      </c>
      <c r="L5452" s="23" t="n">
        <v>485401</v>
      </c>
      <c r="M5452" s="23" t="n">
        <f aca="false">MIN(J5452:L5452)</f>
        <v>370718.49</v>
      </c>
      <c r="N5452" s="23" t="n">
        <f aca="false">MAX(J5452:L5452)</f>
        <v>485401</v>
      </c>
      <c r="O5452" s="23" t="n">
        <f aca="false">MEDIAN(J5452:L5452)</f>
        <v>408426.191091197</v>
      </c>
      <c r="P5452" s="23" t="n">
        <f aca="false">AVERAGE(J5452:L5452)</f>
        <v>421515.227030399</v>
      </c>
      <c r="Q5452" s="23" t="n">
        <f aca="false">AVERAGE(M5452,O5452)</f>
        <v>389572.340545598</v>
      </c>
      <c r="R5452" s="23" t="n">
        <f aca="false">AVERAGE(N5452,O5452)</f>
        <v>446913.595545598</v>
      </c>
      <c r="S5452" s="23" t="n">
        <f aca="false">STDEV(J5452:L5452)</f>
        <v>58450.9338790949</v>
      </c>
      <c r="T5452" s="25" t="n">
        <f aca="false">IF(P5452&gt;0,S5452/P5452,NA())</f>
        <v>0.13866861771729</v>
      </c>
      <c r="U5452" s="4" t="str">
        <f aca="false">IF(T5452&lt;=Parametros!$B$7,"MENOR",IF(T5452&lt;=Parametros!$B$8,"PROMEDIO MENOR-MEDIANA","PROMEDIO"))</f>
        <v>MENOR</v>
      </c>
      <c r="V5452" s="23" t="n">
        <f aca="false">IF(T5452&lt;=Parametros!$B$7,M5452,IF(T5452&lt;=Parametros!$B$8,Q5452,P5452))</f>
        <v>370718.49</v>
      </c>
      <c r="W5452" s="26" t="n">
        <f aca="false">ROUND(V5452,0)</f>
        <v>370718</v>
      </c>
      <c r="X5452" s="27" t="n">
        <f aca="false">K5452/G5452</f>
        <v>0.959471010254207</v>
      </c>
      <c r="Y5452" s="27" t="n">
        <f aca="false">L5452/G5452</f>
        <v>1.25628529574665</v>
      </c>
    </row>
    <row r="5453" customFormat="false" ht="39" hidden="false" customHeight="true" outlineLevel="0" collapsed="false">
      <c r="A5453" s="4" t="s">
        <v>221</v>
      </c>
      <c r="B5453" s="4" t="s">
        <v>1668</v>
      </c>
      <c r="C5453" s="4" t="s">
        <v>2363</v>
      </c>
      <c r="D5453" s="4" t="s">
        <v>2364</v>
      </c>
      <c r="E5453" s="4" t="s">
        <v>112</v>
      </c>
      <c r="F5453" s="4" t="s">
        <v>99</v>
      </c>
      <c r="G5453" s="23" t="n">
        <v>772757</v>
      </c>
      <c r="H5453" s="24" t="n">
        <f aca="false">Parametros!$B$3</f>
        <v>160.42</v>
      </c>
      <c r="I5453" s="24" t="n">
        <f aca="false">Parametros!$B$4</f>
        <v>151.76</v>
      </c>
      <c r="J5453" s="23" t="n">
        <f aca="false">G5453*H5453/I5453</f>
        <v>816853.439246178</v>
      </c>
      <c r="K5453" s="23" t="n">
        <v>741437.89</v>
      </c>
      <c r="L5453" s="23" t="n">
        <v>970921</v>
      </c>
      <c r="M5453" s="23" t="n">
        <f aca="false">MIN(J5453:L5453)</f>
        <v>741437.89</v>
      </c>
      <c r="N5453" s="23" t="n">
        <f aca="false">MAX(J5453:L5453)</f>
        <v>970921</v>
      </c>
      <c r="O5453" s="23" t="n">
        <f aca="false">MEDIAN(J5453:L5453)</f>
        <v>816853.439246178</v>
      </c>
      <c r="P5453" s="23" t="n">
        <f aca="false">AVERAGE(J5453:L5453)</f>
        <v>843070.776415393</v>
      </c>
      <c r="Q5453" s="23" t="n">
        <f aca="false">AVERAGE(M5453,O5453)</f>
        <v>779145.664623089</v>
      </c>
      <c r="R5453" s="23" t="n">
        <f aca="false">AVERAGE(N5453,O5453)</f>
        <v>893887.219623089</v>
      </c>
      <c r="S5453" s="23" t="n">
        <f aca="false">STDEV(J5453:L5453)</f>
        <v>116966.388419927</v>
      </c>
      <c r="T5453" s="25" t="n">
        <f aca="false">IF(P5453&gt;0,S5453/P5453,NA())</f>
        <v>0.138738516020268</v>
      </c>
      <c r="U5453" s="4" t="str">
        <f aca="false">IF(T5453&lt;=Parametros!$B$7,"MENOR",IF(T5453&lt;=Parametros!$B$8,"PROMEDIO MENOR-MEDIANA","PROMEDIO"))</f>
        <v>MENOR</v>
      </c>
      <c r="V5453" s="23" t="n">
        <f aca="false">IF(T5453&lt;=Parametros!$B$7,M5453,IF(T5453&lt;=Parametros!$B$8,Q5453,P5453))</f>
        <v>741437.89</v>
      </c>
      <c r="W5453" s="26" t="n">
        <f aca="false">ROUND(V5453,0)</f>
        <v>741438</v>
      </c>
      <c r="X5453" s="27" t="n">
        <f aca="false">K5453/G5453</f>
        <v>0.959470946235362</v>
      </c>
      <c r="Y5453" s="27" t="n">
        <f aca="false">L5453/G5453</f>
        <v>1.25643766410398</v>
      </c>
    </row>
    <row r="5454" customFormat="false" ht="39" hidden="false" customHeight="true" outlineLevel="0" collapsed="false">
      <c r="A5454" s="4" t="s">
        <v>223</v>
      </c>
      <c r="B5454" s="4" t="s">
        <v>1668</v>
      </c>
      <c r="C5454" s="4" t="s">
        <v>2365</v>
      </c>
      <c r="D5454" s="4" t="s">
        <v>2366</v>
      </c>
      <c r="E5454" s="4" t="s">
        <v>112</v>
      </c>
      <c r="F5454" s="4" t="s">
        <v>99</v>
      </c>
      <c r="G5454" s="23" t="n">
        <v>515171</v>
      </c>
      <c r="H5454" s="24" t="n">
        <f aca="false">Parametros!$B$3</f>
        <v>160.42</v>
      </c>
      <c r="I5454" s="24" t="n">
        <f aca="false">Parametros!$B$4</f>
        <v>151.76</v>
      </c>
      <c r="J5454" s="23" t="n">
        <f aca="false">G5454*H5454/I5454</f>
        <v>544568.607142857</v>
      </c>
      <c r="K5454" s="23" t="n">
        <v>494291.62</v>
      </c>
      <c r="L5454" s="23" t="n">
        <v>647241</v>
      </c>
      <c r="M5454" s="23" t="n">
        <f aca="false">MIN(J5454:L5454)</f>
        <v>494291.62</v>
      </c>
      <c r="N5454" s="23" t="n">
        <f aca="false">MAX(J5454:L5454)</f>
        <v>647241</v>
      </c>
      <c r="O5454" s="23" t="n">
        <f aca="false">MEDIAN(J5454:L5454)</f>
        <v>544568.607142857</v>
      </c>
      <c r="P5454" s="23" t="n">
        <f aca="false">AVERAGE(J5454:L5454)</f>
        <v>562033.742380952</v>
      </c>
      <c r="Q5454" s="23" t="n">
        <f aca="false">AVERAGE(M5454,O5454)</f>
        <v>519430.113571429</v>
      </c>
      <c r="R5454" s="23" t="n">
        <f aca="false">AVERAGE(N5454,O5454)</f>
        <v>595904.803571429</v>
      </c>
      <c r="S5454" s="23" t="n">
        <f aca="false">STDEV(J5454:L5454)</f>
        <v>77956.0864991299</v>
      </c>
      <c r="T5454" s="25" t="n">
        <f aca="false">IF(P5454&gt;0,S5454/P5454,NA())</f>
        <v>0.13870356994739</v>
      </c>
      <c r="U5454" s="4" t="str">
        <f aca="false">IF(T5454&lt;=Parametros!$B$7,"MENOR",IF(T5454&lt;=Parametros!$B$8,"PROMEDIO MENOR-MEDIANA","PROMEDIO"))</f>
        <v>MENOR</v>
      </c>
      <c r="V5454" s="23" t="n">
        <f aca="false">IF(T5454&lt;=Parametros!$B$7,M5454,IF(T5454&lt;=Parametros!$B$8,Q5454,P5454))</f>
        <v>494291.62</v>
      </c>
      <c r="W5454" s="26" t="n">
        <f aca="false">ROUND(V5454,0)</f>
        <v>494292</v>
      </c>
      <c r="X5454" s="27" t="n">
        <f aca="false">K5454/G5454</f>
        <v>0.959470971774421</v>
      </c>
      <c r="Y5454" s="27" t="n">
        <f aca="false">L5454/G5454</f>
        <v>1.25636147997461</v>
      </c>
    </row>
    <row r="5455" customFormat="false" ht="39" hidden="false" customHeight="true" outlineLevel="0" collapsed="false">
      <c r="A5455" s="4" t="s">
        <v>226</v>
      </c>
      <c r="B5455" s="4" t="s">
        <v>1668</v>
      </c>
      <c r="C5455" s="4" t="s">
        <v>2367</v>
      </c>
      <c r="D5455" s="4" t="s">
        <v>2368</v>
      </c>
      <c r="E5455" s="4" t="s">
        <v>112</v>
      </c>
      <c r="F5455" s="4" t="s">
        <v>99</v>
      </c>
      <c r="G5455" s="23" t="n">
        <v>386378</v>
      </c>
      <c r="H5455" s="24" t="n">
        <f aca="false">Parametros!$B$3</f>
        <v>160.42</v>
      </c>
      <c r="I5455" s="24" t="n">
        <f aca="false">Parametros!$B$4</f>
        <v>151.76</v>
      </c>
      <c r="J5455" s="23" t="n">
        <f aca="false">G5455*H5455/I5455</f>
        <v>408426.191091197</v>
      </c>
      <c r="K5455" s="23" t="n">
        <v>370718.49</v>
      </c>
      <c r="L5455" s="23" t="n">
        <v>485401</v>
      </c>
      <c r="M5455" s="23" t="n">
        <f aca="false">MIN(J5455:L5455)</f>
        <v>370718.49</v>
      </c>
      <c r="N5455" s="23" t="n">
        <f aca="false">MAX(J5455:L5455)</f>
        <v>485401</v>
      </c>
      <c r="O5455" s="23" t="n">
        <f aca="false">MEDIAN(J5455:L5455)</f>
        <v>408426.191091197</v>
      </c>
      <c r="P5455" s="23" t="n">
        <f aca="false">AVERAGE(J5455:L5455)</f>
        <v>421515.227030399</v>
      </c>
      <c r="Q5455" s="23" t="n">
        <f aca="false">AVERAGE(M5455,O5455)</f>
        <v>389572.340545598</v>
      </c>
      <c r="R5455" s="23" t="n">
        <f aca="false">AVERAGE(N5455,O5455)</f>
        <v>446913.595545598</v>
      </c>
      <c r="S5455" s="23" t="n">
        <f aca="false">STDEV(J5455:L5455)</f>
        <v>58450.9338790949</v>
      </c>
      <c r="T5455" s="25" t="n">
        <f aca="false">IF(P5455&gt;0,S5455/P5455,NA())</f>
        <v>0.13866861771729</v>
      </c>
      <c r="U5455" s="4" t="str">
        <f aca="false">IF(T5455&lt;=Parametros!$B$7,"MENOR",IF(T5455&lt;=Parametros!$B$8,"PROMEDIO MENOR-MEDIANA","PROMEDIO"))</f>
        <v>MENOR</v>
      </c>
      <c r="V5455" s="23" t="n">
        <f aca="false">IF(T5455&lt;=Parametros!$B$7,M5455,IF(T5455&lt;=Parametros!$B$8,Q5455,P5455))</f>
        <v>370718.49</v>
      </c>
      <c r="W5455" s="26" t="n">
        <f aca="false">ROUND(V5455,0)</f>
        <v>370718</v>
      </c>
      <c r="X5455" s="27" t="n">
        <f aca="false">K5455/G5455</f>
        <v>0.959471010254207</v>
      </c>
      <c r="Y5455" s="27" t="n">
        <f aca="false">L5455/G5455</f>
        <v>1.25628529574665</v>
      </c>
    </row>
    <row r="5456" customFormat="false" ht="39" hidden="false" customHeight="true" outlineLevel="0" collapsed="false">
      <c r="A5456" s="4" t="s">
        <v>229</v>
      </c>
      <c r="B5456" s="4" t="s">
        <v>1668</v>
      </c>
      <c r="C5456" s="4" t="s">
        <v>2546</v>
      </c>
      <c r="D5456" s="4" t="s">
        <v>2547</v>
      </c>
      <c r="E5456" s="4" t="s">
        <v>112</v>
      </c>
      <c r="F5456" s="4" t="s">
        <v>99</v>
      </c>
      <c r="G5456" s="23" t="n">
        <v>386378</v>
      </c>
      <c r="H5456" s="24" t="n">
        <f aca="false">Parametros!$B$3</f>
        <v>160.42</v>
      </c>
      <c r="I5456" s="24" t="n">
        <f aca="false">Parametros!$B$4</f>
        <v>151.76</v>
      </c>
      <c r="J5456" s="23" t="n">
        <f aca="false">G5456*H5456/I5456</f>
        <v>408426.191091197</v>
      </c>
      <c r="K5456" s="23" t="n">
        <v>370718.49</v>
      </c>
      <c r="L5456" s="23" t="n">
        <v>485401</v>
      </c>
      <c r="M5456" s="23" t="n">
        <f aca="false">MIN(J5456:L5456)</f>
        <v>370718.49</v>
      </c>
      <c r="N5456" s="23" t="n">
        <f aca="false">MAX(J5456:L5456)</f>
        <v>485401</v>
      </c>
      <c r="O5456" s="23" t="n">
        <f aca="false">MEDIAN(J5456:L5456)</f>
        <v>408426.191091197</v>
      </c>
      <c r="P5456" s="23" t="n">
        <f aca="false">AVERAGE(J5456:L5456)</f>
        <v>421515.227030399</v>
      </c>
      <c r="Q5456" s="23" t="n">
        <f aca="false">AVERAGE(M5456,O5456)</f>
        <v>389572.340545598</v>
      </c>
      <c r="R5456" s="23" t="n">
        <f aca="false">AVERAGE(N5456,O5456)</f>
        <v>446913.595545598</v>
      </c>
      <c r="S5456" s="23" t="n">
        <f aca="false">STDEV(J5456:L5456)</f>
        <v>58450.9338790949</v>
      </c>
      <c r="T5456" s="25" t="n">
        <f aca="false">IF(P5456&gt;0,S5456/P5456,NA())</f>
        <v>0.13866861771729</v>
      </c>
      <c r="U5456" s="4" t="str">
        <f aca="false">IF(T5456&lt;=Parametros!$B$7,"MENOR",IF(T5456&lt;=Parametros!$B$8,"PROMEDIO MENOR-MEDIANA","PROMEDIO"))</f>
        <v>MENOR</v>
      </c>
      <c r="V5456" s="23" t="n">
        <f aca="false">IF(T5456&lt;=Parametros!$B$7,M5456,IF(T5456&lt;=Parametros!$B$8,Q5456,P5456))</f>
        <v>370718.49</v>
      </c>
      <c r="W5456" s="26" t="n">
        <f aca="false">ROUND(V5456,0)</f>
        <v>370718</v>
      </c>
      <c r="X5456" s="27" t="n">
        <f aca="false">K5456/G5456</f>
        <v>0.959471010254207</v>
      </c>
      <c r="Y5456" s="27" t="n">
        <f aca="false">L5456/G5456</f>
        <v>1.25628529574665</v>
      </c>
    </row>
    <row r="5457" customFormat="false" ht="39" hidden="false" customHeight="true" outlineLevel="0" collapsed="false">
      <c r="A5457" s="4" t="s">
        <v>231</v>
      </c>
      <c r="B5457" s="4" t="s">
        <v>1668</v>
      </c>
      <c r="C5457" s="4" t="s">
        <v>2369</v>
      </c>
      <c r="D5457" s="4" t="s">
        <v>2370</v>
      </c>
      <c r="E5457" s="4" t="s">
        <v>112</v>
      </c>
      <c r="F5457" s="4" t="s">
        <v>99</v>
      </c>
      <c r="G5457" s="23" t="n">
        <v>386378</v>
      </c>
      <c r="H5457" s="24" t="n">
        <f aca="false">Parametros!$B$3</f>
        <v>160.42</v>
      </c>
      <c r="I5457" s="24" t="n">
        <f aca="false">Parametros!$B$4</f>
        <v>151.76</v>
      </c>
      <c r="J5457" s="23" t="n">
        <f aca="false">G5457*H5457/I5457</f>
        <v>408426.191091197</v>
      </c>
      <c r="K5457" s="23" t="n">
        <v>370718.49</v>
      </c>
      <c r="L5457" s="23" t="n">
        <v>485401</v>
      </c>
      <c r="M5457" s="23" t="n">
        <f aca="false">MIN(J5457:L5457)</f>
        <v>370718.49</v>
      </c>
      <c r="N5457" s="23" t="n">
        <f aca="false">MAX(J5457:L5457)</f>
        <v>485401</v>
      </c>
      <c r="O5457" s="23" t="n">
        <f aca="false">MEDIAN(J5457:L5457)</f>
        <v>408426.191091197</v>
      </c>
      <c r="P5457" s="23" t="n">
        <f aca="false">AVERAGE(J5457:L5457)</f>
        <v>421515.227030399</v>
      </c>
      <c r="Q5457" s="23" t="n">
        <f aca="false">AVERAGE(M5457,O5457)</f>
        <v>389572.340545598</v>
      </c>
      <c r="R5457" s="23" t="n">
        <f aca="false">AVERAGE(N5457,O5457)</f>
        <v>446913.595545598</v>
      </c>
      <c r="S5457" s="23" t="n">
        <f aca="false">STDEV(J5457:L5457)</f>
        <v>58450.9338790949</v>
      </c>
      <c r="T5457" s="25" t="n">
        <f aca="false">IF(P5457&gt;0,S5457/P5457,NA())</f>
        <v>0.13866861771729</v>
      </c>
      <c r="U5457" s="4" t="str">
        <f aca="false">IF(T5457&lt;=Parametros!$B$7,"MENOR",IF(T5457&lt;=Parametros!$B$8,"PROMEDIO MENOR-MEDIANA","PROMEDIO"))</f>
        <v>MENOR</v>
      </c>
      <c r="V5457" s="23" t="n">
        <f aca="false">IF(T5457&lt;=Parametros!$B$7,M5457,IF(T5457&lt;=Parametros!$B$8,Q5457,P5457))</f>
        <v>370718.49</v>
      </c>
      <c r="W5457" s="26" t="n">
        <f aca="false">ROUND(V5457,0)</f>
        <v>370718</v>
      </c>
      <c r="X5457" s="27" t="n">
        <f aca="false">K5457/G5457</f>
        <v>0.959471010254207</v>
      </c>
      <c r="Y5457" s="27" t="n">
        <f aca="false">L5457/G5457</f>
        <v>1.25628529574665</v>
      </c>
    </row>
    <row r="5458" customFormat="false" ht="39" hidden="false" customHeight="true" outlineLevel="0" collapsed="false">
      <c r="A5458" s="4" t="s">
        <v>234</v>
      </c>
      <c r="B5458" s="4" t="s">
        <v>1668</v>
      </c>
      <c r="C5458" s="4" t="s">
        <v>2548</v>
      </c>
      <c r="D5458" s="4" t="s">
        <v>2549</v>
      </c>
      <c r="E5458" s="4" t="s">
        <v>112</v>
      </c>
      <c r="F5458" s="4" t="s">
        <v>99</v>
      </c>
      <c r="G5458" s="23" t="n">
        <v>410372</v>
      </c>
      <c r="H5458" s="24" t="n">
        <f aca="false">Parametros!$B$3</f>
        <v>160.42</v>
      </c>
      <c r="I5458" s="24" t="n">
        <f aca="false">Parametros!$B$4</f>
        <v>151.76</v>
      </c>
      <c r="J5458" s="23" t="n">
        <f aca="false">G5458*H5458/I5458</f>
        <v>433789.379546653</v>
      </c>
      <c r="K5458" s="23" t="n">
        <v>393739.61</v>
      </c>
      <c r="L5458" s="23" t="n">
        <v>515627</v>
      </c>
      <c r="M5458" s="23" t="n">
        <f aca="false">MIN(J5458:L5458)</f>
        <v>393739.61</v>
      </c>
      <c r="N5458" s="23" t="n">
        <f aca="false">MAX(J5458:L5458)</f>
        <v>515627</v>
      </c>
      <c r="O5458" s="23" t="n">
        <f aca="false">MEDIAN(J5458:L5458)</f>
        <v>433789.379546653</v>
      </c>
      <c r="P5458" s="23" t="n">
        <f aca="false">AVERAGE(J5458:L5458)</f>
        <v>447718.663182218</v>
      </c>
      <c r="Q5458" s="23" t="n">
        <f aca="false">AVERAGE(M5458,O5458)</f>
        <v>413764.494773326</v>
      </c>
      <c r="R5458" s="23" t="n">
        <f aca="false">AVERAGE(N5458,O5458)</f>
        <v>474708.189773326</v>
      </c>
      <c r="S5458" s="23" t="n">
        <f aca="false">STDEV(J5458:L5458)</f>
        <v>62126.1029455658</v>
      </c>
      <c r="T5458" s="25" t="n">
        <f aca="false">IF(P5458&gt;0,S5458/P5458,NA())</f>
        <v>0.138761476914982</v>
      </c>
      <c r="U5458" s="4" t="str">
        <f aca="false">IF(T5458&lt;=Parametros!$B$7,"MENOR",IF(T5458&lt;=Parametros!$B$8,"PROMEDIO MENOR-MEDIANA","PROMEDIO"))</f>
        <v>MENOR</v>
      </c>
      <c r="V5458" s="23" t="n">
        <f aca="false">IF(T5458&lt;=Parametros!$B$7,M5458,IF(T5458&lt;=Parametros!$B$8,Q5458,P5458))</f>
        <v>393739.61</v>
      </c>
      <c r="W5458" s="26" t="n">
        <f aca="false">ROUND(V5458,0)</f>
        <v>393740</v>
      </c>
      <c r="X5458" s="27" t="n">
        <f aca="false">K5458/G5458</f>
        <v>0.959469968711316</v>
      </c>
      <c r="Y5458" s="27" t="n">
        <f aca="false">L5458/G5458</f>
        <v>1.25648679734485</v>
      </c>
    </row>
    <row r="5459" customFormat="false" ht="26.25" hidden="false" customHeight="true" outlineLevel="0" collapsed="false">
      <c r="A5459" s="4" t="s">
        <v>236</v>
      </c>
      <c r="B5459" s="4" t="s">
        <v>1668</v>
      </c>
      <c r="C5459" s="4" t="s">
        <v>2371</v>
      </c>
      <c r="D5459" s="4" t="s">
        <v>2372</v>
      </c>
      <c r="E5459" s="4" t="s">
        <v>98</v>
      </c>
      <c r="F5459" s="4" t="s">
        <v>99</v>
      </c>
      <c r="G5459" s="23" t="n">
        <v>540379</v>
      </c>
      <c r="H5459" s="24" t="n">
        <f aca="false">Parametros!$B$3</f>
        <v>160.42</v>
      </c>
      <c r="I5459" s="24" t="n">
        <f aca="false">Parametros!$B$4</f>
        <v>151.76</v>
      </c>
      <c r="J5459" s="23" t="n">
        <f aca="false">G5459*H5459/I5459</f>
        <v>571215.07103321</v>
      </c>
      <c r="K5459" s="23" t="n">
        <v>518477.36</v>
      </c>
      <c r="L5459" s="23" t="n">
        <v>678895</v>
      </c>
      <c r="M5459" s="23" t="n">
        <f aca="false">MIN(J5459:L5459)</f>
        <v>518477.36</v>
      </c>
      <c r="N5459" s="23" t="n">
        <f aca="false">MAX(J5459:L5459)</f>
        <v>678895</v>
      </c>
      <c r="O5459" s="23" t="n">
        <f aca="false">MEDIAN(J5459:L5459)</f>
        <v>571215.07103321</v>
      </c>
      <c r="P5459" s="23" t="n">
        <f aca="false">AVERAGE(J5459:L5459)</f>
        <v>589529.143677737</v>
      </c>
      <c r="Q5459" s="23" t="n">
        <f aca="false">AVERAGE(M5459,O5459)</f>
        <v>544846.215516605</v>
      </c>
      <c r="R5459" s="23" t="n">
        <f aca="false">AVERAGE(N5459,O5459)</f>
        <v>625055.035516605</v>
      </c>
      <c r="S5459" s="23" t="n">
        <f aca="false">STDEV(J5459:L5459)</f>
        <v>81761.9027935025</v>
      </c>
      <c r="T5459" s="25" t="n">
        <f aca="false">IF(P5459&gt;0,S5459/P5459,NA())</f>
        <v>0.138690179561669</v>
      </c>
      <c r="U5459" s="4" t="str">
        <f aca="false">IF(T5459&lt;=Parametros!$B$7,"MENOR",IF(T5459&lt;=Parametros!$B$8,"PROMEDIO MENOR-MEDIANA","PROMEDIO"))</f>
        <v>MENOR</v>
      </c>
      <c r="V5459" s="23" t="n">
        <f aca="false">IF(T5459&lt;=Parametros!$B$7,M5459,IF(T5459&lt;=Parametros!$B$8,Q5459,P5459))</f>
        <v>518477.36</v>
      </c>
      <c r="W5459" s="26" t="n">
        <f aca="false">ROUND(V5459,0)</f>
        <v>518477</v>
      </c>
      <c r="X5459" s="27" t="n">
        <f aca="false">K5459/G5459</f>
        <v>0.959469853565738</v>
      </c>
      <c r="Y5459" s="27" t="n">
        <f aca="false">L5459/G5459</f>
        <v>1.25633120458049</v>
      </c>
    </row>
    <row r="5460" customFormat="false" ht="26.25" hidden="false" customHeight="true" outlineLevel="0" collapsed="false">
      <c r="A5460" s="4" t="s">
        <v>239</v>
      </c>
      <c r="B5460" s="4" t="s">
        <v>1668</v>
      </c>
      <c r="C5460" s="4" t="s">
        <v>2373</v>
      </c>
      <c r="D5460" s="4" t="s">
        <v>2374</v>
      </c>
      <c r="E5460" s="4" t="s">
        <v>98</v>
      </c>
      <c r="F5460" s="4" t="s">
        <v>99</v>
      </c>
      <c r="G5460" s="23" t="n">
        <v>540379</v>
      </c>
      <c r="H5460" s="24" t="n">
        <f aca="false">Parametros!$B$3</f>
        <v>160.42</v>
      </c>
      <c r="I5460" s="24" t="n">
        <f aca="false">Parametros!$B$4</f>
        <v>151.76</v>
      </c>
      <c r="J5460" s="23" t="n">
        <f aca="false">G5460*H5460/I5460</f>
        <v>571215.07103321</v>
      </c>
      <c r="K5460" s="23" t="n">
        <v>518477.36</v>
      </c>
      <c r="L5460" s="23" t="n">
        <v>678895</v>
      </c>
      <c r="M5460" s="23" t="n">
        <f aca="false">MIN(J5460:L5460)</f>
        <v>518477.36</v>
      </c>
      <c r="N5460" s="23" t="n">
        <f aca="false">MAX(J5460:L5460)</f>
        <v>678895</v>
      </c>
      <c r="O5460" s="23" t="n">
        <f aca="false">MEDIAN(J5460:L5460)</f>
        <v>571215.07103321</v>
      </c>
      <c r="P5460" s="23" t="n">
        <f aca="false">AVERAGE(J5460:L5460)</f>
        <v>589529.143677737</v>
      </c>
      <c r="Q5460" s="23" t="n">
        <f aca="false">AVERAGE(M5460,O5460)</f>
        <v>544846.215516605</v>
      </c>
      <c r="R5460" s="23" t="n">
        <f aca="false">AVERAGE(N5460,O5460)</f>
        <v>625055.035516605</v>
      </c>
      <c r="S5460" s="23" t="n">
        <f aca="false">STDEV(J5460:L5460)</f>
        <v>81761.9027935025</v>
      </c>
      <c r="T5460" s="25" t="n">
        <f aca="false">IF(P5460&gt;0,S5460/P5460,NA())</f>
        <v>0.138690179561669</v>
      </c>
      <c r="U5460" s="4" t="str">
        <f aca="false">IF(T5460&lt;=Parametros!$B$7,"MENOR",IF(T5460&lt;=Parametros!$B$8,"PROMEDIO MENOR-MEDIANA","PROMEDIO"))</f>
        <v>MENOR</v>
      </c>
      <c r="V5460" s="23" t="n">
        <f aca="false">IF(T5460&lt;=Parametros!$B$7,M5460,IF(T5460&lt;=Parametros!$B$8,Q5460,P5460))</f>
        <v>518477.36</v>
      </c>
      <c r="W5460" s="26" t="n">
        <f aca="false">ROUND(V5460,0)</f>
        <v>518477</v>
      </c>
      <c r="X5460" s="27" t="n">
        <f aca="false">K5460/G5460</f>
        <v>0.959469853565738</v>
      </c>
      <c r="Y5460" s="27" t="n">
        <f aca="false">L5460/G5460</f>
        <v>1.25633120458049</v>
      </c>
    </row>
    <row r="5461" customFormat="false" ht="15" hidden="false" customHeight="true" outlineLevel="0" collapsed="false">
      <c r="A5461" s="4" t="s">
        <v>242</v>
      </c>
      <c r="B5461" s="4" t="s">
        <v>1668</v>
      </c>
      <c r="C5461" s="4" t="s">
        <v>2375</v>
      </c>
      <c r="D5461" s="4" t="s">
        <v>2376</v>
      </c>
      <c r="E5461" s="4" t="s">
        <v>98</v>
      </c>
      <c r="F5461" s="4" t="s">
        <v>99</v>
      </c>
      <c r="G5461" s="23" t="n">
        <v>540379</v>
      </c>
      <c r="H5461" s="24" t="n">
        <f aca="false">Parametros!$B$3</f>
        <v>160.42</v>
      </c>
      <c r="I5461" s="24" t="n">
        <f aca="false">Parametros!$B$4</f>
        <v>151.76</v>
      </c>
      <c r="J5461" s="23" t="n">
        <f aca="false">G5461*H5461/I5461</f>
        <v>571215.07103321</v>
      </c>
      <c r="K5461" s="23" t="n">
        <v>518477.36</v>
      </c>
      <c r="L5461" s="23" t="n">
        <v>678895</v>
      </c>
      <c r="M5461" s="23" t="n">
        <f aca="false">MIN(J5461:L5461)</f>
        <v>518477.36</v>
      </c>
      <c r="N5461" s="23" t="n">
        <f aca="false">MAX(J5461:L5461)</f>
        <v>678895</v>
      </c>
      <c r="O5461" s="23" t="n">
        <f aca="false">MEDIAN(J5461:L5461)</f>
        <v>571215.07103321</v>
      </c>
      <c r="P5461" s="23" t="n">
        <f aca="false">AVERAGE(J5461:L5461)</f>
        <v>589529.143677737</v>
      </c>
      <c r="Q5461" s="23" t="n">
        <f aca="false">AVERAGE(M5461,O5461)</f>
        <v>544846.215516605</v>
      </c>
      <c r="R5461" s="23" t="n">
        <f aca="false">AVERAGE(N5461,O5461)</f>
        <v>625055.035516605</v>
      </c>
      <c r="S5461" s="23" t="n">
        <f aca="false">STDEV(J5461:L5461)</f>
        <v>81761.9027935025</v>
      </c>
      <c r="T5461" s="25" t="n">
        <f aca="false">IF(P5461&gt;0,S5461/P5461,NA())</f>
        <v>0.138690179561669</v>
      </c>
      <c r="U5461" s="4" t="str">
        <f aca="false">IF(T5461&lt;=Parametros!$B$7,"MENOR",IF(T5461&lt;=Parametros!$B$8,"PROMEDIO MENOR-MEDIANA","PROMEDIO"))</f>
        <v>MENOR</v>
      </c>
      <c r="V5461" s="23" t="n">
        <f aca="false">IF(T5461&lt;=Parametros!$B$7,M5461,IF(T5461&lt;=Parametros!$B$8,Q5461,P5461))</f>
        <v>518477.36</v>
      </c>
      <c r="W5461" s="26" t="n">
        <f aca="false">ROUND(V5461,0)</f>
        <v>518477</v>
      </c>
      <c r="X5461" s="27" t="n">
        <f aca="false">K5461/G5461</f>
        <v>0.959469853565738</v>
      </c>
      <c r="Y5461" s="27" t="n">
        <f aca="false">L5461/G5461</f>
        <v>1.25633120458049</v>
      </c>
    </row>
    <row r="5462" customFormat="false" ht="26.25" hidden="false" customHeight="true" outlineLevel="0" collapsed="false">
      <c r="A5462" s="4" t="s">
        <v>244</v>
      </c>
      <c r="B5462" s="4" t="s">
        <v>1668</v>
      </c>
      <c r="C5462" s="4" t="s">
        <v>2377</v>
      </c>
      <c r="D5462" s="4" t="s">
        <v>2378</v>
      </c>
      <c r="E5462" s="4" t="s">
        <v>98</v>
      </c>
      <c r="F5462" s="4" t="s">
        <v>99</v>
      </c>
      <c r="G5462" s="23" t="n">
        <v>540379</v>
      </c>
      <c r="H5462" s="24" t="n">
        <f aca="false">Parametros!$B$3</f>
        <v>160.42</v>
      </c>
      <c r="I5462" s="24" t="n">
        <f aca="false">Parametros!$B$4</f>
        <v>151.76</v>
      </c>
      <c r="J5462" s="23" t="n">
        <f aca="false">G5462*H5462/I5462</f>
        <v>571215.07103321</v>
      </c>
      <c r="K5462" s="23" t="n">
        <v>518477.36</v>
      </c>
      <c r="L5462" s="23" t="n">
        <v>678895</v>
      </c>
      <c r="M5462" s="23" t="n">
        <f aca="false">MIN(J5462:L5462)</f>
        <v>518477.36</v>
      </c>
      <c r="N5462" s="23" t="n">
        <f aca="false">MAX(J5462:L5462)</f>
        <v>678895</v>
      </c>
      <c r="O5462" s="23" t="n">
        <f aca="false">MEDIAN(J5462:L5462)</f>
        <v>571215.07103321</v>
      </c>
      <c r="P5462" s="23" t="n">
        <f aca="false">AVERAGE(J5462:L5462)</f>
        <v>589529.143677737</v>
      </c>
      <c r="Q5462" s="23" t="n">
        <f aca="false">AVERAGE(M5462,O5462)</f>
        <v>544846.215516605</v>
      </c>
      <c r="R5462" s="23" t="n">
        <f aca="false">AVERAGE(N5462,O5462)</f>
        <v>625055.035516605</v>
      </c>
      <c r="S5462" s="23" t="n">
        <f aca="false">STDEV(J5462:L5462)</f>
        <v>81761.9027935025</v>
      </c>
      <c r="T5462" s="25" t="n">
        <f aca="false">IF(P5462&gt;0,S5462/P5462,NA())</f>
        <v>0.138690179561669</v>
      </c>
      <c r="U5462" s="4" t="str">
        <f aca="false">IF(T5462&lt;=Parametros!$B$7,"MENOR",IF(T5462&lt;=Parametros!$B$8,"PROMEDIO MENOR-MEDIANA","PROMEDIO"))</f>
        <v>MENOR</v>
      </c>
      <c r="V5462" s="23" t="n">
        <f aca="false">IF(T5462&lt;=Parametros!$B$7,M5462,IF(T5462&lt;=Parametros!$B$8,Q5462,P5462))</f>
        <v>518477.36</v>
      </c>
      <c r="W5462" s="26" t="n">
        <f aca="false">ROUND(V5462,0)</f>
        <v>518477</v>
      </c>
      <c r="X5462" s="27" t="n">
        <f aca="false">K5462/G5462</f>
        <v>0.959469853565738</v>
      </c>
      <c r="Y5462" s="27" t="n">
        <f aca="false">L5462/G5462</f>
        <v>1.25633120458049</v>
      </c>
    </row>
    <row r="5463" customFormat="false" ht="15" hidden="false" customHeight="true" outlineLevel="0" collapsed="false">
      <c r="A5463" s="4" t="s">
        <v>247</v>
      </c>
      <c r="B5463" s="4" t="s">
        <v>1668</v>
      </c>
      <c r="C5463" s="4" t="s">
        <v>2379</v>
      </c>
      <c r="D5463" s="4" t="s">
        <v>2380</v>
      </c>
      <c r="E5463" s="4" t="s">
        <v>98</v>
      </c>
      <c r="F5463" s="4" t="s">
        <v>99</v>
      </c>
      <c r="G5463" s="23" t="n">
        <v>515171</v>
      </c>
      <c r="H5463" s="24" t="n">
        <f aca="false">Parametros!$B$3</f>
        <v>160.42</v>
      </c>
      <c r="I5463" s="24" t="n">
        <f aca="false">Parametros!$B$4</f>
        <v>151.76</v>
      </c>
      <c r="J5463" s="23" t="n">
        <f aca="false">G5463*H5463/I5463</f>
        <v>544568.607142857</v>
      </c>
      <c r="K5463" s="23" t="n">
        <v>494291.62</v>
      </c>
      <c r="L5463" s="23" t="n">
        <v>647241</v>
      </c>
      <c r="M5463" s="23" t="n">
        <f aca="false">MIN(J5463:L5463)</f>
        <v>494291.62</v>
      </c>
      <c r="N5463" s="23" t="n">
        <f aca="false">MAX(J5463:L5463)</f>
        <v>647241</v>
      </c>
      <c r="O5463" s="23" t="n">
        <f aca="false">MEDIAN(J5463:L5463)</f>
        <v>544568.607142857</v>
      </c>
      <c r="P5463" s="23" t="n">
        <f aca="false">AVERAGE(J5463:L5463)</f>
        <v>562033.742380952</v>
      </c>
      <c r="Q5463" s="23" t="n">
        <f aca="false">AVERAGE(M5463,O5463)</f>
        <v>519430.113571429</v>
      </c>
      <c r="R5463" s="23" t="n">
        <f aca="false">AVERAGE(N5463,O5463)</f>
        <v>595904.803571429</v>
      </c>
      <c r="S5463" s="23" t="n">
        <f aca="false">STDEV(J5463:L5463)</f>
        <v>77956.0864991299</v>
      </c>
      <c r="T5463" s="25" t="n">
        <f aca="false">IF(P5463&gt;0,S5463/P5463,NA())</f>
        <v>0.13870356994739</v>
      </c>
      <c r="U5463" s="4" t="str">
        <f aca="false">IF(T5463&lt;=Parametros!$B$7,"MENOR",IF(T5463&lt;=Parametros!$B$8,"PROMEDIO MENOR-MEDIANA","PROMEDIO"))</f>
        <v>MENOR</v>
      </c>
      <c r="V5463" s="23" t="n">
        <f aca="false">IF(T5463&lt;=Parametros!$B$7,M5463,IF(T5463&lt;=Parametros!$B$8,Q5463,P5463))</f>
        <v>494291.62</v>
      </c>
      <c r="W5463" s="26" t="n">
        <f aca="false">ROUND(V5463,0)</f>
        <v>494292</v>
      </c>
      <c r="X5463" s="27" t="n">
        <f aca="false">K5463/G5463</f>
        <v>0.959470971774421</v>
      </c>
      <c r="Y5463" s="27" t="n">
        <f aca="false">L5463/G5463</f>
        <v>1.25636147997461</v>
      </c>
    </row>
    <row r="5464" customFormat="false" ht="15" hidden="false" customHeight="true" outlineLevel="0" collapsed="false">
      <c r="A5464" s="4" t="s">
        <v>249</v>
      </c>
      <c r="B5464" s="4" t="s">
        <v>1668</v>
      </c>
      <c r="C5464" s="4" t="s">
        <v>2381</v>
      </c>
      <c r="D5464" s="4" t="s">
        <v>2382</v>
      </c>
      <c r="E5464" s="4" t="s">
        <v>98</v>
      </c>
      <c r="F5464" s="4" t="s">
        <v>99</v>
      </c>
      <c r="G5464" s="23" t="n">
        <v>515171</v>
      </c>
      <c r="H5464" s="24" t="n">
        <f aca="false">Parametros!$B$3</f>
        <v>160.42</v>
      </c>
      <c r="I5464" s="24" t="n">
        <f aca="false">Parametros!$B$4</f>
        <v>151.76</v>
      </c>
      <c r="J5464" s="23" t="n">
        <f aca="false">G5464*H5464/I5464</f>
        <v>544568.607142857</v>
      </c>
      <c r="K5464" s="23" t="n">
        <v>494291.62</v>
      </c>
      <c r="L5464" s="23" t="n">
        <v>647241</v>
      </c>
      <c r="M5464" s="23" t="n">
        <f aca="false">MIN(J5464:L5464)</f>
        <v>494291.62</v>
      </c>
      <c r="N5464" s="23" t="n">
        <f aca="false">MAX(J5464:L5464)</f>
        <v>647241</v>
      </c>
      <c r="O5464" s="23" t="n">
        <f aca="false">MEDIAN(J5464:L5464)</f>
        <v>544568.607142857</v>
      </c>
      <c r="P5464" s="23" t="n">
        <f aca="false">AVERAGE(J5464:L5464)</f>
        <v>562033.742380952</v>
      </c>
      <c r="Q5464" s="23" t="n">
        <f aca="false">AVERAGE(M5464,O5464)</f>
        <v>519430.113571429</v>
      </c>
      <c r="R5464" s="23" t="n">
        <f aca="false">AVERAGE(N5464,O5464)</f>
        <v>595904.803571429</v>
      </c>
      <c r="S5464" s="23" t="n">
        <f aca="false">STDEV(J5464:L5464)</f>
        <v>77956.0864991299</v>
      </c>
      <c r="T5464" s="25" t="n">
        <f aca="false">IF(P5464&gt;0,S5464/P5464,NA())</f>
        <v>0.13870356994739</v>
      </c>
      <c r="U5464" s="4" t="str">
        <f aca="false">IF(T5464&lt;=Parametros!$B$7,"MENOR",IF(T5464&lt;=Parametros!$B$8,"PROMEDIO MENOR-MEDIANA","PROMEDIO"))</f>
        <v>MENOR</v>
      </c>
      <c r="V5464" s="23" t="n">
        <f aca="false">IF(T5464&lt;=Parametros!$B$7,M5464,IF(T5464&lt;=Parametros!$B$8,Q5464,P5464))</f>
        <v>494291.62</v>
      </c>
      <c r="W5464" s="26" t="n">
        <f aca="false">ROUND(V5464,0)</f>
        <v>494292</v>
      </c>
      <c r="X5464" s="27" t="n">
        <f aca="false">K5464/G5464</f>
        <v>0.959470971774421</v>
      </c>
      <c r="Y5464" s="27" t="n">
        <f aca="false">L5464/G5464</f>
        <v>1.25636147997461</v>
      </c>
    </row>
    <row r="5465" customFormat="false" ht="15" hidden="false" customHeight="true" outlineLevel="0" collapsed="false">
      <c r="A5465" s="22" t="s">
        <v>346</v>
      </c>
      <c r="B5465" s="22" t="s">
        <v>347</v>
      </c>
      <c r="C5465" s="22"/>
      <c r="D5465" s="22"/>
      <c r="E5465" s="22"/>
      <c r="F5465" s="22"/>
      <c r="G5465" s="22"/>
      <c r="H5465" s="22"/>
      <c r="I5465" s="22"/>
      <c r="J5465" s="22"/>
      <c r="K5465" s="22"/>
      <c r="L5465" s="22"/>
      <c r="M5465" s="22"/>
      <c r="N5465" s="22"/>
      <c r="O5465" s="22"/>
      <c r="P5465" s="22"/>
      <c r="Q5465" s="22"/>
      <c r="R5465" s="22"/>
      <c r="S5465" s="22"/>
      <c r="T5465" s="22"/>
      <c r="U5465" s="22"/>
      <c r="V5465" s="22"/>
      <c r="W5465" s="22"/>
    </row>
    <row r="5466" customFormat="false" ht="26.25" hidden="false" customHeight="true" outlineLevel="0" collapsed="false">
      <c r="A5466" s="4" t="s">
        <v>348</v>
      </c>
      <c r="B5466" s="4" t="s">
        <v>1668</v>
      </c>
      <c r="C5466" s="4" t="s">
        <v>2383</v>
      </c>
      <c r="D5466" s="4" t="s">
        <v>2384</v>
      </c>
      <c r="E5466" s="4" t="s">
        <v>98</v>
      </c>
      <c r="F5466" s="4" t="s">
        <v>99</v>
      </c>
      <c r="G5466" s="23" t="n">
        <v>1030342</v>
      </c>
      <c r="H5466" s="24" t="n">
        <f aca="false">Parametros!$B$3</f>
        <v>160.42</v>
      </c>
      <c r="I5466" s="24" t="n">
        <f aca="false">Parametros!$B$4</f>
        <v>151.76</v>
      </c>
      <c r="J5466" s="23" t="n">
        <f aca="false">G5466*H5466/I5466</f>
        <v>1089137.21428571</v>
      </c>
      <c r="K5466" s="23" t="n">
        <v>988582.33</v>
      </c>
      <c r="L5466" s="23" t="n">
        <v>1294601</v>
      </c>
      <c r="M5466" s="23" t="n">
        <f aca="false">MIN(J5466:L5466)</f>
        <v>988582.33</v>
      </c>
      <c r="N5466" s="23" t="n">
        <f aca="false">MAX(J5466:L5466)</f>
        <v>1294601</v>
      </c>
      <c r="O5466" s="23" t="n">
        <f aca="false">MEDIAN(J5466:L5466)</f>
        <v>1089137.21428571</v>
      </c>
      <c r="P5466" s="23" t="n">
        <f aca="false">AVERAGE(J5466:L5466)</f>
        <v>1124106.84809524</v>
      </c>
      <c r="Q5466" s="23" t="n">
        <f aca="false">AVERAGE(M5466,O5466)</f>
        <v>1038859.77214286</v>
      </c>
      <c r="R5466" s="23" t="n">
        <f aca="false">AVERAGE(N5466,O5466)</f>
        <v>1191869.10714286</v>
      </c>
      <c r="S5466" s="23" t="n">
        <f aca="false">STDEV(J5466:L5466)</f>
        <v>155977.604365888</v>
      </c>
      <c r="T5466" s="25" t="n">
        <f aca="false">IF(P5466&gt;0,S5466/P5466,NA())</f>
        <v>0.138756920332072</v>
      </c>
      <c r="U5466" s="4" t="str">
        <f aca="false">IF(T5466&lt;=Parametros!$B$7,"MENOR",IF(T5466&lt;=Parametros!$B$8,"PROMEDIO MENOR-MEDIANA","PROMEDIO"))</f>
        <v>MENOR</v>
      </c>
      <c r="V5466" s="23" t="n">
        <f aca="false">IF(T5466&lt;=Parametros!$B$7,M5466,IF(T5466&lt;=Parametros!$B$8,Q5466,P5466))</f>
        <v>988582.33</v>
      </c>
      <c r="W5466" s="26" t="n">
        <f aca="false">ROUND(V5466,0)</f>
        <v>988582</v>
      </c>
      <c r="X5466" s="27" t="n">
        <f aca="false">K5466/G5466</f>
        <v>0.959470088572532</v>
      </c>
      <c r="Y5466" s="27" t="n">
        <f aca="false">L5466/G5466</f>
        <v>1.25647697560616</v>
      </c>
    </row>
    <row r="5467" customFormat="false" ht="26.25" hidden="false" customHeight="true" outlineLevel="0" collapsed="false">
      <c r="A5467" s="4" t="s">
        <v>351</v>
      </c>
      <c r="B5467" s="4" t="s">
        <v>1668</v>
      </c>
      <c r="C5467" s="4" t="s">
        <v>2387</v>
      </c>
      <c r="D5467" s="4" t="s">
        <v>2388</v>
      </c>
      <c r="E5467" s="4" t="s">
        <v>112</v>
      </c>
      <c r="F5467" s="4" t="s">
        <v>99</v>
      </c>
      <c r="G5467" s="23" t="n">
        <v>515171</v>
      </c>
      <c r="H5467" s="24" t="n">
        <f aca="false">Parametros!$B$3</f>
        <v>160.42</v>
      </c>
      <c r="I5467" s="24" t="n">
        <f aca="false">Parametros!$B$4</f>
        <v>151.76</v>
      </c>
      <c r="J5467" s="23" t="n">
        <f aca="false">G5467*H5467/I5467</f>
        <v>544568.607142857</v>
      </c>
      <c r="K5467" s="23" t="n">
        <v>494291.62</v>
      </c>
      <c r="L5467" s="23" t="n">
        <v>647241</v>
      </c>
      <c r="M5467" s="23" t="n">
        <f aca="false">MIN(J5467:L5467)</f>
        <v>494291.62</v>
      </c>
      <c r="N5467" s="23" t="n">
        <f aca="false">MAX(J5467:L5467)</f>
        <v>647241</v>
      </c>
      <c r="O5467" s="23" t="n">
        <f aca="false">MEDIAN(J5467:L5467)</f>
        <v>544568.607142857</v>
      </c>
      <c r="P5467" s="23" t="n">
        <f aca="false">AVERAGE(J5467:L5467)</f>
        <v>562033.742380952</v>
      </c>
      <c r="Q5467" s="23" t="n">
        <f aca="false">AVERAGE(M5467,O5467)</f>
        <v>519430.113571429</v>
      </c>
      <c r="R5467" s="23" t="n">
        <f aca="false">AVERAGE(N5467,O5467)</f>
        <v>595904.803571429</v>
      </c>
      <c r="S5467" s="23" t="n">
        <f aca="false">STDEV(J5467:L5467)</f>
        <v>77956.0864991299</v>
      </c>
      <c r="T5467" s="25" t="n">
        <f aca="false">IF(P5467&gt;0,S5467/P5467,NA())</f>
        <v>0.13870356994739</v>
      </c>
      <c r="U5467" s="4" t="str">
        <f aca="false">IF(T5467&lt;=Parametros!$B$7,"MENOR",IF(T5467&lt;=Parametros!$B$8,"PROMEDIO MENOR-MEDIANA","PROMEDIO"))</f>
        <v>MENOR</v>
      </c>
      <c r="V5467" s="23" t="n">
        <f aca="false">IF(T5467&lt;=Parametros!$B$7,M5467,IF(T5467&lt;=Parametros!$B$8,Q5467,P5467))</f>
        <v>494291.62</v>
      </c>
      <c r="W5467" s="26" t="n">
        <f aca="false">ROUND(V5467,0)</f>
        <v>494292</v>
      </c>
      <c r="X5467" s="27" t="n">
        <f aca="false">K5467/G5467</f>
        <v>0.959470971774421</v>
      </c>
      <c r="Y5467" s="27" t="n">
        <f aca="false">L5467/G5467</f>
        <v>1.25636147997461</v>
      </c>
    </row>
    <row r="5468" customFormat="false" ht="26.25" hidden="false" customHeight="true" outlineLevel="0" collapsed="false">
      <c r="A5468" s="4" t="s">
        <v>354</v>
      </c>
      <c r="B5468" s="4" t="s">
        <v>1668</v>
      </c>
      <c r="C5468" s="4" t="s">
        <v>2389</v>
      </c>
      <c r="D5468" s="4" t="s">
        <v>2390</v>
      </c>
      <c r="E5468" s="4" t="s">
        <v>98</v>
      </c>
      <c r="F5468" s="4" t="s">
        <v>99</v>
      </c>
      <c r="G5468" s="23" t="n">
        <v>807882</v>
      </c>
      <c r="H5468" s="24" t="n">
        <f aca="false">Parametros!$B$3</f>
        <v>160.42</v>
      </c>
      <c r="I5468" s="24" t="n">
        <f aca="false">Parametros!$B$4</f>
        <v>151.76</v>
      </c>
      <c r="J5468" s="23" t="n">
        <f aca="false">G5468*H5468/I5468</f>
        <v>853982.804691618</v>
      </c>
      <c r="K5468" s="23" t="n">
        <v>775138.49</v>
      </c>
      <c r="L5468" s="23" t="n">
        <v>1015070</v>
      </c>
      <c r="M5468" s="23" t="n">
        <f aca="false">MIN(J5468:L5468)</f>
        <v>775138.49</v>
      </c>
      <c r="N5468" s="23" t="n">
        <f aca="false">MAX(J5468:L5468)</f>
        <v>1015070</v>
      </c>
      <c r="O5468" s="23" t="n">
        <f aca="false">MEDIAN(J5468:L5468)</f>
        <v>853982.804691618</v>
      </c>
      <c r="P5468" s="23" t="n">
        <f aca="false">AVERAGE(J5468:L5468)</f>
        <v>881397.09823054</v>
      </c>
      <c r="Q5468" s="23" t="n">
        <f aca="false">AVERAGE(M5468,O5468)</f>
        <v>814560.647345809</v>
      </c>
      <c r="R5468" s="23" t="n">
        <f aca="false">AVERAGE(N5468,O5468)</f>
        <v>934526.402345809</v>
      </c>
      <c r="S5468" s="23" t="n">
        <f aca="false">STDEV(J5468:L5468)</f>
        <v>122292.436358095</v>
      </c>
      <c r="T5468" s="25" t="n">
        <f aca="false">IF(P5468&gt;0,S5468/P5468,NA())</f>
        <v>0.138748399108194</v>
      </c>
      <c r="U5468" s="4" t="str">
        <f aca="false">IF(T5468&lt;=Parametros!$B$7,"MENOR",IF(T5468&lt;=Parametros!$B$8,"PROMEDIO MENOR-MEDIANA","PROMEDIO"))</f>
        <v>MENOR</v>
      </c>
      <c r="V5468" s="23" t="n">
        <f aca="false">IF(T5468&lt;=Parametros!$B$7,M5468,IF(T5468&lt;=Parametros!$B$8,Q5468,P5468))</f>
        <v>775138.49</v>
      </c>
      <c r="W5468" s="26" t="n">
        <f aca="false">ROUND(V5468,0)</f>
        <v>775138</v>
      </c>
      <c r="X5468" s="27" t="n">
        <f aca="false">K5468/G5468</f>
        <v>0.95946993496575</v>
      </c>
      <c r="Y5468" s="27" t="n">
        <f aca="false">L5468/G5468</f>
        <v>1.25645824513976</v>
      </c>
    </row>
    <row r="5469" customFormat="false" ht="26.25" hidden="false" customHeight="true" outlineLevel="0" collapsed="false">
      <c r="A5469" s="4" t="s">
        <v>357</v>
      </c>
      <c r="B5469" s="4" t="s">
        <v>1668</v>
      </c>
      <c r="C5469" s="4" t="s">
        <v>2391</v>
      </c>
      <c r="D5469" s="4" t="s">
        <v>2392</v>
      </c>
      <c r="E5469" s="4" t="s">
        <v>98</v>
      </c>
      <c r="F5469" s="4" t="s">
        <v>99</v>
      </c>
      <c r="G5469" s="23" t="n">
        <v>386378</v>
      </c>
      <c r="H5469" s="24" t="n">
        <f aca="false">Parametros!$B$3</f>
        <v>160.42</v>
      </c>
      <c r="I5469" s="24" t="n">
        <f aca="false">Parametros!$B$4</f>
        <v>151.76</v>
      </c>
      <c r="J5469" s="23" t="n">
        <f aca="false">G5469*H5469/I5469</f>
        <v>408426.191091197</v>
      </c>
      <c r="K5469" s="23" t="n">
        <v>370718.49</v>
      </c>
      <c r="L5469" s="23" t="n">
        <v>485401</v>
      </c>
      <c r="M5469" s="23" t="n">
        <f aca="false">MIN(J5469:L5469)</f>
        <v>370718.49</v>
      </c>
      <c r="N5469" s="23" t="n">
        <f aca="false">MAX(J5469:L5469)</f>
        <v>485401</v>
      </c>
      <c r="O5469" s="23" t="n">
        <f aca="false">MEDIAN(J5469:L5469)</f>
        <v>408426.191091197</v>
      </c>
      <c r="P5469" s="23" t="n">
        <f aca="false">AVERAGE(J5469:L5469)</f>
        <v>421515.227030399</v>
      </c>
      <c r="Q5469" s="23" t="n">
        <f aca="false">AVERAGE(M5469,O5469)</f>
        <v>389572.340545598</v>
      </c>
      <c r="R5469" s="23" t="n">
        <f aca="false">AVERAGE(N5469,O5469)</f>
        <v>446913.595545598</v>
      </c>
      <c r="S5469" s="23" t="n">
        <f aca="false">STDEV(J5469:L5469)</f>
        <v>58450.9338790949</v>
      </c>
      <c r="T5469" s="25" t="n">
        <f aca="false">IF(P5469&gt;0,S5469/P5469,NA())</f>
        <v>0.13866861771729</v>
      </c>
      <c r="U5469" s="4" t="str">
        <f aca="false">IF(T5469&lt;=Parametros!$B$7,"MENOR",IF(T5469&lt;=Parametros!$B$8,"PROMEDIO MENOR-MEDIANA","PROMEDIO"))</f>
        <v>MENOR</v>
      </c>
      <c r="V5469" s="23" t="n">
        <f aca="false">IF(T5469&lt;=Parametros!$B$7,M5469,IF(T5469&lt;=Parametros!$B$8,Q5469,P5469))</f>
        <v>370718.49</v>
      </c>
      <c r="W5469" s="26" t="n">
        <f aca="false">ROUND(V5469,0)</f>
        <v>370718</v>
      </c>
      <c r="X5469" s="27" t="n">
        <f aca="false">K5469/G5469</f>
        <v>0.959471010254207</v>
      </c>
      <c r="Y5469" s="27" t="n">
        <f aca="false">L5469/G5469</f>
        <v>1.25628529574665</v>
      </c>
    </row>
    <row r="5470" customFormat="false" ht="39" hidden="false" customHeight="true" outlineLevel="0" collapsed="false">
      <c r="A5470" s="4" t="s">
        <v>360</v>
      </c>
      <c r="B5470" s="4" t="s">
        <v>1668</v>
      </c>
      <c r="C5470" s="4" t="s">
        <v>2393</v>
      </c>
      <c r="D5470" s="4" t="s">
        <v>2394</v>
      </c>
      <c r="E5470" s="4" t="s">
        <v>112</v>
      </c>
      <c r="F5470" s="4" t="s">
        <v>99</v>
      </c>
      <c r="G5470" s="23" t="n">
        <v>1077176</v>
      </c>
      <c r="H5470" s="24" t="n">
        <f aca="false">Parametros!$B$3</f>
        <v>160.42</v>
      </c>
      <c r="I5470" s="24" t="n">
        <f aca="false">Parametros!$B$4</f>
        <v>151.76</v>
      </c>
      <c r="J5470" s="23" t="n">
        <f aca="false">G5470*H5470/I5470</f>
        <v>1138643.73958882</v>
      </c>
      <c r="K5470" s="23" t="n">
        <v>1033518.59</v>
      </c>
      <c r="L5470" s="23" t="n">
        <v>1353506</v>
      </c>
      <c r="M5470" s="23" t="n">
        <f aca="false">MIN(J5470:L5470)</f>
        <v>1033518.59</v>
      </c>
      <c r="N5470" s="23" t="n">
        <f aca="false">MAX(J5470:L5470)</f>
        <v>1353506</v>
      </c>
      <c r="O5470" s="23" t="n">
        <f aca="false">MEDIAN(J5470:L5470)</f>
        <v>1138643.73958882</v>
      </c>
      <c r="P5470" s="23" t="n">
        <f aca="false">AVERAGE(J5470:L5470)</f>
        <v>1175222.77652961</v>
      </c>
      <c r="Q5470" s="23" t="n">
        <f aca="false">AVERAGE(M5470,O5470)</f>
        <v>1086081.16479441</v>
      </c>
      <c r="R5470" s="23" t="n">
        <f aca="false">AVERAGE(N5470,O5470)</f>
        <v>1246074.86979441</v>
      </c>
      <c r="S5470" s="23" t="n">
        <f aca="false">STDEV(J5470:L5470)</f>
        <v>163099.678409442</v>
      </c>
      <c r="T5470" s="25" t="n">
        <f aca="false">IF(P5470&gt;0,S5470/P5470,NA())</f>
        <v>0.138781924301254</v>
      </c>
      <c r="U5470" s="4" t="str">
        <f aca="false">IF(T5470&lt;=Parametros!$B$7,"MENOR",IF(T5470&lt;=Parametros!$B$8,"PROMEDIO MENOR-MEDIANA","PROMEDIO"))</f>
        <v>MENOR</v>
      </c>
      <c r="V5470" s="23" t="n">
        <f aca="false">IF(T5470&lt;=Parametros!$B$7,M5470,IF(T5470&lt;=Parametros!$B$8,Q5470,P5470))</f>
        <v>1033518.59</v>
      </c>
      <c r="W5470" s="26" t="n">
        <f aca="false">ROUND(V5470,0)</f>
        <v>1033519</v>
      </c>
      <c r="X5470" s="27" t="n">
        <f aca="false">K5470/G5470</f>
        <v>0.9594704950723</v>
      </c>
      <c r="Y5470" s="27" t="n">
        <f aca="false">L5470/G5470</f>
        <v>1.25653189450935</v>
      </c>
    </row>
    <row r="5471" customFormat="false" ht="39" hidden="false" customHeight="true" outlineLevel="0" collapsed="false">
      <c r="A5471" s="4" t="s">
        <v>363</v>
      </c>
      <c r="B5471" s="4" t="s">
        <v>1668</v>
      </c>
      <c r="C5471" s="4" t="s">
        <v>2395</v>
      </c>
      <c r="D5471" s="4" t="s">
        <v>2396</v>
      </c>
      <c r="E5471" s="4" t="s">
        <v>112</v>
      </c>
      <c r="F5471" s="4" t="s">
        <v>99</v>
      </c>
      <c r="G5471" s="23" t="n">
        <v>772757</v>
      </c>
      <c r="H5471" s="24" t="n">
        <f aca="false">Parametros!$B$3</f>
        <v>160.42</v>
      </c>
      <c r="I5471" s="24" t="n">
        <f aca="false">Parametros!$B$4</f>
        <v>151.76</v>
      </c>
      <c r="J5471" s="23" t="n">
        <f aca="false">G5471*H5471/I5471</f>
        <v>816853.439246178</v>
      </c>
      <c r="K5471" s="23" t="n">
        <v>741437.89</v>
      </c>
      <c r="L5471" s="23" t="n">
        <v>970921</v>
      </c>
      <c r="M5471" s="23" t="n">
        <f aca="false">MIN(J5471:L5471)</f>
        <v>741437.89</v>
      </c>
      <c r="N5471" s="23" t="n">
        <f aca="false">MAX(J5471:L5471)</f>
        <v>970921</v>
      </c>
      <c r="O5471" s="23" t="n">
        <f aca="false">MEDIAN(J5471:L5471)</f>
        <v>816853.439246178</v>
      </c>
      <c r="P5471" s="23" t="n">
        <f aca="false">AVERAGE(J5471:L5471)</f>
        <v>843070.776415393</v>
      </c>
      <c r="Q5471" s="23" t="n">
        <f aca="false">AVERAGE(M5471,O5471)</f>
        <v>779145.664623089</v>
      </c>
      <c r="R5471" s="23" t="n">
        <f aca="false">AVERAGE(N5471,O5471)</f>
        <v>893887.219623089</v>
      </c>
      <c r="S5471" s="23" t="n">
        <f aca="false">STDEV(J5471:L5471)</f>
        <v>116966.388419927</v>
      </c>
      <c r="T5471" s="25" t="n">
        <f aca="false">IF(P5471&gt;0,S5471/P5471,NA())</f>
        <v>0.138738516020268</v>
      </c>
      <c r="U5471" s="4" t="str">
        <f aca="false">IF(T5471&lt;=Parametros!$B$7,"MENOR",IF(T5471&lt;=Parametros!$B$8,"PROMEDIO MENOR-MEDIANA","PROMEDIO"))</f>
        <v>MENOR</v>
      </c>
      <c r="V5471" s="23" t="n">
        <f aca="false">IF(T5471&lt;=Parametros!$B$7,M5471,IF(T5471&lt;=Parametros!$B$8,Q5471,P5471))</f>
        <v>741437.89</v>
      </c>
      <c r="W5471" s="26" t="n">
        <f aca="false">ROUND(V5471,0)</f>
        <v>741438</v>
      </c>
      <c r="X5471" s="27" t="n">
        <f aca="false">K5471/G5471</f>
        <v>0.959470946235362</v>
      </c>
      <c r="Y5471" s="27" t="n">
        <f aca="false">L5471/G5471</f>
        <v>1.25643766410398</v>
      </c>
    </row>
    <row r="5472" customFormat="false" ht="26.25" hidden="false" customHeight="true" outlineLevel="0" collapsed="false">
      <c r="A5472" s="4" t="s">
        <v>366</v>
      </c>
      <c r="B5472" s="4" t="s">
        <v>1668</v>
      </c>
      <c r="C5472" s="4" t="s">
        <v>2397</v>
      </c>
      <c r="D5472" s="4" t="s">
        <v>2398</v>
      </c>
      <c r="E5472" s="4" t="s">
        <v>98</v>
      </c>
      <c r="F5472" s="4" t="s">
        <v>99</v>
      </c>
      <c r="G5472" s="23" t="n">
        <v>807882</v>
      </c>
      <c r="H5472" s="24" t="n">
        <f aca="false">Parametros!$B$3</f>
        <v>160.42</v>
      </c>
      <c r="I5472" s="24" t="n">
        <f aca="false">Parametros!$B$4</f>
        <v>151.76</v>
      </c>
      <c r="J5472" s="23" t="n">
        <f aca="false">G5472*H5472/I5472</f>
        <v>853982.804691618</v>
      </c>
      <c r="K5472" s="23" t="n">
        <v>775138.49</v>
      </c>
      <c r="L5472" s="23" t="n">
        <v>1015070</v>
      </c>
      <c r="M5472" s="23" t="n">
        <f aca="false">MIN(J5472:L5472)</f>
        <v>775138.49</v>
      </c>
      <c r="N5472" s="23" t="n">
        <f aca="false">MAX(J5472:L5472)</f>
        <v>1015070</v>
      </c>
      <c r="O5472" s="23" t="n">
        <f aca="false">MEDIAN(J5472:L5472)</f>
        <v>853982.804691618</v>
      </c>
      <c r="P5472" s="23" t="n">
        <f aca="false">AVERAGE(J5472:L5472)</f>
        <v>881397.09823054</v>
      </c>
      <c r="Q5472" s="23" t="n">
        <f aca="false">AVERAGE(M5472,O5472)</f>
        <v>814560.647345809</v>
      </c>
      <c r="R5472" s="23" t="n">
        <f aca="false">AVERAGE(N5472,O5472)</f>
        <v>934526.402345809</v>
      </c>
      <c r="S5472" s="23" t="n">
        <f aca="false">STDEV(J5472:L5472)</f>
        <v>122292.436358095</v>
      </c>
      <c r="T5472" s="25" t="n">
        <f aca="false">IF(P5472&gt;0,S5472/P5472,NA())</f>
        <v>0.138748399108194</v>
      </c>
      <c r="U5472" s="4" t="str">
        <f aca="false">IF(T5472&lt;=Parametros!$B$7,"MENOR",IF(T5472&lt;=Parametros!$B$8,"PROMEDIO MENOR-MEDIANA","PROMEDIO"))</f>
        <v>MENOR</v>
      </c>
      <c r="V5472" s="23" t="n">
        <f aca="false">IF(T5472&lt;=Parametros!$B$7,M5472,IF(T5472&lt;=Parametros!$B$8,Q5472,P5472))</f>
        <v>775138.49</v>
      </c>
      <c r="W5472" s="26" t="n">
        <f aca="false">ROUND(V5472,0)</f>
        <v>775138</v>
      </c>
      <c r="X5472" s="27" t="n">
        <f aca="false">K5472/G5472</f>
        <v>0.95946993496575</v>
      </c>
      <c r="Y5472" s="27" t="n">
        <f aca="false">L5472/G5472</f>
        <v>1.25645824513976</v>
      </c>
    </row>
    <row r="5473" customFormat="false" ht="26.25" hidden="false" customHeight="true" outlineLevel="0" collapsed="false">
      <c r="A5473" s="4" t="s">
        <v>369</v>
      </c>
      <c r="B5473" s="4" t="s">
        <v>1668</v>
      </c>
      <c r="C5473" s="4" t="s">
        <v>2399</v>
      </c>
      <c r="D5473" s="4" t="s">
        <v>2400</v>
      </c>
      <c r="E5473" s="4" t="s">
        <v>98</v>
      </c>
      <c r="F5473" s="4" t="s">
        <v>99</v>
      </c>
      <c r="G5473" s="23" t="n">
        <v>134530</v>
      </c>
      <c r="H5473" s="24" t="n">
        <f aca="false">Parametros!$B$3</f>
        <v>160.42</v>
      </c>
      <c r="I5473" s="24" t="n">
        <f aca="false">Parametros!$B$4</f>
        <v>151.76</v>
      </c>
      <c r="J5473" s="23" t="n">
        <f aca="false">G5473*H5473/I5473</f>
        <v>142206.790985767</v>
      </c>
      <c r="K5473" s="23" t="n">
        <v>129077.35</v>
      </c>
      <c r="L5473" s="23" t="n">
        <v>168980</v>
      </c>
      <c r="M5473" s="23" t="n">
        <f aca="false">MIN(J5473:L5473)</f>
        <v>129077.35</v>
      </c>
      <c r="N5473" s="23" t="n">
        <f aca="false">MAX(J5473:L5473)</f>
        <v>168980</v>
      </c>
      <c r="O5473" s="23" t="n">
        <f aca="false">MEDIAN(J5473:L5473)</f>
        <v>142206.790985767</v>
      </c>
      <c r="P5473" s="23" t="n">
        <f aca="false">AVERAGE(J5473:L5473)</f>
        <v>146754.713661922</v>
      </c>
      <c r="Q5473" s="23" t="n">
        <f aca="false">AVERAGE(M5473,O5473)</f>
        <v>135642.070492884</v>
      </c>
      <c r="R5473" s="23" t="n">
        <f aca="false">AVERAGE(N5473,O5473)</f>
        <v>155593.395492884</v>
      </c>
      <c r="S5473" s="23" t="n">
        <f aca="false">STDEV(J5473:L5473)</f>
        <v>20336.3730728181</v>
      </c>
      <c r="T5473" s="25" t="n">
        <f aca="false">IF(P5473&gt;0,S5473/P5473,NA())</f>
        <v>0.138573900390463</v>
      </c>
      <c r="U5473" s="4" t="str">
        <f aca="false">IF(T5473&lt;=Parametros!$B$7,"MENOR",IF(T5473&lt;=Parametros!$B$8,"PROMEDIO MENOR-MEDIANA","PROMEDIO"))</f>
        <v>MENOR</v>
      </c>
      <c r="V5473" s="23" t="n">
        <f aca="false">IF(T5473&lt;=Parametros!$B$7,M5473,IF(T5473&lt;=Parametros!$B$8,Q5473,P5473))</f>
        <v>129077.35</v>
      </c>
      <c r="W5473" s="26" t="n">
        <f aca="false">ROUND(V5473,0)</f>
        <v>129077</v>
      </c>
      <c r="X5473" s="27" t="n">
        <f aca="false">K5473/G5473</f>
        <v>0.959468891697019</v>
      </c>
      <c r="Y5473" s="27" t="n">
        <f aca="false">L5473/G5473</f>
        <v>1.25607671151416</v>
      </c>
    </row>
    <row r="5474" customFormat="false" ht="26.25" hidden="false" customHeight="true" outlineLevel="0" collapsed="false">
      <c r="A5474" s="4" t="s">
        <v>372</v>
      </c>
      <c r="B5474" s="4" t="s">
        <v>1668</v>
      </c>
      <c r="C5474" s="4" t="s">
        <v>2401</v>
      </c>
      <c r="D5474" s="4" t="s">
        <v>2402</v>
      </c>
      <c r="E5474" s="4" t="s">
        <v>98</v>
      </c>
      <c r="F5474" s="4" t="s">
        <v>99</v>
      </c>
      <c r="G5474" s="23" t="n">
        <v>515171</v>
      </c>
      <c r="H5474" s="24" t="n">
        <f aca="false">Parametros!$B$3</f>
        <v>160.42</v>
      </c>
      <c r="I5474" s="24" t="n">
        <f aca="false">Parametros!$B$4</f>
        <v>151.76</v>
      </c>
      <c r="J5474" s="23" t="n">
        <f aca="false">G5474*H5474/I5474</f>
        <v>544568.607142857</v>
      </c>
      <c r="K5474" s="23" t="n">
        <v>494291.62</v>
      </c>
      <c r="L5474" s="23" t="n">
        <v>647241</v>
      </c>
      <c r="M5474" s="23" t="n">
        <f aca="false">MIN(J5474:L5474)</f>
        <v>494291.62</v>
      </c>
      <c r="N5474" s="23" t="n">
        <f aca="false">MAX(J5474:L5474)</f>
        <v>647241</v>
      </c>
      <c r="O5474" s="23" t="n">
        <f aca="false">MEDIAN(J5474:L5474)</f>
        <v>544568.607142857</v>
      </c>
      <c r="P5474" s="23" t="n">
        <f aca="false">AVERAGE(J5474:L5474)</f>
        <v>562033.742380952</v>
      </c>
      <c r="Q5474" s="23" t="n">
        <f aca="false">AVERAGE(M5474,O5474)</f>
        <v>519430.113571429</v>
      </c>
      <c r="R5474" s="23" t="n">
        <f aca="false">AVERAGE(N5474,O5474)</f>
        <v>595904.803571429</v>
      </c>
      <c r="S5474" s="23" t="n">
        <f aca="false">STDEV(J5474:L5474)</f>
        <v>77956.0864991299</v>
      </c>
      <c r="T5474" s="25" t="n">
        <f aca="false">IF(P5474&gt;0,S5474/P5474,NA())</f>
        <v>0.13870356994739</v>
      </c>
      <c r="U5474" s="4" t="str">
        <f aca="false">IF(T5474&lt;=Parametros!$B$7,"MENOR",IF(T5474&lt;=Parametros!$B$8,"PROMEDIO MENOR-MEDIANA","PROMEDIO"))</f>
        <v>MENOR</v>
      </c>
      <c r="V5474" s="23" t="n">
        <f aca="false">IF(T5474&lt;=Parametros!$B$7,M5474,IF(T5474&lt;=Parametros!$B$8,Q5474,P5474))</f>
        <v>494291.62</v>
      </c>
      <c r="W5474" s="26" t="n">
        <f aca="false">ROUND(V5474,0)</f>
        <v>494292</v>
      </c>
      <c r="X5474" s="27" t="n">
        <f aca="false">K5474/G5474</f>
        <v>0.959470971774421</v>
      </c>
      <c r="Y5474" s="27" t="n">
        <f aca="false">L5474/G5474</f>
        <v>1.25636147997461</v>
      </c>
    </row>
    <row r="5475" customFormat="false" ht="15" hidden="false" customHeight="true" outlineLevel="0" collapsed="false">
      <c r="A5475" s="22" t="s">
        <v>420</v>
      </c>
      <c r="B5475" s="22" t="s">
        <v>421</v>
      </c>
      <c r="C5475" s="22"/>
      <c r="D5475" s="22"/>
      <c r="E5475" s="22"/>
      <c r="F5475" s="22"/>
      <c r="G5475" s="22"/>
      <c r="H5475" s="22"/>
      <c r="I5475" s="22"/>
      <c r="J5475" s="22"/>
      <c r="K5475" s="22"/>
      <c r="L5475" s="22"/>
      <c r="M5475" s="22"/>
      <c r="N5475" s="22"/>
      <c r="O5475" s="22"/>
      <c r="P5475" s="22"/>
      <c r="Q5475" s="22"/>
      <c r="R5475" s="22"/>
      <c r="S5475" s="22"/>
      <c r="T5475" s="22"/>
      <c r="U5475" s="22"/>
      <c r="V5475" s="22"/>
      <c r="W5475" s="22"/>
    </row>
    <row r="5476" customFormat="false" ht="26.25" hidden="false" customHeight="true" outlineLevel="0" collapsed="false">
      <c r="A5476" s="4" t="s">
        <v>422</v>
      </c>
      <c r="B5476" s="4" t="s">
        <v>1668</v>
      </c>
      <c r="C5476" s="4" t="s">
        <v>2403</v>
      </c>
      <c r="D5476" s="4" t="s">
        <v>2404</v>
      </c>
      <c r="E5476" s="4" t="s">
        <v>98</v>
      </c>
      <c r="F5476" s="4" t="s">
        <v>99</v>
      </c>
      <c r="G5476" s="23" t="n">
        <v>515171</v>
      </c>
      <c r="H5476" s="24" t="n">
        <f aca="false">Parametros!$B$3</f>
        <v>160.42</v>
      </c>
      <c r="I5476" s="24" t="n">
        <f aca="false">Parametros!$B$4</f>
        <v>151.76</v>
      </c>
      <c r="J5476" s="23" t="n">
        <f aca="false">G5476*H5476/I5476</f>
        <v>544568.607142857</v>
      </c>
      <c r="K5476" s="23" t="n">
        <v>494291.62</v>
      </c>
      <c r="L5476" s="23" t="n">
        <v>647241</v>
      </c>
      <c r="M5476" s="23" t="n">
        <f aca="false">MIN(J5476:L5476)</f>
        <v>494291.62</v>
      </c>
      <c r="N5476" s="23" t="n">
        <f aca="false">MAX(J5476:L5476)</f>
        <v>647241</v>
      </c>
      <c r="O5476" s="23" t="n">
        <f aca="false">MEDIAN(J5476:L5476)</f>
        <v>544568.607142857</v>
      </c>
      <c r="P5476" s="23" t="n">
        <f aca="false">AVERAGE(J5476:L5476)</f>
        <v>562033.742380952</v>
      </c>
      <c r="Q5476" s="23" t="n">
        <f aca="false">AVERAGE(M5476,O5476)</f>
        <v>519430.113571429</v>
      </c>
      <c r="R5476" s="23" t="n">
        <f aca="false">AVERAGE(N5476,O5476)</f>
        <v>595904.803571429</v>
      </c>
      <c r="S5476" s="23" t="n">
        <f aca="false">STDEV(J5476:L5476)</f>
        <v>77956.0864991299</v>
      </c>
      <c r="T5476" s="25" t="n">
        <f aca="false">IF(P5476&gt;0,S5476/P5476,NA())</f>
        <v>0.13870356994739</v>
      </c>
      <c r="U5476" s="4" t="str">
        <f aca="false">IF(T5476&lt;=Parametros!$B$7,"MENOR",IF(T5476&lt;=Parametros!$B$8,"PROMEDIO MENOR-MEDIANA","PROMEDIO"))</f>
        <v>MENOR</v>
      </c>
      <c r="V5476" s="23" t="n">
        <f aca="false">IF(T5476&lt;=Parametros!$B$7,M5476,IF(T5476&lt;=Parametros!$B$8,Q5476,P5476))</f>
        <v>494291.62</v>
      </c>
      <c r="W5476" s="26" t="n">
        <f aca="false">ROUND(V5476,0)</f>
        <v>494292</v>
      </c>
      <c r="X5476" s="27" t="n">
        <f aca="false">K5476/G5476</f>
        <v>0.959470971774421</v>
      </c>
      <c r="Y5476" s="27" t="n">
        <f aca="false">L5476/G5476</f>
        <v>1.25636147997461</v>
      </c>
    </row>
    <row r="5477" customFormat="false" ht="26.25" hidden="false" customHeight="true" outlineLevel="0" collapsed="false">
      <c r="A5477" s="4" t="s">
        <v>425</v>
      </c>
      <c r="B5477" s="4" t="s">
        <v>1668</v>
      </c>
      <c r="C5477" s="4" t="s">
        <v>2405</v>
      </c>
      <c r="D5477" s="4" t="s">
        <v>2406</v>
      </c>
      <c r="E5477" s="4" t="s">
        <v>98</v>
      </c>
      <c r="F5477" s="4" t="s">
        <v>99</v>
      </c>
      <c r="G5477" s="23" t="n">
        <v>515171</v>
      </c>
      <c r="H5477" s="24" t="n">
        <f aca="false">Parametros!$B$3</f>
        <v>160.42</v>
      </c>
      <c r="I5477" s="24" t="n">
        <f aca="false">Parametros!$B$4</f>
        <v>151.76</v>
      </c>
      <c r="J5477" s="23" t="n">
        <f aca="false">G5477*H5477/I5477</f>
        <v>544568.607142857</v>
      </c>
      <c r="K5477" s="23" t="n">
        <v>494291.62</v>
      </c>
      <c r="L5477" s="23" t="n">
        <v>647241</v>
      </c>
      <c r="M5477" s="23" t="n">
        <f aca="false">MIN(J5477:L5477)</f>
        <v>494291.62</v>
      </c>
      <c r="N5477" s="23" t="n">
        <f aca="false">MAX(J5477:L5477)</f>
        <v>647241</v>
      </c>
      <c r="O5477" s="23" t="n">
        <f aca="false">MEDIAN(J5477:L5477)</f>
        <v>544568.607142857</v>
      </c>
      <c r="P5477" s="23" t="n">
        <f aca="false">AVERAGE(J5477:L5477)</f>
        <v>562033.742380952</v>
      </c>
      <c r="Q5477" s="23" t="n">
        <f aca="false">AVERAGE(M5477,O5477)</f>
        <v>519430.113571429</v>
      </c>
      <c r="R5477" s="23" t="n">
        <f aca="false">AVERAGE(N5477,O5477)</f>
        <v>595904.803571429</v>
      </c>
      <c r="S5477" s="23" t="n">
        <f aca="false">STDEV(J5477:L5477)</f>
        <v>77956.0864991299</v>
      </c>
      <c r="T5477" s="25" t="n">
        <f aca="false">IF(P5477&gt;0,S5477/P5477,NA())</f>
        <v>0.13870356994739</v>
      </c>
      <c r="U5477" s="4" t="str">
        <f aca="false">IF(T5477&lt;=Parametros!$B$7,"MENOR",IF(T5477&lt;=Parametros!$B$8,"PROMEDIO MENOR-MEDIANA","PROMEDIO"))</f>
        <v>MENOR</v>
      </c>
      <c r="V5477" s="23" t="n">
        <f aca="false">IF(T5477&lt;=Parametros!$B$7,M5477,IF(T5477&lt;=Parametros!$B$8,Q5477,P5477))</f>
        <v>494291.62</v>
      </c>
      <c r="W5477" s="26" t="n">
        <f aca="false">ROUND(V5477,0)</f>
        <v>494292</v>
      </c>
      <c r="X5477" s="27" t="n">
        <f aca="false">K5477/G5477</f>
        <v>0.959470971774421</v>
      </c>
      <c r="Y5477" s="27" t="n">
        <f aca="false">L5477/G5477</f>
        <v>1.25636147997461</v>
      </c>
    </row>
    <row r="5478" customFormat="false" ht="26.25" hidden="false" customHeight="true" outlineLevel="0" collapsed="false">
      <c r="A5478" s="4" t="s">
        <v>427</v>
      </c>
      <c r="B5478" s="4" t="s">
        <v>1668</v>
      </c>
      <c r="C5478" s="4" t="s">
        <v>2407</v>
      </c>
      <c r="D5478" s="4" t="s">
        <v>2408</v>
      </c>
      <c r="E5478" s="4" t="s">
        <v>98</v>
      </c>
      <c r="F5478" s="4" t="s">
        <v>99</v>
      </c>
      <c r="G5478" s="23" t="n">
        <v>515171</v>
      </c>
      <c r="H5478" s="24" t="n">
        <f aca="false">Parametros!$B$3</f>
        <v>160.42</v>
      </c>
      <c r="I5478" s="24" t="n">
        <f aca="false">Parametros!$B$4</f>
        <v>151.76</v>
      </c>
      <c r="J5478" s="23" t="n">
        <f aca="false">G5478*H5478/I5478</f>
        <v>544568.607142857</v>
      </c>
      <c r="K5478" s="23" t="n">
        <v>494291.62</v>
      </c>
      <c r="L5478" s="23" t="n">
        <v>647241</v>
      </c>
      <c r="M5478" s="23" t="n">
        <f aca="false">MIN(J5478:L5478)</f>
        <v>494291.62</v>
      </c>
      <c r="N5478" s="23" t="n">
        <f aca="false">MAX(J5478:L5478)</f>
        <v>647241</v>
      </c>
      <c r="O5478" s="23" t="n">
        <f aca="false">MEDIAN(J5478:L5478)</f>
        <v>544568.607142857</v>
      </c>
      <c r="P5478" s="23" t="n">
        <f aca="false">AVERAGE(J5478:L5478)</f>
        <v>562033.742380952</v>
      </c>
      <c r="Q5478" s="23" t="n">
        <f aca="false">AVERAGE(M5478,O5478)</f>
        <v>519430.113571429</v>
      </c>
      <c r="R5478" s="23" t="n">
        <f aca="false">AVERAGE(N5478,O5478)</f>
        <v>595904.803571429</v>
      </c>
      <c r="S5478" s="23" t="n">
        <f aca="false">STDEV(J5478:L5478)</f>
        <v>77956.0864991299</v>
      </c>
      <c r="T5478" s="25" t="n">
        <f aca="false">IF(P5478&gt;0,S5478/P5478,NA())</f>
        <v>0.13870356994739</v>
      </c>
      <c r="U5478" s="4" t="str">
        <f aca="false">IF(T5478&lt;=Parametros!$B$7,"MENOR",IF(T5478&lt;=Parametros!$B$8,"PROMEDIO MENOR-MEDIANA","PROMEDIO"))</f>
        <v>MENOR</v>
      </c>
      <c r="V5478" s="23" t="n">
        <f aca="false">IF(T5478&lt;=Parametros!$B$7,M5478,IF(T5478&lt;=Parametros!$B$8,Q5478,P5478))</f>
        <v>494291.62</v>
      </c>
      <c r="W5478" s="26" t="n">
        <f aca="false">ROUND(V5478,0)</f>
        <v>494292</v>
      </c>
      <c r="X5478" s="27" t="n">
        <f aca="false">K5478/G5478</f>
        <v>0.959470971774421</v>
      </c>
      <c r="Y5478" s="27" t="n">
        <f aca="false">L5478/G5478</f>
        <v>1.25636147997461</v>
      </c>
    </row>
    <row r="5479" customFormat="false" ht="26.25" hidden="false" customHeight="true" outlineLevel="0" collapsed="false">
      <c r="A5479" s="4" t="s">
        <v>430</v>
      </c>
      <c r="B5479" s="4" t="s">
        <v>1668</v>
      </c>
      <c r="C5479" s="4" t="s">
        <v>2409</v>
      </c>
      <c r="D5479" s="4" t="s">
        <v>2410</v>
      </c>
      <c r="E5479" s="4" t="s">
        <v>98</v>
      </c>
      <c r="F5479" s="4" t="s">
        <v>99</v>
      </c>
      <c r="G5479" s="23" t="n">
        <v>538587</v>
      </c>
      <c r="H5479" s="24" t="n">
        <f aca="false">Parametros!$B$3</f>
        <v>160.42</v>
      </c>
      <c r="I5479" s="24" t="n">
        <f aca="false">Parametros!$B$4</f>
        <v>151.76</v>
      </c>
      <c r="J5479" s="23" t="n">
        <f aca="false">G5479*H5479/I5479</f>
        <v>569320.812730627</v>
      </c>
      <c r="K5479" s="23" t="n">
        <v>516758.38</v>
      </c>
      <c r="L5479" s="23" t="n">
        <v>676753</v>
      </c>
      <c r="M5479" s="23" t="n">
        <f aca="false">MIN(J5479:L5479)</f>
        <v>516758.38</v>
      </c>
      <c r="N5479" s="23" t="n">
        <f aca="false">MAX(J5479:L5479)</f>
        <v>676753</v>
      </c>
      <c r="O5479" s="23" t="n">
        <f aca="false">MEDIAN(J5479:L5479)</f>
        <v>569320.812730627</v>
      </c>
      <c r="P5479" s="23" t="n">
        <f aca="false">AVERAGE(J5479:L5479)</f>
        <v>587610.730910209</v>
      </c>
      <c r="Q5479" s="23" t="n">
        <f aca="false">AVERAGE(M5479,O5479)</f>
        <v>543039.596365314</v>
      </c>
      <c r="R5479" s="23" t="n">
        <f aca="false">AVERAGE(N5479,O5479)</f>
        <v>623036.906365314</v>
      </c>
      <c r="S5479" s="23" t="n">
        <f aca="false">STDEV(J5479:L5479)</f>
        <v>81550.3552260684</v>
      </c>
      <c r="T5479" s="25" t="n">
        <f aca="false">IF(P5479&gt;0,S5479/P5479,NA())</f>
        <v>0.13878295772398</v>
      </c>
      <c r="U5479" s="4" t="str">
        <f aca="false">IF(T5479&lt;=Parametros!$B$7,"MENOR",IF(T5479&lt;=Parametros!$B$8,"PROMEDIO MENOR-MEDIANA","PROMEDIO"))</f>
        <v>MENOR</v>
      </c>
      <c r="V5479" s="23" t="n">
        <f aca="false">IF(T5479&lt;=Parametros!$B$7,M5479,IF(T5479&lt;=Parametros!$B$8,Q5479,P5479))</f>
        <v>516758.38</v>
      </c>
      <c r="W5479" s="26" t="n">
        <f aca="false">ROUND(V5479,0)</f>
        <v>516758</v>
      </c>
      <c r="X5479" s="27" t="n">
        <f aca="false">K5479/G5479</f>
        <v>0.959470577641124</v>
      </c>
      <c r="Y5479" s="27" t="n">
        <f aca="false">L5479/G5479</f>
        <v>1.25653422752499</v>
      </c>
    </row>
    <row r="5480" customFormat="false" ht="26.25" hidden="false" customHeight="true" outlineLevel="0" collapsed="false">
      <c r="A5480" s="4" t="s">
        <v>432</v>
      </c>
      <c r="B5480" s="4" t="s">
        <v>1668</v>
      </c>
      <c r="C5480" s="4" t="s">
        <v>2411</v>
      </c>
      <c r="D5480" s="4" t="s">
        <v>2412</v>
      </c>
      <c r="E5480" s="4" t="s">
        <v>98</v>
      </c>
      <c r="F5480" s="4" t="s">
        <v>99</v>
      </c>
      <c r="G5480" s="23" t="n">
        <v>538587</v>
      </c>
      <c r="H5480" s="24" t="n">
        <f aca="false">Parametros!$B$3</f>
        <v>160.42</v>
      </c>
      <c r="I5480" s="24" t="n">
        <f aca="false">Parametros!$B$4</f>
        <v>151.76</v>
      </c>
      <c r="J5480" s="23" t="n">
        <f aca="false">G5480*H5480/I5480</f>
        <v>569320.812730627</v>
      </c>
      <c r="K5480" s="23" t="n">
        <v>516758.38</v>
      </c>
      <c r="L5480" s="23" t="n">
        <v>676753</v>
      </c>
      <c r="M5480" s="23" t="n">
        <f aca="false">MIN(J5480:L5480)</f>
        <v>516758.38</v>
      </c>
      <c r="N5480" s="23" t="n">
        <f aca="false">MAX(J5480:L5480)</f>
        <v>676753</v>
      </c>
      <c r="O5480" s="23" t="n">
        <f aca="false">MEDIAN(J5480:L5480)</f>
        <v>569320.812730627</v>
      </c>
      <c r="P5480" s="23" t="n">
        <f aca="false">AVERAGE(J5480:L5480)</f>
        <v>587610.730910209</v>
      </c>
      <c r="Q5480" s="23" t="n">
        <f aca="false">AVERAGE(M5480,O5480)</f>
        <v>543039.596365314</v>
      </c>
      <c r="R5480" s="23" t="n">
        <f aca="false">AVERAGE(N5480,O5480)</f>
        <v>623036.906365314</v>
      </c>
      <c r="S5480" s="23" t="n">
        <f aca="false">STDEV(J5480:L5480)</f>
        <v>81550.3552260684</v>
      </c>
      <c r="T5480" s="25" t="n">
        <f aca="false">IF(P5480&gt;0,S5480/P5480,NA())</f>
        <v>0.13878295772398</v>
      </c>
      <c r="U5480" s="4" t="str">
        <f aca="false">IF(T5480&lt;=Parametros!$B$7,"MENOR",IF(T5480&lt;=Parametros!$B$8,"PROMEDIO MENOR-MEDIANA","PROMEDIO"))</f>
        <v>MENOR</v>
      </c>
      <c r="V5480" s="23" t="n">
        <f aca="false">IF(T5480&lt;=Parametros!$B$7,M5480,IF(T5480&lt;=Parametros!$B$8,Q5480,P5480))</f>
        <v>516758.38</v>
      </c>
      <c r="W5480" s="26" t="n">
        <f aca="false">ROUND(V5480,0)</f>
        <v>516758</v>
      </c>
      <c r="X5480" s="27" t="n">
        <f aca="false">K5480/G5480</f>
        <v>0.959470577641124</v>
      </c>
      <c r="Y5480" s="27" t="n">
        <f aca="false">L5480/G5480</f>
        <v>1.25653422752499</v>
      </c>
    </row>
    <row r="5481" customFormat="false" ht="51.75" hidden="false" customHeight="true" outlineLevel="0" collapsed="false">
      <c r="A5481" s="4" t="s">
        <v>435</v>
      </c>
      <c r="B5481" s="4" t="s">
        <v>1668</v>
      </c>
      <c r="C5481" s="4" t="s">
        <v>2413</v>
      </c>
      <c r="D5481" s="4" t="s">
        <v>2414</v>
      </c>
      <c r="E5481" s="4" t="s">
        <v>112</v>
      </c>
      <c r="F5481" s="4" t="s">
        <v>99</v>
      </c>
      <c r="G5481" s="23" t="n">
        <v>538587</v>
      </c>
      <c r="H5481" s="24" t="n">
        <f aca="false">Parametros!$B$3</f>
        <v>160.42</v>
      </c>
      <c r="I5481" s="24" t="n">
        <f aca="false">Parametros!$B$4</f>
        <v>151.76</v>
      </c>
      <c r="J5481" s="23" t="n">
        <f aca="false">G5481*H5481/I5481</f>
        <v>569320.812730627</v>
      </c>
      <c r="K5481" s="23" t="n">
        <v>516758.38</v>
      </c>
      <c r="L5481" s="23" t="n">
        <v>676753</v>
      </c>
      <c r="M5481" s="23" t="n">
        <f aca="false">MIN(J5481:L5481)</f>
        <v>516758.38</v>
      </c>
      <c r="N5481" s="23" t="n">
        <f aca="false">MAX(J5481:L5481)</f>
        <v>676753</v>
      </c>
      <c r="O5481" s="23" t="n">
        <f aca="false">MEDIAN(J5481:L5481)</f>
        <v>569320.812730627</v>
      </c>
      <c r="P5481" s="23" t="n">
        <f aca="false">AVERAGE(J5481:L5481)</f>
        <v>587610.730910209</v>
      </c>
      <c r="Q5481" s="23" t="n">
        <f aca="false">AVERAGE(M5481,O5481)</f>
        <v>543039.596365314</v>
      </c>
      <c r="R5481" s="23" t="n">
        <f aca="false">AVERAGE(N5481,O5481)</f>
        <v>623036.906365314</v>
      </c>
      <c r="S5481" s="23" t="n">
        <f aca="false">STDEV(J5481:L5481)</f>
        <v>81550.3552260684</v>
      </c>
      <c r="T5481" s="25" t="n">
        <f aca="false">IF(P5481&gt;0,S5481/P5481,NA())</f>
        <v>0.13878295772398</v>
      </c>
      <c r="U5481" s="4" t="str">
        <f aca="false">IF(T5481&lt;=Parametros!$B$7,"MENOR",IF(T5481&lt;=Parametros!$B$8,"PROMEDIO MENOR-MEDIANA","PROMEDIO"))</f>
        <v>MENOR</v>
      </c>
      <c r="V5481" s="23" t="n">
        <f aca="false">IF(T5481&lt;=Parametros!$B$7,M5481,IF(T5481&lt;=Parametros!$B$8,Q5481,P5481))</f>
        <v>516758.38</v>
      </c>
      <c r="W5481" s="26" t="n">
        <f aca="false">ROUND(V5481,0)</f>
        <v>516758</v>
      </c>
      <c r="X5481" s="27" t="n">
        <f aca="false">K5481/G5481</f>
        <v>0.959470577641124</v>
      </c>
      <c r="Y5481" s="27" t="n">
        <f aca="false">L5481/G5481</f>
        <v>1.25653422752499</v>
      </c>
    </row>
    <row r="5482" customFormat="false" ht="39" hidden="false" customHeight="true" outlineLevel="0" collapsed="false">
      <c r="A5482" s="4" t="s">
        <v>437</v>
      </c>
      <c r="B5482" s="4" t="s">
        <v>1668</v>
      </c>
      <c r="C5482" s="4" t="s">
        <v>2417</v>
      </c>
      <c r="D5482" s="4" t="s">
        <v>2418</v>
      </c>
      <c r="E5482" s="4" t="s">
        <v>98</v>
      </c>
      <c r="F5482" s="4" t="s">
        <v>99</v>
      </c>
      <c r="G5482" s="23" t="n">
        <v>643963</v>
      </c>
      <c r="H5482" s="24" t="n">
        <f aca="false">Parametros!$B$3</f>
        <v>160.42</v>
      </c>
      <c r="I5482" s="24" t="n">
        <f aca="false">Parametros!$B$4</f>
        <v>151.76</v>
      </c>
      <c r="J5482" s="23" t="n">
        <f aca="false">G5482*H5482/I5482</f>
        <v>680709.966130733</v>
      </c>
      <c r="K5482" s="23" t="n">
        <v>617863.84</v>
      </c>
      <c r="L5482" s="23" t="n">
        <v>809081</v>
      </c>
      <c r="M5482" s="23" t="n">
        <f aca="false">MIN(J5482:L5482)</f>
        <v>617863.84</v>
      </c>
      <c r="N5482" s="23" t="n">
        <f aca="false">MAX(J5482:L5482)</f>
        <v>809081</v>
      </c>
      <c r="O5482" s="23" t="n">
        <f aca="false">MEDIAN(J5482:L5482)</f>
        <v>680709.966130733</v>
      </c>
      <c r="P5482" s="23" t="n">
        <f aca="false">AVERAGE(J5482:L5482)</f>
        <v>702551.602043578</v>
      </c>
      <c r="Q5482" s="23" t="n">
        <f aca="false">AVERAGE(M5482,O5482)</f>
        <v>649286.903065366</v>
      </c>
      <c r="R5482" s="23" t="n">
        <f aca="false">AVERAGE(N5482,O5482)</f>
        <v>744895.483065366</v>
      </c>
      <c r="S5482" s="23" t="n">
        <f aca="false">STDEV(J5482:L5482)</f>
        <v>97461.7533401096</v>
      </c>
      <c r="T5482" s="25" t="n">
        <f aca="false">IF(P5482&gt;0,S5482/P5482,NA())</f>
        <v>0.138725401887368</v>
      </c>
      <c r="U5482" s="4" t="str">
        <f aca="false">IF(T5482&lt;=Parametros!$B$7,"MENOR",IF(T5482&lt;=Parametros!$B$8,"PROMEDIO MENOR-MEDIANA","PROMEDIO"))</f>
        <v>MENOR</v>
      </c>
      <c r="V5482" s="23" t="n">
        <f aca="false">IF(T5482&lt;=Parametros!$B$7,M5482,IF(T5482&lt;=Parametros!$B$8,Q5482,P5482))</f>
        <v>617863.84</v>
      </c>
      <c r="W5482" s="26" t="n">
        <f aca="false">ROUND(V5482,0)</f>
        <v>617864</v>
      </c>
      <c r="X5482" s="27" t="n">
        <f aca="false">K5482/G5482</f>
        <v>0.95947102550923</v>
      </c>
      <c r="Y5482" s="27" t="n">
        <f aca="false">L5482/G5482</f>
        <v>1.256409141519</v>
      </c>
    </row>
    <row r="5483" customFormat="false" ht="26.25" hidden="false" customHeight="true" outlineLevel="0" collapsed="false">
      <c r="A5483" s="4" t="s">
        <v>440</v>
      </c>
      <c r="B5483" s="4" t="s">
        <v>1668</v>
      </c>
      <c r="C5483" s="4" t="s">
        <v>2419</v>
      </c>
      <c r="D5483" s="4" t="s">
        <v>2420</v>
      </c>
      <c r="E5483" s="4" t="s">
        <v>98</v>
      </c>
      <c r="F5483" s="4" t="s">
        <v>99</v>
      </c>
      <c r="G5483" s="23" t="n">
        <v>1077176</v>
      </c>
      <c r="H5483" s="24" t="n">
        <f aca="false">Parametros!$B$3</f>
        <v>160.42</v>
      </c>
      <c r="I5483" s="24" t="n">
        <f aca="false">Parametros!$B$4</f>
        <v>151.76</v>
      </c>
      <c r="J5483" s="23" t="n">
        <f aca="false">G5483*H5483/I5483</f>
        <v>1138643.73958882</v>
      </c>
      <c r="K5483" s="23" t="n">
        <v>1033518.59</v>
      </c>
      <c r="L5483" s="23" t="n">
        <v>1353506</v>
      </c>
      <c r="M5483" s="23" t="n">
        <f aca="false">MIN(J5483:L5483)</f>
        <v>1033518.59</v>
      </c>
      <c r="N5483" s="23" t="n">
        <f aca="false">MAX(J5483:L5483)</f>
        <v>1353506</v>
      </c>
      <c r="O5483" s="23" t="n">
        <f aca="false">MEDIAN(J5483:L5483)</f>
        <v>1138643.73958882</v>
      </c>
      <c r="P5483" s="23" t="n">
        <f aca="false">AVERAGE(J5483:L5483)</f>
        <v>1175222.77652961</v>
      </c>
      <c r="Q5483" s="23" t="n">
        <f aca="false">AVERAGE(M5483,O5483)</f>
        <v>1086081.16479441</v>
      </c>
      <c r="R5483" s="23" t="n">
        <f aca="false">AVERAGE(N5483,O5483)</f>
        <v>1246074.86979441</v>
      </c>
      <c r="S5483" s="23" t="n">
        <f aca="false">STDEV(J5483:L5483)</f>
        <v>163099.678409442</v>
      </c>
      <c r="T5483" s="25" t="n">
        <f aca="false">IF(P5483&gt;0,S5483/P5483,NA())</f>
        <v>0.138781924301254</v>
      </c>
      <c r="U5483" s="4" t="str">
        <f aca="false">IF(T5483&lt;=Parametros!$B$7,"MENOR",IF(T5483&lt;=Parametros!$B$8,"PROMEDIO MENOR-MEDIANA","PROMEDIO"))</f>
        <v>MENOR</v>
      </c>
      <c r="V5483" s="23" t="n">
        <f aca="false">IF(T5483&lt;=Parametros!$B$7,M5483,IF(T5483&lt;=Parametros!$B$8,Q5483,P5483))</f>
        <v>1033518.59</v>
      </c>
      <c r="W5483" s="26" t="n">
        <f aca="false">ROUND(V5483,0)</f>
        <v>1033519</v>
      </c>
      <c r="X5483" s="27" t="n">
        <f aca="false">K5483/G5483</f>
        <v>0.9594704950723</v>
      </c>
      <c r="Y5483" s="27" t="n">
        <f aca="false">L5483/G5483</f>
        <v>1.25653189450935</v>
      </c>
    </row>
    <row r="5484" customFormat="false" ht="26.25" hidden="false" customHeight="true" outlineLevel="0" collapsed="false">
      <c r="A5484" s="4" t="s">
        <v>443</v>
      </c>
      <c r="B5484" s="4" t="s">
        <v>1668</v>
      </c>
      <c r="C5484" s="4" t="s">
        <v>2423</v>
      </c>
      <c r="D5484" s="4" t="s">
        <v>2424</v>
      </c>
      <c r="E5484" s="4" t="s">
        <v>98</v>
      </c>
      <c r="F5484" s="4" t="s">
        <v>99</v>
      </c>
      <c r="G5484" s="23" t="n">
        <v>1077176</v>
      </c>
      <c r="H5484" s="24" t="n">
        <f aca="false">Parametros!$B$3</f>
        <v>160.42</v>
      </c>
      <c r="I5484" s="24" t="n">
        <f aca="false">Parametros!$B$4</f>
        <v>151.76</v>
      </c>
      <c r="J5484" s="23" t="n">
        <f aca="false">G5484*H5484/I5484</f>
        <v>1138643.73958882</v>
      </c>
      <c r="K5484" s="23" t="n">
        <v>1033518.59</v>
      </c>
      <c r="L5484" s="23" t="n">
        <v>1353506</v>
      </c>
      <c r="M5484" s="23" t="n">
        <f aca="false">MIN(J5484:L5484)</f>
        <v>1033518.59</v>
      </c>
      <c r="N5484" s="23" t="n">
        <f aca="false">MAX(J5484:L5484)</f>
        <v>1353506</v>
      </c>
      <c r="O5484" s="23" t="n">
        <f aca="false">MEDIAN(J5484:L5484)</f>
        <v>1138643.73958882</v>
      </c>
      <c r="P5484" s="23" t="n">
        <f aca="false">AVERAGE(J5484:L5484)</f>
        <v>1175222.77652961</v>
      </c>
      <c r="Q5484" s="23" t="n">
        <f aca="false">AVERAGE(M5484,O5484)</f>
        <v>1086081.16479441</v>
      </c>
      <c r="R5484" s="23" t="n">
        <f aca="false">AVERAGE(N5484,O5484)</f>
        <v>1246074.86979441</v>
      </c>
      <c r="S5484" s="23" t="n">
        <f aca="false">STDEV(J5484:L5484)</f>
        <v>163099.678409442</v>
      </c>
      <c r="T5484" s="25" t="n">
        <f aca="false">IF(P5484&gt;0,S5484/P5484,NA())</f>
        <v>0.138781924301254</v>
      </c>
      <c r="U5484" s="4" t="str">
        <f aca="false">IF(T5484&lt;=Parametros!$B$7,"MENOR",IF(T5484&lt;=Parametros!$B$8,"PROMEDIO MENOR-MEDIANA","PROMEDIO"))</f>
        <v>MENOR</v>
      </c>
      <c r="V5484" s="23" t="n">
        <f aca="false">IF(T5484&lt;=Parametros!$B$7,M5484,IF(T5484&lt;=Parametros!$B$8,Q5484,P5484))</f>
        <v>1033518.59</v>
      </c>
      <c r="W5484" s="26" t="n">
        <f aca="false">ROUND(V5484,0)</f>
        <v>1033519</v>
      </c>
      <c r="X5484" s="27" t="n">
        <f aca="false">K5484/G5484</f>
        <v>0.9594704950723</v>
      </c>
      <c r="Y5484" s="27" t="n">
        <f aca="false">L5484/G5484</f>
        <v>1.25653189450935</v>
      </c>
    </row>
    <row r="5485" customFormat="false" ht="39" hidden="false" customHeight="true" outlineLevel="0" collapsed="false">
      <c r="A5485" s="4" t="s">
        <v>446</v>
      </c>
      <c r="B5485" s="4" t="s">
        <v>1668</v>
      </c>
      <c r="C5485" s="4" t="s">
        <v>2425</v>
      </c>
      <c r="D5485" s="4" t="s">
        <v>2426</v>
      </c>
      <c r="E5485" s="4" t="s">
        <v>98</v>
      </c>
      <c r="F5485" s="4" t="s">
        <v>99</v>
      </c>
      <c r="G5485" s="23" t="n">
        <v>515171</v>
      </c>
      <c r="H5485" s="24" t="n">
        <f aca="false">Parametros!$B$3</f>
        <v>160.42</v>
      </c>
      <c r="I5485" s="24" t="n">
        <f aca="false">Parametros!$B$4</f>
        <v>151.76</v>
      </c>
      <c r="J5485" s="23" t="n">
        <f aca="false">G5485*H5485/I5485</f>
        <v>544568.607142857</v>
      </c>
      <c r="K5485" s="23" t="n">
        <v>494291.62</v>
      </c>
      <c r="L5485" s="23" t="n">
        <v>647241</v>
      </c>
      <c r="M5485" s="23" t="n">
        <f aca="false">MIN(J5485:L5485)</f>
        <v>494291.62</v>
      </c>
      <c r="N5485" s="23" t="n">
        <f aca="false">MAX(J5485:L5485)</f>
        <v>647241</v>
      </c>
      <c r="O5485" s="23" t="n">
        <f aca="false">MEDIAN(J5485:L5485)</f>
        <v>544568.607142857</v>
      </c>
      <c r="P5485" s="23" t="n">
        <f aca="false">AVERAGE(J5485:L5485)</f>
        <v>562033.742380952</v>
      </c>
      <c r="Q5485" s="23" t="n">
        <f aca="false">AVERAGE(M5485,O5485)</f>
        <v>519430.113571429</v>
      </c>
      <c r="R5485" s="23" t="n">
        <f aca="false">AVERAGE(N5485,O5485)</f>
        <v>595904.803571429</v>
      </c>
      <c r="S5485" s="23" t="n">
        <f aca="false">STDEV(J5485:L5485)</f>
        <v>77956.0864991299</v>
      </c>
      <c r="T5485" s="25" t="n">
        <f aca="false">IF(P5485&gt;0,S5485/P5485,NA())</f>
        <v>0.13870356994739</v>
      </c>
      <c r="U5485" s="4" t="str">
        <f aca="false">IF(T5485&lt;=Parametros!$B$7,"MENOR",IF(T5485&lt;=Parametros!$B$8,"PROMEDIO MENOR-MEDIANA","PROMEDIO"))</f>
        <v>MENOR</v>
      </c>
      <c r="V5485" s="23" t="n">
        <f aca="false">IF(T5485&lt;=Parametros!$B$7,M5485,IF(T5485&lt;=Parametros!$B$8,Q5485,P5485))</f>
        <v>494291.62</v>
      </c>
      <c r="W5485" s="26" t="n">
        <f aca="false">ROUND(V5485,0)</f>
        <v>494292</v>
      </c>
      <c r="X5485" s="27" t="n">
        <f aca="false">K5485/G5485</f>
        <v>0.959470971774421</v>
      </c>
      <c r="Y5485" s="27" t="n">
        <f aca="false">L5485/G5485</f>
        <v>1.25636147997461</v>
      </c>
    </row>
    <row r="5486" customFormat="false" ht="26.25" hidden="false" customHeight="true" outlineLevel="0" collapsed="false">
      <c r="A5486" s="4" t="s">
        <v>449</v>
      </c>
      <c r="B5486" s="4" t="s">
        <v>1668</v>
      </c>
      <c r="C5486" s="4" t="s">
        <v>2427</v>
      </c>
      <c r="D5486" s="4" t="s">
        <v>2428</v>
      </c>
      <c r="E5486" s="4" t="s">
        <v>98</v>
      </c>
      <c r="F5486" s="4" t="s">
        <v>99</v>
      </c>
      <c r="G5486" s="23" t="n">
        <v>643963</v>
      </c>
      <c r="H5486" s="24" t="n">
        <f aca="false">Parametros!$B$3</f>
        <v>160.42</v>
      </c>
      <c r="I5486" s="24" t="n">
        <f aca="false">Parametros!$B$4</f>
        <v>151.76</v>
      </c>
      <c r="J5486" s="23" t="n">
        <f aca="false">G5486*H5486/I5486</f>
        <v>680709.966130733</v>
      </c>
      <c r="K5486" s="23" t="n">
        <v>617863.84</v>
      </c>
      <c r="L5486" s="23" t="n">
        <v>809081</v>
      </c>
      <c r="M5486" s="23" t="n">
        <f aca="false">MIN(J5486:L5486)</f>
        <v>617863.84</v>
      </c>
      <c r="N5486" s="23" t="n">
        <f aca="false">MAX(J5486:L5486)</f>
        <v>809081</v>
      </c>
      <c r="O5486" s="23" t="n">
        <f aca="false">MEDIAN(J5486:L5486)</f>
        <v>680709.966130733</v>
      </c>
      <c r="P5486" s="23" t="n">
        <f aca="false">AVERAGE(J5486:L5486)</f>
        <v>702551.602043578</v>
      </c>
      <c r="Q5486" s="23" t="n">
        <f aca="false">AVERAGE(M5486,O5486)</f>
        <v>649286.903065366</v>
      </c>
      <c r="R5486" s="23" t="n">
        <f aca="false">AVERAGE(N5486,O5486)</f>
        <v>744895.483065366</v>
      </c>
      <c r="S5486" s="23" t="n">
        <f aca="false">STDEV(J5486:L5486)</f>
        <v>97461.7533401096</v>
      </c>
      <c r="T5486" s="25" t="n">
        <f aca="false">IF(P5486&gt;0,S5486/P5486,NA())</f>
        <v>0.138725401887368</v>
      </c>
      <c r="U5486" s="4" t="str">
        <f aca="false">IF(T5486&lt;=Parametros!$B$7,"MENOR",IF(T5486&lt;=Parametros!$B$8,"PROMEDIO MENOR-MEDIANA","PROMEDIO"))</f>
        <v>MENOR</v>
      </c>
      <c r="V5486" s="23" t="n">
        <f aca="false">IF(T5486&lt;=Parametros!$B$7,M5486,IF(T5486&lt;=Parametros!$B$8,Q5486,P5486))</f>
        <v>617863.84</v>
      </c>
      <c r="W5486" s="26" t="n">
        <f aca="false">ROUND(V5486,0)</f>
        <v>617864</v>
      </c>
      <c r="X5486" s="27" t="n">
        <f aca="false">K5486/G5486</f>
        <v>0.95947102550923</v>
      </c>
      <c r="Y5486" s="27" t="n">
        <f aca="false">L5486/G5486</f>
        <v>1.256409141519</v>
      </c>
    </row>
    <row r="5487" customFormat="false" ht="15" hidden="false" customHeight="true" outlineLevel="0" collapsed="false">
      <c r="A5487" s="22" t="s">
        <v>521</v>
      </c>
      <c r="B5487" s="22" t="s">
        <v>522</v>
      </c>
      <c r="C5487" s="22"/>
      <c r="D5487" s="22"/>
      <c r="E5487" s="22"/>
      <c r="F5487" s="22"/>
      <c r="G5487" s="22"/>
      <c r="H5487" s="22"/>
      <c r="I5487" s="22"/>
      <c r="J5487" s="22"/>
      <c r="K5487" s="22"/>
      <c r="L5487" s="22"/>
      <c r="M5487" s="22"/>
      <c r="N5487" s="22"/>
      <c r="O5487" s="22"/>
      <c r="P5487" s="22"/>
      <c r="Q5487" s="22"/>
      <c r="R5487" s="22"/>
      <c r="S5487" s="22"/>
      <c r="T5487" s="22"/>
      <c r="U5487" s="22"/>
      <c r="V5487" s="22"/>
      <c r="W5487" s="22"/>
    </row>
    <row r="5488" customFormat="false" ht="15" hidden="false" customHeight="true" outlineLevel="0" collapsed="false">
      <c r="A5488" s="4" t="s">
        <v>523</v>
      </c>
      <c r="B5488" s="4" t="s">
        <v>1668</v>
      </c>
      <c r="C5488" s="4" t="s">
        <v>1961</v>
      </c>
      <c r="D5488" s="4" t="s">
        <v>1962</v>
      </c>
      <c r="E5488" s="4" t="s">
        <v>98</v>
      </c>
      <c r="F5488" s="4" t="s">
        <v>99</v>
      </c>
      <c r="G5488" s="23" t="n">
        <v>515171</v>
      </c>
      <c r="H5488" s="24" t="n">
        <f aca="false">Parametros!$B$3</f>
        <v>160.42</v>
      </c>
      <c r="I5488" s="24" t="n">
        <f aca="false">Parametros!$B$4</f>
        <v>151.76</v>
      </c>
      <c r="J5488" s="23" t="n">
        <f aca="false">G5488*H5488/I5488</f>
        <v>544568.607142857</v>
      </c>
      <c r="K5488" s="23" t="n">
        <v>494291.62</v>
      </c>
      <c r="L5488" s="23" t="n">
        <v>647241</v>
      </c>
      <c r="M5488" s="23" t="n">
        <f aca="false">MIN(J5488:L5488)</f>
        <v>494291.62</v>
      </c>
      <c r="N5488" s="23" t="n">
        <f aca="false">MAX(J5488:L5488)</f>
        <v>647241</v>
      </c>
      <c r="O5488" s="23" t="n">
        <f aca="false">MEDIAN(J5488:L5488)</f>
        <v>544568.607142857</v>
      </c>
      <c r="P5488" s="23" t="n">
        <f aca="false">AVERAGE(J5488:L5488)</f>
        <v>562033.742380952</v>
      </c>
      <c r="Q5488" s="23" t="n">
        <f aca="false">AVERAGE(M5488,O5488)</f>
        <v>519430.113571429</v>
      </c>
      <c r="R5488" s="23" t="n">
        <f aca="false">AVERAGE(N5488,O5488)</f>
        <v>595904.803571429</v>
      </c>
      <c r="S5488" s="23" t="n">
        <f aca="false">STDEV(J5488:L5488)</f>
        <v>77956.0864991299</v>
      </c>
      <c r="T5488" s="25" t="n">
        <f aca="false">IF(P5488&gt;0,S5488/P5488,NA())</f>
        <v>0.13870356994739</v>
      </c>
      <c r="U5488" s="4" t="str">
        <f aca="false">IF(T5488&lt;=Parametros!$B$7,"MENOR",IF(T5488&lt;=Parametros!$B$8,"PROMEDIO MENOR-MEDIANA","PROMEDIO"))</f>
        <v>MENOR</v>
      </c>
      <c r="V5488" s="23" t="n">
        <f aca="false">IF(T5488&lt;=Parametros!$B$7,M5488,IF(T5488&lt;=Parametros!$B$8,Q5488,P5488))</f>
        <v>494291.62</v>
      </c>
      <c r="W5488" s="26" t="n">
        <f aca="false">ROUND(V5488,0)</f>
        <v>494292</v>
      </c>
      <c r="X5488" s="27" t="n">
        <f aca="false">K5488/G5488</f>
        <v>0.959470971774421</v>
      </c>
      <c r="Y5488" s="27" t="n">
        <f aca="false">L5488/G5488</f>
        <v>1.25636147997461</v>
      </c>
    </row>
    <row r="5489" customFormat="false" ht="39" hidden="false" customHeight="true" outlineLevel="0" collapsed="false">
      <c r="A5489" s="4" t="s">
        <v>526</v>
      </c>
      <c r="B5489" s="4" t="s">
        <v>1668</v>
      </c>
      <c r="C5489" s="4" t="s">
        <v>1963</v>
      </c>
      <c r="D5489" s="4" t="s">
        <v>1964</v>
      </c>
      <c r="E5489" s="4" t="s">
        <v>98</v>
      </c>
      <c r="F5489" s="4" t="s">
        <v>99</v>
      </c>
      <c r="G5489" s="23" t="n">
        <v>515171</v>
      </c>
      <c r="H5489" s="24" t="n">
        <f aca="false">Parametros!$B$3</f>
        <v>160.42</v>
      </c>
      <c r="I5489" s="24" t="n">
        <f aca="false">Parametros!$B$4</f>
        <v>151.76</v>
      </c>
      <c r="J5489" s="23" t="n">
        <f aca="false">G5489*H5489/I5489</f>
        <v>544568.607142857</v>
      </c>
      <c r="K5489" s="23" t="n">
        <v>494291.62</v>
      </c>
      <c r="L5489" s="23" t="n">
        <v>647241</v>
      </c>
      <c r="M5489" s="23" t="n">
        <f aca="false">MIN(J5489:L5489)</f>
        <v>494291.62</v>
      </c>
      <c r="N5489" s="23" t="n">
        <f aca="false">MAX(J5489:L5489)</f>
        <v>647241</v>
      </c>
      <c r="O5489" s="23" t="n">
        <f aca="false">MEDIAN(J5489:L5489)</f>
        <v>544568.607142857</v>
      </c>
      <c r="P5489" s="23" t="n">
        <f aca="false">AVERAGE(J5489:L5489)</f>
        <v>562033.742380952</v>
      </c>
      <c r="Q5489" s="23" t="n">
        <f aca="false">AVERAGE(M5489,O5489)</f>
        <v>519430.113571429</v>
      </c>
      <c r="R5489" s="23" t="n">
        <f aca="false">AVERAGE(N5489,O5489)</f>
        <v>595904.803571429</v>
      </c>
      <c r="S5489" s="23" t="n">
        <f aca="false">STDEV(J5489:L5489)</f>
        <v>77956.0864991299</v>
      </c>
      <c r="T5489" s="25" t="n">
        <f aca="false">IF(P5489&gt;0,S5489/P5489,NA())</f>
        <v>0.13870356994739</v>
      </c>
      <c r="U5489" s="4" t="str">
        <f aca="false">IF(T5489&lt;=Parametros!$B$7,"MENOR",IF(T5489&lt;=Parametros!$B$8,"PROMEDIO MENOR-MEDIANA","PROMEDIO"))</f>
        <v>MENOR</v>
      </c>
      <c r="V5489" s="23" t="n">
        <f aca="false">IF(T5489&lt;=Parametros!$B$7,M5489,IF(T5489&lt;=Parametros!$B$8,Q5489,P5489))</f>
        <v>494291.62</v>
      </c>
      <c r="W5489" s="26" t="n">
        <f aca="false">ROUND(V5489,0)</f>
        <v>494292</v>
      </c>
      <c r="X5489" s="27" t="n">
        <f aca="false">K5489/G5489</f>
        <v>0.959470971774421</v>
      </c>
      <c r="Y5489" s="27" t="n">
        <f aca="false">L5489/G5489</f>
        <v>1.25636147997461</v>
      </c>
    </row>
    <row r="5490" customFormat="false" ht="26.25" hidden="false" customHeight="true" outlineLevel="0" collapsed="false">
      <c r="A5490" s="4" t="s">
        <v>529</v>
      </c>
      <c r="B5490" s="4" t="s">
        <v>1668</v>
      </c>
      <c r="C5490" s="4" t="s">
        <v>1965</v>
      </c>
      <c r="D5490" s="4" t="s">
        <v>1966</v>
      </c>
      <c r="E5490" s="4" t="s">
        <v>98</v>
      </c>
      <c r="F5490" s="4" t="s">
        <v>99</v>
      </c>
      <c r="G5490" s="23" t="n">
        <v>515171</v>
      </c>
      <c r="H5490" s="24" t="n">
        <f aca="false">Parametros!$B$3</f>
        <v>160.42</v>
      </c>
      <c r="I5490" s="24" t="n">
        <f aca="false">Parametros!$B$4</f>
        <v>151.76</v>
      </c>
      <c r="J5490" s="23" t="n">
        <f aca="false">G5490*H5490/I5490</f>
        <v>544568.607142857</v>
      </c>
      <c r="K5490" s="23" t="n">
        <v>494291.62</v>
      </c>
      <c r="L5490" s="23" t="n">
        <v>647241</v>
      </c>
      <c r="M5490" s="23" t="n">
        <f aca="false">MIN(J5490:L5490)</f>
        <v>494291.62</v>
      </c>
      <c r="N5490" s="23" t="n">
        <f aca="false">MAX(J5490:L5490)</f>
        <v>647241</v>
      </c>
      <c r="O5490" s="23" t="n">
        <f aca="false">MEDIAN(J5490:L5490)</f>
        <v>544568.607142857</v>
      </c>
      <c r="P5490" s="23" t="n">
        <f aca="false">AVERAGE(J5490:L5490)</f>
        <v>562033.742380952</v>
      </c>
      <c r="Q5490" s="23" t="n">
        <f aca="false">AVERAGE(M5490,O5490)</f>
        <v>519430.113571429</v>
      </c>
      <c r="R5490" s="23" t="n">
        <f aca="false">AVERAGE(N5490,O5490)</f>
        <v>595904.803571429</v>
      </c>
      <c r="S5490" s="23" t="n">
        <f aca="false">STDEV(J5490:L5490)</f>
        <v>77956.0864991299</v>
      </c>
      <c r="T5490" s="25" t="n">
        <f aca="false">IF(P5490&gt;0,S5490/P5490,NA())</f>
        <v>0.13870356994739</v>
      </c>
      <c r="U5490" s="4" t="str">
        <f aca="false">IF(T5490&lt;=Parametros!$B$7,"MENOR",IF(T5490&lt;=Parametros!$B$8,"PROMEDIO MENOR-MEDIANA","PROMEDIO"))</f>
        <v>MENOR</v>
      </c>
      <c r="V5490" s="23" t="n">
        <f aca="false">IF(T5490&lt;=Parametros!$B$7,M5490,IF(T5490&lt;=Parametros!$B$8,Q5490,P5490))</f>
        <v>494291.62</v>
      </c>
      <c r="W5490" s="26" t="n">
        <f aca="false">ROUND(V5490,0)</f>
        <v>494292</v>
      </c>
      <c r="X5490" s="27" t="n">
        <f aca="false">K5490/G5490</f>
        <v>0.959470971774421</v>
      </c>
      <c r="Y5490" s="27" t="n">
        <f aca="false">L5490/G5490</f>
        <v>1.25636147997461</v>
      </c>
    </row>
    <row r="5491" customFormat="false" ht="26.25" hidden="false" customHeight="true" outlineLevel="0" collapsed="false">
      <c r="A5491" s="4" t="s">
        <v>532</v>
      </c>
      <c r="B5491" s="4" t="s">
        <v>1668</v>
      </c>
      <c r="C5491" s="4" t="s">
        <v>1967</v>
      </c>
      <c r="D5491" s="4" t="s">
        <v>1968</v>
      </c>
      <c r="E5491" s="4" t="s">
        <v>98</v>
      </c>
      <c r="F5491" s="4" t="s">
        <v>99</v>
      </c>
      <c r="G5491" s="23" t="n">
        <v>683953</v>
      </c>
      <c r="H5491" s="24" t="n">
        <f aca="false">Parametros!$B$3</f>
        <v>160.42</v>
      </c>
      <c r="I5491" s="24" t="n">
        <f aca="false">Parametros!$B$4</f>
        <v>151.76</v>
      </c>
      <c r="J5491" s="23" t="n">
        <f aca="false">G5491*H5491/I5491</f>
        <v>722981.946889826</v>
      </c>
      <c r="K5491" s="23" t="n">
        <v>656232.99</v>
      </c>
      <c r="L5491" s="23" t="n">
        <v>859299</v>
      </c>
      <c r="M5491" s="23" t="n">
        <f aca="false">MIN(J5491:L5491)</f>
        <v>656232.99</v>
      </c>
      <c r="N5491" s="23" t="n">
        <f aca="false">MAX(J5491:L5491)</f>
        <v>859299</v>
      </c>
      <c r="O5491" s="23" t="n">
        <f aca="false">MEDIAN(J5491:L5491)</f>
        <v>722981.946889826</v>
      </c>
      <c r="P5491" s="23" t="n">
        <f aca="false">AVERAGE(J5491:L5491)</f>
        <v>746171.312296609</v>
      </c>
      <c r="Q5491" s="23" t="n">
        <f aca="false">AVERAGE(M5491,O5491)</f>
        <v>689607.468444913</v>
      </c>
      <c r="R5491" s="23" t="n">
        <f aca="false">AVERAGE(N5491,O5491)</f>
        <v>791140.473444913</v>
      </c>
      <c r="S5491" s="23" t="n">
        <f aca="false">STDEV(J5491:L5491)</f>
        <v>103500.053648812</v>
      </c>
      <c r="T5491" s="25" t="n">
        <f aca="false">IF(P5491&gt;0,S5491/P5491,NA())</f>
        <v>0.138708165193666</v>
      </c>
      <c r="U5491" s="4" t="str">
        <f aca="false">IF(T5491&lt;=Parametros!$B$7,"MENOR",IF(T5491&lt;=Parametros!$B$8,"PROMEDIO MENOR-MEDIANA","PROMEDIO"))</f>
        <v>MENOR</v>
      </c>
      <c r="V5491" s="23" t="n">
        <f aca="false">IF(T5491&lt;=Parametros!$B$7,M5491,IF(T5491&lt;=Parametros!$B$8,Q5491,P5491))</f>
        <v>656232.99</v>
      </c>
      <c r="W5491" s="26" t="n">
        <f aca="false">ROUND(V5491,0)</f>
        <v>656233</v>
      </c>
      <c r="X5491" s="27" t="n">
        <f aca="false">K5491/G5491</f>
        <v>0.959470884695293</v>
      </c>
      <c r="Y5491" s="27" t="n">
        <f aca="false">L5491/G5491</f>
        <v>1.25637141733423</v>
      </c>
    </row>
    <row r="5492" customFormat="false" ht="26.25" hidden="false" customHeight="true" outlineLevel="0" collapsed="false">
      <c r="A5492" s="4" t="s">
        <v>535</v>
      </c>
      <c r="B5492" s="4" t="s">
        <v>1668</v>
      </c>
      <c r="C5492" s="4" t="s">
        <v>1969</v>
      </c>
      <c r="D5492" s="4" t="s">
        <v>1970</v>
      </c>
      <c r="E5492" s="4" t="s">
        <v>98</v>
      </c>
      <c r="F5492" s="4" t="s">
        <v>99</v>
      </c>
      <c r="G5492" s="23" t="n">
        <v>772757</v>
      </c>
      <c r="H5492" s="24" t="n">
        <f aca="false">Parametros!$B$3</f>
        <v>160.42</v>
      </c>
      <c r="I5492" s="24" t="n">
        <f aca="false">Parametros!$B$4</f>
        <v>151.76</v>
      </c>
      <c r="J5492" s="23" t="n">
        <f aca="false">G5492*H5492/I5492</f>
        <v>816853.439246178</v>
      </c>
      <c r="K5492" s="23" t="n">
        <v>741437.89</v>
      </c>
      <c r="L5492" s="23" t="n">
        <v>970921</v>
      </c>
      <c r="M5492" s="23" t="n">
        <f aca="false">MIN(J5492:L5492)</f>
        <v>741437.89</v>
      </c>
      <c r="N5492" s="23" t="n">
        <f aca="false">MAX(J5492:L5492)</f>
        <v>970921</v>
      </c>
      <c r="O5492" s="23" t="n">
        <f aca="false">MEDIAN(J5492:L5492)</f>
        <v>816853.439246178</v>
      </c>
      <c r="P5492" s="23" t="n">
        <f aca="false">AVERAGE(J5492:L5492)</f>
        <v>843070.776415393</v>
      </c>
      <c r="Q5492" s="23" t="n">
        <f aca="false">AVERAGE(M5492,O5492)</f>
        <v>779145.664623089</v>
      </c>
      <c r="R5492" s="23" t="n">
        <f aca="false">AVERAGE(N5492,O5492)</f>
        <v>893887.219623089</v>
      </c>
      <c r="S5492" s="23" t="n">
        <f aca="false">STDEV(J5492:L5492)</f>
        <v>116966.388419927</v>
      </c>
      <c r="T5492" s="25" t="n">
        <f aca="false">IF(P5492&gt;0,S5492/P5492,NA())</f>
        <v>0.138738516020268</v>
      </c>
      <c r="U5492" s="4" t="str">
        <f aca="false">IF(T5492&lt;=Parametros!$B$7,"MENOR",IF(T5492&lt;=Parametros!$B$8,"PROMEDIO MENOR-MEDIANA","PROMEDIO"))</f>
        <v>MENOR</v>
      </c>
      <c r="V5492" s="23" t="n">
        <f aca="false">IF(T5492&lt;=Parametros!$B$7,M5492,IF(T5492&lt;=Parametros!$B$8,Q5492,P5492))</f>
        <v>741437.89</v>
      </c>
      <c r="W5492" s="26" t="n">
        <f aca="false">ROUND(V5492,0)</f>
        <v>741438</v>
      </c>
      <c r="X5492" s="27" t="n">
        <f aca="false">K5492/G5492</f>
        <v>0.959470946235362</v>
      </c>
      <c r="Y5492" s="27" t="n">
        <f aca="false">L5492/G5492</f>
        <v>1.25643766410398</v>
      </c>
    </row>
    <row r="5493" customFormat="false" ht="26.25" hidden="false" customHeight="true" outlineLevel="0" collapsed="false">
      <c r="A5493" s="4" t="s">
        <v>538</v>
      </c>
      <c r="B5493" s="4" t="s">
        <v>1668</v>
      </c>
      <c r="C5493" s="4" t="s">
        <v>1971</v>
      </c>
      <c r="D5493" s="4" t="s">
        <v>1972</v>
      </c>
      <c r="E5493" s="4" t="s">
        <v>98</v>
      </c>
      <c r="F5493" s="4" t="s">
        <v>99</v>
      </c>
      <c r="G5493" s="23" t="n">
        <v>51777</v>
      </c>
      <c r="H5493" s="24" t="n">
        <f aca="false">Parametros!$B$3</f>
        <v>160.42</v>
      </c>
      <c r="I5493" s="24" t="n">
        <f aca="false">Parametros!$B$4</f>
        <v>151.76</v>
      </c>
      <c r="J5493" s="23" t="n">
        <f aca="false">G5493*H5493/I5493</f>
        <v>54731.5915919873</v>
      </c>
      <c r="K5493" s="23" t="n">
        <v>49678.12</v>
      </c>
      <c r="L5493" s="23" t="n">
        <v>64974</v>
      </c>
      <c r="M5493" s="23" t="n">
        <f aca="false">MIN(J5493:L5493)</f>
        <v>49678.12</v>
      </c>
      <c r="N5493" s="23" t="n">
        <f aca="false">MAX(J5493:L5493)</f>
        <v>64974</v>
      </c>
      <c r="O5493" s="23" t="n">
        <f aca="false">MEDIAN(J5493:L5493)</f>
        <v>54731.5915919873</v>
      </c>
      <c r="P5493" s="23" t="n">
        <f aca="false">AVERAGE(J5493:L5493)</f>
        <v>56461.2371973291</v>
      </c>
      <c r="Q5493" s="23" t="n">
        <f aca="false">AVERAGE(M5493,O5493)</f>
        <v>52204.8557959937</v>
      </c>
      <c r="R5493" s="23" t="n">
        <f aca="false">AVERAGE(N5493,O5493)</f>
        <v>59852.7957959937</v>
      </c>
      <c r="S5493" s="23" t="n">
        <f aca="false">STDEV(J5493:L5493)</f>
        <v>7793.24975114096</v>
      </c>
      <c r="T5493" s="25" t="n">
        <f aca="false">IF(P5493&gt;0,S5493/P5493,NA())</f>
        <v>0.138028320631798</v>
      </c>
      <c r="U5493" s="4" t="str">
        <f aca="false">IF(T5493&lt;=Parametros!$B$7,"MENOR",IF(T5493&lt;=Parametros!$B$8,"PROMEDIO MENOR-MEDIANA","PROMEDIO"))</f>
        <v>MENOR</v>
      </c>
      <c r="V5493" s="23" t="n">
        <f aca="false">IF(T5493&lt;=Parametros!$B$7,M5493,IF(T5493&lt;=Parametros!$B$8,Q5493,P5493))</f>
        <v>49678.12</v>
      </c>
      <c r="W5493" s="26" t="n">
        <f aca="false">ROUND(V5493,0)</f>
        <v>49678</v>
      </c>
      <c r="X5493" s="27" t="n">
        <f aca="false">K5493/G5493</f>
        <v>0.959463082063465</v>
      </c>
      <c r="Y5493" s="27" t="n">
        <f aca="false">L5493/G5493</f>
        <v>1.25488151109566</v>
      </c>
    </row>
    <row r="5494" customFormat="false" ht="26.25" hidden="false" customHeight="true" outlineLevel="0" collapsed="false">
      <c r="A5494" s="4" t="s">
        <v>541</v>
      </c>
      <c r="B5494" s="4" t="s">
        <v>1668</v>
      </c>
      <c r="C5494" s="4" t="s">
        <v>1973</v>
      </c>
      <c r="D5494" s="4" t="s">
        <v>1974</v>
      </c>
      <c r="E5494" s="4" t="s">
        <v>98</v>
      </c>
      <c r="F5494" s="4" t="s">
        <v>99</v>
      </c>
      <c r="G5494" s="23" t="n">
        <v>51777</v>
      </c>
      <c r="H5494" s="24" t="n">
        <f aca="false">Parametros!$B$3</f>
        <v>160.42</v>
      </c>
      <c r="I5494" s="24" t="n">
        <f aca="false">Parametros!$B$4</f>
        <v>151.76</v>
      </c>
      <c r="J5494" s="23" t="n">
        <f aca="false">G5494*H5494/I5494</f>
        <v>54731.5915919873</v>
      </c>
      <c r="K5494" s="23" t="n">
        <v>49678.12</v>
      </c>
      <c r="L5494" s="23" t="n">
        <v>64974</v>
      </c>
      <c r="M5494" s="23" t="n">
        <f aca="false">MIN(J5494:L5494)</f>
        <v>49678.12</v>
      </c>
      <c r="N5494" s="23" t="n">
        <f aca="false">MAX(J5494:L5494)</f>
        <v>64974</v>
      </c>
      <c r="O5494" s="23" t="n">
        <f aca="false">MEDIAN(J5494:L5494)</f>
        <v>54731.5915919873</v>
      </c>
      <c r="P5494" s="23" t="n">
        <f aca="false">AVERAGE(J5494:L5494)</f>
        <v>56461.2371973291</v>
      </c>
      <c r="Q5494" s="23" t="n">
        <f aca="false">AVERAGE(M5494,O5494)</f>
        <v>52204.8557959937</v>
      </c>
      <c r="R5494" s="23" t="n">
        <f aca="false">AVERAGE(N5494,O5494)</f>
        <v>59852.7957959937</v>
      </c>
      <c r="S5494" s="23" t="n">
        <f aca="false">STDEV(J5494:L5494)</f>
        <v>7793.24975114096</v>
      </c>
      <c r="T5494" s="25" t="n">
        <f aca="false">IF(P5494&gt;0,S5494/P5494,NA())</f>
        <v>0.138028320631798</v>
      </c>
      <c r="U5494" s="4" t="str">
        <f aca="false">IF(T5494&lt;=Parametros!$B$7,"MENOR",IF(T5494&lt;=Parametros!$B$8,"PROMEDIO MENOR-MEDIANA","PROMEDIO"))</f>
        <v>MENOR</v>
      </c>
      <c r="V5494" s="23" t="n">
        <f aca="false">IF(T5494&lt;=Parametros!$B$7,M5494,IF(T5494&lt;=Parametros!$B$8,Q5494,P5494))</f>
        <v>49678.12</v>
      </c>
      <c r="W5494" s="26" t="n">
        <f aca="false">ROUND(V5494,0)</f>
        <v>49678</v>
      </c>
      <c r="X5494" s="27" t="n">
        <f aca="false">K5494/G5494</f>
        <v>0.959463082063465</v>
      </c>
      <c r="Y5494" s="27" t="n">
        <f aca="false">L5494/G5494</f>
        <v>1.25488151109566</v>
      </c>
    </row>
    <row r="5495" customFormat="false" ht="26.25" hidden="false" customHeight="true" outlineLevel="0" collapsed="false">
      <c r="A5495" s="4" t="s">
        <v>544</v>
      </c>
      <c r="B5495" s="4" t="s">
        <v>1668</v>
      </c>
      <c r="C5495" s="4" t="s">
        <v>1975</v>
      </c>
      <c r="D5495" s="4" t="s">
        <v>1976</v>
      </c>
      <c r="E5495" s="4" t="s">
        <v>98</v>
      </c>
      <c r="F5495" s="4" t="s">
        <v>99</v>
      </c>
      <c r="G5495" s="23" t="n">
        <v>257586</v>
      </c>
      <c r="H5495" s="24" t="n">
        <f aca="false">Parametros!$B$3</f>
        <v>160.42</v>
      </c>
      <c r="I5495" s="24" t="n">
        <f aca="false">Parametros!$B$4</f>
        <v>151.76</v>
      </c>
      <c r="J5495" s="23" t="n">
        <f aca="false">G5495*H5495/I5495</f>
        <v>272284.832103321</v>
      </c>
      <c r="K5495" s="23" t="n">
        <v>247146.27</v>
      </c>
      <c r="L5495" s="23" t="n">
        <v>323561</v>
      </c>
      <c r="M5495" s="23" t="n">
        <f aca="false">MIN(J5495:L5495)</f>
        <v>247146.27</v>
      </c>
      <c r="N5495" s="23" t="n">
        <f aca="false">MAX(J5495:L5495)</f>
        <v>323561</v>
      </c>
      <c r="O5495" s="23" t="n">
        <f aca="false">MEDIAN(J5495:L5495)</f>
        <v>272284.832103321</v>
      </c>
      <c r="P5495" s="23" t="n">
        <f aca="false">AVERAGE(J5495:L5495)</f>
        <v>280997.367367774</v>
      </c>
      <c r="Q5495" s="23" t="n">
        <f aca="false">AVERAGE(M5495,O5495)</f>
        <v>259715.551051661</v>
      </c>
      <c r="R5495" s="23" t="n">
        <f aca="false">AVERAGE(N5495,O5495)</f>
        <v>297922.916051661</v>
      </c>
      <c r="S5495" s="23" t="n">
        <f aca="false">STDEV(J5495:L5495)</f>
        <v>38945.2685610714</v>
      </c>
      <c r="T5495" s="25" t="n">
        <f aca="false">IF(P5495&gt;0,S5495/P5495,NA())</f>
        <v>0.138596560266343</v>
      </c>
      <c r="U5495" s="4" t="str">
        <f aca="false">IF(T5495&lt;=Parametros!$B$7,"MENOR",IF(T5495&lt;=Parametros!$B$8,"PROMEDIO MENOR-MEDIANA","PROMEDIO"))</f>
        <v>MENOR</v>
      </c>
      <c r="V5495" s="23" t="n">
        <f aca="false">IF(T5495&lt;=Parametros!$B$7,M5495,IF(T5495&lt;=Parametros!$B$8,Q5495,P5495))</f>
        <v>247146.27</v>
      </c>
      <c r="W5495" s="26" t="n">
        <f aca="false">ROUND(V5495,0)</f>
        <v>247146</v>
      </c>
      <c r="X5495" s="27" t="n">
        <f aca="false">K5495/G5495</f>
        <v>0.959470895157346</v>
      </c>
      <c r="Y5495" s="27" t="n">
        <f aca="false">L5495/G5495</f>
        <v>1.25612805043752</v>
      </c>
    </row>
    <row r="5496" customFormat="false" ht="26.25" hidden="false" customHeight="true" outlineLevel="0" collapsed="false">
      <c r="A5496" s="4" t="s">
        <v>547</v>
      </c>
      <c r="B5496" s="4" t="s">
        <v>1668</v>
      </c>
      <c r="C5496" s="4" t="s">
        <v>1977</v>
      </c>
      <c r="D5496" s="4" t="s">
        <v>1978</v>
      </c>
      <c r="E5496" s="4" t="s">
        <v>98</v>
      </c>
      <c r="F5496" s="4" t="s">
        <v>99</v>
      </c>
      <c r="G5496" s="23" t="n">
        <v>51777</v>
      </c>
      <c r="H5496" s="24" t="n">
        <f aca="false">Parametros!$B$3</f>
        <v>160.42</v>
      </c>
      <c r="I5496" s="24" t="n">
        <f aca="false">Parametros!$B$4</f>
        <v>151.76</v>
      </c>
      <c r="J5496" s="23" t="n">
        <f aca="false">G5496*H5496/I5496</f>
        <v>54731.5915919873</v>
      </c>
      <c r="K5496" s="23" t="n">
        <v>49678.12</v>
      </c>
      <c r="L5496" s="23" t="n">
        <v>64974</v>
      </c>
      <c r="M5496" s="23" t="n">
        <f aca="false">MIN(J5496:L5496)</f>
        <v>49678.12</v>
      </c>
      <c r="N5496" s="23" t="n">
        <f aca="false">MAX(J5496:L5496)</f>
        <v>64974</v>
      </c>
      <c r="O5496" s="23" t="n">
        <f aca="false">MEDIAN(J5496:L5496)</f>
        <v>54731.5915919873</v>
      </c>
      <c r="P5496" s="23" t="n">
        <f aca="false">AVERAGE(J5496:L5496)</f>
        <v>56461.2371973291</v>
      </c>
      <c r="Q5496" s="23" t="n">
        <f aca="false">AVERAGE(M5496,O5496)</f>
        <v>52204.8557959937</v>
      </c>
      <c r="R5496" s="23" t="n">
        <f aca="false">AVERAGE(N5496,O5496)</f>
        <v>59852.7957959937</v>
      </c>
      <c r="S5496" s="23" t="n">
        <f aca="false">STDEV(J5496:L5496)</f>
        <v>7793.24975114096</v>
      </c>
      <c r="T5496" s="25" t="n">
        <f aca="false">IF(P5496&gt;0,S5496/P5496,NA())</f>
        <v>0.138028320631798</v>
      </c>
      <c r="U5496" s="4" t="str">
        <f aca="false">IF(T5496&lt;=Parametros!$B$7,"MENOR",IF(T5496&lt;=Parametros!$B$8,"PROMEDIO MENOR-MEDIANA","PROMEDIO"))</f>
        <v>MENOR</v>
      </c>
      <c r="V5496" s="23" t="n">
        <f aca="false">IF(T5496&lt;=Parametros!$B$7,M5496,IF(T5496&lt;=Parametros!$B$8,Q5496,P5496))</f>
        <v>49678.12</v>
      </c>
      <c r="W5496" s="26" t="n">
        <f aca="false">ROUND(V5496,0)</f>
        <v>49678</v>
      </c>
      <c r="X5496" s="27" t="n">
        <f aca="false">K5496/G5496</f>
        <v>0.959463082063465</v>
      </c>
      <c r="Y5496" s="27" t="n">
        <f aca="false">L5496/G5496</f>
        <v>1.25488151109566</v>
      </c>
    </row>
    <row r="5497" customFormat="false" ht="26.25" hidden="false" customHeight="true" outlineLevel="0" collapsed="false">
      <c r="A5497" s="4" t="s">
        <v>550</v>
      </c>
      <c r="B5497" s="4" t="s">
        <v>1668</v>
      </c>
      <c r="C5497" s="4" t="s">
        <v>1979</v>
      </c>
      <c r="D5497" s="4" t="s">
        <v>1980</v>
      </c>
      <c r="E5497" s="4" t="s">
        <v>98</v>
      </c>
      <c r="F5497" s="4" t="s">
        <v>99</v>
      </c>
      <c r="G5497" s="23" t="n">
        <v>136791</v>
      </c>
      <c r="H5497" s="24" t="n">
        <f aca="false">Parametros!$B$3</f>
        <v>160.42</v>
      </c>
      <c r="I5497" s="24" t="n">
        <f aca="false">Parametros!$B$4</f>
        <v>151.76</v>
      </c>
      <c r="J5497" s="23" t="n">
        <f aca="false">G5497*H5497/I5497</f>
        <v>144596.812203479</v>
      </c>
      <c r="K5497" s="23" t="n">
        <v>131247.15</v>
      </c>
      <c r="L5497" s="23" t="n">
        <v>171836</v>
      </c>
      <c r="M5497" s="23" t="n">
        <f aca="false">MIN(J5497:L5497)</f>
        <v>131247.15</v>
      </c>
      <c r="N5497" s="23" t="n">
        <f aca="false">MAX(J5497:L5497)</f>
        <v>171836</v>
      </c>
      <c r="O5497" s="23" t="n">
        <f aca="false">MEDIAN(J5497:L5497)</f>
        <v>144596.812203479</v>
      </c>
      <c r="P5497" s="23" t="n">
        <f aca="false">AVERAGE(J5497:L5497)</f>
        <v>149226.654067826</v>
      </c>
      <c r="Q5497" s="23" t="n">
        <f aca="false">AVERAGE(M5497,O5497)</f>
        <v>137921.98110174</v>
      </c>
      <c r="R5497" s="23" t="n">
        <f aca="false">AVERAGE(N5497,O5497)</f>
        <v>158216.40610174</v>
      </c>
      <c r="S5497" s="23" t="n">
        <f aca="false">STDEV(J5497:L5497)</f>
        <v>20686.7170630642</v>
      </c>
      <c r="T5497" s="25" t="n">
        <f aca="false">IF(P5497&gt;0,S5497/P5497,NA())</f>
        <v>0.138626153566786</v>
      </c>
      <c r="U5497" s="4" t="str">
        <f aca="false">IF(T5497&lt;=Parametros!$B$7,"MENOR",IF(T5497&lt;=Parametros!$B$8,"PROMEDIO MENOR-MEDIANA","PROMEDIO"))</f>
        <v>MENOR</v>
      </c>
      <c r="V5497" s="23" t="n">
        <f aca="false">IF(T5497&lt;=Parametros!$B$7,M5497,IF(T5497&lt;=Parametros!$B$8,Q5497,P5497))</f>
        <v>131247.15</v>
      </c>
      <c r="W5497" s="26" t="n">
        <f aca="false">ROUND(V5497,0)</f>
        <v>131247</v>
      </c>
      <c r="X5497" s="27" t="n">
        <f aca="false">K5497/G5497</f>
        <v>0.959472114393491</v>
      </c>
      <c r="Y5497" s="27" t="n">
        <f aca="false">L5497/G5497</f>
        <v>1.25619375543713</v>
      </c>
    </row>
    <row r="5498" customFormat="false" ht="39" hidden="false" customHeight="true" outlineLevel="0" collapsed="false">
      <c r="A5498" s="4" t="s">
        <v>552</v>
      </c>
      <c r="B5498" s="4" t="s">
        <v>1668</v>
      </c>
      <c r="C5498" s="4" t="s">
        <v>1981</v>
      </c>
      <c r="D5498" s="4" t="s">
        <v>1982</v>
      </c>
      <c r="E5498" s="4" t="s">
        <v>98</v>
      </c>
      <c r="F5498" s="4" t="s">
        <v>99</v>
      </c>
      <c r="G5498" s="23" t="n">
        <v>128792</v>
      </c>
      <c r="H5498" s="24" t="n">
        <f aca="false">Parametros!$B$3</f>
        <v>160.42</v>
      </c>
      <c r="I5498" s="24" t="n">
        <f aca="false">Parametros!$B$4</f>
        <v>151.76</v>
      </c>
      <c r="J5498" s="23" t="n">
        <f aca="false">G5498*H5498/I5498</f>
        <v>136141.358987876</v>
      </c>
      <c r="K5498" s="23" t="n">
        <v>123572.22</v>
      </c>
      <c r="L5498" s="23" t="n">
        <v>161721</v>
      </c>
      <c r="M5498" s="23" t="n">
        <f aca="false">MIN(J5498:L5498)</f>
        <v>123572.22</v>
      </c>
      <c r="N5498" s="23" t="n">
        <f aca="false">MAX(J5498:L5498)</f>
        <v>161721</v>
      </c>
      <c r="O5498" s="23" t="n">
        <f aca="false">MEDIAN(J5498:L5498)</f>
        <v>136141.358987876</v>
      </c>
      <c r="P5498" s="23" t="n">
        <f aca="false">AVERAGE(J5498:L5498)</f>
        <v>140478.192995959</v>
      </c>
      <c r="Q5498" s="23" t="n">
        <f aca="false">AVERAGE(M5498,O5498)</f>
        <v>129856.789493938</v>
      </c>
      <c r="R5498" s="23" t="n">
        <f aca="false">AVERAGE(N5498,O5498)</f>
        <v>148931.179493938</v>
      </c>
      <c r="S5498" s="23" t="n">
        <f aca="false">STDEV(J5498:L5498)</f>
        <v>19440.6391557055</v>
      </c>
      <c r="T5498" s="25" t="n">
        <f aca="false">IF(P5498&gt;0,S5498/P5498,NA())</f>
        <v>0.138389017833286</v>
      </c>
      <c r="U5498" s="4" t="str">
        <f aca="false">IF(T5498&lt;=Parametros!$B$7,"MENOR",IF(T5498&lt;=Parametros!$B$8,"PROMEDIO MENOR-MEDIANA","PROMEDIO"))</f>
        <v>MENOR</v>
      </c>
      <c r="V5498" s="23" t="n">
        <f aca="false">IF(T5498&lt;=Parametros!$B$7,M5498,IF(T5498&lt;=Parametros!$B$8,Q5498,P5498))</f>
        <v>123572.22</v>
      </c>
      <c r="W5498" s="26" t="n">
        <f aca="false">ROUND(V5498,0)</f>
        <v>123572</v>
      </c>
      <c r="X5498" s="27" t="n">
        <f aca="false">K5498/G5498</f>
        <v>0.959471240449717</v>
      </c>
      <c r="Y5498" s="27" t="n">
        <f aca="false">L5498/G5498</f>
        <v>1.25567581837381</v>
      </c>
    </row>
    <row r="5499" customFormat="false" ht="39" hidden="false" customHeight="true" outlineLevel="0" collapsed="false">
      <c r="A5499" s="4" t="s">
        <v>555</v>
      </c>
      <c r="B5499" s="4" t="s">
        <v>1668</v>
      </c>
      <c r="C5499" s="4" t="s">
        <v>2523</v>
      </c>
      <c r="D5499" s="4" t="s">
        <v>2524</v>
      </c>
      <c r="E5499" s="4" t="s">
        <v>98</v>
      </c>
      <c r="F5499" s="4" t="s">
        <v>99</v>
      </c>
      <c r="G5499" s="23" t="n">
        <v>772757</v>
      </c>
      <c r="H5499" s="24" t="n">
        <f aca="false">Parametros!$B$3</f>
        <v>160.42</v>
      </c>
      <c r="I5499" s="24" t="n">
        <f aca="false">Parametros!$B$4</f>
        <v>151.76</v>
      </c>
      <c r="J5499" s="23" t="n">
        <f aca="false">G5499*H5499/I5499</f>
        <v>816853.439246178</v>
      </c>
      <c r="K5499" s="23" t="n">
        <v>741437.89</v>
      </c>
      <c r="L5499" s="23" t="n">
        <v>970921</v>
      </c>
      <c r="M5499" s="23" t="n">
        <f aca="false">MIN(J5499:L5499)</f>
        <v>741437.89</v>
      </c>
      <c r="N5499" s="23" t="n">
        <f aca="false">MAX(J5499:L5499)</f>
        <v>970921</v>
      </c>
      <c r="O5499" s="23" t="n">
        <f aca="false">MEDIAN(J5499:L5499)</f>
        <v>816853.439246178</v>
      </c>
      <c r="P5499" s="23" t="n">
        <f aca="false">AVERAGE(J5499:L5499)</f>
        <v>843070.776415393</v>
      </c>
      <c r="Q5499" s="23" t="n">
        <f aca="false">AVERAGE(M5499,O5499)</f>
        <v>779145.664623089</v>
      </c>
      <c r="R5499" s="23" t="n">
        <f aca="false">AVERAGE(N5499,O5499)</f>
        <v>893887.219623089</v>
      </c>
      <c r="S5499" s="23" t="n">
        <f aca="false">STDEV(J5499:L5499)</f>
        <v>116966.388419927</v>
      </c>
      <c r="T5499" s="25" t="n">
        <f aca="false">IF(P5499&gt;0,S5499/P5499,NA())</f>
        <v>0.138738516020268</v>
      </c>
      <c r="U5499" s="4" t="str">
        <f aca="false">IF(T5499&lt;=Parametros!$B$7,"MENOR",IF(T5499&lt;=Parametros!$B$8,"PROMEDIO MENOR-MEDIANA","PROMEDIO"))</f>
        <v>MENOR</v>
      </c>
      <c r="V5499" s="23" t="n">
        <f aca="false">IF(T5499&lt;=Parametros!$B$7,M5499,IF(T5499&lt;=Parametros!$B$8,Q5499,P5499))</f>
        <v>741437.89</v>
      </c>
      <c r="W5499" s="26" t="n">
        <f aca="false">ROUND(V5499,0)</f>
        <v>741438</v>
      </c>
      <c r="X5499" s="27" t="n">
        <f aca="false">K5499/G5499</f>
        <v>0.959470946235362</v>
      </c>
      <c r="Y5499" s="27" t="n">
        <f aca="false">L5499/G5499</f>
        <v>1.25643766410398</v>
      </c>
    </row>
    <row r="5500" customFormat="false" ht="15" hidden="false" customHeight="true" outlineLevel="0" collapsed="false">
      <c r="A5500" s="4" t="s">
        <v>558</v>
      </c>
      <c r="B5500" s="4" t="s">
        <v>1668</v>
      </c>
      <c r="C5500" s="4" t="s">
        <v>1985</v>
      </c>
      <c r="D5500" s="4" t="s">
        <v>1986</v>
      </c>
      <c r="E5500" s="4" t="s">
        <v>98</v>
      </c>
      <c r="F5500" s="4" t="s">
        <v>99</v>
      </c>
      <c r="G5500" s="23" t="n">
        <v>136791</v>
      </c>
      <c r="H5500" s="24" t="n">
        <f aca="false">Parametros!$B$3</f>
        <v>160.42</v>
      </c>
      <c r="I5500" s="24" t="n">
        <f aca="false">Parametros!$B$4</f>
        <v>151.76</v>
      </c>
      <c r="J5500" s="23" t="n">
        <f aca="false">G5500*H5500/I5500</f>
        <v>144596.812203479</v>
      </c>
      <c r="K5500" s="23" t="n">
        <v>131247.15</v>
      </c>
      <c r="L5500" s="23" t="n">
        <v>171836</v>
      </c>
      <c r="M5500" s="23" t="n">
        <f aca="false">MIN(J5500:L5500)</f>
        <v>131247.15</v>
      </c>
      <c r="N5500" s="23" t="n">
        <f aca="false">MAX(J5500:L5500)</f>
        <v>171836</v>
      </c>
      <c r="O5500" s="23" t="n">
        <f aca="false">MEDIAN(J5500:L5500)</f>
        <v>144596.812203479</v>
      </c>
      <c r="P5500" s="23" t="n">
        <f aca="false">AVERAGE(J5500:L5500)</f>
        <v>149226.654067826</v>
      </c>
      <c r="Q5500" s="23" t="n">
        <f aca="false">AVERAGE(M5500,O5500)</f>
        <v>137921.98110174</v>
      </c>
      <c r="R5500" s="23" t="n">
        <f aca="false">AVERAGE(N5500,O5500)</f>
        <v>158216.40610174</v>
      </c>
      <c r="S5500" s="23" t="n">
        <f aca="false">STDEV(J5500:L5500)</f>
        <v>20686.7170630642</v>
      </c>
      <c r="T5500" s="25" t="n">
        <f aca="false">IF(P5500&gt;0,S5500/P5500,NA())</f>
        <v>0.138626153566786</v>
      </c>
      <c r="U5500" s="4" t="str">
        <f aca="false">IF(T5500&lt;=Parametros!$B$7,"MENOR",IF(T5500&lt;=Parametros!$B$8,"PROMEDIO MENOR-MEDIANA","PROMEDIO"))</f>
        <v>MENOR</v>
      </c>
      <c r="V5500" s="23" t="n">
        <f aca="false">IF(T5500&lt;=Parametros!$B$7,M5500,IF(T5500&lt;=Parametros!$B$8,Q5500,P5500))</f>
        <v>131247.15</v>
      </c>
      <c r="W5500" s="26" t="n">
        <f aca="false">ROUND(V5500,0)</f>
        <v>131247</v>
      </c>
      <c r="X5500" s="27" t="n">
        <f aca="false">K5500/G5500</f>
        <v>0.959472114393491</v>
      </c>
      <c r="Y5500" s="27" t="n">
        <f aca="false">L5500/G5500</f>
        <v>1.25619375543713</v>
      </c>
    </row>
    <row r="5501" customFormat="false" ht="26.25" hidden="false" customHeight="true" outlineLevel="0" collapsed="false">
      <c r="A5501" s="4" t="s">
        <v>561</v>
      </c>
      <c r="B5501" s="4" t="s">
        <v>1668</v>
      </c>
      <c r="C5501" s="4" t="s">
        <v>1987</v>
      </c>
      <c r="D5501" s="4" t="s">
        <v>1988</v>
      </c>
      <c r="E5501" s="4" t="s">
        <v>98</v>
      </c>
      <c r="F5501" s="4" t="s">
        <v>99</v>
      </c>
      <c r="G5501" s="23" t="n">
        <v>404719</v>
      </c>
      <c r="H5501" s="24" t="n">
        <f aca="false">Parametros!$B$3</f>
        <v>160.42</v>
      </c>
      <c r="I5501" s="24" t="n">
        <f aca="false">Parametros!$B$4</f>
        <v>151.76</v>
      </c>
      <c r="J5501" s="23" t="n">
        <f aca="false">G5501*H5501/I5501</f>
        <v>427813.79797048</v>
      </c>
      <c r="K5501" s="23" t="n">
        <v>388316.03</v>
      </c>
      <c r="L5501" s="23" t="n">
        <v>508487</v>
      </c>
      <c r="M5501" s="23" t="n">
        <f aca="false">MIN(J5501:L5501)</f>
        <v>388316.03</v>
      </c>
      <c r="N5501" s="23" t="n">
        <f aca="false">MAX(J5501:L5501)</f>
        <v>508487</v>
      </c>
      <c r="O5501" s="23" t="n">
        <f aca="false">MEDIAN(J5501:L5501)</f>
        <v>427813.79797048</v>
      </c>
      <c r="P5501" s="23" t="n">
        <f aca="false">AVERAGE(J5501:L5501)</f>
        <v>441538.942656827</v>
      </c>
      <c r="Q5501" s="23" t="n">
        <f aca="false">AVERAGE(M5501,O5501)</f>
        <v>408064.91398524</v>
      </c>
      <c r="R5501" s="23" t="n">
        <f aca="false">AVERAGE(N5501,O5501)</f>
        <v>468150.39898524</v>
      </c>
      <c r="S5501" s="23" t="n">
        <f aca="false">STDEV(J5501:L5501)</f>
        <v>61249.8996340491</v>
      </c>
      <c r="T5501" s="25" t="n">
        <f aca="false">IF(P5501&gt;0,S5501/P5501,NA())</f>
        <v>0.138719133731436</v>
      </c>
      <c r="U5501" s="4" t="str">
        <f aca="false">IF(T5501&lt;=Parametros!$B$7,"MENOR",IF(T5501&lt;=Parametros!$B$8,"PROMEDIO MENOR-MEDIANA","PROMEDIO"))</f>
        <v>MENOR</v>
      </c>
      <c r="V5501" s="23" t="n">
        <f aca="false">IF(T5501&lt;=Parametros!$B$7,M5501,IF(T5501&lt;=Parametros!$B$8,Q5501,P5501))</f>
        <v>388316.03</v>
      </c>
      <c r="W5501" s="26" t="n">
        <f aca="false">ROUND(V5501,0)</f>
        <v>388316</v>
      </c>
      <c r="X5501" s="27" t="n">
        <f aca="false">K5501/G5501</f>
        <v>0.959470719190352</v>
      </c>
      <c r="Y5501" s="27" t="n">
        <f aca="false">L5501/G5501</f>
        <v>1.25639517788886</v>
      </c>
    </row>
    <row r="5502" customFormat="false" ht="39" hidden="false" customHeight="true" outlineLevel="0" collapsed="false">
      <c r="A5502" s="4" t="s">
        <v>564</v>
      </c>
      <c r="B5502" s="4" t="s">
        <v>1668</v>
      </c>
      <c r="C5502" s="4" t="s">
        <v>1989</v>
      </c>
      <c r="D5502" s="4" t="s">
        <v>1990</v>
      </c>
      <c r="E5502" s="4" t="s">
        <v>98</v>
      </c>
      <c r="F5502" s="4" t="s">
        <v>99</v>
      </c>
      <c r="G5502" s="23" t="n">
        <v>515171</v>
      </c>
      <c r="H5502" s="24" t="n">
        <f aca="false">Parametros!$B$3</f>
        <v>160.42</v>
      </c>
      <c r="I5502" s="24" t="n">
        <f aca="false">Parametros!$B$4</f>
        <v>151.76</v>
      </c>
      <c r="J5502" s="23" t="n">
        <f aca="false">G5502*H5502/I5502</f>
        <v>544568.607142857</v>
      </c>
      <c r="K5502" s="23" t="n">
        <v>494291.62</v>
      </c>
      <c r="L5502" s="23" t="n">
        <v>647241</v>
      </c>
      <c r="M5502" s="23" t="n">
        <f aca="false">MIN(J5502:L5502)</f>
        <v>494291.62</v>
      </c>
      <c r="N5502" s="23" t="n">
        <f aca="false">MAX(J5502:L5502)</f>
        <v>647241</v>
      </c>
      <c r="O5502" s="23" t="n">
        <f aca="false">MEDIAN(J5502:L5502)</f>
        <v>544568.607142857</v>
      </c>
      <c r="P5502" s="23" t="n">
        <f aca="false">AVERAGE(J5502:L5502)</f>
        <v>562033.742380952</v>
      </c>
      <c r="Q5502" s="23" t="n">
        <f aca="false">AVERAGE(M5502,O5502)</f>
        <v>519430.113571429</v>
      </c>
      <c r="R5502" s="23" t="n">
        <f aca="false">AVERAGE(N5502,O5502)</f>
        <v>595904.803571429</v>
      </c>
      <c r="S5502" s="23" t="n">
        <f aca="false">STDEV(J5502:L5502)</f>
        <v>77956.0864991299</v>
      </c>
      <c r="T5502" s="25" t="n">
        <f aca="false">IF(P5502&gt;0,S5502/P5502,NA())</f>
        <v>0.13870356994739</v>
      </c>
      <c r="U5502" s="4" t="str">
        <f aca="false">IF(T5502&lt;=Parametros!$B$7,"MENOR",IF(T5502&lt;=Parametros!$B$8,"PROMEDIO MENOR-MEDIANA","PROMEDIO"))</f>
        <v>MENOR</v>
      </c>
      <c r="V5502" s="23" t="n">
        <f aca="false">IF(T5502&lt;=Parametros!$B$7,M5502,IF(T5502&lt;=Parametros!$B$8,Q5502,P5502))</f>
        <v>494291.62</v>
      </c>
      <c r="W5502" s="26" t="n">
        <f aca="false">ROUND(V5502,0)</f>
        <v>494292</v>
      </c>
      <c r="X5502" s="27" t="n">
        <f aca="false">K5502/G5502</f>
        <v>0.959470971774421</v>
      </c>
      <c r="Y5502" s="27" t="n">
        <f aca="false">L5502/G5502</f>
        <v>1.25636147997461</v>
      </c>
    </row>
    <row r="5503" customFormat="false" ht="26.25" hidden="false" customHeight="true" outlineLevel="0" collapsed="false">
      <c r="A5503" s="4" t="s">
        <v>567</v>
      </c>
      <c r="B5503" s="4" t="s">
        <v>1668</v>
      </c>
      <c r="C5503" s="4" t="s">
        <v>1991</v>
      </c>
      <c r="D5503" s="4" t="s">
        <v>1992</v>
      </c>
      <c r="E5503" s="4" t="s">
        <v>98</v>
      </c>
      <c r="F5503" s="4" t="s">
        <v>99</v>
      </c>
      <c r="G5503" s="23" t="n">
        <v>128792</v>
      </c>
      <c r="H5503" s="24" t="n">
        <f aca="false">Parametros!$B$3</f>
        <v>160.42</v>
      </c>
      <c r="I5503" s="24" t="n">
        <f aca="false">Parametros!$B$4</f>
        <v>151.76</v>
      </c>
      <c r="J5503" s="23" t="n">
        <f aca="false">G5503*H5503/I5503</f>
        <v>136141.358987876</v>
      </c>
      <c r="K5503" s="23" t="n">
        <v>123572.22</v>
      </c>
      <c r="L5503" s="23" t="n">
        <v>161721</v>
      </c>
      <c r="M5503" s="23" t="n">
        <f aca="false">MIN(J5503:L5503)</f>
        <v>123572.22</v>
      </c>
      <c r="N5503" s="23" t="n">
        <f aca="false">MAX(J5503:L5503)</f>
        <v>161721</v>
      </c>
      <c r="O5503" s="23" t="n">
        <f aca="false">MEDIAN(J5503:L5503)</f>
        <v>136141.358987876</v>
      </c>
      <c r="P5503" s="23" t="n">
        <f aca="false">AVERAGE(J5503:L5503)</f>
        <v>140478.192995959</v>
      </c>
      <c r="Q5503" s="23" t="n">
        <f aca="false">AVERAGE(M5503,O5503)</f>
        <v>129856.789493938</v>
      </c>
      <c r="R5503" s="23" t="n">
        <f aca="false">AVERAGE(N5503,O5503)</f>
        <v>148931.179493938</v>
      </c>
      <c r="S5503" s="23" t="n">
        <f aca="false">STDEV(J5503:L5503)</f>
        <v>19440.6391557055</v>
      </c>
      <c r="T5503" s="25" t="n">
        <f aca="false">IF(P5503&gt;0,S5503/P5503,NA())</f>
        <v>0.138389017833286</v>
      </c>
      <c r="U5503" s="4" t="str">
        <f aca="false">IF(T5503&lt;=Parametros!$B$7,"MENOR",IF(T5503&lt;=Parametros!$B$8,"PROMEDIO MENOR-MEDIANA","PROMEDIO"))</f>
        <v>MENOR</v>
      </c>
      <c r="V5503" s="23" t="n">
        <f aca="false">IF(T5503&lt;=Parametros!$B$7,M5503,IF(T5503&lt;=Parametros!$B$8,Q5503,P5503))</f>
        <v>123572.22</v>
      </c>
      <c r="W5503" s="26" t="n">
        <f aca="false">ROUND(V5503,0)</f>
        <v>123572</v>
      </c>
      <c r="X5503" s="27" t="n">
        <f aca="false">K5503/G5503</f>
        <v>0.959471240449717</v>
      </c>
      <c r="Y5503" s="27" t="n">
        <f aca="false">L5503/G5503</f>
        <v>1.25567581837381</v>
      </c>
    </row>
    <row r="5504" customFormat="false" ht="26.25" hidden="false" customHeight="true" outlineLevel="0" collapsed="false">
      <c r="A5504" s="4" t="s">
        <v>570</v>
      </c>
      <c r="B5504" s="4" t="s">
        <v>1668</v>
      </c>
      <c r="C5504" s="4" t="s">
        <v>1993</v>
      </c>
      <c r="D5504" s="4" t="s">
        <v>1994</v>
      </c>
      <c r="E5504" s="4" t="s">
        <v>98</v>
      </c>
      <c r="F5504" s="4" t="s">
        <v>99</v>
      </c>
      <c r="G5504" s="23" t="n">
        <v>128792</v>
      </c>
      <c r="H5504" s="24" t="n">
        <f aca="false">Parametros!$B$3</f>
        <v>160.42</v>
      </c>
      <c r="I5504" s="24" t="n">
        <f aca="false">Parametros!$B$4</f>
        <v>151.76</v>
      </c>
      <c r="J5504" s="23" t="n">
        <f aca="false">G5504*H5504/I5504</f>
        <v>136141.358987876</v>
      </c>
      <c r="K5504" s="23" t="n">
        <v>123572.22</v>
      </c>
      <c r="L5504" s="23" t="n">
        <v>161721</v>
      </c>
      <c r="M5504" s="23" t="n">
        <f aca="false">MIN(J5504:L5504)</f>
        <v>123572.22</v>
      </c>
      <c r="N5504" s="23" t="n">
        <f aca="false">MAX(J5504:L5504)</f>
        <v>161721</v>
      </c>
      <c r="O5504" s="23" t="n">
        <f aca="false">MEDIAN(J5504:L5504)</f>
        <v>136141.358987876</v>
      </c>
      <c r="P5504" s="23" t="n">
        <f aca="false">AVERAGE(J5504:L5504)</f>
        <v>140478.192995959</v>
      </c>
      <c r="Q5504" s="23" t="n">
        <f aca="false">AVERAGE(M5504,O5504)</f>
        <v>129856.789493938</v>
      </c>
      <c r="R5504" s="23" t="n">
        <f aca="false">AVERAGE(N5504,O5504)</f>
        <v>148931.179493938</v>
      </c>
      <c r="S5504" s="23" t="n">
        <f aca="false">STDEV(J5504:L5504)</f>
        <v>19440.6391557055</v>
      </c>
      <c r="T5504" s="25" t="n">
        <f aca="false">IF(P5504&gt;0,S5504/P5504,NA())</f>
        <v>0.138389017833286</v>
      </c>
      <c r="U5504" s="4" t="str">
        <f aca="false">IF(T5504&lt;=Parametros!$B$7,"MENOR",IF(T5504&lt;=Parametros!$B$8,"PROMEDIO MENOR-MEDIANA","PROMEDIO"))</f>
        <v>MENOR</v>
      </c>
      <c r="V5504" s="23" t="n">
        <f aca="false">IF(T5504&lt;=Parametros!$B$7,M5504,IF(T5504&lt;=Parametros!$B$8,Q5504,P5504))</f>
        <v>123572.22</v>
      </c>
      <c r="W5504" s="26" t="n">
        <f aca="false">ROUND(V5504,0)</f>
        <v>123572</v>
      </c>
      <c r="X5504" s="27" t="n">
        <f aca="false">K5504/G5504</f>
        <v>0.959471240449717</v>
      </c>
      <c r="Y5504" s="27" t="n">
        <f aca="false">L5504/G5504</f>
        <v>1.25567581837381</v>
      </c>
    </row>
    <row r="5505" customFormat="false" ht="26.25" hidden="false" customHeight="true" outlineLevel="0" collapsed="false">
      <c r="A5505" s="4" t="s">
        <v>572</v>
      </c>
      <c r="B5505" s="4" t="s">
        <v>1668</v>
      </c>
      <c r="C5505" s="4" t="s">
        <v>1995</v>
      </c>
      <c r="D5505" s="4" t="s">
        <v>1996</v>
      </c>
      <c r="E5505" s="4" t="s">
        <v>98</v>
      </c>
      <c r="F5505" s="4" t="s">
        <v>99</v>
      </c>
      <c r="G5505" s="23" t="n">
        <v>269294</v>
      </c>
      <c r="H5505" s="24" t="n">
        <f aca="false">Parametros!$B$3</f>
        <v>160.42</v>
      </c>
      <c r="I5505" s="24" t="n">
        <f aca="false">Parametros!$B$4</f>
        <v>151.76</v>
      </c>
      <c r="J5505" s="23" t="n">
        <f aca="false">G5505*H5505/I5505</f>
        <v>284660.934897206</v>
      </c>
      <c r="K5505" s="23" t="n">
        <v>258379.19</v>
      </c>
      <c r="L5505" s="23" t="n">
        <v>338317</v>
      </c>
      <c r="M5505" s="23" t="n">
        <f aca="false">MIN(J5505:L5505)</f>
        <v>258379.19</v>
      </c>
      <c r="N5505" s="23" t="n">
        <f aca="false">MAX(J5505:L5505)</f>
        <v>338317</v>
      </c>
      <c r="O5505" s="23" t="n">
        <f aca="false">MEDIAN(J5505:L5505)</f>
        <v>284660.934897206</v>
      </c>
      <c r="P5505" s="23" t="n">
        <f aca="false">AVERAGE(J5505:L5505)</f>
        <v>293785.708299069</v>
      </c>
      <c r="Q5505" s="23" t="n">
        <f aca="false">AVERAGE(M5505,O5505)</f>
        <v>271520.062448603</v>
      </c>
      <c r="R5505" s="23" t="n">
        <f aca="false">AVERAGE(N5505,O5505)</f>
        <v>311488.967448603</v>
      </c>
      <c r="S5505" s="23" t="n">
        <f aca="false">STDEV(J5505:L5505)</f>
        <v>40742.6003603787</v>
      </c>
      <c r="T5505" s="25" t="n">
        <f aca="false">IF(P5505&gt;0,S5505/P5505,NA())</f>
        <v>0.138681355863994</v>
      </c>
      <c r="U5505" s="4" t="str">
        <f aca="false">IF(T5505&lt;=Parametros!$B$7,"MENOR",IF(T5505&lt;=Parametros!$B$8,"PROMEDIO MENOR-MEDIANA","PROMEDIO"))</f>
        <v>MENOR</v>
      </c>
      <c r="V5505" s="23" t="n">
        <f aca="false">IF(T5505&lt;=Parametros!$B$7,M5505,IF(T5505&lt;=Parametros!$B$8,Q5505,P5505))</f>
        <v>258379.19</v>
      </c>
      <c r="W5505" s="26" t="n">
        <f aca="false">ROUND(V5505,0)</f>
        <v>258379</v>
      </c>
      <c r="X5505" s="27" t="n">
        <f aca="false">K5505/G5505</f>
        <v>0.959468796185582</v>
      </c>
      <c r="Y5505" s="27" t="n">
        <f aca="false">L5505/G5505</f>
        <v>1.25631094640059</v>
      </c>
    </row>
    <row r="5506" customFormat="false" ht="26.25" hidden="false" customHeight="true" outlineLevel="0" collapsed="false">
      <c r="A5506" s="4" t="s">
        <v>575</v>
      </c>
      <c r="B5506" s="4" t="s">
        <v>1668</v>
      </c>
      <c r="C5506" s="4" t="s">
        <v>1997</v>
      </c>
      <c r="D5506" s="4" t="s">
        <v>1998</v>
      </c>
      <c r="E5506" s="4" t="s">
        <v>98</v>
      </c>
      <c r="F5506" s="4" t="s">
        <v>99</v>
      </c>
      <c r="G5506" s="23" t="n">
        <v>515171</v>
      </c>
      <c r="H5506" s="24" t="n">
        <f aca="false">Parametros!$B$3</f>
        <v>160.42</v>
      </c>
      <c r="I5506" s="24" t="n">
        <f aca="false">Parametros!$B$4</f>
        <v>151.76</v>
      </c>
      <c r="J5506" s="23" t="n">
        <f aca="false">G5506*H5506/I5506</f>
        <v>544568.607142857</v>
      </c>
      <c r="K5506" s="23" t="n">
        <v>494291.62</v>
      </c>
      <c r="L5506" s="23" t="n">
        <v>647241</v>
      </c>
      <c r="M5506" s="23" t="n">
        <f aca="false">MIN(J5506:L5506)</f>
        <v>494291.62</v>
      </c>
      <c r="N5506" s="23" t="n">
        <f aca="false">MAX(J5506:L5506)</f>
        <v>647241</v>
      </c>
      <c r="O5506" s="23" t="n">
        <f aca="false">MEDIAN(J5506:L5506)</f>
        <v>544568.607142857</v>
      </c>
      <c r="P5506" s="23" t="n">
        <f aca="false">AVERAGE(J5506:L5506)</f>
        <v>562033.742380952</v>
      </c>
      <c r="Q5506" s="23" t="n">
        <f aca="false">AVERAGE(M5506,O5506)</f>
        <v>519430.113571429</v>
      </c>
      <c r="R5506" s="23" t="n">
        <f aca="false">AVERAGE(N5506,O5506)</f>
        <v>595904.803571429</v>
      </c>
      <c r="S5506" s="23" t="n">
        <f aca="false">STDEV(J5506:L5506)</f>
        <v>77956.0864991299</v>
      </c>
      <c r="T5506" s="25" t="n">
        <f aca="false">IF(P5506&gt;0,S5506/P5506,NA())</f>
        <v>0.13870356994739</v>
      </c>
      <c r="U5506" s="4" t="str">
        <f aca="false">IF(T5506&lt;=Parametros!$B$7,"MENOR",IF(T5506&lt;=Parametros!$B$8,"PROMEDIO MENOR-MEDIANA","PROMEDIO"))</f>
        <v>MENOR</v>
      </c>
      <c r="V5506" s="23" t="n">
        <f aca="false">IF(T5506&lt;=Parametros!$B$7,M5506,IF(T5506&lt;=Parametros!$B$8,Q5506,P5506))</f>
        <v>494291.62</v>
      </c>
      <c r="W5506" s="26" t="n">
        <f aca="false">ROUND(V5506,0)</f>
        <v>494292</v>
      </c>
      <c r="X5506" s="27" t="n">
        <f aca="false">K5506/G5506</f>
        <v>0.959470971774421</v>
      </c>
      <c r="Y5506" s="27" t="n">
        <f aca="false">L5506/G5506</f>
        <v>1.25636147997461</v>
      </c>
    </row>
    <row r="5507" customFormat="false" ht="15" hidden="false" customHeight="true" outlineLevel="0" collapsed="false">
      <c r="A5507" s="4" t="s">
        <v>578</v>
      </c>
      <c r="B5507" s="4" t="s">
        <v>1668</v>
      </c>
      <c r="C5507" s="4" t="s">
        <v>1999</v>
      </c>
      <c r="D5507" s="4" t="s">
        <v>2000</v>
      </c>
      <c r="E5507" s="4" t="s">
        <v>98</v>
      </c>
      <c r="F5507" s="4" t="s">
        <v>99</v>
      </c>
      <c r="G5507" s="23" t="n">
        <v>772757</v>
      </c>
      <c r="H5507" s="24" t="n">
        <f aca="false">Parametros!$B$3</f>
        <v>160.42</v>
      </c>
      <c r="I5507" s="24" t="n">
        <f aca="false">Parametros!$B$4</f>
        <v>151.76</v>
      </c>
      <c r="J5507" s="23" t="n">
        <f aca="false">G5507*H5507/I5507</f>
        <v>816853.439246178</v>
      </c>
      <c r="K5507" s="23" t="n">
        <v>741437.89</v>
      </c>
      <c r="L5507" s="23" t="n">
        <v>970921</v>
      </c>
      <c r="M5507" s="23" t="n">
        <f aca="false">MIN(J5507:L5507)</f>
        <v>741437.89</v>
      </c>
      <c r="N5507" s="23" t="n">
        <f aca="false">MAX(J5507:L5507)</f>
        <v>970921</v>
      </c>
      <c r="O5507" s="23" t="n">
        <f aca="false">MEDIAN(J5507:L5507)</f>
        <v>816853.439246178</v>
      </c>
      <c r="P5507" s="23" t="n">
        <f aca="false">AVERAGE(J5507:L5507)</f>
        <v>843070.776415393</v>
      </c>
      <c r="Q5507" s="23" t="n">
        <f aca="false">AVERAGE(M5507,O5507)</f>
        <v>779145.664623089</v>
      </c>
      <c r="R5507" s="23" t="n">
        <f aca="false">AVERAGE(N5507,O5507)</f>
        <v>893887.219623089</v>
      </c>
      <c r="S5507" s="23" t="n">
        <f aca="false">STDEV(J5507:L5507)</f>
        <v>116966.388419927</v>
      </c>
      <c r="T5507" s="25" t="n">
        <f aca="false">IF(P5507&gt;0,S5507/P5507,NA())</f>
        <v>0.138738516020268</v>
      </c>
      <c r="U5507" s="4" t="str">
        <f aca="false">IF(T5507&lt;=Parametros!$B$7,"MENOR",IF(T5507&lt;=Parametros!$B$8,"PROMEDIO MENOR-MEDIANA","PROMEDIO"))</f>
        <v>MENOR</v>
      </c>
      <c r="V5507" s="23" t="n">
        <f aca="false">IF(T5507&lt;=Parametros!$B$7,M5507,IF(T5507&lt;=Parametros!$B$8,Q5507,P5507))</f>
        <v>741437.89</v>
      </c>
      <c r="W5507" s="26" t="n">
        <f aca="false">ROUND(V5507,0)</f>
        <v>741438</v>
      </c>
      <c r="X5507" s="27" t="n">
        <f aca="false">K5507/G5507</f>
        <v>0.959470946235362</v>
      </c>
      <c r="Y5507" s="27" t="n">
        <f aca="false">L5507/G5507</f>
        <v>1.25643766410398</v>
      </c>
    </row>
    <row r="5508" customFormat="false" ht="26.25" hidden="false" customHeight="true" outlineLevel="0" collapsed="false">
      <c r="A5508" s="4" t="s">
        <v>581</v>
      </c>
      <c r="B5508" s="4" t="s">
        <v>1668</v>
      </c>
      <c r="C5508" s="4" t="s">
        <v>2001</v>
      </c>
      <c r="D5508" s="4" t="s">
        <v>2002</v>
      </c>
      <c r="E5508" s="4" t="s">
        <v>98</v>
      </c>
      <c r="F5508" s="4" t="s">
        <v>99</v>
      </c>
      <c r="G5508" s="23" t="n">
        <v>515171</v>
      </c>
      <c r="H5508" s="24" t="n">
        <f aca="false">Parametros!$B$3</f>
        <v>160.42</v>
      </c>
      <c r="I5508" s="24" t="n">
        <f aca="false">Parametros!$B$4</f>
        <v>151.76</v>
      </c>
      <c r="J5508" s="23" t="n">
        <f aca="false">G5508*H5508/I5508</f>
        <v>544568.607142857</v>
      </c>
      <c r="K5508" s="23" t="n">
        <v>494291.62</v>
      </c>
      <c r="L5508" s="23" t="n">
        <v>647241</v>
      </c>
      <c r="M5508" s="23" t="n">
        <f aca="false">MIN(J5508:L5508)</f>
        <v>494291.62</v>
      </c>
      <c r="N5508" s="23" t="n">
        <f aca="false">MAX(J5508:L5508)</f>
        <v>647241</v>
      </c>
      <c r="O5508" s="23" t="n">
        <f aca="false">MEDIAN(J5508:L5508)</f>
        <v>544568.607142857</v>
      </c>
      <c r="P5508" s="23" t="n">
        <f aca="false">AVERAGE(J5508:L5508)</f>
        <v>562033.742380952</v>
      </c>
      <c r="Q5508" s="23" t="n">
        <f aca="false">AVERAGE(M5508,O5508)</f>
        <v>519430.113571429</v>
      </c>
      <c r="R5508" s="23" t="n">
        <f aca="false">AVERAGE(N5508,O5508)</f>
        <v>595904.803571429</v>
      </c>
      <c r="S5508" s="23" t="n">
        <f aca="false">STDEV(J5508:L5508)</f>
        <v>77956.0864991299</v>
      </c>
      <c r="T5508" s="25" t="n">
        <f aca="false">IF(P5508&gt;0,S5508/P5508,NA())</f>
        <v>0.13870356994739</v>
      </c>
      <c r="U5508" s="4" t="str">
        <f aca="false">IF(T5508&lt;=Parametros!$B$7,"MENOR",IF(T5508&lt;=Parametros!$B$8,"PROMEDIO MENOR-MEDIANA","PROMEDIO"))</f>
        <v>MENOR</v>
      </c>
      <c r="V5508" s="23" t="n">
        <f aca="false">IF(T5508&lt;=Parametros!$B$7,M5508,IF(T5508&lt;=Parametros!$B$8,Q5508,P5508))</f>
        <v>494291.62</v>
      </c>
      <c r="W5508" s="26" t="n">
        <f aca="false">ROUND(V5508,0)</f>
        <v>494292</v>
      </c>
      <c r="X5508" s="27" t="n">
        <f aca="false">K5508/G5508</f>
        <v>0.959470971774421</v>
      </c>
      <c r="Y5508" s="27" t="n">
        <f aca="false">L5508/G5508</f>
        <v>1.25636147997461</v>
      </c>
    </row>
    <row r="5509" customFormat="false" ht="26.25" hidden="false" customHeight="true" outlineLevel="0" collapsed="false">
      <c r="A5509" s="4" t="s">
        <v>584</v>
      </c>
      <c r="B5509" s="4" t="s">
        <v>1668</v>
      </c>
      <c r="C5509" s="4" t="s">
        <v>2003</v>
      </c>
      <c r="D5509" s="4" t="s">
        <v>2004</v>
      </c>
      <c r="E5509" s="4" t="s">
        <v>98</v>
      </c>
      <c r="F5509" s="4" t="s">
        <v>99</v>
      </c>
      <c r="G5509" s="23" t="n">
        <v>257586</v>
      </c>
      <c r="H5509" s="24" t="n">
        <f aca="false">Parametros!$B$3</f>
        <v>160.42</v>
      </c>
      <c r="I5509" s="24" t="n">
        <f aca="false">Parametros!$B$4</f>
        <v>151.76</v>
      </c>
      <c r="J5509" s="23" t="n">
        <f aca="false">G5509*H5509/I5509</f>
        <v>272284.832103321</v>
      </c>
      <c r="K5509" s="23" t="n">
        <v>247146.27</v>
      </c>
      <c r="L5509" s="23" t="n">
        <v>323561</v>
      </c>
      <c r="M5509" s="23" t="n">
        <f aca="false">MIN(J5509:L5509)</f>
        <v>247146.27</v>
      </c>
      <c r="N5509" s="23" t="n">
        <f aca="false">MAX(J5509:L5509)</f>
        <v>323561</v>
      </c>
      <c r="O5509" s="23" t="n">
        <f aca="false">MEDIAN(J5509:L5509)</f>
        <v>272284.832103321</v>
      </c>
      <c r="P5509" s="23" t="n">
        <f aca="false">AVERAGE(J5509:L5509)</f>
        <v>280997.367367774</v>
      </c>
      <c r="Q5509" s="23" t="n">
        <f aca="false">AVERAGE(M5509,O5509)</f>
        <v>259715.551051661</v>
      </c>
      <c r="R5509" s="23" t="n">
        <f aca="false">AVERAGE(N5509,O5509)</f>
        <v>297922.916051661</v>
      </c>
      <c r="S5509" s="23" t="n">
        <f aca="false">STDEV(J5509:L5509)</f>
        <v>38945.2685610714</v>
      </c>
      <c r="T5509" s="25" t="n">
        <f aca="false">IF(P5509&gt;0,S5509/P5509,NA())</f>
        <v>0.138596560266343</v>
      </c>
      <c r="U5509" s="4" t="str">
        <f aca="false">IF(T5509&lt;=Parametros!$B$7,"MENOR",IF(T5509&lt;=Parametros!$B$8,"PROMEDIO MENOR-MEDIANA","PROMEDIO"))</f>
        <v>MENOR</v>
      </c>
      <c r="V5509" s="23" t="n">
        <f aca="false">IF(T5509&lt;=Parametros!$B$7,M5509,IF(T5509&lt;=Parametros!$B$8,Q5509,P5509))</f>
        <v>247146.27</v>
      </c>
      <c r="W5509" s="26" t="n">
        <f aca="false">ROUND(V5509,0)</f>
        <v>247146</v>
      </c>
      <c r="X5509" s="27" t="n">
        <f aca="false">K5509/G5509</f>
        <v>0.959470895157346</v>
      </c>
      <c r="Y5509" s="27" t="n">
        <f aca="false">L5509/G5509</f>
        <v>1.25612805043752</v>
      </c>
    </row>
    <row r="5510" customFormat="false" ht="26.25" hidden="false" customHeight="true" outlineLevel="0" collapsed="false">
      <c r="A5510" s="4" t="s">
        <v>587</v>
      </c>
      <c r="B5510" s="4" t="s">
        <v>1668</v>
      </c>
      <c r="C5510" s="4" t="s">
        <v>2005</v>
      </c>
      <c r="D5510" s="4" t="s">
        <v>2006</v>
      </c>
      <c r="E5510" s="4" t="s">
        <v>98</v>
      </c>
      <c r="F5510" s="4" t="s">
        <v>99</v>
      </c>
      <c r="G5510" s="23" t="n">
        <v>273581</v>
      </c>
      <c r="H5510" s="24" t="n">
        <f aca="false">Parametros!$B$3</f>
        <v>160.42</v>
      </c>
      <c r="I5510" s="24" t="n">
        <f aca="false">Parametros!$B$4</f>
        <v>151.76</v>
      </c>
      <c r="J5510" s="23" t="n">
        <f aca="false">G5510*H5510/I5510</f>
        <v>289192.567343173</v>
      </c>
      <c r="K5510" s="23" t="n">
        <v>262492.46</v>
      </c>
      <c r="L5510" s="23" t="n">
        <v>343672</v>
      </c>
      <c r="M5510" s="23" t="n">
        <f aca="false">MIN(J5510:L5510)</f>
        <v>262492.46</v>
      </c>
      <c r="N5510" s="23" t="n">
        <f aca="false">MAX(J5510:L5510)</f>
        <v>343672</v>
      </c>
      <c r="O5510" s="23" t="n">
        <f aca="false">MEDIAN(J5510:L5510)</f>
        <v>289192.567343173</v>
      </c>
      <c r="P5510" s="23" t="n">
        <f aca="false">AVERAGE(J5510:L5510)</f>
        <v>298452.342447725</v>
      </c>
      <c r="Q5510" s="23" t="n">
        <f aca="false">AVERAGE(M5510,O5510)</f>
        <v>275842.513671587</v>
      </c>
      <c r="R5510" s="23" t="n">
        <f aca="false">AVERAGE(N5510,O5510)</f>
        <v>316432.283671587</v>
      </c>
      <c r="S5510" s="23" t="n">
        <f aca="false">STDEV(J5510:L5510)</f>
        <v>41374.3520178026</v>
      </c>
      <c r="T5510" s="25" t="n">
        <f aca="false">IF(P5510&gt;0,S5510/P5510,NA())</f>
        <v>0.138629677617791</v>
      </c>
      <c r="U5510" s="4" t="str">
        <f aca="false">IF(T5510&lt;=Parametros!$B$7,"MENOR",IF(T5510&lt;=Parametros!$B$8,"PROMEDIO MENOR-MEDIANA","PROMEDIO"))</f>
        <v>MENOR</v>
      </c>
      <c r="V5510" s="23" t="n">
        <f aca="false">IF(T5510&lt;=Parametros!$B$7,M5510,IF(T5510&lt;=Parametros!$B$8,Q5510,P5510))</f>
        <v>262492.46</v>
      </c>
      <c r="W5510" s="26" t="n">
        <f aca="false">ROUND(V5510,0)</f>
        <v>262492</v>
      </c>
      <c r="X5510" s="27" t="n">
        <f aca="false">K5510/G5510</f>
        <v>0.959468895866307</v>
      </c>
      <c r="Y5510" s="27" t="n">
        <f aca="false">L5510/G5510</f>
        <v>1.25619834710744</v>
      </c>
    </row>
    <row r="5511" customFormat="false" ht="26.25" hidden="false" customHeight="true" outlineLevel="0" collapsed="false">
      <c r="A5511" s="4" t="s">
        <v>590</v>
      </c>
      <c r="B5511" s="4" t="s">
        <v>1668</v>
      </c>
      <c r="C5511" s="4" t="s">
        <v>2009</v>
      </c>
      <c r="D5511" s="4" t="s">
        <v>2010</v>
      </c>
      <c r="E5511" s="4" t="s">
        <v>98</v>
      </c>
      <c r="F5511" s="4" t="s">
        <v>99</v>
      </c>
      <c r="G5511" s="23" t="n">
        <v>410372</v>
      </c>
      <c r="H5511" s="24" t="n">
        <f aca="false">Parametros!$B$3</f>
        <v>160.42</v>
      </c>
      <c r="I5511" s="24" t="n">
        <f aca="false">Parametros!$B$4</f>
        <v>151.76</v>
      </c>
      <c r="J5511" s="23" t="n">
        <f aca="false">G5511*H5511/I5511</f>
        <v>433789.379546653</v>
      </c>
      <c r="K5511" s="23" t="n">
        <v>393739.61</v>
      </c>
      <c r="L5511" s="23" t="n">
        <v>515627</v>
      </c>
      <c r="M5511" s="23" t="n">
        <f aca="false">MIN(J5511:L5511)</f>
        <v>393739.61</v>
      </c>
      <c r="N5511" s="23" t="n">
        <f aca="false">MAX(J5511:L5511)</f>
        <v>515627</v>
      </c>
      <c r="O5511" s="23" t="n">
        <f aca="false">MEDIAN(J5511:L5511)</f>
        <v>433789.379546653</v>
      </c>
      <c r="P5511" s="23" t="n">
        <f aca="false">AVERAGE(J5511:L5511)</f>
        <v>447718.663182218</v>
      </c>
      <c r="Q5511" s="23" t="n">
        <f aca="false">AVERAGE(M5511,O5511)</f>
        <v>413764.494773326</v>
      </c>
      <c r="R5511" s="23" t="n">
        <f aca="false">AVERAGE(N5511,O5511)</f>
        <v>474708.189773326</v>
      </c>
      <c r="S5511" s="23" t="n">
        <f aca="false">STDEV(J5511:L5511)</f>
        <v>62126.1029455658</v>
      </c>
      <c r="T5511" s="25" t="n">
        <f aca="false">IF(P5511&gt;0,S5511/P5511,NA())</f>
        <v>0.138761476914982</v>
      </c>
      <c r="U5511" s="4" t="str">
        <f aca="false">IF(T5511&lt;=Parametros!$B$7,"MENOR",IF(T5511&lt;=Parametros!$B$8,"PROMEDIO MENOR-MEDIANA","PROMEDIO"))</f>
        <v>MENOR</v>
      </c>
      <c r="V5511" s="23" t="n">
        <f aca="false">IF(T5511&lt;=Parametros!$B$7,M5511,IF(T5511&lt;=Parametros!$B$8,Q5511,P5511))</f>
        <v>393739.61</v>
      </c>
      <c r="W5511" s="26" t="n">
        <f aca="false">ROUND(V5511,0)</f>
        <v>393740</v>
      </c>
      <c r="X5511" s="27" t="n">
        <f aca="false">K5511/G5511</f>
        <v>0.959469968711316</v>
      </c>
      <c r="Y5511" s="27" t="n">
        <f aca="false">L5511/G5511</f>
        <v>1.25648679734485</v>
      </c>
    </row>
    <row r="5512" customFormat="false" ht="26.25" hidden="false" customHeight="true" outlineLevel="0" collapsed="false">
      <c r="A5512" s="4" t="s">
        <v>593</v>
      </c>
      <c r="B5512" s="4" t="s">
        <v>1668</v>
      </c>
      <c r="C5512" s="4" t="s">
        <v>2011</v>
      </c>
      <c r="D5512" s="4" t="s">
        <v>2012</v>
      </c>
      <c r="E5512" s="4" t="s">
        <v>98</v>
      </c>
      <c r="F5512" s="4" t="s">
        <v>99</v>
      </c>
      <c r="G5512" s="23" t="n">
        <v>515171</v>
      </c>
      <c r="H5512" s="24" t="n">
        <f aca="false">Parametros!$B$3</f>
        <v>160.42</v>
      </c>
      <c r="I5512" s="24" t="n">
        <f aca="false">Parametros!$B$4</f>
        <v>151.76</v>
      </c>
      <c r="J5512" s="23" t="n">
        <f aca="false">G5512*H5512/I5512</f>
        <v>544568.607142857</v>
      </c>
      <c r="K5512" s="23" t="n">
        <v>494291.62</v>
      </c>
      <c r="L5512" s="23" t="n">
        <v>647241</v>
      </c>
      <c r="M5512" s="23" t="n">
        <f aca="false">MIN(J5512:L5512)</f>
        <v>494291.62</v>
      </c>
      <c r="N5512" s="23" t="n">
        <f aca="false">MAX(J5512:L5512)</f>
        <v>647241</v>
      </c>
      <c r="O5512" s="23" t="n">
        <f aca="false">MEDIAN(J5512:L5512)</f>
        <v>544568.607142857</v>
      </c>
      <c r="P5512" s="23" t="n">
        <f aca="false">AVERAGE(J5512:L5512)</f>
        <v>562033.742380952</v>
      </c>
      <c r="Q5512" s="23" t="n">
        <f aca="false">AVERAGE(M5512,O5512)</f>
        <v>519430.113571429</v>
      </c>
      <c r="R5512" s="23" t="n">
        <f aca="false">AVERAGE(N5512,O5512)</f>
        <v>595904.803571429</v>
      </c>
      <c r="S5512" s="23" t="n">
        <f aca="false">STDEV(J5512:L5512)</f>
        <v>77956.0864991299</v>
      </c>
      <c r="T5512" s="25" t="n">
        <f aca="false">IF(P5512&gt;0,S5512/P5512,NA())</f>
        <v>0.13870356994739</v>
      </c>
      <c r="U5512" s="4" t="str">
        <f aca="false">IF(T5512&lt;=Parametros!$B$7,"MENOR",IF(T5512&lt;=Parametros!$B$8,"PROMEDIO MENOR-MEDIANA","PROMEDIO"))</f>
        <v>MENOR</v>
      </c>
      <c r="V5512" s="23" t="n">
        <f aca="false">IF(T5512&lt;=Parametros!$B$7,M5512,IF(T5512&lt;=Parametros!$B$8,Q5512,P5512))</f>
        <v>494291.62</v>
      </c>
      <c r="W5512" s="26" t="n">
        <f aca="false">ROUND(V5512,0)</f>
        <v>494292</v>
      </c>
      <c r="X5512" s="27" t="n">
        <f aca="false">K5512/G5512</f>
        <v>0.959470971774421</v>
      </c>
      <c r="Y5512" s="27" t="n">
        <f aca="false">L5512/G5512</f>
        <v>1.25636147997461</v>
      </c>
    </row>
    <row r="5513" customFormat="false" ht="26.25" hidden="false" customHeight="true" outlineLevel="0" collapsed="false">
      <c r="A5513" s="4" t="s">
        <v>596</v>
      </c>
      <c r="B5513" s="4" t="s">
        <v>1668</v>
      </c>
      <c r="C5513" s="4" t="s">
        <v>2013</v>
      </c>
      <c r="D5513" s="4" t="s">
        <v>2014</v>
      </c>
      <c r="E5513" s="4" t="s">
        <v>98</v>
      </c>
      <c r="F5513" s="4" t="s">
        <v>99</v>
      </c>
      <c r="G5513" s="23" t="n">
        <v>257586</v>
      </c>
      <c r="H5513" s="24" t="n">
        <f aca="false">Parametros!$B$3</f>
        <v>160.42</v>
      </c>
      <c r="I5513" s="24" t="n">
        <f aca="false">Parametros!$B$4</f>
        <v>151.76</v>
      </c>
      <c r="J5513" s="23" t="n">
        <f aca="false">G5513*H5513/I5513</f>
        <v>272284.832103321</v>
      </c>
      <c r="K5513" s="23" t="n">
        <v>247146.27</v>
      </c>
      <c r="L5513" s="23" t="n">
        <v>323561</v>
      </c>
      <c r="M5513" s="23" t="n">
        <f aca="false">MIN(J5513:L5513)</f>
        <v>247146.27</v>
      </c>
      <c r="N5513" s="23" t="n">
        <f aca="false">MAX(J5513:L5513)</f>
        <v>323561</v>
      </c>
      <c r="O5513" s="23" t="n">
        <f aca="false">MEDIAN(J5513:L5513)</f>
        <v>272284.832103321</v>
      </c>
      <c r="P5513" s="23" t="n">
        <f aca="false">AVERAGE(J5513:L5513)</f>
        <v>280997.367367774</v>
      </c>
      <c r="Q5513" s="23" t="n">
        <f aca="false">AVERAGE(M5513,O5513)</f>
        <v>259715.551051661</v>
      </c>
      <c r="R5513" s="23" t="n">
        <f aca="false">AVERAGE(N5513,O5513)</f>
        <v>297922.916051661</v>
      </c>
      <c r="S5513" s="23" t="n">
        <f aca="false">STDEV(J5513:L5513)</f>
        <v>38945.2685610714</v>
      </c>
      <c r="T5513" s="25" t="n">
        <f aca="false">IF(P5513&gt;0,S5513/P5513,NA())</f>
        <v>0.138596560266343</v>
      </c>
      <c r="U5513" s="4" t="str">
        <f aca="false">IF(T5513&lt;=Parametros!$B$7,"MENOR",IF(T5513&lt;=Parametros!$B$8,"PROMEDIO MENOR-MEDIANA","PROMEDIO"))</f>
        <v>MENOR</v>
      </c>
      <c r="V5513" s="23" t="n">
        <f aca="false">IF(T5513&lt;=Parametros!$B$7,M5513,IF(T5513&lt;=Parametros!$B$8,Q5513,P5513))</f>
        <v>247146.27</v>
      </c>
      <c r="W5513" s="26" t="n">
        <f aca="false">ROUND(V5513,0)</f>
        <v>247146</v>
      </c>
      <c r="X5513" s="27" t="n">
        <f aca="false">K5513/G5513</f>
        <v>0.959470895157346</v>
      </c>
      <c r="Y5513" s="27" t="n">
        <f aca="false">L5513/G5513</f>
        <v>1.25612805043752</v>
      </c>
    </row>
    <row r="5514" customFormat="false" ht="26.25" hidden="false" customHeight="true" outlineLevel="0" collapsed="false">
      <c r="A5514" s="4" t="s">
        <v>599</v>
      </c>
      <c r="B5514" s="4" t="s">
        <v>1668</v>
      </c>
      <c r="C5514" s="4" t="s">
        <v>2015</v>
      </c>
      <c r="D5514" s="4" t="s">
        <v>2016</v>
      </c>
      <c r="E5514" s="4" t="s">
        <v>98</v>
      </c>
      <c r="F5514" s="4" t="s">
        <v>99</v>
      </c>
      <c r="G5514" s="23" t="n">
        <v>257586</v>
      </c>
      <c r="H5514" s="24" t="n">
        <f aca="false">Parametros!$B$3</f>
        <v>160.42</v>
      </c>
      <c r="I5514" s="24" t="n">
        <f aca="false">Parametros!$B$4</f>
        <v>151.76</v>
      </c>
      <c r="J5514" s="23" t="n">
        <f aca="false">G5514*H5514/I5514</f>
        <v>272284.832103321</v>
      </c>
      <c r="K5514" s="23" t="n">
        <v>247146.27</v>
      </c>
      <c r="L5514" s="23" t="n">
        <v>323561</v>
      </c>
      <c r="M5514" s="23" t="n">
        <f aca="false">MIN(J5514:L5514)</f>
        <v>247146.27</v>
      </c>
      <c r="N5514" s="23" t="n">
        <f aca="false">MAX(J5514:L5514)</f>
        <v>323561</v>
      </c>
      <c r="O5514" s="23" t="n">
        <f aca="false">MEDIAN(J5514:L5514)</f>
        <v>272284.832103321</v>
      </c>
      <c r="P5514" s="23" t="n">
        <f aca="false">AVERAGE(J5514:L5514)</f>
        <v>280997.367367774</v>
      </c>
      <c r="Q5514" s="23" t="n">
        <f aca="false">AVERAGE(M5514,O5514)</f>
        <v>259715.551051661</v>
      </c>
      <c r="R5514" s="23" t="n">
        <f aca="false">AVERAGE(N5514,O5514)</f>
        <v>297922.916051661</v>
      </c>
      <c r="S5514" s="23" t="n">
        <f aca="false">STDEV(J5514:L5514)</f>
        <v>38945.2685610714</v>
      </c>
      <c r="T5514" s="25" t="n">
        <f aca="false">IF(P5514&gt;0,S5514/P5514,NA())</f>
        <v>0.138596560266343</v>
      </c>
      <c r="U5514" s="4" t="str">
        <f aca="false">IF(T5514&lt;=Parametros!$B$7,"MENOR",IF(T5514&lt;=Parametros!$B$8,"PROMEDIO MENOR-MEDIANA","PROMEDIO"))</f>
        <v>MENOR</v>
      </c>
      <c r="V5514" s="23" t="n">
        <f aca="false">IF(T5514&lt;=Parametros!$B$7,M5514,IF(T5514&lt;=Parametros!$B$8,Q5514,P5514))</f>
        <v>247146.27</v>
      </c>
      <c r="W5514" s="26" t="n">
        <f aca="false">ROUND(V5514,0)</f>
        <v>247146</v>
      </c>
      <c r="X5514" s="27" t="n">
        <f aca="false">K5514/G5514</f>
        <v>0.959470895157346</v>
      </c>
      <c r="Y5514" s="27" t="n">
        <f aca="false">L5514/G5514</f>
        <v>1.25612805043752</v>
      </c>
    </row>
    <row r="5515" customFormat="false" ht="39" hidden="false" customHeight="true" outlineLevel="0" collapsed="false">
      <c r="A5515" s="4" t="s">
        <v>602</v>
      </c>
      <c r="B5515" s="4" t="s">
        <v>1668</v>
      </c>
      <c r="C5515" s="4" t="s">
        <v>2017</v>
      </c>
      <c r="D5515" s="4" t="s">
        <v>2018</v>
      </c>
      <c r="E5515" s="4" t="s">
        <v>98</v>
      </c>
      <c r="F5515" s="4" t="s">
        <v>99</v>
      </c>
      <c r="G5515" s="23" t="n">
        <v>269294</v>
      </c>
      <c r="H5515" s="24" t="n">
        <f aca="false">Parametros!$B$3</f>
        <v>160.42</v>
      </c>
      <c r="I5515" s="24" t="n">
        <f aca="false">Parametros!$B$4</f>
        <v>151.76</v>
      </c>
      <c r="J5515" s="23" t="n">
        <f aca="false">G5515*H5515/I5515</f>
        <v>284660.934897206</v>
      </c>
      <c r="K5515" s="23" t="n">
        <v>258379.19</v>
      </c>
      <c r="L5515" s="23" t="n">
        <v>338317</v>
      </c>
      <c r="M5515" s="23" t="n">
        <f aca="false">MIN(J5515:L5515)</f>
        <v>258379.19</v>
      </c>
      <c r="N5515" s="23" t="n">
        <f aca="false">MAX(J5515:L5515)</f>
        <v>338317</v>
      </c>
      <c r="O5515" s="23" t="n">
        <f aca="false">MEDIAN(J5515:L5515)</f>
        <v>284660.934897206</v>
      </c>
      <c r="P5515" s="23" t="n">
        <f aca="false">AVERAGE(J5515:L5515)</f>
        <v>293785.708299069</v>
      </c>
      <c r="Q5515" s="23" t="n">
        <f aca="false">AVERAGE(M5515,O5515)</f>
        <v>271520.062448603</v>
      </c>
      <c r="R5515" s="23" t="n">
        <f aca="false">AVERAGE(N5515,O5515)</f>
        <v>311488.967448603</v>
      </c>
      <c r="S5515" s="23" t="n">
        <f aca="false">STDEV(J5515:L5515)</f>
        <v>40742.6003603787</v>
      </c>
      <c r="T5515" s="25" t="n">
        <f aca="false">IF(P5515&gt;0,S5515/P5515,NA())</f>
        <v>0.138681355863994</v>
      </c>
      <c r="U5515" s="4" t="str">
        <f aca="false">IF(T5515&lt;=Parametros!$B$7,"MENOR",IF(T5515&lt;=Parametros!$B$8,"PROMEDIO MENOR-MEDIANA","PROMEDIO"))</f>
        <v>MENOR</v>
      </c>
      <c r="V5515" s="23" t="n">
        <f aca="false">IF(T5515&lt;=Parametros!$B$7,M5515,IF(T5515&lt;=Parametros!$B$8,Q5515,P5515))</f>
        <v>258379.19</v>
      </c>
      <c r="W5515" s="26" t="n">
        <f aca="false">ROUND(V5515,0)</f>
        <v>258379</v>
      </c>
      <c r="X5515" s="27" t="n">
        <f aca="false">K5515/G5515</f>
        <v>0.959468796185582</v>
      </c>
      <c r="Y5515" s="27" t="n">
        <f aca="false">L5515/G5515</f>
        <v>1.25631094640059</v>
      </c>
    </row>
    <row r="5516" customFormat="false" ht="26.25" hidden="false" customHeight="true" outlineLevel="0" collapsed="false">
      <c r="A5516" s="4" t="s">
        <v>605</v>
      </c>
      <c r="B5516" s="4" t="s">
        <v>1668</v>
      </c>
      <c r="C5516" s="4" t="s">
        <v>2019</v>
      </c>
      <c r="D5516" s="4" t="s">
        <v>2020</v>
      </c>
      <c r="E5516" s="4" t="s">
        <v>98</v>
      </c>
      <c r="F5516" s="4" t="s">
        <v>99</v>
      </c>
      <c r="G5516" s="23" t="n">
        <v>257586</v>
      </c>
      <c r="H5516" s="24" t="n">
        <f aca="false">Parametros!$B$3</f>
        <v>160.42</v>
      </c>
      <c r="I5516" s="24" t="n">
        <f aca="false">Parametros!$B$4</f>
        <v>151.76</v>
      </c>
      <c r="J5516" s="23" t="n">
        <f aca="false">G5516*H5516/I5516</f>
        <v>272284.832103321</v>
      </c>
      <c r="K5516" s="23" t="n">
        <v>247146.27</v>
      </c>
      <c r="L5516" s="23" t="n">
        <v>323561</v>
      </c>
      <c r="M5516" s="23" t="n">
        <f aca="false">MIN(J5516:L5516)</f>
        <v>247146.27</v>
      </c>
      <c r="N5516" s="23" t="n">
        <f aca="false">MAX(J5516:L5516)</f>
        <v>323561</v>
      </c>
      <c r="O5516" s="23" t="n">
        <f aca="false">MEDIAN(J5516:L5516)</f>
        <v>272284.832103321</v>
      </c>
      <c r="P5516" s="23" t="n">
        <f aca="false">AVERAGE(J5516:L5516)</f>
        <v>280997.367367774</v>
      </c>
      <c r="Q5516" s="23" t="n">
        <f aca="false">AVERAGE(M5516,O5516)</f>
        <v>259715.551051661</v>
      </c>
      <c r="R5516" s="23" t="n">
        <f aca="false">AVERAGE(N5516,O5516)</f>
        <v>297922.916051661</v>
      </c>
      <c r="S5516" s="23" t="n">
        <f aca="false">STDEV(J5516:L5516)</f>
        <v>38945.2685610714</v>
      </c>
      <c r="T5516" s="25" t="n">
        <f aca="false">IF(P5516&gt;0,S5516/P5516,NA())</f>
        <v>0.138596560266343</v>
      </c>
      <c r="U5516" s="4" t="str">
        <f aca="false">IF(T5516&lt;=Parametros!$B$7,"MENOR",IF(T5516&lt;=Parametros!$B$8,"PROMEDIO MENOR-MEDIANA","PROMEDIO"))</f>
        <v>MENOR</v>
      </c>
      <c r="V5516" s="23" t="n">
        <f aca="false">IF(T5516&lt;=Parametros!$B$7,M5516,IF(T5516&lt;=Parametros!$B$8,Q5516,P5516))</f>
        <v>247146.27</v>
      </c>
      <c r="W5516" s="26" t="n">
        <f aca="false">ROUND(V5516,0)</f>
        <v>247146</v>
      </c>
      <c r="X5516" s="27" t="n">
        <f aca="false">K5516/G5516</f>
        <v>0.959470895157346</v>
      </c>
      <c r="Y5516" s="27" t="n">
        <f aca="false">L5516/G5516</f>
        <v>1.25612805043752</v>
      </c>
    </row>
    <row r="5517" customFormat="false" ht="26.25" hidden="false" customHeight="true" outlineLevel="0" collapsed="false">
      <c r="A5517" s="4" t="s">
        <v>608</v>
      </c>
      <c r="B5517" s="4" t="s">
        <v>1668</v>
      </c>
      <c r="C5517" s="4" t="s">
        <v>2021</v>
      </c>
      <c r="D5517" s="4" t="s">
        <v>2022</v>
      </c>
      <c r="E5517" s="4" t="s">
        <v>98</v>
      </c>
      <c r="F5517" s="4" t="s">
        <v>99</v>
      </c>
      <c r="G5517" s="23" t="n">
        <v>257586</v>
      </c>
      <c r="H5517" s="24" t="n">
        <f aca="false">Parametros!$B$3</f>
        <v>160.42</v>
      </c>
      <c r="I5517" s="24" t="n">
        <f aca="false">Parametros!$B$4</f>
        <v>151.76</v>
      </c>
      <c r="J5517" s="23" t="n">
        <f aca="false">G5517*H5517/I5517</f>
        <v>272284.832103321</v>
      </c>
      <c r="K5517" s="23" t="n">
        <v>247146.27</v>
      </c>
      <c r="L5517" s="23" t="n">
        <v>323561</v>
      </c>
      <c r="M5517" s="23" t="n">
        <f aca="false">MIN(J5517:L5517)</f>
        <v>247146.27</v>
      </c>
      <c r="N5517" s="23" t="n">
        <f aca="false">MAX(J5517:L5517)</f>
        <v>323561</v>
      </c>
      <c r="O5517" s="23" t="n">
        <f aca="false">MEDIAN(J5517:L5517)</f>
        <v>272284.832103321</v>
      </c>
      <c r="P5517" s="23" t="n">
        <f aca="false">AVERAGE(J5517:L5517)</f>
        <v>280997.367367774</v>
      </c>
      <c r="Q5517" s="23" t="n">
        <f aca="false">AVERAGE(M5517,O5517)</f>
        <v>259715.551051661</v>
      </c>
      <c r="R5517" s="23" t="n">
        <f aca="false">AVERAGE(N5517,O5517)</f>
        <v>297922.916051661</v>
      </c>
      <c r="S5517" s="23" t="n">
        <f aca="false">STDEV(J5517:L5517)</f>
        <v>38945.2685610714</v>
      </c>
      <c r="T5517" s="25" t="n">
        <f aca="false">IF(P5517&gt;0,S5517/P5517,NA())</f>
        <v>0.138596560266343</v>
      </c>
      <c r="U5517" s="4" t="str">
        <f aca="false">IF(T5517&lt;=Parametros!$B$7,"MENOR",IF(T5517&lt;=Parametros!$B$8,"PROMEDIO MENOR-MEDIANA","PROMEDIO"))</f>
        <v>MENOR</v>
      </c>
      <c r="V5517" s="23" t="n">
        <f aca="false">IF(T5517&lt;=Parametros!$B$7,M5517,IF(T5517&lt;=Parametros!$B$8,Q5517,P5517))</f>
        <v>247146.27</v>
      </c>
      <c r="W5517" s="26" t="n">
        <f aca="false">ROUND(V5517,0)</f>
        <v>247146</v>
      </c>
      <c r="X5517" s="27" t="n">
        <f aca="false">K5517/G5517</f>
        <v>0.959470895157346</v>
      </c>
      <c r="Y5517" s="27" t="n">
        <f aca="false">L5517/G5517</f>
        <v>1.25612805043752</v>
      </c>
    </row>
    <row r="5518" customFormat="false" ht="39" hidden="false" customHeight="true" outlineLevel="0" collapsed="false">
      <c r="A5518" s="4" t="s">
        <v>611</v>
      </c>
      <c r="B5518" s="4" t="s">
        <v>1668</v>
      </c>
      <c r="C5518" s="4" t="s">
        <v>2527</v>
      </c>
      <c r="D5518" s="4" t="s">
        <v>2528</v>
      </c>
      <c r="E5518" s="4" t="s">
        <v>98</v>
      </c>
      <c r="F5518" s="4" t="s">
        <v>99</v>
      </c>
      <c r="G5518" s="23" t="n">
        <v>273581</v>
      </c>
      <c r="H5518" s="24" t="n">
        <f aca="false">Parametros!$B$3</f>
        <v>160.42</v>
      </c>
      <c r="I5518" s="24" t="n">
        <f aca="false">Parametros!$B$4</f>
        <v>151.76</v>
      </c>
      <c r="J5518" s="23" t="n">
        <f aca="false">G5518*H5518/I5518</f>
        <v>289192.567343173</v>
      </c>
      <c r="K5518" s="23" t="n">
        <v>262492.46</v>
      </c>
      <c r="L5518" s="23" t="n">
        <v>343672</v>
      </c>
      <c r="M5518" s="23" t="n">
        <f aca="false">MIN(J5518:L5518)</f>
        <v>262492.46</v>
      </c>
      <c r="N5518" s="23" t="n">
        <f aca="false">MAX(J5518:L5518)</f>
        <v>343672</v>
      </c>
      <c r="O5518" s="23" t="n">
        <f aca="false">MEDIAN(J5518:L5518)</f>
        <v>289192.567343173</v>
      </c>
      <c r="P5518" s="23" t="n">
        <f aca="false">AVERAGE(J5518:L5518)</f>
        <v>298452.342447725</v>
      </c>
      <c r="Q5518" s="23" t="n">
        <f aca="false">AVERAGE(M5518,O5518)</f>
        <v>275842.513671587</v>
      </c>
      <c r="R5518" s="23" t="n">
        <f aca="false">AVERAGE(N5518,O5518)</f>
        <v>316432.283671587</v>
      </c>
      <c r="S5518" s="23" t="n">
        <f aca="false">STDEV(J5518:L5518)</f>
        <v>41374.3520178026</v>
      </c>
      <c r="T5518" s="25" t="n">
        <f aca="false">IF(P5518&gt;0,S5518/P5518,NA())</f>
        <v>0.138629677617791</v>
      </c>
      <c r="U5518" s="4" t="str">
        <f aca="false">IF(T5518&lt;=Parametros!$B$7,"MENOR",IF(T5518&lt;=Parametros!$B$8,"PROMEDIO MENOR-MEDIANA","PROMEDIO"))</f>
        <v>MENOR</v>
      </c>
      <c r="V5518" s="23" t="n">
        <f aca="false">IF(T5518&lt;=Parametros!$B$7,M5518,IF(T5518&lt;=Parametros!$B$8,Q5518,P5518))</f>
        <v>262492.46</v>
      </c>
      <c r="W5518" s="26" t="n">
        <f aca="false">ROUND(V5518,0)</f>
        <v>262492</v>
      </c>
      <c r="X5518" s="27" t="n">
        <f aca="false">K5518/G5518</f>
        <v>0.959468895866307</v>
      </c>
      <c r="Y5518" s="27" t="n">
        <f aca="false">L5518/G5518</f>
        <v>1.25619834710744</v>
      </c>
    </row>
    <row r="5519" customFormat="false" ht="26.25" hidden="false" customHeight="true" outlineLevel="0" collapsed="false">
      <c r="A5519" s="4" t="s">
        <v>614</v>
      </c>
      <c r="B5519" s="4" t="s">
        <v>1668</v>
      </c>
      <c r="C5519" s="4" t="s">
        <v>2023</v>
      </c>
      <c r="D5519" s="4" t="s">
        <v>2024</v>
      </c>
      <c r="E5519" s="4" t="s">
        <v>98</v>
      </c>
      <c r="F5519" s="4" t="s">
        <v>99</v>
      </c>
      <c r="G5519" s="23" t="n">
        <v>269294</v>
      </c>
      <c r="H5519" s="24" t="n">
        <f aca="false">Parametros!$B$3</f>
        <v>160.42</v>
      </c>
      <c r="I5519" s="24" t="n">
        <f aca="false">Parametros!$B$4</f>
        <v>151.76</v>
      </c>
      <c r="J5519" s="23" t="n">
        <f aca="false">G5519*H5519/I5519</f>
        <v>284660.934897206</v>
      </c>
      <c r="K5519" s="23" t="n">
        <v>258379.19</v>
      </c>
      <c r="L5519" s="23" t="n">
        <v>338317</v>
      </c>
      <c r="M5519" s="23" t="n">
        <f aca="false">MIN(J5519:L5519)</f>
        <v>258379.19</v>
      </c>
      <c r="N5519" s="23" t="n">
        <f aca="false">MAX(J5519:L5519)</f>
        <v>338317</v>
      </c>
      <c r="O5519" s="23" t="n">
        <f aca="false">MEDIAN(J5519:L5519)</f>
        <v>284660.934897206</v>
      </c>
      <c r="P5519" s="23" t="n">
        <f aca="false">AVERAGE(J5519:L5519)</f>
        <v>293785.708299069</v>
      </c>
      <c r="Q5519" s="23" t="n">
        <f aca="false">AVERAGE(M5519,O5519)</f>
        <v>271520.062448603</v>
      </c>
      <c r="R5519" s="23" t="n">
        <f aca="false">AVERAGE(N5519,O5519)</f>
        <v>311488.967448603</v>
      </c>
      <c r="S5519" s="23" t="n">
        <f aca="false">STDEV(J5519:L5519)</f>
        <v>40742.6003603787</v>
      </c>
      <c r="T5519" s="25" t="n">
        <f aca="false">IF(P5519&gt;0,S5519/P5519,NA())</f>
        <v>0.138681355863994</v>
      </c>
      <c r="U5519" s="4" t="str">
        <f aca="false">IF(T5519&lt;=Parametros!$B$7,"MENOR",IF(T5519&lt;=Parametros!$B$8,"PROMEDIO MENOR-MEDIANA","PROMEDIO"))</f>
        <v>MENOR</v>
      </c>
      <c r="V5519" s="23" t="n">
        <f aca="false">IF(T5519&lt;=Parametros!$B$7,M5519,IF(T5519&lt;=Parametros!$B$8,Q5519,P5519))</f>
        <v>258379.19</v>
      </c>
      <c r="W5519" s="26" t="n">
        <f aca="false">ROUND(V5519,0)</f>
        <v>258379</v>
      </c>
      <c r="X5519" s="27" t="n">
        <f aca="false">K5519/G5519</f>
        <v>0.959468796185582</v>
      </c>
      <c r="Y5519" s="27" t="n">
        <f aca="false">L5519/G5519</f>
        <v>1.25631094640059</v>
      </c>
    </row>
    <row r="5520" customFormat="false" ht="15" hidden="false" customHeight="true" outlineLevel="0" collapsed="false">
      <c r="A5520" s="4" t="s">
        <v>617</v>
      </c>
      <c r="B5520" s="4" t="s">
        <v>1668</v>
      </c>
      <c r="C5520" s="4" t="s">
        <v>2533</v>
      </c>
      <c r="D5520" s="4" t="s">
        <v>2534</v>
      </c>
      <c r="E5520" s="4" t="s">
        <v>98</v>
      </c>
      <c r="F5520" s="4" t="s">
        <v>99</v>
      </c>
      <c r="G5520" s="23" t="n">
        <v>772757</v>
      </c>
      <c r="H5520" s="24" t="n">
        <f aca="false">Parametros!$B$3</f>
        <v>160.42</v>
      </c>
      <c r="I5520" s="24" t="n">
        <f aca="false">Parametros!$B$4</f>
        <v>151.76</v>
      </c>
      <c r="J5520" s="23" t="n">
        <f aca="false">G5520*H5520/I5520</f>
        <v>816853.439246178</v>
      </c>
      <c r="K5520" s="23" t="n">
        <v>741437.89</v>
      </c>
      <c r="L5520" s="23" t="n">
        <v>970921</v>
      </c>
      <c r="M5520" s="23" t="n">
        <f aca="false">MIN(J5520:L5520)</f>
        <v>741437.89</v>
      </c>
      <c r="N5520" s="23" t="n">
        <f aca="false">MAX(J5520:L5520)</f>
        <v>970921</v>
      </c>
      <c r="O5520" s="23" t="n">
        <f aca="false">MEDIAN(J5520:L5520)</f>
        <v>816853.439246178</v>
      </c>
      <c r="P5520" s="23" t="n">
        <f aca="false">AVERAGE(J5520:L5520)</f>
        <v>843070.776415393</v>
      </c>
      <c r="Q5520" s="23" t="n">
        <f aca="false">AVERAGE(M5520,O5520)</f>
        <v>779145.664623089</v>
      </c>
      <c r="R5520" s="23" t="n">
        <f aca="false">AVERAGE(N5520,O5520)</f>
        <v>893887.219623089</v>
      </c>
      <c r="S5520" s="23" t="n">
        <f aca="false">STDEV(J5520:L5520)</f>
        <v>116966.388419927</v>
      </c>
      <c r="T5520" s="25" t="n">
        <f aca="false">IF(P5520&gt;0,S5520/P5520,NA())</f>
        <v>0.138738516020268</v>
      </c>
      <c r="U5520" s="4" t="str">
        <f aca="false">IF(T5520&lt;=Parametros!$B$7,"MENOR",IF(T5520&lt;=Parametros!$B$8,"PROMEDIO MENOR-MEDIANA","PROMEDIO"))</f>
        <v>MENOR</v>
      </c>
      <c r="V5520" s="23" t="n">
        <f aca="false">IF(T5520&lt;=Parametros!$B$7,M5520,IF(T5520&lt;=Parametros!$B$8,Q5520,P5520))</f>
        <v>741437.89</v>
      </c>
      <c r="W5520" s="26" t="n">
        <f aca="false">ROUND(V5520,0)</f>
        <v>741438</v>
      </c>
      <c r="X5520" s="27" t="n">
        <f aca="false">K5520/G5520</f>
        <v>0.959470946235362</v>
      </c>
      <c r="Y5520" s="27" t="n">
        <f aca="false">L5520/G5520</f>
        <v>1.25643766410398</v>
      </c>
    </row>
    <row r="5521" customFormat="false" ht="26.25" hidden="false" customHeight="true" outlineLevel="0" collapsed="false">
      <c r="A5521" s="4" t="s">
        <v>620</v>
      </c>
      <c r="B5521" s="4" t="s">
        <v>1668</v>
      </c>
      <c r="C5521" s="4" t="s">
        <v>2535</v>
      </c>
      <c r="D5521" s="4" t="s">
        <v>2536</v>
      </c>
      <c r="E5521" s="4" t="s">
        <v>98</v>
      </c>
      <c r="F5521" s="4" t="s">
        <v>99</v>
      </c>
      <c r="G5521" s="23" t="n">
        <v>136791</v>
      </c>
      <c r="H5521" s="24" t="n">
        <f aca="false">Parametros!$B$3</f>
        <v>160.42</v>
      </c>
      <c r="I5521" s="24" t="n">
        <f aca="false">Parametros!$B$4</f>
        <v>151.76</v>
      </c>
      <c r="J5521" s="23" t="n">
        <f aca="false">G5521*H5521/I5521</f>
        <v>144596.812203479</v>
      </c>
      <c r="K5521" s="23" t="n">
        <v>131247.15</v>
      </c>
      <c r="L5521" s="23" t="n">
        <v>171836</v>
      </c>
      <c r="M5521" s="23" t="n">
        <f aca="false">MIN(J5521:L5521)</f>
        <v>131247.15</v>
      </c>
      <c r="N5521" s="23" t="n">
        <f aca="false">MAX(J5521:L5521)</f>
        <v>171836</v>
      </c>
      <c r="O5521" s="23" t="n">
        <f aca="false">MEDIAN(J5521:L5521)</f>
        <v>144596.812203479</v>
      </c>
      <c r="P5521" s="23" t="n">
        <f aca="false">AVERAGE(J5521:L5521)</f>
        <v>149226.654067826</v>
      </c>
      <c r="Q5521" s="23" t="n">
        <f aca="false">AVERAGE(M5521,O5521)</f>
        <v>137921.98110174</v>
      </c>
      <c r="R5521" s="23" t="n">
        <f aca="false">AVERAGE(N5521,O5521)</f>
        <v>158216.40610174</v>
      </c>
      <c r="S5521" s="23" t="n">
        <f aca="false">STDEV(J5521:L5521)</f>
        <v>20686.7170630642</v>
      </c>
      <c r="T5521" s="25" t="n">
        <f aca="false">IF(P5521&gt;0,S5521/P5521,NA())</f>
        <v>0.138626153566786</v>
      </c>
      <c r="U5521" s="4" t="str">
        <f aca="false">IF(T5521&lt;=Parametros!$B$7,"MENOR",IF(T5521&lt;=Parametros!$B$8,"PROMEDIO MENOR-MEDIANA","PROMEDIO"))</f>
        <v>MENOR</v>
      </c>
      <c r="V5521" s="23" t="n">
        <f aca="false">IF(T5521&lt;=Parametros!$B$7,M5521,IF(T5521&lt;=Parametros!$B$8,Q5521,P5521))</f>
        <v>131247.15</v>
      </c>
      <c r="W5521" s="26" t="n">
        <f aca="false">ROUND(V5521,0)</f>
        <v>131247</v>
      </c>
      <c r="X5521" s="27" t="n">
        <f aca="false">K5521/G5521</f>
        <v>0.959472114393491</v>
      </c>
      <c r="Y5521" s="27" t="n">
        <f aca="false">L5521/G5521</f>
        <v>1.25619375543713</v>
      </c>
    </row>
    <row r="5522" customFormat="false" ht="39" hidden="false" customHeight="true" outlineLevel="0" collapsed="false">
      <c r="A5522" s="4" t="s">
        <v>623</v>
      </c>
      <c r="B5522" s="4" t="s">
        <v>1668</v>
      </c>
      <c r="C5522" s="4" t="s">
        <v>2025</v>
      </c>
      <c r="D5522" s="4" t="s">
        <v>2026</v>
      </c>
      <c r="E5522" s="4" t="s">
        <v>98</v>
      </c>
      <c r="F5522" s="4" t="s">
        <v>99</v>
      </c>
      <c r="G5522" s="23" t="n">
        <v>410372</v>
      </c>
      <c r="H5522" s="24" t="n">
        <f aca="false">Parametros!$B$3</f>
        <v>160.42</v>
      </c>
      <c r="I5522" s="24" t="n">
        <f aca="false">Parametros!$B$4</f>
        <v>151.76</v>
      </c>
      <c r="J5522" s="23" t="n">
        <f aca="false">G5522*H5522/I5522</f>
        <v>433789.379546653</v>
      </c>
      <c r="K5522" s="23" t="n">
        <v>393739.61</v>
      </c>
      <c r="L5522" s="23" t="n">
        <v>515627</v>
      </c>
      <c r="M5522" s="23" t="n">
        <f aca="false">MIN(J5522:L5522)</f>
        <v>393739.61</v>
      </c>
      <c r="N5522" s="23" t="n">
        <f aca="false">MAX(J5522:L5522)</f>
        <v>515627</v>
      </c>
      <c r="O5522" s="23" t="n">
        <f aca="false">MEDIAN(J5522:L5522)</f>
        <v>433789.379546653</v>
      </c>
      <c r="P5522" s="23" t="n">
        <f aca="false">AVERAGE(J5522:L5522)</f>
        <v>447718.663182218</v>
      </c>
      <c r="Q5522" s="23" t="n">
        <f aca="false">AVERAGE(M5522,O5522)</f>
        <v>413764.494773326</v>
      </c>
      <c r="R5522" s="23" t="n">
        <f aca="false">AVERAGE(N5522,O5522)</f>
        <v>474708.189773326</v>
      </c>
      <c r="S5522" s="23" t="n">
        <f aca="false">STDEV(J5522:L5522)</f>
        <v>62126.1029455658</v>
      </c>
      <c r="T5522" s="25" t="n">
        <f aca="false">IF(P5522&gt;0,S5522/P5522,NA())</f>
        <v>0.138761476914982</v>
      </c>
      <c r="U5522" s="4" t="str">
        <f aca="false">IF(T5522&lt;=Parametros!$B$7,"MENOR",IF(T5522&lt;=Parametros!$B$8,"PROMEDIO MENOR-MEDIANA","PROMEDIO"))</f>
        <v>MENOR</v>
      </c>
      <c r="V5522" s="23" t="n">
        <f aca="false">IF(T5522&lt;=Parametros!$B$7,M5522,IF(T5522&lt;=Parametros!$B$8,Q5522,P5522))</f>
        <v>393739.61</v>
      </c>
      <c r="W5522" s="26" t="n">
        <f aca="false">ROUND(V5522,0)</f>
        <v>393740</v>
      </c>
      <c r="X5522" s="27" t="n">
        <f aca="false">K5522/G5522</f>
        <v>0.959469968711316</v>
      </c>
      <c r="Y5522" s="27" t="n">
        <f aca="false">L5522/G5522</f>
        <v>1.25648679734485</v>
      </c>
    </row>
    <row r="5523" customFormat="false" ht="26.25" hidden="false" customHeight="true" outlineLevel="0" collapsed="false">
      <c r="A5523" s="4" t="s">
        <v>626</v>
      </c>
      <c r="B5523" s="4" t="s">
        <v>1668</v>
      </c>
      <c r="C5523" s="4" t="s">
        <v>2027</v>
      </c>
      <c r="D5523" s="4" t="s">
        <v>2028</v>
      </c>
      <c r="E5523" s="4" t="s">
        <v>98</v>
      </c>
      <c r="F5523" s="4" t="s">
        <v>99</v>
      </c>
      <c r="G5523" s="23" t="n">
        <v>410372</v>
      </c>
      <c r="H5523" s="24" t="n">
        <f aca="false">Parametros!$B$3</f>
        <v>160.42</v>
      </c>
      <c r="I5523" s="24" t="n">
        <f aca="false">Parametros!$B$4</f>
        <v>151.76</v>
      </c>
      <c r="J5523" s="23" t="n">
        <f aca="false">G5523*H5523/I5523</f>
        <v>433789.379546653</v>
      </c>
      <c r="K5523" s="23" t="n">
        <v>393739.61</v>
      </c>
      <c r="L5523" s="23" t="n">
        <v>515627</v>
      </c>
      <c r="M5523" s="23" t="n">
        <f aca="false">MIN(J5523:L5523)</f>
        <v>393739.61</v>
      </c>
      <c r="N5523" s="23" t="n">
        <f aca="false">MAX(J5523:L5523)</f>
        <v>515627</v>
      </c>
      <c r="O5523" s="23" t="n">
        <f aca="false">MEDIAN(J5523:L5523)</f>
        <v>433789.379546653</v>
      </c>
      <c r="P5523" s="23" t="n">
        <f aca="false">AVERAGE(J5523:L5523)</f>
        <v>447718.663182218</v>
      </c>
      <c r="Q5523" s="23" t="n">
        <f aca="false">AVERAGE(M5523,O5523)</f>
        <v>413764.494773326</v>
      </c>
      <c r="R5523" s="23" t="n">
        <f aca="false">AVERAGE(N5523,O5523)</f>
        <v>474708.189773326</v>
      </c>
      <c r="S5523" s="23" t="n">
        <f aca="false">STDEV(J5523:L5523)</f>
        <v>62126.1029455658</v>
      </c>
      <c r="T5523" s="25" t="n">
        <f aca="false">IF(P5523&gt;0,S5523/P5523,NA())</f>
        <v>0.138761476914982</v>
      </c>
      <c r="U5523" s="4" t="str">
        <f aca="false">IF(T5523&lt;=Parametros!$B$7,"MENOR",IF(T5523&lt;=Parametros!$B$8,"PROMEDIO MENOR-MEDIANA","PROMEDIO"))</f>
        <v>MENOR</v>
      </c>
      <c r="V5523" s="23" t="n">
        <f aca="false">IF(T5523&lt;=Parametros!$B$7,M5523,IF(T5523&lt;=Parametros!$B$8,Q5523,P5523))</f>
        <v>393739.61</v>
      </c>
      <c r="W5523" s="26" t="n">
        <f aca="false">ROUND(V5523,0)</f>
        <v>393740</v>
      </c>
      <c r="X5523" s="27" t="n">
        <f aca="false">K5523/G5523</f>
        <v>0.959469968711316</v>
      </c>
      <c r="Y5523" s="27" t="n">
        <f aca="false">L5523/G5523</f>
        <v>1.25648679734485</v>
      </c>
    </row>
    <row r="5524" customFormat="false" ht="39" hidden="false" customHeight="true" outlineLevel="0" collapsed="false">
      <c r="A5524" s="4" t="s">
        <v>629</v>
      </c>
      <c r="B5524" s="4" t="s">
        <v>1668</v>
      </c>
      <c r="C5524" s="4" t="s">
        <v>2029</v>
      </c>
      <c r="D5524" s="4" t="s">
        <v>2030</v>
      </c>
      <c r="E5524" s="4" t="s">
        <v>98</v>
      </c>
      <c r="F5524" s="4" t="s">
        <v>99</v>
      </c>
      <c r="G5524" s="23" t="n">
        <v>451638</v>
      </c>
      <c r="H5524" s="24" t="n">
        <f aca="false">Parametros!$B$3</f>
        <v>160.42</v>
      </c>
      <c r="I5524" s="24" t="n">
        <f aca="false">Parametros!$B$4</f>
        <v>151.76</v>
      </c>
      <c r="J5524" s="23" t="n">
        <f aca="false">G5524*H5524/I5524</f>
        <v>477410.173695308</v>
      </c>
      <c r="K5524" s="23" t="n">
        <v>433332.93</v>
      </c>
      <c r="L5524" s="23" t="n">
        <v>567392</v>
      </c>
      <c r="M5524" s="23" t="n">
        <f aca="false">MIN(J5524:L5524)</f>
        <v>433332.93</v>
      </c>
      <c r="N5524" s="23" t="n">
        <f aca="false">MAX(J5524:L5524)</f>
        <v>567392</v>
      </c>
      <c r="O5524" s="23" t="n">
        <f aca="false">MEDIAN(J5524:L5524)</f>
        <v>477410.173695308</v>
      </c>
      <c r="P5524" s="23" t="n">
        <f aca="false">AVERAGE(J5524:L5524)</f>
        <v>492711.701231769</v>
      </c>
      <c r="Q5524" s="23" t="n">
        <f aca="false">AVERAGE(M5524,O5524)</f>
        <v>455371.551847654</v>
      </c>
      <c r="R5524" s="23" t="n">
        <f aca="false">AVERAGE(N5524,O5524)</f>
        <v>522401.086847654</v>
      </c>
      <c r="S5524" s="23" t="n">
        <f aca="false">STDEV(J5524:L5524)</f>
        <v>68326.8696855639</v>
      </c>
      <c r="T5524" s="25" t="n">
        <f aca="false">IF(P5524&gt;0,S5524/P5524,NA())</f>
        <v>0.138675151239047</v>
      </c>
      <c r="U5524" s="4" t="str">
        <f aca="false">IF(T5524&lt;=Parametros!$B$7,"MENOR",IF(T5524&lt;=Parametros!$B$8,"PROMEDIO MENOR-MEDIANA","PROMEDIO"))</f>
        <v>MENOR</v>
      </c>
      <c r="V5524" s="23" t="n">
        <f aca="false">IF(T5524&lt;=Parametros!$B$7,M5524,IF(T5524&lt;=Parametros!$B$8,Q5524,P5524))</f>
        <v>433332.93</v>
      </c>
      <c r="W5524" s="26" t="n">
        <f aca="false">ROUND(V5524,0)</f>
        <v>433333</v>
      </c>
      <c r="X5524" s="27" t="n">
        <f aca="false">K5524/G5524</f>
        <v>0.959469597332377</v>
      </c>
      <c r="Y5524" s="27" t="n">
        <f aca="false">L5524/G5524</f>
        <v>1.25629818571511</v>
      </c>
    </row>
    <row r="5525" customFormat="false" ht="26.25" hidden="false" customHeight="true" outlineLevel="0" collapsed="false">
      <c r="A5525" s="4" t="s">
        <v>632</v>
      </c>
      <c r="B5525" s="4" t="s">
        <v>1668</v>
      </c>
      <c r="C5525" s="4" t="s">
        <v>2031</v>
      </c>
      <c r="D5525" s="4" t="s">
        <v>2032</v>
      </c>
      <c r="E5525" s="4" t="s">
        <v>98</v>
      </c>
      <c r="F5525" s="4" t="s">
        <v>99</v>
      </c>
      <c r="G5525" s="23" t="n">
        <v>386378</v>
      </c>
      <c r="H5525" s="24" t="n">
        <f aca="false">Parametros!$B$3</f>
        <v>160.42</v>
      </c>
      <c r="I5525" s="24" t="n">
        <f aca="false">Parametros!$B$4</f>
        <v>151.76</v>
      </c>
      <c r="J5525" s="23" t="n">
        <f aca="false">G5525*H5525/I5525</f>
        <v>408426.191091197</v>
      </c>
      <c r="K5525" s="23" t="n">
        <v>370718.49</v>
      </c>
      <c r="L5525" s="23" t="n">
        <v>485401</v>
      </c>
      <c r="M5525" s="23" t="n">
        <f aca="false">MIN(J5525:L5525)</f>
        <v>370718.49</v>
      </c>
      <c r="N5525" s="23" t="n">
        <f aca="false">MAX(J5525:L5525)</f>
        <v>485401</v>
      </c>
      <c r="O5525" s="23" t="n">
        <f aca="false">MEDIAN(J5525:L5525)</f>
        <v>408426.191091197</v>
      </c>
      <c r="P5525" s="23" t="n">
        <f aca="false">AVERAGE(J5525:L5525)</f>
        <v>421515.227030399</v>
      </c>
      <c r="Q5525" s="23" t="n">
        <f aca="false">AVERAGE(M5525,O5525)</f>
        <v>389572.340545598</v>
      </c>
      <c r="R5525" s="23" t="n">
        <f aca="false">AVERAGE(N5525,O5525)</f>
        <v>446913.595545598</v>
      </c>
      <c r="S5525" s="23" t="n">
        <f aca="false">STDEV(J5525:L5525)</f>
        <v>58450.9338790949</v>
      </c>
      <c r="T5525" s="25" t="n">
        <f aca="false">IF(P5525&gt;0,S5525/P5525,NA())</f>
        <v>0.13866861771729</v>
      </c>
      <c r="U5525" s="4" t="str">
        <f aca="false">IF(T5525&lt;=Parametros!$B$7,"MENOR",IF(T5525&lt;=Parametros!$B$8,"PROMEDIO MENOR-MEDIANA","PROMEDIO"))</f>
        <v>MENOR</v>
      </c>
      <c r="V5525" s="23" t="n">
        <f aca="false">IF(T5525&lt;=Parametros!$B$7,M5525,IF(T5525&lt;=Parametros!$B$8,Q5525,P5525))</f>
        <v>370718.49</v>
      </c>
      <c r="W5525" s="26" t="n">
        <f aca="false">ROUND(V5525,0)</f>
        <v>370718</v>
      </c>
      <c r="X5525" s="27" t="n">
        <f aca="false">K5525/G5525</f>
        <v>0.959471010254207</v>
      </c>
      <c r="Y5525" s="27" t="n">
        <f aca="false">L5525/G5525</f>
        <v>1.25628529574665</v>
      </c>
    </row>
    <row r="5526" customFormat="false" ht="39" hidden="false" customHeight="true" outlineLevel="0" collapsed="false">
      <c r="A5526" s="4" t="s">
        <v>635</v>
      </c>
      <c r="B5526" s="4" t="s">
        <v>1668</v>
      </c>
      <c r="C5526" s="4" t="s">
        <v>2529</v>
      </c>
      <c r="D5526" s="4" t="s">
        <v>2530</v>
      </c>
      <c r="E5526" s="4" t="s">
        <v>98</v>
      </c>
      <c r="F5526" s="4" t="s">
        <v>99</v>
      </c>
      <c r="G5526" s="23" t="n">
        <v>451638</v>
      </c>
      <c r="H5526" s="24" t="n">
        <f aca="false">Parametros!$B$3</f>
        <v>160.42</v>
      </c>
      <c r="I5526" s="24" t="n">
        <f aca="false">Parametros!$B$4</f>
        <v>151.76</v>
      </c>
      <c r="J5526" s="23" t="n">
        <f aca="false">G5526*H5526/I5526</f>
        <v>477410.173695308</v>
      </c>
      <c r="K5526" s="23" t="n">
        <v>433332.93</v>
      </c>
      <c r="L5526" s="23" t="n">
        <v>567392</v>
      </c>
      <c r="M5526" s="23" t="n">
        <f aca="false">MIN(J5526:L5526)</f>
        <v>433332.93</v>
      </c>
      <c r="N5526" s="23" t="n">
        <f aca="false">MAX(J5526:L5526)</f>
        <v>567392</v>
      </c>
      <c r="O5526" s="23" t="n">
        <f aca="false">MEDIAN(J5526:L5526)</f>
        <v>477410.173695308</v>
      </c>
      <c r="P5526" s="23" t="n">
        <f aca="false">AVERAGE(J5526:L5526)</f>
        <v>492711.701231769</v>
      </c>
      <c r="Q5526" s="23" t="n">
        <f aca="false">AVERAGE(M5526,O5526)</f>
        <v>455371.551847654</v>
      </c>
      <c r="R5526" s="23" t="n">
        <f aca="false">AVERAGE(N5526,O5526)</f>
        <v>522401.086847654</v>
      </c>
      <c r="S5526" s="23" t="n">
        <f aca="false">STDEV(J5526:L5526)</f>
        <v>68326.8696855639</v>
      </c>
      <c r="T5526" s="25" t="n">
        <f aca="false">IF(P5526&gt;0,S5526/P5526,NA())</f>
        <v>0.138675151239047</v>
      </c>
      <c r="U5526" s="4" t="str">
        <f aca="false">IF(T5526&lt;=Parametros!$B$7,"MENOR",IF(T5526&lt;=Parametros!$B$8,"PROMEDIO MENOR-MEDIANA","PROMEDIO"))</f>
        <v>MENOR</v>
      </c>
      <c r="V5526" s="23" t="n">
        <f aca="false">IF(T5526&lt;=Parametros!$B$7,M5526,IF(T5526&lt;=Parametros!$B$8,Q5526,P5526))</f>
        <v>433332.93</v>
      </c>
      <c r="W5526" s="26" t="n">
        <f aca="false">ROUND(V5526,0)</f>
        <v>433333</v>
      </c>
      <c r="X5526" s="27" t="n">
        <f aca="false">K5526/G5526</f>
        <v>0.959469597332377</v>
      </c>
      <c r="Y5526" s="27" t="n">
        <f aca="false">L5526/G5526</f>
        <v>1.25629818571511</v>
      </c>
    </row>
    <row r="5527" customFormat="false" ht="26.25" hidden="false" customHeight="true" outlineLevel="0" collapsed="false">
      <c r="A5527" s="4" t="s">
        <v>638</v>
      </c>
      <c r="B5527" s="4" t="s">
        <v>1668</v>
      </c>
      <c r="C5527" s="4" t="s">
        <v>2035</v>
      </c>
      <c r="D5527" s="4" t="s">
        <v>2036</v>
      </c>
      <c r="E5527" s="4" t="s">
        <v>98</v>
      </c>
      <c r="F5527" s="4" t="s">
        <v>99</v>
      </c>
      <c r="G5527" s="23" t="n">
        <v>676039</v>
      </c>
      <c r="H5527" s="24" t="n">
        <f aca="false">Parametros!$B$3</f>
        <v>160.42</v>
      </c>
      <c r="I5527" s="24" t="n">
        <f aca="false">Parametros!$B$4</f>
        <v>151.76</v>
      </c>
      <c r="J5527" s="23" t="n">
        <f aca="false">G5527*H5527/I5527</f>
        <v>714616.344095941</v>
      </c>
      <c r="K5527" s="23" t="n">
        <v>648639.61</v>
      </c>
      <c r="L5527" s="23" t="n">
        <v>849422</v>
      </c>
      <c r="M5527" s="23" t="n">
        <f aca="false">MIN(J5527:L5527)</f>
        <v>648639.61</v>
      </c>
      <c r="N5527" s="23" t="n">
        <f aca="false">MAX(J5527:L5527)</f>
        <v>849422</v>
      </c>
      <c r="O5527" s="23" t="n">
        <f aca="false">MEDIAN(J5527:L5527)</f>
        <v>714616.344095941</v>
      </c>
      <c r="P5527" s="23" t="n">
        <f aca="false">AVERAGE(J5527:L5527)</f>
        <v>737559.31803198</v>
      </c>
      <c r="Q5527" s="23" t="n">
        <f aca="false">AVERAGE(M5527,O5527)</f>
        <v>681627.977047971</v>
      </c>
      <c r="R5527" s="23" t="n">
        <f aca="false">AVERAGE(N5527,O5527)</f>
        <v>782019.172047971</v>
      </c>
      <c r="S5527" s="23" t="n">
        <f aca="false">STDEV(J5527:L5527)</f>
        <v>102338.541485114</v>
      </c>
      <c r="T5527" s="25" t="n">
        <f aca="false">IF(P5527&gt;0,S5527/P5527,NA())</f>
        <v>0.13875296397608</v>
      </c>
      <c r="U5527" s="4" t="str">
        <f aca="false">IF(T5527&lt;=Parametros!$B$7,"MENOR",IF(T5527&lt;=Parametros!$B$8,"PROMEDIO MENOR-MEDIANA","PROMEDIO"))</f>
        <v>MENOR</v>
      </c>
      <c r="V5527" s="23" t="n">
        <f aca="false">IF(T5527&lt;=Parametros!$B$7,M5527,IF(T5527&lt;=Parametros!$B$8,Q5527,P5527))</f>
        <v>648639.61</v>
      </c>
      <c r="W5527" s="26" t="n">
        <f aca="false">ROUND(V5527,0)</f>
        <v>648640</v>
      </c>
      <c r="X5527" s="27" t="n">
        <f aca="false">K5527/G5527</f>
        <v>0.95947069621723</v>
      </c>
      <c r="Y5527" s="27" t="n">
        <f aca="false">L5527/G5527</f>
        <v>1.25646893152614</v>
      </c>
    </row>
    <row r="5528" customFormat="false" ht="39" hidden="false" customHeight="true" outlineLevel="0" collapsed="false">
      <c r="A5528" s="4" t="s">
        <v>641</v>
      </c>
      <c r="B5528" s="4" t="s">
        <v>1668</v>
      </c>
      <c r="C5528" s="4" t="s">
        <v>2037</v>
      </c>
      <c r="D5528" s="4" t="s">
        <v>2038</v>
      </c>
      <c r="E5528" s="4" t="s">
        <v>98</v>
      </c>
      <c r="F5528" s="4" t="s">
        <v>99</v>
      </c>
      <c r="G5528" s="23" t="n">
        <v>772757</v>
      </c>
      <c r="H5528" s="24" t="n">
        <f aca="false">Parametros!$B$3</f>
        <v>160.42</v>
      </c>
      <c r="I5528" s="24" t="n">
        <f aca="false">Parametros!$B$4</f>
        <v>151.76</v>
      </c>
      <c r="J5528" s="23" t="n">
        <f aca="false">G5528*H5528/I5528</f>
        <v>816853.439246178</v>
      </c>
      <c r="K5528" s="23" t="n">
        <v>741437.89</v>
      </c>
      <c r="L5528" s="23" t="n">
        <v>970921</v>
      </c>
      <c r="M5528" s="23" t="n">
        <f aca="false">MIN(J5528:L5528)</f>
        <v>741437.89</v>
      </c>
      <c r="N5528" s="23" t="n">
        <f aca="false">MAX(J5528:L5528)</f>
        <v>970921</v>
      </c>
      <c r="O5528" s="23" t="n">
        <f aca="false">MEDIAN(J5528:L5528)</f>
        <v>816853.439246178</v>
      </c>
      <c r="P5528" s="23" t="n">
        <f aca="false">AVERAGE(J5528:L5528)</f>
        <v>843070.776415393</v>
      </c>
      <c r="Q5528" s="23" t="n">
        <f aca="false">AVERAGE(M5528,O5528)</f>
        <v>779145.664623089</v>
      </c>
      <c r="R5528" s="23" t="n">
        <f aca="false">AVERAGE(N5528,O5528)</f>
        <v>893887.219623089</v>
      </c>
      <c r="S5528" s="23" t="n">
        <f aca="false">STDEV(J5528:L5528)</f>
        <v>116966.388419927</v>
      </c>
      <c r="T5528" s="25" t="n">
        <f aca="false">IF(P5528&gt;0,S5528/P5528,NA())</f>
        <v>0.138738516020268</v>
      </c>
      <c r="U5528" s="4" t="str">
        <f aca="false">IF(T5528&lt;=Parametros!$B$7,"MENOR",IF(T5528&lt;=Parametros!$B$8,"PROMEDIO MENOR-MEDIANA","PROMEDIO"))</f>
        <v>MENOR</v>
      </c>
      <c r="V5528" s="23" t="n">
        <f aca="false">IF(T5528&lt;=Parametros!$B$7,M5528,IF(T5528&lt;=Parametros!$B$8,Q5528,P5528))</f>
        <v>741437.89</v>
      </c>
      <c r="W5528" s="26" t="n">
        <f aca="false">ROUND(V5528,0)</f>
        <v>741438</v>
      </c>
      <c r="X5528" s="27" t="n">
        <f aca="false">K5528/G5528</f>
        <v>0.959470946235362</v>
      </c>
      <c r="Y5528" s="27" t="n">
        <f aca="false">L5528/G5528</f>
        <v>1.25643766410398</v>
      </c>
    </row>
    <row r="5529" customFormat="false" ht="15" hidden="false" customHeight="true" outlineLevel="0" collapsed="false">
      <c r="A5529" s="22" t="s">
        <v>710</v>
      </c>
      <c r="B5529" s="22" t="s">
        <v>711</v>
      </c>
      <c r="C5529" s="22"/>
      <c r="D5529" s="22"/>
      <c r="E5529" s="22"/>
      <c r="F5529" s="22"/>
      <c r="G5529" s="22"/>
      <c r="H5529" s="22"/>
      <c r="I5529" s="22"/>
      <c r="J5529" s="22"/>
      <c r="K5529" s="22"/>
      <c r="L5529" s="22"/>
      <c r="M5529" s="22"/>
      <c r="N5529" s="22"/>
      <c r="O5529" s="22"/>
      <c r="P5529" s="22"/>
      <c r="Q5529" s="22"/>
      <c r="R5529" s="22"/>
      <c r="S5529" s="22"/>
      <c r="T5529" s="22"/>
      <c r="U5529" s="22"/>
      <c r="V5529" s="22"/>
      <c r="W5529" s="22"/>
    </row>
    <row r="5530" customFormat="false" ht="39" hidden="false" customHeight="true" outlineLevel="0" collapsed="false">
      <c r="A5530" s="4" t="s">
        <v>712</v>
      </c>
      <c r="B5530" s="4" t="s">
        <v>1668</v>
      </c>
      <c r="C5530" s="4" t="s">
        <v>2431</v>
      </c>
      <c r="D5530" s="4" t="s">
        <v>2432</v>
      </c>
      <c r="E5530" s="4" t="s">
        <v>98</v>
      </c>
      <c r="F5530" s="4" t="s">
        <v>99</v>
      </c>
      <c r="G5530" s="23" t="n">
        <v>128792</v>
      </c>
      <c r="H5530" s="24" t="n">
        <f aca="false">Parametros!$B$3</f>
        <v>160.42</v>
      </c>
      <c r="I5530" s="24" t="n">
        <f aca="false">Parametros!$B$4</f>
        <v>151.76</v>
      </c>
      <c r="J5530" s="23" t="n">
        <f aca="false">G5530*H5530/I5530</f>
        <v>136141.358987876</v>
      </c>
      <c r="K5530" s="23" t="n">
        <v>123572.22</v>
      </c>
      <c r="L5530" s="23" t="n">
        <v>161721</v>
      </c>
      <c r="M5530" s="23" t="n">
        <f aca="false">MIN(J5530:L5530)</f>
        <v>123572.22</v>
      </c>
      <c r="N5530" s="23" t="n">
        <f aca="false">MAX(J5530:L5530)</f>
        <v>161721</v>
      </c>
      <c r="O5530" s="23" t="n">
        <f aca="false">MEDIAN(J5530:L5530)</f>
        <v>136141.358987876</v>
      </c>
      <c r="P5530" s="23" t="n">
        <f aca="false">AVERAGE(J5530:L5530)</f>
        <v>140478.192995959</v>
      </c>
      <c r="Q5530" s="23" t="n">
        <f aca="false">AVERAGE(M5530,O5530)</f>
        <v>129856.789493938</v>
      </c>
      <c r="R5530" s="23" t="n">
        <f aca="false">AVERAGE(N5530,O5530)</f>
        <v>148931.179493938</v>
      </c>
      <c r="S5530" s="23" t="n">
        <f aca="false">STDEV(J5530:L5530)</f>
        <v>19440.6391557055</v>
      </c>
      <c r="T5530" s="25" t="n">
        <f aca="false">IF(P5530&gt;0,S5530/P5530,NA())</f>
        <v>0.138389017833286</v>
      </c>
      <c r="U5530" s="4" t="str">
        <f aca="false">IF(T5530&lt;=Parametros!$B$7,"MENOR",IF(T5530&lt;=Parametros!$B$8,"PROMEDIO MENOR-MEDIANA","PROMEDIO"))</f>
        <v>MENOR</v>
      </c>
      <c r="V5530" s="23" t="n">
        <f aca="false">IF(T5530&lt;=Parametros!$B$7,M5530,IF(T5530&lt;=Parametros!$B$8,Q5530,P5530))</f>
        <v>123572.22</v>
      </c>
      <c r="W5530" s="26" t="n">
        <f aca="false">ROUND(V5530,0)</f>
        <v>123572</v>
      </c>
      <c r="X5530" s="27" t="n">
        <f aca="false">K5530/G5530</f>
        <v>0.959471240449717</v>
      </c>
      <c r="Y5530" s="27" t="n">
        <f aca="false">L5530/G5530</f>
        <v>1.25567581837381</v>
      </c>
    </row>
    <row r="5531" customFormat="false" ht="26.25" hidden="false" customHeight="true" outlineLevel="0" collapsed="false">
      <c r="A5531" s="4" t="s">
        <v>715</v>
      </c>
      <c r="B5531" s="4" t="s">
        <v>1668</v>
      </c>
      <c r="C5531" s="4" t="s">
        <v>2433</v>
      </c>
      <c r="D5531" s="4" t="s">
        <v>2434</v>
      </c>
      <c r="E5531" s="4" t="s">
        <v>98</v>
      </c>
      <c r="F5531" s="4" t="s">
        <v>99</v>
      </c>
      <c r="G5531" s="23" t="n">
        <v>386378</v>
      </c>
      <c r="H5531" s="24" t="n">
        <f aca="false">Parametros!$B$3</f>
        <v>160.42</v>
      </c>
      <c r="I5531" s="24" t="n">
        <f aca="false">Parametros!$B$4</f>
        <v>151.76</v>
      </c>
      <c r="J5531" s="23" t="n">
        <f aca="false">G5531*H5531/I5531</f>
        <v>408426.191091197</v>
      </c>
      <c r="K5531" s="23" t="n">
        <v>370718.49</v>
      </c>
      <c r="L5531" s="23" t="n">
        <v>485401</v>
      </c>
      <c r="M5531" s="23" t="n">
        <f aca="false">MIN(J5531:L5531)</f>
        <v>370718.49</v>
      </c>
      <c r="N5531" s="23" t="n">
        <f aca="false">MAX(J5531:L5531)</f>
        <v>485401</v>
      </c>
      <c r="O5531" s="23" t="n">
        <f aca="false">MEDIAN(J5531:L5531)</f>
        <v>408426.191091197</v>
      </c>
      <c r="P5531" s="23" t="n">
        <f aca="false">AVERAGE(J5531:L5531)</f>
        <v>421515.227030399</v>
      </c>
      <c r="Q5531" s="23" t="n">
        <f aca="false">AVERAGE(M5531,O5531)</f>
        <v>389572.340545598</v>
      </c>
      <c r="R5531" s="23" t="n">
        <f aca="false">AVERAGE(N5531,O5531)</f>
        <v>446913.595545598</v>
      </c>
      <c r="S5531" s="23" t="n">
        <f aca="false">STDEV(J5531:L5531)</f>
        <v>58450.9338790949</v>
      </c>
      <c r="T5531" s="25" t="n">
        <f aca="false">IF(P5531&gt;0,S5531/P5531,NA())</f>
        <v>0.13866861771729</v>
      </c>
      <c r="U5531" s="4" t="str">
        <f aca="false">IF(T5531&lt;=Parametros!$B$7,"MENOR",IF(T5531&lt;=Parametros!$B$8,"PROMEDIO MENOR-MEDIANA","PROMEDIO"))</f>
        <v>MENOR</v>
      </c>
      <c r="V5531" s="23" t="n">
        <f aca="false">IF(T5531&lt;=Parametros!$B$7,M5531,IF(T5531&lt;=Parametros!$B$8,Q5531,P5531))</f>
        <v>370718.49</v>
      </c>
      <c r="W5531" s="26" t="n">
        <f aca="false">ROUND(V5531,0)</f>
        <v>370718</v>
      </c>
      <c r="X5531" s="27" t="n">
        <f aca="false">K5531/G5531</f>
        <v>0.959471010254207</v>
      </c>
      <c r="Y5531" s="27" t="n">
        <f aca="false">L5531/G5531</f>
        <v>1.25628529574665</v>
      </c>
    </row>
    <row r="5532" customFormat="false" ht="26.25" hidden="false" customHeight="true" outlineLevel="0" collapsed="false">
      <c r="A5532" s="4" t="s">
        <v>718</v>
      </c>
      <c r="B5532" s="4" t="s">
        <v>1668</v>
      </c>
      <c r="C5532" s="4" t="s">
        <v>2435</v>
      </c>
      <c r="D5532" s="4" t="s">
        <v>2436</v>
      </c>
      <c r="E5532" s="4" t="s">
        <v>98</v>
      </c>
      <c r="F5532" s="4" t="s">
        <v>99</v>
      </c>
      <c r="G5532" s="23" t="n">
        <v>1030342</v>
      </c>
      <c r="H5532" s="24" t="n">
        <f aca="false">Parametros!$B$3</f>
        <v>160.42</v>
      </c>
      <c r="I5532" s="24" t="n">
        <f aca="false">Parametros!$B$4</f>
        <v>151.76</v>
      </c>
      <c r="J5532" s="23" t="n">
        <f aca="false">G5532*H5532/I5532</f>
        <v>1089137.21428571</v>
      </c>
      <c r="K5532" s="23" t="n">
        <v>988582.33</v>
      </c>
      <c r="L5532" s="23" t="n">
        <v>1294601</v>
      </c>
      <c r="M5532" s="23" t="n">
        <f aca="false">MIN(J5532:L5532)</f>
        <v>988582.33</v>
      </c>
      <c r="N5532" s="23" t="n">
        <f aca="false">MAX(J5532:L5532)</f>
        <v>1294601</v>
      </c>
      <c r="O5532" s="23" t="n">
        <f aca="false">MEDIAN(J5532:L5532)</f>
        <v>1089137.21428571</v>
      </c>
      <c r="P5532" s="23" t="n">
        <f aca="false">AVERAGE(J5532:L5532)</f>
        <v>1124106.84809524</v>
      </c>
      <c r="Q5532" s="23" t="n">
        <f aca="false">AVERAGE(M5532,O5532)</f>
        <v>1038859.77214286</v>
      </c>
      <c r="R5532" s="23" t="n">
        <f aca="false">AVERAGE(N5532,O5532)</f>
        <v>1191869.10714286</v>
      </c>
      <c r="S5532" s="23" t="n">
        <f aca="false">STDEV(J5532:L5532)</f>
        <v>155977.604365888</v>
      </c>
      <c r="T5532" s="25" t="n">
        <f aca="false">IF(P5532&gt;0,S5532/P5532,NA())</f>
        <v>0.138756920332072</v>
      </c>
      <c r="U5532" s="4" t="str">
        <f aca="false">IF(T5532&lt;=Parametros!$B$7,"MENOR",IF(T5532&lt;=Parametros!$B$8,"PROMEDIO MENOR-MEDIANA","PROMEDIO"))</f>
        <v>MENOR</v>
      </c>
      <c r="V5532" s="23" t="n">
        <f aca="false">IF(T5532&lt;=Parametros!$B$7,M5532,IF(T5532&lt;=Parametros!$B$8,Q5532,P5532))</f>
        <v>988582.33</v>
      </c>
      <c r="W5532" s="26" t="n">
        <f aca="false">ROUND(V5532,0)</f>
        <v>988582</v>
      </c>
      <c r="X5532" s="27" t="n">
        <f aca="false">K5532/G5532</f>
        <v>0.959470088572532</v>
      </c>
      <c r="Y5532" s="27" t="n">
        <f aca="false">L5532/G5532</f>
        <v>1.25647697560616</v>
      </c>
    </row>
    <row r="5533" customFormat="false" ht="26.25" hidden="false" customHeight="true" outlineLevel="0" collapsed="false">
      <c r="A5533" s="4" t="s">
        <v>721</v>
      </c>
      <c r="B5533" s="4" t="s">
        <v>1668</v>
      </c>
      <c r="C5533" s="4" t="s">
        <v>2437</v>
      </c>
      <c r="D5533" s="4" t="s">
        <v>2438</v>
      </c>
      <c r="E5533" s="4" t="s">
        <v>98</v>
      </c>
      <c r="F5533" s="4" t="s">
        <v>99</v>
      </c>
      <c r="G5533" s="23" t="n">
        <v>410372</v>
      </c>
      <c r="H5533" s="24" t="n">
        <f aca="false">Parametros!$B$3</f>
        <v>160.42</v>
      </c>
      <c r="I5533" s="24" t="n">
        <f aca="false">Parametros!$B$4</f>
        <v>151.76</v>
      </c>
      <c r="J5533" s="23" t="n">
        <f aca="false">G5533*H5533/I5533</f>
        <v>433789.379546653</v>
      </c>
      <c r="K5533" s="23" t="n">
        <v>393739.61</v>
      </c>
      <c r="L5533" s="23" t="n">
        <v>515627</v>
      </c>
      <c r="M5533" s="23" t="n">
        <f aca="false">MIN(J5533:L5533)</f>
        <v>393739.61</v>
      </c>
      <c r="N5533" s="23" t="n">
        <f aca="false">MAX(J5533:L5533)</f>
        <v>515627</v>
      </c>
      <c r="O5533" s="23" t="n">
        <f aca="false">MEDIAN(J5533:L5533)</f>
        <v>433789.379546653</v>
      </c>
      <c r="P5533" s="23" t="n">
        <f aca="false">AVERAGE(J5533:L5533)</f>
        <v>447718.663182218</v>
      </c>
      <c r="Q5533" s="23" t="n">
        <f aca="false">AVERAGE(M5533,O5533)</f>
        <v>413764.494773326</v>
      </c>
      <c r="R5533" s="23" t="n">
        <f aca="false">AVERAGE(N5533,O5533)</f>
        <v>474708.189773326</v>
      </c>
      <c r="S5533" s="23" t="n">
        <f aca="false">STDEV(J5533:L5533)</f>
        <v>62126.1029455658</v>
      </c>
      <c r="T5533" s="25" t="n">
        <f aca="false">IF(P5533&gt;0,S5533/P5533,NA())</f>
        <v>0.138761476914982</v>
      </c>
      <c r="U5533" s="4" t="str">
        <f aca="false">IF(T5533&lt;=Parametros!$B$7,"MENOR",IF(T5533&lt;=Parametros!$B$8,"PROMEDIO MENOR-MEDIANA","PROMEDIO"))</f>
        <v>MENOR</v>
      </c>
      <c r="V5533" s="23" t="n">
        <f aca="false">IF(T5533&lt;=Parametros!$B$7,M5533,IF(T5533&lt;=Parametros!$B$8,Q5533,P5533))</f>
        <v>393739.61</v>
      </c>
      <c r="W5533" s="26" t="n">
        <f aca="false">ROUND(V5533,0)</f>
        <v>393740</v>
      </c>
      <c r="X5533" s="27" t="n">
        <f aca="false">K5533/G5533</f>
        <v>0.959469968711316</v>
      </c>
      <c r="Y5533" s="27" t="n">
        <f aca="false">L5533/G5533</f>
        <v>1.25648679734485</v>
      </c>
    </row>
    <row r="5534" customFormat="false" ht="26.25" hidden="false" customHeight="true" outlineLevel="0" collapsed="false">
      <c r="A5534" s="4" t="s">
        <v>724</v>
      </c>
      <c r="B5534" s="4" t="s">
        <v>1668</v>
      </c>
      <c r="C5534" s="4" t="s">
        <v>2439</v>
      </c>
      <c r="D5534" s="4" t="s">
        <v>2440</v>
      </c>
      <c r="E5534" s="4" t="s">
        <v>98</v>
      </c>
      <c r="F5534" s="4" t="s">
        <v>99</v>
      </c>
      <c r="G5534" s="23" t="n">
        <v>54716</v>
      </c>
      <c r="H5534" s="24" t="n">
        <f aca="false">Parametros!$B$3</f>
        <v>160.42</v>
      </c>
      <c r="I5534" s="24" t="n">
        <f aca="false">Parametros!$B$4</f>
        <v>151.76</v>
      </c>
      <c r="J5534" s="23" t="n">
        <f aca="false">G5534*H5534/I5534</f>
        <v>57838.3020558777</v>
      </c>
      <c r="K5534" s="23" t="n">
        <v>52498.49</v>
      </c>
      <c r="L5534" s="23" t="n">
        <v>68663</v>
      </c>
      <c r="M5534" s="23" t="n">
        <f aca="false">MIN(J5534:L5534)</f>
        <v>52498.49</v>
      </c>
      <c r="N5534" s="23" t="n">
        <f aca="false">MAX(J5534:L5534)</f>
        <v>68663</v>
      </c>
      <c r="O5534" s="23" t="n">
        <f aca="false">MEDIAN(J5534:L5534)</f>
        <v>57838.3020558777</v>
      </c>
      <c r="P5534" s="23" t="n">
        <f aca="false">AVERAGE(J5534:L5534)</f>
        <v>59666.5973519592</v>
      </c>
      <c r="Q5534" s="23" t="n">
        <f aca="false">AVERAGE(M5534,O5534)</f>
        <v>55168.3960279389</v>
      </c>
      <c r="R5534" s="23" t="n">
        <f aca="false">AVERAGE(N5534,O5534)</f>
        <v>63250.6510279388</v>
      </c>
      <c r="S5534" s="23" t="n">
        <f aca="false">STDEV(J5534:L5534)</f>
        <v>8235.88754490252</v>
      </c>
      <c r="T5534" s="25" t="n">
        <f aca="false">IF(P5534&gt;0,S5534/P5534,NA())</f>
        <v>0.138031795182168</v>
      </c>
      <c r="U5534" s="4" t="str">
        <f aca="false">IF(T5534&lt;=Parametros!$B$7,"MENOR",IF(T5534&lt;=Parametros!$B$8,"PROMEDIO MENOR-MEDIANA","PROMEDIO"))</f>
        <v>MENOR</v>
      </c>
      <c r="V5534" s="23" t="n">
        <f aca="false">IF(T5534&lt;=Parametros!$B$7,M5534,IF(T5534&lt;=Parametros!$B$8,Q5534,P5534))</f>
        <v>52498.49</v>
      </c>
      <c r="W5534" s="26" t="n">
        <f aca="false">ROUND(V5534,0)</f>
        <v>52498</v>
      </c>
      <c r="X5534" s="27" t="n">
        <f aca="false">K5534/G5534</f>
        <v>0.959472366401053</v>
      </c>
      <c r="Y5534" s="27" t="n">
        <f aca="false">L5534/G5534</f>
        <v>1.25489801886103</v>
      </c>
    </row>
    <row r="5535" customFormat="false" ht="26.25" hidden="false" customHeight="true" outlineLevel="0" collapsed="false">
      <c r="A5535" s="4" t="s">
        <v>727</v>
      </c>
      <c r="B5535" s="4" t="s">
        <v>1668</v>
      </c>
      <c r="C5535" s="4" t="s">
        <v>2441</v>
      </c>
      <c r="D5535" s="4" t="s">
        <v>2442</v>
      </c>
      <c r="E5535" s="4" t="s">
        <v>98</v>
      </c>
      <c r="F5535" s="4" t="s">
        <v>99</v>
      </c>
      <c r="G5535" s="23" t="n">
        <v>128792</v>
      </c>
      <c r="H5535" s="24" t="n">
        <f aca="false">Parametros!$B$3</f>
        <v>160.42</v>
      </c>
      <c r="I5535" s="24" t="n">
        <f aca="false">Parametros!$B$4</f>
        <v>151.76</v>
      </c>
      <c r="J5535" s="23" t="n">
        <f aca="false">G5535*H5535/I5535</f>
        <v>136141.358987876</v>
      </c>
      <c r="K5535" s="23" t="n">
        <v>123572.22</v>
      </c>
      <c r="L5535" s="23" t="n">
        <v>161721</v>
      </c>
      <c r="M5535" s="23" t="n">
        <f aca="false">MIN(J5535:L5535)</f>
        <v>123572.22</v>
      </c>
      <c r="N5535" s="23" t="n">
        <f aca="false">MAX(J5535:L5535)</f>
        <v>161721</v>
      </c>
      <c r="O5535" s="23" t="n">
        <f aca="false">MEDIAN(J5535:L5535)</f>
        <v>136141.358987876</v>
      </c>
      <c r="P5535" s="23" t="n">
        <f aca="false">AVERAGE(J5535:L5535)</f>
        <v>140478.192995959</v>
      </c>
      <c r="Q5535" s="23" t="n">
        <f aca="false">AVERAGE(M5535,O5535)</f>
        <v>129856.789493938</v>
      </c>
      <c r="R5535" s="23" t="n">
        <f aca="false">AVERAGE(N5535,O5535)</f>
        <v>148931.179493938</v>
      </c>
      <c r="S5535" s="23" t="n">
        <f aca="false">STDEV(J5535:L5535)</f>
        <v>19440.6391557055</v>
      </c>
      <c r="T5535" s="25" t="n">
        <f aca="false">IF(P5535&gt;0,S5535/P5535,NA())</f>
        <v>0.138389017833286</v>
      </c>
      <c r="U5535" s="4" t="str">
        <f aca="false">IF(T5535&lt;=Parametros!$B$7,"MENOR",IF(T5535&lt;=Parametros!$B$8,"PROMEDIO MENOR-MEDIANA","PROMEDIO"))</f>
        <v>MENOR</v>
      </c>
      <c r="V5535" s="23" t="n">
        <f aca="false">IF(T5535&lt;=Parametros!$B$7,M5535,IF(T5535&lt;=Parametros!$B$8,Q5535,P5535))</f>
        <v>123572.22</v>
      </c>
      <c r="W5535" s="26" t="n">
        <f aca="false">ROUND(V5535,0)</f>
        <v>123572</v>
      </c>
      <c r="X5535" s="27" t="n">
        <f aca="false">K5535/G5535</f>
        <v>0.959471240449717</v>
      </c>
      <c r="Y5535" s="27" t="n">
        <f aca="false">L5535/G5535</f>
        <v>1.25567581837381</v>
      </c>
    </row>
    <row r="5536" customFormat="false" ht="26.25" hidden="false" customHeight="true" outlineLevel="0" collapsed="false">
      <c r="A5536" s="4" t="s">
        <v>730</v>
      </c>
      <c r="B5536" s="4" t="s">
        <v>1668</v>
      </c>
      <c r="C5536" s="4" t="s">
        <v>2443</v>
      </c>
      <c r="D5536" s="4" t="s">
        <v>2444</v>
      </c>
      <c r="E5536" s="4" t="s">
        <v>98</v>
      </c>
      <c r="F5536" s="4" t="s">
        <v>99</v>
      </c>
      <c r="G5536" s="23" t="n">
        <v>128792</v>
      </c>
      <c r="H5536" s="24" t="n">
        <f aca="false">Parametros!$B$3</f>
        <v>160.42</v>
      </c>
      <c r="I5536" s="24" t="n">
        <f aca="false">Parametros!$B$4</f>
        <v>151.76</v>
      </c>
      <c r="J5536" s="23" t="n">
        <f aca="false">G5536*H5536/I5536</f>
        <v>136141.358987876</v>
      </c>
      <c r="K5536" s="23" t="n">
        <v>123572.22</v>
      </c>
      <c r="L5536" s="23" t="n">
        <v>161721</v>
      </c>
      <c r="M5536" s="23" t="n">
        <f aca="false">MIN(J5536:L5536)</f>
        <v>123572.22</v>
      </c>
      <c r="N5536" s="23" t="n">
        <f aca="false">MAX(J5536:L5536)</f>
        <v>161721</v>
      </c>
      <c r="O5536" s="23" t="n">
        <f aca="false">MEDIAN(J5536:L5536)</f>
        <v>136141.358987876</v>
      </c>
      <c r="P5536" s="23" t="n">
        <f aca="false">AVERAGE(J5536:L5536)</f>
        <v>140478.192995959</v>
      </c>
      <c r="Q5536" s="23" t="n">
        <f aca="false">AVERAGE(M5536,O5536)</f>
        <v>129856.789493938</v>
      </c>
      <c r="R5536" s="23" t="n">
        <f aca="false">AVERAGE(N5536,O5536)</f>
        <v>148931.179493938</v>
      </c>
      <c r="S5536" s="23" t="n">
        <f aca="false">STDEV(J5536:L5536)</f>
        <v>19440.6391557055</v>
      </c>
      <c r="T5536" s="25" t="n">
        <f aca="false">IF(P5536&gt;0,S5536/P5536,NA())</f>
        <v>0.138389017833286</v>
      </c>
      <c r="U5536" s="4" t="str">
        <f aca="false">IF(T5536&lt;=Parametros!$B$7,"MENOR",IF(T5536&lt;=Parametros!$B$8,"PROMEDIO MENOR-MEDIANA","PROMEDIO"))</f>
        <v>MENOR</v>
      </c>
      <c r="V5536" s="23" t="n">
        <f aca="false">IF(T5536&lt;=Parametros!$B$7,M5536,IF(T5536&lt;=Parametros!$B$8,Q5536,P5536))</f>
        <v>123572.22</v>
      </c>
      <c r="W5536" s="26" t="n">
        <f aca="false">ROUND(V5536,0)</f>
        <v>123572</v>
      </c>
      <c r="X5536" s="27" t="n">
        <f aca="false">K5536/G5536</f>
        <v>0.959471240449717</v>
      </c>
      <c r="Y5536" s="27" t="n">
        <f aca="false">L5536/G5536</f>
        <v>1.25567581837381</v>
      </c>
    </row>
    <row r="5537" customFormat="false" ht="26.25" hidden="false" customHeight="true" outlineLevel="0" collapsed="false">
      <c r="A5537" s="4" t="s">
        <v>733</v>
      </c>
      <c r="B5537" s="4" t="s">
        <v>1668</v>
      </c>
      <c r="C5537" s="4" t="s">
        <v>2445</v>
      </c>
      <c r="D5537" s="4" t="s">
        <v>2446</v>
      </c>
      <c r="E5537" s="4" t="s">
        <v>98</v>
      </c>
      <c r="F5537" s="4" t="s">
        <v>99</v>
      </c>
      <c r="G5537" s="23" t="n">
        <v>136791</v>
      </c>
      <c r="H5537" s="24" t="n">
        <f aca="false">Parametros!$B$3</f>
        <v>160.42</v>
      </c>
      <c r="I5537" s="24" t="n">
        <f aca="false">Parametros!$B$4</f>
        <v>151.76</v>
      </c>
      <c r="J5537" s="23" t="n">
        <f aca="false">G5537*H5537/I5537</f>
        <v>144596.812203479</v>
      </c>
      <c r="K5537" s="23" t="n">
        <v>131247.15</v>
      </c>
      <c r="L5537" s="23" t="n">
        <v>171836</v>
      </c>
      <c r="M5537" s="23" t="n">
        <f aca="false">MIN(J5537:L5537)</f>
        <v>131247.15</v>
      </c>
      <c r="N5537" s="23" t="n">
        <f aca="false">MAX(J5537:L5537)</f>
        <v>171836</v>
      </c>
      <c r="O5537" s="23" t="n">
        <f aca="false">MEDIAN(J5537:L5537)</f>
        <v>144596.812203479</v>
      </c>
      <c r="P5537" s="23" t="n">
        <f aca="false">AVERAGE(J5537:L5537)</f>
        <v>149226.654067826</v>
      </c>
      <c r="Q5537" s="23" t="n">
        <f aca="false">AVERAGE(M5537,O5537)</f>
        <v>137921.98110174</v>
      </c>
      <c r="R5537" s="23" t="n">
        <f aca="false">AVERAGE(N5537,O5537)</f>
        <v>158216.40610174</v>
      </c>
      <c r="S5537" s="23" t="n">
        <f aca="false">STDEV(J5537:L5537)</f>
        <v>20686.7170630642</v>
      </c>
      <c r="T5537" s="25" t="n">
        <f aca="false">IF(P5537&gt;0,S5537/P5537,NA())</f>
        <v>0.138626153566786</v>
      </c>
      <c r="U5537" s="4" t="str">
        <f aca="false">IF(T5537&lt;=Parametros!$B$7,"MENOR",IF(T5537&lt;=Parametros!$B$8,"PROMEDIO MENOR-MEDIANA","PROMEDIO"))</f>
        <v>MENOR</v>
      </c>
      <c r="V5537" s="23" t="n">
        <f aca="false">IF(T5537&lt;=Parametros!$B$7,M5537,IF(T5537&lt;=Parametros!$B$8,Q5537,P5537))</f>
        <v>131247.15</v>
      </c>
      <c r="W5537" s="26" t="n">
        <f aca="false">ROUND(V5537,0)</f>
        <v>131247</v>
      </c>
      <c r="X5537" s="27" t="n">
        <f aca="false">K5537/G5537</f>
        <v>0.959472114393491</v>
      </c>
      <c r="Y5537" s="27" t="n">
        <f aca="false">L5537/G5537</f>
        <v>1.25619375543713</v>
      </c>
    </row>
    <row r="5538" customFormat="false" ht="26.25" hidden="false" customHeight="true" outlineLevel="0" collapsed="false">
      <c r="A5538" s="4" t="s">
        <v>736</v>
      </c>
      <c r="B5538" s="4" t="s">
        <v>1668</v>
      </c>
      <c r="C5538" s="4" t="s">
        <v>2447</v>
      </c>
      <c r="D5538" s="4" t="s">
        <v>2448</v>
      </c>
      <c r="E5538" s="4" t="s">
        <v>98</v>
      </c>
      <c r="F5538" s="4" t="s">
        <v>99</v>
      </c>
      <c r="G5538" s="23" t="n">
        <v>515171</v>
      </c>
      <c r="H5538" s="24" t="n">
        <f aca="false">Parametros!$B$3</f>
        <v>160.42</v>
      </c>
      <c r="I5538" s="24" t="n">
        <f aca="false">Parametros!$B$4</f>
        <v>151.76</v>
      </c>
      <c r="J5538" s="23" t="n">
        <f aca="false">G5538*H5538/I5538</f>
        <v>544568.607142857</v>
      </c>
      <c r="K5538" s="23" t="n">
        <v>494291.62</v>
      </c>
      <c r="L5538" s="23" t="n">
        <v>647241</v>
      </c>
      <c r="M5538" s="23" t="n">
        <f aca="false">MIN(J5538:L5538)</f>
        <v>494291.62</v>
      </c>
      <c r="N5538" s="23" t="n">
        <f aca="false">MAX(J5538:L5538)</f>
        <v>647241</v>
      </c>
      <c r="O5538" s="23" t="n">
        <f aca="false">MEDIAN(J5538:L5538)</f>
        <v>544568.607142857</v>
      </c>
      <c r="P5538" s="23" t="n">
        <f aca="false">AVERAGE(J5538:L5538)</f>
        <v>562033.742380952</v>
      </c>
      <c r="Q5538" s="23" t="n">
        <f aca="false">AVERAGE(M5538,O5538)</f>
        <v>519430.113571429</v>
      </c>
      <c r="R5538" s="23" t="n">
        <f aca="false">AVERAGE(N5538,O5538)</f>
        <v>595904.803571429</v>
      </c>
      <c r="S5538" s="23" t="n">
        <f aca="false">STDEV(J5538:L5538)</f>
        <v>77956.0864991299</v>
      </c>
      <c r="T5538" s="25" t="n">
        <f aca="false">IF(P5538&gt;0,S5538/P5538,NA())</f>
        <v>0.13870356994739</v>
      </c>
      <c r="U5538" s="4" t="str">
        <f aca="false">IF(T5538&lt;=Parametros!$B$7,"MENOR",IF(T5538&lt;=Parametros!$B$8,"PROMEDIO MENOR-MEDIANA","PROMEDIO"))</f>
        <v>MENOR</v>
      </c>
      <c r="V5538" s="23" t="n">
        <f aca="false">IF(T5538&lt;=Parametros!$B$7,M5538,IF(T5538&lt;=Parametros!$B$8,Q5538,P5538))</f>
        <v>494291.62</v>
      </c>
      <c r="W5538" s="26" t="n">
        <f aca="false">ROUND(V5538,0)</f>
        <v>494292</v>
      </c>
      <c r="X5538" s="27" t="n">
        <f aca="false">K5538/G5538</f>
        <v>0.959470971774421</v>
      </c>
      <c r="Y5538" s="27" t="n">
        <f aca="false">L5538/G5538</f>
        <v>1.25636147997461</v>
      </c>
    </row>
    <row r="5539" customFormat="false" ht="15" hidden="false" customHeight="true" outlineLevel="0" collapsed="false">
      <c r="A5539" s="4" t="s">
        <v>739</v>
      </c>
      <c r="B5539" s="4" t="s">
        <v>1668</v>
      </c>
      <c r="C5539" s="4" t="s">
        <v>2449</v>
      </c>
      <c r="D5539" s="4" t="s">
        <v>2450</v>
      </c>
      <c r="E5539" s="4" t="s">
        <v>98</v>
      </c>
      <c r="F5539" s="4" t="s">
        <v>99</v>
      </c>
      <c r="G5539" s="23" t="n">
        <v>22158</v>
      </c>
      <c r="H5539" s="24" t="n">
        <f aca="false">Parametros!$B$3</f>
        <v>160.42</v>
      </c>
      <c r="I5539" s="24" t="n">
        <f aca="false">Parametros!$B$4</f>
        <v>151.76</v>
      </c>
      <c r="J5539" s="23" t="n">
        <f aca="false">G5539*H5539/I5539</f>
        <v>23422.4193463363</v>
      </c>
      <c r="K5539" s="23" t="n">
        <v>21259.99</v>
      </c>
      <c r="L5539" s="23" t="n">
        <v>27727</v>
      </c>
      <c r="M5539" s="23" t="n">
        <f aca="false">MIN(J5539:L5539)</f>
        <v>21259.99</v>
      </c>
      <c r="N5539" s="23" t="n">
        <f aca="false">MAX(J5539:L5539)</f>
        <v>27727</v>
      </c>
      <c r="O5539" s="23" t="n">
        <f aca="false">MEDIAN(J5539:L5539)</f>
        <v>23422.4193463363</v>
      </c>
      <c r="P5539" s="23" t="n">
        <f aca="false">AVERAGE(J5539:L5539)</f>
        <v>24136.4697821121</v>
      </c>
      <c r="Q5539" s="23" t="n">
        <f aca="false">AVERAGE(M5539,O5539)</f>
        <v>22341.2046731682</v>
      </c>
      <c r="R5539" s="23" t="n">
        <f aca="false">AVERAGE(N5539,O5539)</f>
        <v>25574.7096731682</v>
      </c>
      <c r="S5539" s="23" t="n">
        <f aca="false">STDEV(J5539:L5539)</f>
        <v>3292.10504140568</v>
      </c>
      <c r="T5539" s="25" t="n">
        <f aca="false">IF(P5539&gt;0,S5539/P5539,NA())</f>
        <v>0.136395465912149</v>
      </c>
      <c r="U5539" s="4" t="str">
        <f aca="false">IF(T5539&lt;=Parametros!$B$7,"MENOR",IF(T5539&lt;=Parametros!$B$8,"PROMEDIO MENOR-MEDIANA","PROMEDIO"))</f>
        <v>MENOR</v>
      </c>
      <c r="V5539" s="23" t="n">
        <f aca="false">IF(T5539&lt;=Parametros!$B$7,M5539,IF(T5539&lt;=Parametros!$B$8,Q5539,P5539))</f>
        <v>21259.99</v>
      </c>
      <c r="W5539" s="26" t="n">
        <f aca="false">ROUND(V5539,0)</f>
        <v>21260</v>
      </c>
      <c r="X5539" s="27" t="n">
        <f aca="false">K5539/G5539</f>
        <v>0.959472425309144</v>
      </c>
      <c r="Y5539" s="27" t="n">
        <f aca="false">L5539/G5539</f>
        <v>1.25133134759455</v>
      </c>
    </row>
    <row r="5540" customFormat="false" ht="15" hidden="false" customHeight="true" outlineLevel="0" collapsed="false">
      <c r="A5540" s="4" t="s">
        <v>741</v>
      </c>
      <c r="B5540" s="4" t="s">
        <v>1668</v>
      </c>
      <c r="C5540" s="4" t="s">
        <v>2451</v>
      </c>
      <c r="D5540" s="4" t="s">
        <v>2452</v>
      </c>
      <c r="E5540" s="4" t="s">
        <v>98</v>
      </c>
      <c r="F5540" s="4" t="s">
        <v>99</v>
      </c>
      <c r="G5540" s="23" t="n">
        <v>269294</v>
      </c>
      <c r="H5540" s="24" t="n">
        <f aca="false">Parametros!$B$3</f>
        <v>160.42</v>
      </c>
      <c r="I5540" s="24" t="n">
        <f aca="false">Parametros!$B$4</f>
        <v>151.76</v>
      </c>
      <c r="J5540" s="23" t="n">
        <f aca="false">G5540*H5540/I5540</f>
        <v>284660.934897206</v>
      </c>
      <c r="K5540" s="23" t="n">
        <v>258379.19</v>
      </c>
      <c r="L5540" s="23" t="n">
        <v>338317</v>
      </c>
      <c r="M5540" s="23" t="n">
        <f aca="false">MIN(J5540:L5540)</f>
        <v>258379.19</v>
      </c>
      <c r="N5540" s="23" t="n">
        <f aca="false">MAX(J5540:L5540)</f>
        <v>338317</v>
      </c>
      <c r="O5540" s="23" t="n">
        <f aca="false">MEDIAN(J5540:L5540)</f>
        <v>284660.934897206</v>
      </c>
      <c r="P5540" s="23" t="n">
        <f aca="false">AVERAGE(J5540:L5540)</f>
        <v>293785.708299069</v>
      </c>
      <c r="Q5540" s="23" t="n">
        <f aca="false">AVERAGE(M5540,O5540)</f>
        <v>271520.062448603</v>
      </c>
      <c r="R5540" s="23" t="n">
        <f aca="false">AVERAGE(N5540,O5540)</f>
        <v>311488.967448603</v>
      </c>
      <c r="S5540" s="23" t="n">
        <f aca="false">STDEV(J5540:L5540)</f>
        <v>40742.6003603787</v>
      </c>
      <c r="T5540" s="25" t="n">
        <f aca="false">IF(P5540&gt;0,S5540/P5540,NA())</f>
        <v>0.138681355863994</v>
      </c>
      <c r="U5540" s="4" t="str">
        <f aca="false">IF(T5540&lt;=Parametros!$B$7,"MENOR",IF(T5540&lt;=Parametros!$B$8,"PROMEDIO MENOR-MEDIANA","PROMEDIO"))</f>
        <v>MENOR</v>
      </c>
      <c r="V5540" s="23" t="n">
        <f aca="false">IF(T5540&lt;=Parametros!$B$7,M5540,IF(T5540&lt;=Parametros!$B$8,Q5540,P5540))</f>
        <v>258379.19</v>
      </c>
      <c r="W5540" s="26" t="n">
        <f aca="false">ROUND(V5540,0)</f>
        <v>258379</v>
      </c>
      <c r="X5540" s="27" t="n">
        <f aca="false">K5540/G5540</f>
        <v>0.959468796185582</v>
      </c>
      <c r="Y5540" s="27" t="n">
        <f aca="false">L5540/G5540</f>
        <v>1.25631094640059</v>
      </c>
    </row>
    <row r="5541" customFormat="false" ht="39" hidden="false" customHeight="true" outlineLevel="0" collapsed="false">
      <c r="A5541" s="4" t="s">
        <v>743</v>
      </c>
      <c r="B5541" s="4" t="s">
        <v>1668</v>
      </c>
      <c r="C5541" s="4" t="s">
        <v>2453</v>
      </c>
      <c r="D5541" s="4" t="s">
        <v>2454</v>
      </c>
      <c r="E5541" s="4" t="s">
        <v>98</v>
      </c>
      <c r="F5541" s="4" t="s">
        <v>99</v>
      </c>
      <c r="G5541" s="23" t="n">
        <v>257586</v>
      </c>
      <c r="H5541" s="24" t="n">
        <f aca="false">Parametros!$B$3</f>
        <v>160.42</v>
      </c>
      <c r="I5541" s="24" t="n">
        <f aca="false">Parametros!$B$4</f>
        <v>151.76</v>
      </c>
      <c r="J5541" s="23" t="n">
        <f aca="false">G5541*H5541/I5541</f>
        <v>272284.832103321</v>
      </c>
      <c r="K5541" s="23" t="n">
        <v>247146.27</v>
      </c>
      <c r="L5541" s="23" t="n">
        <v>323561</v>
      </c>
      <c r="M5541" s="23" t="n">
        <f aca="false">MIN(J5541:L5541)</f>
        <v>247146.27</v>
      </c>
      <c r="N5541" s="23" t="n">
        <f aca="false">MAX(J5541:L5541)</f>
        <v>323561</v>
      </c>
      <c r="O5541" s="23" t="n">
        <f aca="false">MEDIAN(J5541:L5541)</f>
        <v>272284.832103321</v>
      </c>
      <c r="P5541" s="23" t="n">
        <f aca="false">AVERAGE(J5541:L5541)</f>
        <v>280997.367367774</v>
      </c>
      <c r="Q5541" s="23" t="n">
        <f aca="false">AVERAGE(M5541,O5541)</f>
        <v>259715.551051661</v>
      </c>
      <c r="R5541" s="23" t="n">
        <f aca="false">AVERAGE(N5541,O5541)</f>
        <v>297922.916051661</v>
      </c>
      <c r="S5541" s="23" t="n">
        <f aca="false">STDEV(J5541:L5541)</f>
        <v>38945.2685610714</v>
      </c>
      <c r="T5541" s="25" t="n">
        <f aca="false">IF(P5541&gt;0,S5541/P5541,NA())</f>
        <v>0.138596560266343</v>
      </c>
      <c r="U5541" s="4" t="str">
        <f aca="false">IF(T5541&lt;=Parametros!$B$7,"MENOR",IF(T5541&lt;=Parametros!$B$8,"PROMEDIO MENOR-MEDIANA","PROMEDIO"))</f>
        <v>MENOR</v>
      </c>
      <c r="V5541" s="23" t="n">
        <f aca="false">IF(T5541&lt;=Parametros!$B$7,M5541,IF(T5541&lt;=Parametros!$B$8,Q5541,P5541))</f>
        <v>247146.27</v>
      </c>
      <c r="W5541" s="26" t="n">
        <f aca="false">ROUND(V5541,0)</f>
        <v>247146</v>
      </c>
      <c r="X5541" s="27" t="n">
        <f aca="false">K5541/G5541</f>
        <v>0.959470895157346</v>
      </c>
      <c r="Y5541" s="27" t="n">
        <f aca="false">L5541/G5541</f>
        <v>1.25612805043752</v>
      </c>
    </row>
    <row r="5542" customFormat="false" ht="26.25" hidden="false" customHeight="true" outlineLevel="0" collapsed="false">
      <c r="A5542" s="4" t="s">
        <v>745</v>
      </c>
      <c r="B5542" s="4" t="s">
        <v>1668</v>
      </c>
      <c r="C5542" s="4" t="s">
        <v>2455</v>
      </c>
      <c r="D5542" s="4" t="s">
        <v>2456</v>
      </c>
      <c r="E5542" s="4" t="s">
        <v>98</v>
      </c>
      <c r="F5542" s="4" t="s">
        <v>99</v>
      </c>
      <c r="G5542" s="23" t="n">
        <v>772757</v>
      </c>
      <c r="H5542" s="24" t="n">
        <f aca="false">Parametros!$B$3</f>
        <v>160.42</v>
      </c>
      <c r="I5542" s="24" t="n">
        <f aca="false">Parametros!$B$4</f>
        <v>151.76</v>
      </c>
      <c r="J5542" s="23" t="n">
        <f aca="false">G5542*H5542/I5542</f>
        <v>816853.439246178</v>
      </c>
      <c r="K5542" s="23" t="n">
        <v>741437.89</v>
      </c>
      <c r="L5542" s="23" t="n">
        <v>970921</v>
      </c>
      <c r="M5542" s="23" t="n">
        <f aca="false">MIN(J5542:L5542)</f>
        <v>741437.89</v>
      </c>
      <c r="N5542" s="23" t="n">
        <f aca="false">MAX(J5542:L5542)</f>
        <v>970921</v>
      </c>
      <c r="O5542" s="23" t="n">
        <f aca="false">MEDIAN(J5542:L5542)</f>
        <v>816853.439246178</v>
      </c>
      <c r="P5542" s="23" t="n">
        <f aca="false">AVERAGE(J5542:L5542)</f>
        <v>843070.776415393</v>
      </c>
      <c r="Q5542" s="23" t="n">
        <f aca="false">AVERAGE(M5542,O5542)</f>
        <v>779145.664623089</v>
      </c>
      <c r="R5542" s="23" t="n">
        <f aca="false">AVERAGE(N5542,O5542)</f>
        <v>893887.219623089</v>
      </c>
      <c r="S5542" s="23" t="n">
        <f aca="false">STDEV(J5542:L5542)</f>
        <v>116966.388419927</v>
      </c>
      <c r="T5542" s="25" t="n">
        <f aca="false">IF(P5542&gt;0,S5542/P5542,NA())</f>
        <v>0.138738516020268</v>
      </c>
      <c r="U5542" s="4" t="str">
        <f aca="false">IF(T5542&lt;=Parametros!$B$7,"MENOR",IF(T5542&lt;=Parametros!$B$8,"PROMEDIO MENOR-MEDIANA","PROMEDIO"))</f>
        <v>MENOR</v>
      </c>
      <c r="V5542" s="23" t="n">
        <f aca="false">IF(T5542&lt;=Parametros!$B$7,M5542,IF(T5542&lt;=Parametros!$B$8,Q5542,P5542))</f>
        <v>741437.89</v>
      </c>
      <c r="W5542" s="26" t="n">
        <f aca="false">ROUND(V5542,0)</f>
        <v>741438</v>
      </c>
      <c r="X5542" s="27" t="n">
        <f aca="false">K5542/G5542</f>
        <v>0.959470946235362</v>
      </c>
      <c r="Y5542" s="27" t="n">
        <f aca="false">L5542/G5542</f>
        <v>1.25643766410398</v>
      </c>
    </row>
    <row r="5543" customFormat="false" ht="15" hidden="false" customHeight="true" outlineLevel="0" collapsed="false">
      <c r="A5543" s="22" t="s">
        <v>798</v>
      </c>
      <c r="B5543" s="22" t="s">
        <v>799</v>
      </c>
      <c r="C5543" s="22"/>
      <c r="D5543" s="22"/>
      <c r="E5543" s="22"/>
      <c r="F5543" s="22"/>
      <c r="G5543" s="22"/>
      <c r="H5543" s="22"/>
      <c r="I5543" s="22"/>
      <c r="J5543" s="22"/>
      <c r="K5543" s="22"/>
      <c r="L5543" s="22"/>
      <c r="M5543" s="22"/>
      <c r="N5543" s="22"/>
      <c r="O5543" s="22"/>
      <c r="P5543" s="22"/>
      <c r="Q5543" s="22"/>
      <c r="R5543" s="22"/>
      <c r="S5543" s="22"/>
      <c r="T5543" s="22"/>
      <c r="U5543" s="22"/>
      <c r="V5543" s="22"/>
      <c r="W5543" s="22"/>
    </row>
    <row r="5544" customFormat="false" ht="26.25" hidden="false" customHeight="true" outlineLevel="0" collapsed="false">
      <c r="A5544" s="4" t="s">
        <v>800</v>
      </c>
      <c r="B5544" s="4" t="s">
        <v>1668</v>
      </c>
      <c r="C5544" s="4" t="s">
        <v>2457</v>
      </c>
      <c r="D5544" s="4" t="s">
        <v>2458</v>
      </c>
      <c r="E5544" s="4" t="s">
        <v>98</v>
      </c>
      <c r="F5544" s="4" t="s">
        <v>99</v>
      </c>
      <c r="G5544" s="23" t="n">
        <v>541510</v>
      </c>
      <c r="H5544" s="24" t="n">
        <f aca="false">Parametros!$B$3</f>
        <v>160.42</v>
      </c>
      <c r="I5544" s="24" t="n">
        <f aca="false">Parametros!$B$4</f>
        <v>151.76</v>
      </c>
      <c r="J5544" s="23" t="n">
        <f aca="false">G5544*H5544/I5544</f>
        <v>572410.610173959</v>
      </c>
      <c r="K5544" s="23" t="n">
        <v>519563.17</v>
      </c>
      <c r="L5544" s="23" t="n">
        <v>680323</v>
      </c>
      <c r="M5544" s="23" t="n">
        <f aca="false">MIN(J5544:L5544)</f>
        <v>519563.17</v>
      </c>
      <c r="N5544" s="23" t="n">
        <f aca="false">MAX(J5544:L5544)</f>
        <v>680323</v>
      </c>
      <c r="O5544" s="23" t="n">
        <f aca="false">MEDIAN(J5544:L5544)</f>
        <v>572410.610173959</v>
      </c>
      <c r="P5544" s="23" t="n">
        <f aca="false">AVERAGE(J5544:L5544)</f>
        <v>590765.59339132</v>
      </c>
      <c r="Q5544" s="23" t="n">
        <f aca="false">AVERAGE(M5544,O5544)</f>
        <v>545986.890086979</v>
      </c>
      <c r="R5544" s="23" t="n">
        <f aca="false">AVERAGE(N5544,O5544)</f>
        <v>626366.805086979</v>
      </c>
      <c r="S5544" s="23" t="n">
        <f aca="false">STDEV(J5544:L5544)</f>
        <v>81936.6205801132</v>
      </c>
      <c r="T5544" s="25" t="n">
        <f aca="false">IF(P5544&gt;0,S5544/P5544,NA())</f>
        <v>0.138695654413034</v>
      </c>
      <c r="U5544" s="4" t="str">
        <f aca="false">IF(T5544&lt;=Parametros!$B$7,"MENOR",IF(T5544&lt;=Parametros!$B$8,"PROMEDIO MENOR-MEDIANA","PROMEDIO"))</f>
        <v>MENOR</v>
      </c>
      <c r="V5544" s="23" t="n">
        <f aca="false">IF(T5544&lt;=Parametros!$B$7,M5544,IF(T5544&lt;=Parametros!$B$8,Q5544,P5544))</f>
        <v>519563.17</v>
      </c>
      <c r="W5544" s="26" t="n">
        <f aca="false">ROUND(V5544,0)</f>
        <v>519563</v>
      </c>
      <c r="X5544" s="27" t="n">
        <f aca="false">K5544/G5544</f>
        <v>0.959471053166146</v>
      </c>
      <c r="Y5544" s="27" t="n">
        <f aca="false">L5544/G5544</f>
        <v>1.25634429650422</v>
      </c>
    </row>
    <row r="5545" customFormat="false" ht="39" hidden="false" customHeight="true" outlineLevel="0" collapsed="false">
      <c r="A5545" s="4" t="s">
        <v>803</v>
      </c>
      <c r="B5545" s="4" t="s">
        <v>1668</v>
      </c>
      <c r="C5545" s="4" t="s">
        <v>2459</v>
      </c>
      <c r="D5545" s="4" t="s">
        <v>2460</v>
      </c>
      <c r="E5545" s="4" t="s">
        <v>98</v>
      </c>
      <c r="F5545" s="4" t="s">
        <v>99</v>
      </c>
      <c r="G5545" s="23" t="n">
        <v>134530</v>
      </c>
      <c r="H5545" s="24" t="n">
        <f aca="false">Parametros!$B$3</f>
        <v>160.42</v>
      </c>
      <c r="I5545" s="24" t="n">
        <f aca="false">Parametros!$B$4</f>
        <v>151.76</v>
      </c>
      <c r="J5545" s="23" t="n">
        <f aca="false">G5545*H5545/I5545</f>
        <v>142206.790985767</v>
      </c>
      <c r="K5545" s="23" t="n">
        <v>129077.35</v>
      </c>
      <c r="L5545" s="23" t="n">
        <v>168980</v>
      </c>
      <c r="M5545" s="23" t="n">
        <f aca="false">MIN(J5545:L5545)</f>
        <v>129077.35</v>
      </c>
      <c r="N5545" s="23" t="n">
        <f aca="false">MAX(J5545:L5545)</f>
        <v>168980</v>
      </c>
      <c r="O5545" s="23" t="n">
        <f aca="false">MEDIAN(J5545:L5545)</f>
        <v>142206.790985767</v>
      </c>
      <c r="P5545" s="23" t="n">
        <f aca="false">AVERAGE(J5545:L5545)</f>
        <v>146754.713661922</v>
      </c>
      <c r="Q5545" s="23" t="n">
        <f aca="false">AVERAGE(M5545,O5545)</f>
        <v>135642.070492884</v>
      </c>
      <c r="R5545" s="23" t="n">
        <f aca="false">AVERAGE(N5545,O5545)</f>
        <v>155593.395492884</v>
      </c>
      <c r="S5545" s="23" t="n">
        <f aca="false">STDEV(J5545:L5545)</f>
        <v>20336.3730728181</v>
      </c>
      <c r="T5545" s="25" t="n">
        <f aca="false">IF(P5545&gt;0,S5545/P5545,NA())</f>
        <v>0.138573900390463</v>
      </c>
      <c r="U5545" s="4" t="str">
        <f aca="false">IF(T5545&lt;=Parametros!$B$7,"MENOR",IF(T5545&lt;=Parametros!$B$8,"PROMEDIO MENOR-MEDIANA","PROMEDIO"))</f>
        <v>MENOR</v>
      </c>
      <c r="V5545" s="23" t="n">
        <f aca="false">IF(T5545&lt;=Parametros!$B$7,M5545,IF(T5545&lt;=Parametros!$B$8,Q5545,P5545))</f>
        <v>129077.35</v>
      </c>
      <c r="W5545" s="26" t="n">
        <f aca="false">ROUND(V5545,0)</f>
        <v>129077</v>
      </c>
      <c r="X5545" s="27" t="n">
        <f aca="false">K5545/G5545</f>
        <v>0.959468891697019</v>
      </c>
      <c r="Y5545" s="27" t="n">
        <f aca="false">L5545/G5545</f>
        <v>1.25607671151416</v>
      </c>
    </row>
    <row r="5546" customFormat="false" ht="39" hidden="false" customHeight="true" outlineLevel="0" collapsed="false">
      <c r="A5546" s="4" t="s">
        <v>806</v>
      </c>
      <c r="B5546" s="4" t="s">
        <v>1668</v>
      </c>
      <c r="C5546" s="4" t="s">
        <v>2461</v>
      </c>
      <c r="D5546" s="4" t="s">
        <v>2462</v>
      </c>
      <c r="E5546" s="4" t="s">
        <v>98</v>
      </c>
      <c r="F5546" s="4" t="s">
        <v>99</v>
      </c>
      <c r="G5546" s="23" t="n">
        <v>772757</v>
      </c>
      <c r="H5546" s="24" t="n">
        <f aca="false">Parametros!$B$3</f>
        <v>160.42</v>
      </c>
      <c r="I5546" s="24" t="n">
        <f aca="false">Parametros!$B$4</f>
        <v>151.76</v>
      </c>
      <c r="J5546" s="23" t="n">
        <f aca="false">G5546*H5546/I5546</f>
        <v>816853.439246178</v>
      </c>
      <c r="K5546" s="23" t="n">
        <v>741437.89</v>
      </c>
      <c r="L5546" s="23" t="n">
        <v>970921</v>
      </c>
      <c r="M5546" s="23" t="n">
        <f aca="false">MIN(J5546:L5546)</f>
        <v>741437.89</v>
      </c>
      <c r="N5546" s="23" t="n">
        <f aca="false">MAX(J5546:L5546)</f>
        <v>970921</v>
      </c>
      <c r="O5546" s="23" t="n">
        <f aca="false">MEDIAN(J5546:L5546)</f>
        <v>816853.439246178</v>
      </c>
      <c r="P5546" s="23" t="n">
        <f aca="false">AVERAGE(J5546:L5546)</f>
        <v>843070.776415393</v>
      </c>
      <c r="Q5546" s="23" t="n">
        <f aca="false">AVERAGE(M5546,O5546)</f>
        <v>779145.664623089</v>
      </c>
      <c r="R5546" s="23" t="n">
        <f aca="false">AVERAGE(N5546,O5546)</f>
        <v>893887.219623089</v>
      </c>
      <c r="S5546" s="23" t="n">
        <f aca="false">STDEV(J5546:L5546)</f>
        <v>116966.388419927</v>
      </c>
      <c r="T5546" s="25" t="n">
        <f aca="false">IF(P5546&gt;0,S5546/P5546,NA())</f>
        <v>0.138738516020268</v>
      </c>
      <c r="U5546" s="4" t="str">
        <f aca="false">IF(T5546&lt;=Parametros!$B$7,"MENOR",IF(T5546&lt;=Parametros!$B$8,"PROMEDIO MENOR-MEDIANA","PROMEDIO"))</f>
        <v>MENOR</v>
      </c>
      <c r="V5546" s="23" t="n">
        <f aca="false">IF(T5546&lt;=Parametros!$B$7,M5546,IF(T5546&lt;=Parametros!$B$8,Q5546,P5546))</f>
        <v>741437.89</v>
      </c>
      <c r="W5546" s="26" t="n">
        <f aca="false">ROUND(V5546,0)</f>
        <v>741438</v>
      </c>
      <c r="X5546" s="27" t="n">
        <f aca="false">K5546/G5546</f>
        <v>0.959470946235362</v>
      </c>
      <c r="Y5546" s="27" t="n">
        <f aca="false">L5546/G5546</f>
        <v>1.25643766410398</v>
      </c>
    </row>
    <row r="5547" customFormat="false" ht="15" hidden="false" customHeight="true" outlineLevel="0" collapsed="false">
      <c r="A5547" s="4" t="s">
        <v>809</v>
      </c>
      <c r="B5547" s="4" t="s">
        <v>1668</v>
      </c>
      <c r="C5547" s="4" t="s">
        <v>2463</v>
      </c>
      <c r="D5547" s="4" t="s">
        <v>2464</v>
      </c>
      <c r="E5547" s="4" t="s">
        <v>98</v>
      </c>
      <c r="F5547" s="4" t="s">
        <v>99</v>
      </c>
      <c r="G5547" s="23" t="n">
        <v>54716</v>
      </c>
      <c r="H5547" s="24" t="n">
        <f aca="false">Parametros!$B$3</f>
        <v>160.42</v>
      </c>
      <c r="I5547" s="24" t="n">
        <f aca="false">Parametros!$B$4</f>
        <v>151.76</v>
      </c>
      <c r="J5547" s="23" t="n">
        <f aca="false">G5547*H5547/I5547</f>
        <v>57838.3020558777</v>
      </c>
      <c r="K5547" s="23" t="n">
        <v>52498.49</v>
      </c>
      <c r="L5547" s="23" t="n">
        <v>68663</v>
      </c>
      <c r="M5547" s="23" t="n">
        <f aca="false">MIN(J5547:L5547)</f>
        <v>52498.49</v>
      </c>
      <c r="N5547" s="23" t="n">
        <f aca="false">MAX(J5547:L5547)</f>
        <v>68663</v>
      </c>
      <c r="O5547" s="23" t="n">
        <f aca="false">MEDIAN(J5547:L5547)</f>
        <v>57838.3020558777</v>
      </c>
      <c r="P5547" s="23" t="n">
        <f aca="false">AVERAGE(J5547:L5547)</f>
        <v>59666.5973519592</v>
      </c>
      <c r="Q5547" s="23" t="n">
        <f aca="false">AVERAGE(M5547,O5547)</f>
        <v>55168.3960279389</v>
      </c>
      <c r="R5547" s="23" t="n">
        <f aca="false">AVERAGE(N5547,O5547)</f>
        <v>63250.6510279388</v>
      </c>
      <c r="S5547" s="23" t="n">
        <f aca="false">STDEV(J5547:L5547)</f>
        <v>8235.88754490252</v>
      </c>
      <c r="T5547" s="25" t="n">
        <f aca="false">IF(P5547&gt;0,S5547/P5547,NA())</f>
        <v>0.138031795182168</v>
      </c>
      <c r="U5547" s="4" t="str">
        <f aca="false">IF(T5547&lt;=Parametros!$B$7,"MENOR",IF(T5547&lt;=Parametros!$B$8,"PROMEDIO MENOR-MEDIANA","PROMEDIO"))</f>
        <v>MENOR</v>
      </c>
      <c r="V5547" s="23" t="n">
        <f aca="false">IF(T5547&lt;=Parametros!$B$7,M5547,IF(T5547&lt;=Parametros!$B$8,Q5547,P5547))</f>
        <v>52498.49</v>
      </c>
      <c r="W5547" s="26" t="n">
        <f aca="false">ROUND(V5547,0)</f>
        <v>52498</v>
      </c>
      <c r="X5547" s="27" t="n">
        <f aca="false">K5547/G5547</f>
        <v>0.959472366401053</v>
      </c>
      <c r="Y5547" s="27" t="n">
        <f aca="false">L5547/G5547</f>
        <v>1.25489801886103</v>
      </c>
    </row>
    <row r="5548" customFormat="false" ht="26.25" hidden="false" customHeight="true" outlineLevel="0" collapsed="false">
      <c r="A5548" s="4" t="s">
        <v>812</v>
      </c>
      <c r="B5548" s="4" t="s">
        <v>1668</v>
      </c>
      <c r="C5548" s="4" t="s">
        <v>2465</v>
      </c>
      <c r="D5548" s="4" t="s">
        <v>2466</v>
      </c>
      <c r="E5548" s="4" t="s">
        <v>98</v>
      </c>
      <c r="F5548" s="4" t="s">
        <v>99</v>
      </c>
      <c r="G5548" s="23" t="n">
        <v>54716</v>
      </c>
      <c r="H5548" s="24" t="n">
        <f aca="false">Parametros!$B$3</f>
        <v>160.42</v>
      </c>
      <c r="I5548" s="24" t="n">
        <f aca="false">Parametros!$B$4</f>
        <v>151.76</v>
      </c>
      <c r="J5548" s="23" t="n">
        <f aca="false">G5548*H5548/I5548</f>
        <v>57838.3020558777</v>
      </c>
      <c r="K5548" s="23" t="n">
        <v>52498.49</v>
      </c>
      <c r="L5548" s="23" t="n">
        <v>68663</v>
      </c>
      <c r="M5548" s="23" t="n">
        <f aca="false">MIN(J5548:L5548)</f>
        <v>52498.49</v>
      </c>
      <c r="N5548" s="23" t="n">
        <f aca="false">MAX(J5548:L5548)</f>
        <v>68663</v>
      </c>
      <c r="O5548" s="23" t="n">
        <f aca="false">MEDIAN(J5548:L5548)</f>
        <v>57838.3020558777</v>
      </c>
      <c r="P5548" s="23" t="n">
        <f aca="false">AVERAGE(J5548:L5548)</f>
        <v>59666.5973519592</v>
      </c>
      <c r="Q5548" s="23" t="n">
        <f aca="false">AVERAGE(M5548,O5548)</f>
        <v>55168.3960279389</v>
      </c>
      <c r="R5548" s="23" t="n">
        <f aca="false">AVERAGE(N5548,O5548)</f>
        <v>63250.6510279388</v>
      </c>
      <c r="S5548" s="23" t="n">
        <f aca="false">STDEV(J5548:L5548)</f>
        <v>8235.88754490252</v>
      </c>
      <c r="T5548" s="25" t="n">
        <f aca="false">IF(P5548&gt;0,S5548/P5548,NA())</f>
        <v>0.138031795182168</v>
      </c>
      <c r="U5548" s="4" t="str">
        <f aca="false">IF(T5548&lt;=Parametros!$B$7,"MENOR",IF(T5548&lt;=Parametros!$B$8,"PROMEDIO MENOR-MEDIANA","PROMEDIO"))</f>
        <v>MENOR</v>
      </c>
      <c r="V5548" s="23" t="n">
        <f aca="false">IF(T5548&lt;=Parametros!$B$7,M5548,IF(T5548&lt;=Parametros!$B$8,Q5548,P5548))</f>
        <v>52498.49</v>
      </c>
      <c r="W5548" s="26" t="n">
        <f aca="false">ROUND(V5548,0)</f>
        <v>52498</v>
      </c>
      <c r="X5548" s="27" t="n">
        <f aca="false">K5548/G5548</f>
        <v>0.959472366401053</v>
      </c>
      <c r="Y5548" s="27" t="n">
        <f aca="false">L5548/G5548</f>
        <v>1.25489801886103</v>
      </c>
    </row>
    <row r="5549" customFormat="false" ht="26.25" hidden="false" customHeight="true" outlineLevel="0" collapsed="false">
      <c r="A5549" s="4" t="s">
        <v>815</v>
      </c>
      <c r="B5549" s="4" t="s">
        <v>1668</v>
      </c>
      <c r="C5549" s="4" t="s">
        <v>2467</v>
      </c>
      <c r="D5549" s="4" t="s">
        <v>2468</v>
      </c>
      <c r="E5549" s="4" t="s">
        <v>98</v>
      </c>
      <c r="F5549" s="4" t="s">
        <v>99</v>
      </c>
      <c r="G5549" s="23" t="n">
        <v>128792</v>
      </c>
      <c r="H5549" s="24" t="n">
        <f aca="false">Parametros!$B$3</f>
        <v>160.42</v>
      </c>
      <c r="I5549" s="24" t="n">
        <f aca="false">Parametros!$B$4</f>
        <v>151.76</v>
      </c>
      <c r="J5549" s="23" t="n">
        <f aca="false">G5549*H5549/I5549</f>
        <v>136141.358987876</v>
      </c>
      <c r="K5549" s="23" t="n">
        <v>123572.22</v>
      </c>
      <c r="L5549" s="23" t="n">
        <v>161721</v>
      </c>
      <c r="M5549" s="23" t="n">
        <f aca="false">MIN(J5549:L5549)</f>
        <v>123572.22</v>
      </c>
      <c r="N5549" s="23" t="n">
        <f aca="false">MAX(J5549:L5549)</f>
        <v>161721</v>
      </c>
      <c r="O5549" s="23" t="n">
        <f aca="false">MEDIAN(J5549:L5549)</f>
        <v>136141.358987876</v>
      </c>
      <c r="P5549" s="23" t="n">
        <f aca="false">AVERAGE(J5549:L5549)</f>
        <v>140478.192995959</v>
      </c>
      <c r="Q5549" s="23" t="n">
        <f aca="false">AVERAGE(M5549,O5549)</f>
        <v>129856.789493938</v>
      </c>
      <c r="R5549" s="23" t="n">
        <f aca="false">AVERAGE(N5549,O5549)</f>
        <v>148931.179493938</v>
      </c>
      <c r="S5549" s="23" t="n">
        <f aca="false">STDEV(J5549:L5549)</f>
        <v>19440.6391557055</v>
      </c>
      <c r="T5549" s="25" t="n">
        <f aca="false">IF(P5549&gt;0,S5549/P5549,NA())</f>
        <v>0.138389017833286</v>
      </c>
      <c r="U5549" s="4" t="str">
        <f aca="false">IF(T5549&lt;=Parametros!$B$7,"MENOR",IF(T5549&lt;=Parametros!$B$8,"PROMEDIO MENOR-MEDIANA","PROMEDIO"))</f>
        <v>MENOR</v>
      </c>
      <c r="V5549" s="23" t="n">
        <f aca="false">IF(T5549&lt;=Parametros!$B$7,M5549,IF(T5549&lt;=Parametros!$B$8,Q5549,P5549))</f>
        <v>123572.22</v>
      </c>
      <c r="W5549" s="26" t="n">
        <f aca="false">ROUND(V5549,0)</f>
        <v>123572</v>
      </c>
      <c r="X5549" s="27" t="n">
        <f aca="false">K5549/G5549</f>
        <v>0.959471240449717</v>
      </c>
      <c r="Y5549" s="27" t="n">
        <f aca="false">L5549/G5549</f>
        <v>1.25567581837381</v>
      </c>
    </row>
    <row r="5550" customFormat="false" ht="26.25" hidden="false" customHeight="true" outlineLevel="0" collapsed="false">
      <c r="A5550" s="4" t="s">
        <v>818</v>
      </c>
      <c r="B5550" s="4" t="s">
        <v>1668</v>
      </c>
      <c r="C5550" s="4" t="s">
        <v>2469</v>
      </c>
      <c r="D5550" s="4" t="s">
        <v>2470</v>
      </c>
      <c r="E5550" s="4" t="s">
        <v>98</v>
      </c>
      <c r="F5550" s="4" t="s">
        <v>99</v>
      </c>
      <c r="G5550" s="23" t="n">
        <v>1094324</v>
      </c>
      <c r="H5550" s="24" t="n">
        <f aca="false">Parametros!$B$3</f>
        <v>160.42</v>
      </c>
      <c r="I5550" s="24" t="n">
        <f aca="false">Parametros!$B$4</f>
        <v>151.76</v>
      </c>
      <c r="J5550" s="23" t="n">
        <f aca="false">G5550*H5550/I5550</f>
        <v>1156770.26937269</v>
      </c>
      <c r="K5550" s="23" t="n">
        <v>1049971.68</v>
      </c>
      <c r="L5550" s="23" t="n">
        <v>1375045</v>
      </c>
      <c r="M5550" s="23" t="n">
        <f aca="false">MIN(J5550:L5550)</f>
        <v>1049971.68</v>
      </c>
      <c r="N5550" s="23" t="n">
        <f aca="false">MAX(J5550:L5550)</f>
        <v>1375045</v>
      </c>
      <c r="O5550" s="23" t="n">
        <f aca="false">MEDIAN(J5550:L5550)</f>
        <v>1156770.26937269</v>
      </c>
      <c r="P5550" s="23" t="n">
        <f aca="false">AVERAGE(J5550:L5550)</f>
        <v>1193928.98312423</v>
      </c>
      <c r="Q5550" s="23" t="n">
        <f aca="false">AVERAGE(M5550,O5550)</f>
        <v>1103370.97468635</v>
      </c>
      <c r="R5550" s="23" t="n">
        <f aca="false">AVERAGE(N5550,O5550)</f>
        <v>1265907.63468635</v>
      </c>
      <c r="S5550" s="23" t="n">
        <f aca="false">STDEV(J5550:L5550)</f>
        <v>165691.711771311</v>
      </c>
      <c r="T5550" s="25" t="n">
        <f aca="false">IF(P5550&gt;0,S5550/P5550,NA())</f>
        <v>0.138778532151665</v>
      </c>
      <c r="U5550" s="4" t="str">
        <f aca="false">IF(T5550&lt;=Parametros!$B$7,"MENOR",IF(T5550&lt;=Parametros!$B$8,"PROMEDIO MENOR-MEDIANA","PROMEDIO"))</f>
        <v>MENOR</v>
      </c>
      <c r="V5550" s="23" t="n">
        <f aca="false">IF(T5550&lt;=Parametros!$B$7,M5550,IF(T5550&lt;=Parametros!$B$8,Q5550,P5550))</f>
        <v>1049971.68</v>
      </c>
      <c r="W5550" s="26" t="n">
        <f aca="false">ROUND(V5550,0)</f>
        <v>1049972</v>
      </c>
      <c r="X5550" s="27" t="n">
        <f aca="false">K5550/G5550</f>
        <v>0.95947057726962</v>
      </c>
      <c r="Y5550" s="27" t="n">
        <f aca="false">L5550/G5550</f>
        <v>1.25652457590257</v>
      </c>
    </row>
    <row r="5551" customFormat="false" ht="15" hidden="false" customHeight="true" outlineLevel="0" collapsed="false">
      <c r="A5551" s="4" t="s">
        <v>821</v>
      </c>
      <c r="B5551" s="4" t="s">
        <v>1668</v>
      </c>
      <c r="C5551" s="4" t="s">
        <v>2471</v>
      </c>
      <c r="D5551" s="4" t="s">
        <v>2472</v>
      </c>
      <c r="E5551" s="4" t="s">
        <v>98</v>
      </c>
      <c r="F5551" s="4" t="s">
        <v>99</v>
      </c>
      <c r="G5551" s="23" t="n">
        <v>54716</v>
      </c>
      <c r="H5551" s="24" t="n">
        <f aca="false">Parametros!$B$3</f>
        <v>160.42</v>
      </c>
      <c r="I5551" s="24" t="n">
        <f aca="false">Parametros!$B$4</f>
        <v>151.76</v>
      </c>
      <c r="J5551" s="23" t="n">
        <f aca="false">G5551*H5551/I5551</f>
        <v>57838.3020558777</v>
      </c>
      <c r="K5551" s="23" t="n">
        <v>52498.49</v>
      </c>
      <c r="L5551" s="23" t="n">
        <v>68663</v>
      </c>
      <c r="M5551" s="23" t="n">
        <f aca="false">MIN(J5551:L5551)</f>
        <v>52498.49</v>
      </c>
      <c r="N5551" s="23" t="n">
        <f aca="false">MAX(J5551:L5551)</f>
        <v>68663</v>
      </c>
      <c r="O5551" s="23" t="n">
        <f aca="false">MEDIAN(J5551:L5551)</f>
        <v>57838.3020558777</v>
      </c>
      <c r="P5551" s="23" t="n">
        <f aca="false">AVERAGE(J5551:L5551)</f>
        <v>59666.5973519592</v>
      </c>
      <c r="Q5551" s="23" t="n">
        <f aca="false">AVERAGE(M5551,O5551)</f>
        <v>55168.3960279389</v>
      </c>
      <c r="R5551" s="23" t="n">
        <f aca="false">AVERAGE(N5551,O5551)</f>
        <v>63250.6510279388</v>
      </c>
      <c r="S5551" s="23" t="n">
        <f aca="false">STDEV(J5551:L5551)</f>
        <v>8235.88754490252</v>
      </c>
      <c r="T5551" s="25" t="n">
        <f aca="false">IF(P5551&gt;0,S5551/P5551,NA())</f>
        <v>0.138031795182168</v>
      </c>
      <c r="U5551" s="4" t="str">
        <f aca="false">IF(T5551&lt;=Parametros!$B$7,"MENOR",IF(T5551&lt;=Parametros!$B$8,"PROMEDIO MENOR-MEDIANA","PROMEDIO"))</f>
        <v>MENOR</v>
      </c>
      <c r="V5551" s="23" t="n">
        <f aca="false">IF(T5551&lt;=Parametros!$B$7,M5551,IF(T5551&lt;=Parametros!$B$8,Q5551,P5551))</f>
        <v>52498.49</v>
      </c>
      <c r="W5551" s="26" t="n">
        <f aca="false">ROUND(V5551,0)</f>
        <v>52498</v>
      </c>
      <c r="X5551" s="27" t="n">
        <f aca="false">K5551/G5551</f>
        <v>0.959472366401053</v>
      </c>
      <c r="Y5551" s="27" t="n">
        <f aca="false">L5551/G5551</f>
        <v>1.25489801886103</v>
      </c>
    </row>
    <row r="5552" customFormat="false" ht="26.25" hidden="false" customHeight="true" outlineLevel="0" collapsed="false">
      <c r="A5552" s="4" t="s">
        <v>824</v>
      </c>
      <c r="B5552" s="4" t="s">
        <v>1668</v>
      </c>
      <c r="C5552" s="4" t="s">
        <v>2473</v>
      </c>
      <c r="D5552" s="4" t="s">
        <v>2474</v>
      </c>
      <c r="E5552" s="4" t="s">
        <v>98</v>
      </c>
      <c r="F5552" s="4" t="s">
        <v>99</v>
      </c>
      <c r="G5552" s="23" t="n">
        <v>22384</v>
      </c>
      <c r="H5552" s="24" t="n">
        <f aca="false">Parametros!$B$3</f>
        <v>160.42</v>
      </c>
      <c r="I5552" s="24" t="n">
        <f aca="false">Parametros!$B$4</f>
        <v>151.76</v>
      </c>
      <c r="J5552" s="23" t="n">
        <f aca="false">G5552*H5552/I5552</f>
        <v>23661.315761729</v>
      </c>
      <c r="K5552" s="23" t="n">
        <v>21477.16</v>
      </c>
      <c r="L5552" s="23" t="n">
        <v>28084</v>
      </c>
      <c r="M5552" s="23" t="n">
        <f aca="false">MIN(J5552:L5552)</f>
        <v>21477.16</v>
      </c>
      <c r="N5552" s="23" t="n">
        <f aca="false">MAX(J5552:L5552)</f>
        <v>28084</v>
      </c>
      <c r="O5552" s="23" t="n">
        <f aca="false">MEDIAN(J5552:L5552)</f>
        <v>23661.315761729</v>
      </c>
      <c r="P5552" s="23" t="n">
        <f aca="false">AVERAGE(J5552:L5552)</f>
        <v>24407.4919205763</v>
      </c>
      <c r="Q5552" s="23" t="n">
        <f aca="false">AVERAGE(M5552,O5552)</f>
        <v>22569.2378808645</v>
      </c>
      <c r="R5552" s="23" t="n">
        <f aca="false">AVERAGE(N5552,O5552)</f>
        <v>25872.6578808645</v>
      </c>
      <c r="S5552" s="23" t="n">
        <f aca="false">STDEV(J5552:L5552)</f>
        <v>3366.0314676818</v>
      </c>
      <c r="T5552" s="25" t="n">
        <f aca="false">IF(P5552&gt;0,S5552/P5552,NA())</f>
        <v>0.137909764699917</v>
      </c>
      <c r="U5552" s="4" t="str">
        <f aca="false">IF(T5552&lt;=Parametros!$B$7,"MENOR",IF(T5552&lt;=Parametros!$B$8,"PROMEDIO MENOR-MEDIANA","PROMEDIO"))</f>
        <v>MENOR</v>
      </c>
      <c r="V5552" s="23" t="n">
        <f aca="false">IF(T5552&lt;=Parametros!$B$7,M5552,IF(T5552&lt;=Parametros!$B$8,Q5552,P5552))</f>
        <v>21477.16</v>
      </c>
      <c r="W5552" s="26" t="n">
        <f aca="false">ROUND(V5552,0)</f>
        <v>21477</v>
      </c>
      <c r="X5552" s="27" t="n">
        <f aca="false">K5552/G5552</f>
        <v>0.959487133666905</v>
      </c>
      <c r="Y5552" s="27" t="n">
        <f aca="false">L5552/G5552</f>
        <v>1.25464617583989</v>
      </c>
    </row>
    <row r="5553" customFormat="false" ht="15" hidden="false" customHeight="true" outlineLevel="0" collapsed="false">
      <c r="A5553" s="22" t="s">
        <v>961</v>
      </c>
      <c r="B5553" s="22" t="s">
        <v>962</v>
      </c>
      <c r="C5553" s="22"/>
      <c r="D5553" s="22"/>
      <c r="E5553" s="22"/>
      <c r="F5553" s="22"/>
      <c r="G5553" s="22"/>
      <c r="H5553" s="22"/>
      <c r="I5553" s="22"/>
      <c r="J5553" s="22"/>
      <c r="K5553" s="22"/>
      <c r="L5553" s="22"/>
      <c r="M5553" s="22"/>
      <c r="N5553" s="22"/>
      <c r="O5553" s="22"/>
      <c r="P5553" s="22"/>
      <c r="Q5553" s="22"/>
      <c r="R5553" s="22"/>
      <c r="S5553" s="22"/>
      <c r="T5553" s="22"/>
      <c r="U5553" s="22"/>
      <c r="V5553" s="22"/>
      <c r="W5553" s="22"/>
    </row>
    <row r="5554" customFormat="false" ht="15" hidden="false" customHeight="true" outlineLevel="0" collapsed="false">
      <c r="A5554" s="4" t="s">
        <v>963</v>
      </c>
      <c r="B5554" s="4" t="s">
        <v>1668</v>
      </c>
      <c r="C5554" s="4" t="s">
        <v>2263</v>
      </c>
      <c r="D5554" s="4" t="s">
        <v>2264</v>
      </c>
      <c r="E5554" s="4" t="s">
        <v>98</v>
      </c>
      <c r="F5554" s="4" t="s">
        <v>99</v>
      </c>
      <c r="G5554" s="23" t="n">
        <v>269294</v>
      </c>
      <c r="H5554" s="24" t="n">
        <f aca="false">Parametros!$B$3</f>
        <v>160.42</v>
      </c>
      <c r="I5554" s="24" t="n">
        <f aca="false">Parametros!$B$4</f>
        <v>151.76</v>
      </c>
      <c r="J5554" s="23" t="n">
        <f aca="false">G5554*H5554/I5554</f>
        <v>284660.934897206</v>
      </c>
      <c r="K5554" s="23" t="n">
        <v>258379.19</v>
      </c>
      <c r="L5554" s="23" t="n">
        <v>338317</v>
      </c>
      <c r="M5554" s="23" t="n">
        <f aca="false">MIN(J5554:L5554)</f>
        <v>258379.19</v>
      </c>
      <c r="N5554" s="23" t="n">
        <f aca="false">MAX(J5554:L5554)</f>
        <v>338317</v>
      </c>
      <c r="O5554" s="23" t="n">
        <f aca="false">MEDIAN(J5554:L5554)</f>
        <v>284660.934897206</v>
      </c>
      <c r="P5554" s="23" t="n">
        <f aca="false">AVERAGE(J5554:L5554)</f>
        <v>293785.708299069</v>
      </c>
      <c r="Q5554" s="23" t="n">
        <f aca="false">AVERAGE(M5554,O5554)</f>
        <v>271520.062448603</v>
      </c>
      <c r="R5554" s="23" t="n">
        <f aca="false">AVERAGE(N5554,O5554)</f>
        <v>311488.967448603</v>
      </c>
      <c r="S5554" s="23" t="n">
        <f aca="false">STDEV(J5554:L5554)</f>
        <v>40742.6003603787</v>
      </c>
      <c r="T5554" s="25" t="n">
        <f aca="false">IF(P5554&gt;0,S5554/P5554,NA())</f>
        <v>0.138681355863994</v>
      </c>
      <c r="U5554" s="4" t="str">
        <f aca="false">IF(T5554&lt;=Parametros!$B$7,"MENOR",IF(T5554&lt;=Parametros!$B$8,"PROMEDIO MENOR-MEDIANA","PROMEDIO"))</f>
        <v>MENOR</v>
      </c>
      <c r="V5554" s="23" t="n">
        <f aca="false">IF(T5554&lt;=Parametros!$B$7,M5554,IF(T5554&lt;=Parametros!$B$8,Q5554,P5554))</f>
        <v>258379.19</v>
      </c>
      <c r="W5554" s="26" t="n">
        <f aca="false">ROUND(V5554,0)</f>
        <v>258379</v>
      </c>
      <c r="X5554" s="27" t="n">
        <f aca="false">K5554/G5554</f>
        <v>0.959468796185582</v>
      </c>
      <c r="Y5554" s="27" t="n">
        <f aca="false">L5554/G5554</f>
        <v>1.25631094640059</v>
      </c>
    </row>
    <row r="5555" customFormat="false" ht="26.25" hidden="false" customHeight="true" outlineLevel="0" collapsed="false">
      <c r="A5555" s="4" t="s">
        <v>966</v>
      </c>
      <c r="B5555" s="4" t="s">
        <v>1668</v>
      </c>
      <c r="C5555" s="4" t="s">
        <v>2265</v>
      </c>
      <c r="D5555" s="4" t="s">
        <v>2266</v>
      </c>
      <c r="E5555" s="4" t="s">
        <v>98</v>
      </c>
      <c r="F5555" s="4" t="s">
        <v>99</v>
      </c>
      <c r="G5555" s="23" t="n">
        <v>257586</v>
      </c>
      <c r="H5555" s="24" t="n">
        <f aca="false">Parametros!$B$3</f>
        <v>160.42</v>
      </c>
      <c r="I5555" s="24" t="n">
        <f aca="false">Parametros!$B$4</f>
        <v>151.76</v>
      </c>
      <c r="J5555" s="23" t="n">
        <f aca="false">G5555*H5555/I5555</f>
        <v>272284.832103321</v>
      </c>
      <c r="K5555" s="23" t="n">
        <v>247146.27</v>
      </c>
      <c r="L5555" s="23" t="n">
        <v>323561</v>
      </c>
      <c r="M5555" s="23" t="n">
        <f aca="false">MIN(J5555:L5555)</f>
        <v>247146.27</v>
      </c>
      <c r="N5555" s="23" t="n">
        <f aca="false">MAX(J5555:L5555)</f>
        <v>323561</v>
      </c>
      <c r="O5555" s="23" t="n">
        <f aca="false">MEDIAN(J5555:L5555)</f>
        <v>272284.832103321</v>
      </c>
      <c r="P5555" s="23" t="n">
        <f aca="false">AVERAGE(J5555:L5555)</f>
        <v>280997.367367774</v>
      </c>
      <c r="Q5555" s="23" t="n">
        <f aca="false">AVERAGE(M5555,O5555)</f>
        <v>259715.551051661</v>
      </c>
      <c r="R5555" s="23" t="n">
        <f aca="false">AVERAGE(N5555,O5555)</f>
        <v>297922.916051661</v>
      </c>
      <c r="S5555" s="23" t="n">
        <f aca="false">STDEV(J5555:L5555)</f>
        <v>38945.2685610714</v>
      </c>
      <c r="T5555" s="25" t="n">
        <f aca="false">IF(P5555&gt;0,S5555/P5555,NA())</f>
        <v>0.138596560266343</v>
      </c>
      <c r="U5555" s="4" t="str">
        <f aca="false">IF(T5555&lt;=Parametros!$B$7,"MENOR",IF(T5555&lt;=Parametros!$B$8,"PROMEDIO MENOR-MEDIANA","PROMEDIO"))</f>
        <v>MENOR</v>
      </c>
      <c r="V5555" s="23" t="n">
        <f aca="false">IF(T5555&lt;=Parametros!$B$7,M5555,IF(T5555&lt;=Parametros!$B$8,Q5555,P5555))</f>
        <v>247146.27</v>
      </c>
      <c r="W5555" s="26" t="n">
        <f aca="false">ROUND(V5555,0)</f>
        <v>247146</v>
      </c>
      <c r="X5555" s="27" t="n">
        <f aca="false">K5555/G5555</f>
        <v>0.959470895157346</v>
      </c>
      <c r="Y5555" s="27" t="n">
        <f aca="false">L5555/G5555</f>
        <v>1.25612805043752</v>
      </c>
    </row>
    <row r="5556" customFormat="false" ht="26.25" hidden="false" customHeight="true" outlineLevel="0" collapsed="false">
      <c r="A5556" s="4" t="s">
        <v>969</v>
      </c>
      <c r="B5556" s="4" t="s">
        <v>1668</v>
      </c>
      <c r="C5556" s="4" t="s">
        <v>2475</v>
      </c>
      <c r="D5556" s="4" t="s">
        <v>2476</v>
      </c>
      <c r="E5556" s="4" t="s">
        <v>98</v>
      </c>
      <c r="F5556" s="4" t="s">
        <v>99</v>
      </c>
      <c r="G5556" s="23" t="n">
        <v>269294</v>
      </c>
      <c r="H5556" s="24" t="n">
        <f aca="false">Parametros!$B$3</f>
        <v>160.42</v>
      </c>
      <c r="I5556" s="24" t="n">
        <f aca="false">Parametros!$B$4</f>
        <v>151.76</v>
      </c>
      <c r="J5556" s="23" t="n">
        <f aca="false">G5556*H5556/I5556</f>
        <v>284660.934897206</v>
      </c>
      <c r="K5556" s="23" t="n">
        <v>258379.19</v>
      </c>
      <c r="L5556" s="23" t="n">
        <v>338317</v>
      </c>
      <c r="M5556" s="23" t="n">
        <f aca="false">MIN(J5556:L5556)</f>
        <v>258379.19</v>
      </c>
      <c r="N5556" s="23" t="n">
        <f aca="false">MAX(J5556:L5556)</f>
        <v>338317</v>
      </c>
      <c r="O5556" s="23" t="n">
        <f aca="false">MEDIAN(J5556:L5556)</f>
        <v>284660.934897206</v>
      </c>
      <c r="P5556" s="23" t="n">
        <f aca="false">AVERAGE(J5556:L5556)</f>
        <v>293785.708299069</v>
      </c>
      <c r="Q5556" s="23" t="n">
        <f aca="false">AVERAGE(M5556,O5556)</f>
        <v>271520.062448603</v>
      </c>
      <c r="R5556" s="23" t="n">
        <f aca="false">AVERAGE(N5556,O5556)</f>
        <v>311488.967448603</v>
      </c>
      <c r="S5556" s="23" t="n">
        <f aca="false">STDEV(J5556:L5556)</f>
        <v>40742.6003603787</v>
      </c>
      <c r="T5556" s="25" t="n">
        <f aca="false">IF(P5556&gt;0,S5556/P5556,NA())</f>
        <v>0.138681355863994</v>
      </c>
      <c r="U5556" s="4" t="str">
        <f aca="false">IF(T5556&lt;=Parametros!$B$7,"MENOR",IF(T5556&lt;=Parametros!$B$8,"PROMEDIO MENOR-MEDIANA","PROMEDIO"))</f>
        <v>MENOR</v>
      </c>
      <c r="V5556" s="23" t="n">
        <f aca="false">IF(T5556&lt;=Parametros!$B$7,M5556,IF(T5556&lt;=Parametros!$B$8,Q5556,P5556))</f>
        <v>258379.19</v>
      </c>
      <c r="W5556" s="26" t="n">
        <f aca="false">ROUND(V5556,0)</f>
        <v>258379</v>
      </c>
      <c r="X5556" s="27" t="n">
        <f aca="false">K5556/G5556</f>
        <v>0.959468796185582</v>
      </c>
      <c r="Y5556" s="27" t="n">
        <f aca="false">L5556/G5556</f>
        <v>1.25631094640059</v>
      </c>
    </row>
    <row r="5557" customFormat="false" ht="26.25" hidden="false" customHeight="true" outlineLevel="0" collapsed="false">
      <c r="A5557" s="4" t="s">
        <v>972</v>
      </c>
      <c r="B5557" s="4" t="s">
        <v>1668</v>
      </c>
      <c r="C5557" s="4" t="s">
        <v>2477</v>
      </c>
      <c r="D5557" s="4" t="s">
        <v>2478</v>
      </c>
      <c r="E5557" s="4" t="s">
        <v>98</v>
      </c>
      <c r="F5557" s="4" t="s">
        <v>99</v>
      </c>
      <c r="G5557" s="23" t="n">
        <v>269294</v>
      </c>
      <c r="H5557" s="24" t="n">
        <f aca="false">Parametros!$B$3</f>
        <v>160.42</v>
      </c>
      <c r="I5557" s="24" t="n">
        <f aca="false">Parametros!$B$4</f>
        <v>151.76</v>
      </c>
      <c r="J5557" s="23" t="n">
        <f aca="false">G5557*H5557/I5557</f>
        <v>284660.934897206</v>
      </c>
      <c r="K5557" s="23" t="n">
        <v>258379.19</v>
      </c>
      <c r="L5557" s="23" t="n">
        <v>338317</v>
      </c>
      <c r="M5557" s="23" t="n">
        <f aca="false">MIN(J5557:L5557)</f>
        <v>258379.19</v>
      </c>
      <c r="N5557" s="23" t="n">
        <f aca="false">MAX(J5557:L5557)</f>
        <v>338317</v>
      </c>
      <c r="O5557" s="23" t="n">
        <f aca="false">MEDIAN(J5557:L5557)</f>
        <v>284660.934897206</v>
      </c>
      <c r="P5557" s="23" t="n">
        <f aca="false">AVERAGE(J5557:L5557)</f>
        <v>293785.708299069</v>
      </c>
      <c r="Q5557" s="23" t="n">
        <f aca="false">AVERAGE(M5557,O5557)</f>
        <v>271520.062448603</v>
      </c>
      <c r="R5557" s="23" t="n">
        <f aca="false">AVERAGE(N5557,O5557)</f>
        <v>311488.967448603</v>
      </c>
      <c r="S5557" s="23" t="n">
        <f aca="false">STDEV(J5557:L5557)</f>
        <v>40742.6003603787</v>
      </c>
      <c r="T5557" s="25" t="n">
        <f aca="false">IF(P5557&gt;0,S5557/P5557,NA())</f>
        <v>0.138681355863994</v>
      </c>
      <c r="U5557" s="4" t="str">
        <f aca="false">IF(T5557&lt;=Parametros!$B$7,"MENOR",IF(T5557&lt;=Parametros!$B$8,"PROMEDIO MENOR-MEDIANA","PROMEDIO"))</f>
        <v>MENOR</v>
      </c>
      <c r="V5557" s="23" t="n">
        <f aca="false">IF(T5557&lt;=Parametros!$B$7,M5557,IF(T5557&lt;=Parametros!$B$8,Q5557,P5557))</f>
        <v>258379.19</v>
      </c>
      <c r="W5557" s="26" t="n">
        <f aca="false">ROUND(V5557,0)</f>
        <v>258379</v>
      </c>
      <c r="X5557" s="27" t="n">
        <f aca="false">K5557/G5557</f>
        <v>0.959468796185582</v>
      </c>
      <c r="Y5557" s="27" t="n">
        <f aca="false">L5557/G5557</f>
        <v>1.25631094640059</v>
      </c>
    </row>
    <row r="5558" customFormat="false" ht="15" hidden="false" customHeight="true" outlineLevel="0" collapsed="false">
      <c r="A5558" s="4" t="s">
        <v>975</v>
      </c>
      <c r="B5558" s="4" t="s">
        <v>1668</v>
      </c>
      <c r="C5558" s="4" t="s">
        <v>2479</v>
      </c>
      <c r="D5558" s="4" t="s">
        <v>2480</v>
      </c>
      <c r="E5558" s="4" t="s">
        <v>98</v>
      </c>
      <c r="F5558" s="4" t="s">
        <v>99</v>
      </c>
      <c r="G5558" s="23" t="n">
        <v>515171</v>
      </c>
      <c r="H5558" s="24" t="n">
        <f aca="false">Parametros!$B$3</f>
        <v>160.42</v>
      </c>
      <c r="I5558" s="24" t="n">
        <f aca="false">Parametros!$B$4</f>
        <v>151.76</v>
      </c>
      <c r="J5558" s="23" t="n">
        <f aca="false">G5558*H5558/I5558</f>
        <v>544568.607142857</v>
      </c>
      <c r="K5558" s="23" t="n">
        <v>494291.62</v>
      </c>
      <c r="L5558" s="23" t="n">
        <v>647241</v>
      </c>
      <c r="M5558" s="23" t="n">
        <f aca="false">MIN(J5558:L5558)</f>
        <v>494291.62</v>
      </c>
      <c r="N5558" s="23" t="n">
        <f aca="false">MAX(J5558:L5558)</f>
        <v>647241</v>
      </c>
      <c r="O5558" s="23" t="n">
        <f aca="false">MEDIAN(J5558:L5558)</f>
        <v>544568.607142857</v>
      </c>
      <c r="P5558" s="23" t="n">
        <f aca="false">AVERAGE(J5558:L5558)</f>
        <v>562033.742380952</v>
      </c>
      <c r="Q5558" s="23" t="n">
        <f aca="false">AVERAGE(M5558,O5558)</f>
        <v>519430.113571429</v>
      </c>
      <c r="R5558" s="23" t="n">
        <f aca="false">AVERAGE(N5558,O5558)</f>
        <v>595904.803571429</v>
      </c>
      <c r="S5558" s="23" t="n">
        <f aca="false">STDEV(J5558:L5558)</f>
        <v>77956.0864991299</v>
      </c>
      <c r="T5558" s="25" t="n">
        <f aca="false">IF(P5558&gt;0,S5558/P5558,NA())</f>
        <v>0.13870356994739</v>
      </c>
      <c r="U5558" s="4" t="str">
        <f aca="false">IF(T5558&lt;=Parametros!$B$7,"MENOR",IF(T5558&lt;=Parametros!$B$8,"PROMEDIO MENOR-MEDIANA","PROMEDIO"))</f>
        <v>MENOR</v>
      </c>
      <c r="V5558" s="23" t="n">
        <f aca="false">IF(T5558&lt;=Parametros!$B$7,M5558,IF(T5558&lt;=Parametros!$B$8,Q5558,P5558))</f>
        <v>494291.62</v>
      </c>
      <c r="W5558" s="26" t="n">
        <f aca="false">ROUND(V5558,0)</f>
        <v>494292</v>
      </c>
      <c r="X5558" s="27" t="n">
        <f aca="false">K5558/G5558</f>
        <v>0.959470971774421</v>
      </c>
      <c r="Y5558" s="27" t="n">
        <f aca="false">L5558/G5558</f>
        <v>1.25636147997461</v>
      </c>
    </row>
    <row r="5559" customFormat="false" ht="26.25" hidden="false" customHeight="true" outlineLevel="0" collapsed="false">
      <c r="A5559" s="4" t="s">
        <v>978</v>
      </c>
      <c r="B5559" s="4" t="s">
        <v>1668</v>
      </c>
      <c r="C5559" s="4" t="s">
        <v>2267</v>
      </c>
      <c r="D5559" s="4" t="s">
        <v>2268</v>
      </c>
      <c r="E5559" s="4" t="s">
        <v>98</v>
      </c>
      <c r="F5559" s="4" t="s">
        <v>99</v>
      </c>
      <c r="G5559" s="23" t="n">
        <v>269294</v>
      </c>
      <c r="H5559" s="24" t="n">
        <f aca="false">Parametros!$B$3</f>
        <v>160.42</v>
      </c>
      <c r="I5559" s="24" t="n">
        <f aca="false">Parametros!$B$4</f>
        <v>151.76</v>
      </c>
      <c r="J5559" s="23" t="n">
        <f aca="false">G5559*H5559/I5559</f>
        <v>284660.934897206</v>
      </c>
      <c r="K5559" s="23" t="n">
        <v>258379.19</v>
      </c>
      <c r="L5559" s="23" t="n">
        <v>338317</v>
      </c>
      <c r="M5559" s="23" t="n">
        <f aca="false">MIN(J5559:L5559)</f>
        <v>258379.19</v>
      </c>
      <c r="N5559" s="23" t="n">
        <f aca="false">MAX(J5559:L5559)</f>
        <v>338317</v>
      </c>
      <c r="O5559" s="23" t="n">
        <f aca="false">MEDIAN(J5559:L5559)</f>
        <v>284660.934897206</v>
      </c>
      <c r="P5559" s="23" t="n">
        <f aca="false">AVERAGE(J5559:L5559)</f>
        <v>293785.708299069</v>
      </c>
      <c r="Q5559" s="23" t="n">
        <f aca="false">AVERAGE(M5559,O5559)</f>
        <v>271520.062448603</v>
      </c>
      <c r="R5559" s="23" t="n">
        <f aca="false">AVERAGE(N5559,O5559)</f>
        <v>311488.967448603</v>
      </c>
      <c r="S5559" s="23" t="n">
        <f aca="false">STDEV(J5559:L5559)</f>
        <v>40742.6003603787</v>
      </c>
      <c r="T5559" s="25" t="n">
        <f aca="false">IF(P5559&gt;0,S5559/P5559,NA())</f>
        <v>0.138681355863994</v>
      </c>
      <c r="U5559" s="4" t="str">
        <f aca="false">IF(T5559&lt;=Parametros!$B$7,"MENOR",IF(T5559&lt;=Parametros!$B$8,"PROMEDIO MENOR-MEDIANA","PROMEDIO"))</f>
        <v>MENOR</v>
      </c>
      <c r="V5559" s="23" t="n">
        <f aca="false">IF(T5559&lt;=Parametros!$B$7,M5559,IF(T5559&lt;=Parametros!$B$8,Q5559,P5559))</f>
        <v>258379.19</v>
      </c>
      <c r="W5559" s="26" t="n">
        <f aca="false">ROUND(V5559,0)</f>
        <v>258379</v>
      </c>
      <c r="X5559" s="27" t="n">
        <f aca="false">K5559/G5559</f>
        <v>0.959468796185582</v>
      </c>
      <c r="Y5559" s="27" t="n">
        <f aca="false">L5559/G5559</f>
        <v>1.25631094640059</v>
      </c>
    </row>
    <row r="5560" customFormat="false" ht="15" hidden="false" customHeight="true" outlineLevel="0" collapsed="false">
      <c r="A5560" s="4" t="s">
        <v>981</v>
      </c>
      <c r="B5560" s="4" t="s">
        <v>1668</v>
      </c>
      <c r="C5560" s="4" t="s">
        <v>2269</v>
      </c>
      <c r="D5560" s="4" t="s">
        <v>2270</v>
      </c>
      <c r="E5560" s="4" t="s">
        <v>98</v>
      </c>
      <c r="F5560" s="4" t="s">
        <v>99</v>
      </c>
      <c r="G5560" s="23" t="n">
        <v>128792</v>
      </c>
      <c r="H5560" s="24" t="n">
        <f aca="false">Parametros!$B$3</f>
        <v>160.42</v>
      </c>
      <c r="I5560" s="24" t="n">
        <f aca="false">Parametros!$B$4</f>
        <v>151.76</v>
      </c>
      <c r="J5560" s="23" t="n">
        <f aca="false">G5560*H5560/I5560</f>
        <v>136141.358987876</v>
      </c>
      <c r="K5560" s="23" t="n">
        <v>123572.22</v>
      </c>
      <c r="L5560" s="23" t="n">
        <v>161721</v>
      </c>
      <c r="M5560" s="23" t="n">
        <f aca="false">MIN(J5560:L5560)</f>
        <v>123572.22</v>
      </c>
      <c r="N5560" s="23" t="n">
        <f aca="false">MAX(J5560:L5560)</f>
        <v>161721</v>
      </c>
      <c r="O5560" s="23" t="n">
        <f aca="false">MEDIAN(J5560:L5560)</f>
        <v>136141.358987876</v>
      </c>
      <c r="P5560" s="23" t="n">
        <f aca="false">AVERAGE(J5560:L5560)</f>
        <v>140478.192995959</v>
      </c>
      <c r="Q5560" s="23" t="n">
        <f aca="false">AVERAGE(M5560,O5560)</f>
        <v>129856.789493938</v>
      </c>
      <c r="R5560" s="23" t="n">
        <f aca="false">AVERAGE(N5560,O5560)</f>
        <v>148931.179493938</v>
      </c>
      <c r="S5560" s="23" t="n">
        <f aca="false">STDEV(J5560:L5560)</f>
        <v>19440.6391557055</v>
      </c>
      <c r="T5560" s="25" t="n">
        <f aca="false">IF(P5560&gt;0,S5560/P5560,NA())</f>
        <v>0.138389017833286</v>
      </c>
      <c r="U5560" s="4" t="str">
        <f aca="false">IF(T5560&lt;=Parametros!$B$7,"MENOR",IF(T5560&lt;=Parametros!$B$8,"PROMEDIO MENOR-MEDIANA","PROMEDIO"))</f>
        <v>MENOR</v>
      </c>
      <c r="V5560" s="23" t="n">
        <f aca="false">IF(T5560&lt;=Parametros!$B$7,M5560,IF(T5560&lt;=Parametros!$B$8,Q5560,P5560))</f>
        <v>123572.22</v>
      </c>
      <c r="W5560" s="26" t="n">
        <f aca="false">ROUND(V5560,0)</f>
        <v>123572</v>
      </c>
      <c r="X5560" s="27" t="n">
        <f aca="false">K5560/G5560</f>
        <v>0.959471240449717</v>
      </c>
      <c r="Y5560" s="27" t="n">
        <f aca="false">L5560/G5560</f>
        <v>1.25567581837381</v>
      </c>
    </row>
    <row r="5561" customFormat="false" ht="26.25" hidden="false" customHeight="true" outlineLevel="0" collapsed="false">
      <c r="A5561" s="4" t="s">
        <v>984</v>
      </c>
      <c r="B5561" s="4" t="s">
        <v>1668</v>
      </c>
      <c r="C5561" s="4" t="s">
        <v>2271</v>
      </c>
      <c r="D5561" s="4" t="s">
        <v>2272</v>
      </c>
      <c r="E5561" s="4" t="s">
        <v>98</v>
      </c>
      <c r="F5561" s="4" t="s">
        <v>99</v>
      </c>
      <c r="G5561" s="23" t="n">
        <v>257586</v>
      </c>
      <c r="H5561" s="24" t="n">
        <f aca="false">Parametros!$B$3</f>
        <v>160.42</v>
      </c>
      <c r="I5561" s="24" t="n">
        <f aca="false">Parametros!$B$4</f>
        <v>151.76</v>
      </c>
      <c r="J5561" s="23" t="n">
        <f aca="false">G5561*H5561/I5561</f>
        <v>272284.832103321</v>
      </c>
      <c r="K5561" s="23" t="n">
        <v>247146.27</v>
      </c>
      <c r="L5561" s="23" t="n">
        <v>323561</v>
      </c>
      <c r="M5561" s="23" t="n">
        <f aca="false">MIN(J5561:L5561)</f>
        <v>247146.27</v>
      </c>
      <c r="N5561" s="23" t="n">
        <f aca="false">MAX(J5561:L5561)</f>
        <v>323561</v>
      </c>
      <c r="O5561" s="23" t="n">
        <f aca="false">MEDIAN(J5561:L5561)</f>
        <v>272284.832103321</v>
      </c>
      <c r="P5561" s="23" t="n">
        <f aca="false">AVERAGE(J5561:L5561)</f>
        <v>280997.367367774</v>
      </c>
      <c r="Q5561" s="23" t="n">
        <f aca="false">AVERAGE(M5561,O5561)</f>
        <v>259715.551051661</v>
      </c>
      <c r="R5561" s="23" t="n">
        <f aca="false">AVERAGE(N5561,O5561)</f>
        <v>297922.916051661</v>
      </c>
      <c r="S5561" s="23" t="n">
        <f aca="false">STDEV(J5561:L5561)</f>
        <v>38945.2685610714</v>
      </c>
      <c r="T5561" s="25" t="n">
        <f aca="false">IF(P5561&gt;0,S5561/P5561,NA())</f>
        <v>0.138596560266343</v>
      </c>
      <c r="U5561" s="4" t="str">
        <f aca="false">IF(T5561&lt;=Parametros!$B$7,"MENOR",IF(T5561&lt;=Parametros!$B$8,"PROMEDIO MENOR-MEDIANA","PROMEDIO"))</f>
        <v>MENOR</v>
      </c>
      <c r="V5561" s="23" t="n">
        <f aca="false">IF(T5561&lt;=Parametros!$B$7,M5561,IF(T5561&lt;=Parametros!$B$8,Q5561,P5561))</f>
        <v>247146.27</v>
      </c>
      <c r="W5561" s="26" t="n">
        <f aca="false">ROUND(V5561,0)</f>
        <v>247146</v>
      </c>
      <c r="X5561" s="27" t="n">
        <f aca="false">K5561/G5561</f>
        <v>0.959470895157346</v>
      </c>
      <c r="Y5561" s="27" t="n">
        <f aca="false">L5561/G5561</f>
        <v>1.25612805043752</v>
      </c>
    </row>
    <row r="5562" customFormat="false" ht="26.25" hidden="false" customHeight="true" outlineLevel="0" collapsed="false">
      <c r="A5562" s="4" t="s">
        <v>987</v>
      </c>
      <c r="B5562" s="4" t="s">
        <v>1668</v>
      </c>
      <c r="C5562" s="4" t="s">
        <v>2481</v>
      </c>
      <c r="D5562" s="4" t="s">
        <v>2482</v>
      </c>
      <c r="E5562" s="4" t="s">
        <v>98</v>
      </c>
      <c r="F5562" s="4" t="s">
        <v>99</v>
      </c>
      <c r="G5562" s="23" t="n">
        <v>257586</v>
      </c>
      <c r="H5562" s="24" t="n">
        <f aca="false">Parametros!$B$3</f>
        <v>160.42</v>
      </c>
      <c r="I5562" s="24" t="n">
        <f aca="false">Parametros!$B$4</f>
        <v>151.76</v>
      </c>
      <c r="J5562" s="23" t="n">
        <f aca="false">G5562*H5562/I5562</f>
        <v>272284.832103321</v>
      </c>
      <c r="K5562" s="23" t="n">
        <v>247146.27</v>
      </c>
      <c r="L5562" s="23" t="n">
        <v>323561</v>
      </c>
      <c r="M5562" s="23" t="n">
        <f aca="false">MIN(J5562:L5562)</f>
        <v>247146.27</v>
      </c>
      <c r="N5562" s="23" t="n">
        <f aca="false">MAX(J5562:L5562)</f>
        <v>323561</v>
      </c>
      <c r="O5562" s="23" t="n">
        <f aca="false">MEDIAN(J5562:L5562)</f>
        <v>272284.832103321</v>
      </c>
      <c r="P5562" s="23" t="n">
        <f aca="false">AVERAGE(J5562:L5562)</f>
        <v>280997.367367774</v>
      </c>
      <c r="Q5562" s="23" t="n">
        <f aca="false">AVERAGE(M5562,O5562)</f>
        <v>259715.551051661</v>
      </c>
      <c r="R5562" s="23" t="n">
        <f aca="false">AVERAGE(N5562,O5562)</f>
        <v>297922.916051661</v>
      </c>
      <c r="S5562" s="23" t="n">
        <f aca="false">STDEV(J5562:L5562)</f>
        <v>38945.2685610714</v>
      </c>
      <c r="T5562" s="25" t="n">
        <f aca="false">IF(P5562&gt;0,S5562/P5562,NA())</f>
        <v>0.138596560266343</v>
      </c>
      <c r="U5562" s="4" t="str">
        <f aca="false">IF(T5562&lt;=Parametros!$B$7,"MENOR",IF(T5562&lt;=Parametros!$B$8,"PROMEDIO MENOR-MEDIANA","PROMEDIO"))</f>
        <v>MENOR</v>
      </c>
      <c r="V5562" s="23" t="n">
        <f aca="false">IF(T5562&lt;=Parametros!$B$7,M5562,IF(T5562&lt;=Parametros!$B$8,Q5562,P5562))</f>
        <v>247146.27</v>
      </c>
      <c r="W5562" s="26" t="n">
        <f aca="false">ROUND(V5562,0)</f>
        <v>247146</v>
      </c>
      <c r="X5562" s="27" t="n">
        <f aca="false">K5562/G5562</f>
        <v>0.959470895157346</v>
      </c>
      <c r="Y5562" s="27" t="n">
        <f aca="false">L5562/G5562</f>
        <v>1.25612805043752</v>
      </c>
    </row>
    <row r="5563" customFormat="false" ht="26.25" hidden="false" customHeight="true" outlineLevel="0" collapsed="false">
      <c r="A5563" s="4" t="s">
        <v>990</v>
      </c>
      <c r="B5563" s="4" t="s">
        <v>1668</v>
      </c>
      <c r="C5563" s="4" t="s">
        <v>2273</v>
      </c>
      <c r="D5563" s="4" t="s">
        <v>2274</v>
      </c>
      <c r="E5563" s="4" t="s">
        <v>98</v>
      </c>
      <c r="F5563" s="4" t="s">
        <v>99</v>
      </c>
      <c r="G5563" s="23" t="n">
        <v>386378</v>
      </c>
      <c r="H5563" s="24" t="n">
        <f aca="false">Parametros!$B$3</f>
        <v>160.42</v>
      </c>
      <c r="I5563" s="24" t="n">
        <f aca="false">Parametros!$B$4</f>
        <v>151.76</v>
      </c>
      <c r="J5563" s="23" t="n">
        <f aca="false">G5563*H5563/I5563</f>
        <v>408426.191091197</v>
      </c>
      <c r="K5563" s="23" t="n">
        <v>370718.49</v>
      </c>
      <c r="L5563" s="23" t="n">
        <v>485401</v>
      </c>
      <c r="M5563" s="23" t="n">
        <f aca="false">MIN(J5563:L5563)</f>
        <v>370718.49</v>
      </c>
      <c r="N5563" s="23" t="n">
        <f aca="false">MAX(J5563:L5563)</f>
        <v>485401</v>
      </c>
      <c r="O5563" s="23" t="n">
        <f aca="false">MEDIAN(J5563:L5563)</f>
        <v>408426.191091197</v>
      </c>
      <c r="P5563" s="23" t="n">
        <f aca="false">AVERAGE(J5563:L5563)</f>
        <v>421515.227030399</v>
      </c>
      <c r="Q5563" s="23" t="n">
        <f aca="false">AVERAGE(M5563,O5563)</f>
        <v>389572.340545598</v>
      </c>
      <c r="R5563" s="23" t="n">
        <f aca="false">AVERAGE(N5563,O5563)</f>
        <v>446913.595545598</v>
      </c>
      <c r="S5563" s="23" t="n">
        <f aca="false">STDEV(J5563:L5563)</f>
        <v>58450.9338790949</v>
      </c>
      <c r="T5563" s="25" t="n">
        <f aca="false">IF(P5563&gt;0,S5563/P5563,NA())</f>
        <v>0.13866861771729</v>
      </c>
      <c r="U5563" s="4" t="str">
        <f aca="false">IF(T5563&lt;=Parametros!$B$7,"MENOR",IF(T5563&lt;=Parametros!$B$8,"PROMEDIO MENOR-MEDIANA","PROMEDIO"))</f>
        <v>MENOR</v>
      </c>
      <c r="V5563" s="23" t="n">
        <f aca="false">IF(T5563&lt;=Parametros!$B$7,M5563,IF(T5563&lt;=Parametros!$B$8,Q5563,P5563))</f>
        <v>370718.49</v>
      </c>
      <c r="W5563" s="26" t="n">
        <f aca="false">ROUND(V5563,0)</f>
        <v>370718</v>
      </c>
      <c r="X5563" s="27" t="n">
        <f aca="false">K5563/G5563</f>
        <v>0.959471010254207</v>
      </c>
      <c r="Y5563" s="27" t="n">
        <f aca="false">L5563/G5563</f>
        <v>1.25628529574665</v>
      </c>
    </row>
    <row r="5564" customFormat="false" ht="26.25" hidden="false" customHeight="true" outlineLevel="0" collapsed="false">
      <c r="A5564" s="4" t="s">
        <v>993</v>
      </c>
      <c r="B5564" s="4" t="s">
        <v>1668</v>
      </c>
      <c r="C5564" s="4" t="s">
        <v>2275</v>
      </c>
      <c r="D5564" s="4" t="s">
        <v>2276</v>
      </c>
      <c r="E5564" s="4" t="s">
        <v>98</v>
      </c>
      <c r="F5564" s="4" t="s">
        <v>99</v>
      </c>
      <c r="G5564" s="23" t="n">
        <v>515171</v>
      </c>
      <c r="H5564" s="24" t="n">
        <f aca="false">Parametros!$B$3</f>
        <v>160.42</v>
      </c>
      <c r="I5564" s="24" t="n">
        <f aca="false">Parametros!$B$4</f>
        <v>151.76</v>
      </c>
      <c r="J5564" s="23" t="n">
        <f aca="false">G5564*H5564/I5564</f>
        <v>544568.607142857</v>
      </c>
      <c r="K5564" s="23" t="n">
        <v>494291.62</v>
      </c>
      <c r="L5564" s="23" t="n">
        <v>647241</v>
      </c>
      <c r="M5564" s="23" t="n">
        <f aca="false">MIN(J5564:L5564)</f>
        <v>494291.62</v>
      </c>
      <c r="N5564" s="23" t="n">
        <f aca="false">MAX(J5564:L5564)</f>
        <v>647241</v>
      </c>
      <c r="O5564" s="23" t="n">
        <f aca="false">MEDIAN(J5564:L5564)</f>
        <v>544568.607142857</v>
      </c>
      <c r="P5564" s="23" t="n">
        <f aca="false">AVERAGE(J5564:L5564)</f>
        <v>562033.742380952</v>
      </c>
      <c r="Q5564" s="23" t="n">
        <f aca="false">AVERAGE(M5564,O5564)</f>
        <v>519430.113571429</v>
      </c>
      <c r="R5564" s="23" t="n">
        <f aca="false">AVERAGE(N5564,O5564)</f>
        <v>595904.803571429</v>
      </c>
      <c r="S5564" s="23" t="n">
        <f aca="false">STDEV(J5564:L5564)</f>
        <v>77956.0864991299</v>
      </c>
      <c r="T5564" s="25" t="n">
        <f aca="false">IF(P5564&gt;0,S5564/P5564,NA())</f>
        <v>0.13870356994739</v>
      </c>
      <c r="U5564" s="4" t="str">
        <f aca="false">IF(T5564&lt;=Parametros!$B$7,"MENOR",IF(T5564&lt;=Parametros!$B$8,"PROMEDIO MENOR-MEDIANA","PROMEDIO"))</f>
        <v>MENOR</v>
      </c>
      <c r="V5564" s="23" t="n">
        <f aca="false">IF(T5564&lt;=Parametros!$B$7,M5564,IF(T5564&lt;=Parametros!$B$8,Q5564,P5564))</f>
        <v>494291.62</v>
      </c>
      <c r="W5564" s="26" t="n">
        <f aca="false">ROUND(V5564,0)</f>
        <v>494292</v>
      </c>
      <c r="X5564" s="27" t="n">
        <f aca="false">K5564/G5564</f>
        <v>0.959470971774421</v>
      </c>
      <c r="Y5564" s="27" t="n">
        <f aca="false">L5564/G5564</f>
        <v>1.25636147997461</v>
      </c>
    </row>
    <row r="5565" customFormat="false" ht="26.25" hidden="false" customHeight="true" outlineLevel="0" collapsed="false">
      <c r="A5565" s="4" t="s">
        <v>996</v>
      </c>
      <c r="B5565" s="4" t="s">
        <v>1668</v>
      </c>
      <c r="C5565" s="4" t="s">
        <v>2277</v>
      </c>
      <c r="D5565" s="4" t="s">
        <v>2278</v>
      </c>
      <c r="E5565" s="4" t="s">
        <v>98</v>
      </c>
      <c r="F5565" s="4" t="s">
        <v>99</v>
      </c>
      <c r="G5565" s="23" t="n">
        <v>515171</v>
      </c>
      <c r="H5565" s="24" t="n">
        <f aca="false">Parametros!$B$3</f>
        <v>160.42</v>
      </c>
      <c r="I5565" s="24" t="n">
        <f aca="false">Parametros!$B$4</f>
        <v>151.76</v>
      </c>
      <c r="J5565" s="23" t="n">
        <f aca="false">G5565*H5565/I5565</f>
        <v>544568.607142857</v>
      </c>
      <c r="K5565" s="23" t="n">
        <v>494291.62</v>
      </c>
      <c r="L5565" s="23" t="n">
        <v>647241</v>
      </c>
      <c r="M5565" s="23" t="n">
        <f aca="false">MIN(J5565:L5565)</f>
        <v>494291.62</v>
      </c>
      <c r="N5565" s="23" t="n">
        <f aca="false">MAX(J5565:L5565)</f>
        <v>647241</v>
      </c>
      <c r="O5565" s="23" t="n">
        <f aca="false">MEDIAN(J5565:L5565)</f>
        <v>544568.607142857</v>
      </c>
      <c r="P5565" s="23" t="n">
        <f aca="false">AVERAGE(J5565:L5565)</f>
        <v>562033.742380952</v>
      </c>
      <c r="Q5565" s="23" t="n">
        <f aca="false">AVERAGE(M5565,O5565)</f>
        <v>519430.113571429</v>
      </c>
      <c r="R5565" s="23" t="n">
        <f aca="false">AVERAGE(N5565,O5565)</f>
        <v>595904.803571429</v>
      </c>
      <c r="S5565" s="23" t="n">
        <f aca="false">STDEV(J5565:L5565)</f>
        <v>77956.0864991299</v>
      </c>
      <c r="T5565" s="25" t="n">
        <f aca="false">IF(P5565&gt;0,S5565/P5565,NA())</f>
        <v>0.13870356994739</v>
      </c>
      <c r="U5565" s="4" t="str">
        <f aca="false">IF(T5565&lt;=Parametros!$B$7,"MENOR",IF(T5565&lt;=Parametros!$B$8,"PROMEDIO MENOR-MEDIANA","PROMEDIO"))</f>
        <v>MENOR</v>
      </c>
      <c r="V5565" s="23" t="n">
        <f aca="false">IF(T5565&lt;=Parametros!$B$7,M5565,IF(T5565&lt;=Parametros!$B$8,Q5565,P5565))</f>
        <v>494291.62</v>
      </c>
      <c r="W5565" s="26" t="n">
        <f aca="false">ROUND(V5565,0)</f>
        <v>494292</v>
      </c>
      <c r="X5565" s="27" t="n">
        <f aca="false">K5565/G5565</f>
        <v>0.959470971774421</v>
      </c>
      <c r="Y5565" s="27" t="n">
        <f aca="false">L5565/G5565</f>
        <v>1.25636147997461</v>
      </c>
    </row>
    <row r="5566" customFormat="false" ht="26.25" hidden="false" customHeight="true" outlineLevel="0" collapsed="false">
      <c r="A5566" s="4" t="s">
        <v>999</v>
      </c>
      <c r="B5566" s="4" t="s">
        <v>1668</v>
      </c>
      <c r="C5566" s="4" t="s">
        <v>2483</v>
      </c>
      <c r="D5566" s="4" t="s">
        <v>2484</v>
      </c>
      <c r="E5566" s="4" t="s">
        <v>98</v>
      </c>
      <c r="F5566" s="4" t="s">
        <v>99</v>
      </c>
      <c r="G5566" s="23" t="n">
        <v>257586</v>
      </c>
      <c r="H5566" s="24" t="n">
        <f aca="false">Parametros!$B$3</f>
        <v>160.42</v>
      </c>
      <c r="I5566" s="24" t="n">
        <f aca="false">Parametros!$B$4</f>
        <v>151.76</v>
      </c>
      <c r="J5566" s="23" t="n">
        <f aca="false">G5566*H5566/I5566</f>
        <v>272284.832103321</v>
      </c>
      <c r="K5566" s="23" t="n">
        <v>247146.27</v>
      </c>
      <c r="L5566" s="23" t="n">
        <v>323561</v>
      </c>
      <c r="M5566" s="23" t="n">
        <f aca="false">MIN(J5566:L5566)</f>
        <v>247146.27</v>
      </c>
      <c r="N5566" s="23" t="n">
        <f aca="false">MAX(J5566:L5566)</f>
        <v>323561</v>
      </c>
      <c r="O5566" s="23" t="n">
        <f aca="false">MEDIAN(J5566:L5566)</f>
        <v>272284.832103321</v>
      </c>
      <c r="P5566" s="23" t="n">
        <f aca="false">AVERAGE(J5566:L5566)</f>
        <v>280997.367367774</v>
      </c>
      <c r="Q5566" s="23" t="n">
        <f aca="false">AVERAGE(M5566,O5566)</f>
        <v>259715.551051661</v>
      </c>
      <c r="R5566" s="23" t="n">
        <f aca="false">AVERAGE(N5566,O5566)</f>
        <v>297922.916051661</v>
      </c>
      <c r="S5566" s="23" t="n">
        <f aca="false">STDEV(J5566:L5566)</f>
        <v>38945.2685610714</v>
      </c>
      <c r="T5566" s="25" t="n">
        <f aca="false">IF(P5566&gt;0,S5566/P5566,NA())</f>
        <v>0.138596560266343</v>
      </c>
      <c r="U5566" s="4" t="str">
        <f aca="false">IF(T5566&lt;=Parametros!$B$7,"MENOR",IF(T5566&lt;=Parametros!$B$8,"PROMEDIO MENOR-MEDIANA","PROMEDIO"))</f>
        <v>MENOR</v>
      </c>
      <c r="V5566" s="23" t="n">
        <f aca="false">IF(T5566&lt;=Parametros!$B$7,M5566,IF(T5566&lt;=Parametros!$B$8,Q5566,P5566))</f>
        <v>247146.27</v>
      </c>
      <c r="W5566" s="26" t="n">
        <f aca="false">ROUND(V5566,0)</f>
        <v>247146</v>
      </c>
      <c r="X5566" s="27" t="n">
        <f aca="false">K5566/G5566</f>
        <v>0.959470895157346</v>
      </c>
      <c r="Y5566" s="27" t="n">
        <f aca="false">L5566/G5566</f>
        <v>1.25612805043752</v>
      </c>
    </row>
    <row r="5567" customFormat="false" ht="26.25" hidden="false" customHeight="true" outlineLevel="0" collapsed="false">
      <c r="A5567" s="4" t="s">
        <v>1002</v>
      </c>
      <c r="B5567" s="4" t="s">
        <v>1668</v>
      </c>
      <c r="C5567" s="4" t="s">
        <v>2485</v>
      </c>
      <c r="D5567" s="4" t="s">
        <v>2486</v>
      </c>
      <c r="E5567" s="4" t="s">
        <v>98</v>
      </c>
      <c r="F5567" s="4" t="s">
        <v>99</v>
      </c>
      <c r="G5567" s="23" t="n">
        <v>257586</v>
      </c>
      <c r="H5567" s="24" t="n">
        <f aca="false">Parametros!$B$3</f>
        <v>160.42</v>
      </c>
      <c r="I5567" s="24" t="n">
        <f aca="false">Parametros!$B$4</f>
        <v>151.76</v>
      </c>
      <c r="J5567" s="23" t="n">
        <f aca="false">G5567*H5567/I5567</f>
        <v>272284.832103321</v>
      </c>
      <c r="K5567" s="23" t="n">
        <v>247146.27</v>
      </c>
      <c r="L5567" s="23" t="n">
        <v>323561</v>
      </c>
      <c r="M5567" s="23" t="n">
        <f aca="false">MIN(J5567:L5567)</f>
        <v>247146.27</v>
      </c>
      <c r="N5567" s="23" t="n">
        <f aca="false">MAX(J5567:L5567)</f>
        <v>323561</v>
      </c>
      <c r="O5567" s="23" t="n">
        <f aca="false">MEDIAN(J5567:L5567)</f>
        <v>272284.832103321</v>
      </c>
      <c r="P5567" s="23" t="n">
        <f aca="false">AVERAGE(J5567:L5567)</f>
        <v>280997.367367774</v>
      </c>
      <c r="Q5567" s="23" t="n">
        <f aca="false">AVERAGE(M5567,O5567)</f>
        <v>259715.551051661</v>
      </c>
      <c r="R5567" s="23" t="n">
        <f aca="false">AVERAGE(N5567,O5567)</f>
        <v>297922.916051661</v>
      </c>
      <c r="S5567" s="23" t="n">
        <f aca="false">STDEV(J5567:L5567)</f>
        <v>38945.2685610714</v>
      </c>
      <c r="T5567" s="25" t="n">
        <f aca="false">IF(P5567&gt;0,S5567/P5567,NA())</f>
        <v>0.138596560266343</v>
      </c>
      <c r="U5567" s="4" t="str">
        <f aca="false">IF(T5567&lt;=Parametros!$B$7,"MENOR",IF(T5567&lt;=Parametros!$B$8,"PROMEDIO MENOR-MEDIANA","PROMEDIO"))</f>
        <v>MENOR</v>
      </c>
      <c r="V5567" s="23" t="n">
        <f aca="false">IF(T5567&lt;=Parametros!$B$7,M5567,IF(T5567&lt;=Parametros!$B$8,Q5567,P5567))</f>
        <v>247146.27</v>
      </c>
      <c r="W5567" s="26" t="n">
        <f aca="false">ROUND(V5567,0)</f>
        <v>247146</v>
      </c>
      <c r="X5567" s="27" t="n">
        <f aca="false">K5567/G5567</f>
        <v>0.959470895157346</v>
      </c>
      <c r="Y5567" s="27" t="n">
        <f aca="false">L5567/G5567</f>
        <v>1.25612805043752</v>
      </c>
    </row>
    <row r="5568" customFormat="false" ht="26.25" hidden="false" customHeight="true" outlineLevel="0" collapsed="false">
      <c r="A5568" s="4" t="s">
        <v>1005</v>
      </c>
      <c r="B5568" s="4" t="s">
        <v>1668</v>
      </c>
      <c r="C5568" s="4" t="s">
        <v>2279</v>
      </c>
      <c r="D5568" s="4" t="s">
        <v>2280</v>
      </c>
      <c r="E5568" s="4" t="s">
        <v>98</v>
      </c>
      <c r="F5568" s="4" t="s">
        <v>99</v>
      </c>
      <c r="G5568" s="23" t="n">
        <v>410372</v>
      </c>
      <c r="H5568" s="24" t="n">
        <f aca="false">Parametros!$B$3</f>
        <v>160.42</v>
      </c>
      <c r="I5568" s="24" t="n">
        <f aca="false">Parametros!$B$4</f>
        <v>151.76</v>
      </c>
      <c r="J5568" s="23" t="n">
        <f aca="false">G5568*H5568/I5568</f>
        <v>433789.379546653</v>
      </c>
      <c r="K5568" s="23" t="n">
        <v>393739.61</v>
      </c>
      <c r="L5568" s="23" t="n">
        <v>515627</v>
      </c>
      <c r="M5568" s="23" t="n">
        <f aca="false">MIN(J5568:L5568)</f>
        <v>393739.61</v>
      </c>
      <c r="N5568" s="23" t="n">
        <f aca="false">MAX(J5568:L5568)</f>
        <v>515627</v>
      </c>
      <c r="O5568" s="23" t="n">
        <f aca="false">MEDIAN(J5568:L5568)</f>
        <v>433789.379546653</v>
      </c>
      <c r="P5568" s="23" t="n">
        <f aca="false">AVERAGE(J5568:L5568)</f>
        <v>447718.663182218</v>
      </c>
      <c r="Q5568" s="23" t="n">
        <f aca="false">AVERAGE(M5568,O5568)</f>
        <v>413764.494773326</v>
      </c>
      <c r="R5568" s="23" t="n">
        <f aca="false">AVERAGE(N5568,O5568)</f>
        <v>474708.189773326</v>
      </c>
      <c r="S5568" s="23" t="n">
        <f aca="false">STDEV(J5568:L5568)</f>
        <v>62126.1029455658</v>
      </c>
      <c r="T5568" s="25" t="n">
        <f aca="false">IF(P5568&gt;0,S5568/P5568,NA())</f>
        <v>0.138761476914982</v>
      </c>
      <c r="U5568" s="4" t="str">
        <f aca="false">IF(T5568&lt;=Parametros!$B$7,"MENOR",IF(T5568&lt;=Parametros!$B$8,"PROMEDIO MENOR-MEDIANA","PROMEDIO"))</f>
        <v>MENOR</v>
      </c>
      <c r="V5568" s="23" t="n">
        <f aca="false">IF(T5568&lt;=Parametros!$B$7,M5568,IF(T5568&lt;=Parametros!$B$8,Q5568,P5568))</f>
        <v>393739.61</v>
      </c>
      <c r="W5568" s="26" t="n">
        <f aca="false">ROUND(V5568,0)</f>
        <v>393740</v>
      </c>
      <c r="X5568" s="27" t="n">
        <f aca="false">K5568/G5568</f>
        <v>0.959469968711316</v>
      </c>
      <c r="Y5568" s="27" t="n">
        <f aca="false">L5568/G5568</f>
        <v>1.25648679734485</v>
      </c>
    </row>
    <row r="5569" customFormat="false" ht="26.25" hidden="false" customHeight="true" outlineLevel="0" collapsed="false">
      <c r="A5569" s="4" t="s">
        <v>1008</v>
      </c>
      <c r="B5569" s="4" t="s">
        <v>1668</v>
      </c>
      <c r="C5569" s="4" t="s">
        <v>2281</v>
      </c>
      <c r="D5569" s="4" t="s">
        <v>2282</v>
      </c>
      <c r="E5569" s="4" t="s">
        <v>98</v>
      </c>
      <c r="F5569" s="4" t="s">
        <v>99</v>
      </c>
      <c r="G5569" s="23" t="n">
        <v>410372</v>
      </c>
      <c r="H5569" s="24" t="n">
        <f aca="false">Parametros!$B$3</f>
        <v>160.42</v>
      </c>
      <c r="I5569" s="24" t="n">
        <f aca="false">Parametros!$B$4</f>
        <v>151.76</v>
      </c>
      <c r="J5569" s="23" t="n">
        <f aca="false">G5569*H5569/I5569</f>
        <v>433789.379546653</v>
      </c>
      <c r="K5569" s="23" t="n">
        <v>393739.61</v>
      </c>
      <c r="L5569" s="23" t="n">
        <v>515627</v>
      </c>
      <c r="M5569" s="23" t="n">
        <f aca="false">MIN(J5569:L5569)</f>
        <v>393739.61</v>
      </c>
      <c r="N5569" s="23" t="n">
        <f aca="false">MAX(J5569:L5569)</f>
        <v>515627</v>
      </c>
      <c r="O5569" s="23" t="n">
        <f aca="false">MEDIAN(J5569:L5569)</f>
        <v>433789.379546653</v>
      </c>
      <c r="P5569" s="23" t="n">
        <f aca="false">AVERAGE(J5569:L5569)</f>
        <v>447718.663182218</v>
      </c>
      <c r="Q5569" s="23" t="n">
        <f aca="false">AVERAGE(M5569,O5569)</f>
        <v>413764.494773326</v>
      </c>
      <c r="R5569" s="23" t="n">
        <f aca="false">AVERAGE(N5569,O5569)</f>
        <v>474708.189773326</v>
      </c>
      <c r="S5569" s="23" t="n">
        <f aca="false">STDEV(J5569:L5569)</f>
        <v>62126.1029455658</v>
      </c>
      <c r="T5569" s="25" t="n">
        <f aca="false">IF(P5569&gt;0,S5569/P5569,NA())</f>
        <v>0.138761476914982</v>
      </c>
      <c r="U5569" s="4" t="str">
        <f aca="false">IF(T5569&lt;=Parametros!$B$7,"MENOR",IF(T5569&lt;=Parametros!$B$8,"PROMEDIO MENOR-MEDIANA","PROMEDIO"))</f>
        <v>MENOR</v>
      </c>
      <c r="V5569" s="23" t="n">
        <f aca="false">IF(T5569&lt;=Parametros!$B$7,M5569,IF(T5569&lt;=Parametros!$B$8,Q5569,P5569))</f>
        <v>393739.61</v>
      </c>
      <c r="W5569" s="26" t="n">
        <f aca="false">ROUND(V5569,0)</f>
        <v>393740</v>
      </c>
      <c r="X5569" s="27" t="n">
        <f aca="false">K5569/G5569</f>
        <v>0.959469968711316</v>
      </c>
      <c r="Y5569" s="27" t="n">
        <f aca="false">L5569/G5569</f>
        <v>1.25648679734485</v>
      </c>
    </row>
    <row r="5570" customFormat="false" ht="15" hidden="false" customHeight="true" outlineLevel="0" collapsed="false">
      <c r="A5570" s="4" t="s">
        <v>1011</v>
      </c>
      <c r="B5570" s="4" t="s">
        <v>1668</v>
      </c>
      <c r="C5570" s="4" t="s">
        <v>2287</v>
      </c>
      <c r="D5570" s="4" t="s">
        <v>2288</v>
      </c>
      <c r="E5570" s="4" t="s">
        <v>98</v>
      </c>
      <c r="F5570" s="4" t="s">
        <v>99</v>
      </c>
      <c r="G5570" s="23" t="n">
        <v>49629</v>
      </c>
      <c r="H5570" s="24" t="n">
        <f aca="false">Parametros!$B$3</f>
        <v>160.42</v>
      </c>
      <c r="I5570" s="24" t="n">
        <f aca="false">Parametros!$B$4</f>
        <v>151.76</v>
      </c>
      <c r="J5570" s="23" t="n">
        <f aca="false">G5570*H5570/I5570</f>
        <v>52461.0185819715</v>
      </c>
      <c r="K5570" s="23" t="n">
        <v>47617.36</v>
      </c>
      <c r="L5570" s="23" t="n">
        <v>62356</v>
      </c>
      <c r="M5570" s="23" t="n">
        <f aca="false">MIN(J5570:L5570)</f>
        <v>47617.36</v>
      </c>
      <c r="N5570" s="23" t="n">
        <f aca="false">MAX(J5570:L5570)</f>
        <v>62356</v>
      </c>
      <c r="O5570" s="23" t="n">
        <f aca="false">MEDIAN(J5570:L5570)</f>
        <v>52461.0185819715</v>
      </c>
      <c r="P5570" s="23" t="n">
        <f aca="false">AVERAGE(J5570:L5570)</f>
        <v>54144.7928606572</v>
      </c>
      <c r="Q5570" s="23" t="n">
        <f aca="false">AVERAGE(M5570,O5570)</f>
        <v>50039.1892909858</v>
      </c>
      <c r="R5570" s="23" t="n">
        <f aca="false">AVERAGE(N5570,O5570)</f>
        <v>57408.5092909858</v>
      </c>
      <c r="S5570" s="23" t="n">
        <f aca="false">STDEV(J5570:L5570)</f>
        <v>7512.2033471261</v>
      </c>
      <c r="T5570" s="25" t="n">
        <f aca="false">IF(P5570&gt;0,S5570/P5570,NA())</f>
        <v>0.138742858735445</v>
      </c>
      <c r="U5570" s="4" t="str">
        <f aca="false">IF(T5570&lt;=Parametros!$B$7,"MENOR",IF(T5570&lt;=Parametros!$B$8,"PROMEDIO MENOR-MEDIANA","PROMEDIO"))</f>
        <v>MENOR</v>
      </c>
      <c r="V5570" s="23" t="n">
        <f aca="false">IF(T5570&lt;=Parametros!$B$7,M5570,IF(T5570&lt;=Parametros!$B$8,Q5570,P5570))</f>
        <v>47617.36</v>
      </c>
      <c r="W5570" s="26" t="n">
        <f aca="false">ROUND(V5570,0)</f>
        <v>47617</v>
      </c>
      <c r="X5570" s="27" t="n">
        <f aca="false">K5570/G5570</f>
        <v>0.959466440992162</v>
      </c>
      <c r="Y5570" s="27" t="n">
        <f aca="false">L5570/G5570</f>
        <v>1.25644280561768</v>
      </c>
    </row>
    <row r="5571" customFormat="false" ht="26.25" hidden="false" customHeight="true" outlineLevel="0" collapsed="false">
      <c r="A5571" s="4" t="s">
        <v>1013</v>
      </c>
      <c r="B5571" s="4" t="s">
        <v>1668</v>
      </c>
      <c r="C5571" s="4" t="s">
        <v>2487</v>
      </c>
      <c r="D5571" s="4" t="s">
        <v>2488</v>
      </c>
      <c r="E5571" s="4" t="s">
        <v>98</v>
      </c>
      <c r="F5571" s="4" t="s">
        <v>99</v>
      </c>
      <c r="G5571" s="23" t="n">
        <v>49629</v>
      </c>
      <c r="H5571" s="24" t="n">
        <f aca="false">Parametros!$B$3</f>
        <v>160.42</v>
      </c>
      <c r="I5571" s="24" t="n">
        <f aca="false">Parametros!$B$4</f>
        <v>151.76</v>
      </c>
      <c r="J5571" s="23" t="n">
        <f aca="false">G5571*H5571/I5571</f>
        <v>52461.0185819715</v>
      </c>
      <c r="K5571" s="23" t="n">
        <v>47617.36</v>
      </c>
      <c r="L5571" s="23" t="n">
        <v>62356</v>
      </c>
      <c r="M5571" s="23" t="n">
        <f aca="false">MIN(J5571:L5571)</f>
        <v>47617.36</v>
      </c>
      <c r="N5571" s="23" t="n">
        <f aca="false">MAX(J5571:L5571)</f>
        <v>62356</v>
      </c>
      <c r="O5571" s="23" t="n">
        <f aca="false">MEDIAN(J5571:L5571)</f>
        <v>52461.0185819715</v>
      </c>
      <c r="P5571" s="23" t="n">
        <f aca="false">AVERAGE(J5571:L5571)</f>
        <v>54144.7928606572</v>
      </c>
      <c r="Q5571" s="23" t="n">
        <f aca="false">AVERAGE(M5571,O5571)</f>
        <v>50039.1892909858</v>
      </c>
      <c r="R5571" s="23" t="n">
        <f aca="false">AVERAGE(N5571,O5571)</f>
        <v>57408.5092909858</v>
      </c>
      <c r="S5571" s="23" t="n">
        <f aca="false">STDEV(J5571:L5571)</f>
        <v>7512.2033471261</v>
      </c>
      <c r="T5571" s="25" t="n">
        <f aca="false">IF(P5571&gt;0,S5571/P5571,NA())</f>
        <v>0.138742858735445</v>
      </c>
      <c r="U5571" s="4" t="str">
        <f aca="false">IF(T5571&lt;=Parametros!$B$7,"MENOR",IF(T5571&lt;=Parametros!$B$8,"PROMEDIO MENOR-MEDIANA","PROMEDIO"))</f>
        <v>MENOR</v>
      </c>
      <c r="V5571" s="23" t="n">
        <f aca="false">IF(T5571&lt;=Parametros!$B$7,M5571,IF(T5571&lt;=Parametros!$B$8,Q5571,P5571))</f>
        <v>47617.36</v>
      </c>
      <c r="W5571" s="26" t="n">
        <f aca="false">ROUND(V5571,0)</f>
        <v>47617</v>
      </c>
      <c r="X5571" s="27" t="n">
        <f aca="false">K5571/G5571</f>
        <v>0.959466440992162</v>
      </c>
      <c r="Y5571" s="27" t="n">
        <f aca="false">L5571/G5571</f>
        <v>1.25644280561768</v>
      </c>
    </row>
    <row r="5572" customFormat="false" ht="15" hidden="false" customHeight="true" outlineLevel="0" collapsed="false">
      <c r="A5572" s="4" t="s">
        <v>1016</v>
      </c>
      <c r="B5572" s="4" t="s">
        <v>1668</v>
      </c>
      <c r="C5572" s="4" t="s">
        <v>2289</v>
      </c>
      <c r="D5572" s="4" t="s">
        <v>2290</v>
      </c>
      <c r="E5572" s="4" t="s">
        <v>98</v>
      </c>
      <c r="F5572" s="4" t="s">
        <v>99</v>
      </c>
      <c r="G5572" s="23" t="n">
        <v>136791</v>
      </c>
      <c r="H5572" s="24" t="n">
        <f aca="false">Parametros!$B$3</f>
        <v>160.42</v>
      </c>
      <c r="I5572" s="24" t="n">
        <f aca="false">Parametros!$B$4</f>
        <v>151.76</v>
      </c>
      <c r="J5572" s="23" t="n">
        <f aca="false">G5572*H5572/I5572</f>
        <v>144596.812203479</v>
      </c>
      <c r="K5572" s="23" t="n">
        <v>131247.15</v>
      </c>
      <c r="L5572" s="23" t="n">
        <v>171836</v>
      </c>
      <c r="M5572" s="23" t="n">
        <f aca="false">MIN(J5572:L5572)</f>
        <v>131247.15</v>
      </c>
      <c r="N5572" s="23" t="n">
        <f aca="false">MAX(J5572:L5572)</f>
        <v>171836</v>
      </c>
      <c r="O5572" s="23" t="n">
        <f aca="false">MEDIAN(J5572:L5572)</f>
        <v>144596.812203479</v>
      </c>
      <c r="P5572" s="23" t="n">
        <f aca="false">AVERAGE(J5572:L5572)</f>
        <v>149226.654067826</v>
      </c>
      <c r="Q5572" s="23" t="n">
        <f aca="false">AVERAGE(M5572,O5572)</f>
        <v>137921.98110174</v>
      </c>
      <c r="R5572" s="23" t="n">
        <f aca="false">AVERAGE(N5572,O5572)</f>
        <v>158216.40610174</v>
      </c>
      <c r="S5572" s="23" t="n">
        <f aca="false">STDEV(J5572:L5572)</f>
        <v>20686.7170630642</v>
      </c>
      <c r="T5572" s="25" t="n">
        <f aca="false">IF(P5572&gt;0,S5572/P5572,NA())</f>
        <v>0.138626153566786</v>
      </c>
      <c r="U5572" s="4" t="str">
        <f aca="false">IF(T5572&lt;=Parametros!$B$7,"MENOR",IF(T5572&lt;=Parametros!$B$8,"PROMEDIO MENOR-MEDIANA","PROMEDIO"))</f>
        <v>MENOR</v>
      </c>
      <c r="V5572" s="23" t="n">
        <f aca="false">IF(T5572&lt;=Parametros!$B$7,M5572,IF(T5572&lt;=Parametros!$B$8,Q5572,P5572))</f>
        <v>131247.15</v>
      </c>
      <c r="W5572" s="26" t="n">
        <f aca="false">ROUND(V5572,0)</f>
        <v>131247</v>
      </c>
      <c r="X5572" s="27" t="n">
        <f aca="false">K5572/G5572</f>
        <v>0.959472114393491</v>
      </c>
      <c r="Y5572" s="27" t="n">
        <f aca="false">L5572/G5572</f>
        <v>1.25619375543713</v>
      </c>
    </row>
    <row r="5573" customFormat="false" ht="26.25" hidden="false" customHeight="true" outlineLevel="0" collapsed="false">
      <c r="A5573" s="4" t="s">
        <v>1019</v>
      </c>
      <c r="B5573" s="4" t="s">
        <v>1668</v>
      </c>
      <c r="C5573" s="4" t="s">
        <v>2291</v>
      </c>
      <c r="D5573" s="4" t="s">
        <v>2292</v>
      </c>
      <c r="E5573" s="4" t="s">
        <v>98</v>
      </c>
      <c r="F5573" s="4" t="s">
        <v>99</v>
      </c>
      <c r="G5573" s="23" t="n">
        <v>538587</v>
      </c>
      <c r="H5573" s="24" t="n">
        <f aca="false">Parametros!$B$3</f>
        <v>160.42</v>
      </c>
      <c r="I5573" s="24" t="n">
        <f aca="false">Parametros!$B$4</f>
        <v>151.76</v>
      </c>
      <c r="J5573" s="23" t="n">
        <f aca="false">G5573*H5573/I5573</f>
        <v>569320.812730627</v>
      </c>
      <c r="K5573" s="23" t="n">
        <v>516758.38</v>
      </c>
      <c r="L5573" s="23" t="n">
        <v>676753</v>
      </c>
      <c r="M5573" s="23" t="n">
        <f aca="false">MIN(J5573:L5573)</f>
        <v>516758.38</v>
      </c>
      <c r="N5573" s="23" t="n">
        <f aca="false">MAX(J5573:L5573)</f>
        <v>676753</v>
      </c>
      <c r="O5573" s="23" t="n">
        <f aca="false">MEDIAN(J5573:L5573)</f>
        <v>569320.812730627</v>
      </c>
      <c r="P5573" s="23" t="n">
        <f aca="false">AVERAGE(J5573:L5573)</f>
        <v>587610.730910209</v>
      </c>
      <c r="Q5573" s="23" t="n">
        <f aca="false">AVERAGE(M5573,O5573)</f>
        <v>543039.596365314</v>
      </c>
      <c r="R5573" s="23" t="n">
        <f aca="false">AVERAGE(N5573,O5573)</f>
        <v>623036.906365314</v>
      </c>
      <c r="S5573" s="23" t="n">
        <f aca="false">STDEV(J5573:L5573)</f>
        <v>81550.3552260684</v>
      </c>
      <c r="T5573" s="25" t="n">
        <f aca="false">IF(P5573&gt;0,S5573/P5573,NA())</f>
        <v>0.13878295772398</v>
      </c>
      <c r="U5573" s="4" t="str">
        <f aca="false">IF(T5573&lt;=Parametros!$B$7,"MENOR",IF(T5573&lt;=Parametros!$B$8,"PROMEDIO MENOR-MEDIANA","PROMEDIO"))</f>
        <v>MENOR</v>
      </c>
      <c r="V5573" s="23" t="n">
        <f aca="false">IF(T5573&lt;=Parametros!$B$7,M5573,IF(T5573&lt;=Parametros!$B$8,Q5573,P5573))</f>
        <v>516758.38</v>
      </c>
      <c r="W5573" s="26" t="n">
        <f aca="false">ROUND(V5573,0)</f>
        <v>516758</v>
      </c>
      <c r="X5573" s="27" t="n">
        <f aca="false">K5573/G5573</f>
        <v>0.959470577641124</v>
      </c>
      <c r="Y5573" s="27" t="n">
        <f aca="false">L5573/G5573</f>
        <v>1.25653422752499</v>
      </c>
    </row>
    <row r="5574" customFormat="false" ht="26.25" hidden="false" customHeight="true" outlineLevel="0" collapsed="false">
      <c r="A5574" s="4" t="s">
        <v>1021</v>
      </c>
      <c r="B5574" s="4" t="s">
        <v>1668</v>
      </c>
      <c r="C5574" s="4" t="s">
        <v>2489</v>
      </c>
      <c r="D5574" s="4" t="s">
        <v>2490</v>
      </c>
      <c r="E5574" s="4" t="s">
        <v>98</v>
      </c>
      <c r="F5574" s="4" t="s">
        <v>99</v>
      </c>
      <c r="G5574" s="23" t="n">
        <v>269294</v>
      </c>
      <c r="H5574" s="24" t="n">
        <f aca="false">Parametros!$B$3</f>
        <v>160.42</v>
      </c>
      <c r="I5574" s="24" t="n">
        <f aca="false">Parametros!$B$4</f>
        <v>151.76</v>
      </c>
      <c r="J5574" s="23" t="n">
        <f aca="false">G5574*H5574/I5574</f>
        <v>284660.934897206</v>
      </c>
      <c r="K5574" s="23" t="n">
        <v>258379.19</v>
      </c>
      <c r="L5574" s="23" t="n">
        <v>338317</v>
      </c>
      <c r="M5574" s="23" t="n">
        <f aca="false">MIN(J5574:L5574)</f>
        <v>258379.19</v>
      </c>
      <c r="N5574" s="23" t="n">
        <f aca="false">MAX(J5574:L5574)</f>
        <v>338317</v>
      </c>
      <c r="O5574" s="23" t="n">
        <f aca="false">MEDIAN(J5574:L5574)</f>
        <v>284660.934897206</v>
      </c>
      <c r="P5574" s="23" t="n">
        <f aca="false">AVERAGE(J5574:L5574)</f>
        <v>293785.708299069</v>
      </c>
      <c r="Q5574" s="23" t="n">
        <f aca="false">AVERAGE(M5574,O5574)</f>
        <v>271520.062448603</v>
      </c>
      <c r="R5574" s="23" t="n">
        <f aca="false">AVERAGE(N5574,O5574)</f>
        <v>311488.967448603</v>
      </c>
      <c r="S5574" s="23" t="n">
        <f aca="false">STDEV(J5574:L5574)</f>
        <v>40742.6003603787</v>
      </c>
      <c r="T5574" s="25" t="n">
        <f aca="false">IF(P5574&gt;0,S5574/P5574,NA())</f>
        <v>0.138681355863994</v>
      </c>
      <c r="U5574" s="4" t="str">
        <f aca="false">IF(T5574&lt;=Parametros!$B$7,"MENOR",IF(T5574&lt;=Parametros!$B$8,"PROMEDIO MENOR-MEDIANA","PROMEDIO"))</f>
        <v>MENOR</v>
      </c>
      <c r="V5574" s="23" t="n">
        <f aca="false">IF(T5574&lt;=Parametros!$B$7,M5574,IF(T5574&lt;=Parametros!$B$8,Q5574,P5574))</f>
        <v>258379.19</v>
      </c>
      <c r="W5574" s="26" t="n">
        <f aca="false">ROUND(V5574,0)</f>
        <v>258379</v>
      </c>
      <c r="X5574" s="27" t="n">
        <f aca="false">K5574/G5574</f>
        <v>0.959468796185582</v>
      </c>
      <c r="Y5574" s="27" t="n">
        <f aca="false">L5574/G5574</f>
        <v>1.25631094640059</v>
      </c>
    </row>
    <row r="5575" customFormat="false" ht="26.25" hidden="false" customHeight="true" outlineLevel="0" collapsed="false">
      <c r="A5575" s="4" t="s">
        <v>1024</v>
      </c>
      <c r="B5575" s="4" t="s">
        <v>1668</v>
      </c>
      <c r="C5575" s="4" t="s">
        <v>2295</v>
      </c>
      <c r="D5575" s="4" t="s">
        <v>2296</v>
      </c>
      <c r="E5575" s="4" t="s">
        <v>98</v>
      </c>
      <c r="F5575" s="4" t="s">
        <v>99</v>
      </c>
      <c r="G5575" s="23" t="n">
        <v>1641486</v>
      </c>
      <c r="H5575" s="24" t="n">
        <f aca="false">Parametros!$B$3</f>
        <v>160.42</v>
      </c>
      <c r="I5575" s="24" t="n">
        <f aca="false">Parametros!$B$4</f>
        <v>151.76</v>
      </c>
      <c r="J5575" s="23" t="n">
        <f aca="false">G5575*H5575/I5575</f>
        <v>1735155.40405904</v>
      </c>
      <c r="K5575" s="23" t="n">
        <v>1574957.51</v>
      </c>
      <c r="L5575" s="23" t="n">
        <v>2062508</v>
      </c>
      <c r="M5575" s="23" t="n">
        <f aca="false">MIN(J5575:L5575)</f>
        <v>1574957.51</v>
      </c>
      <c r="N5575" s="23" t="n">
        <f aca="false">MAX(J5575:L5575)</f>
        <v>2062508</v>
      </c>
      <c r="O5575" s="23" t="n">
        <f aca="false">MEDIAN(J5575:L5575)</f>
        <v>1735155.40405904</v>
      </c>
      <c r="P5575" s="23" t="n">
        <f aca="false">AVERAGE(J5575:L5575)</f>
        <v>1790873.63801968</v>
      </c>
      <c r="Q5575" s="23" t="n">
        <f aca="false">AVERAGE(M5575,O5575)</f>
        <v>1655056.45702952</v>
      </c>
      <c r="R5575" s="23" t="n">
        <f aca="false">AVERAGE(N5575,O5575)</f>
        <v>1898831.70202952</v>
      </c>
      <c r="S5575" s="23" t="n">
        <f aca="false">STDEV(J5575:L5575)</f>
        <v>248505.052808951</v>
      </c>
      <c r="T5575" s="25" t="n">
        <f aca="false">IF(P5575&gt;0,S5575/P5575,NA())</f>
        <v>0.138761913478018</v>
      </c>
      <c r="U5575" s="4" t="str">
        <f aca="false">IF(T5575&lt;=Parametros!$B$7,"MENOR",IF(T5575&lt;=Parametros!$B$8,"PROMEDIO MENOR-MEDIANA","PROMEDIO"))</f>
        <v>MENOR</v>
      </c>
      <c r="V5575" s="23" t="n">
        <f aca="false">IF(T5575&lt;=Parametros!$B$7,M5575,IF(T5575&lt;=Parametros!$B$8,Q5575,P5575))</f>
        <v>1574957.51</v>
      </c>
      <c r="W5575" s="26" t="n">
        <f aca="false">ROUND(V5575,0)</f>
        <v>1574958</v>
      </c>
      <c r="X5575" s="27" t="n">
        <f aca="false">K5575/G5575</f>
        <v>0.959470571177579</v>
      </c>
      <c r="Y5575" s="27" t="n">
        <f aca="false">L5575/G5575</f>
        <v>1.25648832825866</v>
      </c>
    </row>
    <row r="5576" customFormat="false" ht="39" hidden="false" customHeight="true" outlineLevel="0" collapsed="false">
      <c r="A5576" s="4" t="s">
        <v>1027</v>
      </c>
      <c r="B5576" s="4" t="s">
        <v>1668</v>
      </c>
      <c r="C5576" s="4" t="s">
        <v>2293</v>
      </c>
      <c r="D5576" s="4" t="s">
        <v>2294</v>
      </c>
      <c r="E5576" s="4" t="s">
        <v>98</v>
      </c>
      <c r="F5576" s="4" t="s">
        <v>99</v>
      </c>
      <c r="G5576" s="23" t="n">
        <v>269294</v>
      </c>
      <c r="H5576" s="24" t="n">
        <f aca="false">Parametros!$B$3</f>
        <v>160.42</v>
      </c>
      <c r="I5576" s="24" t="n">
        <f aca="false">Parametros!$B$4</f>
        <v>151.76</v>
      </c>
      <c r="J5576" s="23" t="n">
        <f aca="false">G5576*H5576/I5576</f>
        <v>284660.934897206</v>
      </c>
      <c r="K5576" s="23" t="n">
        <v>258379.19</v>
      </c>
      <c r="L5576" s="23" t="n">
        <v>338317</v>
      </c>
      <c r="M5576" s="23" t="n">
        <f aca="false">MIN(J5576:L5576)</f>
        <v>258379.19</v>
      </c>
      <c r="N5576" s="23" t="n">
        <f aca="false">MAX(J5576:L5576)</f>
        <v>338317</v>
      </c>
      <c r="O5576" s="23" t="n">
        <f aca="false">MEDIAN(J5576:L5576)</f>
        <v>284660.934897206</v>
      </c>
      <c r="P5576" s="23" t="n">
        <f aca="false">AVERAGE(J5576:L5576)</f>
        <v>293785.708299069</v>
      </c>
      <c r="Q5576" s="23" t="n">
        <f aca="false">AVERAGE(M5576,O5576)</f>
        <v>271520.062448603</v>
      </c>
      <c r="R5576" s="23" t="n">
        <f aca="false">AVERAGE(N5576,O5576)</f>
        <v>311488.967448603</v>
      </c>
      <c r="S5576" s="23" t="n">
        <f aca="false">STDEV(J5576:L5576)</f>
        <v>40742.6003603787</v>
      </c>
      <c r="T5576" s="25" t="n">
        <f aca="false">IF(P5576&gt;0,S5576/P5576,NA())</f>
        <v>0.138681355863994</v>
      </c>
      <c r="U5576" s="4" t="str">
        <f aca="false">IF(T5576&lt;=Parametros!$B$7,"MENOR",IF(T5576&lt;=Parametros!$B$8,"PROMEDIO MENOR-MEDIANA","PROMEDIO"))</f>
        <v>MENOR</v>
      </c>
      <c r="V5576" s="23" t="n">
        <f aca="false">IF(T5576&lt;=Parametros!$B$7,M5576,IF(T5576&lt;=Parametros!$B$8,Q5576,P5576))</f>
        <v>258379.19</v>
      </c>
      <c r="W5576" s="26" t="n">
        <f aca="false">ROUND(V5576,0)</f>
        <v>258379</v>
      </c>
      <c r="X5576" s="27" t="n">
        <f aca="false">K5576/G5576</f>
        <v>0.959468796185582</v>
      </c>
      <c r="Y5576" s="27" t="n">
        <f aca="false">L5576/G5576</f>
        <v>1.25631094640059</v>
      </c>
    </row>
    <row r="5577" customFormat="false" ht="26.25" hidden="false" customHeight="true" outlineLevel="0" collapsed="false">
      <c r="A5577" s="4" t="s">
        <v>1030</v>
      </c>
      <c r="B5577" s="4" t="s">
        <v>1668</v>
      </c>
      <c r="C5577" s="4" t="s">
        <v>2297</v>
      </c>
      <c r="D5577" s="4" t="s">
        <v>2298</v>
      </c>
      <c r="E5577" s="4" t="s">
        <v>98</v>
      </c>
      <c r="F5577" s="4" t="s">
        <v>99</v>
      </c>
      <c r="G5577" s="23" t="n">
        <v>807882</v>
      </c>
      <c r="H5577" s="24" t="n">
        <f aca="false">Parametros!$B$3</f>
        <v>160.42</v>
      </c>
      <c r="I5577" s="24" t="n">
        <f aca="false">Parametros!$B$4</f>
        <v>151.76</v>
      </c>
      <c r="J5577" s="23" t="n">
        <f aca="false">G5577*H5577/I5577</f>
        <v>853982.804691618</v>
      </c>
      <c r="K5577" s="23" t="n">
        <v>775138.49</v>
      </c>
      <c r="L5577" s="23" t="n">
        <v>1015070</v>
      </c>
      <c r="M5577" s="23" t="n">
        <f aca="false">MIN(J5577:L5577)</f>
        <v>775138.49</v>
      </c>
      <c r="N5577" s="23" t="n">
        <f aca="false">MAX(J5577:L5577)</f>
        <v>1015070</v>
      </c>
      <c r="O5577" s="23" t="n">
        <f aca="false">MEDIAN(J5577:L5577)</f>
        <v>853982.804691618</v>
      </c>
      <c r="P5577" s="23" t="n">
        <f aca="false">AVERAGE(J5577:L5577)</f>
        <v>881397.09823054</v>
      </c>
      <c r="Q5577" s="23" t="n">
        <f aca="false">AVERAGE(M5577,O5577)</f>
        <v>814560.647345809</v>
      </c>
      <c r="R5577" s="23" t="n">
        <f aca="false">AVERAGE(N5577,O5577)</f>
        <v>934526.402345809</v>
      </c>
      <c r="S5577" s="23" t="n">
        <f aca="false">STDEV(J5577:L5577)</f>
        <v>122292.436358095</v>
      </c>
      <c r="T5577" s="25" t="n">
        <f aca="false">IF(P5577&gt;0,S5577/P5577,NA())</f>
        <v>0.138748399108194</v>
      </c>
      <c r="U5577" s="4" t="str">
        <f aca="false">IF(T5577&lt;=Parametros!$B$7,"MENOR",IF(T5577&lt;=Parametros!$B$8,"PROMEDIO MENOR-MEDIANA","PROMEDIO"))</f>
        <v>MENOR</v>
      </c>
      <c r="V5577" s="23" t="n">
        <f aca="false">IF(T5577&lt;=Parametros!$B$7,M5577,IF(T5577&lt;=Parametros!$B$8,Q5577,P5577))</f>
        <v>775138.49</v>
      </c>
      <c r="W5577" s="26" t="n">
        <f aca="false">ROUND(V5577,0)</f>
        <v>775138</v>
      </c>
      <c r="X5577" s="27" t="n">
        <f aca="false">K5577/G5577</f>
        <v>0.95946993496575</v>
      </c>
      <c r="Y5577" s="27" t="n">
        <f aca="false">L5577/G5577</f>
        <v>1.25645824513976</v>
      </c>
    </row>
    <row r="5578" customFormat="false" ht="26.25" hidden="false" customHeight="true" outlineLevel="0" collapsed="false">
      <c r="A5578" s="4" t="s">
        <v>1033</v>
      </c>
      <c r="B5578" s="4" t="s">
        <v>1668</v>
      </c>
      <c r="C5578" s="4" t="s">
        <v>2552</v>
      </c>
      <c r="D5578" s="4" t="s">
        <v>2553</v>
      </c>
      <c r="E5578" s="4" t="s">
        <v>98</v>
      </c>
      <c r="F5578" s="4" t="s">
        <v>99</v>
      </c>
      <c r="G5578" s="23" t="n">
        <v>807882</v>
      </c>
      <c r="H5578" s="24" t="n">
        <f aca="false">Parametros!$B$3</f>
        <v>160.42</v>
      </c>
      <c r="I5578" s="24" t="n">
        <f aca="false">Parametros!$B$4</f>
        <v>151.76</v>
      </c>
      <c r="J5578" s="23" t="n">
        <f aca="false">G5578*H5578/I5578</f>
        <v>853982.804691618</v>
      </c>
      <c r="K5578" s="23" t="n">
        <v>775138.49</v>
      </c>
      <c r="L5578" s="23" t="n">
        <v>1015070</v>
      </c>
      <c r="M5578" s="23" t="n">
        <f aca="false">MIN(J5578:L5578)</f>
        <v>775138.49</v>
      </c>
      <c r="N5578" s="23" t="n">
        <f aca="false">MAX(J5578:L5578)</f>
        <v>1015070</v>
      </c>
      <c r="O5578" s="23" t="n">
        <f aca="false">MEDIAN(J5578:L5578)</f>
        <v>853982.804691618</v>
      </c>
      <c r="P5578" s="23" t="n">
        <f aca="false">AVERAGE(J5578:L5578)</f>
        <v>881397.09823054</v>
      </c>
      <c r="Q5578" s="23" t="n">
        <f aca="false">AVERAGE(M5578,O5578)</f>
        <v>814560.647345809</v>
      </c>
      <c r="R5578" s="23" t="n">
        <f aca="false">AVERAGE(N5578,O5578)</f>
        <v>934526.402345809</v>
      </c>
      <c r="S5578" s="23" t="n">
        <f aca="false">STDEV(J5578:L5578)</f>
        <v>122292.436358095</v>
      </c>
      <c r="T5578" s="25" t="n">
        <f aca="false">IF(P5578&gt;0,S5578/P5578,NA())</f>
        <v>0.138748399108194</v>
      </c>
      <c r="U5578" s="4" t="str">
        <f aca="false">IF(T5578&lt;=Parametros!$B$7,"MENOR",IF(T5578&lt;=Parametros!$B$8,"PROMEDIO MENOR-MEDIANA","PROMEDIO"))</f>
        <v>MENOR</v>
      </c>
      <c r="V5578" s="23" t="n">
        <f aca="false">IF(T5578&lt;=Parametros!$B$7,M5578,IF(T5578&lt;=Parametros!$B$8,Q5578,P5578))</f>
        <v>775138.49</v>
      </c>
      <c r="W5578" s="26" t="n">
        <f aca="false">ROUND(V5578,0)</f>
        <v>775138</v>
      </c>
      <c r="X5578" s="27" t="n">
        <f aca="false">K5578/G5578</f>
        <v>0.95946993496575</v>
      </c>
      <c r="Y5578" s="27" t="n">
        <f aca="false">L5578/G5578</f>
        <v>1.25645824513976</v>
      </c>
    </row>
    <row r="5579" customFormat="false" ht="39" hidden="false" customHeight="true" outlineLevel="0" collapsed="false">
      <c r="A5579" s="4" t="s">
        <v>1036</v>
      </c>
      <c r="B5579" s="4" t="s">
        <v>1668</v>
      </c>
      <c r="C5579" s="4" t="s">
        <v>2554</v>
      </c>
      <c r="D5579" s="4" t="s">
        <v>2555</v>
      </c>
      <c r="E5579" s="4" t="s">
        <v>98</v>
      </c>
      <c r="F5579" s="4" t="s">
        <v>99</v>
      </c>
      <c r="G5579" s="23" t="n">
        <v>807882</v>
      </c>
      <c r="H5579" s="24" t="n">
        <f aca="false">Parametros!$B$3</f>
        <v>160.42</v>
      </c>
      <c r="I5579" s="24" t="n">
        <f aca="false">Parametros!$B$4</f>
        <v>151.76</v>
      </c>
      <c r="J5579" s="23" t="n">
        <f aca="false">G5579*H5579/I5579</f>
        <v>853982.804691618</v>
      </c>
      <c r="K5579" s="23" t="n">
        <v>775138.49</v>
      </c>
      <c r="L5579" s="23" t="n">
        <v>1015070</v>
      </c>
      <c r="M5579" s="23" t="n">
        <f aca="false">MIN(J5579:L5579)</f>
        <v>775138.49</v>
      </c>
      <c r="N5579" s="23" t="n">
        <f aca="false">MAX(J5579:L5579)</f>
        <v>1015070</v>
      </c>
      <c r="O5579" s="23" t="n">
        <f aca="false">MEDIAN(J5579:L5579)</f>
        <v>853982.804691618</v>
      </c>
      <c r="P5579" s="23" t="n">
        <f aca="false">AVERAGE(J5579:L5579)</f>
        <v>881397.09823054</v>
      </c>
      <c r="Q5579" s="23" t="n">
        <f aca="false">AVERAGE(M5579,O5579)</f>
        <v>814560.647345809</v>
      </c>
      <c r="R5579" s="23" t="n">
        <f aca="false">AVERAGE(N5579,O5579)</f>
        <v>934526.402345809</v>
      </c>
      <c r="S5579" s="23" t="n">
        <f aca="false">STDEV(J5579:L5579)</f>
        <v>122292.436358095</v>
      </c>
      <c r="T5579" s="25" t="n">
        <f aca="false">IF(P5579&gt;0,S5579/P5579,NA())</f>
        <v>0.138748399108194</v>
      </c>
      <c r="U5579" s="4" t="str">
        <f aca="false">IF(T5579&lt;=Parametros!$B$7,"MENOR",IF(T5579&lt;=Parametros!$B$8,"PROMEDIO MENOR-MEDIANA","PROMEDIO"))</f>
        <v>MENOR</v>
      </c>
      <c r="V5579" s="23" t="n">
        <f aca="false">IF(T5579&lt;=Parametros!$B$7,M5579,IF(T5579&lt;=Parametros!$B$8,Q5579,P5579))</f>
        <v>775138.49</v>
      </c>
      <c r="W5579" s="26" t="n">
        <f aca="false">ROUND(V5579,0)</f>
        <v>775138</v>
      </c>
      <c r="X5579" s="27" t="n">
        <f aca="false">K5579/G5579</f>
        <v>0.95946993496575</v>
      </c>
      <c r="Y5579" s="27" t="n">
        <f aca="false">L5579/G5579</f>
        <v>1.25645824513976</v>
      </c>
    </row>
    <row r="5580" customFormat="false" ht="26.25" hidden="false" customHeight="true" outlineLevel="0" collapsed="false">
      <c r="A5580" s="4" t="s">
        <v>1039</v>
      </c>
      <c r="B5580" s="4" t="s">
        <v>1668</v>
      </c>
      <c r="C5580" s="4" t="s">
        <v>2303</v>
      </c>
      <c r="D5580" s="4" t="s">
        <v>2304</v>
      </c>
      <c r="E5580" s="4" t="s">
        <v>112</v>
      </c>
      <c r="F5580" s="4" t="s">
        <v>99</v>
      </c>
      <c r="G5580" s="23" t="n">
        <v>54716</v>
      </c>
      <c r="H5580" s="24" t="n">
        <f aca="false">Parametros!$B$3</f>
        <v>160.42</v>
      </c>
      <c r="I5580" s="24" t="n">
        <f aca="false">Parametros!$B$4</f>
        <v>151.76</v>
      </c>
      <c r="J5580" s="23" t="n">
        <f aca="false">G5580*H5580/I5580</f>
        <v>57838.3020558777</v>
      </c>
      <c r="K5580" s="23" t="n">
        <v>52498.49</v>
      </c>
      <c r="L5580" s="23" t="n">
        <v>68663</v>
      </c>
      <c r="M5580" s="23" t="n">
        <f aca="false">MIN(J5580:L5580)</f>
        <v>52498.49</v>
      </c>
      <c r="N5580" s="23" t="n">
        <f aca="false">MAX(J5580:L5580)</f>
        <v>68663</v>
      </c>
      <c r="O5580" s="23" t="n">
        <f aca="false">MEDIAN(J5580:L5580)</f>
        <v>57838.3020558777</v>
      </c>
      <c r="P5580" s="23" t="n">
        <f aca="false">AVERAGE(J5580:L5580)</f>
        <v>59666.5973519592</v>
      </c>
      <c r="Q5580" s="23" t="n">
        <f aca="false">AVERAGE(M5580,O5580)</f>
        <v>55168.3960279389</v>
      </c>
      <c r="R5580" s="23" t="n">
        <f aca="false">AVERAGE(N5580,O5580)</f>
        <v>63250.6510279388</v>
      </c>
      <c r="S5580" s="23" t="n">
        <f aca="false">STDEV(J5580:L5580)</f>
        <v>8235.88754490252</v>
      </c>
      <c r="T5580" s="25" t="n">
        <f aca="false">IF(P5580&gt;0,S5580/P5580,NA())</f>
        <v>0.138031795182168</v>
      </c>
      <c r="U5580" s="4" t="str">
        <f aca="false">IF(T5580&lt;=Parametros!$B$7,"MENOR",IF(T5580&lt;=Parametros!$B$8,"PROMEDIO MENOR-MEDIANA","PROMEDIO"))</f>
        <v>MENOR</v>
      </c>
      <c r="V5580" s="23" t="n">
        <f aca="false">IF(T5580&lt;=Parametros!$B$7,M5580,IF(T5580&lt;=Parametros!$B$8,Q5580,P5580))</f>
        <v>52498.49</v>
      </c>
      <c r="W5580" s="26" t="n">
        <f aca="false">ROUND(V5580,0)</f>
        <v>52498</v>
      </c>
      <c r="X5580" s="27" t="n">
        <f aca="false">K5580/G5580</f>
        <v>0.959472366401053</v>
      </c>
      <c r="Y5580" s="27" t="n">
        <f aca="false">L5580/G5580</f>
        <v>1.25489801886103</v>
      </c>
    </row>
    <row r="5583" customFormat="false" ht="15" hidden="false" customHeight="true" outlineLevel="0" collapsed="false">
      <c r="A5583" s="20" t="s">
        <v>1399</v>
      </c>
      <c r="B5583" s="20"/>
      <c r="C5583" s="20"/>
      <c r="D5583" s="20"/>
      <c r="E5583" s="20"/>
      <c r="F5583" s="20"/>
      <c r="G5583" s="20"/>
      <c r="H5583" s="20"/>
      <c r="I5583" s="20"/>
      <c r="J5583" s="20"/>
      <c r="K5583" s="20"/>
      <c r="L5583" s="20"/>
      <c r="M5583" s="20"/>
      <c r="N5583" s="20"/>
      <c r="O5583" s="20"/>
      <c r="P5583" s="20"/>
      <c r="Q5583" s="20"/>
      <c r="R5583" s="20"/>
      <c r="S5583" s="20"/>
      <c r="T5583" s="20"/>
      <c r="U5583" s="20"/>
      <c r="V5583" s="20"/>
      <c r="W5583" s="20"/>
    </row>
    <row r="5584" customFormat="false" ht="77.25" hidden="false" customHeight="true" outlineLevel="0" collapsed="false">
      <c r="A5584" s="21" t="s">
        <v>67</v>
      </c>
      <c r="B5584" s="21" t="s">
        <v>68</v>
      </c>
      <c r="C5584" s="21" t="s">
        <v>69</v>
      </c>
      <c r="D5584" s="21" t="s">
        <v>70</v>
      </c>
      <c r="E5584" s="21" t="s">
        <v>71</v>
      </c>
      <c r="F5584" s="21" t="s">
        <v>72</v>
      </c>
      <c r="G5584" s="21" t="s">
        <v>73</v>
      </c>
      <c r="H5584" s="21" t="s">
        <v>74</v>
      </c>
      <c r="I5584" s="21" t="s">
        <v>75</v>
      </c>
      <c r="J5584" s="21" t="s">
        <v>76</v>
      </c>
      <c r="K5584" s="21" t="s">
        <v>77</v>
      </c>
      <c r="L5584" s="21" t="s">
        <v>78</v>
      </c>
      <c r="M5584" s="21" t="s">
        <v>79</v>
      </c>
      <c r="N5584" s="21" t="s">
        <v>80</v>
      </c>
      <c r="O5584" s="21" t="s">
        <v>81</v>
      </c>
      <c r="P5584" s="21" t="s">
        <v>82</v>
      </c>
      <c r="Q5584" s="21" t="s">
        <v>83</v>
      </c>
      <c r="R5584" s="21" t="s">
        <v>84</v>
      </c>
      <c r="S5584" s="21" t="s">
        <v>85</v>
      </c>
      <c r="T5584" s="21" t="s">
        <v>86</v>
      </c>
      <c r="U5584" s="21" t="s">
        <v>87</v>
      </c>
      <c r="V5584" s="21" t="s">
        <v>88</v>
      </c>
      <c r="W5584" s="21" t="s">
        <v>89</v>
      </c>
      <c r="X5584" s="21" t="s">
        <v>90</v>
      </c>
      <c r="Y5584" s="21" t="s">
        <v>91</v>
      </c>
    </row>
    <row r="5585" customFormat="false" ht="15" hidden="false" customHeight="true" outlineLevel="0" collapsed="false">
      <c r="A5585" s="22" t="s">
        <v>92</v>
      </c>
      <c r="B5585" s="22" t="s">
        <v>93</v>
      </c>
      <c r="C5585" s="22"/>
      <c r="D5585" s="22"/>
      <c r="E5585" s="22"/>
      <c r="F5585" s="22"/>
      <c r="G5585" s="22"/>
      <c r="H5585" s="22"/>
      <c r="I5585" s="22"/>
      <c r="J5585" s="22"/>
      <c r="K5585" s="22"/>
      <c r="L5585" s="22"/>
      <c r="M5585" s="22"/>
      <c r="N5585" s="22"/>
      <c r="O5585" s="22"/>
      <c r="P5585" s="22"/>
      <c r="Q5585" s="22"/>
      <c r="R5585" s="22"/>
      <c r="S5585" s="22"/>
      <c r="T5585" s="22"/>
      <c r="U5585" s="22"/>
      <c r="V5585" s="22"/>
      <c r="W5585" s="22"/>
    </row>
    <row r="5586" customFormat="false" ht="39" hidden="false" customHeight="true" outlineLevel="0" collapsed="false">
      <c r="A5586" s="4" t="s">
        <v>94</v>
      </c>
      <c r="B5586" s="4" t="s">
        <v>1668</v>
      </c>
      <c r="C5586" s="4" t="s">
        <v>2556</v>
      </c>
      <c r="D5586" s="4" t="s">
        <v>2557</v>
      </c>
      <c r="E5586" s="4" t="s">
        <v>98</v>
      </c>
      <c r="F5586" s="4" t="s">
        <v>99</v>
      </c>
      <c r="G5586" s="23" t="n">
        <v>1094324</v>
      </c>
      <c r="H5586" s="24" t="n">
        <f aca="false">Parametros!$B$3</f>
        <v>160.42</v>
      </c>
      <c r="I5586" s="24" t="n">
        <f aca="false">Parametros!$B$4</f>
        <v>151.76</v>
      </c>
      <c r="J5586" s="23" t="n">
        <f aca="false">G5586*H5586/I5586</f>
        <v>1156770.26937269</v>
      </c>
      <c r="K5586" s="23" t="n">
        <v>1049971.68</v>
      </c>
      <c r="L5586" s="23" t="n">
        <v>1375045</v>
      </c>
      <c r="M5586" s="23" t="n">
        <f aca="false">MIN(J5586:L5586)</f>
        <v>1049971.68</v>
      </c>
      <c r="N5586" s="23" t="n">
        <f aca="false">MAX(J5586:L5586)</f>
        <v>1375045</v>
      </c>
      <c r="O5586" s="23" t="n">
        <f aca="false">MEDIAN(J5586:L5586)</f>
        <v>1156770.26937269</v>
      </c>
      <c r="P5586" s="23" t="n">
        <f aca="false">AVERAGE(J5586:L5586)</f>
        <v>1193928.98312423</v>
      </c>
      <c r="Q5586" s="23" t="n">
        <f aca="false">AVERAGE(M5586,O5586)</f>
        <v>1103370.97468635</v>
      </c>
      <c r="R5586" s="23" t="n">
        <f aca="false">AVERAGE(N5586,O5586)</f>
        <v>1265907.63468635</v>
      </c>
      <c r="S5586" s="23" t="n">
        <f aca="false">STDEV(J5586:L5586)</f>
        <v>165691.711771311</v>
      </c>
      <c r="T5586" s="25" t="n">
        <f aca="false">IF(P5586&gt;0,S5586/P5586,NA())</f>
        <v>0.138778532151665</v>
      </c>
      <c r="U5586" s="4" t="str">
        <f aca="false">IF(T5586&lt;=Parametros!$B$7,"MENOR",IF(T5586&lt;=Parametros!$B$8,"PROMEDIO MENOR-MEDIANA","PROMEDIO"))</f>
        <v>MENOR</v>
      </c>
      <c r="V5586" s="23" t="n">
        <f aca="false">IF(T5586&lt;=Parametros!$B$7,M5586,IF(T5586&lt;=Parametros!$B$8,Q5586,P5586))</f>
        <v>1049971.68</v>
      </c>
      <c r="W5586" s="26" t="n">
        <f aca="false">ROUND(V5586,0)</f>
        <v>1049972</v>
      </c>
      <c r="X5586" s="27" t="n">
        <f aca="false">K5586/G5586</f>
        <v>0.95947057726962</v>
      </c>
      <c r="Y5586" s="27" t="n">
        <f aca="false">L5586/G5586</f>
        <v>1.25652457590257</v>
      </c>
    </row>
    <row r="5587" customFormat="false" ht="26.25" hidden="false" customHeight="true" outlineLevel="0" collapsed="false">
      <c r="A5587" s="4" t="s">
        <v>100</v>
      </c>
      <c r="B5587" s="4" t="s">
        <v>1668</v>
      </c>
      <c r="C5587" s="4" t="s">
        <v>1707</v>
      </c>
      <c r="D5587" s="4" t="s">
        <v>1708</v>
      </c>
      <c r="E5587" s="4" t="s">
        <v>98</v>
      </c>
      <c r="F5587" s="4" t="s">
        <v>99</v>
      </c>
      <c r="G5587" s="23" t="n">
        <v>1094324</v>
      </c>
      <c r="H5587" s="24" t="n">
        <f aca="false">Parametros!$B$3</f>
        <v>160.42</v>
      </c>
      <c r="I5587" s="24" t="n">
        <f aca="false">Parametros!$B$4</f>
        <v>151.76</v>
      </c>
      <c r="J5587" s="23" t="n">
        <f aca="false">G5587*H5587/I5587</f>
        <v>1156770.26937269</v>
      </c>
      <c r="K5587" s="23" t="n">
        <v>1049971.68</v>
      </c>
      <c r="L5587" s="23" t="n">
        <v>1375045</v>
      </c>
      <c r="M5587" s="23" t="n">
        <f aca="false">MIN(J5587:L5587)</f>
        <v>1049971.68</v>
      </c>
      <c r="N5587" s="23" t="n">
        <f aca="false">MAX(J5587:L5587)</f>
        <v>1375045</v>
      </c>
      <c r="O5587" s="23" t="n">
        <f aca="false">MEDIAN(J5587:L5587)</f>
        <v>1156770.26937269</v>
      </c>
      <c r="P5587" s="23" t="n">
        <f aca="false">AVERAGE(J5587:L5587)</f>
        <v>1193928.98312423</v>
      </c>
      <c r="Q5587" s="23" t="n">
        <f aca="false">AVERAGE(M5587,O5587)</f>
        <v>1103370.97468635</v>
      </c>
      <c r="R5587" s="23" t="n">
        <f aca="false">AVERAGE(N5587,O5587)</f>
        <v>1265907.63468635</v>
      </c>
      <c r="S5587" s="23" t="n">
        <f aca="false">STDEV(J5587:L5587)</f>
        <v>165691.711771311</v>
      </c>
      <c r="T5587" s="25" t="n">
        <f aca="false">IF(P5587&gt;0,S5587/P5587,NA())</f>
        <v>0.138778532151665</v>
      </c>
      <c r="U5587" s="4" t="str">
        <f aca="false">IF(T5587&lt;=Parametros!$B$7,"MENOR",IF(T5587&lt;=Parametros!$B$8,"PROMEDIO MENOR-MEDIANA","PROMEDIO"))</f>
        <v>MENOR</v>
      </c>
      <c r="V5587" s="23" t="n">
        <f aca="false">IF(T5587&lt;=Parametros!$B$7,M5587,IF(T5587&lt;=Parametros!$B$8,Q5587,P5587))</f>
        <v>1049971.68</v>
      </c>
      <c r="W5587" s="26" t="n">
        <f aca="false">ROUND(V5587,0)</f>
        <v>1049972</v>
      </c>
      <c r="X5587" s="27" t="n">
        <f aca="false">K5587/G5587</f>
        <v>0.95947057726962</v>
      </c>
      <c r="Y5587" s="27" t="n">
        <f aca="false">L5587/G5587</f>
        <v>1.25652457590257</v>
      </c>
    </row>
    <row r="5588" customFormat="false" ht="26.25" hidden="false" customHeight="true" outlineLevel="0" collapsed="false">
      <c r="A5588" s="4" t="s">
        <v>103</v>
      </c>
      <c r="B5588" s="4" t="s">
        <v>1668</v>
      </c>
      <c r="C5588" s="4" t="s">
        <v>2558</v>
      </c>
      <c r="D5588" s="4" t="s">
        <v>2559</v>
      </c>
      <c r="E5588" s="4" t="s">
        <v>98</v>
      </c>
      <c r="F5588" s="4" t="s">
        <v>99</v>
      </c>
      <c r="G5588" s="23" t="n">
        <v>1094324</v>
      </c>
      <c r="H5588" s="24" t="n">
        <f aca="false">Parametros!$B$3</f>
        <v>160.42</v>
      </c>
      <c r="I5588" s="24" t="n">
        <f aca="false">Parametros!$B$4</f>
        <v>151.76</v>
      </c>
      <c r="J5588" s="23" t="n">
        <f aca="false">G5588*H5588/I5588</f>
        <v>1156770.26937269</v>
      </c>
      <c r="K5588" s="23" t="n">
        <v>1049971.68</v>
      </c>
      <c r="L5588" s="23" t="n">
        <v>1375045</v>
      </c>
      <c r="M5588" s="23" t="n">
        <f aca="false">MIN(J5588:L5588)</f>
        <v>1049971.68</v>
      </c>
      <c r="N5588" s="23" t="n">
        <f aca="false">MAX(J5588:L5588)</f>
        <v>1375045</v>
      </c>
      <c r="O5588" s="23" t="n">
        <f aca="false">MEDIAN(J5588:L5588)</f>
        <v>1156770.26937269</v>
      </c>
      <c r="P5588" s="23" t="n">
        <f aca="false">AVERAGE(J5588:L5588)</f>
        <v>1193928.98312423</v>
      </c>
      <c r="Q5588" s="23" t="n">
        <f aca="false">AVERAGE(M5588,O5588)</f>
        <v>1103370.97468635</v>
      </c>
      <c r="R5588" s="23" t="n">
        <f aca="false">AVERAGE(N5588,O5588)</f>
        <v>1265907.63468635</v>
      </c>
      <c r="S5588" s="23" t="n">
        <f aca="false">STDEV(J5588:L5588)</f>
        <v>165691.711771311</v>
      </c>
      <c r="T5588" s="25" t="n">
        <f aca="false">IF(P5588&gt;0,S5588/P5588,NA())</f>
        <v>0.138778532151665</v>
      </c>
      <c r="U5588" s="4" t="str">
        <f aca="false">IF(T5588&lt;=Parametros!$B$7,"MENOR",IF(T5588&lt;=Parametros!$B$8,"PROMEDIO MENOR-MEDIANA","PROMEDIO"))</f>
        <v>MENOR</v>
      </c>
      <c r="V5588" s="23" t="n">
        <f aca="false">IF(T5588&lt;=Parametros!$B$7,M5588,IF(T5588&lt;=Parametros!$B$8,Q5588,P5588))</f>
        <v>1049971.68</v>
      </c>
      <c r="W5588" s="26" t="n">
        <f aca="false">ROUND(V5588,0)</f>
        <v>1049972</v>
      </c>
      <c r="X5588" s="27" t="n">
        <f aca="false">K5588/G5588</f>
        <v>0.95947057726962</v>
      </c>
      <c r="Y5588" s="27" t="n">
        <f aca="false">L5588/G5588</f>
        <v>1.25652457590257</v>
      </c>
    </row>
    <row r="5589" customFormat="false" ht="26.25" hidden="false" customHeight="true" outlineLevel="0" collapsed="false">
      <c r="A5589" s="4" t="s">
        <v>106</v>
      </c>
      <c r="B5589" s="4" t="s">
        <v>1668</v>
      </c>
      <c r="C5589" s="4" t="s">
        <v>2560</v>
      </c>
      <c r="D5589" s="4" t="s">
        <v>2561</v>
      </c>
      <c r="E5589" s="4" t="s">
        <v>98</v>
      </c>
      <c r="F5589" s="4" t="s">
        <v>99</v>
      </c>
      <c r="G5589" s="23" t="n">
        <v>1094324</v>
      </c>
      <c r="H5589" s="24" t="n">
        <f aca="false">Parametros!$B$3</f>
        <v>160.42</v>
      </c>
      <c r="I5589" s="24" t="n">
        <f aca="false">Parametros!$B$4</f>
        <v>151.76</v>
      </c>
      <c r="J5589" s="23" t="n">
        <f aca="false">G5589*H5589/I5589</f>
        <v>1156770.26937269</v>
      </c>
      <c r="K5589" s="23" t="n">
        <v>1049971.68</v>
      </c>
      <c r="L5589" s="23" t="n">
        <v>1375045</v>
      </c>
      <c r="M5589" s="23" t="n">
        <f aca="false">MIN(J5589:L5589)</f>
        <v>1049971.68</v>
      </c>
      <c r="N5589" s="23" t="n">
        <f aca="false">MAX(J5589:L5589)</f>
        <v>1375045</v>
      </c>
      <c r="O5589" s="23" t="n">
        <f aca="false">MEDIAN(J5589:L5589)</f>
        <v>1156770.26937269</v>
      </c>
      <c r="P5589" s="23" t="n">
        <f aca="false">AVERAGE(J5589:L5589)</f>
        <v>1193928.98312423</v>
      </c>
      <c r="Q5589" s="23" t="n">
        <f aca="false">AVERAGE(M5589,O5589)</f>
        <v>1103370.97468635</v>
      </c>
      <c r="R5589" s="23" t="n">
        <f aca="false">AVERAGE(N5589,O5589)</f>
        <v>1265907.63468635</v>
      </c>
      <c r="S5589" s="23" t="n">
        <f aca="false">STDEV(J5589:L5589)</f>
        <v>165691.711771311</v>
      </c>
      <c r="T5589" s="25" t="n">
        <f aca="false">IF(P5589&gt;0,S5589/P5589,NA())</f>
        <v>0.138778532151665</v>
      </c>
      <c r="U5589" s="4" t="str">
        <f aca="false">IF(T5589&lt;=Parametros!$B$7,"MENOR",IF(T5589&lt;=Parametros!$B$8,"PROMEDIO MENOR-MEDIANA","PROMEDIO"))</f>
        <v>MENOR</v>
      </c>
      <c r="V5589" s="23" t="n">
        <f aca="false">IF(T5589&lt;=Parametros!$B$7,M5589,IF(T5589&lt;=Parametros!$B$8,Q5589,P5589))</f>
        <v>1049971.68</v>
      </c>
      <c r="W5589" s="26" t="n">
        <f aca="false">ROUND(V5589,0)</f>
        <v>1049972</v>
      </c>
      <c r="X5589" s="27" t="n">
        <f aca="false">K5589/G5589</f>
        <v>0.95947057726962</v>
      </c>
      <c r="Y5589" s="27" t="n">
        <f aca="false">L5589/G5589</f>
        <v>1.25652457590257</v>
      </c>
    </row>
    <row r="5590" customFormat="false" ht="26.25" hidden="false" customHeight="true" outlineLevel="0" collapsed="false">
      <c r="A5590" s="4" t="s">
        <v>109</v>
      </c>
      <c r="B5590" s="4" t="s">
        <v>1668</v>
      </c>
      <c r="C5590" s="4" t="s">
        <v>2562</v>
      </c>
      <c r="D5590" s="4" t="s">
        <v>2563</v>
      </c>
      <c r="E5590" s="4" t="s">
        <v>112</v>
      </c>
      <c r="F5590" s="4" t="s">
        <v>99</v>
      </c>
      <c r="G5590" s="23" t="n">
        <v>1094324</v>
      </c>
      <c r="H5590" s="24" t="n">
        <f aca="false">Parametros!$B$3</f>
        <v>160.42</v>
      </c>
      <c r="I5590" s="24" t="n">
        <f aca="false">Parametros!$B$4</f>
        <v>151.76</v>
      </c>
      <c r="J5590" s="23" t="n">
        <f aca="false">G5590*H5590/I5590</f>
        <v>1156770.26937269</v>
      </c>
      <c r="K5590" s="23" t="n">
        <v>1049971.68</v>
      </c>
      <c r="L5590" s="23" t="n">
        <v>1375045</v>
      </c>
      <c r="M5590" s="23" t="n">
        <f aca="false">MIN(J5590:L5590)</f>
        <v>1049971.68</v>
      </c>
      <c r="N5590" s="23" t="n">
        <f aca="false">MAX(J5590:L5590)</f>
        <v>1375045</v>
      </c>
      <c r="O5590" s="23" t="n">
        <f aca="false">MEDIAN(J5590:L5590)</f>
        <v>1156770.26937269</v>
      </c>
      <c r="P5590" s="23" t="n">
        <f aca="false">AVERAGE(J5590:L5590)</f>
        <v>1193928.98312423</v>
      </c>
      <c r="Q5590" s="23" t="n">
        <f aca="false">AVERAGE(M5590,O5590)</f>
        <v>1103370.97468635</v>
      </c>
      <c r="R5590" s="23" t="n">
        <f aca="false">AVERAGE(N5590,O5590)</f>
        <v>1265907.63468635</v>
      </c>
      <c r="S5590" s="23" t="n">
        <f aca="false">STDEV(J5590:L5590)</f>
        <v>165691.711771311</v>
      </c>
      <c r="T5590" s="25" t="n">
        <f aca="false">IF(P5590&gt;0,S5590/P5590,NA())</f>
        <v>0.138778532151665</v>
      </c>
      <c r="U5590" s="4" t="str">
        <f aca="false">IF(T5590&lt;=Parametros!$B$7,"MENOR",IF(T5590&lt;=Parametros!$B$8,"PROMEDIO MENOR-MEDIANA","PROMEDIO"))</f>
        <v>MENOR</v>
      </c>
      <c r="V5590" s="23" t="n">
        <f aca="false">IF(T5590&lt;=Parametros!$B$7,M5590,IF(T5590&lt;=Parametros!$B$8,Q5590,P5590))</f>
        <v>1049971.68</v>
      </c>
      <c r="W5590" s="26" t="n">
        <f aca="false">ROUND(V5590,0)</f>
        <v>1049972</v>
      </c>
      <c r="X5590" s="27" t="n">
        <f aca="false">K5590/G5590</f>
        <v>0.95947057726962</v>
      </c>
      <c r="Y5590" s="27" t="n">
        <f aca="false">L5590/G5590</f>
        <v>1.25652457590257</v>
      </c>
    </row>
    <row r="5591" customFormat="false" ht="39" hidden="false" customHeight="true" outlineLevel="0" collapsed="false">
      <c r="A5591" s="4" t="s">
        <v>113</v>
      </c>
      <c r="B5591" s="4" t="s">
        <v>1668</v>
      </c>
      <c r="C5591" s="4" t="s">
        <v>2564</v>
      </c>
      <c r="D5591" s="4" t="s">
        <v>2565</v>
      </c>
      <c r="E5591" s="4" t="s">
        <v>112</v>
      </c>
      <c r="F5591" s="4" t="s">
        <v>99</v>
      </c>
      <c r="G5591" s="23" t="n">
        <v>410372</v>
      </c>
      <c r="H5591" s="24" t="n">
        <f aca="false">Parametros!$B$3</f>
        <v>160.42</v>
      </c>
      <c r="I5591" s="24" t="n">
        <f aca="false">Parametros!$B$4</f>
        <v>151.76</v>
      </c>
      <c r="J5591" s="23" t="n">
        <f aca="false">G5591*H5591/I5591</f>
        <v>433789.379546653</v>
      </c>
      <c r="K5591" s="23" t="n">
        <v>393739.61</v>
      </c>
      <c r="L5591" s="23" t="n">
        <v>515627</v>
      </c>
      <c r="M5591" s="23" t="n">
        <f aca="false">MIN(J5591:L5591)</f>
        <v>393739.61</v>
      </c>
      <c r="N5591" s="23" t="n">
        <f aca="false">MAX(J5591:L5591)</f>
        <v>515627</v>
      </c>
      <c r="O5591" s="23" t="n">
        <f aca="false">MEDIAN(J5591:L5591)</f>
        <v>433789.379546653</v>
      </c>
      <c r="P5591" s="23" t="n">
        <f aca="false">AVERAGE(J5591:L5591)</f>
        <v>447718.663182218</v>
      </c>
      <c r="Q5591" s="23" t="n">
        <f aca="false">AVERAGE(M5591,O5591)</f>
        <v>413764.494773326</v>
      </c>
      <c r="R5591" s="23" t="n">
        <f aca="false">AVERAGE(N5591,O5591)</f>
        <v>474708.189773326</v>
      </c>
      <c r="S5591" s="23" t="n">
        <f aca="false">STDEV(J5591:L5591)</f>
        <v>62126.1029455658</v>
      </c>
      <c r="T5591" s="25" t="n">
        <f aca="false">IF(P5591&gt;0,S5591/P5591,NA())</f>
        <v>0.138761476914982</v>
      </c>
      <c r="U5591" s="4" t="str">
        <f aca="false">IF(T5591&lt;=Parametros!$B$7,"MENOR",IF(T5591&lt;=Parametros!$B$8,"PROMEDIO MENOR-MEDIANA","PROMEDIO"))</f>
        <v>MENOR</v>
      </c>
      <c r="V5591" s="23" t="n">
        <f aca="false">IF(T5591&lt;=Parametros!$B$7,M5591,IF(T5591&lt;=Parametros!$B$8,Q5591,P5591))</f>
        <v>393739.61</v>
      </c>
      <c r="W5591" s="26" t="n">
        <f aca="false">ROUND(V5591,0)</f>
        <v>393740</v>
      </c>
      <c r="X5591" s="27" t="n">
        <f aca="false">K5591/G5591</f>
        <v>0.959469968711316</v>
      </c>
      <c r="Y5591" s="27" t="n">
        <f aca="false">L5591/G5591</f>
        <v>1.25648679734485</v>
      </c>
    </row>
    <row r="5592" customFormat="false" ht="26.25" hidden="false" customHeight="true" outlineLevel="0" collapsed="false">
      <c r="A5592" s="4" t="s">
        <v>116</v>
      </c>
      <c r="B5592" s="4" t="s">
        <v>1668</v>
      </c>
      <c r="C5592" s="4" t="s">
        <v>2566</v>
      </c>
      <c r="D5592" s="4" t="s">
        <v>2567</v>
      </c>
      <c r="E5592" s="4" t="s">
        <v>112</v>
      </c>
      <c r="F5592" s="4" t="s">
        <v>99</v>
      </c>
      <c r="G5592" s="23" t="n">
        <v>1094324</v>
      </c>
      <c r="H5592" s="24" t="n">
        <f aca="false">Parametros!$B$3</f>
        <v>160.42</v>
      </c>
      <c r="I5592" s="24" t="n">
        <f aca="false">Parametros!$B$4</f>
        <v>151.76</v>
      </c>
      <c r="J5592" s="23" t="n">
        <f aca="false">G5592*H5592/I5592</f>
        <v>1156770.26937269</v>
      </c>
      <c r="K5592" s="23" t="n">
        <v>1049971.68</v>
      </c>
      <c r="L5592" s="23" t="n">
        <v>1375045</v>
      </c>
      <c r="M5592" s="23" t="n">
        <f aca="false">MIN(J5592:L5592)</f>
        <v>1049971.68</v>
      </c>
      <c r="N5592" s="23" t="n">
        <f aca="false">MAX(J5592:L5592)</f>
        <v>1375045</v>
      </c>
      <c r="O5592" s="23" t="n">
        <f aca="false">MEDIAN(J5592:L5592)</f>
        <v>1156770.26937269</v>
      </c>
      <c r="P5592" s="23" t="n">
        <f aca="false">AVERAGE(J5592:L5592)</f>
        <v>1193928.98312423</v>
      </c>
      <c r="Q5592" s="23" t="n">
        <f aca="false">AVERAGE(M5592,O5592)</f>
        <v>1103370.97468635</v>
      </c>
      <c r="R5592" s="23" t="n">
        <f aca="false">AVERAGE(N5592,O5592)</f>
        <v>1265907.63468635</v>
      </c>
      <c r="S5592" s="23" t="n">
        <f aca="false">STDEV(J5592:L5592)</f>
        <v>165691.711771311</v>
      </c>
      <c r="T5592" s="25" t="n">
        <f aca="false">IF(P5592&gt;0,S5592/P5592,NA())</f>
        <v>0.138778532151665</v>
      </c>
      <c r="U5592" s="4" t="str">
        <f aca="false">IF(T5592&lt;=Parametros!$B$7,"MENOR",IF(T5592&lt;=Parametros!$B$8,"PROMEDIO MENOR-MEDIANA","PROMEDIO"))</f>
        <v>MENOR</v>
      </c>
      <c r="V5592" s="23" t="n">
        <f aca="false">IF(T5592&lt;=Parametros!$B$7,M5592,IF(T5592&lt;=Parametros!$B$8,Q5592,P5592))</f>
        <v>1049971.68</v>
      </c>
      <c r="W5592" s="26" t="n">
        <f aca="false">ROUND(V5592,0)</f>
        <v>1049972</v>
      </c>
      <c r="X5592" s="27" t="n">
        <f aca="false">K5592/G5592</f>
        <v>0.95947057726962</v>
      </c>
      <c r="Y5592" s="27" t="n">
        <f aca="false">L5592/G5592</f>
        <v>1.25652457590257</v>
      </c>
    </row>
    <row r="5593" customFormat="false" ht="26.25" hidden="false" customHeight="true" outlineLevel="0" collapsed="false">
      <c r="A5593" s="4" t="s">
        <v>119</v>
      </c>
      <c r="B5593" s="4" t="s">
        <v>1668</v>
      </c>
      <c r="C5593" s="4" t="s">
        <v>2568</v>
      </c>
      <c r="D5593" s="4" t="s">
        <v>2569</v>
      </c>
      <c r="E5593" s="4" t="s">
        <v>98</v>
      </c>
      <c r="F5593" s="4" t="s">
        <v>99</v>
      </c>
      <c r="G5593" s="23" t="n">
        <v>541510</v>
      </c>
      <c r="H5593" s="24" t="n">
        <f aca="false">Parametros!$B$3</f>
        <v>160.42</v>
      </c>
      <c r="I5593" s="24" t="n">
        <f aca="false">Parametros!$B$4</f>
        <v>151.76</v>
      </c>
      <c r="J5593" s="23" t="n">
        <f aca="false">G5593*H5593/I5593</f>
        <v>572410.610173959</v>
      </c>
      <c r="K5593" s="23" t="n">
        <v>519563.17</v>
      </c>
      <c r="L5593" s="23" t="n">
        <v>680323</v>
      </c>
      <c r="M5593" s="23" t="n">
        <f aca="false">MIN(J5593:L5593)</f>
        <v>519563.17</v>
      </c>
      <c r="N5593" s="23" t="n">
        <f aca="false">MAX(J5593:L5593)</f>
        <v>680323</v>
      </c>
      <c r="O5593" s="23" t="n">
        <f aca="false">MEDIAN(J5593:L5593)</f>
        <v>572410.610173959</v>
      </c>
      <c r="P5593" s="23" t="n">
        <f aca="false">AVERAGE(J5593:L5593)</f>
        <v>590765.59339132</v>
      </c>
      <c r="Q5593" s="23" t="n">
        <f aca="false">AVERAGE(M5593,O5593)</f>
        <v>545986.890086979</v>
      </c>
      <c r="R5593" s="23" t="n">
        <f aca="false">AVERAGE(N5593,O5593)</f>
        <v>626366.805086979</v>
      </c>
      <c r="S5593" s="23" t="n">
        <f aca="false">STDEV(J5593:L5593)</f>
        <v>81936.6205801132</v>
      </c>
      <c r="T5593" s="25" t="n">
        <f aca="false">IF(P5593&gt;0,S5593/P5593,NA())</f>
        <v>0.138695654413034</v>
      </c>
      <c r="U5593" s="4" t="str">
        <f aca="false">IF(T5593&lt;=Parametros!$B$7,"MENOR",IF(T5593&lt;=Parametros!$B$8,"PROMEDIO MENOR-MEDIANA","PROMEDIO"))</f>
        <v>MENOR</v>
      </c>
      <c r="V5593" s="23" t="n">
        <f aca="false">IF(T5593&lt;=Parametros!$B$7,M5593,IF(T5593&lt;=Parametros!$B$8,Q5593,P5593))</f>
        <v>519563.17</v>
      </c>
      <c r="W5593" s="26" t="n">
        <f aca="false">ROUND(V5593,0)</f>
        <v>519563</v>
      </c>
      <c r="X5593" s="27" t="n">
        <f aca="false">K5593/G5593</f>
        <v>0.959471053166146</v>
      </c>
      <c r="Y5593" s="27" t="n">
        <f aca="false">L5593/G5593</f>
        <v>1.25634429650422</v>
      </c>
    </row>
    <row r="5594" customFormat="false" ht="39" hidden="false" customHeight="true" outlineLevel="0" collapsed="false">
      <c r="A5594" s="4" t="s">
        <v>122</v>
      </c>
      <c r="B5594" s="4" t="s">
        <v>1668</v>
      </c>
      <c r="C5594" s="4" t="s">
        <v>2570</v>
      </c>
      <c r="D5594" s="4" t="s">
        <v>2571</v>
      </c>
      <c r="E5594" s="4" t="s">
        <v>98</v>
      </c>
      <c r="F5594" s="4" t="s">
        <v>99</v>
      </c>
      <c r="G5594" s="23" t="n">
        <v>410372</v>
      </c>
      <c r="H5594" s="24" t="n">
        <f aca="false">Parametros!$B$3</f>
        <v>160.42</v>
      </c>
      <c r="I5594" s="24" t="n">
        <f aca="false">Parametros!$B$4</f>
        <v>151.76</v>
      </c>
      <c r="J5594" s="23" t="n">
        <f aca="false">G5594*H5594/I5594</f>
        <v>433789.379546653</v>
      </c>
      <c r="K5594" s="23" t="n">
        <v>393739.61</v>
      </c>
      <c r="L5594" s="23" t="n">
        <v>515627</v>
      </c>
      <c r="M5594" s="23" t="n">
        <f aca="false">MIN(J5594:L5594)</f>
        <v>393739.61</v>
      </c>
      <c r="N5594" s="23" t="n">
        <f aca="false">MAX(J5594:L5594)</f>
        <v>515627</v>
      </c>
      <c r="O5594" s="23" t="n">
        <f aca="false">MEDIAN(J5594:L5594)</f>
        <v>433789.379546653</v>
      </c>
      <c r="P5594" s="23" t="n">
        <f aca="false">AVERAGE(J5594:L5594)</f>
        <v>447718.663182218</v>
      </c>
      <c r="Q5594" s="23" t="n">
        <f aca="false">AVERAGE(M5594,O5594)</f>
        <v>413764.494773326</v>
      </c>
      <c r="R5594" s="23" t="n">
        <f aca="false">AVERAGE(N5594,O5594)</f>
        <v>474708.189773326</v>
      </c>
      <c r="S5594" s="23" t="n">
        <f aca="false">STDEV(J5594:L5594)</f>
        <v>62126.1029455658</v>
      </c>
      <c r="T5594" s="25" t="n">
        <f aca="false">IF(P5594&gt;0,S5594/P5594,NA())</f>
        <v>0.138761476914982</v>
      </c>
      <c r="U5594" s="4" t="str">
        <f aca="false">IF(T5594&lt;=Parametros!$B$7,"MENOR",IF(T5594&lt;=Parametros!$B$8,"PROMEDIO MENOR-MEDIANA","PROMEDIO"))</f>
        <v>MENOR</v>
      </c>
      <c r="V5594" s="23" t="n">
        <f aca="false">IF(T5594&lt;=Parametros!$B$7,M5594,IF(T5594&lt;=Parametros!$B$8,Q5594,P5594))</f>
        <v>393739.61</v>
      </c>
      <c r="W5594" s="26" t="n">
        <f aca="false">ROUND(V5594,0)</f>
        <v>393740</v>
      </c>
      <c r="X5594" s="27" t="n">
        <f aca="false">K5594/G5594</f>
        <v>0.959469968711316</v>
      </c>
      <c r="Y5594" s="27" t="n">
        <f aca="false">L5594/G5594</f>
        <v>1.25648679734485</v>
      </c>
    </row>
    <row r="5595" customFormat="false" ht="39" hidden="false" customHeight="true" outlineLevel="0" collapsed="false">
      <c r="A5595" s="4" t="s">
        <v>125</v>
      </c>
      <c r="B5595" s="4" t="s">
        <v>1668</v>
      </c>
      <c r="C5595" s="4" t="s">
        <v>2572</v>
      </c>
      <c r="D5595" s="4" t="s">
        <v>2573</v>
      </c>
      <c r="E5595" s="4" t="s">
        <v>98</v>
      </c>
      <c r="F5595" s="4" t="s">
        <v>99</v>
      </c>
      <c r="G5595" s="23" t="n">
        <v>273581</v>
      </c>
      <c r="H5595" s="24" t="n">
        <f aca="false">Parametros!$B$3</f>
        <v>160.42</v>
      </c>
      <c r="I5595" s="24" t="n">
        <f aca="false">Parametros!$B$4</f>
        <v>151.76</v>
      </c>
      <c r="J5595" s="23" t="n">
        <f aca="false">G5595*H5595/I5595</f>
        <v>289192.567343173</v>
      </c>
      <c r="K5595" s="23" t="n">
        <v>262492.46</v>
      </c>
      <c r="L5595" s="23" t="n">
        <v>343672</v>
      </c>
      <c r="M5595" s="23" t="n">
        <f aca="false">MIN(J5595:L5595)</f>
        <v>262492.46</v>
      </c>
      <c r="N5595" s="23" t="n">
        <f aca="false">MAX(J5595:L5595)</f>
        <v>343672</v>
      </c>
      <c r="O5595" s="23" t="n">
        <f aca="false">MEDIAN(J5595:L5595)</f>
        <v>289192.567343173</v>
      </c>
      <c r="P5595" s="23" t="n">
        <f aca="false">AVERAGE(J5595:L5595)</f>
        <v>298452.342447725</v>
      </c>
      <c r="Q5595" s="23" t="n">
        <f aca="false">AVERAGE(M5595,O5595)</f>
        <v>275842.513671587</v>
      </c>
      <c r="R5595" s="23" t="n">
        <f aca="false">AVERAGE(N5595,O5595)</f>
        <v>316432.283671587</v>
      </c>
      <c r="S5595" s="23" t="n">
        <f aca="false">STDEV(J5595:L5595)</f>
        <v>41374.3520178026</v>
      </c>
      <c r="T5595" s="25" t="n">
        <f aca="false">IF(P5595&gt;0,S5595/P5595,NA())</f>
        <v>0.138629677617791</v>
      </c>
      <c r="U5595" s="4" t="str">
        <f aca="false">IF(T5595&lt;=Parametros!$B$7,"MENOR",IF(T5595&lt;=Parametros!$B$8,"PROMEDIO MENOR-MEDIANA","PROMEDIO"))</f>
        <v>MENOR</v>
      </c>
      <c r="V5595" s="23" t="n">
        <f aca="false">IF(T5595&lt;=Parametros!$B$7,M5595,IF(T5595&lt;=Parametros!$B$8,Q5595,P5595))</f>
        <v>262492.46</v>
      </c>
      <c r="W5595" s="26" t="n">
        <f aca="false">ROUND(V5595,0)</f>
        <v>262492</v>
      </c>
      <c r="X5595" s="27" t="n">
        <f aca="false">K5595/G5595</f>
        <v>0.959468895866307</v>
      </c>
      <c r="Y5595" s="27" t="n">
        <f aca="false">L5595/G5595</f>
        <v>1.25619834710744</v>
      </c>
    </row>
    <row r="5596" customFormat="false" ht="26.25" hidden="false" customHeight="true" outlineLevel="0" collapsed="false">
      <c r="A5596" s="4" t="s">
        <v>128</v>
      </c>
      <c r="B5596" s="4" t="s">
        <v>1668</v>
      </c>
      <c r="C5596" s="4" t="s">
        <v>2574</v>
      </c>
      <c r="D5596" s="4" t="s">
        <v>2575</v>
      </c>
      <c r="E5596" s="4" t="s">
        <v>98</v>
      </c>
      <c r="F5596" s="4" t="s">
        <v>99</v>
      </c>
      <c r="G5596" s="23" t="n">
        <v>273581</v>
      </c>
      <c r="H5596" s="24" t="n">
        <f aca="false">Parametros!$B$3</f>
        <v>160.42</v>
      </c>
      <c r="I5596" s="24" t="n">
        <f aca="false">Parametros!$B$4</f>
        <v>151.76</v>
      </c>
      <c r="J5596" s="23" t="n">
        <f aca="false">G5596*H5596/I5596</f>
        <v>289192.567343173</v>
      </c>
      <c r="K5596" s="23" t="n">
        <v>262492.46</v>
      </c>
      <c r="L5596" s="23" t="n">
        <v>343672</v>
      </c>
      <c r="M5596" s="23" t="n">
        <f aca="false">MIN(J5596:L5596)</f>
        <v>262492.46</v>
      </c>
      <c r="N5596" s="23" t="n">
        <f aca="false">MAX(J5596:L5596)</f>
        <v>343672</v>
      </c>
      <c r="O5596" s="23" t="n">
        <f aca="false">MEDIAN(J5596:L5596)</f>
        <v>289192.567343173</v>
      </c>
      <c r="P5596" s="23" t="n">
        <f aca="false">AVERAGE(J5596:L5596)</f>
        <v>298452.342447725</v>
      </c>
      <c r="Q5596" s="23" t="n">
        <f aca="false">AVERAGE(M5596,O5596)</f>
        <v>275842.513671587</v>
      </c>
      <c r="R5596" s="23" t="n">
        <f aca="false">AVERAGE(N5596,O5596)</f>
        <v>316432.283671587</v>
      </c>
      <c r="S5596" s="23" t="n">
        <f aca="false">STDEV(J5596:L5596)</f>
        <v>41374.3520178026</v>
      </c>
      <c r="T5596" s="25" t="n">
        <f aca="false">IF(P5596&gt;0,S5596/P5596,NA())</f>
        <v>0.138629677617791</v>
      </c>
      <c r="U5596" s="4" t="str">
        <f aca="false">IF(T5596&lt;=Parametros!$B$7,"MENOR",IF(T5596&lt;=Parametros!$B$8,"PROMEDIO MENOR-MEDIANA","PROMEDIO"))</f>
        <v>MENOR</v>
      </c>
      <c r="V5596" s="23" t="n">
        <f aca="false">IF(T5596&lt;=Parametros!$B$7,M5596,IF(T5596&lt;=Parametros!$B$8,Q5596,P5596))</f>
        <v>262492.46</v>
      </c>
      <c r="W5596" s="26" t="n">
        <f aca="false">ROUND(V5596,0)</f>
        <v>262492</v>
      </c>
      <c r="X5596" s="27" t="n">
        <f aca="false">K5596/G5596</f>
        <v>0.959468895866307</v>
      </c>
      <c r="Y5596" s="27" t="n">
        <f aca="false">L5596/G5596</f>
        <v>1.25619834710744</v>
      </c>
    </row>
    <row r="5597" customFormat="false" ht="39" hidden="false" customHeight="true" outlineLevel="0" collapsed="false">
      <c r="A5597" s="4" t="s">
        <v>131</v>
      </c>
      <c r="B5597" s="4" t="s">
        <v>1668</v>
      </c>
      <c r="C5597" s="4" t="s">
        <v>2576</v>
      </c>
      <c r="D5597" s="4" t="s">
        <v>2577</v>
      </c>
      <c r="E5597" s="4" t="s">
        <v>98</v>
      </c>
      <c r="F5597" s="4" t="s">
        <v>99</v>
      </c>
      <c r="G5597" s="23" t="n">
        <v>676039</v>
      </c>
      <c r="H5597" s="24" t="n">
        <f aca="false">Parametros!$B$3</f>
        <v>160.42</v>
      </c>
      <c r="I5597" s="24" t="n">
        <f aca="false">Parametros!$B$4</f>
        <v>151.76</v>
      </c>
      <c r="J5597" s="23" t="n">
        <f aca="false">G5597*H5597/I5597</f>
        <v>714616.344095941</v>
      </c>
      <c r="K5597" s="23" t="n">
        <v>648639.61</v>
      </c>
      <c r="L5597" s="23" t="n">
        <v>849422</v>
      </c>
      <c r="M5597" s="23" t="n">
        <f aca="false">MIN(J5597:L5597)</f>
        <v>648639.61</v>
      </c>
      <c r="N5597" s="23" t="n">
        <f aca="false">MAX(J5597:L5597)</f>
        <v>849422</v>
      </c>
      <c r="O5597" s="23" t="n">
        <f aca="false">MEDIAN(J5597:L5597)</f>
        <v>714616.344095941</v>
      </c>
      <c r="P5597" s="23" t="n">
        <f aca="false">AVERAGE(J5597:L5597)</f>
        <v>737559.31803198</v>
      </c>
      <c r="Q5597" s="23" t="n">
        <f aca="false">AVERAGE(M5597,O5597)</f>
        <v>681627.977047971</v>
      </c>
      <c r="R5597" s="23" t="n">
        <f aca="false">AVERAGE(N5597,O5597)</f>
        <v>782019.172047971</v>
      </c>
      <c r="S5597" s="23" t="n">
        <f aca="false">STDEV(J5597:L5597)</f>
        <v>102338.541485114</v>
      </c>
      <c r="T5597" s="25" t="n">
        <f aca="false">IF(P5597&gt;0,S5597/P5597,NA())</f>
        <v>0.13875296397608</v>
      </c>
      <c r="U5597" s="4" t="str">
        <f aca="false">IF(T5597&lt;=Parametros!$B$7,"MENOR",IF(T5597&lt;=Parametros!$B$8,"PROMEDIO MENOR-MEDIANA","PROMEDIO"))</f>
        <v>MENOR</v>
      </c>
      <c r="V5597" s="23" t="n">
        <f aca="false">IF(T5597&lt;=Parametros!$B$7,M5597,IF(T5597&lt;=Parametros!$B$8,Q5597,P5597))</f>
        <v>648639.61</v>
      </c>
      <c r="W5597" s="26" t="n">
        <f aca="false">ROUND(V5597,0)</f>
        <v>648640</v>
      </c>
      <c r="X5597" s="27" t="n">
        <f aca="false">K5597/G5597</f>
        <v>0.95947069621723</v>
      </c>
      <c r="Y5597" s="27" t="n">
        <f aca="false">L5597/G5597</f>
        <v>1.25646893152614</v>
      </c>
    </row>
    <row r="5598" customFormat="false" ht="39" hidden="false" customHeight="true" outlineLevel="0" collapsed="false">
      <c r="A5598" s="4" t="s">
        <v>134</v>
      </c>
      <c r="B5598" s="4" t="s">
        <v>1668</v>
      </c>
      <c r="C5598" s="4" t="s">
        <v>2578</v>
      </c>
      <c r="D5598" s="4" t="s">
        <v>2579</v>
      </c>
      <c r="E5598" s="4" t="s">
        <v>98</v>
      </c>
      <c r="F5598" s="4" t="s">
        <v>99</v>
      </c>
      <c r="G5598" s="23" t="n">
        <v>266798</v>
      </c>
      <c r="H5598" s="24" t="n">
        <f aca="false">Parametros!$B$3</f>
        <v>160.42</v>
      </c>
      <c r="I5598" s="24" t="n">
        <f aca="false">Parametros!$B$4</f>
        <v>151.76</v>
      </c>
      <c r="J5598" s="23" t="n">
        <f aca="false">G5598*H5598/I5598</f>
        <v>282022.503690037</v>
      </c>
      <c r="K5598" s="23" t="n">
        <v>255984.9</v>
      </c>
      <c r="L5598" s="23" t="n">
        <v>335223</v>
      </c>
      <c r="M5598" s="23" t="n">
        <f aca="false">MIN(J5598:L5598)</f>
        <v>255984.9</v>
      </c>
      <c r="N5598" s="23" t="n">
        <f aca="false">MAX(J5598:L5598)</f>
        <v>335223</v>
      </c>
      <c r="O5598" s="23" t="n">
        <f aca="false">MEDIAN(J5598:L5598)</f>
        <v>282022.503690037</v>
      </c>
      <c r="P5598" s="23" t="n">
        <f aca="false">AVERAGE(J5598:L5598)</f>
        <v>291076.801230012</v>
      </c>
      <c r="Q5598" s="23" t="n">
        <f aca="false">AVERAGE(M5598,O5598)</f>
        <v>269003.701845018</v>
      </c>
      <c r="R5598" s="23" t="n">
        <f aca="false">AVERAGE(N5598,O5598)</f>
        <v>308622.751845019</v>
      </c>
      <c r="S5598" s="23" t="n">
        <f aca="false">STDEV(J5598:L5598)</f>
        <v>40387.5519295154</v>
      </c>
      <c r="T5598" s="25" t="n">
        <f aca="false">IF(P5598&gt;0,S5598/P5598,NA())</f>
        <v>0.138752218517067</v>
      </c>
      <c r="U5598" s="4" t="str">
        <f aca="false">IF(T5598&lt;=Parametros!$B$7,"MENOR",IF(T5598&lt;=Parametros!$B$8,"PROMEDIO MENOR-MEDIANA","PROMEDIO"))</f>
        <v>MENOR</v>
      </c>
      <c r="V5598" s="23" t="n">
        <f aca="false">IF(T5598&lt;=Parametros!$B$7,M5598,IF(T5598&lt;=Parametros!$B$8,Q5598,P5598))</f>
        <v>255984.9</v>
      </c>
      <c r="W5598" s="26" t="n">
        <f aca="false">ROUND(V5598,0)</f>
        <v>255985</v>
      </c>
      <c r="X5598" s="27" t="n">
        <f aca="false">K5598/G5598</f>
        <v>0.95947083561346</v>
      </c>
      <c r="Y5598" s="27" t="n">
        <f aca="false">L5598/G5598</f>
        <v>1.25646743978591</v>
      </c>
    </row>
    <row r="5599" customFormat="false" ht="15" hidden="false" customHeight="true" outlineLevel="0" collapsed="false">
      <c r="A5599" s="4" t="s">
        <v>136</v>
      </c>
      <c r="B5599" s="4" t="s">
        <v>1668</v>
      </c>
      <c r="C5599" s="4" t="s">
        <v>2580</v>
      </c>
      <c r="D5599" s="4" t="s">
        <v>2581</v>
      </c>
      <c r="E5599" s="4" t="s">
        <v>98</v>
      </c>
      <c r="F5599" s="4" t="s">
        <v>99</v>
      </c>
      <c r="G5599" s="23" t="n">
        <v>536988</v>
      </c>
      <c r="H5599" s="24" t="n">
        <f aca="false">Parametros!$B$3</f>
        <v>160.42</v>
      </c>
      <c r="I5599" s="24" t="n">
        <f aca="false">Parametros!$B$4</f>
        <v>151.76</v>
      </c>
      <c r="J5599" s="23" t="n">
        <f aca="false">G5599*H5599/I5599</f>
        <v>567630.567738535</v>
      </c>
      <c r="K5599" s="23" t="n">
        <v>515224.49</v>
      </c>
      <c r="L5599" s="23" t="n">
        <v>674730</v>
      </c>
      <c r="M5599" s="23" t="n">
        <f aca="false">MIN(J5599:L5599)</f>
        <v>515224.49</v>
      </c>
      <c r="N5599" s="23" t="n">
        <f aca="false">MAX(J5599:L5599)</f>
        <v>674730</v>
      </c>
      <c r="O5599" s="23" t="n">
        <f aca="false">MEDIAN(J5599:L5599)</f>
        <v>567630.567738535</v>
      </c>
      <c r="P5599" s="23" t="n">
        <f aca="false">AVERAGE(J5599:L5599)</f>
        <v>585861.685912845</v>
      </c>
      <c r="Q5599" s="23" t="n">
        <f aca="false">AVERAGE(M5599,O5599)</f>
        <v>541427.528869267</v>
      </c>
      <c r="R5599" s="23" t="n">
        <f aca="false">AVERAGE(N5599,O5599)</f>
        <v>621180.283869267</v>
      </c>
      <c r="S5599" s="23" t="n">
        <f aca="false">STDEV(J5599:L5599)</f>
        <v>81300.5669260939</v>
      </c>
      <c r="T5599" s="25" t="n">
        <f aca="false">IF(P5599&gt;0,S5599/P5599,NA())</f>
        <v>0.138770923036924</v>
      </c>
      <c r="U5599" s="4" t="str">
        <f aca="false">IF(T5599&lt;=Parametros!$B$7,"MENOR",IF(T5599&lt;=Parametros!$B$8,"PROMEDIO MENOR-MEDIANA","PROMEDIO"))</f>
        <v>MENOR</v>
      </c>
      <c r="V5599" s="23" t="n">
        <f aca="false">IF(T5599&lt;=Parametros!$B$7,M5599,IF(T5599&lt;=Parametros!$B$8,Q5599,P5599))</f>
        <v>515224.49</v>
      </c>
      <c r="W5599" s="26" t="n">
        <f aca="false">ROUND(V5599,0)</f>
        <v>515224</v>
      </c>
      <c r="X5599" s="27" t="n">
        <f aca="false">K5599/G5599</f>
        <v>0.959471142744344</v>
      </c>
      <c r="Y5599" s="27" t="n">
        <f aca="false">L5599/G5599</f>
        <v>1.25650852533017</v>
      </c>
    </row>
    <row r="5600" customFormat="false" ht="39" hidden="false" customHeight="true" outlineLevel="0" collapsed="false">
      <c r="A5600" s="4" t="s">
        <v>139</v>
      </c>
      <c r="B5600" s="4" t="s">
        <v>1668</v>
      </c>
      <c r="C5600" s="4" t="s">
        <v>2582</v>
      </c>
      <c r="D5600" s="4" t="s">
        <v>2583</v>
      </c>
      <c r="E5600" s="4" t="s">
        <v>98</v>
      </c>
      <c r="F5600" s="4" t="s">
        <v>99</v>
      </c>
      <c r="G5600" s="23" t="n">
        <v>536988</v>
      </c>
      <c r="H5600" s="24" t="n">
        <f aca="false">Parametros!$B$3</f>
        <v>160.42</v>
      </c>
      <c r="I5600" s="24" t="n">
        <f aca="false">Parametros!$B$4</f>
        <v>151.76</v>
      </c>
      <c r="J5600" s="23" t="n">
        <f aca="false">G5600*H5600/I5600</f>
        <v>567630.567738535</v>
      </c>
      <c r="K5600" s="23" t="n">
        <v>515224.49</v>
      </c>
      <c r="L5600" s="23" t="n">
        <v>674730</v>
      </c>
      <c r="M5600" s="23" t="n">
        <f aca="false">MIN(J5600:L5600)</f>
        <v>515224.49</v>
      </c>
      <c r="N5600" s="23" t="n">
        <f aca="false">MAX(J5600:L5600)</f>
        <v>674730</v>
      </c>
      <c r="O5600" s="23" t="n">
        <f aca="false">MEDIAN(J5600:L5600)</f>
        <v>567630.567738535</v>
      </c>
      <c r="P5600" s="23" t="n">
        <f aca="false">AVERAGE(J5600:L5600)</f>
        <v>585861.685912845</v>
      </c>
      <c r="Q5600" s="23" t="n">
        <f aca="false">AVERAGE(M5600,O5600)</f>
        <v>541427.528869267</v>
      </c>
      <c r="R5600" s="23" t="n">
        <f aca="false">AVERAGE(N5600,O5600)</f>
        <v>621180.283869267</v>
      </c>
      <c r="S5600" s="23" t="n">
        <f aca="false">STDEV(J5600:L5600)</f>
        <v>81300.5669260939</v>
      </c>
      <c r="T5600" s="25" t="n">
        <f aca="false">IF(P5600&gt;0,S5600/P5600,NA())</f>
        <v>0.138770923036924</v>
      </c>
      <c r="U5600" s="4" t="str">
        <f aca="false">IF(T5600&lt;=Parametros!$B$7,"MENOR",IF(T5600&lt;=Parametros!$B$8,"PROMEDIO MENOR-MEDIANA","PROMEDIO"))</f>
        <v>MENOR</v>
      </c>
      <c r="V5600" s="23" t="n">
        <f aca="false">IF(T5600&lt;=Parametros!$B$7,M5600,IF(T5600&lt;=Parametros!$B$8,Q5600,P5600))</f>
        <v>515224.49</v>
      </c>
      <c r="W5600" s="26" t="n">
        <f aca="false">ROUND(V5600,0)</f>
        <v>515224</v>
      </c>
      <c r="X5600" s="27" t="n">
        <f aca="false">K5600/G5600</f>
        <v>0.959471142744344</v>
      </c>
      <c r="Y5600" s="27" t="n">
        <f aca="false">L5600/G5600</f>
        <v>1.25650852533017</v>
      </c>
    </row>
    <row r="5601" customFormat="false" ht="39" hidden="false" customHeight="true" outlineLevel="0" collapsed="false">
      <c r="A5601" s="4" t="s">
        <v>142</v>
      </c>
      <c r="B5601" s="4" t="s">
        <v>1668</v>
      </c>
      <c r="C5601" s="4" t="s">
        <v>2584</v>
      </c>
      <c r="D5601" s="4" t="s">
        <v>2585</v>
      </c>
      <c r="E5601" s="4" t="s">
        <v>98</v>
      </c>
      <c r="F5601" s="4" t="s">
        <v>99</v>
      </c>
      <c r="G5601" s="23" t="n">
        <v>536988</v>
      </c>
      <c r="H5601" s="24" t="n">
        <f aca="false">Parametros!$B$3</f>
        <v>160.42</v>
      </c>
      <c r="I5601" s="24" t="n">
        <f aca="false">Parametros!$B$4</f>
        <v>151.76</v>
      </c>
      <c r="J5601" s="23" t="n">
        <f aca="false">G5601*H5601/I5601</f>
        <v>567630.567738535</v>
      </c>
      <c r="K5601" s="23" t="n">
        <v>515224.49</v>
      </c>
      <c r="L5601" s="23" t="n">
        <v>674730</v>
      </c>
      <c r="M5601" s="23" t="n">
        <f aca="false">MIN(J5601:L5601)</f>
        <v>515224.49</v>
      </c>
      <c r="N5601" s="23" t="n">
        <f aca="false">MAX(J5601:L5601)</f>
        <v>674730</v>
      </c>
      <c r="O5601" s="23" t="n">
        <f aca="false">MEDIAN(J5601:L5601)</f>
        <v>567630.567738535</v>
      </c>
      <c r="P5601" s="23" t="n">
        <f aca="false">AVERAGE(J5601:L5601)</f>
        <v>585861.685912845</v>
      </c>
      <c r="Q5601" s="23" t="n">
        <f aca="false">AVERAGE(M5601,O5601)</f>
        <v>541427.528869267</v>
      </c>
      <c r="R5601" s="23" t="n">
        <f aca="false">AVERAGE(N5601,O5601)</f>
        <v>621180.283869267</v>
      </c>
      <c r="S5601" s="23" t="n">
        <f aca="false">STDEV(J5601:L5601)</f>
        <v>81300.5669260939</v>
      </c>
      <c r="T5601" s="25" t="n">
        <f aca="false">IF(P5601&gt;0,S5601/P5601,NA())</f>
        <v>0.138770923036924</v>
      </c>
      <c r="U5601" s="4" t="str">
        <f aca="false">IF(T5601&lt;=Parametros!$B$7,"MENOR",IF(T5601&lt;=Parametros!$B$8,"PROMEDIO MENOR-MEDIANA","PROMEDIO"))</f>
        <v>MENOR</v>
      </c>
      <c r="V5601" s="23" t="n">
        <f aca="false">IF(T5601&lt;=Parametros!$B$7,M5601,IF(T5601&lt;=Parametros!$B$8,Q5601,P5601))</f>
        <v>515224.49</v>
      </c>
      <c r="W5601" s="26" t="n">
        <f aca="false">ROUND(V5601,0)</f>
        <v>515224</v>
      </c>
      <c r="X5601" s="27" t="n">
        <f aca="false">K5601/G5601</f>
        <v>0.959471142744344</v>
      </c>
      <c r="Y5601" s="27" t="n">
        <f aca="false">L5601/G5601</f>
        <v>1.25650852533017</v>
      </c>
    </row>
    <row r="5602" customFormat="false" ht="39" hidden="false" customHeight="true" outlineLevel="0" collapsed="false">
      <c r="A5602" s="4" t="s">
        <v>145</v>
      </c>
      <c r="B5602" s="4" t="s">
        <v>1668</v>
      </c>
      <c r="C5602" s="4" t="s">
        <v>2586</v>
      </c>
      <c r="D5602" s="4" t="s">
        <v>2587</v>
      </c>
      <c r="E5602" s="4" t="s">
        <v>98</v>
      </c>
      <c r="F5602" s="4" t="s">
        <v>99</v>
      </c>
      <c r="G5602" s="23" t="n">
        <v>266798</v>
      </c>
      <c r="H5602" s="24" t="n">
        <f aca="false">Parametros!$B$3</f>
        <v>160.42</v>
      </c>
      <c r="I5602" s="24" t="n">
        <f aca="false">Parametros!$B$4</f>
        <v>151.76</v>
      </c>
      <c r="J5602" s="23" t="n">
        <f aca="false">G5602*H5602/I5602</f>
        <v>282022.503690037</v>
      </c>
      <c r="K5602" s="23" t="n">
        <v>255984.9</v>
      </c>
      <c r="L5602" s="23" t="n">
        <v>335223</v>
      </c>
      <c r="M5602" s="23" t="n">
        <f aca="false">MIN(J5602:L5602)</f>
        <v>255984.9</v>
      </c>
      <c r="N5602" s="23" t="n">
        <f aca="false">MAX(J5602:L5602)</f>
        <v>335223</v>
      </c>
      <c r="O5602" s="23" t="n">
        <f aca="false">MEDIAN(J5602:L5602)</f>
        <v>282022.503690037</v>
      </c>
      <c r="P5602" s="23" t="n">
        <f aca="false">AVERAGE(J5602:L5602)</f>
        <v>291076.801230012</v>
      </c>
      <c r="Q5602" s="23" t="n">
        <f aca="false">AVERAGE(M5602,O5602)</f>
        <v>269003.701845018</v>
      </c>
      <c r="R5602" s="23" t="n">
        <f aca="false">AVERAGE(N5602,O5602)</f>
        <v>308622.751845019</v>
      </c>
      <c r="S5602" s="23" t="n">
        <f aca="false">STDEV(J5602:L5602)</f>
        <v>40387.5519295154</v>
      </c>
      <c r="T5602" s="25" t="n">
        <f aca="false">IF(P5602&gt;0,S5602/P5602,NA())</f>
        <v>0.138752218517067</v>
      </c>
      <c r="U5602" s="4" t="str">
        <f aca="false">IF(T5602&lt;=Parametros!$B$7,"MENOR",IF(T5602&lt;=Parametros!$B$8,"PROMEDIO MENOR-MEDIANA","PROMEDIO"))</f>
        <v>MENOR</v>
      </c>
      <c r="V5602" s="23" t="n">
        <f aca="false">IF(T5602&lt;=Parametros!$B$7,M5602,IF(T5602&lt;=Parametros!$B$8,Q5602,P5602))</f>
        <v>255984.9</v>
      </c>
      <c r="W5602" s="26" t="n">
        <f aca="false">ROUND(V5602,0)</f>
        <v>255985</v>
      </c>
      <c r="X5602" s="27" t="n">
        <f aca="false">K5602/G5602</f>
        <v>0.95947083561346</v>
      </c>
      <c r="Y5602" s="27" t="n">
        <f aca="false">L5602/G5602</f>
        <v>1.25646743978591</v>
      </c>
    </row>
    <row r="5603" customFormat="false" ht="26.25" hidden="false" customHeight="true" outlineLevel="0" collapsed="false">
      <c r="A5603" s="4" t="s">
        <v>148</v>
      </c>
      <c r="B5603" s="4" t="s">
        <v>1668</v>
      </c>
      <c r="C5603" s="4" t="s">
        <v>2588</v>
      </c>
      <c r="D5603" s="4" t="s">
        <v>2589</v>
      </c>
      <c r="E5603" s="4" t="s">
        <v>98</v>
      </c>
      <c r="F5603" s="4" t="s">
        <v>99</v>
      </c>
      <c r="G5603" s="23" t="n">
        <v>673778</v>
      </c>
      <c r="H5603" s="24" t="n">
        <f aca="false">Parametros!$B$3</f>
        <v>160.42</v>
      </c>
      <c r="I5603" s="24" t="n">
        <f aca="false">Parametros!$B$4</f>
        <v>151.76</v>
      </c>
      <c r="J5603" s="23" t="n">
        <f aca="false">G5603*H5603/I5603</f>
        <v>712226.322878229</v>
      </c>
      <c r="K5603" s="23" t="n">
        <v>646469.81</v>
      </c>
      <c r="L5603" s="23" t="n">
        <v>846566</v>
      </c>
      <c r="M5603" s="23" t="n">
        <f aca="false">MIN(J5603:L5603)</f>
        <v>646469.81</v>
      </c>
      <c r="N5603" s="23" t="n">
        <f aca="false">MAX(J5603:L5603)</f>
        <v>846566</v>
      </c>
      <c r="O5603" s="23" t="n">
        <f aca="false">MEDIAN(J5603:L5603)</f>
        <v>712226.322878229</v>
      </c>
      <c r="P5603" s="23" t="n">
        <f aca="false">AVERAGE(J5603:L5603)</f>
        <v>735087.377626076</v>
      </c>
      <c r="Q5603" s="23" t="n">
        <f aca="false">AVERAGE(M5603,O5603)</f>
        <v>679348.066439114</v>
      </c>
      <c r="R5603" s="23" t="n">
        <f aca="false">AVERAGE(N5603,O5603)</f>
        <v>779396.161439114</v>
      </c>
      <c r="S5603" s="23" t="n">
        <f aca="false">STDEV(J5603:L5603)</f>
        <v>101988.196284017</v>
      </c>
      <c r="T5603" s="25" t="n">
        <f aca="false">IF(P5603&gt;0,S5603/P5603,NA())</f>
        <v>0.138742956807913</v>
      </c>
      <c r="U5603" s="4" t="str">
        <f aca="false">IF(T5603&lt;=Parametros!$B$7,"MENOR",IF(T5603&lt;=Parametros!$B$8,"PROMEDIO MENOR-MEDIANA","PROMEDIO"))</f>
        <v>MENOR</v>
      </c>
      <c r="V5603" s="23" t="n">
        <f aca="false">IF(T5603&lt;=Parametros!$B$7,M5603,IF(T5603&lt;=Parametros!$B$8,Q5603,P5603))</f>
        <v>646469.81</v>
      </c>
      <c r="W5603" s="26" t="n">
        <f aca="false">ROUND(V5603,0)</f>
        <v>646470</v>
      </c>
      <c r="X5603" s="27" t="n">
        <f aca="false">K5603/G5603</f>
        <v>0.959470047998005</v>
      </c>
      <c r="Y5603" s="27" t="n">
        <f aca="false">L5603/G5603</f>
        <v>1.25644648534087</v>
      </c>
    </row>
    <row r="5604" customFormat="false" ht="39" hidden="false" customHeight="true" outlineLevel="0" collapsed="false">
      <c r="A5604" s="4" t="s">
        <v>151</v>
      </c>
      <c r="B5604" s="4" t="s">
        <v>1668</v>
      </c>
      <c r="C5604" s="4" t="s">
        <v>2590</v>
      </c>
      <c r="D5604" s="4" t="s">
        <v>2591</v>
      </c>
      <c r="E5604" s="4" t="s">
        <v>98</v>
      </c>
      <c r="F5604" s="4" t="s">
        <v>99</v>
      </c>
      <c r="G5604" s="23" t="n">
        <v>405850</v>
      </c>
      <c r="H5604" s="24" t="n">
        <f aca="false">Parametros!$B$3</f>
        <v>160.42</v>
      </c>
      <c r="I5604" s="24" t="n">
        <f aca="false">Parametros!$B$4</f>
        <v>151.76</v>
      </c>
      <c r="J5604" s="23" t="n">
        <f aca="false">G5604*H5604/I5604</f>
        <v>429009.337111228</v>
      </c>
      <c r="K5604" s="23" t="n">
        <v>389400.93</v>
      </c>
      <c r="L5604" s="23" t="n">
        <v>509915</v>
      </c>
      <c r="M5604" s="23" t="n">
        <f aca="false">MIN(J5604:L5604)</f>
        <v>389400.93</v>
      </c>
      <c r="N5604" s="23" t="n">
        <f aca="false">MAX(J5604:L5604)</f>
        <v>509915</v>
      </c>
      <c r="O5604" s="23" t="n">
        <f aca="false">MEDIAN(J5604:L5604)</f>
        <v>429009.337111228</v>
      </c>
      <c r="P5604" s="23" t="n">
        <f aca="false">AVERAGE(J5604:L5604)</f>
        <v>442775.089037076</v>
      </c>
      <c r="Q5604" s="23" t="n">
        <f aca="false">AVERAGE(M5604,O5604)</f>
        <v>409205.133555614</v>
      </c>
      <c r="R5604" s="23" t="n">
        <f aca="false">AVERAGE(N5604,O5604)</f>
        <v>469462.168555614</v>
      </c>
      <c r="S5604" s="23" t="n">
        <f aca="false">STDEV(J5604:L5604)</f>
        <v>61425.0129145629</v>
      </c>
      <c r="T5604" s="25" t="n">
        <f aca="false">IF(P5604&gt;0,S5604/P5604,NA())</f>
        <v>0.138727345858925</v>
      </c>
      <c r="U5604" s="4" t="str">
        <f aca="false">IF(T5604&lt;=Parametros!$B$7,"MENOR",IF(T5604&lt;=Parametros!$B$8,"PROMEDIO MENOR-MEDIANA","PROMEDIO"))</f>
        <v>MENOR</v>
      </c>
      <c r="V5604" s="23" t="n">
        <f aca="false">IF(T5604&lt;=Parametros!$B$7,M5604,IF(T5604&lt;=Parametros!$B$8,Q5604,P5604))</f>
        <v>389400.93</v>
      </c>
      <c r="W5604" s="26" t="n">
        <f aca="false">ROUND(V5604,0)</f>
        <v>389401</v>
      </c>
      <c r="X5604" s="27" t="n">
        <f aca="false">K5604/G5604</f>
        <v>0.959470075150918</v>
      </c>
      <c r="Y5604" s="27" t="n">
        <f aca="false">L5604/G5604</f>
        <v>1.25641246766047</v>
      </c>
    </row>
    <row r="5605" customFormat="false" ht="26.25" hidden="false" customHeight="true" outlineLevel="0" collapsed="false">
      <c r="A5605" s="4" t="s">
        <v>154</v>
      </c>
      <c r="B5605" s="4" t="s">
        <v>1668</v>
      </c>
      <c r="C5605" s="4" t="s">
        <v>2592</v>
      </c>
      <c r="D5605" s="4" t="s">
        <v>2593</v>
      </c>
      <c r="E5605" s="4" t="s">
        <v>98</v>
      </c>
      <c r="F5605" s="4" t="s">
        <v>99</v>
      </c>
      <c r="G5605" s="23" t="n">
        <v>134530</v>
      </c>
      <c r="H5605" s="24" t="n">
        <f aca="false">Parametros!$B$3</f>
        <v>160.42</v>
      </c>
      <c r="I5605" s="24" t="n">
        <f aca="false">Parametros!$B$4</f>
        <v>151.76</v>
      </c>
      <c r="J5605" s="23" t="n">
        <f aca="false">G5605*H5605/I5605</f>
        <v>142206.790985767</v>
      </c>
      <c r="K5605" s="23" t="n">
        <v>129077.35</v>
      </c>
      <c r="L5605" s="23" t="n">
        <v>168980</v>
      </c>
      <c r="M5605" s="23" t="n">
        <f aca="false">MIN(J5605:L5605)</f>
        <v>129077.35</v>
      </c>
      <c r="N5605" s="23" t="n">
        <f aca="false">MAX(J5605:L5605)</f>
        <v>168980</v>
      </c>
      <c r="O5605" s="23" t="n">
        <f aca="false">MEDIAN(J5605:L5605)</f>
        <v>142206.790985767</v>
      </c>
      <c r="P5605" s="23" t="n">
        <f aca="false">AVERAGE(J5605:L5605)</f>
        <v>146754.713661922</v>
      </c>
      <c r="Q5605" s="23" t="n">
        <f aca="false">AVERAGE(M5605,O5605)</f>
        <v>135642.070492884</v>
      </c>
      <c r="R5605" s="23" t="n">
        <f aca="false">AVERAGE(N5605,O5605)</f>
        <v>155593.395492884</v>
      </c>
      <c r="S5605" s="23" t="n">
        <f aca="false">STDEV(J5605:L5605)</f>
        <v>20336.3730728181</v>
      </c>
      <c r="T5605" s="25" t="n">
        <f aca="false">IF(P5605&gt;0,S5605/P5605,NA())</f>
        <v>0.138573900390463</v>
      </c>
      <c r="U5605" s="4" t="str">
        <f aca="false">IF(T5605&lt;=Parametros!$B$7,"MENOR",IF(T5605&lt;=Parametros!$B$8,"PROMEDIO MENOR-MEDIANA","PROMEDIO"))</f>
        <v>MENOR</v>
      </c>
      <c r="V5605" s="23" t="n">
        <f aca="false">IF(T5605&lt;=Parametros!$B$7,M5605,IF(T5605&lt;=Parametros!$B$8,Q5605,P5605))</f>
        <v>129077.35</v>
      </c>
      <c r="W5605" s="26" t="n">
        <f aca="false">ROUND(V5605,0)</f>
        <v>129077</v>
      </c>
      <c r="X5605" s="27" t="n">
        <f aca="false">K5605/G5605</f>
        <v>0.959468891697019</v>
      </c>
      <c r="Y5605" s="27" t="n">
        <f aca="false">L5605/G5605</f>
        <v>1.25607671151416</v>
      </c>
    </row>
    <row r="5606" customFormat="false" ht="15" hidden="false" customHeight="true" outlineLevel="0" collapsed="false">
      <c r="A5606" s="22" t="s">
        <v>213</v>
      </c>
      <c r="B5606" s="22" t="s">
        <v>214</v>
      </c>
      <c r="C5606" s="22"/>
      <c r="D5606" s="22"/>
      <c r="E5606" s="22"/>
      <c r="F5606" s="22"/>
      <c r="G5606" s="22"/>
      <c r="H5606" s="22"/>
      <c r="I5606" s="22"/>
      <c r="J5606" s="22"/>
      <c r="K5606" s="22"/>
      <c r="L5606" s="22"/>
      <c r="M5606" s="22"/>
      <c r="N5606" s="22"/>
      <c r="O5606" s="22"/>
      <c r="P5606" s="22"/>
      <c r="Q5606" s="22"/>
      <c r="R5606" s="22"/>
      <c r="S5606" s="22"/>
      <c r="T5606" s="22"/>
      <c r="U5606" s="22"/>
      <c r="V5606" s="22"/>
      <c r="W5606" s="22"/>
    </row>
    <row r="5607" customFormat="false" ht="39" hidden="false" customHeight="true" outlineLevel="0" collapsed="false">
      <c r="A5607" s="4" t="s">
        <v>215</v>
      </c>
      <c r="B5607" s="4" t="s">
        <v>1668</v>
      </c>
      <c r="C5607" s="4" t="s">
        <v>2594</v>
      </c>
      <c r="D5607" s="4" t="s">
        <v>2595</v>
      </c>
      <c r="E5607" s="4" t="s">
        <v>98</v>
      </c>
      <c r="F5607" s="4" t="s">
        <v>99</v>
      </c>
      <c r="G5607" s="23" t="n">
        <v>820743</v>
      </c>
      <c r="H5607" s="24" t="n">
        <f aca="false">Parametros!$B$3</f>
        <v>160.42</v>
      </c>
      <c r="I5607" s="24" t="n">
        <f aca="false">Parametros!$B$4</f>
        <v>151.76</v>
      </c>
      <c r="J5607" s="23" t="n">
        <f aca="false">G5607*H5607/I5607</f>
        <v>867577.70202952</v>
      </c>
      <c r="K5607" s="23" t="n">
        <v>787478.3</v>
      </c>
      <c r="L5607" s="23" t="n">
        <v>1031254</v>
      </c>
      <c r="M5607" s="23" t="n">
        <f aca="false">MIN(J5607:L5607)</f>
        <v>787478.3</v>
      </c>
      <c r="N5607" s="23" t="n">
        <f aca="false">MAX(J5607:L5607)</f>
        <v>1031254</v>
      </c>
      <c r="O5607" s="23" t="n">
        <f aca="false">MEDIAN(J5607:L5607)</f>
        <v>867577.70202952</v>
      </c>
      <c r="P5607" s="23" t="n">
        <f aca="false">AVERAGE(J5607:L5607)</f>
        <v>895436.667343174</v>
      </c>
      <c r="Q5607" s="23" t="n">
        <f aca="false">AVERAGE(M5607,O5607)</f>
        <v>827528.00101476</v>
      </c>
      <c r="R5607" s="23" t="n">
        <f aca="false">AVERAGE(N5607,O5607)</f>
        <v>949415.85101476</v>
      </c>
      <c r="S5607" s="23" t="n">
        <f aca="false">STDEV(J5607:L5607)</f>
        <v>124252.724070271</v>
      </c>
      <c r="T5607" s="25" t="n">
        <f aca="false">IF(P5607&gt;0,S5607/P5607,NA())</f>
        <v>0.138762157729076</v>
      </c>
      <c r="U5607" s="4" t="str">
        <f aca="false">IF(T5607&lt;=Parametros!$B$7,"MENOR",IF(T5607&lt;=Parametros!$B$8,"PROMEDIO MENOR-MEDIANA","PROMEDIO"))</f>
        <v>MENOR</v>
      </c>
      <c r="V5607" s="23" t="n">
        <f aca="false">IF(T5607&lt;=Parametros!$B$7,M5607,IF(T5607&lt;=Parametros!$B$8,Q5607,P5607))</f>
        <v>787478.3</v>
      </c>
      <c r="W5607" s="26" t="n">
        <f aca="false">ROUND(V5607,0)</f>
        <v>787478</v>
      </c>
      <c r="X5607" s="27" t="n">
        <f aca="false">K5607/G5607</f>
        <v>0.959470016801849</v>
      </c>
      <c r="Y5607" s="27" t="n">
        <f aca="false">L5607/G5607</f>
        <v>1.25648832825866</v>
      </c>
    </row>
    <row r="5608" customFormat="false" ht="39" hidden="false" customHeight="true" outlineLevel="0" collapsed="false">
      <c r="A5608" s="4" t="s">
        <v>218</v>
      </c>
      <c r="B5608" s="4" t="s">
        <v>1668</v>
      </c>
      <c r="C5608" s="4" t="s">
        <v>2596</v>
      </c>
      <c r="D5608" s="4" t="s">
        <v>2597</v>
      </c>
      <c r="E5608" s="4" t="s">
        <v>98</v>
      </c>
      <c r="F5608" s="4" t="s">
        <v>99</v>
      </c>
      <c r="G5608" s="23" t="n">
        <v>410372</v>
      </c>
      <c r="H5608" s="24" t="n">
        <f aca="false">Parametros!$B$3</f>
        <v>160.42</v>
      </c>
      <c r="I5608" s="24" t="n">
        <f aca="false">Parametros!$B$4</f>
        <v>151.76</v>
      </c>
      <c r="J5608" s="23" t="n">
        <f aca="false">G5608*H5608/I5608</f>
        <v>433789.379546653</v>
      </c>
      <c r="K5608" s="23" t="n">
        <v>393739.61</v>
      </c>
      <c r="L5608" s="23" t="n">
        <v>515627</v>
      </c>
      <c r="M5608" s="23" t="n">
        <f aca="false">MIN(J5608:L5608)</f>
        <v>393739.61</v>
      </c>
      <c r="N5608" s="23" t="n">
        <f aca="false">MAX(J5608:L5608)</f>
        <v>515627</v>
      </c>
      <c r="O5608" s="23" t="n">
        <f aca="false">MEDIAN(J5608:L5608)</f>
        <v>433789.379546653</v>
      </c>
      <c r="P5608" s="23" t="n">
        <f aca="false">AVERAGE(J5608:L5608)</f>
        <v>447718.663182218</v>
      </c>
      <c r="Q5608" s="23" t="n">
        <f aca="false">AVERAGE(M5608,O5608)</f>
        <v>413764.494773326</v>
      </c>
      <c r="R5608" s="23" t="n">
        <f aca="false">AVERAGE(N5608,O5608)</f>
        <v>474708.189773326</v>
      </c>
      <c r="S5608" s="23" t="n">
        <f aca="false">STDEV(J5608:L5608)</f>
        <v>62126.1029455658</v>
      </c>
      <c r="T5608" s="25" t="n">
        <f aca="false">IF(P5608&gt;0,S5608/P5608,NA())</f>
        <v>0.138761476914982</v>
      </c>
      <c r="U5608" s="4" t="str">
        <f aca="false">IF(T5608&lt;=Parametros!$B$7,"MENOR",IF(T5608&lt;=Parametros!$B$8,"PROMEDIO MENOR-MEDIANA","PROMEDIO"))</f>
        <v>MENOR</v>
      </c>
      <c r="V5608" s="23" t="n">
        <f aca="false">IF(T5608&lt;=Parametros!$B$7,M5608,IF(T5608&lt;=Parametros!$B$8,Q5608,P5608))</f>
        <v>393739.61</v>
      </c>
      <c r="W5608" s="26" t="n">
        <f aca="false">ROUND(V5608,0)</f>
        <v>393740</v>
      </c>
      <c r="X5608" s="27" t="n">
        <f aca="false">K5608/G5608</f>
        <v>0.959469968711316</v>
      </c>
      <c r="Y5608" s="27" t="n">
        <f aca="false">L5608/G5608</f>
        <v>1.25648679734485</v>
      </c>
    </row>
    <row r="5609" customFormat="false" ht="26.25" hidden="false" customHeight="true" outlineLevel="0" collapsed="false">
      <c r="A5609" s="4" t="s">
        <v>221</v>
      </c>
      <c r="B5609" s="4" t="s">
        <v>1668</v>
      </c>
      <c r="C5609" s="4" t="s">
        <v>2598</v>
      </c>
      <c r="D5609" s="4" t="s">
        <v>2599</v>
      </c>
      <c r="E5609" s="4" t="s">
        <v>98</v>
      </c>
      <c r="F5609" s="4" t="s">
        <v>99</v>
      </c>
      <c r="G5609" s="23" t="n">
        <v>533596</v>
      </c>
      <c r="H5609" s="24" t="n">
        <f aca="false">Parametros!$B$3</f>
        <v>160.42</v>
      </c>
      <c r="I5609" s="24" t="n">
        <f aca="false">Parametros!$B$4</f>
        <v>151.76</v>
      </c>
      <c r="J5609" s="23" t="n">
        <f aca="false">G5609*H5609/I5609</f>
        <v>564045.007380074</v>
      </c>
      <c r="K5609" s="23" t="n">
        <v>511969.8</v>
      </c>
      <c r="L5609" s="23" t="n">
        <v>670446</v>
      </c>
      <c r="M5609" s="23" t="n">
        <f aca="false">MIN(J5609:L5609)</f>
        <v>511969.8</v>
      </c>
      <c r="N5609" s="23" t="n">
        <f aca="false">MAX(J5609:L5609)</f>
        <v>670446</v>
      </c>
      <c r="O5609" s="23" t="n">
        <f aca="false">MEDIAN(J5609:L5609)</f>
        <v>564045.007380074</v>
      </c>
      <c r="P5609" s="23" t="n">
        <f aca="false">AVERAGE(J5609:L5609)</f>
        <v>582153.602460025</v>
      </c>
      <c r="Q5609" s="23" t="n">
        <f aca="false">AVERAGE(M5609,O5609)</f>
        <v>538007.403690037</v>
      </c>
      <c r="R5609" s="23" t="n">
        <f aca="false">AVERAGE(N5609,O5609)</f>
        <v>617245.503690037</v>
      </c>
      <c r="S5609" s="23" t="n">
        <f aca="false">STDEV(J5609:L5609)</f>
        <v>80775.1038590308</v>
      </c>
      <c r="T5609" s="25" t="n">
        <f aca="false">IF(P5609&gt;0,S5609/P5609,NA())</f>
        <v>0.138752218517067</v>
      </c>
      <c r="U5609" s="4" t="str">
        <f aca="false">IF(T5609&lt;=Parametros!$B$7,"MENOR",IF(T5609&lt;=Parametros!$B$8,"PROMEDIO MENOR-MEDIANA","PROMEDIO"))</f>
        <v>MENOR</v>
      </c>
      <c r="V5609" s="23" t="n">
        <f aca="false">IF(T5609&lt;=Parametros!$B$7,M5609,IF(T5609&lt;=Parametros!$B$8,Q5609,P5609))</f>
        <v>511969.8</v>
      </c>
      <c r="W5609" s="26" t="n">
        <f aca="false">ROUND(V5609,0)</f>
        <v>511970</v>
      </c>
      <c r="X5609" s="27" t="n">
        <f aca="false">K5609/G5609</f>
        <v>0.95947083561346</v>
      </c>
      <c r="Y5609" s="27" t="n">
        <f aca="false">L5609/G5609</f>
        <v>1.25646743978591</v>
      </c>
    </row>
    <row r="5610" customFormat="false" ht="26.25" hidden="false" customHeight="true" outlineLevel="0" collapsed="false">
      <c r="A5610" s="4" t="s">
        <v>223</v>
      </c>
      <c r="B5610" s="4" t="s">
        <v>1668</v>
      </c>
      <c r="C5610" s="4" t="s">
        <v>2600</v>
      </c>
      <c r="D5610" s="4" t="s">
        <v>2601</v>
      </c>
      <c r="E5610" s="4" t="s">
        <v>98</v>
      </c>
      <c r="F5610" s="4" t="s">
        <v>99</v>
      </c>
      <c r="G5610" s="23" t="n">
        <v>410372</v>
      </c>
      <c r="H5610" s="24" t="n">
        <f aca="false">Parametros!$B$3</f>
        <v>160.42</v>
      </c>
      <c r="I5610" s="24" t="n">
        <f aca="false">Parametros!$B$4</f>
        <v>151.76</v>
      </c>
      <c r="J5610" s="23" t="n">
        <f aca="false">G5610*H5610/I5610</f>
        <v>433789.379546653</v>
      </c>
      <c r="K5610" s="23" t="n">
        <v>393739.61</v>
      </c>
      <c r="L5610" s="23" t="n">
        <v>515627</v>
      </c>
      <c r="M5610" s="23" t="n">
        <f aca="false">MIN(J5610:L5610)</f>
        <v>393739.61</v>
      </c>
      <c r="N5610" s="23" t="n">
        <f aca="false">MAX(J5610:L5610)</f>
        <v>515627</v>
      </c>
      <c r="O5610" s="23" t="n">
        <f aca="false">MEDIAN(J5610:L5610)</f>
        <v>433789.379546653</v>
      </c>
      <c r="P5610" s="23" t="n">
        <f aca="false">AVERAGE(J5610:L5610)</f>
        <v>447718.663182218</v>
      </c>
      <c r="Q5610" s="23" t="n">
        <f aca="false">AVERAGE(M5610,O5610)</f>
        <v>413764.494773326</v>
      </c>
      <c r="R5610" s="23" t="n">
        <f aca="false">AVERAGE(N5610,O5610)</f>
        <v>474708.189773326</v>
      </c>
      <c r="S5610" s="23" t="n">
        <f aca="false">STDEV(J5610:L5610)</f>
        <v>62126.1029455658</v>
      </c>
      <c r="T5610" s="25" t="n">
        <f aca="false">IF(P5610&gt;0,S5610/P5610,NA())</f>
        <v>0.138761476914982</v>
      </c>
      <c r="U5610" s="4" t="str">
        <f aca="false">IF(T5610&lt;=Parametros!$B$7,"MENOR",IF(T5610&lt;=Parametros!$B$8,"PROMEDIO MENOR-MEDIANA","PROMEDIO"))</f>
        <v>MENOR</v>
      </c>
      <c r="V5610" s="23" t="n">
        <f aca="false">IF(T5610&lt;=Parametros!$B$7,M5610,IF(T5610&lt;=Parametros!$B$8,Q5610,P5610))</f>
        <v>393739.61</v>
      </c>
      <c r="W5610" s="26" t="n">
        <f aca="false">ROUND(V5610,0)</f>
        <v>393740</v>
      </c>
      <c r="X5610" s="27" t="n">
        <f aca="false">K5610/G5610</f>
        <v>0.959469968711316</v>
      </c>
      <c r="Y5610" s="27" t="n">
        <f aca="false">L5610/G5610</f>
        <v>1.25648679734485</v>
      </c>
    </row>
    <row r="5611" customFormat="false" ht="26.25" hidden="false" customHeight="true" outlineLevel="0" collapsed="false">
      <c r="A5611" s="4" t="s">
        <v>226</v>
      </c>
      <c r="B5611" s="4" t="s">
        <v>1668</v>
      </c>
      <c r="C5611" s="4" t="s">
        <v>2602</v>
      </c>
      <c r="D5611" s="4" t="s">
        <v>2603</v>
      </c>
      <c r="E5611" s="4" t="s">
        <v>98</v>
      </c>
      <c r="F5611" s="4" t="s">
        <v>99</v>
      </c>
      <c r="G5611" s="23" t="n">
        <v>673778</v>
      </c>
      <c r="H5611" s="24" t="n">
        <f aca="false">Parametros!$B$3</f>
        <v>160.42</v>
      </c>
      <c r="I5611" s="24" t="n">
        <f aca="false">Parametros!$B$4</f>
        <v>151.76</v>
      </c>
      <c r="J5611" s="23" t="n">
        <f aca="false">G5611*H5611/I5611</f>
        <v>712226.322878229</v>
      </c>
      <c r="K5611" s="23" t="n">
        <v>646469.81</v>
      </c>
      <c r="L5611" s="23" t="n">
        <v>846566</v>
      </c>
      <c r="M5611" s="23" t="n">
        <f aca="false">MIN(J5611:L5611)</f>
        <v>646469.81</v>
      </c>
      <c r="N5611" s="23" t="n">
        <f aca="false">MAX(J5611:L5611)</f>
        <v>846566</v>
      </c>
      <c r="O5611" s="23" t="n">
        <f aca="false">MEDIAN(J5611:L5611)</f>
        <v>712226.322878229</v>
      </c>
      <c r="P5611" s="23" t="n">
        <f aca="false">AVERAGE(J5611:L5611)</f>
        <v>735087.377626076</v>
      </c>
      <c r="Q5611" s="23" t="n">
        <f aca="false">AVERAGE(M5611,O5611)</f>
        <v>679348.066439114</v>
      </c>
      <c r="R5611" s="23" t="n">
        <f aca="false">AVERAGE(N5611,O5611)</f>
        <v>779396.161439114</v>
      </c>
      <c r="S5611" s="23" t="n">
        <f aca="false">STDEV(J5611:L5611)</f>
        <v>101988.196284017</v>
      </c>
      <c r="T5611" s="25" t="n">
        <f aca="false">IF(P5611&gt;0,S5611/P5611,NA())</f>
        <v>0.138742956807913</v>
      </c>
      <c r="U5611" s="4" t="str">
        <f aca="false">IF(T5611&lt;=Parametros!$B$7,"MENOR",IF(T5611&lt;=Parametros!$B$8,"PROMEDIO MENOR-MEDIANA","PROMEDIO"))</f>
        <v>MENOR</v>
      </c>
      <c r="V5611" s="23" t="n">
        <f aca="false">IF(T5611&lt;=Parametros!$B$7,M5611,IF(T5611&lt;=Parametros!$B$8,Q5611,P5611))</f>
        <v>646469.81</v>
      </c>
      <c r="W5611" s="26" t="n">
        <f aca="false">ROUND(V5611,0)</f>
        <v>646470</v>
      </c>
      <c r="X5611" s="27" t="n">
        <f aca="false">K5611/G5611</f>
        <v>0.959470047998005</v>
      </c>
      <c r="Y5611" s="27" t="n">
        <f aca="false">L5611/G5611</f>
        <v>1.25644648534087</v>
      </c>
    </row>
    <row r="5612" customFormat="false" ht="39" hidden="false" customHeight="true" outlineLevel="0" collapsed="false">
      <c r="A5612" s="4" t="s">
        <v>229</v>
      </c>
      <c r="B5612" s="4" t="s">
        <v>1668</v>
      </c>
      <c r="C5612" s="4" t="s">
        <v>2604</v>
      </c>
      <c r="D5612" s="4" t="s">
        <v>2605</v>
      </c>
      <c r="E5612" s="4" t="s">
        <v>98</v>
      </c>
      <c r="F5612" s="4" t="s">
        <v>99</v>
      </c>
      <c r="G5612" s="23" t="n">
        <v>820743</v>
      </c>
      <c r="H5612" s="24" t="n">
        <f aca="false">Parametros!$B$3</f>
        <v>160.42</v>
      </c>
      <c r="I5612" s="24" t="n">
        <f aca="false">Parametros!$B$4</f>
        <v>151.76</v>
      </c>
      <c r="J5612" s="23" t="n">
        <f aca="false">G5612*H5612/I5612</f>
        <v>867577.70202952</v>
      </c>
      <c r="K5612" s="23" t="n">
        <v>787478.3</v>
      </c>
      <c r="L5612" s="23" t="n">
        <v>1031254</v>
      </c>
      <c r="M5612" s="23" t="n">
        <f aca="false">MIN(J5612:L5612)</f>
        <v>787478.3</v>
      </c>
      <c r="N5612" s="23" t="n">
        <f aca="false">MAX(J5612:L5612)</f>
        <v>1031254</v>
      </c>
      <c r="O5612" s="23" t="n">
        <f aca="false">MEDIAN(J5612:L5612)</f>
        <v>867577.70202952</v>
      </c>
      <c r="P5612" s="23" t="n">
        <f aca="false">AVERAGE(J5612:L5612)</f>
        <v>895436.667343174</v>
      </c>
      <c r="Q5612" s="23" t="n">
        <f aca="false">AVERAGE(M5612,O5612)</f>
        <v>827528.00101476</v>
      </c>
      <c r="R5612" s="23" t="n">
        <f aca="false">AVERAGE(N5612,O5612)</f>
        <v>949415.85101476</v>
      </c>
      <c r="S5612" s="23" t="n">
        <f aca="false">STDEV(J5612:L5612)</f>
        <v>124252.724070271</v>
      </c>
      <c r="T5612" s="25" t="n">
        <f aca="false">IF(P5612&gt;0,S5612/P5612,NA())</f>
        <v>0.138762157729076</v>
      </c>
      <c r="U5612" s="4" t="str">
        <f aca="false">IF(T5612&lt;=Parametros!$B$7,"MENOR",IF(T5612&lt;=Parametros!$B$8,"PROMEDIO MENOR-MEDIANA","PROMEDIO"))</f>
        <v>MENOR</v>
      </c>
      <c r="V5612" s="23" t="n">
        <f aca="false">IF(T5612&lt;=Parametros!$B$7,M5612,IF(T5612&lt;=Parametros!$B$8,Q5612,P5612))</f>
        <v>787478.3</v>
      </c>
      <c r="W5612" s="26" t="n">
        <f aca="false">ROUND(V5612,0)</f>
        <v>787478</v>
      </c>
      <c r="X5612" s="27" t="n">
        <f aca="false">K5612/G5612</f>
        <v>0.959470016801849</v>
      </c>
      <c r="Y5612" s="27" t="n">
        <f aca="false">L5612/G5612</f>
        <v>1.25648832825866</v>
      </c>
    </row>
    <row r="5613" customFormat="false" ht="26.25" hidden="false" customHeight="true" outlineLevel="0" collapsed="false">
      <c r="A5613" s="4" t="s">
        <v>231</v>
      </c>
      <c r="B5613" s="4" t="s">
        <v>1668</v>
      </c>
      <c r="C5613" s="4" t="s">
        <v>2606</v>
      </c>
      <c r="D5613" s="4" t="s">
        <v>2607</v>
      </c>
      <c r="E5613" s="4" t="s">
        <v>98</v>
      </c>
      <c r="F5613" s="4" t="s">
        <v>99</v>
      </c>
      <c r="G5613" s="23" t="n">
        <v>683953</v>
      </c>
      <c r="H5613" s="24" t="n">
        <f aca="false">Parametros!$B$3</f>
        <v>160.42</v>
      </c>
      <c r="I5613" s="24" t="n">
        <f aca="false">Parametros!$B$4</f>
        <v>151.76</v>
      </c>
      <c r="J5613" s="23" t="n">
        <f aca="false">G5613*H5613/I5613</f>
        <v>722981.946889826</v>
      </c>
      <c r="K5613" s="23" t="n">
        <v>656232.99</v>
      </c>
      <c r="L5613" s="23" t="n">
        <v>859299</v>
      </c>
      <c r="M5613" s="23" t="n">
        <f aca="false">MIN(J5613:L5613)</f>
        <v>656232.99</v>
      </c>
      <c r="N5613" s="23" t="n">
        <f aca="false">MAX(J5613:L5613)</f>
        <v>859299</v>
      </c>
      <c r="O5613" s="23" t="n">
        <f aca="false">MEDIAN(J5613:L5613)</f>
        <v>722981.946889826</v>
      </c>
      <c r="P5613" s="23" t="n">
        <f aca="false">AVERAGE(J5613:L5613)</f>
        <v>746171.312296609</v>
      </c>
      <c r="Q5613" s="23" t="n">
        <f aca="false">AVERAGE(M5613,O5613)</f>
        <v>689607.468444913</v>
      </c>
      <c r="R5613" s="23" t="n">
        <f aca="false">AVERAGE(N5613,O5613)</f>
        <v>791140.473444913</v>
      </c>
      <c r="S5613" s="23" t="n">
        <f aca="false">STDEV(J5613:L5613)</f>
        <v>103500.053648812</v>
      </c>
      <c r="T5613" s="25" t="n">
        <f aca="false">IF(P5613&gt;0,S5613/P5613,NA())</f>
        <v>0.138708165193666</v>
      </c>
      <c r="U5613" s="4" t="str">
        <f aca="false">IF(T5613&lt;=Parametros!$B$7,"MENOR",IF(T5613&lt;=Parametros!$B$8,"PROMEDIO MENOR-MEDIANA","PROMEDIO"))</f>
        <v>MENOR</v>
      </c>
      <c r="V5613" s="23" t="n">
        <f aca="false">IF(T5613&lt;=Parametros!$B$7,M5613,IF(T5613&lt;=Parametros!$B$8,Q5613,P5613))</f>
        <v>656232.99</v>
      </c>
      <c r="W5613" s="26" t="n">
        <f aca="false">ROUND(V5613,0)</f>
        <v>656233</v>
      </c>
      <c r="X5613" s="27" t="n">
        <f aca="false">K5613/G5613</f>
        <v>0.959470884695293</v>
      </c>
      <c r="Y5613" s="27" t="n">
        <f aca="false">L5613/G5613</f>
        <v>1.25637141733423</v>
      </c>
    </row>
    <row r="5614" customFormat="false" ht="39" hidden="false" customHeight="true" outlineLevel="0" collapsed="false">
      <c r="A5614" s="4" t="s">
        <v>234</v>
      </c>
      <c r="B5614" s="4" t="s">
        <v>1668</v>
      </c>
      <c r="C5614" s="4" t="s">
        <v>2608</v>
      </c>
      <c r="D5614" s="4" t="s">
        <v>2609</v>
      </c>
      <c r="E5614" s="4" t="s">
        <v>98</v>
      </c>
      <c r="F5614" s="4" t="s">
        <v>99</v>
      </c>
      <c r="G5614" s="23" t="n">
        <v>683953</v>
      </c>
      <c r="H5614" s="24" t="n">
        <f aca="false">Parametros!$B$3</f>
        <v>160.42</v>
      </c>
      <c r="I5614" s="24" t="n">
        <f aca="false">Parametros!$B$4</f>
        <v>151.76</v>
      </c>
      <c r="J5614" s="23" t="n">
        <f aca="false">G5614*H5614/I5614</f>
        <v>722981.946889826</v>
      </c>
      <c r="K5614" s="23" t="n">
        <v>656232.99</v>
      </c>
      <c r="L5614" s="23" t="n">
        <v>859299</v>
      </c>
      <c r="M5614" s="23" t="n">
        <f aca="false">MIN(J5614:L5614)</f>
        <v>656232.99</v>
      </c>
      <c r="N5614" s="23" t="n">
        <f aca="false">MAX(J5614:L5614)</f>
        <v>859299</v>
      </c>
      <c r="O5614" s="23" t="n">
        <f aca="false">MEDIAN(J5614:L5614)</f>
        <v>722981.946889826</v>
      </c>
      <c r="P5614" s="23" t="n">
        <f aca="false">AVERAGE(J5614:L5614)</f>
        <v>746171.312296609</v>
      </c>
      <c r="Q5614" s="23" t="n">
        <f aca="false">AVERAGE(M5614,O5614)</f>
        <v>689607.468444913</v>
      </c>
      <c r="R5614" s="23" t="n">
        <f aca="false">AVERAGE(N5614,O5614)</f>
        <v>791140.473444913</v>
      </c>
      <c r="S5614" s="23" t="n">
        <f aca="false">STDEV(J5614:L5614)</f>
        <v>103500.053648812</v>
      </c>
      <c r="T5614" s="25" t="n">
        <f aca="false">IF(P5614&gt;0,S5614/P5614,NA())</f>
        <v>0.138708165193666</v>
      </c>
      <c r="U5614" s="4" t="str">
        <f aca="false">IF(T5614&lt;=Parametros!$B$7,"MENOR",IF(T5614&lt;=Parametros!$B$8,"PROMEDIO MENOR-MEDIANA","PROMEDIO"))</f>
        <v>MENOR</v>
      </c>
      <c r="V5614" s="23" t="n">
        <f aca="false">IF(T5614&lt;=Parametros!$B$7,M5614,IF(T5614&lt;=Parametros!$B$8,Q5614,P5614))</f>
        <v>656232.99</v>
      </c>
      <c r="W5614" s="26" t="n">
        <f aca="false">ROUND(V5614,0)</f>
        <v>656233</v>
      </c>
      <c r="X5614" s="27" t="n">
        <f aca="false">K5614/G5614</f>
        <v>0.959470884695293</v>
      </c>
      <c r="Y5614" s="27" t="n">
        <f aca="false">L5614/G5614</f>
        <v>1.25637141733423</v>
      </c>
    </row>
    <row r="5615" customFormat="false" ht="26.25" hidden="false" customHeight="true" outlineLevel="0" collapsed="false">
      <c r="A5615" s="4" t="s">
        <v>236</v>
      </c>
      <c r="B5615" s="4" t="s">
        <v>1668</v>
      </c>
      <c r="C5615" s="4" t="s">
        <v>2610</v>
      </c>
      <c r="D5615" s="4" t="s">
        <v>2611</v>
      </c>
      <c r="E5615" s="4" t="s">
        <v>98</v>
      </c>
      <c r="F5615" s="4" t="s">
        <v>99</v>
      </c>
      <c r="G5615" s="23" t="n">
        <v>547162</v>
      </c>
      <c r="H5615" s="24" t="n">
        <f aca="false">Parametros!$B$3</f>
        <v>160.42</v>
      </c>
      <c r="I5615" s="24" t="n">
        <f aca="false">Parametros!$B$4</f>
        <v>151.76</v>
      </c>
      <c r="J5615" s="23" t="n">
        <f aca="false">G5615*H5615/I5615</f>
        <v>578385.134686347</v>
      </c>
      <c r="K5615" s="23" t="n">
        <v>524985.84</v>
      </c>
      <c r="L5615" s="23" t="n">
        <v>687463</v>
      </c>
      <c r="M5615" s="23" t="n">
        <f aca="false">MIN(J5615:L5615)</f>
        <v>524985.84</v>
      </c>
      <c r="N5615" s="23" t="n">
        <f aca="false">MAX(J5615:L5615)</f>
        <v>687463</v>
      </c>
      <c r="O5615" s="23" t="n">
        <f aca="false">MEDIAN(J5615:L5615)</f>
        <v>578385.134686347</v>
      </c>
      <c r="P5615" s="23" t="n">
        <f aca="false">AVERAGE(J5615:L5615)</f>
        <v>596944.658228782</v>
      </c>
      <c r="Q5615" s="23" t="n">
        <f aca="false">AVERAGE(M5615,O5615)</f>
        <v>551685.487343174</v>
      </c>
      <c r="R5615" s="23" t="n">
        <f aca="false">AVERAGE(N5615,O5615)</f>
        <v>632924.067343173</v>
      </c>
      <c r="S5615" s="23" t="n">
        <f aca="false">STDEV(J5615:L5615)</f>
        <v>82813.3371867603</v>
      </c>
      <c r="T5615" s="25" t="n">
        <f aca="false">IF(P5615&gt;0,S5615/P5615,NA())</f>
        <v>0.138728667800595</v>
      </c>
      <c r="U5615" s="4" t="str">
        <f aca="false">IF(T5615&lt;=Parametros!$B$7,"MENOR",IF(T5615&lt;=Parametros!$B$8,"PROMEDIO MENOR-MEDIANA","PROMEDIO"))</f>
        <v>MENOR</v>
      </c>
      <c r="V5615" s="23" t="n">
        <f aca="false">IF(T5615&lt;=Parametros!$B$7,M5615,IF(T5615&lt;=Parametros!$B$8,Q5615,P5615))</f>
        <v>524985.84</v>
      </c>
      <c r="W5615" s="26" t="n">
        <f aca="false">ROUND(V5615,0)</f>
        <v>524986</v>
      </c>
      <c r="X5615" s="27" t="n">
        <f aca="false">K5615/G5615</f>
        <v>0.95947057726962</v>
      </c>
      <c r="Y5615" s="27" t="n">
        <f aca="false">L5615/G5615</f>
        <v>1.25641583297086</v>
      </c>
    </row>
    <row r="5616" customFormat="false" ht="39" hidden="false" customHeight="true" outlineLevel="0" collapsed="false">
      <c r="A5616" s="4" t="s">
        <v>239</v>
      </c>
      <c r="B5616" s="4" t="s">
        <v>1668</v>
      </c>
      <c r="C5616" s="4" t="s">
        <v>2612</v>
      </c>
      <c r="D5616" s="4" t="s">
        <v>2613</v>
      </c>
      <c r="E5616" s="4" t="s">
        <v>98</v>
      </c>
      <c r="F5616" s="4" t="s">
        <v>99</v>
      </c>
      <c r="G5616" s="23" t="n">
        <v>410372</v>
      </c>
      <c r="H5616" s="24" t="n">
        <f aca="false">Parametros!$B$3</f>
        <v>160.42</v>
      </c>
      <c r="I5616" s="24" t="n">
        <f aca="false">Parametros!$B$4</f>
        <v>151.76</v>
      </c>
      <c r="J5616" s="23" t="n">
        <f aca="false">G5616*H5616/I5616</f>
        <v>433789.379546653</v>
      </c>
      <c r="K5616" s="23" t="n">
        <v>393739.61</v>
      </c>
      <c r="L5616" s="23" t="n">
        <v>515627</v>
      </c>
      <c r="M5616" s="23" t="n">
        <f aca="false">MIN(J5616:L5616)</f>
        <v>393739.61</v>
      </c>
      <c r="N5616" s="23" t="n">
        <f aca="false">MAX(J5616:L5616)</f>
        <v>515627</v>
      </c>
      <c r="O5616" s="23" t="n">
        <f aca="false">MEDIAN(J5616:L5616)</f>
        <v>433789.379546653</v>
      </c>
      <c r="P5616" s="23" t="n">
        <f aca="false">AVERAGE(J5616:L5616)</f>
        <v>447718.663182218</v>
      </c>
      <c r="Q5616" s="23" t="n">
        <f aca="false">AVERAGE(M5616,O5616)</f>
        <v>413764.494773326</v>
      </c>
      <c r="R5616" s="23" t="n">
        <f aca="false">AVERAGE(N5616,O5616)</f>
        <v>474708.189773326</v>
      </c>
      <c r="S5616" s="23" t="n">
        <f aca="false">STDEV(J5616:L5616)</f>
        <v>62126.1029455658</v>
      </c>
      <c r="T5616" s="25" t="n">
        <f aca="false">IF(P5616&gt;0,S5616/P5616,NA())</f>
        <v>0.138761476914982</v>
      </c>
      <c r="U5616" s="4" t="str">
        <f aca="false">IF(T5616&lt;=Parametros!$B$7,"MENOR",IF(T5616&lt;=Parametros!$B$8,"PROMEDIO MENOR-MEDIANA","PROMEDIO"))</f>
        <v>MENOR</v>
      </c>
      <c r="V5616" s="23" t="n">
        <f aca="false">IF(T5616&lt;=Parametros!$B$7,M5616,IF(T5616&lt;=Parametros!$B$8,Q5616,P5616))</f>
        <v>393739.61</v>
      </c>
      <c r="W5616" s="26" t="n">
        <f aca="false">ROUND(V5616,0)</f>
        <v>393740</v>
      </c>
      <c r="X5616" s="27" t="n">
        <f aca="false">K5616/G5616</f>
        <v>0.959469968711316</v>
      </c>
      <c r="Y5616" s="27" t="n">
        <f aca="false">L5616/G5616</f>
        <v>1.25648679734485</v>
      </c>
    </row>
    <row r="5617" customFormat="false" ht="39" hidden="false" customHeight="true" outlineLevel="0" collapsed="false">
      <c r="A5617" s="4" t="s">
        <v>242</v>
      </c>
      <c r="B5617" s="4" t="s">
        <v>1668</v>
      </c>
      <c r="C5617" s="4" t="s">
        <v>2614</v>
      </c>
      <c r="D5617" s="4" t="s">
        <v>2615</v>
      </c>
      <c r="E5617" s="4" t="s">
        <v>98</v>
      </c>
      <c r="F5617" s="4" t="s">
        <v>99</v>
      </c>
      <c r="G5617" s="23" t="n">
        <v>410372</v>
      </c>
      <c r="H5617" s="24" t="n">
        <f aca="false">Parametros!$B$3</f>
        <v>160.42</v>
      </c>
      <c r="I5617" s="24" t="n">
        <f aca="false">Parametros!$B$4</f>
        <v>151.76</v>
      </c>
      <c r="J5617" s="23" t="n">
        <f aca="false">G5617*H5617/I5617</f>
        <v>433789.379546653</v>
      </c>
      <c r="K5617" s="23" t="n">
        <v>393739.61</v>
      </c>
      <c r="L5617" s="23" t="n">
        <v>515627</v>
      </c>
      <c r="M5617" s="23" t="n">
        <f aca="false">MIN(J5617:L5617)</f>
        <v>393739.61</v>
      </c>
      <c r="N5617" s="23" t="n">
        <f aca="false">MAX(J5617:L5617)</f>
        <v>515627</v>
      </c>
      <c r="O5617" s="23" t="n">
        <f aca="false">MEDIAN(J5617:L5617)</f>
        <v>433789.379546653</v>
      </c>
      <c r="P5617" s="23" t="n">
        <f aca="false">AVERAGE(J5617:L5617)</f>
        <v>447718.663182218</v>
      </c>
      <c r="Q5617" s="23" t="n">
        <f aca="false">AVERAGE(M5617,O5617)</f>
        <v>413764.494773326</v>
      </c>
      <c r="R5617" s="23" t="n">
        <f aca="false">AVERAGE(N5617,O5617)</f>
        <v>474708.189773326</v>
      </c>
      <c r="S5617" s="23" t="n">
        <f aca="false">STDEV(J5617:L5617)</f>
        <v>62126.1029455658</v>
      </c>
      <c r="T5617" s="25" t="n">
        <f aca="false">IF(P5617&gt;0,S5617/P5617,NA())</f>
        <v>0.138761476914982</v>
      </c>
      <c r="U5617" s="4" t="str">
        <f aca="false">IF(T5617&lt;=Parametros!$B$7,"MENOR",IF(T5617&lt;=Parametros!$B$8,"PROMEDIO MENOR-MEDIANA","PROMEDIO"))</f>
        <v>MENOR</v>
      </c>
      <c r="V5617" s="23" t="n">
        <f aca="false">IF(T5617&lt;=Parametros!$B$7,M5617,IF(T5617&lt;=Parametros!$B$8,Q5617,P5617))</f>
        <v>393739.61</v>
      </c>
      <c r="W5617" s="26" t="n">
        <f aca="false">ROUND(V5617,0)</f>
        <v>393740</v>
      </c>
      <c r="X5617" s="27" t="n">
        <f aca="false">K5617/G5617</f>
        <v>0.959469968711316</v>
      </c>
      <c r="Y5617" s="27" t="n">
        <f aca="false">L5617/G5617</f>
        <v>1.25648679734485</v>
      </c>
    </row>
    <row r="5618" customFormat="false" ht="26.25" hidden="false" customHeight="true" outlineLevel="0" collapsed="false">
      <c r="A5618" s="4" t="s">
        <v>244</v>
      </c>
      <c r="B5618" s="4" t="s">
        <v>1668</v>
      </c>
      <c r="C5618" s="4" t="s">
        <v>1801</v>
      </c>
      <c r="D5618" s="4" t="s">
        <v>1802</v>
      </c>
      <c r="E5618" s="4" t="s">
        <v>98</v>
      </c>
      <c r="F5618" s="4" t="s">
        <v>99</v>
      </c>
      <c r="G5618" s="23" t="n">
        <v>410372</v>
      </c>
      <c r="H5618" s="24" t="n">
        <f aca="false">Parametros!$B$3</f>
        <v>160.42</v>
      </c>
      <c r="I5618" s="24" t="n">
        <f aca="false">Parametros!$B$4</f>
        <v>151.76</v>
      </c>
      <c r="J5618" s="23" t="n">
        <f aca="false">G5618*H5618/I5618</f>
        <v>433789.379546653</v>
      </c>
      <c r="K5618" s="23" t="n">
        <v>393739.61</v>
      </c>
      <c r="L5618" s="23" t="n">
        <v>515627</v>
      </c>
      <c r="M5618" s="23" t="n">
        <f aca="false">MIN(J5618:L5618)</f>
        <v>393739.61</v>
      </c>
      <c r="N5618" s="23" t="n">
        <f aca="false">MAX(J5618:L5618)</f>
        <v>515627</v>
      </c>
      <c r="O5618" s="23" t="n">
        <f aca="false">MEDIAN(J5618:L5618)</f>
        <v>433789.379546653</v>
      </c>
      <c r="P5618" s="23" t="n">
        <f aca="false">AVERAGE(J5618:L5618)</f>
        <v>447718.663182218</v>
      </c>
      <c r="Q5618" s="23" t="n">
        <f aca="false">AVERAGE(M5618,O5618)</f>
        <v>413764.494773326</v>
      </c>
      <c r="R5618" s="23" t="n">
        <f aca="false">AVERAGE(N5618,O5618)</f>
        <v>474708.189773326</v>
      </c>
      <c r="S5618" s="23" t="n">
        <f aca="false">STDEV(J5618:L5618)</f>
        <v>62126.1029455658</v>
      </c>
      <c r="T5618" s="25" t="n">
        <f aca="false">IF(P5618&gt;0,S5618/P5618,NA())</f>
        <v>0.138761476914982</v>
      </c>
      <c r="U5618" s="4" t="str">
        <f aca="false">IF(T5618&lt;=Parametros!$B$7,"MENOR",IF(T5618&lt;=Parametros!$B$8,"PROMEDIO MENOR-MEDIANA","PROMEDIO"))</f>
        <v>MENOR</v>
      </c>
      <c r="V5618" s="23" t="n">
        <f aca="false">IF(T5618&lt;=Parametros!$B$7,M5618,IF(T5618&lt;=Parametros!$B$8,Q5618,P5618))</f>
        <v>393739.61</v>
      </c>
      <c r="W5618" s="26" t="n">
        <f aca="false">ROUND(V5618,0)</f>
        <v>393740</v>
      </c>
      <c r="X5618" s="27" t="n">
        <f aca="false">K5618/G5618</f>
        <v>0.959469968711316</v>
      </c>
      <c r="Y5618" s="27" t="n">
        <f aca="false">L5618/G5618</f>
        <v>1.25648679734485</v>
      </c>
    </row>
    <row r="5619" customFormat="false" ht="51.75" hidden="false" customHeight="true" outlineLevel="0" collapsed="false">
      <c r="A5619" s="4" t="s">
        <v>247</v>
      </c>
      <c r="B5619" s="4" t="s">
        <v>1668</v>
      </c>
      <c r="C5619" s="4" t="s">
        <v>1807</v>
      </c>
      <c r="D5619" s="4" t="s">
        <v>1808</v>
      </c>
      <c r="E5619" s="4" t="s">
        <v>98</v>
      </c>
      <c r="F5619" s="4" t="s">
        <v>99</v>
      </c>
      <c r="G5619" s="23" t="n">
        <v>410372</v>
      </c>
      <c r="H5619" s="24" t="n">
        <f aca="false">Parametros!$B$3</f>
        <v>160.42</v>
      </c>
      <c r="I5619" s="24" t="n">
        <f aca="false">Parametros!$B$4</f>
        <v>151.76</v>
      </c>
      <c r="J5619" s="23" t="n">
        <f aca="false">G5619*H5619/I5619</f>
        <v>433789.379546653</v>
      </c>
      <c r="K5619" s="23" t="n">
        <v>393739.61</v>
      </c>
      <c r="L5619" s="23" t="n">
        <v>515627</v>
      </c>
      <c r="M5619" s="23" t="n">
        <f aca="false">MIN(J5619:L5619)</f>
        <v>393739.61</v>
      </c>
      <c r="N5619" s="23" t="n">
        <f aca="false">MAX(J5619:L5619)</f>
        <v>515627</v>
      </c>
      <c r="O5619" s="23" t="n">
        <f aca="false">MEDIAN(J5619:L5619)</f>
        <v>433789.379546653</v>
      </c>
      <c r="P5619" s="23" t="n">
        <f aca="false">AVERAGE(J5619:L5619)</f>
        <v>447718.663182218</v>
      </c>
      <c r="Q5619" s="23" t="n">
        <f aca="false">AVERAGE(M5619,O5619)</f>
        <v>413764.494773326</v>
      </c>
      <c r="R5619" s="23" t="n">
        <f aca="false">AVERAGE(N5619,O5619)</f>
        <v>474708.189773326</v>
      </c>
      <c r="S5619" s="23" t="n">
        <f aca="false">STDEV(J5619:L5619)</f>
        <v>62126.1029455658</v>
      </c>
      <c r="T5619" s="25" t="n">
        <f aca="false">IF(P5619&gt;0,S5619/P5619,NA())</f>
        <v>0.138761476914982</v>
      </c>
      <c r="U5619" s="4" t="str">
        <f aca="false">IF(T5619&lt;=Parametros!$B$7,"MENOR",IF(T5619&lt;=Parametros!$B$8,"PROMEDIO MENOR-MEDIANA","PROMEDIO"))</f>
        <v>MENOR</v>
      </c>
      <c r="V5619" s="23" t="n">
        <f aca="false">IF(T5619&lt;=Parametros!$B$7,M5619,IF(T5619&lt;=Parametros!$B$8,Q5619,P5619))</f>
        <v>393739.61</v>
      </c>
      <c r="W5619" s="26" t="n">
        <f aca="false">ROUND(V5619,0)</f>
        <v>393740</v>
      </c>
      <c r="X5619" s="27" t="n">
        <f aca="false">K5619/G5619</f>
        <v>0.959469968711316</v>
      </c>
      <c r="Y5619" s="27" t="n">
        <f aca="false">L5619/G5619</f>
        <v>1.25648679734485</v>
      </c>
    </row>
    <row r="5620" customFormat="false" ht="51.75" hidden="false" customHeight="true" outlineLevel="0" collapsed="false">
      <c r="A5620" s="4" t="s">
        <v>249</v>
      </c>
      <c r="B5620" s="4" t="s">
        <v>1668</v>
      </c>
      <c r="C5620" s="4" t="s">
        <v>1805</v>
      </c>
      <c r="D5620" s="4" t="s">
        <v>1806</v>
      </c>
      <c r="E5620" s="4" t="s">
        <v>98</v>
      </c>
      <c r="F5620" s="4" t="s">
        <v>99</v>
      </c>
      <c r="G5620" s="23" t="n">
        <v>410372</v>
      </c>
      <c r="H5620" s="24" t="n">
        <f aca="false">Parametros!$B$3</f>
        <v>160.42</v>
      </c>
      <c r="I5620" s="24" t="n">
        <f aca="false">Parametros!$B$4</f>
        <v>151.76</v>
      </c>
      <c r="J5620" s="23" t="n">
        <f aca="false">G5620*H5620/I5620</f>
        <v>433789.379546653</v>
      </c>
      <c r="K5620" s="23" t="n">
        <v>393739.61</v>
      </c>
      <c r="L5620" s="23" t="n">
        <v>515627</v>
      </c>
      <c r="M5620" s="23" t="n">
        <f aca="false">MIN(J5620:L5620)</f>
        <v>393739.61</v>
      </c>
      <c r="N5620" s="23" t="n">
        <f aca="false">MAX(J5620:L5620)</f>
        <v>515627</v>
      </c>
      <c r="O5620" s="23" t="n">
        <f aca="false">MEDIAN(J5620:L5620)</f>
        <v>433789.379546653</v>
      </c>
      <c r="P5620" s="23" t="n">
        <f aca="false">AVERAGE(J5620:L5620)</f>
        <v>447718.663182218</v>
      </c>
      <c r="Q5620" s="23" t="n">
        <f aca="false">AVERAGE(M5620,O5620)</f>
        <v>413764.494773326</v>
      </c>
      <c r="R5620" s="23" t="n">
        <f aca="false">AVERAGE(N5620,O5620)</f>
        <v>474708.189773326</v>
      </c>
      <c r="S5620" s="23" t="n">
        <f aca="false">STDEV(J5620:L5620)</f>
        <v>62126.1029455658</v>
      </c>
      <c r="T5620" s="25" t="n">
        <f aca="false">IF(P5620&gt;0,S5620/P5620,NA())</f>
        <v>0.138761476914982</v>
      </c>
      <c r="U5620" s="4" t="str">
        <f aca="false">IF(T5620&lt;=Parametros!$B$7,"MENOR",IF(T5620&lt;=Parametros!$B$8,"PROMEDIO MENOR-MEDIANA","PROMEDIO"))</f>
        <v>MENOR</v>
      </c>
      <c r="V5620" s="23" t="n">
        <f aca="false">IF(T5620&lt;=Parametros!$B$7,M5620,IF(T5620&lt;=Parametros!$B$8,Q5620,P5620))</f>
        <v>393739.61</v>
      </c>
      <c r="W5620" s="26" t="n">
        <f aca="false">ROUND(V5620,0)</f>
        <v>393740</v>
      </c>
      <c r="X5620" s="27" t="n">
        <f aca="false">K5620/G5620</f>
        <v>0.959469968711316</v>
      </c>
      <c r="Y5620" s="27" t="n">
        <f aca="false">L5620/G5620</f>
        <v>1.25648679734485</v>
      </c>
    </row>
    <row r="5621" customFormat="false" ht="39" hidden="false" customHeight="true" outlineLevel="0" collapsed="false">
      <c r="A5621" s="4" t="s">
        <v>252</v>
      </c>
      <c r="B5621" s="4" t="s">
        <v>1668</v>
      </c>
      <c r="C5621" s="4" t="s">
        <v>1803</v>
      </c>
      <c r="D5621" s="4" t="s">
        <v>1804</v>
      </c>
      <c r="E5621" s="4" t="s">
        <v>98</v>
      </c>
      <c r="F5621" s="4" t="s">
        <v>99</v>
      </c>
      <c r="G5621" s="23" t="n">
        <v>410372</v>
      </c>
      <c r="H5621" s="24" t="n">
        <f aca="false">Parametros!$B$3</f>
        <v>160.42</v>
      </c>
      <c r="I5621" s="24" t="n">
        <f aca="false">Parametros!$B$4</f>
        <v>151.76</v>
      </c>
      <c r="J5621" s="23" t="n">
        <f aca="false">G5621*H5621/I5621</f>
        <v>433789.379546653</v>
      </c>
      <c r="K5621" s="23" t="n">
        <v>393739.61</v>
      </c>
      <c r="L5621" s="23" t="n">
        <v>515627</v>
      </c>
      <c r="M5621" s="23" t="n">
        <f aca="false">MIN(J5621:L5621)</f>
        <v>393739.61</v>
      </c>
      <c r="N5621" s="23" t="n">
        <f aca="false">MAX(J5621:L5621)</f>
        <v>515627</v>
      </c>
      <c r="O5621" s="23" t="n">
        <f aca="false">MEDIAN(J5621:L5621)</f>
        <v>433789.379546653</v>
      </c>
      <c r="P5621" s="23" t="n">
        <f aca="false">AVERAGE(J5621:L5621)</f>
        <v>447718.663182218</v>
      </c>
      <c r="Q5621" s="23" t="n">
        <f aca="false">AVERAGE(M5621,O5621)</f>
        <v>413764.494773326</v>
      </c>
      <c r="R5621" s="23" t="n">
        <f aca="false">AVERAGE(N5621,O5621)</f>
        <v>474708.189773326</v>
      </c>
      <c r="S5621" s="23" t="n">
        <f aca="false">STDEV(J5621:L5621)</f>
        <v>62126.1029455658</v>
      </c>
      <c r="T5621" s="25" t="n">
        <f aca="false">IF(P5621&gt;0,S5621/P5621,NA())</f>
        <v>0.138761476914982</v>
      </c>
      <c r="U5621" s="4" t="str">
        <f aca="false">IF(T5621&lt;=Parametros!$B$7,"MENOR",IF(T5621&lt;=Parametros!$B$8,"PROMEDIO MENOR-MEDIANA","PROMEDIO"))</f>
        <v>MENOR</v>
      </c>
      <c r="V5621" s="23" t="n">
        <f aca="false">IF(T5621&lt;=Parametros!$B$7,M5621,IF(T5621&lt;=Parametros!$B$8,Q5621,P5621))</f>
        <v>393739.61</v>
      </c>
      <c r="W5621" s="26" t="n">
        <f aca="false">ROUND(V5621,0)</f>
        <v>393740</v>
      </c>
      <c r="X5621" s="27" t="n">
        <f aca="false">K5621/G5621</f>
        <v>0.959469968711316</v>
      </c>
      <c r="Y5621" s="27" t="n">
        <f aca="false">L5621/G5621</f>
        <v>1.25648679734485</v>
      </c>
    </row>
    <row r="5622" customFormat="false" ht="39" hidden="false" customHeight="true" outlineLevel="0" collapsed="false">
      <c r="A5622" s="4" t="s">
        <v>255</v>
      </c>
      <c r="B5622" s="4" t="s">
        <v>1668</v>
      </c>
      <c r="C5622" s="4" t="s">
        <v>2616</v>
      </c>
      <c r="D5622" s="4" t="s">
        <v>2617</v>
      </c>
      <c r="E5622" s="4" t="s">
        <v>98</v>
      </c>
      <c r="F5622" s="4" t="s">
        <v>99</v>
      </c>
      <c r="G5622" s="23" t="n">
        <v>410372</v>
      </c>
      <c r="H5622" s="24" t="n">
        <f aca="false">Parametros!$B$3</f>
        <v>160.42</v>
      </c>
      <c r="I5622" s="24" t="n">
        <f aca="false">Parametros!$B$4</f>
        <v>151.76</v>
      </c>
      <c r="J5622" s="23" t="n">
        <f aca="false">G5622*H5622/I5622</f>
        <v>433789.379546653</v>
      </c>
      <c r="K5622" s="23" t="n">
        <v>393739.61</v>
      </c>
      <c r="L5622" s="23" t="n">
        <v>515627</v>
      </c>
      <c r="M5622" s="23" t="n">
        <f aca="false">MIN(J5622:L5622)</f>
        <v>393739.61</v>
      </c>
      <c r="N5622" s="23" t="n">
        <f aca="false">MAX(J5622:L5622)</f>
        <v>515627</v>
      </c>
      <c r="O5622" s="23" t="n">
        <f aca="false">MEDIAN(J5622:L5622)</f>
        <v>433789.379546653</v>
      </c>
      <c r="P5622" s="23" t="n">
        <f aca="false">AVERAGE(J5622:L5622)</f>
        <v>447718.663182218</v>
      </c>
      <c r="Q5622" s="23" t="n">
        <f aca="false">AVERAGE(M5622,O5622)</f>
        <v>413764.494773326</v>
      </c>
      <c r="R5622" s="23" t="n">
        <f aca="false">AVERAGE(N5622,O5622)</f>
        <v>474708.189773326</v>
      </c>
      <c r="S5622" s="23" t="n">
        <f aca="false">STDEV(J5622:L5622)</f>
        <v>62126.1029455658</v>
      </c>
      <c r="T5622" s="25" t="n">
        <f aca="false">IF(P5622&gt;0,S5622/P5622,NA())</f>
        <v>0.138761476914982</v>
      </c>
      <c r="U5622" s="4" t="str">
        <f aca="false">IF(T5622&lt;=Parametros!$B$7,"MENOR",IF(T5622&lt;=Parametros!$B$8,"PROMEDIO MENOR-MEDIANA","PROMEDIO"))</f>
        <v>MENOR</v>
      </c>
      <c r="V5622" s="23" t="n">
        <f aca="false">IF(T5622&lt;=Parametros!$B$7,M5622,IF(T5622&lt;=Parametros!$B$8,Q5622,P5622))</f>
        <v>393739.61</v>
      </c>
      <c r="W5622" s="26" t="n">
        <f aca="false">ROUND(V5622,0)</f>
        <v>393740</v>
      </c>
      <c r="X5622" s="27" t="n">
        <f aca="false">K5622/G5622</f>
        <v>0.959469968711316</v>
      </c>
      <c r="Y5622" s="27" t="n">
        <f aca="false">L5622/G5622</f>
        <v>1.25648679734485</v>
      </c>
    </row>
    <row r="5623" customFormat="false" ht="39" hidden="false" customHeight="true" outlineLevel="0" collapsed="false">
      <c r="A5623" s="4" t="s">
        <v>257</v>
      </c>
      <c r="B5623" s="4" t="s">
        <v>1668</v>
      </c>
      <c r="C5623" s="4" t="s">
        <v>2618</v>
      </c>
      <c r="D5623" s="4" t="s">
        <v>2619</v>
      </c>
      <c r="E5623" s="4" t="s">
        <v>98</v>
      </c>
      <c r="F5623" s="4" t="s">
        <v>99</v>
      </c>
      <c r="G5623" s="23" t="n">
        <v>410372</v>
      </c>
      <c r="H5623" s="24" t="n">
        <f aca="false">Parametros!$B$3</f>
        <v>160.42</v>
      </c>
      <c r="I5623" s="24" t="n">
        <f aca="false">Parametros!$B$4</f>
        <v>151.76</v>
      </c>
      <c r="J5623" s="23" t="n">
        <f aca="false">G5623*H5623/I5623</f>
        <v>433789.379546653</v>
      </c>
      <c r="K5623" s="23" t="n">
        <v>393739.61</v>
      </c>
      <c r="L5623" s="23" t="n">
        <v>515627</v>
      </c>
      <c r="M5623" s="23" t="n">
        <f aca="false">MIN(J5623:L5623)</f>
        <v>393739.61</v>
      </c>
      <c r="N5623" s="23" t="n">
        <f aca="false">MAX(J5623:L5623)</f>
        <v>515627</v>
      </c>
      <c r="O5623" s="23" t="n">
        <f aca="false">MEDIAN(J5623:L5623)</f>
        <v>433789.379546653</v>
      </c>
      <c r="P5623" s="23" t="n">
        <f aca="false">AVERAGE(J5623:L5623)</f>
        <v>447718.663182218</v>
      </c>
      <c r="Q5623" s="23" t="n">
        <f aca="false">AVERAGE(M5623,O5623)</f>
        <v>413764.494773326</v>
      </c>
      <c r="R5623" s="23" t="n">
        <f aca="false">AVERAGE(N5623,O5623)</f>
        <v>474708.189773326</v>
      </c>
      <c r="S5623" s="23" t="n">
        <f aca="false">STDEV(J5623:L5623)</f>
        <v>62126.1029455658</v>
      </c>
      <c r="T5623" s="25" t="n">
        <f aca="false">IF(P5623&gt;0,S5623/P5623,NA())</f>
        <v>0.138761476914982</v>
      </c>
      <c r="U5623" s="4" t="str">
        <f aca="false">IF(T5623&lt;=Parametros!$B$7,"MENOR",IF(T5623&lt;=Parametros!$B$8,"PROMEDIO MENOR-MEDIANA","PROMEDIO"))</f>
        <v>MENOR</v>
      </c>
      <c r="V5623" s="23" t="n">
        <f aca="false">IF(T5623&lt;=Parametros!$B$7,M5623,IF(T5623&lt;=Parametros!$B$8,Q5623,P5623))</f>
        <v>393739.61</v>
      </c>
      <c r="W5623" s="26" t="n">
        <f aca="false">ROUND(V5623,0)</f>
        <v>393740</v>
      </c>
      <c r="X5623" s="27" t="n">
        <f aca="false">K5623/G5623</f>
        <v>0.959469968711316</v>
      </c>
      <c r="Y5623" s="27" t="n">
        <f aca="false">L5623/G5623</f>
        <v>1.25648679734485</v>
      </c>
    </row>
    <row r="5624" customFormat="false" ht="26.25" hidden="false" customHeight="true" outlineLevel="0" collapsed="false">
      <c r="A5624" s="4" t="s">
        <v>260</v>
      </c>
      <c r="B5624" s="4" t="s">
        <v>1668</v>
      </c>
      <c r="C5624" s="4" t="s">
        <v>2620</v>
      </c>
      <c r="D5624" s="4" t="s">
        <v>2621</v>
      </c>
      <c r="E5624" s="4" t="s">
        <v>98</v>
      </c>
      <c r="F5624" s="4" t="s">
        <v>99</v>
      </c>
      <c r="G5624" s="23" t="n">
        <v>410372</v>
      </c>
      <c r="H5624" s="24" t="n">
        <f aca="false">Parametros!$B$3</f>
        <v>160.42</v>
      </c>
      <c r="I5624" s="24" t="n">
        <f aca="false">Parametros!$B$4</f>
        <v>151.76</v>
      </c>
      <c r="J5624" s="23" t="n">
        <f aca="false">G5624*H5624/I5624</f>
        <v>433789.379546653</v>
      </c>
      <c r="K5624" s="23" t="n">
        <v>393739.61</v>
      </c>
      <c r="L5624" s="23" t="n">
        <v>515627</v>
      </c>
      <c r="M5624" s="23" t="n">
        <f aca="false">MIN(J5624:L5624)</f>
        <v>393739.61</v>
      </c>
      <c r="N5624" s="23" t="n">
        <f aca="false">MAX(J5624:L5624)</f>
        <v>515627</v>
      </c>
      <c r="O5624" s="23" t="n">
        <f aca="false">MEDIAN(J5624:L5624)</f>
        <v>433789.379546653</v>
      </c>
      <c r="P5624" s="23" t="n">
        <f aca="false">AVERAGE(J5624:L5624)</f>
        <v>447718.663182218</v>
      </c>
      <c r="Q5624" s="23" t="n">
        <f aca="false">AVERAGE(M5624,O5624)</f>
        <v>413764.494773326</v>
      </c>
      <c r="R5624" s="23" t="n">
        <f aca="false">AVERAGE(N5624,O5624)</f>
        <v>474708.189773326</v>
      </c>
      <c r="S5624" s="23" t="n">
        <f aca="false">STDEV(J5624:L5624)</f>
        <v>62126.1029455658</v>
      </c>
      <c r="T5624" s="25" t="n">
        <f aca="false">IF(P5624&gt;0,S5624/P5624,NA())</f>
        <v>0.138761476914982</v>
      </c>
      <c r="U5624" s="4" t="str">
        <f aca="false">IF(T5624&lt;=Parametros!$B$7,"MENOR",IF(T5624&lt;=Parametros!$B$8,"PROMEDIO MENOR-MEDIANA","PROMEDIO"))</f>
        <v>MENOR</v>
      </c>
      <c r="V5624" s="23" t="n">
        <f aca="false">IF(T5624&lt;=Parametros!$B$7,M5624,IF(T5624&lt;=Parametros!$B$8,Q5624,P5624))</f>
        <v>393739.61</v>
      </c>
      <c r="W5624" s="26" t="n">
        <f aca="false">ROUND(V5624,0)</f>
        <v>393740</v>
      </c>
      <c r="X5624" s="27" t="n">
        <f aca="false">K5624/G5624</f>
        <v>0.959469968711316</v>
      </c>
      <c r="Y5624" s="27" t="n">
        <f aca="false">L5624/G5624</f>
        <v>1.25648679734485</v>
      </c>
    </row>
    <row r="5625" customFormat="false" ht="26.25" hidden="false" customHeight="true" outlineLevel="0" collapsed="false">
      <c r="A5625" s="4" t="s">
        <v>263</v>
      </c>
      <c r="B5625" s="4" t="s">
        <v>1668</v>
      </c>
      <c r="C5625" s="4" t="s">
        <v>2622</v>
      </c>
      <c r="D5625" s="4" t="s">
        <v>2623</v>
      </c>
      <c r="E5625" s="4" t="s">
        <v>98</v>
      </c>
      <c r="F5625" s="4" t="s">
        <v>99</v>
      </c>
      <c r="G5625" s="23" t="n">
        <v>410372</v>
      </c>
      <c r="H5625" s="24" t="n">
        <f aca="false">Parametros!$B$3</f>
        <v>160.42</v>
      </c>
      <c r="I5625" s="24" t="n">
        <f aca="false">Parametros!$B$4</f>
        <v>151.76</v>
      </c>
      <c r="J5625" s="23" t="n">
        <f aca="false">G5625*H5625/I5625</f>
        <v>433789.379546653</v>
      </c>
      <c r="K5625" s="23" t="n">
        <v>393739.61</v>
      </c>
      <c r="L5625" s="23" t="n">
        <v>515627</v>
      </c>
      <c r="M5625" s="23" t="n">
        <f aca="false">MIN(J5625:L5625)</f>
        <v>393739.61</v>
      </c>
      <c r="N5625" s="23" t="n">
        <f aca="false">MAX(J5625:L5625)</f>
        <v>515627</v>
      </c>
      <c r="O5625" s="23" t="n">
        <f aca="false">MEDIAN(J5625:L5625)</f>
        <v>433789.379546653</v>
      </c>
      <c r="P5625" s="23" t="n">
        <f aca="false">AVERAGE(J5625:L5625)</f>
        <v>447718.663182218</v>
      </c>
      <c r="Q5625" s="23" t="n">
        <f aca="false">AVERAGE(M5625,O5625)</f>
        <v>413764.494773326</v>
      </c>
      <c r="R5625" s="23" t="n">
        <f aca="false">AVERAGE(N5625,O5625)</f>
        <v>474708.189773326</v>
      </c>
      <c r="S5625" s="23" t="n">
        <f aca="false">STDEV(J5625:L5625)</f>
        <v>62126.1029455658</v>
      </c>
      <c r="T5625" s="25" t="n">
        <f aca="false">IF(P5625&gt;0,S5625/P5625,NA())</f>
        <v>0.138761476914982</v>
      </c>
      <c r="U5625" s="4" t="str">
        <f aca="false">IF(T5625&lt;=Parametros!$B$7,"MENOR",IF(T5625&lt;=Parametros!$B$8,"PROMEDIO MENOR-MEDIANA","PROMEDIO"))</f>
        <v>MENOR</v>
      </c>
      <c r="V5625" s="23" t="n">
        <f aca="false">IF(T5625&lt;=Parametros!$B$7,M5625,IF(T5625&lt;=Parametros!$B$8,Q5625,P5625))</f>
        <v>393739.61</v>
      </c>
      <c r="W5625" s="26" t="n">
        <f aca="false">ROUND(V5625,0)</f>
        <v>393740</v>
      </c>
      <c r="X5625" s="27" t="n">
        <f aca="false">K5625/G5625</f>
        <v>0.959469968711316</v>
      </c>
      <c r="Y5625" s="27" t="n">
        <f aca="false">L5625/G5625</f>
        <v>1.25648679734485</v>
      </c>
    </row>
    <row r="5626" customFormat="false" ht="39" hidden="false" customHeight="true" outlineLevel="0" collapsed="false">
      <c r="A5626" s="4" t="s">
        <v>265</v>
      </c>
      <c r="B5626" s="4" t="s">
        <v>1668</v>
      </c>
      <c r="C5626" s="4" t="s">
        <v>2624</v>
      </c>
      <c r="D5626" s="4" t="s">
        <v>2625</v>
      </c>
      <c r="E5626" s="4" t="s">
        <v>98</v>
      </c>
      <c r="F5626" s="4" t="s">
        <v>99</v>
      </c>
      <c r="G5626" s="23" t="n">
        <v>543771</v>
      </c>
      <c r="H5626" s="24" t="n">
        <f aca="false">Parametros!$B$3</f>
        <v>160.42</v>
      </c>
      <c r="I5626" s="24" t="n">
        <f aca="false">Parametros!$B$4</f>
        <v>151.76</v>
      </c>
      <c r="J5626" s="23" t="n">
        <f aca="false">G5626*H5626/I5626</f>
        <v>574800.631391671</v>
      </c>
      <c r="K5626" s="23" t="n">
        <v>521732.06</v>
      </c>
      <c r="L5626" s="23" t="n">
        <v>683179</v>
      </c>
      <c r="M5626" s="23" t="n">
        <f aca="false">MIN(J5626:L5626)</f>
        <v>521732.06</v>
      </c>
      <c r="N5626" s="23" t="n">
        <f aca="false">MAX(J5626:L5626)</f>
        <v>683179</v>
      </c>
      <c r="O5626" s="23" t="n">
        <f aca="false">MEDIAN(J5626:L5626)</f>
        <v>574800.631391671</v>
      </c>
      <c r="P5626" s="23" t="n">
        <f aca="false">AVERAGE(J5626:L5626)</f>
        <v>593237.23046389</v>
      </c>
      <c r="Q5626" s="23" t="n">
        <f aca="false">AVERAGE(M5626,O5626)</f>
        <v>548266.345695836</v>
      </c>
      <c r="R5626" s="23" t="n">
        <f aca="false">AVERAGE(N5626,O5626)</f>
        <v>628989.815695836</v>
      </c>
      <c r="S5626" s="23" t="n">
        <f aca="false">STDEV(J5626:L5626)</f>
        <v>82287.3608025754</v>
      </c>
      <c r="T5626" s="25" t="n">
        <f aca="false">IF(P5626&gt;0,S5626/P5626,NA())</f>
        <v>0.1387090300085</v>
      </c>
      <c r="U5626" s="4" t="str">
        <f aca="false">IF(T5626&lt;=Parametros!$B$7,"MENOR",IF(T5626&lt;=Parametros!$B$8,"PROMEDIO MENOR-MEDIANA","PROMEDIO"))</f>
        <v>MENOR</v>
      </c>
      <c r="V5626" s="23" t="n">
        <f aca="false">IF(T5626&lt;=Parametros!$B$7,M5626,IF(T5626&lt;=Parametros!$B$8,Q5626,P5626))</f>
        <v>521732.06</v>
      </c>
      <c r="W5626" s="26" t="n">
        <f aca="false">ROUND(V5626,0)</f>
        <v>521732</v>
      </c>
      <c r="X5626" s="27" t="n">
        <f aca="false">K5626/G5626</f>
        <v>0.959470181381501</v>
      </c>
      <c r="Y5626" s="27" t="n">
        <f aca="false">L5626/G5626</f>
        <v>1.25637262744795</v>
      </c>
    </row>
    <row r="5627" customFormat="false" ht="39" hidden="false" customHeight="true" outlineLevel="0" collapsed="false">
      <c r="A5627" s="4" t="s">
        <v>268</v>
      </c>
      <c r="B5627" s="4" t="s">
        <v>1668</v>
      </c>
      <c r="C5627" s="4" t="s">
        <v>2626</v>
      </c>
      <c r="D5627" s="4" t="s">
        <v>2627</v>
      </c>
      <c r="E5627" s="4" t="s">
        <v>98</v>
      </c>
      <c r="F5627" s="4" t="s">
        <v>99</v>
      </c>
      <c r="G5627" s="23" t="n">
        <v>543771</v>
      </c>
      <c r="H5627" s="24" t="n">
        <f aca="false">Parametros!$B$3</f>
        <v>160.42</v>
      </c>
      <c r="I5627" s="24" t="n">
        <f aca="false">Parametros!$B$4</f>
        <v>151.76</v>
      </c>
      <c r="J5627" s="23" t="n">
        <f aca="false">G5627*H5627/I5627</f>
        <v>574800.631391671</v>
      </c>
      <c r="K5627" s="23" t="n">
        <v>521732.06</v>
      </c>
      <c r="L5627" s="23" t="n">
        <v>683179</v>
      </c>
      <c r="M5627" s="23" t="n">
        <f aca="false">MIN(J5627:L5627)</f>
        <v>521732.06</v>
      </c>
      <c r="N5627" s="23" t="n">
        <f aca="false">MAX(J5627:L5627)</f>
        <v>683179</v>
      </c>
      <c r="O5627" s="23" t="n">
        <f aca="false">MEDIAN(J5627:L5627)</f>
        <v>574800.631391671</v>
      </c>
      <c r="P5627" s="23" t="n">
        <f aca="false">AVERAGE(J5627:L5627)</f>
        <v>593237.23046389</v>
      </c>
      <c r="Q5627" s="23" t="n">
        <f aca="false">AVERAGE(M5627,O5627)</f>
        <v>548266.345695836</v>
      </c>
      <c r="R5627" s="23" t="n">
        <f aca="false">AVERAGE(N5627,O5627)</f>
        <v>628989.815695836</v>
      </c>
      <c r="S5627" s="23" t="n">
        <f aca="false">STDEV(J5627:L5627)</f>
        <v>82287.3608025754</v>
      </c>
      <c r="T5627" s="25" t="n">
        <f aca="false">IF(P5627&gt;0,S5627/P5627,NA())</f>
        <v>0.1387090300085</v>
      </c>
      <c r="U5627" s="4" t="str">
        <f aca="false">IF(T5627&lt;=Parametros!$B$7,"MENOR",IF(T5627&lt;=Parametros!$B$8,"PROMEDIO MENOR-MEDIANA","PROMEDIO"))</f>
        <v>MENOR</v>
      </c>
      <c r="V5627" s="23" t="n">
        <f aca="false">IF(T5627&lt;=Parametros!$B$7,M5627,IF(T5627&lt;=Parametros!$B$8,Q5627,P5627))</f>
        <v>521732.06</v>
      </c>
      <c r="W5627" s="26" t="n">
        <f aca="false">ROUND(V5627,0)</f>
        <v>521732</v>
      </c>
      <c r="X5627" s="27" t="n">
        <f aca="false">K5627/G5627</f>
        <v>0.959470181381501</v>
      </c>
      <c r="Y5627" s="27" t="n">
        <f aca="false">L5627/G5627</f>
        <v>1.25637262744795</v>
      </c>
    </row>
    <row r="5628" customFormat="false" ht="26.25" hidden="false" customHeight="true" outlineLevel="0" collapsed="false">
      <c r="A5628" s="4" t="s">
        <v>271</v>
      </c>
      <c r="B5628" s="4" t="s">
        <v>1668</v>
      </c>
      <c r="C5628" s="4" t="s">
        <v>2628</v>
      </c>
      <c r="D5628" s="4" t="s">
        <v>2629</v>
      </c>
      <c r="E5628" s="4" t="s">
        <v>98</v>
      </c>
      <c r="F5628" s="4" t="s">
        <v>99</v>
      </c>
      <c r="G5628" s="23" t="n">
        <v>543771</v>
      </c>
      <c r="H5628" s="24" t="n">
        <f aca="false">Parametros!$B$3</f>
        <v>160.42</v>
      </c>
      <c r="I5628" s="24" t="n">
        <f aca="false">Parametros!$B$4</f>
        <v>151.76</v>
      </c>
      <c r="J5628" s="23" t="n">
        <f aca="false">G5628*H5628/I5628</f>
        <v>574800.631391671</v>
      </c>
      <c r="K5628" s="23" t="n">
        <v>521732.06</v>
      </c>
      <c r="L5628" s="23" t="n">
        <v>683179</v>
      </c>
      <c r="M5628" s="23" t="n">
        <f aca="false">MIN(J5628:L5628)</f>
        <v>521732.06</v>
      </c>
      <c r="N5628" s="23" t="n">
        <f aca="false">MAX(J5628:L5628)</f>
        <v>683179</v>
      </c>
      <c r="O5628" s="23" t="n">
        <f aca="false">MEDIAN(J5628:L5628)</f>
        <v>574800.631391671</v>
      </c>
      <c r="P5628" s="23" t="n">
        <f aca="false">AVERAGE(J5628:L5628)</f>
        <v>593237.23046389</v>
      </c>
      <c r="Q5628" s="23" t="n">
        <f aca="false">AVERAGE(M5628,O5628)</f>
        <v>548266.345695836</v>
      </c>
      <c r="R5628" s="23" t="n">
        <f aca="false">AVERAGE(N5628,O5628)</f>
        <v>628989.815695836</v>
      </c>
      <c r="S5628" s="23" t="n">
        <f aca="false">STDEV(J5628:L5628)</f>
        <v>82287.3608025754</v>
      </c>
      <c r="T5628" s="25" t="n">
        <f aca="false">IF(P5628&gt;0,S5628/P5628,NA())</f>
        <v>0.1387090300085</v>
      </c>
      <c r="U5628" s="4" t="str">
        <f aca="false">IF(T5628&lt;=Parametros!$B$7,"MENOR",IF(T5628&lt;=Parametros!$B$8,"PROMEDIO MENOR-MEDIANA","PROMEDIO"))</f>
        <v>MENOR</v>
      </c>
      <c r="V5628" s="23" t="n">
        <f aca="false">IF(T5628&lt;=Parametros!$B$7,M5628,IF(T5628&lt;=Parametros!$B$8,Q5628,P5628))</f>
        <v>521732.06</v>
      </c>
      <c r="W5628" s="26" t="n">
        <f aca="false">ROUND(V5628,0)</f>
        <v>521732</v>
      </c>
      <c r="X5628" s="27" t="n">
        <f aca="false">K5628/G5628</f>
        <v>0.959470181381501</v>
      </c>
      <c r="Y5628" s="27" t="n">
        <f aca="false">L5628/G5628</f>
        <v>1.25637262744795</v>
      </c>
    </row>
    <row r="5629" customFormat="false" ht="26.25" hidden="false" customHeight="true" outlineLevel="0" collapsed="false">
      <c r="A5629" s="4" t="s">
        <v>274</v>
      </c>
      <c r="B5629" s="4" t="s">
        <v>1668</v>
      </c>
      <c r="C5629" s="4" t="s">
        <v>2630</v>
      </c>
      <c r="D5629" s="4" t="s">
        <v>2631</v>
      </c>
      <c r="E5629" s="4" t="s">
        <v>98</v>
      </c>
      <c r="F5629" s="4" t="s">
        <v>99</v>
      </c>
      <c r="G5629" s="23" t="n">
        <v>543771</v>
      </c>
      <c r="H5629" s="24" t="n">
        <f aca="false">Parametros!$B$3</f>
        <v>160.42</v>
      </c>
      <c r="I5629" s="24" t="n">
        <f aca="false">Parametros!$B$4</f>
        <v>151.76</v>
      </c>
      <c r="J5629" s="23" t="n">
        <f aca="false">G5629*H5629/I5629</f>
        <v>574800.631391671</v>
      </c>
      <c r="K5629" s="23" t="n">
        <v>521732.06</v>
      </c>
      <c r="L5629" s="23" t="n">
        <v>683179</v>
      </c>
      <c r="M5629" s="23" t="n">
        <f aca="false">MIN(J5629:L5629)</f>
        <v>521732.06</v>
      </c>
      <c r="N5629" s="23" t="n">
        <f aca="false">MAX(J5629:L5629)</f>
        <v>683179</v>
      </c>
      <c r="O5629" s="23" t="n">
        <f aca="false">MEDIAN(J5629:L5629)</f>
        <v>574800.631391671</v>
      </c>
      <c r="P5629" s="23" t="n">
        <f aca="false">AVERAGE(J5629:L5629)</f>
        <v>593237.23046389</v>
      </c>
      <c r="Q5629" s="23" t="n">
        <f aca="false">AVERAGE(M5629,O5629)</f>
        <v>548266.345695836</v>
      </c>
      <c r="R5629" s="23" t="n">
        <f aca="false">AVERAGE(N5629,O5629)</f>
        <v>628989.815695836</v>
      </c>
      <c r="S5629" s="23" t="n">
        <f aca="false">STDEV(J5629:L5629)</f>
        <v>82287.3608025754</v>
      </c>
      <c r="T5629" s="25" t="n">
        <f aca="false">IF(P5629&gt;0,S5629/P5629,NA())</f>
        <v>0.1387090300085</v>
      </c>
      <c r="U5629" s="4" t="str">
        <f aca="false">IF(T5629&lt;=Parametros!$B$7,"MENOR",IF(T5629&lt;=Parametros!$B$8,"PROMEDIO MENOR-MEDIANA","PROMEDIO"))</f>
        <v>MENOR</v>
      </c>
      <c r="V5629" s="23" t="n">
        <f aca="false">IF(T5629&lt;=Parametros!$B$7,M5629,IF(T5629&lt;=Parametros!$B$8,Q5629,P5629))</f>
        <v>521732.06</v>
      </c>
      <c r="W5629" s="26" t="n">
        <f aca="false">ROUND(V5629,0)</f>
        <v>521732</v>
      </c>
      <c r="X5629" s="27" t="n">
        <f aca="false">K5629/G5629</f>
        <v>0.959470181381501</v>
      </c>
      <c r="Y5629" s="27" t="n">
        <f aca="false">L5629/G5629</f>
        <v>1.25637262744795</v>
      </c>
    </row>
    <row r="5630" customFormat="false" ht="26.25" hidden="false" customHeight="true" outlineLevel="0" collapsed="false">
      <c r="A5630" s="4" t="s">
        <v>277</v>
      </c>
      <c r="B5630" s="4" t="s">
        <v>1668</v>
      </c>
      <c r="C5630" s="4" t="s">
        <v>2632</v>
      </c>
      <c r="D5630" s="4" t="s">
        <v>2633</v>
      </c>
      <c r="E5630" s="4" t="s">
        <v>98</v>
      </c>
      <c r="F5630" s="4" t="s">
        <v>99</v>
      </c>
      <c r="G5630" s="23" t="n">
        <v>543771</v>
      </c>
      <c r="H5630" s="24" t="n">
        <f aca="false">Parametros!$B$3</f>
        <v>160.42</v>
      </c>
      <c r="I5630" s="24" t="n">
        <f aca="false">Parametros!$B$4</f>
        <v>151.76</v>
      </c>
      <c r="J5630" s="23" t="n">
        <f aca="false">G5630*H5630/I5630</f>
        <v>574800.631391671</v>
      </c>
      <c r="K5630" s="23" t="n">
        <v>521732.06</v>
      </c>
      <c r="L5630" s="23" t="n">
        <v>683179</v>
      </c>
      <c r="M5630" s="23" t="n">
        <f aca="false">MIN(J5630:L5630)</f>
        <v>521732.06</v>
      </c>
      <c r="N5630" s="23" t="n">
        <f aca="false">MAX(J5630:L5630)</f>
        <v>683179</v>
      </c>
      <c r="O5630" s="23" t="n">
        <f aca="false">MEDIAN(J5630:L5630)</f>
        <v>574800.631391671</v>
      </c>
      <c r="P5630" s="23" t="n">
        <f aca="false">AVERAGE(J5630:L5630)</f>
        <v>593237.23046389</v>
      </c>
      <c r="Q5630" s="23" t="n">
        <f aca="false">AVERAGE(M5630,O5630)</f>
        <v>548266.345695836</v>
      </c>
      <c r="R5630" s="23" t="n">
        <f aca="false">AVERAGE(N5630,O5630)</f>
        <v>628989.815695836</v>
      </c>
      <c r="S5630" s="23" t="n">
        <f aca="false">STDEV(J5630:L5630)</f>
        <v>82287.3608025754</v>
      </c>
      <c r="T5630" s="25" t="n">
        <f aca="false">IF(P5630&gt;0,S5630/P5630,NA())</f>
        <v>0.1387090300085</v>
      </c>
      <c r="U5630" s="4" t="str">
        <f aca="false">IF(T5630&lt;=Parametros!$B$7,"MENOR",IF(T5630&lt;=Parametros!$B$8,"PROMEDIO MENOR-MEDIANA","PROMEDIO"))</f>
        <v>MENOR</v>
      </c>
      <c r="V5630" s="23" t="n">
        <f aca="false">IF(T5630&lt;=Parametros!$B$7,M5630,IF(T5630&lt;=Parametros!$B$8,Q5630,P5630))</f>
        <v>521732.06</v>
      </c>
      <c r="W5630" s="26" t="n">
        <f aca="false">ROUND(V5630,0)</f>
        <v>521732</v>
      </c>
      <c r="X5630" s="27" t="n">
        <f aca="false">K5630/G5630</f>
        <v>0.959470181381501</v>
      </c>
      <c r="Y5630" s="27" t="n">
        <f aca="false">L5630/G5630</f>
        <v>1.25637262744795</v>
      </c>
    </row>
    <row r="5631" customFormat="false" ht="26.25" hidden="false" customHeight="true" outlineLevel="0" collapsed="false">
      <c r="A5631" s="4" t="s">
        <v>279</v>
      </c>
      <c r="B5631" s="4" t="s">
        <v>1668</v>
      </c>
      <c r="C5631" s="4" t="s">
        <v>2542</v>
      </c>
      <c r="D5631" s="4" t="s">
        <v>2543</v>
      </c>
      <c r="E5631" s="4" t="s">
        <v>98</v>
      </c>
      <c r="F5631" s="4" t="s">
        <v>99</v>
      </c>
      <c r="G5631" s="23" t="n">
        <v>543771</v>
      </c>
      <c r="H5631" s="24" t="n">
        <f aca="false">Parametros!$B$3</f>
        <v>160.42</v>
      </c>
      <c r="I5631" s="24" t="n">
        <f aca="false">Parametros!$B$4</f>
        <v>151.76</v>
      </c>
      <c r="J5631" s="23" t="n">
        <f aca="false">G5631*H5631/I5631</f>
        <v>574800.631391671</v>
      </c>
      <c r="K5631" s="23" t="n">
        <v>521732.06</v>
      </c>
      <c r="L5631" s="23" t="n">
        <v>683179</v>
      </c>
      <c r="M5631" s="23" t="n">
        <f aca="false">MIN(J5631:L5631)</f>
        <v>521732.06</v>
      </c>
      <c r="N5631" s="23" t="n">
        <f aca="false">MAX(J5631:L5631)</f>
        <v>683179</v>
      </c>
      <c r="O5631" s="23" t="n">
        <f aca="false">MEDIAN(J5631:L5631)</f>
        <v>574800.631391671</v>
      </c>
      <c r="P5631" s="23" t="n">
        <f aca="false">AVERAGE(J5631:L5631)</f>
        <v>593237.23046389</v>
      </c>
      <c r="Q5631" s="23" t="n">
        <f aca="false">AVERAGE(M5631,O5631)</f>
        <v>548266.345695836</v>
      </c>
      <c r="R5631" s="23" t="n">
        <f aca="false">AVERAGE(N5631,O5631)</f>
        <v>628989.815695836</v>
      </c>
      <c r="S5631" s="23" t="n">
        <f aca="false">STDEV(J5631:L5631)</f>
        <v>82287.3608025754</v>
      </c>
      <c r="T5631" s="25" t="n">
        <f aca="false">IF(P5631&gt;0,S5631/P5631,NA())</f>
        <v>0.1387090300085</v>
      </c>
      <c r="U5631" s="4" t="str">
        <f aca="false">IF(T5631&lt;=Parametros!$B$7,"MENOR",IF(T5631&lt;=Parametros!$B$8,"PROMEDIO MENOR-MEDIANA","PROMEDIO"))</f>
        <v>MENOR</v>
      </c>
      <c r="V5631" s="23" t="n">
        <f aca="false">IF(T5631&lt;=Parametros!$B$7,M5631,IF(T5631&lt;=Parametros!$B$8,Q5631,P5631))</f>
        <v>521732.06</v>
      </c>
      <c r="W5631" s="26" t="n">
        <f aca="false">ROUND(V5631,0)</f>
        <v>521732</v>
      </c>
      <c r="X5631" s="27" t="n">
        <f aca="false">K5631/G5631</f>
        <v>0.959470181381501</v>
      </c>
      <c r="Y5631" s="27" t="n">
        <f aca="false">L5631/G5631</f>
        <v>1.25637262744795</v>
      </c>
    </row>
    <row r="5632" customFormat="false" ht="26.25" hidden="false" customHeight="true" outlineLevel="0" collapsed="false">
      <c r="A5632" s="4" t="s">
        <v>282</v>
      </c>
      <c r="B5632" s="4" t="s">
        <v>1668</v>
      </c>
      <c r="C5632" s="4" t="s">
        <v>2634</v>
      </c>
      <c r="D5632" s="4" t="s">
        <v>2635</v>
      </c>
      <c r="E5632" s="4" t="s">
        <v>98</v>
      </c>
      <c r="F5632" s="4" t="s">
        <v>99</v>
      </c>
      <c r="G5632" s="23" t="n">
        <v>683953</v>
      </c>
      <c r="H5632" s="24" t="n">
        <f aca="false">Parametros!$B$3</f>
        <v>160.42</v>
      </c>
      <c r="I5632" s="24" t="n">
        <f aca="false">Parametros!$B$4</f>
        <v>151.76</v>
      </c>
      <c r="J5632" s="23" t="n">
        <f aca="false">G5632*H5632/I5632</f>
        <v>722981.946889826</v>
      </c>
      <c r="K5632" s="23" t="n">
        <v>656232.99</v>
      </c>
      <c r="L5632" s="23" t="n">
        <v>859299</v>
      </c>
      <c r="M5632" s="23" t="n">
        <f aca="false">MIN(J5632:L5632)</f>
        <v>656232.99</v>
      </c>
      <c r="N5632" s="23" t="n">
        <f aca="false">MAX(J5632:L5632)</f>
        <v>859299</v>
      </c>
      <c r="O5632" s="23" t="n">
        <f aca="false">MEDIAN(J5632:L5632)</f>
        <v>722981.946889826</v>
      </c>
      <c r="P5632" s="23" t="n">
        <f aca="false">AVERAGE(J5632:L5632)</f>
        <v>746171.312296609</v>
      </c>
      <c r="Q5632" s="23" t="n">
        <f aca="false">AVERAGE(M5632,O5632)</f>
        <v>689607.468444913</v>
      </c>
      <c r="R5632" s="23" t="n">
        <f aca="false">AVERAGE(N5632,O5632)</f>
        <v>791140.473444913</v>
      </c>
      <c r="S5632" s="23" t="n">
        <f aca="false">STDEV(J5632:L5632)</f>
        <v>103500.053648812</v>
      </c>
      <c r="T5632" s="25" t="n">
        <f aca="false">IF(P5632&gt;0,S5632/P5632,NA())</f>
        <v>0.138708165193666</v>
      </c>
      <c r="U5632" s="4" t="str">
        <f aca="false">IF(T5632&lt;=Parametros!$B$7,"MENOR",IF(T5632&lt;=Parametros!$B$8,"PROMEDIO MENOR-MEDIANA","PROMEDIO"))</f>
        <v>MENOR</v>
      </c>
      <c r="V5632" s="23" t="n">
        <f aca="false">IF(T5632&lt;=Parametros!$B$7,M5632,IF(T5632&lt;=Parametros!$B$8,Q5632,P5632))</f>
        <v>656232.99</v>
      </c>
      <c r="W5632" s="26" t="n">
        <f aca="false">ROUND(V5632,0)</f>
        <v>656233</v>
      </c>
      <c r="X5632" s="27" t="n">
        <f aca="false">K5632/G5632</f>
        <v>0.959470884695293</v>
      </c>
      <c r="Y5632" s="27" t="n">
        <f aca="false">L5632/G5632</f>
        <v>1.25637141733423</v>
      </c>
    </row>
    <row r="5633" customFormat="false" ht="26.25" hidden="false" customHeight="true" outlineLevel="0" collapsed="false">
      <c r="A5633" s="4" t="s">
        <v>284</v>
      </c>
      <c r="B5633" s="4" t="s">
        <v>1668</v>
      </c>
      <c r="C5633" s="4" t="s">
        <v>2636</v>
      </c>
      <c r="D5633" s="4" t="s">
        <v>2637</v>
      </c>
      <c r="E5633" s="4" t="s">
        <v>98</v>
      </c>
      <c r="F5633" s="4" t="s">
        <v>99</v>
      </c>
      <c r="G5633" s="23" t="n">
        <v>683953</v>
      </c>
      <c r="H5633" s="24" t="n">
        <f aca="false">Parametros!$B$3</f>
        <v>160.42</v>
      </c>
      <c r="I5633" s="24" t="n">
        <f aca="false">Parametros!$B$4</f>
        <v>151.76</v>
      </c>
      <c r="J5633" s="23" t="n">
        <f aca="false">G5633*H5633/I5633</f>
        <v>722981.946889826</v>
      </c>
      <c r="K5633" s="23" t="n">
        <v>656232.99</v>
      </c>
      <c r="L5633" s="23" t="n">
        <v>859299</v>
      </c>
      <c r="M5633" s="23" t="n">
        <f aca="false">MIN(J5633:L5633)</f>
        <v>656232.99</v>
      </c>
      <c r="N5633" s="23" t="n">
        <f aca="false">MAX(J5633:L5633)</f>
        <v>859299</v>
      </c>
      <c r="O5633" s="23" t="n">
        <f aca="false">MEDIAN(J5633:L5633)</f>
        <v>722981.946889826</v>
      </c>
      <c r="P5633" s="23" t="n">
        <f aca="false">AVERAGE(J5633:L5633)</f>
        <v>746171.312296609</v>
      </c>
      <c r="Q5633" s="23" t="n">
        <f aca="false">AVERAGE(M5633,O5633)</f>
        <v>689607.468444913</v>
      </c>
      <c r="R5633" s="23" t="n">
        <f aca="false">AVERAGE(N5633,O5633)</f>
        <v>791140.473444913</v>
      </c>
      <c r="S5633" s="23" t="n">
        <f aca="false">STDEV(J5633:L5633)</f>
        <v>103500.053648812</v>
      </c>
      <c r="T5633" s="25" t="n">
        <f aca="false">IF(P5633&gt;0,S5633/P5633,NA())</f>
        <v>0.138708165193666</v>
      </c>
      <c r="U5633" s="4" t="str">
        <f aca="false">IF(T5633&lt;=Parametros!$B$7,"MENOR",IF(T5633&lt;=Parametros!$B$8,"PROMEDIO MENOR-MEDIANA","PROMEDIO"))</f>
        <v>MENOR</v>
      </c>
      <c r="V5633" s="23" t="n">
        <f aca="false">IF(T5633&lt;=Parametros!$B$7,M5633,IF(T5633&lt;=Parametros!$B$8,Q5633,P5633))</f>
        <v>656232.99</v>
      </c>
      <c r="W5633" s="26" t="n">
        <f aca="false">ROUND(V5633,0)</f>
        <v>656233</v>
      </c>
      <c r="X5633" s="27" t="n">
        <f aca="false">K5633/G5633</f>
        <v>0.959470884695293</v>
      </c>
      <c r="Y5633" s="27" t="n">
        <f aca="false">L5633/G5633</f>
        <v>1.25637141733423</v>
      </c>
    </row>
    <row r="5634" customFormat="false" ht="39" hidden="false" customHeight="true" outlineLevel="0" collapsed="false">
      <c r="A5634" s="4" t="s">
        <v>287</v>
      </c>
      <c r="B5634" s="4" t="s">
        <v>1668</v>
      </c>
      <c r="C5634" s="4" t="s">
        <v>2638</v>
      </c>
      <c r="D5634" s="4" t="s">
        <v>2639</v>
      </c>
      <c r="E5634" s="4" t="s">
        <v>98</v>
      </c>
      <c r="F5634" s="4" t="s">
        <v>99</v>
      </c>
      <c r="G5634" s="23" t="n">
        <v>820743</v>
      </c>
      <c r="H5634" s="24" t="n">
        <f aca="false">Parametros!$B$3</f>
        <v>160.42</v>
      </c>
      <c r="I5634" s="24" t="n">
        <f aca="false">Parametros!$B$4</f>
        <v>151.76</v>
      </c>
      <c r="J5634" s="23" t="n">
        <f aca="false">G5634*H5634/I5634</f>
        <v>867577.70202952</v>
      </c>
      <c r="K5634" s="23" t="n">
        <v>787478.3</v>
      </c>
      <c r="L5634" s="23" t="n">
        <v>1031254</v>
      </c>
      <c r="M5634" s="23" t="n">
        <f aca="false">MIN(J5634:L5634)</f>
        <v>787478.3</v>
      </c>
      <c r="N5634" s="23" t="n">
        <f aca="false">MAX(J5634:L5634)</f>
        <v>1031254</v>
      </c>
      <c r="O5634" s="23" t="n">
        <f aca="false">MEDIAN(J5634:L5634)</f>
        <v>867577.70202952</v>
      </c>
      <c r="P5634" s="23" t="n">
        <f aca="false">AVERAGE(J5634:L5634)</f>
        <v>895436.667343174</v>
      </c>
      <c r="Q5634" s="23" t="n">
        <f aca="false">AVERAGE(M5634,O5634)</f>
        <v>827528.00101476</v>
      </c>
      <c r="R5634" s="23" t="n">
        <f aca="false">AVERAGE(N5634,O5634)</f>
        <v>949415.85101476</v>
      </c>
      <c r="S5634" s="23" t="n">
        <f aca="false">STDEV(J5634:L5634)</f>
        <v>124252.724070271</v>
      </c>
      <c r="T5634" s="25" t="n">
        <f aca="false">IF(P5634&gt;0,S5634/P5634,NA())</f>
        <v>0.138762157729076</v>
      </c>
      <c r="U5634" s="4" t="str">
        <f aca="false">IF(T5634&lt;=Parametros!$B$7,"MENOR",IF(T5634&lt;=Parametros!$B$8,"PROMEDIO MENOR-MEDIANA","PROMEDIO"))</f>
        <v>MENOR</v>
      </c>
      <c r="V5634" s="23" t="n">
        <f aca="false">IF(T5634&lt;=Parametros!$B$7,M5634,IF(T5634&lt;=Parametros!$B$8,Q5634,P5634))</f>
        <v>787478.3</v>
      </c>
      <c r="W5634" s="26" t="n">
        <f aca="false">ROUND(V5634,0)</f>
        <v>787478</v>
      </c>
      <c r="X5634" s="27" t="n">
        <f aca="false">K5634/G5634</f>
        <v>0.959470016801849</v>
      </c>
      <c r="Y5634" s="27" t="n">
        <f aca="false">L5634/G5634</f>
        <v>1.25648832825866</v>
      </c>
    </row>
    <row r="5635" customFormat="false" ht="26.25" hidden="false" customHeight="true" outlineLevel="0" collapsed="false">
      <c r="A5635" s="4" t="s">
        <v>290</v>
      </c>
      <c r="B5635" s="4" t="s">
        <v>1668</v>
      </c>
      <c r="C5635" s="4" t="s">
        <v>2640</v>
      </c>
      <c r="D5635" s="4" t="s">
        <v>2641</v>
      </c>
      <c r="E5635" s="4" t="s">
        <v>98</v>
      </c>
      <c r="F5635" s="4" t="s">
        <v>99</v>
      </c>
      <c r="G5635" s="23" t="n">
        <v>820743</v>
      </c>
      <c r="H5635" s="24" t="n">
        <f aca="false">Parametros!$B$3</f>
        <v>160.42</v>
      </c>
      <c r="I5635" s="24" t="n">
        <f aca="false">Parametros!$B$4</f>
        <v>151.76</v>
      </c>
      <c r="J5635" s="23" t="n">
        <f aca="false">G5635*H5635/I5635</f>
        <v>867577.70202952</v>
      </c>
      <c r="K5635" s="23" t="n">
        <v>787478.3</v>
      </c>
      <c r="L5635" s="23" t="n">
        <v>1031254</v>
      </c>
      <c r="M5635" s="23" t="n">
        <f aca="false">MIN(J5635:L5635)</f>
        <v>787478.3</v>
      </c>
      <c r="N5635" s="23" t="n">
        <f aca="false">MAX(J5635:L5635)</f>
        <v>1031254</v>
      </c>
      <c r="O5635" s="23" t="n">
        <f aca="false">MEDIAN(J5635:L5635)</f>
        <v>867577.70202952</v>
      </c>
      <c r="P5635" s="23" t="n">
        <f aca="false">AVERAGE(J5635:L5635)</f>
        <v>895436.667343174</v>
      </c>
      <c r="Q5635" s="23" t="n">
        <f aca="false">AVERAGE(M5635,O5635)</f>
        <v>827528.00101476</v>
      </c>
      <c r="R5635" s="23" t="n">
        <f aca="false">AVERAGE(N5635,O5635)</f>
        <v>949415.85101476</v>
      </c>
      <c r="S5635" s="23" t="n">
        <f aca="false">STDEV(J5635:L5635)</f>
        <v>124252.724070271</v>
      </c>
      <c r="T5635" s="25" t="n">
        <f aca="false">IF(P5635&gt;0,S5635/P5635,NA())</f>
        <v>0.138762157729076</v>
      </c>
      <c r="U5635" s="4" t="str">
        <f aca="false">IF(T5635&lt;=Parametros!$B$7,"MENOR",IF(T5635&lt;=Parametros!$B$8,"PROMEDIO MENOR-MEDIANA","PROMEDIO"))</f>
        <v>MENOR</v>
      </c>
      <c r="V5635" s="23" t="n">
        <f aca="false">IF(T5635&lt;=Parametros!$B$7,M5635,IF(T5635&lt;=Parametros!$B$8,Q5635,P5635))</f>
        <v>787478.3</v>
      </c>
      <c r="W5635" s="26" t="n">
        <f aca="false">ROUND(V5635,0)</f>
        <v>787478</v>
      </c>
      <c r="X5635" s="27" t="n">
        <f aca="false">K5635/G5635</f>
        <v>0.959470016801849</v>
      </c>
      <c r="Y5635" s="27" t="n">
        <f aca="false">L5635/G5635</f>
        <v>1.25648832825866</v>
      </c>
    </row>
    <row r="5636" customFormat="false" ht="15" hidden="false" customHeight="true" outlineLevel="0" collapsed="false">
      <c r="A5636" s="22" t="s">
        <v>346</v>
      </c>
      <c r="B5636" s="22" t="s">
        <v>347</v>
      </c>
      <c r="C5636" s="22"/>
      <c r="D5636" s="22"/>
      <c r="E5636" s="22"/>
      <c r="F5636" s="22"/>
      <c r="G5636" s="22"/>
      <c r="H5636" s="22"/>
      <c r="I5636" s="22"/>
      <c r="J5636" s="22"/>
      <c r="K5636" s="22"/>
      <c r="L5636" s="22"/>
      <c r="M5636" s="22"/>
      <c r="N5636" s="22"/>
      <c r="O5636" s="22"/>
      <c r="P5636" s="22"/>
      <c r="Q5636" s="22"/>
      <c r="R5636" s="22"/>
      <c r="S5636" s="22"/>
      <c r="T5636" s="22"/>
      <c r="U5636" s="22"/>
      <c r="V5636" s="22"/>
      <c r="W5636" s="22"/>
    </row>
    <row r="5637" customFormat="false" ht="26.25" hidden="false" customHeight="true" outlineLevel="0" collapsed="false">
      <c r="A5637" s="4" t="s">
        <v>348</v>
      </c>
      <c r="B5637" s="4" t="s">
        <v>1668</v>
      </c>
      <c r="C5637" s="4" t="s">
        <v>2642</v>
      </c>
      <c r="D5637" s="4" t="s">
        <v>2643</v>
      </c>
      <c r="E5637" s="4" t="s">
        <v>98</v>
      </c>
      <c r="F5637" s="4" t="s">
        <v>99</v>
      </c>
      <c r="G5637" s="23" t="n">
        <v>957534</v>
      </c>
      <c r="H5637" s="24" t="n">
        <f aca="false">Parametros!$B$3</f>
        <v>160.42</v>
      </c>
      <c r="I5637" s="24" t="n">
        <f aca="false">Parametros!$B$4</f>
        <v>151.76</v>
      </c>
      <c r="J5637" s="23" t="n">
        <f aca="false">G5637*H5637/I5637</f>
        <v>1012174.514233</v>
      </c>
      <c r="K5637" s="23" t="n">
        <v>918725.45</v>
      </c>
      <c r="L5637" s="23" t="n">
        <v>1203090</v>
      </c>
      <c r="M5637" s="23" t="n">
        <f aca="false">MIN(J5637:L5637)</f>
        <v>918725.45</v>
      </c>
      <c r="N5637" s="23" t="n">
        <f aca="false">MAX(J5637:L5637)</f>
        <v>1203090</v>
      </c>
      <c r="O5637" s="23" t="n">
        <f aca="false">MEDIAN(J5637:L5637)</f>
        <v>1012174.514233</v>
      </c>
      <c r="P5637" s="23" t="n">
        <f aca="false">AVERAGE(J5637:L5637)</f>
        <v>1044663.321411</v>
      </c>
      <c r="Q5637" s="23" t="n">
        <f aca="false">AVERAGE(M5637,O5637)</f>
        <v>965449.9821165</v>
      </c>
      <c r="R5637" s="23" t="n">
        <f aca="false">AVERAGE(N5637,O5637)</f>
        <v>1107632.2571165</v>
      </c>
      <c r="S5637" s="23" t="n">
        <f aca="false">STDEV(J5637:L5637)</f>
        <v>144939.440001894</v>
      </c>
      <c r="T5637" s="25" t="n">
        <f aca="false">IF(P5637&gt;0,S5637/P5637,NA())</f>
        <v>0.138742728907269</v>
      </c>
      <c r="U5637" s="4" t="str">
        <f aca="false">IF(T5637&lt;=Parametros!$B$7,"MENOR",IF(T5637&lt;=Parametros!$B$8,"PROMEDIO MENOR-MEDIANA","PROMEDIO"))</f>
        <v>MENOR</v>
      </c>
      <c r="V5637" s="23" t="n">
        <f aca="false">IF(T5637&lt;=Parametros!$B$7,M5637,IF(T5637&lt;=Parametros!$B$8,Q5637,P5637))</f>
        <v>918725.45</v>
      </c>
      <c r="W5637" s="26" t="n">
        <f aca="false">ROUND(V5637,0)</f>
        <v>918725</v>
      </c>
      <c r="X5637" s="27" t="n">
        <f aca="false">K5637/G5637</f>
        <v>0.959470316458737</v>
      </c>
      <c r="Y5637" s="27" t="n">
        <f aca="false">L5637/G5637</f>
        <v>1.25644624629517</v>
      </c>
    </row>
    <row r="5638" customFormat="false" ht="26.25" hidden="false" customHeight="true" outlineLevel="0" collapsed="false">
      <c r="A5638" s="4" t="s">
        <v>351</v>
      </c>
      <c r="B5638" s="4" t="s">
        <v>1668</v>
      </c>
      <c r="C5638" s="4" t="s">
        <v>2644</v>
      </c>
      <c r="D5638" s="4" t="s">
        <v>2645</v>
      </c>
      <c r="E5638" s="4" t="s">
        <v>98</v>
      </c>
      <c r="F5638" s="4" t="s">
        <v>99</v>
      </c>
      <c r="G5638" s="23" t="n">
        <v>957534</v>
      </c>
      <c r="H5638" s="24" t="n">
        <f aca="false">Parametros!$B$3</f>
        <v>160.42</v>
      </c>
      <c r="I5638" s="24" t="n">
        <f aca="false">Parametros!$B$4</f>
        <v>151.76</v>
      </c>
      <c r="J5638" s="23" t="n">
        <f aca="false">G5638*H5638/I5638</f>
        <v>1012174.514233</v>
      </c>
      <c r="K5638" s="23" t="n">
        <v>918725.45</v>
      </c>
      <c r="L5638" s="23" t="n">
        <v>1203090</v>
      </c>
      <c r="M5638" s="23" t="n">
        <f aca="false">MIN(J5638:L5638)</f>
        <v>918725.45</v>
      </c>
      <c r="N5638" s="23" t="n">
        <f aca="false">MAX(J5638:L5638)</f>
        <v>1203090</v>
      </c>
      <c r="O5638" s="23" t="n">
        <f aca="false">MEDIAN(J5638:L5638)</f>
        <v>1012174.514233</v>
      </c>
      <c r="P5638" s="23" t="n">
        <f aca="false">AVERAGE(J5638:L5638)</f>
        <v>1044663.321411</v>
      </c>
      <c r="Q5638" s="23" t="n">
        <f aca="false">AVERAGE(M5638,O5638)</f>
        <v>965449.9821165</v>
      </c>
      <c r="R5638" s="23" t="n">
        <f aca="false">AVERAGE(N5638,O5638)</f>
        <v>1107632.2571165</v>
      </c>
      <c r="S5638" s="23" t="n">
        <f aca="false">STDEV(J5638:L5638)</f>
        <v>144939.440001894</v>
      </c>
      <c r="T5638" s="25" t="n">
        <f aca="false">IF(P5638&gt;0,S5638/P5638,NA())</f>
        <v>0.138742728907269</v>
      </c>
      <c r="U5638" s="4" t="str">
        <f aca="false">IF(T5638&lt;=Parametros!$B$7,"MENOR",IF(T5638&lt;=Parametros!$B$8,"PROMEDIO MENOR-MEDIANA","PROMEDIO"))</f>
        <v>MENOR</v>
      </c>
      <c r="V5638" s="23" t="n">
        <f aca="false">IF(T5638&lt;=Parametros!$B$7,M5638,IF(T5638&lt;=Parametros!$B$8,Q5638,P5638))</f>
        <v>918725.45</v>
      </c>
      <c r="W5638" s="26" t="n">
        <f aca="false">ROUND(V5638,0)</f>
        <v>918725</v>
      </c>
      <c r="X5638" s="27" t="n">
        <f aca="false">K5638/G5638</f>
        <v>0.959470316458737</v>
      </c>
      <c r="Y5638" s="27" t="n">
        <f aca="false">L5638/G5638</f>
        <v>1.25644624629517</v>
      </c>
    </row>
    <row r="5639" customFormat="false" ht="39" hidden="false" customHeight="true" outlineLevel="0" collapsed="false">
      <c r="A5639" s="4" t="s">
        <v>354</v>
      </c>
      <c r="B5639" s="4" t="s">
        <v>1668</v>
      </c>
      <c r="C5639" s="4" t="s">
        <v>2646</v>
      </c>
      <c r="D5639" s="4" t="s">
        <v>2647</v>
      </c>
      <c r="E5639" s="4" t="s">
        <v>98</v>
      </c>
      <c r="F5639" s="4" t="s">
        <v>99</v>
      </c>
      <c r="G5639" s="23" t="n">
        <v>957534</v>
      </c>
      <c r="H5639" s="24" t="n">
        <f aca="false">Parametros!$B$3</f>
        <v>160.42</v>
      </c>
      <c r="I5639" s="24" t="n">
        <f aca="false">Parametros!$B$4</f>
        <v>151.76</v>
      </c>
      <c r="J5639" s="23" t="n">
        <f aca="false">G5639*H5639/I5639</f>
        <v>1012174.514233</v>
      </c>
      <c r="K5639" s="23" t="n">
        <v>918725.45</v>
      </c>
      <c r="L5639" s="23" t="n">
        <v>1203090</v>
      </c>
      <c r="M5639" s="23" t="n">
        <f aca="false">MIN(J5639:L5639)</f>
        <v>918725.45</v>
      </c>
      <c r="N5639" s="23" t="n">
        <f aca="false">MAX(J5639:L5639)</f>
        <v>1203090</v>
      </c>
      <c r="O5639" s="23" t="n">
        <f aca="false">MEDIAN(J5639:L5639)</f>
        <v>1012174.514233</v>
      </c>
      <c r="P5639" s="23" t="n">
        <f aca="false">AVERAGE(J5639:L5639)</f>
        <v>1044663.321411</v>
      </c>
      <c r="Q5639" s="23" t="n">
        <f aca="false">AVERAGE(M5639,O5639)</f>
        <v>965449.9821165</v>
      </c>
      <c r="R5639" s="23" t="n">
        <f aca="false">AVERAGE(N5639,O5639)</f>
        <v>1107632.2571165</v>
      </c>
      <c r="S5639" s="23" t="n">
        <f aca="false">STDEV(J5639:L5639)</f>
        <v>144939.440001894</v>
      </c>
      <c r="T5639" s="25" t="n">
        <f aca="false">IF(P5639&gt;0,S5639/P5639,NA())</f>
        <v>0.138742728907269</v>
      </c>
      <c r="U5639" s="4" t="str">
        <f aca="false">IF(T5639&lt;=Parametros!$B$7,"MENOR",IF(T5639&lt;=Parametros!$B$8,"PROMEDIO MENOR-MEDIANA","PROMEDIO"))</f>
        <v>MENOR</v>
      </c>
      <c r="V5639" s="23" t="n">
        <f aca="false">IF(T5639&lt;=Parametros!$B$7,M5639,IF(T5639&lt;=Parametros!$B$8,Q5639,P5639))</f>
        <v>918725.45</v>
      </c>
      <c r="W5639" s="26" t="n">
        <f aca="false">ROUND(V5639,0)</f>
        <v>918725</v>
      </c>
      <c r="X5639" s="27" t="n">
        <f aca="false">K5639/G5639</f>
        <v>0.959470316458737</v>
      </c>
      <c r="Y5639" s="27" t="n">
        <f aca="false">L5639/G5639</f>
        <v>1.25644624629517</v>
      </c>
    </row>
    <row r="5640" customFormat="false" ht="39" hidden="false" customHeight="true" outlineLevel="0" collapsed="false">
      <c r="A5640" s="4" t="s">
        <v>357</v>
      </c>
      <c r="B5640" s="4" t="s">
        <v>1668</v>
      </c>
      <c r="C5640" s="4" t="s">
        <v>2648</v>
      </c>
      <c r="D5640" s="4" t="s">
        <v>2649</v>
      </c>
      <c r="E5640" s="4" t="s">
        <v>98</v>
      </c>
      <c r="F5640" s="4" t="s">
        <v>99</v>
      </c>
      <c r="G5640" s="23" t="n">
        <v>957534</v>
      </c>
      <c r="H5640" s="24" t="n">
        <f aca="false">Parametros!$B$3</f>
        <v>160.42</v>
      </c>
      <c r="I5640" s="24" t="n">
        <f aca="false">Parametros!$B$4</f>
        <v>151.76</v>
      </c>
      <c r="J5640" s="23" t="n">
        <f aca="false">G5640*H5640/I5640</f>
        <v>1012174.514233</v>
      </c>
      <c r="K5640" s="23" t="n">
        <v>918725.45</v>
      </c>
      <c r="L5640" s="23" t="n">
        <v>1203090</v>
      </c>
      <c r="M5640" s="23" t="n">
        <f aca="false">MIN(J5640:L5640)</f>
        <v>918725.45</v>
      </c>
      <c r="N5640" s="23" t="n">
        <f aca="false">MAX(J5640:L5640)</f>
        <v>1203090</v>
      </c>
      <c r="O5640" s="23" t="n">
        <f aca="false">MEDIAN(J5640:L5640)</f>
        <v>1012174.514233</v>
      </c>
      <c r="P5640" s="23" t="n">
        <f aca="false">AVERAGE(J5640:L5640)</f>
        <v>1044663.321411</v>
      </c>
      <c r="Q5640" s="23" t="n">
        <f aca="false">AVERAGE(M5640,O5640)</f>
        <v>965449.9821165</v>
      </c>
      <c r="R5640" s="23" t="n">
        <f aca="false">AVERAGE(N5640,O5640)</f>
        <v>1107632.2571165</v>
      </c>
      <c r="S5640" s="23" t="n">
        <f aca="false">STDEV(J5640:L5640)</f>
        <v>144939.440001894</v>
      </c>
      <c r="T5640" s="25" t="n">
        <f aca="false">IF(P5640&gt;0,S5640/P5640,NA())</f>
        <v>0.138742728907269</v>
      </c>
      <c r="U5640" s="4" t="str">
        <f aca="false">IF(T5640&lt;=Parametros!$B$7,"MENOR",IF(T5640&lt;=Parametros!$B$8,"PROMEDIO MENOR-MEDIANA","PROMEDIO"))</f>
        <v>MENOR</v>
      </c>
      <c r="V5640" s="23" t="n">
        <f aca="false">IF(T5640&lt;=Parametros!$B$7,M5640,IF(T5640&lt;=Parametros!$B$8,Q5640,P5640))</f>
        <v>918725.45</v>
      </c>
      <c r="W5640" s="26" t="n">
        <f aca="false">ROUND(V5640,0)</f>
        <v>918725</v>
      </c>
      <c r="X5640" s="27" t="n">
        <f aca="false">K5640/G5640</f>
        <v>0.959470316458737</v>
      </c>
      <c r="Y5640" s="27" t="n">
        <f aca="false">L5640/G5640</f>
        <v>1.25644624629517</v>
      </c>
    </row>
    <row r="5641" customFormat="false" ht="15" hidden="false" customHeight="true" outlineLevel="0" collapsed="false">
      <c r="A5641" s="4" t="s">
        <v>360</v>
      </c>
      <c r="B5641" s="4" t="s">
        <v>1668</v>
      </c>
      <c r="C5641" s="4" t="s">
        <v>2650</v>
      </c>
      <c r="D5641" s="4" t="s">
        <v>2651</v>
      </c>
      <c r="E5641" s="4" t="s">
        <v>98</v>
      </c>
      <c r="F5641" s="4" t="s">
        <v>99</v>
      </c>
      <c r="G5641" s="23" t="n">
        <v>683953</v>
      </c>
      <c r="H5641" s="24" t="n">
        <f aca="false">Parametros!$B$3</f>
        <v>160.42</v>
      </c>
      <c r="I5641" s="24" t="n">
        <f aca="false">Parametros!$B$4</f>
        <v>151.76</v>
      </c>
      <c r="J5641" s="23" t="n">
        <f aca="false">G5641*H5641/I5641</f>
        <v>722981.946889826</v>
      </c>
      <c r="K5641" s="23" t="n">
        <v>656232.99</v>
      </c>
      <c r="L5641" s="23" t="n">
        <v>859299</v>
      </c>
      <c r="M5641" s="23" t="n">
        <f aca="false">MIN(J5641:L5641)</f>
        <v>656232.99</v>
      </c>
      <c r="N5641" s="23" t="n">
        <f aca="false">MAX(J5641:L5641)</f>
        <v>859299</v>
      </c>
      <c r="O5641" s="23" t="n">
        <f aca="false">MEDIAN(J5641:L5641)</f>
        <v>722981.946889826</v>
      </c>
      <c r="P5641" s="23" t="n">
        <f aca="false">AVERAGE(J5641:L5641)</f>
        <v>746171.312296609</v>
      </c>
      <c r="Q5641" s="23" t="n">
        <f aca="false">AVERAGE(M5641,O5641)</f>
        <v>689607.468444913</v>
      </c>
      <c r="R5641" s="23" t="n">
        <f aca="false">AVERAGE(N5641,O5641)</f>
        <v>791140.473444913</v>
      </c>
      <c r="S5641" s="23" t="n">
        <f aca="false">STDEV(J5641:L5641)</f>
        <v>103500.053648812</v>
      </c>
      <c r="T5641" s="25" t="n">
        <f aca="false">IF(P5641&gt;0,S5641/P5641,NA())</f>
        <v>0.138708165193666</v>
      </c>
      <c r="U5641" s="4" t="str">
        <f aca="false">IF(T5641&lt;=Parametros!$B$7,"MENOR",IF(T5641&lt;=Parametros!$B$8,"PROMEDIO MENOR-MEDIANA","PROMEDIO"))</f>
        <v>MENOR</v>
      </c>
      <c r="V5641" s="23" t="n">
        <f aca="false">IF(T5641&lt;=Parametros!$B$7,M5641,IF(T5641&lt;=Parametros!$B$8,Q5641,P5641))</f>
        <v>656232.99</v>
      </c>
      <c r="W5641" s="26" t="n">
        <f aca="false">ROUND(V5641,0)</f>
        <v>656233</v>
      </c>
      <c r="X5641" s="27" t="n">
        <f aca="false">K5641/G5641</f>
        <v>0.959470884695293</v>
      </c>
      <c r="Y5641" s="27" t="n">
        <f aca="false">L5641/G5641</f>
        <v>1.25637141733423</v>
      </c>
    </row>
    <row r="5642" customFormat="false" ht="26.25" hidden="false" customHeight="true" outlineLevel="0" collapsed="false">
      <c r="A5642" s="4" t="s">
        <v>363</v>
      </c>
      <c r="B5642" s="4" t="s">
        <v>1668</v>
      </c>
      <c r="C5642" s="4" t="s">
        <v>2652</v>
      </c>
      <c r="D5642" s="4" t="s">
        <v>2653</v>
      </c>
      <c r="E5642" s="4" t="s">
        <v>98</v>
      </c>
      <c r="F5642" s="4" t="s">
        <v>99</v>
      </c>
      <c r="G5642" s="23" t="n">
        <v>134530</v>
      </c>
      <c r="H5642" s="24" t="n">
        <f aca="false">Parametros!$B$3</f>
        <v>160.42</v>
      </c>
      <c r="I5642" s="24" t="n">
        <f aca="false">Parametros!$B$4</f>
        <v>151.76</v>
      </c>
      <c r="J5642" s="23" t="n">
        <f aca="false">G5642*H5642/I5642</f>
        <v>142206.790985767</v>
      </c>
      <c r="K5642" s="23" t="n">
        <v>129077.35</v>
      </c>
      <c r="L5642" s="23" t="n">
        <v>168980</v>
      </c>
      <c r="M5642" s="23" t="n">
        <f aca="false">MIN(J5642:L5642)</f>
        <v>129077.35</v>
      </c>
      <c r="N5642" s="23" t="n">
        <f aca="false">MAX(J5642:L5642)</f>
        <v>168980</v>
      </c>
      <c r="O5642" s="23" t="n">
        <f aca="false">MEDIAN(J5642:L5642)</f>
        <v>142206.790985767</v>
      </c>
      <c r="P5642" s="23" t="n">
        <f aca="false">AVERAGE(J5642:L5642)</f>
        <v>146754.713661922</v>
      </c>
      <c r="Q5642" s="23" t="n">
        <f aca="false">AVERAGE(M5642,O5642)</f>
        <v>135642.070492884</v>
      </c>
      <c r="R5642" s="23" t="n">
        <f aca="false">AVERAGE(N5642,O5642)</f>
        <v>155593.395492884</v>
      </c>
      <c r="S5642" s="23" t="n">
        <f aca="false">STDEV(J5642:L5642)</f>
        <v>20336.3730728181</v>
      </c>
      <c r="T5642" s="25" t="n">
        <f aca="false">IF(P5642&gt;0,S5642/P5642,NA())</f>
        <v>0.138573900390463</v>
      </c>
      <c r="U5642" s="4" t="str">
        <f aca="false">IF(T5642&lt;=Parametros!$B$7,"MENOR",IF(T5642&lt;=Parametros!$B$8,"PROMEDIO MENOR-MEDIANA","PROMEDIO"))</f>
        <v>MENOR</v>
      </c>
      <c r="V5642" s="23" t="n">
        <f aca="false">IF(T5642&lt;=Parametros!$B$7,M5642,IF(T5642&lt;=Parametros!$B$8,Q5642,P5642))</f>
        <v>129077.35</v>
      </c>
      <c r="W5642" s="26" t="n">
        <f aca="false">ROUND(V5642,0)</f>
        <v>129077</v>
      </c>
      <c r="X5642" s="27" t="n">
        <f aca="false">K5642/G5642</f>
        <v>0.959468891697019</v>
      </c>
      <c r="Y5642" s="27" t="n">
        <f aca="false">L5642/G5642</f>
        <v>1.25607671151416</v>
      </c>
    </row>
    <row r="5643" customFormat="false" ht="26.25" hidden="false" customHeight="true" outlineLevel="0" collapsed="false">
      <c r="A5643" s="4" t="s">
        <v>366</v>
      </c>
      <c r="B5643" s="4" t="s">
        <v>1668</v>
      </c>
      <c r="C5643" s="4" t="s">
        <v>2654</v>
      </c>
      <c r="D5643" s="4" t="s">
        <v>2655</v>
      </c>
      <c r="E5643" s="4" t="s">
        <v>98</v>
      </c>
      <c r="F5643" s="4" t="s">
        <v>99</v>
      </c>
      <c r="G5643" s="23" t="n">
        <v>948490</v>
      </c>
      <c r="H5643" s="24" t="n">
        <f aca="false">Parametros!$B$3</f>
        <v>160.42</v>
      </c>
      <c r="I5643" s="24" t="n">
        <f aca="false">Parametros!$B$4</f>
        <v>151.76</v>
      </c>
      <c r="J5643" s="23" t="n">
        <f aca="false">G5643*H5643/I5643</f>
        <v>1002614.42936215</v>
      </c>
      <c r="K5643" s="23" t="n">
        <v>910048.09</v>
      </c>
      <c r="L5643" s="23" t="n">
        <v>1191785</v>
      </c>
      <c r="M5643" s="23" t="n">
        <f aca="false">MIN(J5643:L5643)</f>
        <v>910048.09</v>
      </c>
      <c r="N5643" s="23" t="n">
        <f aca="false">MAX(J5643:L5643)</f>
        <v>1191785</v>
      </c>
      <c r="O5643" s="23" t="n">
        <f aca="false">MEDIAN(J5643:L5643)</f>
        <v>1002614.42936215</v>
      </c>
      <c r="P5643" s="23" t="n">
        <f aca="false">AVERAGE(J5643:L5643)</f>
        <v>1034815.83978738</v>
      </c>
      <c r="Q5643" s="23" t="n">
        <f aca="false">AVERAGE(M5643,O5643)</f>
        <v>956331.259681075</v>
      </c>
      <c r="R5643" s="23" t="n">
        <f aca="false">AVERAGE(N5643,O5643)</f>
        <v>1097199.71468108</v>
      </c>
      <c r="S5643" s="23" t="n">
        <f aca="false">STDEV(J5643:L5643)</f>
        <v>143602.297123402</v>
      </c>
      <c r="T5643" s="25" t="n">
        <f aca="false">IF(P5643&gt;0,S5643/P5643,NA())</f>
        <v>0.138770872653927</v>
      </c>
      <c r="U5643" s="4" t="str">
        <f aca="false">IF(T5643&lt;=Parametros!$B$7,"MENOR",IF(T5643&lt;=Parametros!$B$8,"PROMEDIO MENOR-MEDIANA","PROMEDIO"))</f>
        <v>MENOR</v>
      </c>
      <c r="V5643" s="23" t="n">
        <f aca="false">IF(T5643&lt;=Parametros!$B$7,M5643,IF(T5643&lt;=Parametros!$B$8,Q5643,P5643))</f>
        <v>910048.09</v>
      </c>
      <c r="W5643" s="26" t="n">
        <f aca="false">ROUND(V5643,0)</f>
        <v>910048</v>
      </c>
      <c r="X5643" s="27" t="n">
        <f aca="false">K5643/G5643</f>
        <v>0.959470410863583</v>
      </c>
      <c r="Y5643" s="27" t="n">
        <f aca="false">L5643/G5643</f>
        <v>1.25650771225843</v>
      </c>
    </row>
    <row r="5644" customFormat="false" ht="39" hidden="false" customHeight="true" outlineLevel="0" collapsed="false">
      <c r="A5644" s="4" t="s">
        <v>369</v>
      </c>
      <c r="B5644" s="4" t="s">
        <v>1668</v>
      </c>
      <c r="C5644" s="4" t="s">
        <v>2656</v>
      </c>
      <c r="D5644" s="4" t="s">
        <v>2657</v>
      </c>
      <c r="E5644" s="4" t="s">
        <v>98</v>
      </c>
      <c r="F5644" s="4" t="s">
        <v>99</v>
      </c>
      <c r="G5644" s="23" t="n">
        <v>676039</v>
      </c>
      <c r="H5644" s="24" t="n">
        <f aca="false">Parametros!$B$3</f>
        <v>160.42</v>
      </c>
      <c r="I5644" s="24" t="n">
        <f aca="false">Parametros!$B$4</f>
        <v>151.76</v>
      </c>
      <c r="J5644" s="23" t="n">
        <f aca="false">G5644*H5644/I5644</f>
        <v>714616.344095941</v>
      </c>
      <c r="K5644" s="23" t="n">
        <v>648639.61</v>
      </c>
      <c r="L5644" s="23" t="n">
        <v>849422</v>
      </c>
      <c r="M5644" s="23" t="n">
        <f aca="false">MIN(J5644:L5644)</f>
        <v>648639.61</v>
      </c>
      <c r="N5644" s="23" t="n">
        <f aca="false">MAX(J5644:L5644)</f>
        <v>849422</v>
      </c>
      <c r="O5644" s="23" t="n">
        <f aca="false">MEDIAN(J5644:L5644)</f>
        <v>714616.344095941</v>
      </c>
      <c r="P5644" s="23" t="n">
        <f aca="false">AVERAGE(J5644:L5644)</f>
        <v>737559.31803198</v>
      </c>
      <c r="Q5644" s="23" t="n">
        <f aca="false">AVERAGE(M5644,O5644)</f>
        <v>681627.977047971</v>
      </c>
      <c r="R5644" s="23" t="n">
        <f aca="false">AVERAGE(N5644,O5644)</f>
        <v>782019.172047971</v>
      </c>
      <c r="S5644" s="23" t="n">
        <f aca="false">STDEV(J5644:L5644)</f>
        <v>102338.541485114</v>
      </c>
      <c r="T5644" s="25" t="n">
        <f aca="false">IF(P5644&gt;0,S5644/P5644,NA())</f>
        <v>0.13875296397608</v>
      </c>
      <c r="U5644" s="4" t="str">
        <f aca="false">IF(T5644&lt;=Parametros!$B$7,"MENOR",IF(T5644&lt;=Parametros!$B$8,"PROMEDIO MENOR-MEDIANA","PROMEDIO"))</f>
        <v>MENOR</v>
      </c>
      <c r="V5644" s="23" t="n">
        <f aca="false">IF(T5644&lt;=Parametros!$B$7,M5644,IF(T5644&lt;=Parametros!$B$8,Q5644,P5644))</f>
        <v>648639.61</v>
      </c>
      <c r="W5644" s="26" t="n">
        <f aca="false">ROUND(V5644,0)</f>
        <v>648640</v>
      </c>
      <c r="X5644" s="27" t="n">
        <f aca="false">K5644/G5644</f>
        <v>0.95947069621723</v>
      </c>
      <c r="Y5644" s="27" t="n">
        <f aca="false">L5644/G5644</f>
        <v>1.25646893152614</v>
      </c>
    </row>
    <row r="5645" customFormat="false" ht="26.25" hidden="false" customHeight="true" outlineLevel="0" collapsed="false">
      <c r="A5645" s="4" t="s">
        <v>372</v>
      </c>
      <c r="B5645" s="4" t="s">
        <v>1668</v>
      </c>
      <c r="C5645" s="4" t="s">
        <v>2658</v>
      </c>
      <c r="D5645" s="4" t="s">
        <v>2659</v>
      </c>
      <c r="E5645" s="4" t="s">
        <v>98</v>
      </c>
      <c r="F5645" s="4" t="s">
        <v>99</v>
      </c>
      <c r="G5645" s="23" t="n">
        <v>676039</v>
      </c>
      <c r="H5645" s="24" t="n">
        <f aca="false">Parametros!$B$3</f>
        <v>160.42</v>
      </c>
      <c r="I5645" s="24" t="n">
        <f aca="false">Parametros!$B$4</f>
        <v>151.76</v>
      </c>
      <c r="J5645" s="23" t="n">
        <f aca="false">G5645*H5645/I5645</f>
        <v>714616.344095941</v>
      </c>
      <c r="K5645" s="23" t="n">
        <v>648639.61</v>
      </c>
      <c r="L5645" s="23" t="n">
        <v>849422</v>
      </c>
      <c r="M5645" s="23" t="n">
        <f aca="false">MIN(J5645:L5645)</f>
        <v>648639.61</v>
      </c>
      <c r="N5645" s="23" t="n">
        <f aca="false">MAX(J5645:L5645)</f>
        <v>849422</v>
      </c>
      <c r="O5645" s="23" t="n">
        <f aca="false">MEDIAN(J5645:L5645)</f>
        <v>714616.344095941</v>
      </c>
      <c r="P5645" s="23" t="n">
        <f aca="false">AVERAGE(J5645:L5645)</f>
        <v>737559.31803198</v>
      </c>
      <c r="Q5645" s="23" t="n">
        <f aca="false">AVERAGE(M5645,O5645)</f>
        <v>681627.977047971</v>
      </c>
      <c r="R5645" s="23" t="n">
        <f aca="false">AVERAGE(N5645,O5645)</f>
        <v>782019.172047971</v>
      </c>
      <c r="S5645" s="23" t="n">
        <f aca="false">STDEV(J5645:L5645)</f>
        <v>102338.541485114</v>
      </c>
      <c r="T5645" s="25" t="n">
        <f aca="false">IF(P5645&gt;0,S5645/P5645,NA())</f>
        <v>0.13875296397608</v>
      </c>
      <c r="U5645" s="4" t="str">
        <f aca="false">IF(T5645&lt;=Parametros!$B$7,"MENOR",IF(T5645&lt;=Parametros!$B$8,"PROMEDIO MENOR-MEDIANA","PROMEDIO"))</f>
        <v>MENOR</v>
      </c>
      <c r="V5645" s="23" t="n">
        <f aca="false">IF(T5645&lt;=Parametros!$B$7,M5645,IF(T5645&lt;=Parametros!$B$8,Q5645,P5645))</f>
        <v>648639.61</v>
      </c>
      <c r="W5645" s="26" t="n">
        <f aca="false">ROUND(V5645,0)</f>
        <v>648640</v>
      </c>
      <c r="X5645" s="27" t="n">
        <f aca="false">K5645/G5645</f>
        <v>0.95947069621723</v>
      </c>
      <c r="Y5645" s="27" t="n">
        <f aca="false">L5645/G5645</f>
        <v>1.25646893152614</v>
      </c>
    </row>
    <row r="5646" customFormat="false" ht="26.25" hidden="false" customHeight="true" outlineLevel="0" collapsed="false">
      <c r="A5646" s="4" t="s">
        <v>375</v>
      </c>
      <c r="B5646" s="4" t="s">
        <v>1668</v>
      </c>
      <c r="C5646" s="4" t="s">
        <v>2660</v>
      </c>
      <c r="D5646" s="4" t="s">
        <v>2661</v>
      </c>
      <c r="E5646" s="4" t="s">
        <v>98</v>
      </c>
      <c r="F5646" s="4" t="s">
        <v>99</v>
      </c>
      <c r="G5646" s="23" t="n">
        <v>676039</v>
      </c>
      <c r="H5646" s="24" t="n">
        <f aca="false">Parametros!$B$3</f>
        <v>160.42</v>
      </c>
      <c r="I5646" s="24" t="n">
        <f aca="false">Parametros!$B$4</f>
        <v>151.76</v>
      </c>
      <c r="J5646" s="23" t="n">
        <f aca="false">G5646*H5646/I5646</f>
        <v>714616.344095941</v>
      </c>
      <c r="K5646" s="23" t="n">
        <v>648639.61</v>
      </c>
      <c r="L5646" s="23" t="n">
        <v>849422</v>
      </c>
      <c r="M5646" s="23" t="n">
        <f aca="false">MIN(J5646:L5646)</f>
        <v>648639.61</v>
      </c>
      <c r="N5646" s="23" t="n">
        <f aca="false">MAX(J5646:L5646)</f>
        <v>849422</v>
      </c>
      <c r="O5646" s="23" t="n">
        <f aca="false">MEDIAN(J5646:L5646)</f>
        <v>714616.344095941</v>
      </c>
      <c r="P5646" s="23" t="n">
        <f aca="false">AVERAGE(J5646:L5646)</f>
        <v>737559.31803198</v>
      </c>
      <c r="Q5646" s="23" t="n">
        <f aca="false">AVERAGE(M5646,O5646)</f>
        <v>681627.977047971</v>
      </c>
      <c r="R5646" s="23" t="n">
        <f aca="false">AVERAGE(N5646,O5646)</f>
        <v>782019.172047971</v>
      </c>
      <c r="S5646" s="23" t="n">
        <f aca="false">STDEV(J5646:L5646)</f>
        <v>102338.541485114</v>
      </c>
      <c r="T5646" s="25" t="n">
        <f aca="false">IF(P5646&gt;0,S5646/P5646,NA())</f>
        <v>0.13875296397608</v>
      </c>
      <c r="U5646" s="4" t="str">
        <f aca="false">IF(T5646&lt;=Parametros!$B$7,"MENOR",IF(T5646&lt;=Parametros!$B$8,"PROMEDIO MENOR-MEDIANA","PROMEDIO"))</f>
        <v>MENOR</v>
      </c>
      <c r="V5646" s="23" t="n">
        <f aca="false">IF(T5646&lt;=Parametros!$B$7,M5646,IF(T5646&lt;=Parametros!$B$8,Q5646,P5646))</f>
        <v>648639.61</v>
      </c>
      <c r="W5646" s="26" t="n">
        <f aca="false">ROUND(V5646,0)</f>
        <v>648640</v>
      </c>
      <c r="X5646" s="27" t="n">
        <f aca="false">K5646/G5646</f>
        <v>0.95947069621723</v>
      </c>
      <c r="Y5646" s="27" t="n">
        <f aca="false">L5646/G5646</f>
        <v>1.25646893152614</v>
      </c>
    </row>
    <row r="5647" customFormat="false" ht="26.25" hidden="false" customHeight="true" outlineLevel="0" collapsed="false">
      <c r="A5647" s="4" t="s">
        <v>378</v>
      </c>
      <c r="B5647" s="4" t="s">
        <v>1668</v>
      </c>
      <c r="C5647" s="4" t="s">
        <v>2662</v>
      </c>
      <c r="D5647" s="4" t="s">
        <v>2663</v>
      </c>
      <c r="E5647" s="4" t="s">
        <v>98</v>
      </c>
      <c r="F5647" s="4" t="s">
        <v>99</v>
      </c>
      <c r="G5647" s="23" t="n">
        <v>955273</v>
      </c>
      <c r="H5647" s="24" t="n">
        <f aca="false">Parametros!$B$3</f>
        <v>160.42</v>
      </c>
      <c r="I5647" s="24" t="n">
        <f aca="false">Parametros!$B$4</f>
        <v>151.76</v>
      </c>
      <c r="J5647" s="23" t="n">
        <f aca="false">G5647*H5647/I5647</f>
        <v>1009784.49301529</v>
      </c>
      <c r="K5647" s="23" t="n">
        <v>916556.56</v>
      </c>
      <c r="L5647" s="23" t="n">
        <v>1200234</v>
      </c>
      <c r="M5647" s="23" t="n">
        <f aca="false">MIN(J5647:L5647)</f>
        <v>916556.56</v>
      </c>
      <c r="N5647" s="23" t="n">
        <f aca="false">MAX(J5647:L5647)</f>
        <v>1200234</v>
      </c>
      <c r="O5647" s="23" t="n">
        <f aca="false">MEDIAN(J5647:L5647)</f>
        <v>1009784.49301529</v>
      </c>
      <c r="P5647" s="23" t="n">
        <f aca="false">AVERAGE(J5647:L5647)</f>
        <v>1042191.68433843</v>
      </c>
      <c r="Q5647" s="23" t="n">
        <f aca="false">AVERAGE(M5647,O5647)</f>
        <v>963170.526507644</v>
      </c>
      <c r="R5647" s="23" t="n">
        <f aca="false">AVERAGE(N5647,O5647)</f>
        <v>1105009.24650764</v>
      </c>
      <c r="S5647" s="23" t="n">
        <f aca="false">STDEV(J5647:L5647)</f>
        <v>144588.699518079</v>
      </c>
      <c r="T5647" s="25" t="n">
        <f aca="false">IF(P5647&gt;0,S5647/P5647,NA())</f>
        <v>0.138735226629507</v>
      </c>
      <c r="U5647" s="4" t="str">
        <f aca="false">IF(T5647&lt;=Parametros!$B$7,"MENOR",IF(T5647&lt;=Parametros!$B$8,"PROMEDIO MENOR-MEDIANA","PROMEDIO"))</f>
        <v>MENOR</v>
      </c>
      <c r="V5647" s="23" t="n">
        <f aca="false">IF(T5647&lt;=Parametros!$B$7,M5647,IF(T5647&lt;=Parametros!$B$8,Q5647,P5647))</f>
        <v>916556.56</v>
      </c>
      <c r="W5647" s="26" t="n">
        <f aca="false">ROUND(V5647,0)</f>
        <v>916557</v>
      </c>
      <c r="X5647" s="27" t="n">
        <f aca="false">K5647/G5647</f>
        <v>0.959470810961893</v>
      </c>
      <c r="Y5647" s="27" t="n">
        <f aca="false">L5647/G5647</f>
        <v>1.25643036074504</v>
      </c>
    </row>
    <row r="5648" customFormat="false" ht="51.75" hidden="false" customHeight="true" outlineLevel="0" collapsed="false">
      <c r="A5648" s="4" t="s">
        <v>381</v>
      </c>
      <c r="B5648" s="4" t="s">
        <v>1668</v>
      </c>
      <c r="C5648" s="4" t="s">
        <v>2664</v>
      </c>
      <c r="D5648" s="4" t="s">
        <v>2665</v>
      </c>
      <c r="E5648" s="4" t="s">
        <v>98</v>
      </c>
      <c r="F5648" s="4" t="s">
        <v>99</v>
      </c>
      <c r="G5648" s="23" t="n">
        <v>683953</v>
      </c>
      <c r="H5648" s="24" t="n">
        <f aca="false">Parametros!$B$3</f>
        <v>160.42</v>
      </c>
      <c r="I5648" s="24" t="n">
        <f aca="false">Parametros!$B$4</f>
        <v>151.76</v>
      </c>
      <c r="J5648" s="23" t="n">
        <f aca="false">G5648*H5648/I5648</f>
        <v>722981.946889826</v>
      </c>
      <c r="K5648" s="23" t="n">
        <v>656232.99</v>
      </c>
      <c r="L5648" s="23" t="n">
        <v>859299</v>
      </c>
      <c r="M5648" s="23" t="n">
        <f aca="false">MIN(J5648:L5648)</f>
        <v>656232.99</v>
      </c>
      <c r="N5648" s="23" t="n">
        <f aca="false">MAX(J5648:L5648)</f>
        <v>859299</v>
      </c>
      <c r="O5648" s="23" t="n">
        <f aca="false">MEDIAN(J5648:L5648)</f>
        <v>722981.946889826</v>
      </c>
      <c r="P5648" s="23" t="n">
        <f aca="false">AVERAGE(J5648:L5648)</f>
        <v>746171.312296609</v>
      </c>
      <c r="Q5648" s="23" t="n">
        <f aca="false">AVERAGE(M5648,O5648)</f>
        <v>689607.468444913</v>
      </c>
      <c r="R5648" s="23" t="n">
        <f aca="false">AVERAGE(N5648,O5648)</f>
        <v>791140.473444913</v>
      </c>
      <c r="S5648" s="23" t="n">
        <f aca="false">STDEV(J5648:L5648)</f>
        <v>103500.053648812</v>
      </c>
      <c r="T5648" s="25" t="n">
        <f aca="false">IF(P5648&gt;0,S5648/P5648,NA())</f>
        <v>0.138708165193666</v>
      </c>
      <c r="U5648" s="4" t="str">
        <f aca="false">IF(T5648&lt;=Parametros!$B$7,"MENOR",IF(T5648&lt;=Parametros!$B$8,"PROMEDIO MENOR-MEDIANA","PROMEDIO"))</f>
        <v>MENOR</v>
      </c>
      <c r="V5648" s="23" t="n">
        <f aca="false">IF(T5648&lt;=Parametros!$B$7,M5648,IF(T5648&lt;=Parametros!$B$8,Q5648,P5648))</f>
        <v>656232.99</v>
      </c>
      <c r="W5648" s="26" t="n">
        <f aca="false">ROUND(V5648,0)</f>
        <v>656233</v>
      </c>
      <c r="X5648" s="27" t="n">
        <f aca="false">K5648/G5648</f>
        <v>0.959470884695293</v>
      </c>
      <c r="Y5648" s="27" t="n">
        <f aca="false">L5648/G5648</f>
        <v>1.25637141733423</v>
      </c>
    </row>
    <row r="5649" customFormat="false" ht="51.75" hidden="false" customHeight="true" outlineLevel="0" collapsed="false">
      <c r="A5649" s="4" t="s">
        <v>384</v>
      </c>
      <c r="B5649" s="4" t="s">
        <v>1668</v>
      </c>
      <c r="C5649" s="4" t="s">
        <v>2666</v>
      </c>
      <c r="D5649" s="4" t="s">
        <v>2667</v>
      </c>
      <c r="E5649" s="4" t="s">
        <v>98</v>
      </c>
      <c r="F5649" s="4" t="s">
        <v>99</v>
      </c>
      <c r="G5649" s="23" t="n">
        <v>820743</v>
      </c>
      <c r="H5649" s="24" t="n">
        <f aca="false">Parametros!$B$3</f>
        <v>160.42</v>
      </c>
      <c r="I5649" s="24" t="n">
        <f aca="false">Parametros!$B$4</f>
        <v>151.76</v>
      </c>
      <c r="J5649" s="23" t="n">
        <f aca="false">G5649*H5649/I5649</f>
        <v>867577.70202952</v>
      </c>
      <c r="K5649" s="23" t="n">
        <v>787478.3</v>
      </c>
      <c r="L5649" s="23" t="n">
        <v>1031254</v>
      </c>
      <c r="M5649" s="23" t="n">
        <f aca="false">MIN(J5649:L5649)</f>
        <v>787478.3</v>
      </c>
      <c r="N5649" s="23" t="n">
        <f aca="false">MAX(J5649:L5649)</f>
        <v>1031254</v>
      </c>
      <c r="O5649" s="23" t="n">
        <f aca="false">MEDIAN(J5649:L5649)</f>
        <v>867577.70202952</v>
      </c>
      <c r="P5649" s="23" t="n">
        <f aca="false">AVERAGE(J5649:L5649)</f>
        <v>895436.667343174</v>
      </c>
      <c r="Q5649" s="23" t="n">
        <f aca="false">AVERAGE(M5649,O5649)</f>
        <v>827528.00101476</v>
      </c>
      <c r="R5649" s="23" t="n">
        <f aca="false">AVERAGE(N5649,O5649)</f>
        <v>949415.85101476</v>
      </c>
      <c r="S5649" s="23" t="n">
        <f aca="false">STDEV(J5649:L5649)</f>
        <v>124252.724070271</v>
      </c>
      <c r="T5649" s="25" t="n">
        <f aca="false">IF(P5649&gt;0,S5649/P5649,NA())</f>
        <v>0.138762157729076</v>
      </c>
      <c r="U5649" s="4" t="str">
        <f aca="false">IF(T5649&lt;=Parametros!$B$7,"MENOR",IF(T5649&lt;=Parametros!$B$8,"PROMEDIO MENOR-MEDIANA","PROMEDIO"))</f>
        <v>MENOR</v>
      </c>
      <c r="V5649" s="23" t="n">
        <f aca="false">IF(T5649&lt;=Parametros!$B$7,M5649,IF(T5649&lt;=Parametros!$B$8,Q5649,P5649))</f>
        <v>787478.3</v>
      </c>
      <c r="W5649" s="26" t="n">
        <f aca="false">ROUND(V5649,0)</f>
        <v>787478</v>
      </c>
      <c r="X5649" s="27" t="n">
        <f aca="false">K5649/G5649</f>
        <v>0.959470016801849</v>
      </c>
      <c r="Y5649" s="27" t="n">
        <f aca="false">L5649/G5649</f>
        <v>1.25648832825866</v>
      </c>
    </row>
    <row r="5650" customFormat="false" ht="26.25" hidden="false" customHeight="true" outlineLevel="0" collapsed="false">
      <c r="A5650" s="4" t="s">
        <v>387</v>
      </c>
      <c r="B5650" s="4" t="s">
        <v>1668</v>
      </c>
      <c r="C5650" s="4" t="s">
        <v>2668</v>
      </c>
      <c r="D5650" s="4" t="s">
        <v>2669</v>
      </c>
      <c r="E5650" s="4" t="s">
        <v>98</v>
      </c>
      <c r="F5650" s="4" t="s">
        <v>99</v>
      </c>
      <c r="G5650" s="23" t="n">
        <v>949620</v>
      </c>
      <c r="H5650" s="24" t="n">
        <f aca="false">Parametros!$B$3</f>
        <v>160.42</v>
      </c>
      <c r="I5650" s="24" t="n">
        <f aca="false">Parametros!$B$4</f>
        <v>151.76</v>
      </c>
      <c r="J5650" s="23" t="n">
        <f aca="false">G5650*H5650/I5650</f>
        <v>1003808.91143911</v>
      </c>
      <c r="K5650" s="23" t="n">
        <v>911132.07</v>
      </c>
      <c r="L5650" s="23" t="n">
        <v>1193213</v>
      </c>
      <c r="M5650" s="23" t="n">
        <f aca="false">MIN(J5650:L5650)</f>
        <v>911132.07</v>
      </c>
      <c r="N5650" s="23" t="n">
        <f aca="false">MAX(J5650:L5650)</f>
        <v>1193213</v>
      </c>
      <c r="O5650" s="23" t="n">
        <f aca="false">MEDIAN(J5650:L5650)</f>
        <v>1003808.91143911</v>
      </c>
      <c r="P5650" s="23" t="n">
        <f aca="false">AVERAGE(J5650:L5650)</f>
        <v>1036051.32714637</v>
      </c>
      <c r="Q5650" s="23" t="n">
        <f aca="false">AVERAGE(M5650,O5650)</f>
        <v>957470.490719557</v>
      </c>
      <c r="R5650" s="23" t="n">
        <f aca="false">AVERAGE(N5650,O5650)</f>
        <v>1098510.95571956</v>
      </c>
      <c r="S5650" s="23" t="n">
        <f aca="false">STDEV(J5650:L5650)</f>
        <v>143777.928749151</v>
      </c>
      <c r="T5650" s="25" t="n">
        <f aca="false">IF(P5650&gt;0,S5650/P5650,NA())</f>
        <v>0.138774909101427</v>
      </c>
      <c r="U5650" s="4" t="str">
        <f aca="false">IF(T5650&lt;=Parametros!$B$7,"MENOR",IF(T5650&lt;=Parametros!$B$8,"PROMEDIO MENOR-MEDIANA","PROMEDIO"))</f>
        <v>MENOR</v>
      </c>
      <c r="V5650" s="23" t="n">
        <f aca="false">IF(T5650&lt;=Parametros!$B$7,M5650,IF(T5650&lt;=Parametros!$B$8,Q5650,P5650))</f>
        <v>911132.07</v>
      </c>
      <c r="W5650" s="26" t="n">
        <f aca="false">ROUND(V5650,0)</f>
        <v>911132</v>
      </c>
      <c r="X5650" s="27" t="n">
        <f aca="false">K5650/G5650</f>
        <v>0.959470177544702</v>
      </c>
      <c r="Y5650" s="27" t="n">
        <f aca="false">L5650/G5650</f>
        <v>1.25651629072682</v>
      </c>
    </row>
    <row r="5651" customFormat="false" ht="15" hidden="false" customHeight="true" outlineLevel="0" collapsed="false">
      <c r="A5651" s="22" t="s">
        <v>420</v>
      </c>
      <c r="B5651" s="22" t="s">
        <v>421</v>
      </c>
      <c r="C5651" s="22"/>
      <c r="D5651" s="22"/>
      <c r="E5651" s="22"/>
      <c r="F5651" s="22"/>
      <c r="G5651" s="22"/>
      <c r="H5651" s="22"/>
      <c r="I5651" s="22"/>
      <c r="J5651" s="22"/>
      <c r="K5651" s="22"/>
      <c r="L5651" s="22"/>
      <c r="M5651" s="22"/>
      <c r="N5651" s="22"/>
      <c r="O5651" s="22"/>
      <c r="P5651" s="22"/>
      <c r="Q5651" s="22"/>
      <c r="R5651" s="22"/>
      <c r="S5651" s="22"/>
      <c r="T5651" s="22"/>
      <c r="U5651" s="22"/>
      <c r="V5651" s="22"/>
      <c r="W5651" s="22"/>
    </row>
    <row r="5652" customFormat="false" ht="26.25" hidden="false" customHeight="true" outlineLevel="0" collapsed="false">
      <c r="A5652" s="4" t="s">
        <v>422</v>
      </c>
      <c r="B5652" s="4" t="s">
        <v>1668</v>
      </c>
      <c r="C5652" s="4" t="s">
        <v>2670</v>
      </c>
      <c r="D5652" s="4" t="s">
        <v>2671</v>
      </c>
      <c r="E5652" s="4" t="s">
        <v>98</v>
      </c>
      <c r="F5652" s="4" t="s">
        <v>99</v>
      </c>
      <c r="G5652" s="23" t="n">
        <v>1231115</v>
      </c>
      <c r="H5652" s="24" t="n">
        <f aca="false">Parametros!$B$3</f>
        <v>160.42</v>
      </c>
      <c r="I5652" s="24" t="n">
        <f aca="false">Parametros!$B$4</f>
        <v>151.76</v>
      </c>
      <c r="J5652" s="23" t="n">
        <f aca="false">G5652*H5652/I5652</f>
        <v>1301367.08157617</v>
      </c>
      <c r="K5652" s="23" t="n">
        <v>1181218.82</v>
      </c>
      <c r="L5652" s="23" t="n">
        <v>1546881</v>
      </c>
      <c r="M5652" s="23" t="n">
        <f aca="false">MIN(J5652:L5652)</f>
        <v>1181218.82</v>
      </c>
      <c r="N5652" s="23" t="n">
        <f aca="false">MAX(J5652:L5652)</f>
        <v>1546881</v>
      </c>
      <c r="O5652" s="23" t="n">
        <f aca="false">MEDIAN(J5652:L5652)</f>
        <v>1301367.08157617</v>
      </c>
      <c r="P5652" s="23" t="n">
        <f aca="false">AVERAGE(J5652:L5652)</f>
        <v>1343155.63385872</v>
      </c>
      <c r="Q5652" s="23" t="n">
        <f aca="false">AVERAGE(M5652,O5652)</f>
        <v>1241292.95078809</v>
      </c>
      <c r="R5652" s="23" t="n">
        <f aca="false">AVERAGE(N5652,O5652)</f>
        <v>1424124.04078809</v>
      </c>
      <c r="S5652" s="23" t="n">
        <f aca="false">STDEV(J5652:L5652)</f>
        <v>186378.431684011</v>
      </c>
      <c r="T5652" s="25" t="n">
        <f aca="false">IF(P5652&gt;0,S5652/P5652,NA())</f>
        <v>0.138761605122832</v>
      </c>
      <c r="U5652" s="4" t="str">
        <f aca="false">IF(T5652&lt;=Parametros!$B$7,"MENOR",IF(T5652&lt;=Parametros!$B$8,"PROMEDIO MENOR-MEDIANA","PROMEDIO"))</f>
        <v>MENOR</v>
      </c>
      <c r="V5652" s="23" t="n">
        <f aca="false">IF(T5652&lt;=Parametros!$B$7,M5652,IF(T5652&lt;=Parametros!$B$8,Q5652,P5652))</f>
        <v>1181218.82</v>
      </c>
      <c r="W5652" s="26" t="n">
        <f aca="false">ROUND(V5652,0)</f>
        <v>1181219</v>
      </c>
      <c r="X5652" s="27" t="n">
        <f aca="false">K5652/G5652</f>
        <v>0.959470739938999</v>
      </c>
      <c r="Y5652" s="27" t="n">
        <f aca="false">L5652/G5652</f>
        <v>1.25648781795364</v>
      </c>
    </row>
    <row r="5653" customFormat="false" ht="26.25" hidden="false" customHeight="true" outlineLevel="0" collapsed="false">
      <c r="A5653" s="4" t="s">
        <v>425</v>
      </c>
      <c r="B5653" s="4" t="s">
        <v>1668</v>
      </c>
      <c r="C5653" s="4" t="s">
        <v>2672</v>
      </c>
      <c r="D5653" s="4" t="s">
        <v>2673</v>
      </c>
      <c r="E5653" s="4" t="s">
        <v>98</v>
      </c>
      <c r="F5653" s="4" t="s">
        <v>99</v>
      </c>
      <c r="G5653" s="23" t="n">
        <v>673778</v>
      </c>
      <c r="H5653" s="24" t="n">
        <f aca="false">Parametros!$B$3</f>
        <v>160.42</v>
      </c>
      <c r="I5653" s="24" t="n">
        <f aca="false">Parametros!$B$4</f>
        <v>151.76</v>
      </c>
      <c r="J5653" s="23" t="n">
        <f aca="false">G5653*H5653/I5653</f>
        <v>712226.322878229</v>
      </c>
      <c r="K5653" s="23" t="n">
        <v>646469.81</v>
      </c>
      <c r="L5653" s="23" t="n">
        <v>846566</v>
      </c>
      <c r="M5653" s="23" t="n">
        <f aca="false">MIN(J5653:L5653)</f>
        <v>646469.81</v>
      </c>
      <c r="N5653" s="23" t="n">
        <f aca="false">MAX(J5653:L5653)</f>
        <v>846566</v>
      </c>
      <c r="O5653" s="23" t="n">
        <f aca="false">MEDIAN(J5653:L5653)</f>
        <v>712226.322878229</v>
      </c>
      <c r="P5653" s="23" t="n">
        <f aca="false">AVERAGE(J5653:L5653)</f>
        <v>735087.377626076</v>
      </c>
      <c r="Q5653" s="23" t="n">
        <f aca="false">AVERAGE(M5653,O5653)</f>
        <v>679348.066439114</v>
      </c>
      <c r="R5653" s="23" t="n">
        <f aca="false">AVERAGE(N5653,O5653)</f>
        <v>779396.161439114</v>
      </c>
      <c r="S5653" s="23" t="n">
        <f aca="false">STDEV(J5653:L5653)</f>
        <v>101988.196284017</v>
      </c>
      <c r="T5653" s="25" t="n">
        <f aca="false">IF(P5653&gt;0,S5653/P5653,NA())</f>
        <v>0.138742956807913</v>
      </c>
      <c r="U5653" s="4" t="str">
        <f aca="false">IF(T5653&lt;=Parametros!$B$7,"MENOR",IF(T5653&lt;=Parametros!$B$8,"PROMEDIO MENOR-MEDIANA","PROMEDIO"))</f>
        <v>MENOR</v>
      </c>
      <c r="V5653" s="23" t="n">
        <f aca="false">IF(T5653&lt;=Parametros!$B$7,M5653,IF(T5653&lt;=Parametros!$B$8,Q5653,P5653))</f>
        <v>646469.81</v>
      </c>
      <c r="W5653" s="26" t="n">
        <f aca="false">ROUND(V5653,0)</f>
        <v>646470</v>
      </c>
      <c r="X5653" s="27" t="n">
        <f aca="false">K5653/G5653</f>
        <v>0.959470047998005</v>
      </c>
      <c r="Y5653" s="27" t="n">
        <f aca="false">L5653/G5653</f>
        <v>1.25644648534087</v>
      </c>
    </row>
    <row r="5654" customFormat="false" ht="26.25" hidden="false" customHeight="true" outlineLevel="0" collapsed="false">
      <c r="A5654" s="4" t="s">
        <v>427</v>
      </c>
      <c r="B5654" s="4" t="s">
        <v>1668</v>
      </c>
      <c r="C5654" s="4" t="s">
        <v>2674</v>
      </c>
      <c r="D5654" s="4" t="s">
        <v>2675</v>
      </c>
      <c r="E5654" s="4" t="s">
        <v>98</v>
      </c>
      <c r="F5654" s="4" t="s">
        <v>99</v>
      </c>
      <c r="G5654" s="23" t="n">
        <v>673778</v>
      </c>
      <c r="H5654" s="24" t="n">
        <f aca="false">Parametros!$B$3</f>
        <v>160.42</v>
      </c>
      <c r="I5654" s="24" t="n">
        <f aca="false">Parametros!$B$4</f>
        <v>151.76</v>
      </c>
      <c r="J5654" s="23" t="n">
        <f aca="false">G5654*H5654/I5654</f>
        <v>712226.322878229</v>
      </c>
      <c r="K5654" s="23" t="n">
        <v>646469.81</v>
      </c>
      <c r="L5654" s="23" t="n">
        <v>846566</v>
      </c>
      <c r="M5654" s="23" t="n">
        <f aca="false">MIN(J5654:L5654)</f>
        <v>646469.81</v>
      </c>
      <c r="N5654" s="23" t="n">
        <f aca="false">MAX(J5654:L5654)</f>
        <v>846566</v>
      </c>
      <c r="O5654" s="23" t="n">
        <f aca="false">MEDIAN(J5654:L5654)</f>
        <v>712226.322878229</v>
      </c>
      <c r="P5654" s="23" t="n">
        <f aca="false">AVERAGE(J5654:L5654)</f>
        <v>735087.377626076</v>
      </c>
      <c r="Q5654" s="23" t="n">
        <f aca="false">AVERAGE(M5654,O5654)</f>
        <v>679348.066439114</v>
      </c>
      <c r="R5654" s="23" t="n">
        <f aca="false">AVERAGE(N5654,O5654)</f>
        <v>779396.161439114</v>
      </c>
      <c r="S5654" s="23" t="n">
        <f aca="false">STDEV(J5654:L5654)</f>
        <v>101988.196284017</v>
      </c>
      <c r="T5654" s="25" t="n">
        <f aca="false">IF(P5654&gt;0,S5654/P5654,NA())</f>
        <v>0.138742956807913</v>
      </c>
      <c r="U5654" s="4" t="str">
        <f aca="false">IF(T5654&lt;=Parametros!$B$7,"MENOR",IF(T5654&lt;=Parametros!$B$8,"PROMEDIO MENOR-MEDIANA","PROMEDIO"))</f>
        <v>MENOR</v>
      </c>
      <c r="V5654" s="23" t="n">
        <f aca="false">IF(T5654&lt;=Parametros!$B$7,M5654,IF(T5654&lt;=Parametros!$B$8,Q5654,P5654))</f>
        <v>646469.81</v>
      </c>
      <c r="W5654" s="26" t="n">
        <f aca="false">ROUND(V5654,0)</f>
        <v>646470</v>
      </c>
      <c r="X5654" s="27" t="n">
        <f aca="false">K5654/G5654</f>
        <v>0.959470047998005</v>
      </c>
      <c r="Y5654" s="27" t="n">
        <f aca="false">L5654/G5654</f>
        <v>1.25644648534087</v>
      </c>
    </row>
    <row r="5655" customFormat="false" ht="26.25" hidden="false" customHeight="true" outlineLevel="0" collapsed="false">
      <c r="A5655" s="4" t="s">
        <v>430</v>
      </c>
      <c r="B5655" s="4" t="s">
        <v>1668</v>
      </c>
      <c r="C5655" s="4" t="s">
        <v>2676</v>
      </c>
      <c r="D5655" s="4" t="s">
        <v>2677</v>
      </c>
      <c r="E5655" s="4" t="s">
        <v>98</v>
      </c>
      <c r="F5655" s="4" t="s">
        <v>99</v>
      </c>
      <c r="G5655" s="23" t="n">
        <v>673778</v>
      </c>
      <c r="H5655" s="24" t="n">
        <f aca="false">Parametros!$B$3</f>
        <v>160.42</v>
      </c>
      <c r="I5655" s="24" t="n">
        <f aca="false">Parametros!$B$4</f>
        <v>151.76</v>
      </c>
      <c r="J5655" s="23" t="n">
        <f aca="false">G5655*H5655/I5655</f>
        <v>712226.322878229</v>
      </c>
      <c r="K5655" s="23" t="n">
        <v>646469.81</v>
      </c>
      <c r="L5655" s="23" t="n">
        <v>846566</v>
      </c>
      <c r="M5655" s="23" t="n">
        <f aca="false">MIN(J5655:L5655)</f>
        <v>646469.81</v>
      </c>
      <c r="N5655" s="23" t="n">
        <f aca="false">MAX(J5655:L5655)</f>
        <v>846566</v>
      </c>
      <c r="O5655" s="23" t="n">
        <f aca="false">MEDIAN(J5655:L5655)</f>
        <v>712226.322878229</v>
      </c>
      <c r="P5655" s="23" t="n">
        <f aca="false">AVERAGE(J5655:L5655)</f>
        <v>735087.377626076</v>
      </c>
      <c r="Q5655" s="23" t="n">
        <f aca="false">AVERAGE(M5655,O5655)</f>
        <v>679348.066439114</v>
      </c>
      <c r="R5655" s="23" t="n">
        <f aca="false">AVERAGE(N5655,O5655)</f>
        <v>779396.161439114</v>
      </c>
      <c r="S5655" s="23" t="n">
        <f aca="false">STDEV(J5655:L5655)</f>
        <v>101988.196284017</v>
      </c>
      <c r="T5655" s="25" t="n">
        <f aca="false">IF(P5655&gt;0,S5655/P5655,NA())</f>
        <v>0.138742956807913</v>
      </c>
      <c r="U5655" s="4" t="str">
        <f aca="false">IF(T5655&lt;=Parametros!$B$7,"MENOR",IF(T5655&lt;=Parametros!$B$8,"PROMEDIO MENOR-MEDIANA","PROMEDIO"))</f>
        <v>MENOR</v>
      </c>
      <c r="V5655" s="23" t="n">
        <f aca="false">IF(T5655&lt;=Parametros!$B$7,M5655,IF(T5655&lt;=Parametros!$B$8,Q5655,P5655))</f>
        <v>646469.81</v>
      </c>
      <c r="W5655" s="26" t="n">
        <f aca="false">ROUND(V5655,0)</f>
        <v>646470</v>
      </c>
      <c r="X5655" s="27" t="n">
        <f aca="false">K5655/G5655</f>
        <v>0.959470047998005</v>
      </c>
      <c r="Y5655" s="27" t="n">
        <f aca="false">L5655/G5655</f>
        <v>1.25644648534087</v>
      </c>
    </row>
    <row r="5656" customFormat="false" ht="26.25" hidden="false" customHeight="true" outlineLevel="0" collapsed="false">
      <c r="A5656" s="4" t="s">
        <v>432</v>
      </c>
      <c r="B5656" s="4" t="s">
        <v>1668</v>
      </c>
      <c r="C5656" s="4" t="s">
        <v>2678</v>
      </c>
      <c r="D5656" s="4" t="s">
        <v>2679</v>
      </c>
      <c r="E5656" s="4" t="s">
        <v>98</v>
      </c>
      <c r="F5656" s="4" t="s">
        <v>99</v>
      </c>
      <c r="G5656" s="23" t="n">
        <v>673778</v>
      </c>
      <c r="H5656" s="24" t="n">
        <f aca="false">Parametros!$B$3</f>
        <v>160.42</v>
      </c>
      <c r="I5656" s="24" t="n">
        <f aca="false">Parametros!$B$4</f>
        <v>151.76</v>
      </c>
      <c r="J5656" s="23" t="n">
        <f aca="false">G5656*H5656/I5656</f>
        <v>712226.322878229</v>
      </c>
      <c r="K5656" s="23" t="n">
        <v>646469.81</v>
      </c>
      <c r="L5656" s="23" t="n">
        <v>846566</v>
      </c>
      <c r="M5656" s="23" t="n">
        <f aca="false">MIN(J5656:L5656)</f>
        <v>646469.81</v>
      </c>
      <c r="N5656" s="23" t="n">
        <f aca="false">MAX(J5656:L5656)</f>
        <v>846566</v>
      </c>
      <c r="O5656" s="23" t="n">
        <f aca="false">MEDIAN(J5656:L5656)</f>
        <v>712226.322878229</v>
      </c>
      <c r="P5656" s="23" t="n">
        <f aca="false">AVERAGE(J5656:L5656)</f>
        <v>735087.377626076</v>
      </c>
      <c r="Q5656" s="23" t="n">
        <f aca="false">AVERAGE(M5656,O5656)</f>
        <v>679348.066439114</v>
      </c>
      <c r="R5656" s="23" t="n">
        <f aca="false">AVERAGE(N5656,O5656)</f>
        <v>779396.161439114</v>
      </c>
      <c r="S5656" s="23" t="n">
        <f aca="false">STDEV(J5656:L5656)</f>
        <v>101988.196284017</v>
      </c>
      <c r="T5656" s="25" t="n">
        <f aca="false">IF(P5656&gt;0,S5656/P5656,NA())</f>
        <v>0.138742956807913</v>
      </c>
      <c r="U5656" s="4" t="str">
        <f aca="false">IF(T5656&lt;=Parametros!$B$7,"MENOR",IF(T5656&lt;=Parametros!$B$8,"PROMEDIO MENOR-MEDIANA","PROMEDIO"))</f>
        <v>MENOR</v>
      </c>
      <c r="V5656" s="23" t="n">
        <f aca="false">IF(T5656&lt;=Parametros!$B$7,M5656,IF(T5656&lt;=Parametros!$B$8,Q5656,P5656))</f>
        <v>646469.81</v>
      </c>
      <c r="W5656" s="26" t="n">
        <f aca="false">ROUND(V5656,0)</f>
        <v>646470</v>
      </c>
      <c r="X5656" s="27" t="n">
        <f aca="false">K5656/G5656</f>
        <v>0.959470047998005</v>
      </c>
      <c r="Y5656" s="27" t="n">
        <f aca="false">L5656/G5656</f>
        <v>1.25644648534087</v>
      </c>
    </row>
    <row r="5657" customFormat="false" ht="26.25" hidden="false" customHeight="true" outlineLevel="0" collapsed="false">
      <c r="A5657" s="4" t="s">
        <v>435</v>
      </c>
      <c r="B5657" s="4" t="s">
        <v>1668</v>
      </c>
      <c r="C5657" s="4" t="s">
        <v>2680</v>
      </c>
      <c r="D5657" s="4" t="s">
        <v>2681</v>
      </c>
      <c r="E5657" s="4" t="s">
        <v>98</v>
      </c>
      <c r="F5657" s="4" t="s">
        <v>99</v>
      </c>
      <c r="G5657" s="23" t="n">
        <v>410372</v>
      </c>
      <c r="H5657" s="24" t="n">
        <f aca="false">Parametros!$B$3</f>
        <v>160.42</v>
      </c>
      <c r="I5657" s="24" t="n">
        <f aca="false">Parametros!$B$4</f>
        <v>151.76</v>
      </c>
      <c r="J5657" s="23" t="n">
        <f aca="false">G5657*H5657/I5657</f>
        <v>433789.379546653</v>
      </c>
      <c r="K5657" s="23" t="n">
        <v>393739.61</v>
      </c>
      <c r="L5657" s="23" t="n">
        <v>515627</v>
      </c>
      <c r="M5657" s="23" t="n">
        <f aca="false">MIN(J5657:L5657)</f>
        <v>393739.61</v>
      </c>
      <c r="N5657" s="23" t="n">
        <f aca="false">MAX(J5657:L5657)</f>
        <v>515627</v>
      </c>
      <c r="O5657" s="23" t="n">
        <f aca="false">MEDIAN(J5657:L5657)</f>
        <v>433789.379546653</v>
      </c>
      <c r="P5657" s="23" t="n">
        <f aca="false">AVERAGE(J5657:L5657)</f>
        <v>447718.663182218</v>
      </c>
      <c r="Q5657" s="23" t="n">
        <f aca="false">AVERAGE(M5657,O5657)</f>
        <v>413764.494773326</v>
      </c>
      <c r="R5657" s="23" t="n">
        <f aca="false">AVERAGE(N5657,O5657)</f>
        <v>474708.189773326</v>
      </c>
      <c r="S5657" s="23" t="n">
        <f aca="false">STDEV(J5657:L5657)</f>
        <v>62126.1029455658</v>
      </c>
      <c r="T5657" s="25" t="n">
        <f aca="false">IF(P5657&gt;0,S5657/P5657,NA())</f>
        <v>0.138761476914982</v>
      </c>
      <c r="U5657" s="4" t="str">
        <f aca="false">IF(T5657&lt;=Parametros!$B$7,"MENOR",IF(T5657&lt;=Parametros!$B$8,"PROMEDIO MENOR-MEDIANA","PROMEDIO"))</f>
        <v>MENOR</v>
      </c>
      <c r="V5657" s="23" t="n">
        <f aca="false">IF(T5657&lt;=Parametros!$B$7,M5657,IF(T5657&lt;=Parametros!$B$8,Q5657,P5657))</f>
        <v>393739.61</v>
      </c>
      <c r="W5657" s="26" t="n">
        <f aca="false">ROUND(V5657,0)</f>
        <v>393740</v>
      </c>
      <c r="X5657" s="27" t="n">
        <f aca="false">K5657/G5657</f>
        <v>0.959469968711316</v>
      </c>
      <c r="Y5657" s="27" t="n">
        <f aca="false">L5657/G5657</f>
        <v>1.25648679734485</v>
      </c>
    </row>
    <row r="5658" customFormat="false" ht="39" hidden="false" customHeight="true" outlineLevel="0" collapsed="false">
      <c r="A5658" s="4" t="s">
        <v>437</v>
      </c>
      <c r="B5658" s="4" t="s">
        <v>1668</v>
      </c>
      <c r="C5658" s="4" t="s">
        <v>2682</v>
      </c>
      <c r="D5658" s="4" t="s">
        <v>2683</v>
      </c>
      <c r="E5658" s="4" t="s">
        <v>98</v>
      </c>
      <c r="F5658" s="4" t="s">
        <v>99</v>
      </c>
      <c r="G5658" s="23" t="n">
        <v>683953</v>
      </c>
      <c r="H5658" s="24" t="n">
        <f aca="false">Parametros!$B$3</f>
        <v>160.42</v>
      </c>
      <c r="I5658" s="24" t="n">
        <f aca="false">Parametros!$B$4</f>
        <v>151.76</v>
      </c>
      <c r="J5658" s="23" t="n">
        <f aca="false">G5658*H5658/I5658</f>
        <v>722981.946889826</v>
      </c>
      <c r="K5658" s="23" t="n">
        <v>656232.99</v>
      </c>
      <c r="L5658" s="23" t="n">
        <v>859299</v>
      </c>
      <c r="M5658" s="23" t="n">
        <f aca="false">MIN(J5658:L5658)</f>
        <v>656232.99</v>
      </c>
      <c r="N5658" s="23" t="n">
        <f aca="false">MAX(J5658:L5658)</f>
        <v>859299</v>
      </c>
      <c r="O5658" s="23" t="n">
        <f aca="false">MEDIAN(J5658:L5658)</f>
        <v>722981.946889826</v>
      </c>
      <c r="P5658" s="23" t="n">
        <f aca="false">AVERAGE(J5658:L5658)</f>
        <v>746171.312296609</v>
      </c>
      <c r="Q5658" s="23" t="n">
        <f aca="false">AVERAGE(M5658,O5658)</f>
        <v>689607.468444913</v>
      </c>
      <c r="R5658" s="23" t="n">
        <f aca="false">AVERAGE(N5658,O5658)</f>
        <v>791140.473444913</v>
      </c>
      <c r="S5658" s="23" t="n">
        <f aca="false">STDEV(J5658:L5658)</f>
        <v>103500.053648812</v>
      </c>
      <c r="T5658" s="25" t="n">
        <f aca="false">IF(P5658&gt;0,S5658/P5658,NA())</f>
        <v>0.138708165193666</v>
      </c>
      <c r="U5658" s="4" t="str">
        <f aca="false">IF(T5658&lt;=Parametros!$B$7,"MENOR",IF(T5658&lt;=Parametros!$B$8,"PROMEDIO MENOR-MEDIANA","PROMEDIO"))</f>
        <v>MENOR</v>
      </c>
      <c r="V5658" s="23" t="n">
        <f aca="false">IF(T5658&lt;=Parametros!$B$7,M5658,IF(T5658&lt;=Parametros!$B$8,Q5658,P5658))</f>
        <v>656232.99</v>
      </c>
      <c r="W5658" s="26" t="n">
        <f aca="false">ROUND(V5658,0)</f>
        <v>656233</v>
      </c>
      <c r="X5658" s="27" t="n">
        <f aca="false">K5658/G5658</f>
        <v>0.959470884695293</v>
      </c>
      <c r="Y5658" s="27" t="n">
        <f aca="false">L5658/G5658</f>
        <v>1.25637141733423</v>
      </c>
    </row>
    <row r="5659" customFormat="false" ht="26.25" hidden="false" customHeight="true" outlineLevel="0" collapsed="false">
      <c r="A5659" s="4" t="s">
        <v>440</v>
      </c>
      <c r="B5659" s="4" t="s">
        <v>1668</v>
      </c>
      <c r="C5659" s="4" t="s">
        <v>2684</v>
      </c>
      <c r="D5659" s="4" t="s">
        <v>2685</v>
      </c>
      <c r="E5659" s="4" t="s">
        <v>98</v>
      </c>
      <c r="F5659" s="4" t="s">
        <v>99</v>
      </c>
      <c r="G5659" s="23" t="n">
        <v>404719</v>
      </c>
      <c r="H5659" s="24" t="n">
        <f aca="false">Parametros!$B$3</f>
        <v>160.42</v>
      </c>
      <c r="I5659" s="24" t="n">
        <f aca="false">Parametros!$B$4</f>
        <v>151.76</v>
      </c>
      <c r="J5659" s="23" t="n">
        <f aca="false">G5659*H5659/I5659</f>
        <v>427813.79797048</v>
      </c>
      <c r="K5659" s="23" t="n">
        <v>388316.03</v>
      </c>
      <c r="L5659" s="23" t="n">
        <v>508487</v>
      </c>
      <c r="M5659" s="23" t="n">
        <f aca="false">MIN(J5659:L5659)</f>
        <v>388316.03</v>
      </c>
      <c r="N5659" s="23" t="n">
        <f aca="false">MAX(J5659:L5659)</f>
        <v>508487</v>
      </c>
      <c r="O5659" s="23" t="n">
        <f aca="false">MEDIAN(J5659:L5659)</f>
        <v>427813.79797048</v>
      </c>
      <c r="P5659" s="23" t="n">
        <f aca="false">AVERAGE(J5659:L5659)</f>
        <v>441538.942656827</v>
      </c>
      <c r="Q5659" s="23" t="n">
        <f aca="false">AVERAGE(M5659,O5659)</f>
        <v>408064.91398524</v>
      </c>
      <c r="R5659" s="23" t="n">
        <f aca="false">AVERAGE(N5659,O5659)</f>
        <v>468150.39898524</v>
      </c>
      <c r="S5659" s="23" t="n">
        <f aca="false">STDEV(J5659:L5659)</f>
        <v>61249.8996340491</v>
      </c>
      <c r="T5659" s="25" t="n">
        <f aca="false">IF(P5659&gt;0,S5659/P5659,NA())</f>
        <v>0.138719133731436</v>
      </c>
      <c r="U5659" s="4" t="str">
        <f aca="false">IF(T5659&lt;=Parametros!$B$7,"MENOR",IF(T5659&lt;=Parametros!$B$8,"PROMEDIO MENOR-MEDIANA","PROMEDIO"))</f>
        <v>MENOR</v>
      </c>
      <c r="V5659" s="23" t="n">
        <f aca="false">IF(T5659&lt;=Parametros!$B$7,M5659,IF(T5659&lt;=Parametros!$B$8,Q5659,P5659))</f>
        <v>388316.03</v>
      </c>
      <c r="W5659" s="26" t="n">
        <f aca="false">ROUND(V5659,0)</f>
        <v>388316</v>
      </c>
      <c r="X5659" s="27" t="n">
        <f aca="false">K5659/G5659</f>
        <v>0.959470719190352</v>
      </c>
      <c r="Y5659" s="27" t="n">
        <f aca="false">L5659/G5659</f>
        <v>1.25639517788886</v>
      </c>
    </row>
    <row r="5660" customFormat="false" ht="26.25" hidden="false" customHeight="true" outlineLevel="0" collapsed="false">
      <c r="A5660" s="4" t="s">
        <v>443</v>
      </c>
      <c r="B5660" s="4" t="s">
        <v>1668</v>
      </c>
      <c r="C5660" s="4" t="s">
        <v>2686</v>
      </c>
      <c r="D5660" s="4" t="s">
        <v>2687</v>
      </c>
      <c r="E5660" s="4" t="s">
        <v>98</v>
      </c>
      <c r="F5660" s="4" t="s">
        <v>99</v>
      </c>
      <c r="G5660" s="23" t="n">
        <v>2447533</v>
      </c>
      <c r="H5660" s="24" t="n">
        <f aca="false">Parametros!$B$3</f>
        <v>160.42</v>
      </c>
      <c r="I5660" s="24" t="n">
        <f aca="false">Parametros!$B$4</f>
        <v>151.76</v>
      </c>
      <c r="J5660" s="23" t="n">
        <f aca="false">G5660*H5660/I5660</f>
        <v>2587198.49670532</v>
      </c>
      <c r="K5660" s="23" t="n">
        <v>2348335.79</v>
      </c>
      <c r="L5660" s="23" t="n">
        <v>3075317</v>
      </c>
      <c r="M5660" s="23" t="n">
        <f aca="false">MIN(J5660:L5660)</f>
        <v>2348335.79</v>
      </c>
      <c r="N5660" s="23" t="n">
        <f aca="false">MAX(J5660:L5660)</f>
        <v>3075317</v>
      </c>
      <c r="O5660" s="23" t="n">
        <f aca="false">MEDIAN(J5660:L5660)</f>
        <v>2587198.49670532</v>
      </c>
      <c r="P5660" s="23" t="n">
        <f aca="false">AVERAGE(J5660:L5660)</f>
        <v>2670283.76223511</v>
      </c>
      <c r="Q5660" s="23" t="n">
        <f aca="false">AVERAGE(M5660,O5660)</f>
        <v>2467767.14335266</v>
      </c>
      <c r="R5660" s="23" t="n">
        <f aca="false">AVERAGE(N5660,O5660)</f>
        <v>2831257.74835266</v>
      </c>
      <c r="S5660" s="23" t="n">
        <f aca="false">STDEV(J5660:L5660)</f>
        <v>370543.912288924</v>
      </c>
      <c r="T5660" s="25" t="n">
        <f aca="false">IF(P5660&gt;0,S5660/P5660,NA())</f>
        <v>0.138765743749559</v>
      </c>
      <c r="U5660" s="4" t="str">
        <f aca="false">IF(T5660&lt;=Parametros!$B$7,"MENOR",IF(T5660&lt;=Parametros!$B$8,"PROMEDIO MENOR-MEDIANA","PROMEDIO"))</f>
        <v>MENOR</v>
      </c>
      <c r="V5660" s="23" t="n">
        <f aca="false">IF(T5660&lt;=Parametros!$B$7,M5660,IF(T5660&lt;=Parametros!$B$8,Q5660,P5660))</f>
        <v>2348335.79</v>
      </c>
      <c r="W5660" s="26" t="n">
        <f aca="false">ROUND(V5660,0)</f>
        <v>2348336</v>
      </c>
      <c r="X5660" s="27" t="n">
        <f aca="false">K5660/G5660</f>
        <v>0.959470532164429</v>
      </c>
      <c r="Y5660" s="27" t="n">
        <f aca="false">L5660/G5660</f>
        <v>1.25649664376333</v>
      </c>
    </row>
    <row r="5661" customFormat="false" ht="26.25" hidden="false" customHeight="true" outlineLevel="0" collapsed="false">
      <c r="A5661" s="4" t="s">
        <v>446</v>
      </c>
      <c r="B5661" s="4" t="s">
        <v>1668</v>
      </c>
      <c r="C5661" s="4" t="s">
        <v>2688</v>
      </c>
      <c r="D5661" s="4" t="s">
        <v>2689</v>
      </c>
      <c r="E5661" s="4" t="s">
        <v>98</v>
      </c>
      <c r="F5661" s="4" t="s">
        <v>99</v>
      </c>
      <c r="G5661" s="23" t="n">
        <v>2447533</v>
      </c>
      <c r="H5661" s="24" t="n">
        <f aca="false">Parametros!$B$3</f>
        <v>160.42</v>
      </c>
      <c r="I5661" s="24" t="n">
        <f aca="false">Parametros!$B$4</f>
        <v>151.76</v>
      </c>
      <c r="J5661" s="23" t="n">
        <f aca="false">G5661*H5661/I5661</f>
        <v>2587198.49670532</v>
      </c>
      <c r="K5661" s="23" t="n">
        <v>2348335.79</v>
      </c>
      <c r="L5661" s="23" t="n">
        <v>3075317</v>
      </c>
      <c r="M5661" s="23" t="n">
        <f aca="false">MIN(J5661:L5661)</f>
        <v>2348335.79</v>
      </c>
      <c r="N5661" s="23" t="n">
        <f aca="false">MAX(J5661:L5661)</f>
        <v>3075317</v>
      </c>
      <c r="O5661" s="23" t="n">
        <f aca="false">MEDIAN(J5661:L5661)</f>
        <v>2587198.49670532</v>
      </c>
      <c r="P5661" s="23" t="n">
        <f aca="false">AVERAGE(J5661:L5661)</f>
        <v>2670283.76223511</v>
      </c>
      <c r="Q5661" s="23" t="n">
        <f aca="false">AVERAGE(M5661,O5661)</f>
        <v>2467767.14335266</v>
      </c>
      <c r="R5661" s="23" t="n">
        <f aca="false">AVERAGE(N5661,O5661)</f>
        <v>2831257.74835266</v>
      </c>
      <c r="S5661" s="23" t="n">
        <f aca="false">STDEV(J5661:L5661)</f>
        <v>370543.912288924</v>
      </c>
      <c r="T5661" s="25" t="n">
        <f aca="false">IF(P5661&gt;0,S5661/P5661,NA())</f>
        <v>0.138765743749559</v>
      </c>
      <c r="U5661" s="4" t="str">
        <f aca="false">IF(T5661&lt;=Parametros!$B$7,"MENOR",IF(T5661&lt;=Parametros!$B$8,"PROMEDIO MENOR-MEDIANA","PROMEDIO"))</f>
        <v>MENOR</v>
      </c>
      <c r="V5661" s="23" t="n">
        <f aca="false">IF(T5661&lt;=Parametros!$B$7,M5661,IF(T5661&lt;=Parametros!$B$8,Q5661,P5661))</f>
        <v>2348335.79</v>
      </c>
      <c r="W5661" s="26" t="n">
        <f aca="false">ROUND(V5661,0)</f>
        <v>2348336</v>
      </c>
      <c r="X5661" s="27" t="n">
        <f aca="false">K5661/G5661</f>
        <v>0.959470532164429</v>
      </c>
      <c r="Y5661" s="27" t="n">
        <f aca="false">L5661/G5661</f>
        <v>1.25649664376333</v>
      </c>
    </row>
    <row r="5662" customFormat="false" ht="26.25" hidden="false" customHeight="true" outlineLevel="0" collapsed="false">
      <c r="A5662" s="4" t="s">
        <v>449</v>
      </c>
      <c r="B5662" s="4" t="s">
        <v>1668</v>
      </c>
      <c r="C5662" s="4" t="s">
        <v>2690</v>
      </c>
      <c r="D5662" s="4" t="s">
        <v>2691</v>
      </c>
      <c r="E5662" s="4" t="s">
        <v>98</v>
      </c>
      <c r="F5662" s="4" t="s">
        <v>99</v>
      </c>
      <c r="G5662" s="23" t="n">
        <v>2447533</v>
      </c>
      <c r="H5662" s="24" t="n">
        <f aca="false">Parametros!$B$3</f>
        <v>160.42</v>
      </c>
      <c r="I5662" s="24" t="n">
        <f aca="false">Parametros!$B$4</f>
        <v>151.76</v>
      </c>
      <c r="J5662" s="23" t="n">
        <f aca="false">G5662*H5662/I5662</f>
        <v>2587198.49670532</v>
      </c>
      <c r="K5662" s="23" t="n">
        <v>2348335.79</v>
      </c>
      <c r="L5662" s="23" t="n">
        <v>3075317</v>
      </c>
      <c r="M5662" s="23" t="n">
        <f aca="false">MIN(J5662:L5662)</f>
        <v>2348335.79</v>
      </c>
      <c r="N5662" s="23" t="n">
        <f aca="false">MAX(J5662:L5662)</f>
        <v>3075317</v>
      </c>
      <c r="O5662" s="23" t="n">
        <f aca="false">MEDIAN(J5662:L5662)</f>
        <v>2587198.49670532</v>
      </c>
      <c r="P5662" s="23" t="n">
        <f aca="false">AVERAGE(J5662:L5662)</f>
        <v>2670283.76223511</v>
      </c>
      <c r="Q5662" s="23" t="n">
        <f aca="false">AVERAGE(M5662,O5662)</f>
        <v>2467767.14335266</v>
      </c>
      <c r="R5662" s="23" t="n">
        <f aca="false">AVERAGE(N5662,O5662)</f>
        <v>2831257.74835266</v>
      </c>
      <c r="S5662" s="23" t="n">
        <f aca="false">STDEV(J5662:L5662)</f>
        <v>370543.912288924</v>
      </c>
      <c r="T5662" s="25" t="n">
        <f aca="false">IF(P5662&gt;0,S5662/P5662,NA())</f>
        <v>0.138765743749559</v>
      </c>
      <c r="U5662" s="4" t="str">
        <f aca="false">IF(T5662&lt;=Parametros!$B$7,"MENOR",IF(T5662&lt;=Parametros!$B$8,"PROMEDIO MENOR-MEDIANA","PROMEDIO"))</f>
        <v>MENOR</v>
      </c>
      <c r="V5662" s="23" t="n">
        <f aca="false">IF(T5662&lt;=Parametros!$B$7,M5662,IF(T5662&lt;=Parametros!$B$8,Q5662,P5662))</f>
        <v>2348335.79</v>
      </c>
      <c r="W5662" s="26" t="n">
        <f aca="false">ROUND(V5662,0)</f>
        <v>2348336</v>
      </c>
      <c r="X5662" s="27" t="n">
        <f aca="false">K5662/G5662</f>
        <v>0.959470532164429</v>
      </c>
      <c r="Y5662" s="27" t="n">
        <f aca="false">L5662/G5662</f>
        <v>1.25649664376333</v>
      </c>
    </row>
    <row r="5663" customFormat="false" ht="26.25" hidden="false" customHeight="true" outlineLevel="0" collapsed="false">
      <c r="A5663" s="4" t="s">
        <v>451</v>
      </c>
      <c r="B5663" s="4" t="s">
        <v>1668</v>
      </c>
      <c r="C5663" s="4" t="s">
        <v>2692</v>
      </c>
      <c r="D5663" s="4" t="s">
        <v>2693</v>
      </c>
      <c r="E5663" s="4" t="s">
        <v>98</v>
      </c>
      <c r="F5663" s="4" t="s">
        <v>99</v>
      </c>
      <c r="G5663" s="23" t="n">
        <v>404719</v>
      </c>
      <c r="H5663" s="24" t="n">
        <f aca="false">Parametros!$B$3</f>
        <v>160.42</v>
      </c>
      <c r="I5663" s="24" t="n">
        <f aca="false">Parametros!$B$4</f>
        <v>151.76</v>
      </c>
      <c r="J5663" s="23" t="n">
        <f aca="false">G5663*H5663/I5663</f>
        <v>427813.79797048</v>
      </c>
      <c r="K5663" s="23" t="n">
        <v>388316.03</v>
      </c>
      <c r="L5663" s="23" t="n">
        <v>508487</v>
      </c>
      <c r="M5663" s="23" t="n">
        <f aca="false">MIN(J5663:L5663)</f>
        <v>388316.03</v>
      </c>
      <c r="N5663" s="23" t="n">
        <f aca="false">MAX(J5663:L5663)</f>
        <v>508487</v>
      </c>
      <c r="O5663" s="23" t="n">
        <f aca="false">MEDIAN(J5663:L5663)</f>
        <v>427813.79797048</v>
      </c>
      <c r="P5663" s="23" t="n">
        <f aca="false">AVERAGE(J5663:L5663)</f>
        <v>441538.942656827</v>
      </c>
      <c r="Q5663" s="23" t="n">
        <f aca="false">AVERAGE(M5663,O5663)</f>
        <v>408064.91398524</v>
      </c>
      <c r="R5663" s="23" t="n">
        <f aca="false">AVERAGE(N5663,O5663)</f>
        <v>468150.39898524</v>
      </c>
      <c r="S5663" s="23" t="n">
        <f aca="false">STDEV(J5663:L5663)</f>
        <v>61249.8996340491</v>
      </c>
      <c r="T5663" s="25" t="n">
        <f aca="false">IF(P5663&gt;0,S5663/P5663,NA())</f>
        <v>0.138719133731436</v>
      </c>
      <c r="U5663" s="4" t="str">
        <f aca="false">IF(T5663&lt;=Parametros!$B$7,"MENOR",IF(T5663&lt;=Parametros!$B$8,"PROMEDIO MENOR-MEDIANA","PROMEDIO"))</f>
        <v>MENOR</v>
      </c>
      <c r="V5663" s="23" t="n">
        <f aca="false">IF(T5663&lt;=Parametros!$B$7,M5663,IF(T5663&lt;=Parametros!$B$8,Q5663,P5663))</f>
        <v>388316.03</v>
      </c>
      <c r="W5663" s="26" t="n">
        <f aca="false">ROUND(V5663,0)</f>
        <v>388316</v>
      </c>
      <c r="X5663" s="27" t="n">
        <f aca="false">K5663/G5663</f>
        <v>0.959470719190352</v>
      </c>
      <c r="Y5663" s="27" t="n">
        <f aca="false">L5663/G5663</f>
        <v>1.25639517788886</v>
      </c>
    </row>
    <row r="5664" customFormat="false" ht="15" hidden="false" customHeight="true" outlineLevel="0" collapsed="false">
      <c r="A5664" s="22" t="s">
        <v>521</v>
      </c>
      <c r="B5664" s="22" t="s">
        <v>522</v>
      </c>
      <c r="C5664" s="22"/>
      <c r="D5664" s="22"/>
      <c r="E5664" s="22"/>
      <c r="F5664" s="22"/>
      <c r="G5664" s="22"/>
      <c r="H5664" s="22"/>
      <c r="I5664" s="22"/>
      <c r="J5664" s="22"/>
      <c r="K5664" s="22"/>
      <c r="L5664" s="22"/>
      <c r="M5664" s="22"/>
      <c r="N5664" s="22"/>
      <c r="O5664" s="22"/>
      <c r="P5664" s="22"/>
      <c r="Q5664" s="22"/>
      <c r="R5664" s="22"/>
      <c r="S5664" s="22"/>
      <c r="T5664" s="22"/>
      <c r="U5664" s="22"/>
      <c r="V5664" s="22"/>
      <c r="W5664" s="22"/>
    </row>
    <row r="5665" customFormat="false" ht="26.25" hidden="false" customHeight="true" outlineLevel="0" collapsed="false">
      <c r="A5665" s="4" t="s">
        <v>523</v>
      </c>
      <c r="B5665" s="4" t="s">
        <v>1668</v>
      </c>
      <c r="C5665" s="4" t="s">
        <v>2694</v>
      </c>
      <c r="D5665" s="4" t="s">
        <v>2695</v>
      </c>
      <c r="E5665" s="4" t="s">
        <v>98</v>
      </c>
      <c r="F5665" s="4" t="s">
        <v>99</v>
      </c>
      <c r="G5665" s="23" t="n">
        <v>547162</v>
      </c>
      <c r="H5665" s="24" t="n">
        <f aca="false">Parametros!$B$3</f>
        <v>160.42</v>
      </c>
      <c r="I5665" s="24" t="n">
        <f aca="false">Parametros!$B$4</f>
        <v>151.76</v>
      </c>
      <c r="J5665" s="23" t="n">
        <f aca="false">G5665*H5665/I5665</f>
        <v>578385.134686347</v>
      </c>
      <c r="K5665" s="23" t="n">
        <v>524985.84</v>
      </c>
      <c r="L5665" s="23" t="n">
        <v>687463</v>
      </c>
      <c r="M5665" s="23" t="n">
        <f aca="false">MIN(J5665:L5665)</f>
        <v>524985.84</v>
      </c>
      <c r="N5665" s="23" t="n">
        <f aca="false">MAX(J5665:L5665)</f>
        <v>687463</v>
      </c>
      <c r="O5665" s="23" t="n">
        <f aca="false">MEDIAN(J5665:L5665)</f>
        <v>578385.134686347</v>
      </c>
      <c r="P5665" s="23" t="n">
        <f aca="false">AVERAGE(J5665:L5665)</f>
        <v>596944.658228782</v>
      </c>
      <c r="Q5665" s="23" t="n">
        <f aca="false">AVERAGE(M5665,O5665)</f>
        <v>551685.487343174</v>
      </c>
      <c r="R5665" s="23" t="n">
        <f aca="false">AVERAGE(N5665,O5665)</f>
        <v>632924.067343173</v>
      </c>
      <c r="S5665" s="23" t="n">
        <f aca="false">STDEV(J5665:L5665)</f>
        <v>82813.3371867603</v>
      </c>
      <c r="T5665" s="25" t="n">
        <f aca="false">IF(P5665&gt;0,S5665/P5665,NA())</f>
        <v>0.138728667800595</v>
      </c>
      <c r="U5665" s="4" t="str">
        <f aca="false">IF(T5665&lt;=Parametros!$B$7,"MENOR",IF(T5665&lt;=Parametros!$B$8,"PROMEDIO MENOR-MEDIANA","PROMEDIO"))</f>
        <v>MENOR</v>
      </c>
      <c r="V5665" s="23" t="n">
        <f aca="false">IF(T5665&lt;=Parametros!$B$7,M5665,IF(T5665&lt;=Parametros!$B$8,Q5665,P5665))</f>
        <v>524985.84</v>
      </c>
      <c r="W5665" s="26" t="n">
        <f aca="false">ROUND(V5665,0)</f>
        <v>524986</v>
      </c>
      <c r="X5665" s="27" t="n">
        <f aca="false">K5665/G5665</f>
        <v>0.95947057726962</v>
      </c>
      <c r="Y5665" s="27" t="n">
        <f aca="false">L5665/G5665</f>
        <v>1.25641583297086</v>
      </c>
    </row>
    <row r="5666" customFormat="false" ht="39" hidden="false" customHeight="true" outlineLevel="0" collapsed="false">
      <c r="A5666" s="4" t="s">
        <v>526</v>
      </c>
      <c r="B5666" s="4" t="s">
        <v>1668</v>
      </c>
      <c r="C5666" s="4" t="s">
        <v>2696</v>
      </c>
      <c r="D5666" s="4" t="s">
        <v>2697</v>
      </c>
      <c r="E5666" s="4" t="s">
        <v>98</v>
      </c>
      <c r="F5666" s="4" t="s">
        <v>99</v>
      </c>
      <c r="G5666" s="23" t="n">
        <v>547162</v>
      </c>
      <c r="H5666" s="24" t="n">
        <f aca="false">Parametros!$B$3</f>
        <v>160.42</v>
      </c>
      <c r="I5666" s="24" t="n">
        <f aca="false">Parametros!$B$4</f>
        <v>151.76</v>
      </c>
      <c r="J5666" s="23" t="n">
        <f aca="false">G5666*H5666/I5666</f>
        <v>578385.134686347</v>
      </c>
      <c r="K5666" s="23" t="n">
        <v>524985.84</v>
      </c>
      <c r="L5666" s="23" t="n">
        <v>687463</v>
      </c>
      <c r="M5666" s="23" t="n">
        <f aca="false">MIN(J5666:L5666)</f>
        <v>524985.84</v>
      </c>
      <c r="N5666" s="23" t="n">
        <f aca="false">MAX(J5666:L5666)</f>
        <v>687463</v>
      </c>
      <c r="O5666" s="23" t="n">
        <f aca="false">MEDIAN(J5666:L5666)</f>
        <v>578385.134686347</v>
      </c>
      <c r="P5666" s="23" t="n">
        <f aca="false">AVERAGE(J5666:L5666)</f>
        <v>596944.658228782</v>
      </c>
      <c r="Q5666" s="23" t="n">
        <f aca="false">AVERAGE(M5666,O5666)</f>
        <v>551685.487343174</v>
      </c>
      <c r="R5666" s="23" t="n">
        <f aca="false">AVERAGE(N5666,O5666)</f>
        <v>632924.067343173</v>
      </c>
      <c r="S5666" s="23" t="n">
        <f aca="false">STDEV(J5666:L5666)</f>
        <v>82813.3371867603</v>
      </c>
      <c r="T5666" s="25" t="n">
        <f aca="false">IF(P5666&gt;0,S5666/P5666,NA())</f>
        <v>0.138728667800595</v>
      </c>
      <c r="U5666" s="4" t="str">
        <f aca="false">IF(T5666&lt;=Parametros!$B$7,"MENOR",IF(T5666&lt;=Parametros!$B$8,"PROMEDIO MENOR-MEDIANA","PROMEDIO"))</f>
        <v>MENOR</v>
      </c>
      <c r="V5666" s="23" t="n">
        <f aca="false">IF(T5666&lt;=Parametros!$B$7,M5666,IF(T5666&lt;=Parametros!$B$8,Q5666,P5666))</f>
        <v>524985.84</v>
      </c>
      <c r="W5666" s="26" t="n">
        <f aca="false">ROUND(V5666,0)</f>
        <v>524986</v>
      </c>
      <c r="X5666" s="27" t="n">
        <f aca="false">K5666/G5666</f>
        <v>0.95947057726962</v>
      </c>
      <c r="Y5666" s="27" t="n">
        <f aca="false">L5666/G5666</f>
        <v>1.25641583297086</v>
      </c>
    </row>
    <row r="5667" customFormat="false" ht="39" hidden="false" customHeight="true" outlineLevel="0" collapsed="false">
      <c r="A5667" s="4" t="s">
        <v>529</v>
      </c>
      <c r="B5667" s="4" t="s">
        <v>1668</v>
      </c>
      <c r="C5667" s="4" t="s">
        <v>2698</v>
      </c>
      <c r="D5667" s="4" t="s">
        <v>2699</v>
      </c>
      <c r="E5667" s="4" t="s">
        <v>98</v>
      </c>
      <c r="F5667" s="4" t="s">
        <v>99</v>
      </c>
      <c r="G5667" s="23" t="n">
        <v>547162</v>
      </c>
      <c r="H5667" s="24" t="n">
        <f aca="false">Parametros!$B$3</f>
        <v>160.42</v>
      </c>
      <c r="I5667" s="24" t="n">
        <f aca="false">Parametros!$B$4</f>
        <v>151.76</v>
      </c>
      <c r="J5667" s="23" t="n">
        <f aca="false">G5667*H5667/I5667</f>
        <v>578385.134686347</v>
      </c>
      <c r="K5667" s="23" t="n">
        <v>524985.84</v>
      </c>
      <c r="L5667" s="23" t="n">
        <v>687463</v>
      </c>
      <c r="M5667" s="23" t="n">
        <f aca="false">MIN(J5667:L5667)</f>
        <v>524985.84</v>
      </c>
      <c r="N5667" s="23" t="n">
        <f aca="false">MAX(J5667:L5667)</f>
        <v>687463</v>
      </c>
      <c r="O5667" s="23" t="n">
        <f aca="false">MEDIAN(J5667:L5667)</f>
        <v>578385.134686347</v>
      </c>
      <c r="P5667" s="23" t="n">
        <f aca="false">AVERAGE(J5667:L5667)</f>
        <v>596944.658228782</v>
      </c>
      <c r="Q5667" s="23" t="n">
        <f aca="false">AVERAGE(M5667,O5667)</f>
        <v>551685.487343174</v>
      </c>
      <c r="R5667" s="23" t="n">
        <f aca="false">AVERAGE(N5667,O5667)</f>
        <v>632924.067343173</v>
      </c>
      <c r="S5667" s="23" t="n">
        <f aca="false">STDEV(J5667:L5667)</f>
        <v>82813.3371867603</v>
      </c>
      <c r="T5667" s="25" t="n">
        <f aca="false">IF(P5667&gt;0,S5667/P5667,NA())</f>
        <v>0.138728667800595</v>
      </c>
      <c r="U5667" s="4" t="str">
        <f aca="false">IF(T5667&lt;=Parametros!$B$7,"MENOR",IF(T5667&lt;=Parametros!$B$8,"PROMEDIO MENOR-MEDIANA","PROMEDIO"))</f>
        <v>MENOR</v>
      </c>
      <c r="V5667" s="23" t="n">
        <f aca="false">IF(T5667&lt;=Parametros!$B$7,M5667,IF(T5667&lt;=Parametros!$B$8,Q5667,P5667))</f>
        <v>524985.84</v>
      </c>
      <c r="W5667" s="26" t="n">
        <f aca="false">ROUND(V5667,0)</f>
        <v>524986</v>
      </c>
      <c r="X5667" s="27" t="n">
        <f aca="false">K5667/G5667</f>
        <v>0.95947057726962</v>
      </c>
      <c r="Y5667" s="27" t="n">
        <f aca="false">L5667/G5667</f>
        <v>1.25641583297086</v>
      </c>
    </row>
    <row r="5668" customFormat="false" ht="26.25" hidden="false" customHeight="true" outlineLevel="0" collapsed="false">
      <c r="A5668" s="4" t="s">
        <v>532</v>
      </c>
      <c r="B5668" s="4" t="s">
        <v>1668</v>
      </c>
      <c r="C5668" s="4" t="s">
        <v>2700</v>
      </c>
      <c r="D5668" s="4" t="s">
        <v>2701</v>
      </c>
      <c r="E5668" s="4" t="s">
        <v>98</v>
      </c>
      <c r="F5668" s="4" t="s">
        <v>99</v>
      </c>
      <c r="G5668" s="23" t="n">
        <v>547162</v>
      </c>
      <c r="H5668" s="24" t="n">
        <f aca="false">Parametros!$B$3</f>
        <v>160.42</v>
      </c>
      <c r="I5668" s="24" t="n">
        <f aca="false">Parametros!$B$4</f>
        <v>151.76</v>
      </c>
      <c r="J5668" s="23" t="n">
        <f aca="false">G5668*H5668/I5668</f>
        <v>578385.134686347</v>
      </c>
      <c r="K5668" s="23" t="n">
        <v>524985.84</v>
      </c>
      <c r="L5668" s="23" t="n">
        <v>687463</v>
      </c>
      <c r="M5668" s="23" t="n">
        <f aca="false">MIN(J5668:L5668)</f>
        <v>524985.84</v>
      </c>
      <c r="N5668" s="23" t="n">
        <f aca="false">MAX(J5668:L5668)</f>
        <v>687463</v>
      </c>
      <c r="O5668" s="23" t="n">
        <f aca="false">MEDIAN(J5668:L5668)</f>
        <v>578385.134686347</v>
      </c>
      <c r="P5668" s="23" t="n">
        <f aca="false">AVERAGE(J5668:L5668)</f>
        <v>596944.658228782</v>
      </c>
      <c r="Q5668" s="23" t="n">
        <f aca="false">AVERAGE(M5668,O5668)</f>
        <v>551685.487343174</v>
      </c>
      <c r="R5668" s="23" t="n">
        <f aca="false">AVERAGE(N5668,O5668)</f>
        <v>632924.067343173</v>
      </c>
      <c r="S5668" s="23" t="n">
        <f aca="false">STDEV(J5668:L5668)</f>
        <v>82813.3371867603</v>
      </c>
      <c r="T5668" s="25" t="n">
        <f aca="false">IF(P5668&gt;0,S5668/P5668,NA())</f>
        <v>0.138728667800595</v>
      </c>
      <c r="U5668" s="4" t="str">
        <f aca="false">IF(T5668&lt;=Parametros!$B$7,"MENOR",IF(T5668&lt;=Parametros!$B$8,"PROMEDIO MENOR-MEDIANA","PROMEDIO"))</f>
        <v>MENOR</v>
      </c>
      <c r="V5668" s="23" t="n">
        <f aca="false">IF(T5668&lt;=Parametros!$B$7,M5668,IF(T5668&lt;=Parametros!$B$8,Q5668,P5668))</f>
        <v>524985.84</v>
      </c>
      <c r="W5668" s="26" t="n">
        <f aca="false">ROUND(V5668,0)</f>
        <v>524986</v>
      </c>
      <c r="X5668" s="27" t="n">
        <f aca="false">K5668/G5668</f>
        <v>0.95947057726962</v>
      </c>
      <c r="Y5668" s="27" t="n">
        <f aca="false">L5668/G5668</f>
        <v>1.25641583297086</v>
      </c>
    </row>
    <row r="5669" customFormat="false" ht="26.25" hidden="false" customHeight="true" outlineLevel="0" collapsed="false">
      <c r="A5669" s="4" t="s">
        <v>535</v>
      </c>
      <c r="B5669" s="4" t="s">
        <v>1668</v>
      </c>
      <c r="C5669" s="4" t="s">
        <v>2702</v>
      </c>
      <c r="D5669" s="4" t="s">
        <v>2703</v>
      </c>
      <c r="E5669" s="4" t="s">
        <v>98</v>
      </c>
      <c r="F5669" s="4" t="s">
        <v>99</v>
      </c>
      <c r="G5669" s="23" t="n">
        <v>672648</v>
      </c>
      <c r="H5669" s="24" t="n">
        <f aca="false">Parametros!$B$3</f>
        <v>160.42</v>
      </c>
      <c r="I5669" s="24" t="n">
        <f aca="false">Parametros!$B$4</f>
        <v>151.76</v>
      </c>
      <c r="J5669" s="23" t="n">
        <f aca="false">G5669*H5669/I5669</f>
        <v>711031.840801265</v>
      </c>
      <c r="K5669" s="23" t="n">
        <v>645385.83</v>
      </c>
      <c r="L5669" s="23" t="n">
        <v>845138</v>
      </c>
      <c r="M5669" s="23" t="n">
        <f aca="false">MIN(J5669:L5669)</f>
        <v>645385.83</v>
      </c>
      <c r="N5669" s="23" t="n">
        <f aca="false">MAX(J5669:L5669)</f>
        <v>845138</v>
      </c>
      <c r="O5669" s="23" t="n">
        <f aca="false">MEDIAN(J5669:L5669)</f>
        <v>711031.840801265</v>
      </c>
      <c r="P5669" s="23" t="n">
        <f aca="false">AVERAGE(J5669:L5669)</f>
        <v>733851.890267088</v>
      </c>
      <c r="Q5669" s="23" t="n">
        <f aca="false">AVERAGE(M5669,O5669)</f>
        <v>678208.835400633</v>
      </c>
      <c r="R5669" s="23" t="n">
        <f aca="false">AVERAGE(N5669,O5669)</f>
        <v>778084.920400633</v>
      </c>
      <c r="S5669" s="23" t="n">
        <f aca="false">STDEV(J5669:L5669)</f>
        <v>101812.564785218</v>
      </c>
      <c r="T5669" s="25" t="n">
        <f aca="false">IF(P5669&gt;0,S5669/P5669,NA())</f>
        <v>0.138737211330426</v>
      </c>
      <c r="U5669" s="4" t="str">
        <f aca="false">IF(T5669&lt;=Parametros!$B$7,"MENOR",IF(T5669&lt;=Parametros!$B$8,"PROMEDIO MENOR-MEDIANA","PROMEDIO"))</f>
        <v>MENOR</v>
      </c>
      <c r="V5669" s="23" t="n">
        <f aca="false">IF(T5669&lt;=Parametros!$B$7,M5669,IF(T5669&lt;=Parametros!$B$8,Q5669,P5669))</f>
        <v>645385.83</v>
      </c>
      <c r="W5669" s="26" t="n">
        <f aca="false">ROUND(V5669,0)</f>
        <v>645386</v>
      </c>
      <c r="X5669" s="27" t="n">
        <f aca="false">K5669/G5669</f>
        <v>0.959470376779534</v>
      </c>
      <c r="Y5669" s="27" t="n">
        <f aca="false">L5669/G5669</f>
        <v>1.25643427171418</v>
      </c>
    </row>
    <row r="5670" customFormat="false" ht="26.25" hidden="false" customHeight="true" outlineLevel="0" collapsed="false">
      <c r="A5670" s="4" t="s">
        <v>538</v>
      </c>
      <c r="B5670" s="4" t="s">
        <v>1668</v>
      </c>
      <c r="C5670" s="4" t="s">
        <v>2704</v>
      </c>
      <c r="D5670" s="4" t="s">
        <v>2705</v>
      </c>
      <c r="E5670" s="4" t="s">
        <v>98</v>
      </c>
      <c r="F5670" s="4" t="s">
        <v>99</v>
      </c>
      <c r="G5670" s="23" t="n">
        <v>533596</v>
      </c>
      <c r="H5670" s="24" t="n">
        <f aca="false">Parametros!$B$3</f>
        <v>160.42</v>
      </c>
      <c r="I5670" s="24" t="n">
        <f aca="false">Parametros!$B$4</f>
        <v>151.76</v>
      </c>
      <c r="J5670" s="23" t="n">
        <f aca="false">G5670*H5670/I5670</f>
        <v>564045.007380074</v>
      </c>
      <c r="K5670" s="23" t="n">
        <v>511969.8</v>
      </c>
      <c r="L5670" s="23" t="n">
        <v>670446</v>
      </c>
      <c r="M5670" s="23" t="n">
        <f aca="false">MIN(J5670:L5670)</f>
        <v>511969.8</v>
      </c>
      <c r="N5670" s="23" t="n">
        <f aca="false">MAX(J5670:L5670)</f>
        <v>670446</v>
      </c>
      <c r="O5670" s="23" t="n">
        <f aca="false">MEDIAN(J5670:L5670)</f>
        <v>564045.007380074</v>
      </c>
      <c r="P5670" s="23" t="n">
        <f aca="false">AVERAGE(J5670:L5670)</f>
        <v>582153.602460025</v>
      </c>
      <c r="Q5670" s="23" t="n">
        <f aca="false">AVERAGE(M5670,O5670)</f>
        <v>538007.403690037</v>
      </c>
      <c r="R5670" s="23" t="n">
        <f aca="false">AVERAGE(N5670,O5670)</f>
        <v>617245.503690037</v>
      </c>
      <c r="S5670" s="23" t="n">
        <f aca="false">STDEV(J5670:L5670)</f>
        <v>80775.1038590308</v>
      </c>
      <c r="T5670" s="25" t="n">
        <f aca="false">IF(P5670&gt;0,S5670/P5670,NA())</f>
        <v>0.138752218517067</v>
      </c>
      <c r="U5670" s="4" t="str">
        <f aca="false">IF(T5670&lt;=Parametros!$B$7,"MENOR",IF(T5670&lt;=Parametros!$B$8,"PROMEDIO MENOR-MEDIANA","PROMEDIO"))</f>
        <v>MENOR</v>
      </c>
      <c r="V5670" s="23" t="n">
        <f aca="false">IF(T5670&lt;=Parametros!$B$7,M5670,IF(T5670&lt;=Parametros!$B$8,Q5670,P5670))</f>
        <v>511969.8</v>
      </c>
      <c r="W5670" s="26" t="n">
        <f aca="false">ROUND(V5670,0)</f>
        <v>511970</v>
      </c>
      <c r="X5670" s="27" t="n">
        <f aca="false">K5670/G5670</f>
        <v>0.95947083561346</v>
      </c>
      <c r="Y5670" s="27" t="n">
        <f aca="false">L5670/G5670</f>
        <v>1.25646743978591</v>
      </c>
    </row>
    <row r="5671" customFormat="false" ht="26.25" hidden="false" customHeight="true" outlineLevel="0" collapsed="false">
      <c r="A5671" s="4" t="s">
        <v>541</v>
      </c>
      <c r="B5671" s="4" t="s">
        <v>1668</v>
      </c>
      <c r="C5671" s="4" t="s">
        <v>2706</v>
      </c>
      <c r="D5671" s="4" t="s">
        <v>2707</v>
      </c>
      <c r="E5671" s="4" t="s">
        <v>98</v>
      </c>
      <c r="F5671" s="4" t="s">
        <v>99</v>
      </c>
      <c r="G5671" s="23" t="n">
        <v>683953</v>
      </c>
      <c r="H5671" s="24" t="n">
        <f aca="false">Parametros!$B$3</f>
        <v>160.42</v>
      </c>
      <c r="I5671" s="24" t="n">
        <f aca="false">Parametros!$B$4</f>
        <v>151.76</v>
      </c>
      <c r="J5671" s="23" t="n">
        <f aca="false">G5671*H5671/I5671</f>
        <v>722981.946889826</v>
      </c>
      <c r="K5671" s="23" t="n">
        <v>656232.99</v>
      </c>
      <c r="L5671" s="23" t="n">
        <v>859299</v>
      </c>
      <c r="M5671" s="23" t="n">
        <f aca="false">MIN(J5671:L5671)</f>
        <v>656232.99</v>
      </c>
      <c r="N5671" s="23" t="n">
        <f aca="false">MAX(J5671:L5671)</f>
        <v>859299</v>
      </c>
      <c r="O5671" s="23" t="n">
        <f aca="false">MEDIAN(J5671:L5671)</f>
        <v>722981.946889826</v>
      </c>
      <c r="P5671" s="23" t="n">
        <f aca="false">AVERAGE(J5671:L5671)</f>
        <v>746171.312296609</v>
      </c>
      <c r="Q5671" s="23" t="n">
        <f aca="false">AVERAGE(M5671,O5671)</f>
        <v>689607.468444913</v>
      </c>
      <c r="R5671" s="23" t="n">
        <f aca="false">AVERAGE(N5671,O5671)</f>
        <v>791140.473444913</v>
      </c>
      <c r="S5671" s="23" t="n">
        <f aca="false">STDEV(J5671:L5671)</f>
        <v>103500.053648812</v>
      </c>
      <c r="T5671" s="25" t="n">
        <f aca="false">IF(P5671&gt;0,S5671/P5671,NA())</f>
        <v>0.138708165193666</v>
      </c>
      <c r="U5671" s="4" t="str">
        <f aca="false">IF(T5671&lt;=Parametros!$B$7,"MENOR",IF(T5671&lt;=Parametros!$B$8,"PROMEDIO MENOR-MEDIANA","PROMEDIO"))</f>
        <v>MENOR</v>
      </c>
      <c r="V5671" s="23" t="n">
        <f aca="false">IF(T5671&lt;=Parametros!$B$7,M5671,IF(T5671&lt;=Parametros!$B$8,Q5671,P5671))</f>
        <v>656232.99</v>
      </c>
      <c r="W5671" s="26" t="n">
        <f aca="false">ROUND(V5671,0)</f>
        <v>656233</v>
      </c>
      <c r="X5671" s="27" t="n">
        <f aca="false">K5671/G5671</f>
        <v>0.959470884695293</v>
      </c>
      <c r="Y5671" s="27" t="n">
        <f aca="false">L5671/G5671</f>
        <v>1.25637141733423</v>
      </c>
    </row>
    <row r="5672" customFormat="false" ht="39" hidden="false" customHeight="true" outlineLevel="0" collapsed="false">
      <c r="A5672" s="4" t="s">
        <v>544</v>
      </c>
      <c r="B5672" s="4" t="s">
        <v>1668</v>
      </c>
      <c r="C5672" s="4" t="s">
        <v>2708</v>
      </c>
      <c r="D5672" s="4" t="s">
        <v>2709</v>
      </c>
      <c r="E5672" s="4" t="s">
        <v>98</v>
      </c>
      <c r="F5672" s="4" t="s">
        <v>99</v>
      </c>
      <c r="G5672" s="23" t="n">
        <v>683953</v>
      </c>
      <c r="H5672" s="24" t="n">
        <f aca="false">Parametros!$B$3</f>
        <v>160.42</v>
      </c>
      <c r="I5672" s="24" t="n">
        <f aca="false">Parametros!$B$4</f>
        <v>151.76</v>
      </c>
      <c r="J5672" s="23" t="n">
        <f aca="false">G5672*H5672/I5672</f>
        <v>722981.946889826</v>
      </c>
      <c r="K5672" s="23" t="n">
        <v>656232.99</v>
      </c>
      <c r="L5672" s="23" t="n">
        <v>859299</v>
      </c>
      <c r="M5672" s="23" t="n">
        <f aca="false">MIN(J5672:L5672)</f>
        <v>656232.99</v>
      </c>
      <c r="N5672" s="23" t="n">
        <f aca="false">MAX(J5672:L5672)</f>
        <v>859299</v>
      </c>
      <c r="O5672" s="23" t="n">
        <f aca="false">MEDIAN(J5672:L5672)</f>
        <v>722981.946889826</v>
      </c>
      <c r="P5672" s="23" t="n">
        <f aca="false">AVERAGE(J5672:L5672)</f>
        <v>746171.312296609</v>
      </c>
      <c r="Q5672" s="23" t="n">
        <f aca="false">AVERAGE(M5672,O5672)</f>
        <v>689607.468444913</v>
      </c>
      <c r="R5672" s="23" t="n">
        <f aca="false">AVERAGE(N5672,O5672)</f>
        <v>791140.473444913</v>
      </c>
      <c r="S5672" s="23" t="n">
        <f aca="false">STDEV(J5672:L5672)</f>
        <v>103500.053648812</v>
      </c>
      <c r="T5672" s="25" t="n">
        <f aca="false">IF(P5672&gt;0,S5672/P5672,NA())</f>
        <v>0.138708165193666</v>
      </c>
      <c r="U5672" s="4" t="str">
        <f aca="false">IF(T5672&lt;=Parametros!$B$7,"MENOR",IF(T5672&lt;=Parametros!$B$8,"PROMEDIO MENOR-MEDIANA","PROMEDIO"))</f>
        <v>MENOR</v>
      </c>
      <c r="V5672" s="23" t="n">
        <f aca="false">IF(T5672&lt;=Parametros!$B$7,M5672,IF(T5672&lt;=Parametros!$B$8,Q5672,P5672))</f>
        <v>656232.99</v>
      </c>
      <c r="W5672" s="26" t="n">
        <f aca="false">ROUND(V5672,0)</f>
        <v>656233</v>
      </c>
      <c r="X5672" s="27" t="n">
        <f aca="false">K5672/G5672</f>
        <v>0.959470884695293</v>
      </c>
      <c r="Y5672" s="27" t="n">
        <f aca="false">L5672/G5672</f>
        <v>1.25637141733423</v>
      </c>
    </row>
    <row r="5673" customFormat="false" ht="26.25" hidden="false" customHeight="true" outlineLevel="0" collapsed="false">
      <c r="A5673" s="4" t="s">
        <v>547</v>
      </c>
      <c r="B5673" s="4" t="s">
        <v>1668</v>
      </c>
      <c r="C5673" s="4" t="s">
        <v>2710</v>
      </c>
      <c r="D5673" s="4" t="s">
        <v>2711</v>
      </c>
      <c r="E5673" s="4" t="s">
        <v>98</v>
      </c>
      <c r="F5673" s="4" t="s">
        <v>99</v>
      </c>
      <c r="G5673" s="23" t="n">
        <v>410372</v>
      </c>
      <c r="H5673" s="24" t="n">
        <f aca="false">Parametros!$B$3</f>
        <v>160.42</v>
      </c>
      <c r="I5673" s="24" t="n">
        <f aca="false">Parametros!$B$4</f>
        <v>151.76</v>
      </c>
      <c r="J5673" s="23" t="n">
        <f aca="false">G5673*H5673/I5673</f>
        <v>433789.379546653</v>
      </c>
      <c r="K5673" s="23" t="n">
        <v>393739.61</v>
      </c>
      <c r="L5673" s="23" t="n">
        <v>515627</v>
      </c>
      <c r="M5673" s="23" t="n">
        <f aca="false">MIN(J5673:L5673)</f>
        <v>393739.61</v>
      </c>
      <c r="N5673" s="23" t="n">
        <f aca="false">MAX(J5673:L5673)</f>
        <v>515627</v>
      </c>
      <c r="O5673" s="23" t="n">
        <f aca="false">MEDIAN(J5673:L5673)</f>
        <v>433789.379546653</v>
      </c>
      <c r="P5673" s="23" t="n">
        <f aca="false">AVERAGE(J5673:L5673)</f>
        <v>447718.663182218</v>
      </c>
      <c r="Q5673" s="23" t="n">
        <f aca="false">AVERAGE(M5673,O5673)</f>
        <v>413764.494773326</v>
      </c>
      <c r="R5673" s="23" t="n">
        <f aca="false">AVERAGE(N5673,O5673)</f>
        <v>474708.189773326</v>
      </c>
      <c r="S5673" s="23" t="n">
        <f aca="false">STDEV(J5673:L5673)</f>
        <v>62126.1029455658</v>
      </c>
      <c r="T5673" s="25" t="n">
        <f aca="false">IF(P5673&gt;0,S5673/P5673,NA())</f>
        <v>0.138761476914982</v>
      </c>
      <c r="U5673" s="4" t="str">
        <f aca="false">IF(T5673&lt;=Parametros!$B$7,"MENOR",IF(T5673&lt;=Parametros!$B$8,"PROMEDIO MENOR-MEDIANA","PROMEDIO"))</f>
        <v>MENOR</v>
      </c>
      <c r="V5673" s="23" t="n">
        <f aca="false">IF(T5673&lt;=Parametros!$B$7,M5673,IF(T5673&lt;=Parametros!$B$8,Q5673,P5673))</f>
        <v>393739.61</v>
      </c>
      <c r="W5673" s="26" t="n">
        <f aca="false">ROUND(V5673,0)</f>
        <v>393740</v>
      </c>
      <c r="X5673" s="27" t="n">
        <f aca="false">K5673/G5673</f>
        <v>0.959469968711316</v>
      </c>
      <c r="Y5673" s="27" t="n">
        <f aca="false">L5673/G5673</f>
        <v>1.25648679734485</v>
      </c>
    </row>
    <row r="5674" customFormat="false" ht="26.25" hidden="false" customHeight="true" outlineLevel="0" collapsed="false">
      <c r="A5674" s="4" t="s">
        <v>550</v>
      </c>
      <c r="B5674" s="4" t="s">
        <v>1668</v>
      </c>
      <c r="C5674" s="4" t="s">
        <v>2712</v>
      </c>
      <c r="D5674" s="4" t="s">
        <v>2713</v>
      </c>
      <c r="E5674" s="4" t="s">
        <v>98</v>
      </c>
      <c r="F5674" s="4" t="s">
        <v>99</v>
      </c>
      <c r="G5674" s="23" t="n">
        <v>410372</v>
      </c>
      <c r="H5674" s="24" t="n">
        <f aca="false">Parametros!$B$3</f>
        <v>160.42</v>
      </c>
      <c r="I5674" s="24" t="n">
        <f aca="false">Parametros!$B$4</f>
        <v>151.76</v>
      </c>
      <c r="J5674" s="23" t="n">
        <f aca="false">G5674*H5674/I5674</f>
        <v>433789.379546653</v>
      </c>
      <c r="K5674" s="23" t="n">
        <v>393739.61</v>
      </c>
      <c r="L5674" s="23" t="n">
        <v>515627</v>
      </c>
      <c r="M5674" s="23" t="n">
        <f aca="false">MIN(J5674:L5674)</f>
        <v>393739.61</v>
      </c>
      <c r="N5674" s="23" t="n">
        <f aca="false">MAX(J5674:L5674)</f>
        <v>515627</v>
      </c>
      <c r="O5674" s="23" t="n">
        <f aca="false">MEDIAN(J5674:L5674)</f>
        <v>433789.379546653</v>
      </c>
      <c r="P5674" s="23" t="n">
        <f aca="false">AVERAGE(J5674:L5674)</f>
        <v>447718.663182218</v>
      </c>
      <c r="Q5674" s="23" t="n">
        <f aca="false">AVERAGE(M5674,O5674)</f>
        <v>413764.494773326</v>
      </c>
      <c r="R5674" s="23" t="n">
        <f aca="false">AVERAGE(N5674,O5674)</f>
        <v>474708.189773326</v>
      </c>
      <c r="S5674" s="23" t="n">
        <f aca="false">STDEV(J5674:L5674)</f>
        <v>62126.1029455658</v>
      </c>
      <c r="T5674" s="25" t="n">
        <f aca="false">IF(P5674&gt;0,S5674/P5674,NA())</f>
        <v>0.138761476914982</v>
      </c>
      <c r="U5674" s="4" t="str">
        <f aca="false">IF(T5674&lt;=Parametros!$B$7,"MENOR",IF(T5674&lt;=Parametros!$B$8,"PROMEDIO MENOR-MEDIANA","PROMEDIO"))</f>
        <v>MENOR</v>
      </c>
      <c r="V5674" s="23" t="n">
        <f aca="false">IF(T5674&lt;=Parametros!$B$7,M5674,IF(T5674&lt;=Parametros!$B$8,Q5674,P5674))</f>
        <v>393739.61</v>
      </c>
      <c r="W5674" s="26" t="n">
        <f aca="false">ROUND(V5674,0)</f>
        <v>393740</v>
      </c>
      <c r="X5674" s="27" t="n">
        <f aca="false">K5674/G5674</f>
        <v>0.959469968711316</v>
      </c>
      <c r="Y5674" s="27" t="n">
        <f aca="false">L5674/G5674</f>
        <v>1.25648679734485</v>
      </c>
    </row>
    <row r="5675" customFormat="false" ht="39" hidden="false" customHeight="true" outlineLevel="0" collapsed="false">
      <c r="A5675" s="4" t="s">
        <v>552</v>
      </c>
      <c r="B5675" s="4" t="s">
        <v>1668</v>
      </c>
      <c r="C5675" s="4" t="s">
        <v>2714</v>
      </c>
      <c r="D5675" s="4" t="s">
        <v>2715</v>
      </c>
      <c r="E5675" s="4" t="s">
        <v>98</v>
      </c>
      <c r="F5675" s="4" t="s">
        <v>99</v>
      </c>
      <c r="G5675" s="23" t="n">
        <v>410372</v>
      </c>
      <c r="H5675" s="24" t="n">
        <f aca="false">Parametros!$B$3</f>
        <v>160.42</v>
      </c>
      <c r="I5675" s="24" t="n">
        <f aca="false">Parametros!$B$4</f>
        <v>151.76</v>
      </c>
      <c r="J5675" s="23" t="n">
        <f aca="false">G5675*H5675/I5675</f>
        <v>433789.379546653</v>
      </c>
      <c r="K5675" s="23" t="n">
        <v>393739.61</v>
      </c>
      <c r="L5675" s="23" t="n">
        <v>515627</v>
      </c>
      <c r="M5675" s="23" t="n">
        <f aca="false">MIN(J5675:L5675)</f>
        <v>393739.61</v>
      </c>
      <c r="N5675" s="23" t="n">
        <f aca="false">MAX(J5675:L5675)</f>
        <v>515627</v>
      </c>
      <c r="O5675" s="23" t="n">
        <f aca="false">MEDIAN(J5675:L5675)</f>
        <v>433789.379546653</v>
      </c>
      <c r="P5675" s="23" t="n">
        <f aca="false">AVERAGE(J5675:L5675)</f>
        <v>447718.663182218</v>
      </c>
      <c r="Q5675" s="23" t="n">
        <f aca="false">AVERAGE(M5675,O5675)</f>
        <v>413764.494773326</v>
      </c>
      <c r="R5675" s="23" t="n">
        <f aca="false">AVERAGE(N5675,O5675)</f>
        <v>474708.189773326</v>
      </c>
      <c r="S5675" s="23" t="n">
        <f aca="false">STDEV(J5675:L5675)</f>
        <v>62126.1029455658</v>
      </c>
      <c r="T5675" s="25" t="n">
        <f aca="false">IF(P5675&gt;0,S5675/P5675,NA())</f>
        <v>0.138761476914982</v>
      </c>
      <c r="U5675" s="4" t="str">
        <f aca="false">IF(T5675&lt;=Parametros!$B$7,"MENOR",IF(T5675&lt;=Parametros!$B$8,"PROMEDIO MENOR-MEDIANA","PROMEDIO"))</f>
        <v>MENOR</v>
      </c>
      <c r="V5675" s="23" t="n">
        <f aca="false">IF(T5675&lt;=Parametros!$B$7,M5675,IF(T5675&lt;=Parametros!$B$8,Q5675,P5675))</f>
        <v>393739.61</v>
      </c>
      <c r="W5675" s="26" t="n">
        <f aca="false">ROUND(V5675,0)</f>
        <v>393740</v>
      </c>
      <c r="X5675" s="27" t="n">
        <f aca="false">K5675/G5675</f>
        <v>0.959469968711316</v>
      </c>
      <c r="Y5675" s="27" t="n">
        <f aca="false">L5675/G5675</f>
        <v>1.25648679734485</v>
      </c>
    </row>
    <row r="5676" customFormat="false" ht="26.25" hidden="false" customHeight="true" outlineLevel="0" collapsed="false">
      <c r="A5676" s="4" t="s">
        <v>555</v>
      </c>
      <c r="B5676" s="4" t="s">
        <v>1668</v>
      </c>
      <c r="C5676" s="4" t="s">
        <v>2716</v>
      </c>
      <c r="D5676" s="4" t="s">
        <v>2717</v>
      </c>
      <c r="E5676" s="4" t="s">
        <v>98</v>
      </c>
      <c r="F5676" s="4" t="s">
        <v>99</v>
      </c>
      <c r="G5676" s="23" t="n">
        <v>410372</v>
      </c>
      <c r="H5676" s="24" t="n">
        <f aca="false">Parametros!$B$3</f>
        <v>160.42</v>
      </c>
      <c r="I5676" s="24" t="n">
        <f aca="false">Parametros!$B$4</f>
        <v>151.76</v>
      </c>
      <c r="J5676" s="23" t="n">
        <f aca="false">G5676*H5676/I5676</f>
        <v>433789.379546653</v>
      </c>
      <c r="K5676" s="23" t="n">
        <v>393739.61</v>
      </c>
      <c r="L5676" s="23" t="n">
        <v>515627</v>
      </c>
      <c r="M5676" s="23" t="n">
        <f aca="false">MIN(J5676:L5676)</f>
        <v>393739.61</v>
      </c>
      <c r="N5676" s="23" t="n">
        <f aca="false">MAX(J5676:L5676)</f>
        <v>515627</v>
      </c>
      <c r="O5676" s="23" t="n">
        <f aca="false">MEDIAN(J5676:L5676)</f>
        <v>433789.379546653</v>
      </c>
      <c r="P5676" s="23" t="n">
        <f aca="false">AVERAGE(J5676:L5676)</f>
        <v>447718.663182218</v>
      </c>
      <c r="Q5676" s="23" t="n">
        <f aca="false">AVERAGE(M5676,O5676)</f>
        <v>413764.494773326</v>
      </c>
      <c r="R5676" s="23" t="n">
        <f aca="false">AVERAGE(N5676,O5676)</f>
        <v>474708.189773326</v>
      </c>
      <c r="S5676" s="23" t="n">
        <f aca="false">STDEV(J5676:L5676)</f>
        <v>62126.1029455658</v>
      </c>
      <c r="T5676" s="25" t="n">
        <f aca="false">IF(P5676&gt;0,S5676/P5676,NA())</f>
        <v>0.138761476914982</v>
      </c>
      <c r="U5676" s="4" t="str">
        <f aca="false">IF(T5676&lt;=Parametros!$B$7,"MENOR",IF(T5676&lt;=Parametros!$B$8,"PROMEDIO MENOR-MEDIANA","PROMEDIO"))</f>
        <v>MENOR</v>
      </c>
      <c r="V5676" s="23" t="n">
        <f aca="false">IF(T5676&lt;=Parametros!$B$7,M5676,IF(T5676&lt;=Parametros!$B$8,Q5676,P5676))</f>
        <v>393739.61</v>
      </c>
      <c r="W5676" s="26" t="n">
        <f aca="false">ROUND(V5676,0)</f>
        <v>393740</v>
      </c>
      <c r="X5676" s="27" t="n">
        <f aca="false">K5676/G5676</f>
        <v>0.959469968711316</v>
      </c>
      <c r="Y5676" s="27" t="n">
        <f aca="false">L5676/G5676</f>
        <v>1.25648679734485</v>
      </c>
    </row>
    <row r="5677" customFormat="false" ht="26.25" hidden="false" customHeight="true" outlineLevel="0" collapsed="false">
      <c r="A5677" s="4" t="s">
        <v>558</v>
      </c>
      <c r="B5677" s="4" t="s">
        <v>1668</v>
      </c>
      <c r="C5677" s="4" t="s">
        <v>2718</v>
      </c>
      <c r="D5677" s="4" t="s">
        <v>2719</v>
      </c>
      <c r="E5677" s="4" t="s">
        <v>98</v>
      </c>
      <c r="F5677" s="4" t="s">
        <v>99</v>
      </c>
      <c r="G5677" s="23" t="n">
        <v>5313350</v>
      </c>
      <c r="H5677" s="24" t="n">
        <f aca="false">Parametros!$B$3</f>
        <v>160.42</v>
      </c>
      <c r="I5677" s="24" t="n">
        <f aca="false">Parametros!$B$4</f>
        <v>151.76</v>
      </c>
      <c r="J5677" s="23" t="n">
        <f aca="false">G5677*H5677/I5677</f>
        <v>5616549.86162362</v>
      </c>
      <c r="K5677" s="23" t="n">
        <v>5098001.82</v>
      </c>
      <c r="L5677" s="23" t="n">
        <v>6676376</v>
      </c>
      <c r="M5677" s="23" t="n">
        <f aca="false">MIN(J5677:L5677)</f>
        <v>5098001.82</v>
      </c>
      <c r="N5677" s="23" t="n">
        <f aca="false">MAX(J5677:L5677)</f>
        <v>6676376</v>
      </c>
      <c r="O5677" s="23" t="n">
        <f aca="false">MEDIAN(J5677:L5677)</f>
        <v>5616549.86162362</v>
      </c>
      <c r="P5677" s="23" t="n">
        <f aca="false">AVERAGE(J5677:L5677)</f>
        <v>5796975.89387454</v>
      </c>
      <c r="Q5677" s="23" t="n">
        <f aca="false">AVERAGE(M5677,O5677)</f>
        <v>5357275.84081181</v>
      </c>
      <c r="R5677" s="23" t="n">
        <f aca="false">AVERAGE(N5677,O5677)</f>
        <v>6146462.93081181</v>
      </c>
      <c r="S5677" s="23" t="n">
        <f aca="false">STDEV(J5677:L5677)</f>
        <v>804506.947053925</v>
      </c>
      <c r="T5677" s="25" t="n">
        <f aca="false">IF(P5677&gt;0,S5677/P5677,NA())</f>
        <v>0.138780454116433</v>
      </c>
      <c r="U5677" s="4" t="str">
        <f aca="false">IF(T5677&lt;=Parametros!$B$7,"MENOR",IF(T5677&lt;=Parametros!$B$8,"PROMEDIO MENOR-MEDIANA","PROMEDIO"))</f>
        <v>MENOR</v>
      </c>
      <c r="V5677" s="23" t="n">
        <f aca="false">IF(T5677&lt;=Parametros!$B$7,M5677,IF(T5677&lt;=Parametros!$B$8,Q5677,P5677))</f>
        <v>5098001.82</v>
      </c>
      <c r="W5677" s="26" t="n">
        <f aca="false">ROUND(V5677,0)</f>
        <v>5098002</v>
      </c>
      <c r="X5677" s="27" t="n">
        <f aca="false">K5677/G5677</f>
        <v>0.959470356742921</v>
      </c>
      <c r="Y5677" s="27" t="n">
        <f aca="false">L5677/G5677</f>
        <v>1.25652855543113</v>
      </c>
    </row>
    <row r="5678" customFormat="false" ht="26.25" hidden="false" customHeight="true" outlineLevel="0" collapsed="false">
      <c r="A5678" s="4" t="s">
        <v>561</v>
      </c>
      <c r="B5678" s="4" t="s">
        <v>1668</v>
      </c>
      <c r="C5678" s="4" t="s">
        <v>2720</v>
      </c>
      <c r="D5678" s="4" t="s">
        <v>2721</v>
      </c>
      <c r="E5678" s="4" t="s">
        <v>98</v>
      </c>
      <c r="F5678" s="4" t="s">
        <v>99</v>
      </c>
      <c r="G5678" s="23" t="n">
        <v>4635050</v>
      </c>
      <c r="H5678" s="24" t="n">
        <f aca="false">Parametros!$B$3</f>
        <v>160.42</v>
      </c>
      <c r="I5678" s="24" t="n">
        <f aca="false">Parametros!$B$4</f>
        <v>151.76</v>
      </c>
      <c r="J5678" s="23" t="n">
        <f aca="false">G5678*H5678/I5678</f>
        <v>4899543.49630996</v>
      </c>
      <c r="K5678" s="23" t="n">
        <v>4447193.33</v>
      </c>
      <c r="L5678" s="23" t="n">
        <v>5824098</v>
      </c>
      <c r="M5678" s="23" t="n">
        <f aca="false">MIN(J5678:L5678)</f>
        <v>4447193.33</v>
      </c>
      <c r="N5678" s="23" t="n">
        <f aca="false">MAX(J5678:L5678)</f>
        <v>5824098</v>
      </c>
      <c r="O5678" s="23" t="n">
        <f aca="false">MEDIAN(J5678:L5678)</f>
        <v>4899543.49630996</v>
      </c>
      <c r="P5678" s="23" t="n">
        <f aca="false">AVERAGE(J5678:L5678)</f>
        <v>5056944.94210332</v>
      </c>
      <c r="Q5678" s="23" t="n">
        <f aca="false">AVERAGE(M5678,O5678)</f>
        <v>4673368.41315498</v>
      </c>
      <c r="R5678" s="23" t="n">
        <f aca="false">AVERAGE(N5678,O5678)</f>
        <v>5361820.74815498</v>
      </c>
      <c r="S5678" s="23" t="n">
        <f aca="false">STDEV(J5678:L5678)</f>
        <v>701817.660735559</v>
      </c>
      <c r="T5678" s="25" t="n">
        <f aca="false">IF(P5678&gt;0,S5678/P5678,NA())</f>
        <v>0.138782934908454</v>
      </c>
      <c r="U5678" s="4" t="str">
        <f aca="false">IF(T5678&lt;=Parametros!$B$7,"MENOR",IF(T5678&lt;=Parametros!$B$8,"PROMEDIO MENOR-MEDIANA","PROMEDIO"))</f>
        <v>MENOR</v>
      </c>
      <c r="V5678" s="23" t="n">
        <f aca="false">IF(T5678&lt;=Parametros!$B$7,M5678,IF(T5678&lt;=Parametros!$B$8,Q5678,P5678))</f>
        <v>4447193.33</v>
      </c>
      <c r="W5678" s="26" t="n">
        <f aca="false">ROUND(V5678,0)</f>
        <v>4447193</v>
      </c>
      <c r="X5678" s="27" t="n">
        <f aca="false">K5678/G5678</f>
        <v>0.959470411322424</v>
      </c>
      <c r="Y5678" s="27" t="n">
        <f aca="false">L5678/G5678</f>
        <v>1.25653401797176</v>
      </c>
    </row>
    <row r="5679" customFormat="false" ht="26.25" hidden="false" customHeight="true" outlineLevel="0" collapsed="false">
      <c r="A5679" s="4" t="s">
        <v>564</v>
      </c>
      <c r="B5679" s="4" t="s">
        <v>1668</v>
      </c>
      <c r="C5679" s="4" t="s">
        <v>2051</v>
      </c>
      <c r="D5679" s="4" t="s">
        <v>2052</v>
      </c>
      <c r="E5679" s="4" t="s">
        <v>98</v>
      </c>
      <c r="F5679" s="4" t="s">
        <v>99</v>
      </c>
      <c r="G5679" s="23" t="n">
        <v>820743</v>
      </c>
      <c r="H5679" s="24" t="n">
        <f aca="false">Parametros!$B$3</f>
        <v>160.42</v>
      </c>
      <c r="I5679" s="24" t="n">
        <f aca="false">Parametros!$B$4</f>
        <v>151.76</v>
      </c>
      <c r="J5679" s="23" t="n">
        <f aca="false">G5679*H5679/I5679</f>
        <v>867577.70202952</v>
      </c>
      <c r="K5679" s="23" t="n">
        <v>787478.3</v>
      </c>
      <c r="L5679" s="23" t="n">
        <v>1031254</v>
      </c>
      <c r="M5679" s="23" t="n">
        <f aca="false">MIN(J5679:L5679)</f>
        <v>787478.3</v>
      </c>
      <c r="N5679" s="23" t="n">
        <f aca="false">MAX(J5679:L5679)</f>
        <v>1031254</v>
      </c>
      <c r="O5679" s="23" t="n">
        <f aca="false">MEDIAN(J5679:L5679)</f>
        <v>867577.70202952</v>
      </c>
      <c r="P5679" s="23" t="n">
        <f aca="false">AVERAGE(J5679:L5679)</f>
        <v>895436.667343174</v>
      </c>
      <c r="Q5679" s="23" t="n">
        <f aca="false">AVERAGE(M5679,O5679)</f>
        <v>827528.00101476</v>
      </c>
      <c r="R5679" s="23" t="n">
        <f aca="false">AVERAGE(N5679,O5679)</f>
        <v>949415.85101476</v>
      </c>
      <c r="S5679" s="23" t="n">
        <f aca="false">STDEV(J5679:L5679)</f>
        <v>124252.724070271</v>
      </c>
      <c r="T5679" s="25" t="n">
        <f aca="false">IF(P5679&gt;0,S5679/P5679,NA())</f>
        <v>0.138762157729076</v>
      </c>
      <c r="U5679" s="4" t="str">
        <f aca="false">IF(T5679&lt;=Parametros!$B$7,"MENOR",IF(T5679&lt;=Parametros!$B$8,"PROMEDIO MENOR-MEDIANA","PROMEDIO"))</f>
        <v>MENOR</v>
      </c>
      <c r="V5679" s="23" t="n">
        <f aca="false">IF(T5679&lt;=Parametros!$B$7,M5679,IF(T5679&lt;=Parametros!$B$8,Q5679,P5679))</f>
        <v>787478.3</v>
      </c>
      <c r="W5679" s="26" t="n">
        <f aca="false">ROUND(V5679,0)</f>
        <v>787478</v>
      </c>
      <c r="X5679" s="27" t="n">
        <f aca="false">K5679/G5679</f>
        <v>0.959470016801849</v>
      </c>
      <c r="Y5679" s="27" t="n">
        <f aca="false">L5679/G5679</f>
        <v>1.25648832825866</v>
      </c>
    </row>
    <row r="5680" customFormat="false" ht="39" hidden="false" customHeight="true" outlineLevel="0" collapsed="false">
      <c r="A5680" s="4" t="s">
        <v>567</v>
      </c>
      <c r="B5680" s="4" t="s">
        <v>1668</v>
      </c>
      <c r="C5680" s="4" t="s">
        <v>2722</v>
      </c>
      <c r="D5680" s="4" t="s">
        <v>2723</v>
      </c>
      <c r="E5680" s="4" t="s">
        <v>98</v>
      </c>
      <c r="F5680" s="4" t="s">
        <v>99</v>
      </c>
      <c r="G5680" s="23" t="n">
        <v>683953</v>
      </c>
      <c r="H5680" s="24" t="n">
        <f aca="false">Parametros!$B$3</f>
        <v>160.42</v>
      </c>
      <c r="I5680" s="24" t="n">
        <f aca="false">Parametros!$B$4</f>
        <v>151.76</v>
      </c>
      <c r="J5680" s="23" t="n">
        <f aca="false">G5680*H5680/I5680</f>
        <v>722981.946889826</v>
      </c>
      <c r="K5680" s="23" t="n">
        <v>656232.99</v>
      </c>
      <c r="L5680" s="23" t="n">
        <v>859299</v>
      </c>
      <c r="M5680" s="23" t="n">
        <f aca="false">MIN(J5680:L5680)</f>
        <v>656232.99</v>
      </c>
      <c r="N5680" s="23" t="n">
        <f aca="false">MAX(J5680:L5680)</f>
        <v>859299</v>
      </c>
      <c r="O5680" s="23" t="n">
        <f aca="false">MEDIAN(J5680:L5680)</f>
        <v>722981.946889826</v>
      </c>
      <c r="P5680" s="23" t="n">
        <f aca="false">AVERAGE(J5680:L5680)</f>
        <v>746171.312296609</v>
      </c>
      <c r="Q5680" s="23" t="n">
        <f aca="false">AVERAGE(M5680,O5680)</f>
        <v>689607.468444913</v>
      </c>
      <c r="R5680" s="23" t="n">
        <f aca="false">AVERAGE(N5680,O5680)</f>
        <v>791140.473444913</v>
      </c>
      <c r="S5680" s="23" t="n">
        <f aca="false">STDEV(J5680:L5680)</f>
        <v>103500.053648812</v>
      </c>
      <c r="T5680" s="25" t="n">
        <f aca="false">IF(P5680&gt;0,S5680/P5680,NA())</f>
        <v>0.138708165193666</v>
      </c>
      <c r="U5680" s="4" t="str">
        <f aca="false">IF(T5680&lt;=Parametros!$B$7,"MENOR",IF(T5680&lt;=Parametros!$B$8,"PROMEDIO MENOR-MEDIANA","PROMEDIO"))</f>
        <v>MENOR</v>
      </c>
      <c r="V5680" s="23" t="n">
        <f aca="false">IF(T5680&lt;=Parametros!$B$7,M5680,IF(T5680&lt;=Parametros!$B$8,Q5680,P5680))</f>
        <v>656232.99</v>
      </c>
      <c r="W5680" s="26" t="n">
        <f aca="false">ROUND(V5680,0)</f>
        <v>656233</v>
      </c>
      <c r="X5680" s="27" t="n">
        <f aca="false">K5680/G5680</f>
        <v>0.959470884695293</v>
      </c>
      <c r="Y5680" s="27" t="n">
        <f aca="false">L5680/G5680</f>
        <v>1.25637141733423</v>
      </c>
    </row>
    <row r="5681" customFormat="false" ht="26.25" hidden="false" customHeight="true" outlineLevel="0" collapsed="false">
      <c r="A5681" s="4" t="s">
        <v>570</v>
      </c>
      <c r="B5681" s="4" t="s">
        <v>1668</v>
      </c>
      <c r="C5681" s="4" t="s">
        <v>2724</v>
      </c>
      <c r="D5681" s="4" t="s">
        <v>2725</v>
      </c>
      <c r="E5681" s="4" t="s">
        <v>98</v>
      </c>
      <c r="F5681" s="4" t="s">
        <v>99</v>
      </c>
      <c r="G5681" s="23" t="n">
        <v>820743</v>
      </c>
      <c r="H5681" s="24" t="n">
        <f aca="false">Parametros!$B$3</f>
        <v>160.42</v>
      </c>
      <c r="I5681" s="24" t="n">
        <f aca="false">Parametros!$B$4</f>
        <v>151.76</v>
      </c>
      <c r="J5681" s="23" t="n">
        <f aca="false">G5681*H5681/I5681</f>
        <v>867577.70202952</v>
      </c>
      <c r="K5681" s="23" t="n">
        <v>787478.3</v>
      </c>
      <c r="L5681" s="23" t="n">
        <v>1031254</v>
      </c>
      <c r="M5681" s="23" t="n">
        <f aca="false">MIN(J5681:L5681)</f>
        <v>787478.3</v>
      </c>
      <c r="N5681" s="23" t="n">
        <f aca="false">MAX(J5681:L5681)</f>
        <v>1031254</v>
      </c>
      <c r="O5681" s="23" t="n">
        <f aca="false">MEDIAN(J5681:L5681)</f>
        <v>867577.70202952</v>
      </c>
      <c r="P5681" s="23" t="n">
        <f aca="false">AVERAGE(J5681:L5681)</f>
        <v>895436.667343174</v>
      </c>
      <c r="Q5681" s="23" t="n">
        <f aca="false">AVERAGE(M5681,O5681)</f>
        <v>827528.00101476</v>
      </c>
      <c r="R5681" s="23" t="n">
        <f aca="false">AVERAGE(N5681,O5681)</f>
        <v>949415.85101476</v>
      </c>
      <c r="S5681" s="23" t="n">
        <f aca="false">STDEV(J5681:L5681)</f>
        <v>124252.724070271</v>
      </c>
      <c r="T5681" s="25" t="n">
        <f aca="false">IF(P5681&gt;0,S5681/P5681,NA())</f>
        <v>0.138762157729076</v>
      </c>
      <c r="U5681" s="4" t="str">
        <f aca="false">IF(T5681&lt;=Parametros!$B$7,"MENOR",IF(T5681&lt;=Parametros!$B$8,"PROMEDIO MENOR-MEDIANA","PROMEDIO"))</f>
        <v>MENOR</v>
      </c>
      <c r="V5681" s="23" t="n">
        <f aca="false">IF(T5681&lt;=Parametros!$B$7,M5681,IF(T5681&lt;=Parametros!$B$8,Q5681,P5681))</f>
        <v>787478.3</v>
      </c>
      <c r="W5681" s="26" t="n">
        <f aca="false">ROUND(V5681,0)</f>
        <v>787478</v>
      </c>
      <c r="X5681" s="27" t="n">
        <f aca="false">K5681/G5681</f>
        <v>0.959470016801849</v>
      </c>
      <c r="Y5681" s="27" t="n">
        <f aca="false">L5681/G5681</f>
        <v>1.25648832825866</v>
      </c>
    </row>
    <row r="5682" customFormat="false" ht="39" hidden="false" customHeight="true" outlineLevel="0" collapsed="false">
      <c r="A5682" s="4" t="s">
        <v>572</v>
      </c>
      <c r="B5682" s="4" t="s">
        <v>1668</v>
      </c>
      <c r="C5682" s="4" t="s">
        <v>2726</v>
      </c>
      <c r="D5682" s="4" t="s">
        <v>2727</v>
      </c>
      <c r="E5682" s="4" t="s">
        <v>98</v>
      </c>
      <c r="F5682" s="4" t="s">
        <v>99</v>
      </c>
      <c r="G5682" s="23" t="n">
        <v>404719</v>
      </c>
      <c r="H5682" s="24" t="n">
        <f aca="false">Parametros!$B$3</f>
        <v>160.42</v>
      </c>
      <c r="I5682" s="24" t="n">
        <f aca="false">Parametros!$B$4</f>
        <v>151.76</v>
      </c>
      <c r="J5682" s="23" t="n">
        <f aca="false">G5682*H5682/I5682</f>
        <v>427813.79797048</v>
      </c>
      <c r="K5682" s="23" t="n">
        <v>388316.03</v>
      </c>
      <c r="L5682" s="23" t="n">
        <v>508487</v>
      </c>
      <c r="M5682" s="23" t="n">
        <f aca="false">MIN(J5682:L5682)</f>
        <v>388316.03</v>
      </c>
      <c r="N5682" s="23" t="n">
        <f aca="false">MAX(J5682:L5682)</f>
        <v>508487</v>
      </c>
      <c r="O5682" s="23" t="n">
        <f aca="false">MEDIAN(J5682:L5682)</f>
        <v>427813.79797048</v>
      </c>
      <c r="P5682" s="23" t="n">
        <f aca="false">AVERAGE(J5682:L5682)</f>
        <v>441538.942656827</v>
      </c>
      <c r="Q5682" s="23" t="n">
        <f aca="false">AVERAGE(M5682,O5682)</f>
        <v>408064.91398524</v>
      </c>
      <c r="R5682" s="23" t="n">
        <f aca="false">AVERAGE(N5682,O5682)</f>
        <v>468150.39898524</v>
      </c>
      <c r="S5682" s="23" t="n">
        <f aca="false">STDEV(J5682:L5682)</f>
        <v>61249.8996340491</v>
      </c>
      <c r="T5682" s="25" t="n">
        <f aca="false">IF(P5682&gt;0,S5682/P5682,NA())</f>
        <v>0.138719133731436</v>
      </c>
      <c r="U5682" s="4" t="str">
        <f aca="false">IF(T5682&lt;=Parametros!$B$7,"MENOR",IF(T5682&lt;=Parametros!$B$8,"PROMEDIO MENOR-MEDIANA","PROMEDIO"))</f>
        <v>MENOR</v>
      </c>
      <c r="V5682" s="23" t="n">
        <f aca="false">IF(T5682&lt;=Parametros!$B$7,M5682,IF(T5682&lt;=Parametros!$B$8,Q5682,P5682))</f>
        <v>388316.03</v>
      </c>
      <c r="W5682" s="26" t="n">
        <f aca="false">ROUND(V5682,0)</f>
        <v>388316</v>
      </c>
      <c r="X5682" s="27" t="n">
        <f aca="false">K5682/G5682</f>
        <v>0.959470719190352</v>
      </c>
      <c r="Y5682" s="27" t="n">
        <f aca="false">L5682/G5682</f>
        <v>1.25639517788886</v>
      </c>
    </row>
    <row r="5683" customFormat="false" ht="26.25" hidden="false" customHeight="true" outlineLevel="0" collapsed="false">
      <c r="A5683" s="4" t="s">
        <v>575</v>
      </c>
      <c r="B5683" s="4" t="s">
        <v>1668</v>
      </c>
      <c r="C5683" s="4" t="s">
        <v>2728</v>
      </c>
      <c r="D5683" s="4" t="s">
        <v>2729</v>
      </c>
      <c r="E5683" s="4" t="s">
        <v>98</v>
      </c>
      <c r="F5683" s="4" t="s">
        <v>99</v>
      </c>
      <c r="G5683" s="23" t="n">
        <v>404719</v>
      </c>
      <c r="H5683" s="24" t="n">
        <f aca="false">Parametros!$B$3</f>
        <v>160.42</v>
      </c>
      <c r="I5683" s="24" t="n">
        <f aca="false">Parametros!$B$4</f>
        <v>151.76</v>
      </c>
      <c r="J5683" s="23" t="n">
        <f aca="false">G5683*H5683/I5683</f>
        <v>427813.79797048</v>
      </c>
      <c r="K5683" s="23" t="n">
        <v>388316.03</v>
      </c>
      <c r="L5683" s="23" t="n">
        <v>508487</v>
      </c>
      <c r="M5683" s="23" t="n">
        <f aca="false">MIN(J5683:L5683)</f>
        <v>388316.03</v>
      </c>
      <c r="N5683" s="23" t="n">
        <f aca="false">MAX(J5683:L5683)</f>
        <v>508487</v>
      </c>
      <c r="O5683" s="23" t="n">
        <f aca="false">MEDIAN(J5683:L5683)</f>
        <v>427813.79797048</v>
      </c>
      <c r="P5683" s="23" t="n">
        <f aca="false">AVERAGE(J5683:L5683)</f>
        <v>441538.942656827</v>
      </c>
      <c r="Q5683" s="23" t="n">
        <f aca="false">AVERAGE(M5683,O5683)</f>
        <v>408064.91398524</v>
      </c>
      <c r="R5683" s="23" t="n">
        <f aca="false">AVERAGE(N5683,O5683)</f>
        <v>468150.39898524</v>
      </c>
      <c r="S5683" s="23" t="n">
        <f aca="false">STDEV(J5683:L5683)</f>
        <v>61249.8996340491</v>
      </c>
      <c r="T5683" s="25" t="n">
        <f aca="false">IF(P5683&gt;0,S5683/P5683,NA())</f>
        <v>0.138719133731436</v>
      </c>
      <c r="U5683" s="4" t="str">
        <f aca="false">IF(T5683&lt;=Parametros!$B$7,"MENOR",IF(T5683&lt;=Parametros!$B$8,"PROMEDIO MENOR-MEDIANA","PROMEDIO"))</f>
        <v>MENOR</v>
      </c>
      <c r="V5683" s="23" t="n">
        <f aca="false">IF(T5683&lt;=Parametros!$B$7,M5683,IF(T5683&lt;=Parametros!$B$8,Q5683,P5683))</f>
        <v>388316.03</v>
      </c>
      <c r="W5683" s="26" t="n">
        <f aca="false">ROUND(V5683,0)</f>
        <v>388316</v>
      </c>
      <c r="X5683" s="27" t="n">
        <f aca="false">K5683/G5683</f>
        <v>0.959470719190352</v>
      </c>
      <c r="Y5683" s="27" t="n">
        <f aca="false">L5683/G5683</f>
        <v>1.25639517788886</v>
      </c>
    </row>
    <row r="5684" customFormat="false" ht="26.25" hidden="false" customHeight="true" outlineLevel="0" collapsed="false">
      <c r="A5684" s="4" t="s">
        <v>578</v>
      </c>
      <c r="B5684" s="4" t="s">
        <v>1668</v>
      </c>
      <c r="C5684" s="4" t="s">
        <v>2730</v>
      </c>
      <c r="D5684" s="4" t="s">
        <v>2731</v>
      </c>
      <c r="E5684" s="4" t="s">
        <v>98</v>
      </c>
      <c r="F5684" s="4" t="s">
        <v>99</v>
      </c>
      <c r="G5684" s="23" t="n">
        <v>535857</v>
      </c>
      <c r="H5684" s="24" t="n">
        <f aca="false">Parametros!$B$3</f>
        <v>160.42</v>
      </c>
      <c r="I5684" s="24" t="n">
        <f aca="false">Parametros!$B$4</f>
        <v>151.76</v>
      </c>
      <c r="J5684" s="23" t="n">
        <f aca="false">G5684*H5684/I5684</f>
        <v>566435.028597786</v>
      </c>
      <c r="K5684" s="23" t="n">
        <v>514138.68</v>
      </c>
      <c r="L5684" s="23" t="n">
        <v>673302</v>
      </c>
      <c r="M5684" s="23" t="n">
        <f aca="false">MIN(J5684:L5684)</f>
        <v>514138.68</v>
      </c>
      <c r="N5684" s="23" t="n">
        <f aca="false">MAX(J5684:L5684)</f>
        <v>673302</v>
      </c>
      <c r="O5684" s="23" t="n">
        <f aca="false">MEDIAN(J5684:L5684)</f>
        <v>566435.028597786</v>
      </c>
      <c r="P5684" s="23" t="n">
        <f aca="false">AVERAGE(J5684:L5684)</f>
        <v>584625.236199262</v>
      </c>
      <c r="Q5684" s="23" t="n">
        <f aca="false">AVERAGE(M5684,O5684)</f>
        <v>540286.854298893</v>
      </c>
      <c r="R5684" s="23" t="n">
        <f aca="false">AVERAGE(N5684,O5684)</f>
        <v>619868.514298893</v>
      </c>
      <c r="S5684" s="23" t="n">
        <f aca="false">STDEV(J5684:L5684)</f>
        <v>81125.8488263402</v>
      </c>
      <c r="T5684" s="25" t="n">
        <f aca="false">IF(P5684&gt;0,S5684/P5684,NA())</f>
        <v>0.138765560915146</v>
      </c>
      <c r="U5684" s="4" t="str">
        <f aca="false">IF(T5684&lt;=Parametros!$B$7,"MENOR",IF(T5684&lt;=Parametros!$B$8,"PROMEDIO MENOR-MEDIANA","PROMEDIO"))</f>
        <v>MENOR</v>
      </c>
      <c r="V5684" s="23" t="n">
        <f aca="false">IF(T5684&lt;=Parametros!$B$7,M5684,IF(T5684&lt;=Parametros!$B$8,Q5684,P5684))</f>
        <v>514138.68</v>
      </c>
      <c r="W5684" s="26" t="n">
        <f aca="false">ROUND(V5684,0)</f>
        <v>514139</v>
      </c>
      <c r="X5684" s="27" t="n">
        <f aca="false">K5684/G5684</f>
        <v>0.959469933209793</v>
      </c>
      <c r="Y5684" s="27" t="n">
        <f aca="false">L5684/G5684</f>
        <v>1.25649566955363</v>
      </c>
    </row>
    <row r="5685" customFormat="false" ht="26.25" hidden="false" customHeight="true" outlineLevel="0" collapsed="false">
      <c r="A5685" s="4" t="s">
        <v>581</v>
      </c>
      <c r="B5685" s="4" t="s">
        <v>1668</v>
      </c>
      <c r="C5685" s="4" t="s">
        <v>2732</v>
      </c>
      <c r="D5685" s="4" t="s">
        <v>2733</v>
      </c>
      <c r="E5685" s="4" t="s">
        <v>98</v>
      </c>
      <c r="F5685" s="4" t="s">
        <v>99</v>
      </c>
      <c r="G5685" s="23" t="n">
        <v>3271667</v>
      </c>
      <c r="H5685" s="24" t="n">
        <f aca="false">Parametros!$B$3</f>
        <v>160.42</v>
      </c>
      <c r="I5685" s="24" t="n">
        <f aca="false">Parametros!$B$4</f>
        <v>151.76</v>
      </c>
      <c r="J5685" s="23" t="n">
        <f aca="false">G5685*H5685/I5685</f>
        <v>3458360.70202952</v>
      </c>
      <c r="K5685" s="23" t="n">
        <v>3139067.87</v>
      </c>
      <c r="L5685" s="23" t="n">
        <v>4110855</v>
      </c>
      <c r="M5685" s="23" t="n">
        <f aca="false">MIN(J5685:L5685)</f>
        <v>3139067.87</v>
      </c>
      <c r="N5685" s="23" t="n">
        <f aca="false">MAX(J5685:L5685)</f>
        <v>4110855</v>
      </c>
      <c r="O5685" s="23" t="n">
        <f aca="false">MEDIAN(J5685:L5685)</f>
        <v>3458360.70202952</v>
      </c>
      <c r="P5685" s="23" t="n">
        <f aca="false">AVERAGE(J5685:L5685)</f>
        <v>3569427.85734317</v>
      </c>
      <c r="Q5685" s="23" t="n">
        <f aca="false">AVERAGE(M5685,O5685)</f>
        <v>3298714.28601476</v>
      </c>
      <c r="R5685" s="23" t="n">
        <f aca="false">AVERAGE(N5685,O5685)</f>
        <v>3784607.85101476</v>
      </c>
      <c r="S5685" s="23" t="n">
        <f aca="false">STDEV(J5685:L5685)</f>
        <v>495322.613304208</v>
      </c>
      <c r="T5685" s="25" t="n">
        <f aca="false">IF(P5685&gt;0,S5685/P5685,NA())</f>
        <v>0.138768069589979</v>
      </c>
      <c r="U5685" s="4" t="str">
        <f aca="false">IF(T5685&lt;=Parametros!$B$7,"MENOR",IF(T5685&lt;=Parametros!$B$8,"PROMEDIO MENOR-MEDIANA","PROMEDIO"))</f>
        <v>MENOR</v>
      </c>
      <c r="V5685" s="23" t="n">
        <f aca="false">IF(T5685&lt;=Parametros!$B$7,M5685,IF(T5685&lt;=Parametros!$B$8,Q5685,P5685))</f>
        <v>3139067.87</v>
      </c>
      <c r="W5685" s="26" t="n">
        <f aca="false">ROUND(V5685,0)</f>
        <v>3139068</v>
      </c>
      <c r="X5685" s="27" t="n">
        <f aca="false">K5685/G5685</f>
        <v>0.959470468724354</v>
      </c>
      <c r="Y5685" s="27" t="n">
        <f aca="false">L5685/G5685</f>
        <v>1.25650165496672</v>
      </c>
    </row>
    <row r="5686" customFormat="false" ht="26.25" hidden="false" customHeight="true" outlineLevel="0" collapsed="false">
      <c r="A5686" s="4" t="s">
        <v>584</v>
      </c>
      <c r="B5686" s="4" t="s">
        <v>1668</v>
      </c>
      <c r="C5686" s="4" t="s">
        <v>2734</v>
      </c>
      <c r="D5686" s="4" t="s">
        <v>2735</v>
      </c>
      <c r="E5686" s="4" t="s">
        <v>98</v>
      </c>
      <c r="F5686" s="4" t="s">
        <v>99</v>
      </c>
      <c r="G5686" s="23" t="n">
        <v>808308</v>
      </c>
      <c r="H5686" s="24" t="n">
        <f aca="false">Parametros!$B$3</f>
        <v>160.42</v>
      </c>
      <c r="I5686" s="24" t="n">
        <f aca="false">Parametros!$B$4</f>
        <v>151.76</v>
      </c>
      <c r="J5686" s="23" t="n">
        <f aca="false">G5686*H5686/I5686</f>
        <v>854433.113863996</v>
      </c>
      <c r="K5686" s="23" t="n">
        <v>775548.07</v>
      </c>
      <c r="L5686" s="23" t="n">
        <v>1015665</v>
      </c>
      <c r="M5686" s="23" t="n">
        <f aca="false">MIN(J5686:L5686)</f>
        <v>775548.07</v>
      </c>
      <c r="N5686" s="23" t="n">
        <f aca="false">MAX(J5686:L5686)</f>
        <v>1015665</v>
      </c>
      <c r="O5686" s="23" t="n">
        <f aca="false">MEDIAN(J5686:L5686)</f>
        <v>854433.113863996</v>
      </c>
      <c r="P5686" s="23" t="n">
        <f aca="false">AVERAGE(J5686:L5686)</f>
        <v>881882.061287999</v>
      </c>
      <c r="Q5686" s="23" t="n">
        <f aca="false">AVERAGE(M5686,O5686)</f>
        <v>814990.591931998</v>
      </c>
      <c r="R5686" s="23" t="n">
        <f aca="false">AVERAGE(N5686,O5686)</f>
        <v>935049.056931998</v>
      </c>
      <c r="S5686" s="23" t="n">
        <f aca="false">STDEV(J5686:L5686)</f>
        <v>122389.209304458</v>
      </c>
      <c r="T5686" s="25" t="n">
        <f aca="false">IF(P5686&gt;0,S5686/P5686,NA())</f>
        <v>0.138781833395848</v>
      </c>
      <c r="U5686" s="4" t="str">
        <f aca="false">IF(T5686&lt;=Parametros!$B$7,"MENOR",IF(T5686&lt;=Parametros!$B$8,"PROMEDIO MENOR-MEDIANA","PROMEDIO"))</f>
        <v>MENOR</v>
      </c>
      <c r="V5686" s="23" t="n">
        <f aca="false">IF(T5686&lt;=Parametros!$B$7,M5686,IF(T5686&lt;=Parametros!$B$8,Q5686,P5686))</f>
        <v>775548.07</v>
      </c>
      <c r="W5686" s="26" t="n">
        <f aca="false">ROUND(V5686,0)</f>
        <v>775548</v>
      </c>
      <c r="X5686" s="27" t="n">
        <f aca="false">K5686/G5686</f>
        <v>0.959470981358591</v>
      </c>
      <c r="Y5686" s="27" t="n">
        <f aca="false">L5686/G5686</f>
        <v>1.25653216348224</v>
      </c>
    </row>
    <row r="5687" customFormat="false" ht="26.25" hidden="false" customHeight="true" outlineLevel="0" collapsed="false">
      <c r="A5687" s="4" t="s">
        <v>587</v>
      </c>
      <c r="B5687" s="4" t="s">
        <v>1668</v>
      </c>
      <c r="C5687" s="4" t="s">
        <v>2736</v>
      </c>
      <c r="D5687" s="4" t="s">
        <v>2737</v>
      </c>
      <c r="E5687" s="4" t="s">
        <v>98</v>
      </c>
      <c r="F5687" s="4" t="s">
        <v>99</v>
      </c>
      <c r="G5687" s="23" t="n">
        <v>2987912</v>
      </c>
      <c r="H5687" s="24" t="n">
        <f aca="false">Parametros!$B$3</f>
        <v>160.42</v>
      </c>
      <c r="I5687" s="24" t="n">
        <f aca="false">Parametros!$B$4</f>
        <v>151.76</v>
      </c>
      <c r="J5687" s="23" t="n">
        <f aca="false">G5687*H5687/I5687</f>
        <v>3158413.56773853</v>
      </c>
      <c r="K5687" s="23" t="n">
        <v>2866813.15</v>
      </c>
      <c r="L5687" s="23" t="n">
        <v>3754331</v>
      </c>
      <c r="M5687" s="23" t="n">
        <f aca="false">MIN(J5687:L5687)</f>
        <v>2866813.15</v>
      </c>
      <c r="N5687" s="23" t="n">
        <f aca="false">MAX(J5687:L5687)</f>
        <v>3754331</v>
      </c>
      <c r="O5687" s="23" t="n">
        <f aca="false">MEDIAN(J5687:L5687)</f>
        <v>3158413.56773853</v>
      </c>
      <c r="P5687" s="23" t="n">
        <f aca="false">AVERAGE(J5687:L5687)</f>
        <v>3259852.57257951</v>
      </c>
      <c r="Q5687" s="23" t="n">
        <f aca="false">AVERAGE(M5687,O5687)</f>
        <v>3012613.35886927</v>
      </c>
      <c r="R5687" s="23" t="n">
        <f aca="false">AVERAGE(N5687,O5687)</f>
        <v>3456372.28386927</v>
      </c>
      <c r="S5687" s="23" t="n">
        <f aca="false">STDEV(J5687:L5687)</f>
        <v>452370.851508474</v>
      </c>
      <c r="T5687" s="25" t="n">
        <f aca="false">IF(P5687&gt;0,S5687/P5687,NA())</f>
        <v>0.138770340509759</v>
      </c>
      <c r="U5687" s="4" t="str">
        <f aca="false">IF(T5687&lt;=Parametros!$B$7,"MENOR",IF(T5687&lt;=Parametros!$B$8,"PROMEDIO MENOR-MEDIANA","PROMEDIO"))</f>
        <v>MENOR</v>
      </c>
      <c r="V5687" s="23" t="n">
        <f aca="false">IF(T5687&lt;=Parametros!$B$7,M5687,IF(T5687&lt;=Parametros!$B$8,Q5687,P5687))</f>
        <v>2866813.15</v>
      </c>
      <c r="W5687" s="26" t="n">
        <f aca="false">ROUND(V5687,0)</f>
        <v>2866813</v>
      </c>
      <c r="X5687" s="27" t="n">
        <f aca="false">K5687/G5687</f>
        <v>0.959470409436423</v>
      </c>
      <c r="Y5687" s="27" t="n">
        <f aca="false">L5687/G5687</f>
        <v>1.25650655039372</v>
      </c>
    </row>
    <row r="5688" customFormat="false" ht="26.25" hidden="false" customHeight="true" outlineLevel="0" collapsed="false">
      <c r="A5688" s="4" t="s">
        <v>590</v>
      </c>
      <c r="B5688" s="4" t="s">
        <v>1668</v>
      </c>
      <c r="C5688" s="4" t="s">
        <v>2738</v>
      </c>
      <c r="D5688" s="4" t="s">
        <v>2739</v>
      </c>
      <c r="E5688" s="4" t="s">
        <v>98</v>
      </c>
      <c r="F5688" s="4" t="s">
        <v>99</v>
      </c>
      <c r="G5688" s="23" t="n">
        <v>3272798</v>
      </c>
      <c r="H5688" s="24" t="n">
        <f aca="false">Parametros!$B$3</f>
        <v>160.42</v>
      </c>
      <c r="I5688" s="24" t="n">
        <f aca="false">Parametros!$B$4</f>
        <v>151.76</v>
      </c>
      <c r="J5688" s="23" t="n">
        <f aca="false">G5688*H5688/I5688</f>
        <v>3459556.24117027</v>
      </c>
      <c r="K5688" s="23" t="n">
        <v>3140152.77</v>
      </c>
      <c r="L5688" s="23" t="n">
        <v>4112283</v>
      </c>
      <c r="M5688" s="23" t="n">
        <f aca="false">MIN(J5688:L5688)</f>
        <v>3140152.77</v>
      </c>
      <c r="N5688" s="23" t="n">
        <f aca="false">MAX(J5688:L5688)</f>
        <v>4112283</v>
      </c>
      <c r="O5688" s="23" t="n">
        <f aca="false">MEDIAN(J5688:L5688)</f>
        <v>3459556.24117027</v>
      </c>
      <c r="P5688" s="23" t="n">
        <f aca="false">AVERAGE(J5688:L5688)</f>
        <v>3570664.00372342</v>
      </c>
      <c r="Q5688" s="23" t="n">
        <f aca="false">AVERAGE(M5688,O5688)</f>
        <v>3299854.50558513</v>
      </c>
      <c r="R5688" s="23" t="n">
        <f aca="false">AVERAGE(N5688,O5688)</f>
        <v>3785919.62058513</v>
      </c>
      <c r="S5688" s="23" t="n">
        <f aca="false">STDEV(J5688:L5688)</f>
        <v>495497.726730042</v>
      </c>
      <c r="T5688" s="25" t="n">
        <f aca="false">IF(P5688&gt;0,S5688/P5688,NA())</f>
        <v>0.138769071022461</v>
      </c>
      <c r="U5688" s="4" t="str">
        <f aca="false">IF(T5688&lt;=Parametros!$B$7,"MENOR",IF(T5688&lt;=Parametros!$B$8,"PROMEDIO MENOR-MEDIANA","PROMEDIO"))</f>
        <v>MENOR</v>
      </c>
      <c r="V5688" s="23" t="n">
        <f aca="false">IF(T5688&lt;=Parametros!$B$7,M5688,IF(T5688&lt;=Parametros!$B$8,Q5688,P5688))</f>
        <v>3140152.77</v>
      </c>
      <c r="W5688" s="26" t="n">
        <f aca="false">ROUND(V5688,0)</f>
        <v>3140153</v>
      </c>
      <c r="X5688" s="27" t="n">
        <f aca="false">K5688/G5688</f>
        <v>0.959470388945483</v>
      </c>
      <c r="Y5688" s="27" t="n">
        <f aca="false">L5688/G5688</f>
        <v>1.25650376222425</v>
      </c>
    </row>
    <row r="5689" customFormat="false" ht="26.25" hidden="false" customHeight="true" outlineLevel="0" collapsed="false">
      <c r="A5689" s="4" t="s">
        <v>593</v>
      </c>
      <c r="B5689" s="4" t="s">
        <v>1668</v>
      </c>
      <c r="C5689" s="4" t="s">
        <v>2740</v>
      </c>
      <c r="D5689" s="4" t="s">
        <v>2741</v>
      </c>
      <c r="E5689" s="4" t="s">
        <v>98</v>
      </c>
      <c r="F5689" s="4" t="s">
        <v>99</v>
      </c>
      <c r="G5689" s="23" t="n">
        <v>3272798</v>
      </c>
      <c r="H5689" s="24" t="n">
        <f aca="false">Parametros!$B$3</f>
        <v>160.42</v>
      </c>
      <c r="I5689" s="24" t="n">
        <f aca="false">Parametros!$B$4</f>
        <v>151.76</v>
      </c>
      <c r="J5689" s="23" t="n">
        <f aca="false">G5689*H5689/I5689</f>
        <v>3459556.24117027</v>
      </c>
      <c r="K5689" s="23" t="n">
        <v>3140152.77</v>
      </c>
      <c r="L5689" s="23" t="n">
        <v>4112283</v>
      </c>
      <c r="M5689" s="23" t="n">
        <f aca="false">MIN(J5689:L5689)</f>
        <v>3140152.77</v>
      </c>
      <c r="N5689" s="23" t="n">
        <f aca="false">MAX(J5689:L5689)</f>
        <v>4112283</v>
      </c>
      <c r="O5689" s="23" t="n">
        <f aca="false">MEDIAN(J5689:L5689)</f>
        <v>3459556.24117027</v>
      </c>
      <c r="P5689" s="23" t="n">
        <f aca="false">AVERAGE(J5689:L5689)</f>
        <v>3570664.00372342</v>
      </c>
      <c r="Q5689" s="23" t="n">
        <f aca="false">AVERAGE(M5689,O5689)</f>
        <v>3299854.50558513</v>
      </c>
      <c r="R5689" s="23" t="n">
        <f aca="false">AVERAGE(N5689,O5689)</f>
        <v>3785919.62058513</v>
      </c>
      <c r="S5689" s="23" t="n">
        <f aca="false">STDEV(J5689:L5689)</f>
        <v>495497.726730042</v>
      </c>
      <c r="T5689" s="25" t="n">
        <f aca="false">IF(P5689&gt;0,S5689/P5689,NA())</f>
        <v>0.138769071022461</v>
      </c>
      <c r="U5689" s="4" t="str">
        <f aca="false">IF(T5689&lt;=Parametros!$B$7,"MENOR",IF(T5689&lt;=Parametros!$B$8,"PROMEDIO MENOR-MEDIANA","PROMEDIO"))</f>
        <v>MENOR</v>
      </c>
      <c r="V5689" s="23" t="n">
        <f aca="false">IF(T5689&lt;=Parametros!$B$7,M5689,IF(T5689&lt;=Parametros!$B$8,Q5689,P5689))</f>
        <v>3140152.77</v>
      </c>
      <c r="W5689" s="26" t="n">
        <f aca="false">ROUND(V5689,0)</f>
        <v>3140153</v>
      </c>
      <c r="X5689" s="27" t="n">
        <f aca="false">K5689/G5689</f>
        <v>0.959470388945483</v>
      </c>
      <c r="Y5689" s="27" t="n">
        <f aca="false">L5689/G5689</f>
        <v>1.25650376222425</v>
      </c>
    </row>
    <row r="5690" customFormat="false" ht="26.25" hidden="false" customHeight="true" outlineLevel="0" collapsed="false">
      <c r="A5690" s="4" t="s">
        <v>596</v>
      </c>
      <c r="B5690" s="4" t="s">
        <v>1668</v>
      </c>
      <c r="C5690" s="4" t="s">
        <v>2742</v>
      </c>
      <c r="D5690" s="4" t="s">
        <v>2743</v>
      </c>
      <c r="E5690" s="4" t="s">
        <v>98</v>
      </c>
      <c r="F5690" s="4" t="s">
        <v>99</v>
      </c>
      <c r="G5690" s="23" t="n">
        <v>3272798</v>
      </c>
      <c r="H5690" s="24" t="n">
        <f aca="false">Parametros!$B$3</f>
        <v>160.42</v>
      </c>
      <c r="I5690" s="24" t="n">
        <f aca="false">Parametros!$B$4</f>
        <v>151.76</v>
      </c>
      <c r="J5690" s="23" t="n">
        <f aca="false">G5690*H5690/I5690</f>
        <v>3459556.24117027</v>
      </c>
      <c r="K5690" s="23" t="n">
        <v>3140152.77</v>
      </c>
      <c r="L5690" s="23" t="n">
        <v>4112283</v>
      </c>
      <c r="M5690" s="23" t="n">
        <f aca="false">MIN(J5690:L5690)</f>
        <v>3140152.77</v>
      </c>
      <c r="N5690" s="23" t="n">
        <f aca="false">MAX(J5690:L5690)</f>
        <v>4112283</v>
      </c>
      <c r="O5690" s="23" t="n">
        <f aca="false">MEDIAN(J5690:L5690)</f>
        <v>3459556.24117027</v>
      </c>
      <c r="P5690" s="23" t="n">
        <f aca="false">AVERAGE(J5690:L5690)</f>
        <v>3570664.00372342</v>
      </c>
      <c r="Q5690" s="23" t="n">
        <f aca="false">AVERAGE(M5690,O5690)</f>
        <v>3299854.50558513</v>
      </c>
      <c r="R5690" s="23" t="n">
        <f aca="false">AVERAGE(N5690,O5690)</f>
        <v>3785919.62058513</v>
      </c>
      <c r="S5690" s="23" t="n">
        <f aca="false">STDEV(J5690:L5690)</f>
        <v>495497.726730042</v>
      </c>
      <c r="T5690" s="25" t="n">
        <f aca="false">IF(P5690&gt;0,S5690/P5690,NA())</f>
        <v>0.138769071022461</v>
      </c>
      <c r="U5690" s="4" t="str">
        <f aca="false">IF(T5690&lt;=Parametros!$B$7,"MENOR",IF(T5690&lt;=Parametros!$B$8,"PROMEDIO MENOR-MEDIANA","PROMEDIO"))</f>
        <v>MENOR</v>
      </c>
      <c r="V5690" s="23" t="n">
        <f aca="false">IF(T5690&lt;=Parametros!$B$7,M5690,IF(T5690&lt;=Parametros!$B$8,Q5690,P5690))</f>
        <v>3140152.77</v>
      </c>
      <c r="W5690" s="26" t="n">
        <f aca="false">ROUND(V5690,0)</f>
        <v>3140153</v>
      </c>
      <c r="X5690" s="27" t="n">
        <f aca="false">K5690/G5690</f>
        <v>0.959470388945483</v>
      </c>
      <c r="Y5690" s="27" t="n">
        <f aca="false">L5690/G5690</f>
        <v>1.25650376222425</v>
      </c>
    </row>
    <row r="5691" customFormat="false" ht="39" hidden="false" customHeight="true" outlineLevel="0" collapsed="false">
      <c r="A5691" s="4" t="s">
        <v>599</v>
      </c>
      <c r="B5691" s="4" t="s">
        <v>1668</v>
      </c>
      <c r="C5691" s="4" t="s">
        <v>2744</v>
      </c>
      <c r="D5691" s="4" t="s">
        <v>2745</v>
      </c>
      <c r="E5691" s="4" t="s">
        <v>98</v>
      </c>
      <c r="F5691" s="4" t="s">
        <v>99</v>
      </c>
      <c r="G5691" s="23" t="n">
        <v>2990173</v>
      </c>
      <c r="H5691" s="24" t="n">
        <f aca="false">Parametros!$B$3</f>
        <v>160.42</v>
      </c>
      <c r="I5691" s="24" t="n">
        <f aca="false">Parametros!$B$4</f>
        <v>151.76</v>
      </c>
      <c r="J5691" s="23" t="n">
        <f aca="false">G5691*H5691/I5691</f>
        <v>3160803.58895625</v>
      </c>
      <c r="K5691" s="23" t="n">
        <v>2868982.95</v>
      </c>
      <c r="L5691" s="23" t="n">
        <v>3757187</v>
      </c>
      <c r="M5691" s="23" t="n">
        <f aca="false">MIN(J5691:L5691)</f>
        <v>2868982.95</v>
      </c>
      <c r="N5691" s="23" t="n">
        <f aca="false">MAX(J5691:L5691)</f>
        <v>3757187</v>
      </c>
      <c r="O5691" s="23" t="n">
        <f aca="false">MEDIAN(J5691:L5691)</f>
        <v>3160803.58895625</v>
      </c>
      <c r="P5691" s="23" t="n">
        <f aca="false">AVERAGE(J5691:L5691)</f>
        <v>3262324.51298542</v>
      </c>
      <c r="Q5691" s="23" t="n">
        <f aca="false">AVERAGE(M5691,O5691)</f>
        <v>3014893.26947812</v>
      </c>
      <c r="R5691" s="23" t="n">
        <f aca="false">AVERAGE(N5691,O5691)</f>
        <v>3458995.29447812</v>
      </c>
      <c r="S5691" s="23" t="n">
        <f aca="false">STDEV(J5691:L5691)</f>
        <v>452721.19689816</v>
      </c>
      <c r="T5691" s="25" t="n">
        <f aca="false">IF(P5691&gt;0,S5691/P5691,NA())</f>
        <v>0.138772582278722</v>
      </c>
      <c r="U5691" s="4" t="str">
        <f aca="false">IF(T5691&lt;=Parametros!$B$7,"MENOR",IF(T5691&lt;=Parametros!$B$8,"PROMEDIO MENOR-MEDIANA","PROMEDIO"))</f>
        <v>MENOR</v>
      </c>
      <c r="V5691" s="23" t="n">
        <f aca="false">IF(T5691&lt;=Parametros!$B$7,M5691,IF(T5691&lt;=Parametros!$B$8,Q5691,P5691))</f>
        <v>2868982.95</v>
      </c>
      <c r="W5691" s="26" t="n">
        <f aca="false">ROUND(V5691,0)</f>
        <v>2868983</v>
      </c>
      <c r="X5691" s="27" t="n">
        <f aca="false">K5691/G5691</f>
        <v>0.959470555717011</v>
      </c>
      <c r="Y5691" s="27" t="n">
        <f aca="false">L5691/G5691</f>
        <v>1.25651157976478</v>
      </c>
    </row>
    <row r="5692" customFormat="false" ht="39" hidden="false" customHeight="true" outlineLevel="0" collapsed="false">
      <c r="A5692" s="4" t="s">
        <v>602</v>
      </c>
      <c r="B5692" s="4" t="s">
        <v>1668</v>
      </c>
      <c r="C5692" s="4" t="s">
        <v>2746</v>
      </c>
      <c r="D5692" s="4" t="s">
        <v>2747</v>
      </c>
      <c r="E5692" s="4" t="s">
        <v>98</v>
      </c>
      <c r="F5692" s="4" t="s">
        <v>99</v>
      </c>
      <c r="G5692" s="23" t="n">
        <v>2990173</v>
      </c>
      <c r="H5692" s="24" t="n">
        <f aca="false">Parametros!$B$3</f>
        <v>160.42</v>
      </c>
      <c r="I5692" s="24" t="n">
        <f aca="false">Parametros!$B$4</f>
        <v>151.76</v>
      </c>
      <c r="J5692" s="23" t="n">
        <f aca="false">G5692*H5692/I5692</f>
        <v>3160803.58895625</v>
      </c>
      <c r="K5692" s="23" t="n">
        <v>2868982.95</v>
      </c>
      <c r="L5692" s="23" t="n">
        <v>3757187</v>
      </c>
      <c r="M5692" s="23" t="n">
        <f aca="false">MIN(J5692:L5692)</f>
        <v>2868982.95</v>
      </c>
      <c r="N5692" s="23" t="n">
        <f aca="false">MAX(J5692:L5692)</f>
        <v>3757187</v>
      </c>
      <c r="O5692" s="23" t="n">
        <f aca="false">MEDIAN(J5692:L5692)</f>
        <v>3160803.58895625</v>
      </c>
      <c r="P5692" s="23" t="n">
        <f aca="false">AVERAGE(J5692:L5692)</f>
        <v>3262324.51298542</v>
      </c>
      <c r="Q5692" s="23" t="n">
        <f aca="false">AVERAGE(M5692,O5692)</f>
        <v>3014893.26947812</v>
      </c>
      <c r="R5692" s="23" t="n">
        <f aca="false">AVERAGE(N5692,O5692)</f>
        <v>3458995.29447812</v>
      </c>
      <c r="S5692" s="23" t="n">
        <f aca="false">STDEV(J5692:L5692)</f>
        <v>452721.19689816</v>
      </c>
      <c r="T5692" s="25" t="n">
        <f aca="false">IF(P5692&gt;0,S5692/P5692,NA())</f>
        <v>0.138772582278722</v>
      </c>
      <c r="U5692" s="4" t="str">
        <f aca="false">IF(T5692&lt;=Parametros!$B$7,"MENOR",IF(T5692&lt;=Parametros!$B$8,"PROMEDIO MENOR-MEDIANA","PROMEDIO"))</f>
        <v>MENOR</v>
      </c>
      <c r="V5692" s="23" t="n">
        <f aca="false">IF(T5692&lt;=Parametros!$B$7,M5692,IF(T5692&lt;=Parametros!$B$8,Q5692,P5692))</f>
        <v>2868982.95</v>
      </c>
      <c r="W5692" s="26" t="n">
        <f aca="false">ROUND(V5692,0)</f>
        <v>2868983</v>
      </c>
      <c r="X5692" s="27" t="n">
        <f aca="false">K5692/G5692</f>
        <v>0.959470555717011</v>
      </c>
      <c r="Y5692" s="27" t="n">
        <f aca="false">L5692/G5692</f>
        <v>1.25651157976478</v>
      </c>
    </row>
    <row r="5693" customFormat="false" ht="26.25" hidden="false" customHeight="true" outlineLevel="0" collapsed="false">
      <c r="A5693" s="4" t="s">
        <v>605</v>
      </c>
      <c r="B5693" s="4" t="s">
        <v>1668</v>
      </c>
      <c r="C5693" s="4" t="s">
        <v>2748</v>
      </c>
      <c r="D5693" s="4" t="s">
        <v>2749</v>
      </c>
      <c r="E5693" s="4" t="s">
        <v>98</v>
      </c>
      <c r="F5693" s="4" t="s">
        <v>99</v>
      </c>
      <c r="G5693" s="23" t="n">
        <v>3809785</v>
      </c>
      <c r="H5693" s="24" t="n">
        <f aca="false">Parametros!$B$3</f>
        <v>160.42</v>
      </c>
      <c r="I5693" s="24" t="n">
        <f aca="false">Parametros!$B$4</f>
        <v>151.76</v>
      </c>
      <c r="J5693" s="23" t="n">
        <f aca="false">G5693*H5693/I5693</f>
        <v>4027185.75184502</v>
      </c>
      <c r="K5693" s="23" t="n">
        <v>3655376.35</v>
      </c>
      <c r="L5693" s="23" t="n">
        <v>4787132</v>
      </c>
      <c r="M5693" s="23" t="n">
        <f aca="false">MIN(J5693:L5693)</f>
        <v>3655376.35</v>
      </c>
      <c r="N5693" s="23" t="n">
        <f aca="false">MAX(J5693:L5693)</f>
        <v>4787132</v>
      </c>
      <c r="O5693" s="23" t="n">
        <f aca="false">MEDIAN(J5693:L5693)</f>
        <v>4027185.75184502</v>
      </c>
      <c r="P5693" s="23" t="n">
        <f aca="false">AVERAGE(J5693:L5693)</f>
        <v>4156564.70061501</v>
      </c>
      <c r="Q5693" s="23" t="n">
        <f aca="false">AVERAGE(M5693,O5693)</f>
        <v>3841281.05092251</v>
      </c>
      <c r="R5693" s="23" t="n">
        <f aca="false">AVERAGE(N5693,O5693)</f>
        <v>4407158.87592251</v>
      </c>
      <c r="S5693" s="23" t="n">
        <f aca="false">STDEV(J5693:L5693)</f>
        <v>576863.84625434</v>
      </c>
      <c r="T5693" s="25" t="n">
        <f aca="false">IF(P5693&gt;0,S5693/P5693,NA())</f>
        <v>0.138783800518969</v>
      </c>
      <c r="U5693" s="4" t="str">
        <f aca="false">IF(T5693&lt;=Parametros!$B$7,"MENOR",IF(T5693&lt;=Parametros!$B$8,"PROMEDIO MENOR-MEDIANA","PROMEDIO"))</f>
        <v>MENOR</v>
      </c>
      <c r="V5693" s="23" t="n">
        <f aca="false">IF(T5693&lt;=Parametros!$B$7,M5693,IF(T5693&lt;=Parametros!$B$8,Q5693,P5693))</f>
        <v>3655376.35</v>
      </c>
      <c r="W5693" s="26" t="n">
        <f aca="false">ROUND(V5693,0)</f>
        <v>3655376</v>
      </c>
      <c r="X5693" s="27" t="n">
        <f aca="false">K5693/G5693</f>
        <v>0.959470508178283</v>
      </c>
      <c r="Y5693" s="27" t="n">
        <f aca="false">L5693/G5693</f>
        <v>1.25653599875059</v>
      </c>
    </row>
    <row r="5694" customFormat="false" ht="26.25" hidden="false" customHeight="true" outlineLevel="0" collapsed="false">
      <c r="A5694" s="4" t="s">
        <v>608</v>
      </c>
      <c r="B5694" s="4" t="s">
        <v>1668</v>
      </c>
      <c r="C5694" s="4" t="s">
        <v>2750</v>
      </c>
      <c r="D5694" s="4" t="s">
        <v>2751</v>
      </c>
      <c r="E5694" s="4" t="s">
        <v>98</v>
      </c>
      <c r="F5694" s="4" t="s">
        <v>99</v>
      </c>
      <c r="G5694" s="23" t="n">
        <v>3809785</v>
      </c>
      <c r="H5694" s="24" t="n">
        <f aca="false">Parametros!$B$3</f>
        <v>160.42</v>
      </c>
      <c r="I5694" s="24" t="n">
        <f aca="false">Parametros!$B$4</f>
        <v>151.76</v>
      </c>
      <c r="J5694" s="23" t="n">
        <f aca="false">G5694*H5694/I5694</f>
        <v>4027185.75184502</v>
      </c>
      <c r="K5694" s="23" t="n">
        <v>3655376.35</v>
      </c>
      <c r="L5694" s="23" t="n">
        <v>4787132</v>
      </c>
      <c r="M5694" s="23" t="n">
        <f aca="false">MIN(J5694:L5694)</f>
        <v>3655376.35</v>
      </c>
      <c r="N5694" s="23" t="n">
        <f aca="false">MAX(J5694:L5694)</f>
        <v>4787132</v>
      </c>
      <c r="O5694" s="23" t="n">
        <f aca="false">MEDIAN(J5694:L5694)</f>
        <v>4027185.75184502</v>
      </c>
      <c r="P5694" s="23" t="n">
        <f aca="false">AVERAGE(J5694:L5694)</f>
        <v>4156564.70061501</v>
      </c>
      <c r="Q5694" s="23" t="n">
        <f aca="false">AVERAGE(M5694,O5694)</f>
        <v>3841281.05092251</v>
      </c>
      <c r="R5694" s="23" t="n">
        <f aca="false">AVERAGE(N5694,O5694)</f>
        <v>4407158.87592251</v>
      </c>
      <c r="S5694" s="23" t="n">
        <f aca="false">STDEV(J5694:L5694)</f>
        <v>576863.84625434</v>
      </c>
      <c r="T5694" s="25" t="n">
        <f aca="false">IF(P5694&gt;0,S5694/P5694,NA())</f>
        <v>0.138783800518969</v>
      </c>
      <c r="U5694" s="4" t="str">
        <f aca="false">IF(T5694&lt;=Parametros!$B$7,"MENOR",IF(T5694&lt;=Parametros!$B$8,"PROMEDIO MENOR-MEDIANA","PROMEDIO"))</f>
        <v>MENOR</v>
      </c>
      <c r="V5694" s="23" t="n">
        <f aca="false">IF(T5694&lt;=Parametros!$B$7,M5694,IF(T5694&lt;=Parametros!$B$8,Q5694,P5694))</f>
        <v>3655376.35</v>
      </c>
      <c r="W5694" s="26" t="n">
        <f aca="false">ROUND(V5694,0)</f>
        <v>3655376</v>
      </c>
      <c r="X5694" s="27" t="n">
        <f aca="false">K5694/G5694</f>
        <v>0.959470508178283</v>
      </c>
      <c r="Y5694" s="27" t="n">
        <f aca="false">L5694/G5694</f>
        <v>1.25653599875059</v>
      </c>
    </row>
    <row r="5695" customFormat="false" ht="15" hidden="false" customHeight="true" outlineLevel="0" collapsed="false">
      <c r="A5695" s="22" t="s">
        <v>710</v>
      </c>
      <c r="B5695" s="22" t="s">
        <v>711</v>
      </c>
      <c r="C5695" s="22"/>
      <c r="D5695" s="22"/>
      <c r="E5695" s="22"/>
      <c r="F5695" s="22"/>
      <c r="G5695" s="22"/>
      <c r="H5695" s="22"/>
      <c r="I5695" s="22"/>
      <c r="J5695" s="22"/>
      <c r="K5695" s="22"/>
      <c r="L5695" s="22"/>
      <c r="M5695" s="22"/>
      <c r="N5695" s="22"/>
      <c r="O5695" s="22"/>
      <c r="P5695" s="22"/>
      <c r="Q5695" s="22"/>
      <c r="R5695" s="22"/>
      <c r="S5695" s="22"/>
      <c r="T5695" s="22"/>
      <c r="U5695" s="22"/>
      <c r="V5695" s="22"/>
      <c r="W5695" s="22"/>
    </row>
    <row r="5696" customFormat="false" ht="39" hidden="false" customHeight="true" outlineLevel="0" collapsed="false">
      <c r="A5696" s="4" t="s">
        <v>712</v>
      </c>
      <c r="B5696" s="4" t="s">
        <v>1668</v>
      </c>
      <c r="C5696" s="4" t="s">
        <v>2752</v>
      </c>
      <c r="D5696" s="4" t="s">
        <v>2753</v>
      </c>
      <c r="E5696" s="4" t="s">
        <v>98</v>
      </c>
      <c r="F5696" s="4" t="s">
        <v>99</v>
      </c>
      <c r="G5696" s="23" t="n">
        <v>808308</v>
      </c>
      <c r="H5696" s="24" t="n">
        <f aca="false">Parametros!$B$3</f>
        <v>160.42</v>
      </c>
      <c r="I5696" s="24" t="n">
        <f aca="false">Parametros!$B$4</f>
        <v>151.76</v>
      </c>
      <c r="J5696" s="23" t="n">
        <f aca="false">G5696*H5696/I5696</f>
        <v>854433.113863996</v>
      </c>
      <c r="K5696" s="23" t="n">
        <v>775548.07</v>
      </c>
      <c r="L5696" s="23" t="n">
        <v>1015665</v>
      </c>
      <c r="M5696" s="23" t="n">
        <f aca="false">MIN(J5696:L5696)</f>
        <v>775548.07</v>
      </c>
      <c r="N5696" s="23" t="n">
        <f aca="false">MAX(J5696:L5696)</f>
        <v>1015665</v>
      </c>
      <c r="O5696" s="23" t="n">
        <f aca="false">MEDIAN(J5696:L5696)</f>
        <v>854433.113863996</v>
      </c>
      <c r="P5696" s="23" t="n">
        <f aca="false">AVERAGE(J5696:L5696)</f>
        <v>881882.061287999</v>
      </c>
      <c r="Q5696" s="23" t="n">
        <f aca="false">AVERAGE(M5696,O5696)</f>
        <v>814990.591931998</v>
      </c>
      <c r="R5696" s="23" t="n">
        <f aca="false">AVERAGE(N5696,O5696)</f>
        <v>935049.056931998</v>
      </c>
      <c r="S5696" s="23" t="n">
        <f aca="false">STDEV(J5696:L5696)</f>
        <v>122389.209304458</v>
      </c>
      <c r="T5696" s="25" t="n">
        <f aca="false">IF(P5696&gt;0,S5696/P5696,NA())</f>
        <v>0.138781833395848</v>
      </c>
      <c r="U5696" s="4" t="str">
        <f aca="false">IF(T5696&lt;=Parametros!$B$7,"MENOR",IF(T5696&lt;=Parametros!$B$8,"PROMEDIO MENOR-MEDIANA","PROMEDIO"))</f>
        <v>MENOR</v>
      </c>
      <c r="V5696" s="23" t="n">
        <f aca="false">IF(T5696&lt;=Parametros!$B$7,M5696,IF(T5696&lt;=Parametros!$B$8,Q5696,P5696))</f>
        <v>775548.07</v>
      </c>
      <c r="W5696" s="26" t="n">
        <f aca="false">ROUND(V5696,0)</f>
        <v>775548</v>
      </c>
      <c r="X5696" s="27" t="n">
        <f aca="false">K5696/G5696</f>
        <v>0.959470981358591</v>
      </c>
      <c r="Y5696" s="27" t="n">
        <f aca="false">L5696/G5696</f>
        <v>1.25653216348224</v>
      </c>
    </row>
    <row r="5697" customFormat="false" ht="39" hidden="false" customHeight="true" outlineLevel="0" collapsed="false">
      <c r="A5697" s="4" t="s">
        <v>715</v>
      </c>
      <c r="B5697" s="4" t="s">
        <v>1668</v>
      </c>
      <c r="C5697" s="4" t="s">
        <v>2754</v>
      </c>
      <c r="D5697" s="4" t="s">
        <v>2755</v>
      </c>
      <c r="E5697" s="4" t="s">
        <v>98</v>
      </c>
      <c r="F5697" s="4" t="s">
        <v>99</v>
      </c>
      <c r="G5697" s="23" t="n">
        <v>683953</v>
      </c>
      <c r="H5697" s="24" t="n">
        <f aca="false">Parametros!$B$3</f>
        <v>160.42</v>
      </c>
      <c r="I5697" s="24" t="n">
        <f aca="false">Parametros!$B$4</f>
        <v>151.76</v>
      </c>
      <c r="J5697" s="23" t="n">
        <f aca="false">G5697*H5697/I5697</f>
        <v>722981.946889826</v>
      </c>
      <c r="K5697" s="23" t="n">
        <v>656232.99</v>
      </c>
      <c r="L5697" s="23" t="n">
        <v>859299</v>
      </c>
      <c r="M5697" s="23" t="n">
        <f aca="false">MIN(J5697:L5697)</f>
        <v>656232.99</v>
      </c>
      <c r="N5697" s="23" t="n">
        <f aca="false">MAX(J5697:L5697)</f>
        <v>859299</v>
      </c>
      <c r="O5697" s="23" t="n">
        <f aca="false">MEDIAN(J5697:L5697)</f>
        <v>722981.946889826</v>
      </c>
      <c r="P5697" s="23" t="n">
        <f aca="false">AVERAGE(J5697:L5697)</f>
        <v>746171.312296609</v>
      </c>
      <c r="Q5697" s="23" t="n">
        <f aca="false">AVERAGE(M5697,O5697)</f>
        <v>689607.468444913</v>
      </c>
      <c r="R5697" s="23" t="n">
        <f aca="false">AVERAGE(N5697,O5697)</f>
        <v>791140.473444913</v>
      </c>
      <c r="S5697" s="23" t="n">
        <f aca="false">STDEV(J5697:L5697)</f>
        <v>103500.053648812</v>
      </c>
      <c r="T5697" s="25" t="n">
        <f aca="false">IF(P5697&gt;0,S5697/P5697,NA())</f>
        <v>0.138708165193666</v>
      </c>
      <c r="U5697" s="4" t="str">
        <f aca="false">IF(T5697&lt;=Parametros!$B$7,"MENOR",IF(T5697&lt;=Parametros!$B$8,"PROMEDIO MENOR-MEDIANA","PROMEDIO"))</f>
        <v>MENOR</v>
      </c>
      <c r="V5697" s="23" t="n">
        <f aca="false">IF(T5697&lt;=Parametros!$B$7,M5697,IF(T5697&lt;=Parametros!$B$8,Q5697,P5697))</f>
        <v>656232.99</v>
      </c>
      <c r="W5697" s="26" t="n">
        <f aca="false">ROUND(V5697,0)</f>
        <v>656233</v>
      </c>
      <c r="X5697" s="27" t="n">
        <f aca="false">K5697/G5697</f>
        <v>0.959470884695293</v>
      </c>
      <c r="Y5697" s="27" t="n">
        <f aca="false">L5697/G5697</f>
        <v>1.25637141733423</v>
      </c>
    </row>
    <row r="5698" customFormat="false" ht="26.25" hidden="false" customHeight="true" outlineLevel="0" collapsed="false">
      <c r="A5698" s="4" t="s">
        <v>718</v>
      </c>
      <c r="B5698" s="4" t="s">
        <v>1668</v>
      </c>
      <c r="C5698" s="4" t="s">
        <v>2756</v>
      </c>
      <c r="D5698" s="4" t="s">
        <v>2757</v>
      </c>
      <c r="E5698" s="4" t="s">
        <v>98</v>
      </c>
      <c r="F5698" s="4" t="s">
        <v>99</v>
      </c>
      <c r="G5698" s="23" t="n">
        <v>1094324</v>
      </c>
      <c r="H5698" s="24" t="n">
        <f aca="false">Parametros!$B$3</f>
        <v>160.42</v>
      </c>
      <c r="I5698" s="24" t="n">
        <f aca="false">Parametros!$B$4</f>
        <v>151.76</v>
      </c>
      <c r="J5698" s="23" t="n">
        <f aca="false">G5698*H5698/I5698</f>
        <v>1156770.26937269</v>
      </c>
      <c r="K5698" s="23" t="n">
        <v>1049971.68</v>
      </c>
      <c r="L5698" s="23" t="n">
        <v>1375045</v>
      </c>
      <c r="M5698" s="23" t="n">
        <f aca="false">MIN(J5698:L5698)</f>
        <v>1049971.68</v>
      </c>
      <c r="N5698" s="23" t="n">
        <f aca="false">MAX(J5698:L5698)</f>
        <v>1375045</v>
      </c>
      <c r="O5698" s="23" t="n">
        <f aca="false">MEDIAN(J5698:L5698)</f>
        <v>1156770.26937269</v>
      </c>
      <c r="P5698" s="23" t="n">
        <f aca="false">AVERAGE(J5698:L5698)</f>
        <v>1193928.98312423</v>
      </c>
      <c r="Q5698" s="23" t="n">
        <f aca="false">AVERAGE(M5698,O5698)</f>
        <v>1103370.97468635</v>
      </c>
      <c r="R5698" s="23" t="n">
        <f aca="false">AVERAGE(N5698,O5698)</f>
        <v>1265907.63468635</v>
      </c>
      <c r="S5698" s="23" t="n">
        <f aca="false">STDEV(J5698:L5698)</f>
        <v>165691.711771311</v>
      </c>
      <c r="T5698" s="25" t="n">
        <f aca="false">IF(P5698&gt;0,S5698/P5698,NA())</f>
        <v>0.138778532151665</v>
      </c>
      <c r="U5698" s="4" t="str">
        <f aca="false">IF(T5698&lt;=Parametros!$B$7,"MENOR",IF(T5698&lt;=Parametros!$B$8,"PROMEDIO MENOR-MEDIANA","PROMEDIO"))</f>
        <v>MENOR</v>
      </c>
      <c r="V5698" s="23" t="n">
        <f aca="false">IF(T5698&lt;=Parametros!$B$7,M5698,IF(T5698&lt;=Parametros!$B$8,Q5698,P5698))</f>
        <v>1049971.68</v>
      </c>
      <c r="W5698" s="26" t="n">
        <f aca="false">ROUND(V5698,0)</f>
        <v>1049972</v>
      </c>
      <c r="X5698" s="27" t="n">
        <f aca="false">K5698/G5698</f>
        <v>0.95947057726962</v>
      </c>
      <c r="Y5698" s="27" t="n">
        <f aca="false">L5698/G5698</f>
        <v>1.25652457590257</v>
      </c>
    </row>
    <row r="5699" customFormat="false" ht="26.25" hidden="false" customHeight="true" outlineLevel="0" collapsed="false">
      <c r="A5699" s="4" t="s">
        <v>721</v>
      </c>
      <c r="B5699" s="4" t="s">
        <v>1668</v>
      </c>
      <c r="C5699" s="4" t="s">
        <v>2123</v>
      </c>
      <c r="D5699" s="4" t="s">
        <v>2124</v>
      </c>
      <c r="E5699" s="4" t="s">
        <v>98</v>
      </c>
      <c r="F5699" s="4" t="s">
        <v>99</v>
      </c>
      <c r="G5699" s="23" t="n">
        <v>683953</v>
      </c>
      <c r="H5699" s="24" t="n">
        <f aca="false">Parametros!$B$3</f>
        <v>160.42</v>
      </c>
      <c r="I5699" s="24" t="n">
        <f aca="false">Parametros!$B$4</f>
        <v>151.76</v>
      </c>
      <c r="J5699" s="23" t="n">
        <f aca="false">G5699*H5699/I5699</f>
        <v>722981.946889826</v>
      </c>
      <c r="K5699" s="23" t="n">
        <v>656232.99</v>
      </c>
      <c r="L5699" s="23" t="n">
        <v>859299</v>
      </c>
      <c r="M5699" s="23" t="n">
        <f aca="false">MIN(J5699:L5699)</f>
        <v>656232.99</v>
      </c>
      <c r="N5699" s="23" t="n">
        <f aca="false">MAX(J5699:L5699)</f>
        <v>859299</v>
      </c>
      <c r="O5699" s="23" t="n">
        <f aca="false">MEDIAN(J5699:L5699)</f>
        <v>722981.946889826</v>
      </c>
      <c r="P5699" s="23" t="n">
        <f aca="false">AVERAGE(J5699:L5699)</f>
        <v>746171.312296609</v>
      </c>
      <c r="Q5699" s="23" t="n">
        <f aca="false">AVERAGE(M5699,O5699)</f>
        <v>689607.468444913</v>
      </c>
      <c r="R5699" s="23" t="n">
        <f aca="false">AVERAGE(N5699,O5699)</f>
        <v>791140.473444913</v>
      </c>
      <c r="S5699" s="23" t="n">
        <f aca="false">STDEV(J5699:L5699)</f>
        <v>103500.053648812</v>
      </c>
      <c r="T5699" s="25" t="n">
        <f aca="false">IF(P5699&gt;0,S5699/P5699,NA())</f>
        <v>0.138708165193666</v>
      </c>
      <c r="U5699" s="4" t="str">
        <f aca="false">IF(T5699&lt;=Parametros!$B$7,"MENOR",IF(T5699&lt;=Parametros!$B$8,"PROMEDIO MENOR-MEDIANA","PROMEDIO"))</f>
        <v>MENOR</v>
      </c>
      <c r="V5699" s="23" t="n">
        <f aca="false">IF(T5699&lt;=Parametros!$B$7,M5699,IF(T5699&lt;=Parametros!$B$8,Q5699,P5699))</f>
        <v>656232.99</v>
      </c>
      <c r="W5699" s="26" t="n">
        <f aca="false">ROUND(V5699,0)</f>
        <v>656233</v>
      </c>
      <c r="X5699" s="27" t="n">
        <f aca="false">K5699/G5699</f>
        <v>0.959470884695293</v>
      </c>
      <c r="Y5699" s="27" t="n">
        <f aca="false">L5699/G5699</f>
        <v>1.25637141733423</v>
      </c>
    </row>
    <row r="5700" customFormat="false" ht="26.25" hidden="false" customHeight="true" outlineLevel="0" collapsed="false">
      <c r="A5700" s="4" t="s">
        <v>724</v>
      </c>
      <c r="B5700" s="4" t="s">
        <v>1668</v>
      </c>
      <c r="C5700" s="4" t="s">
        <v>2758</v>
      </c>
      <c r="D5700" s="4" t="s">
        <v>2759</v>
      </c>
      <c r="E5700" s="4" t="s">
        <v>98</v>
      </c>
      <c r="F5700" s="4" t="s">
        <v>99</v>
      </c>
      <c r="G5700" s="23" t="n">
        <v>136791</v>
      </c>
      <c r="H5700" s="24" t="n">
        <f aca="false">Parametros!$B$3</f>
        <v>160.42</v>
      </c>
      <c r="I5700" s="24" t="n">
        <f aca="false">Parametros!$B$4</f>
        <v>151.76</v>
      </c>
      <c r="J5700" s="23" t="n">
        <f aca="false">G5700*H5700/I5700</f>
        <v>144596.812203479</v>
      </c>
      <c r="K5700" s="23" t="n">
        <v>131247.15</v>
      </c>
      <c r="L5700" s="23" t="n">
        <v>171836</v>
      </c>
      <c r="M5700" s="23" t="n">
        <f aca="false">MIN(J5700:L5700)</f>
        <v>131247.15</v>
      </c>
      <c r="N5700" s="23" t="n">
        <f aca="false">MAX(J5700:L5700)</f>
        <v>171836</v>
      </c>
      <c r="O5700" s="23" t="n">
        <f aca="false">MEDIAN(J5700:L5700)</f>
        <v>144596.812203479</v>
      </c>
      <c r="P5700" s="23" t="n">
        <f aca="false">AVERAGE(J5700:L5700)</f>
        <v>149226.654067826</v>
      </c>
      <c r="Q5700" s="23" t="n">
        <f aca="false">AVERAGE(M5700,O5700)</f>
        <v>137921.98110174</v>
      </c>
      <c r="R5700" s="23" t="n">
        <f aca="false">AVERAGE(N5700,O5700)</f>
        <v>158216.40610174</v>
      </c>
      <c r="S5700" s="23" t="n">
        <f aca="false">STDEV(J5700:L5700)</f>
        <v>20686.7170630642</v>
      </c>
      <c r="T5700" s="25" t="n">
        <f aca="false">IF(P5700&gt;0,S5700/P5700,NA())</f>
        <v>0.138626153566786</v>
      </c>
      <c r="U5700" s="4" t="str">
        <f aca="false">IF(T5700&lt;=Parametros!$B$7,"MENOR",IF(T5700&lt;=Parametros!$B$8,"PROMEDIO MENOR-MEDIANA","PROMEDIO"))</f>
        <v>MENOR</v>
      </c>
      <c r="V5700" s="23" t="n">
        <f aca="false">IF(T5700&lt;=Parametros!$B$7,M5700,IF(T5700&lt;=Parametros!$B$8,Q5700,P5700))</f>
        <v>131247.15</v>
      </c>
      <c r="W5700" s="26" t="n">
        <f aca="false">ROUND(V5700,0)</f>
        <v>131247</v>
      </c>
      <c r="X5700" s="27" t="n">
        <f aca="false">K5700/G5700</f>
        <v>0.959472114393491</v>
      </c>
      <c r="Y5700" s="27" t="n">
        <f aca="false">L5700/G5700</f>
        <v>1.25619375543713</v>
      </c>
    </row>
    <row r="5701" customFormat="false" ht="26.25" hidden="false" customHeight="true" outlineLevel="0" collapsed="false">
      <c r="A5701" s="4" t="s">
        <v>727</v>
      </c>
      <c r="B5701" s="4" t="s">
        <v>1668</v>
      </c>
      <c r="C5701" s="4" t="s">
        <v>2760</v>
      </c>
      <c r="D5701" s="4" t="s">
        <v>2761</v>
      </c>
      <c r="E5701" s="4" t="s">
        <v>98</v>
      </c>
      <c r="F5701" s="4" t="s">
        <v>99</v>
      </c>
      <c r="G5701" s="23" t="n">
        <v>136791</v>
      </c>
      <c r="H5701" s="24" t="n">
        <f aca="false">Parametros!$B$3</f>
        <v>160.42</v>
      </c>
      <c r="I5701" s="24" t="n">
        <f aca="false">Parametros!$B$4</f>
        <v>151.76</v>
      </c>
      <c r="J5701" s="23" t="n">
        <f aca="false">G5701*H5701/I5701</f>
        <v>144596.812203479</v>
      </c>
      <c r="K5701" s="23" t="n">
        <v>131247.15</v>
      </c>
      <c r="L5701" s="23" t="n">
        <v>171836</v>
      </c>
      <c r="M5701" s="23" t="n">
        <f aca="false">MIN(J5701:L5701)</f>
        <v>131247.15</v>
      </c>
      <c r="N5701" s="23" t="n">
        <f aca="false">MAX(J5701:L5701)</f>
        <v>171836</v>
      </c>
      <c r="O5701" s="23" t="n">
        <f aca="false">MEDIAN(J5701:L5701)</f>
        <v>144596.812203479</v>
      </c>
      <c r="P5701" s="23" t="n">
        <f aca="false">AVERAGE(J5701:L5701)</f>
        <v>149226.654067826</v>
      </c>
      <c r="Q5701" s="23" t="n">
        <f aca="false">AVERAGE(M5701,O5701)</f>
        <v>137921.98110174</v>
      </c>
      <c r="R5701" s="23" t="n">
        <f aca="false">AVERAGE(N5701,O5701)</f>
        <v>158216.40610174</v>
      </c>
      <c r="S5701" s="23" t="n">
        <f aca="false">STDEV(J5701:L5701)</f>
        <v>20686.7170630642</v>
      </c>
      <c r="T5701" s="25" t="n">
        <f aca="false">IF(P5701&gt;0,S5701/P5701,NA())</f>
        <v>0.138626153566786</v>
      </c>
      <c r="U5701" s="4" t="str">
        <f aca="false">IF(T5701&lt;=Parametros!$B$7,"MENOR",IF(T5701&lt;=Parametros!$B$8,"PROMEDIO MENOR-MEDIANA","PROMEDIO"))</f>
        <v>MENOR</v>
      </c>
      <c r="V5701" s="23" t="n">
        <f aca="false">IF(T5701&lt;=Parametros!$B$7,M5701,IF(T5701&lt;=Parametros!$B$8,Q5701,P5701))</f>
        <v>131247.15</v>
      </c>
      <c r="W5701" s="26" t="n">
        <f aca="false">ROUND(V5701,0)</f>
        <v>131247</v>
      </c>
      <c r="X5701" s="27" t="n">
        <f aca="false">K5701/G5701</f>
        <v>0.959472114393491</v>
      </c>
      <c r="Y5701" s="27" t="n">
        <f aca="false">L5701/G5701</f>
        <v>1.25619375543713</v>
      </c>
    </row>
    <row r="5702" customFormat="false" ht="26.25" hidden="false" customHeight="true" outlineLevel="0" collapsed="false">
      <c r="A5702" s="4" t="s">
        <v>730</v>
      </c>
      <c r="B5702" s="4" t="s">
        <v>1668</v>
      </c>
      <c r="C5702" s="4" t="s">
        <v>2762</v>
      </c>
      <c r="D5702" s="4" t="s">
        <v>2763</v>
      </c>
      <c r="E5702" s="4" t="s">
        <v>98</v>
      </c>
      <c r="F5702" s="4" t="s">
        <v>99</v>
      </c>
      <c r="G5702" s="23" t="n">
        <v>405850</v>
      </c>
      <c r="H5702" s="24" t="n">
        <f aca="false">Parametros!$B$3</f>
        <v>160.42</v>
      </c>
      <c r="I5702" s="24" t="n">
        <f aca="false">Parametros!$B$4</f>
        <v>151.76</v>
      </c>
      <c r="J5702" s="23" t="n">
        <f aca="false">G5702*H5702/I5702</f>
        <v>429009.337111228</v>
      </c>
      <c r="K5702" s="23" t="n">
        <v>389400.93</v>
      </c>
      <c r="L5702" s="23" t="n">
        <v>509915</v>
      </c>
      <c r="M5702" s="23" t="n">
        <f aca="false">MIN(J5702:L5702)</f>
        <v>389400.93</v>
      </c>
      <c r="N5702" s="23" t="n">
        <f aca="false">MAX(J5702:L5702)</f>
        <v>509915</v>
      </c>
      <c r="O5702" s="23" t="n">
        <f aca="false">MEDIAN(J5702:L5702)</f>
        <v>429009.337111228</v>
      </c>
      <c r="P5702" s="23" t="n">
        <f aca="false">AVERAGE(J5702:L5702)</f>
        <v>442775.089037076</v>
      </c>
      <c r="Q5702" s="23" t="n">
        <f aca="false">AVERAGE(M5702,O5702)</f>
        <v>409205.133555614</v>
      </c>
      <c r="R5702" s="23" t="n">
        <f aca="false">AVERAGE(N5702,O5702)</f>
        <v>469462.168555614</v>
      </c>
      <c r="S5702" s="23" t="n">
        <f aca="false">STDEV(J5702:L5702)</f>
        <v>61425.0129145629</v>
      </c>
      <c r="T5702" s="25" t="n">
        <f aca="false">IF(P5702&gt;0,S5702/P5702,NA())</f>
        <v>0.138727345858925</v>
      </c>
      <c r="U5702" s="4" t="str">
        <f aca="false">IF(T5702&lt;=Parametros!$B$7,"MENOR",IF(T5702&lt;=Parametros!$B$8,"PROMEDIO MENOR-MEDIANA","PROMEDIO"))</f>
        <v>MENOR</v>
      </c>
      <c r="V5702" s="23" t="n">
        <f aca="false">IF(T5702&lt;=Parametros!$B$7,M5702,IF(T5702&lt;=Parametros!$B$8,Q5702,P5702))</f>
        <v>389400.93</v>
      </c>
      <c r="W5702" s="26" t="n">
        <f aca="false">ROUND(V5702,0)</f>
        <v>389401</v>
      </c>
      <c r="X5702" s="27" t="n">
        <f aca="false">K5702/G5702</f>
        <v>0.959470075150918</v>
      </c>
      <c r="Y5702" s="27" t="n">
        <f aca="false">L5702/G5702</f>
        <v>1.25641246766047</v>
      </c>
    </row>
    <row r="5703" customFormat="false" ht="26.25" hidden="false" customHeight="true" outlineLevel="0" collapsed="false">
      <c r="A5703" s="4" t="s">
        <v>733</v>
      </c>
      <c r="B5703" s="4" t="s">
        <v>1668</v>
      </c>
      <c r="C5703" s="4" t="s">
        <v>2764</v>
      </c>
      <c r="D5703" s="4" t="s">
        <v>2765</v>
      </c>
      <c r="E5703" s="4" t="s">
        <v>98</v>
      </c>
      <c r="F5703" s="4" t="s">
        <v>99</v>
      </c>
      <c r="G5703" s="23" t="n">
        <v>405850</v>
      </c>
      <c r="H5703" s="24" t="n">
        <f aca="false">Parametros!$B$3</f>
        <v>160.42</v>
      </c>
      <c r="I5703" s="24" t="n">
        <f aca="false">Parametros!$B$4</f>
        <v>151.76</v>
      </c>
      <c r="J5703" s="23" t="n">
        <f aca="false">G5703*H5703/I5703</f>
        <v>429009.337111228</v>
      </c>
      <c r="K5703" s="23" t="n">
        <v>389400.93</v>
      </c>
      <c r="L5703" s="23" t="n">
        <v>509915</v>
      </c>
      <c r="M5703" s="23" t="n">
        <f aca="false">MIN(J5703:L5703)</f>
        <v>389400.93</v>
      </c>
      <c r="N5703" s="23" t="n">
        <f aca="false">MAX(J5703:L5703)</f>
        <v>509915</v>
      </c>
      <c r="O5703" s="23" t="n">
        <f aca="false">MEDIAN(J5703:L5703)</f>
        <v>429009.337111228</v>
      </c>
      <c r="P5703" s="23" t="n">
        <f aca="false">AVERAGE(J5703:L5703)</f>
        <v>442775.089037076</v>
      </c>
      <c r="Q5703" s="23" t="n">
        <f aca="false">AVERAGE(M5703,O5703)</f>
        <v>409205.133555614</v>
      </c>
      <c r="R5703" s="23" t="n">
        <f aca="false">AVERAGE(N5703,O5703)</f>
        <v>469462.168555614</v>
      </c>
      <c r="S5703" s="23" t="n">
        <f aca="false">STDEV(J5703:L5703)</f>
        <v>61425.0129145629</v>
      </c>
      <c r="T5703" s="25" t="n">
        <f aca="false">IF(P5703&gt;0,S5703/P5703,NA())</f>
        <v>0.138727345858925</v>
      </c>
      <c r="U5703" s="4" t="str">
        <f aca="false">IF(T5703&lt;=Parametros!$B$7,"MENOR",IF(T5703&lt;=Parametros!$B$8,"PROMEDIO MENOR-MEDIANA","PROMEDIO"))</f>
        <v>MENOR</v>
      </c>
      <c r="V5703" s="23" t="n">
        <f aca="false">IF(T5703&lt;=Parametros!$B$7,M5703,IF(T5703&lt;=Parametros!$B$8,Q5703,P5703))</f>
        <v>389400.93</v>
      </c>
      <c r="W5703" s="26" t="n">
        <f aca="false">ROUND(V5703,0)</f>
        <v>389401</v>
      </c>
      <c r="X5703" s="27" t="n">
        <f aca="false">K5703/G5703</f>
        <v>0.959470075150918</v>
      </c>
      <c r="Y5703" s="27" t="n">
        <f aca="false">L5703/G5703</f>
        <v>1.25641246766047</v>
      </c>
    </row>
    <row r="5704" customFormat="false" ht="26.25" hidden="false" customHeight="true" outlineLevel="0" collapsed="false">
      <c r="A5704" s="4" t="s">
        <v>736</v>
      </c>
      <c r="B5704" s="4" t="s">
        <v>1668</v>
      </c>
      <c r="C5704" s="4" t="s">
        <v>2147</v>
      </c>
      <c r="D5704" s="4" t="s">
        <v>2148</v>
      </c>
      <c r="E5704" s="4" t="s">
        <v>98</v>
      </c>
      <c r="F5704" s="4" t="s">
        <v>99</v>
      </c>
      <c r="G5704" s="23" t="n">
        <v>49290</v>
      </c>
      <c r="H5704" s="24" t="n">
        <f aca="false">Parametros!$B$3</f>
        <v>160.42</v>
      </c>
      <c r="I5704" s="24" t="n">
        <f aca="false">Parametros!$B$4</f>
        <v>151.76</v>
      </c>
      <c r="J5704" s="23" t="n">
        <f aca="false">G5704*H5704/I5704</f>
        <v>52102.6739588825</v>
      </c>
      <c r="K5704" s="23" t="n">
        <v>47292.08</v>
      </c>
      <c r="L5704" s="23" t="n">
        <v>61880</v>
      </c>
      <c r="M5704" s="23" t="n">
        <f aca="false">MIN(J5704:L5704)</f>
        <v>47292.08</v>
      </c>
      <c r="N5704" s="23" t="n">
        <f aca="false">MAX(J5704:L5704)</f>
        <v>61880</v>
      </c>
      <c r="O5704" s="23" t="n">
        <f aca="false">MEDIAN(J5704:L5704)</f>
        <v>52102.6739588825</v>
      </c>
      <c r="P5704" s="23" t="n">
        <f aca="false">AVERAGE(J5704:L5704)</f>
        <v>53758.2513196275</v>
      </c>
      <c r="Q5704" s="23" t="n">
        <f aca="false">AVERAGE(M5704,O5704)</f>
        <v>49697.3769794412</v>
      </c>
      <c r="R5704" s="23" t="n">
        <f aca="false">AVERAGE(N5704,O5704)</f>
        <v>56991.3369794412</v>
      </c>
      <c r="S5704" s="23" t="n">
        <f aca="false">STDEV(J5704:L5704)</f>
        <v>7433.54254576232</v>
      </c>
      <c r="T5704" s="25" t="n">
        <f aca="false">IF(P5704&gt;0,S5704/P5704,NA())</f>
        <v>0.138277238624544</v>
      </c>
      <c r="U5704" s="4" t="str">
        <f aca="false">IF(T5704&lt;=Parametros!$B$7,"MENOR",IF(T5704&lt;=Parametros!$B$8,"PROMEDIO MENOR-MEDIANA","PROMEDIO"))</f>
        <v>MENOR</v>
      </c>
      <c r="V5704" s="23" t="n">
        <f aca="false">IF(T5704&lt;=Parametros!$B$7,M5704,IF(T5704&lt;=Parametros!$B$8,Q5704,P5704))</f>
        <v>47292.08</v>
      </c>
      <c r="W5704" s="26" t="n">
        <f aca="false">ROUND(V5704,0)</f>
        <v>47292</v>
      </c>
      <c r="X5704" s="27" t="n">
        <f aca="false">K5704/G5704</f>
        <v>0.959466017447758</v>
      </c>
      <c r="Y5704" s="27" t="n">
        <f aca="false">L5704/G5704</f>
        <v>1.25542706431325</v>
      </c>
    </row>
    <row r="5705" customFormat="false" ht="26.25" hidden="false" customHeight="true" outlineLevel="0" collapsed="false">
      <c r="A5705" s="4" t="s">
        <v>739</v>
      </c>
      <c r="B5705" s="4" t="s">
        <v>1668</v>
      </c>
      <c r="C5705" s="4" t="s">
        <v>2766</v>
      </c>
      <c r="D5705" s="4" t="s">
        <v>2767</v>
      </c>
      <c r="E5705" s="4" t="s">
        <v>98</v>
      </c>
      <c r="F5705" s="4" t="s">
        <v>99</v>
      </c>
      <c r="G5705" s="23" t="n">
        <v>136791</v>
      </c>
      <c r="H5705" s="24" t="n">
        <f aca="false">Parametros!$B$3</f>
        <v>160.42</v>
      </c>
      <c r="I5705" s="24" t="n">
        <f aca="false">Parametros!$B$4</f>
        <v>151.76</v>
      </c>
      <c r="J5705" s="23" t="n">
        <f aca="false">G5705*H5705/I5705</f>
        <v>144596.812203479</v>
      </c>
      <c r="K5705" s="23" t="n">
        <v>131247.15</v>
      </c>
      <c r="L5705" s="23" t="n">
        <v>171836</v>
      </c>
      <c r="M5705" s="23" t="n">
        <f aca="false">MIN(J5705:L5705)</f>
        <v>131247.15</v>
      </c>
      <c r="N5705" s="23" t="n">
        <f aca="false">MAX(J5705:L5705)</f>
        <v>171836</v>
      </c>
      <c r="O5705" s="23" t="n">
        <f aca="false">MEDIAN(J5705:L5705)</f>
        <v>144596.812203479</v>
      </c>
      <c r="P5705" s="23" t="n">
        <f aca="false">AVERAGE(J5705:L5705)</f>
        <v>149226.654067826</v>
      </c>
      <c r="Q5705" s="23" t="n">
        <f aca="false">AVERAGE(M5705,O5705)</f>
        <v>137921.98110174</v>
      </c>
      <c r="R5705" s="23" t="n">
        <f aca="false">AVERAGE(N5705,O5705)</f>
        <v>158216.40610174</v>
      </c>
      <c r="S5705" s="23" t="n">
        <f aca="false">STDEV(J5705:L5705)</f>
        <v>20686.7170630642</v>
      </c>
      <c r="T5705" s="25" t="n">
        <f aca="false">IF(P5705&gt;0,S5705/P5705,NA())</f>
        <v>0.138626153566786</v>
      </c>
      <c r="U5705" s="4" t="str">
        <f aca="false">IF(T5705&lt;=Parametros!$B$7,"MENOR",IF(T5705&lt;=Parametros!$B$8,"PROMEDIO MENOR-MEDIANA","PROMEDIO"))</f>
        <v>MENOR</v>
      </c>
      <c r="V5705" s="23" t="n">
        <f aca="false">IF(T5705&lt;=Parametros!$B$7,M5705,IF(T5705&lt;=Parametros!$B$8,Q5705,P5705))</f>
        <v>131247.15</v>
      </c>
      <c r="W5705" s="26" t="n">
        <f aca="false">ROUND(V5705,0)</f>
        <v>131247</v>
      </c>
      <c r="X5705" s="27" t="n">
        <f aca="false">K5705/G5705</f>
        <v>0.959472114393491</v>
      </c>
      <c r="Y5705" s="27" t="n">
        <f aca="false">L5705/G5705</f>
        <v>1.25619375543713</v>
      </c>
    </row>
    <row r="5706" customFormat="false" ht="26.25" hidden="false" customHeight="true" outlineLevel="0" collapsed="false">
      <c r="A5706" s="4" t="s">
        <v>741</v>
      </c>
      <c r="B5706" s="4" t="s">
        <v>1668</v>
      </c>
      <c r="C5706" s="4" t="s">
        <v>2768</v>
      </c>
      <c r="D5706" s="4" t="s">
        <v>2769</v>
      </c>
      <c r="E5706" s="4" t="s">
        <v>98</v>
      </c>
      <c r="F5706" s="4" t="s">
        <v>99</v>
      </c>
      <c r="G5706" s="23" t="n">
        <v>812830</v>
      </c>
      <c r="H5706" s="24" t="n">
        <f aca="false">Parametros!$B$3</f>
        <v>160.42</v>
      </c>
      <c r="I5706" s="24" t="n">
        <f aca="false">Parametros!$B$4</f>
        <v>151.76</v>
      </c>
      <c r="J5706" s="23" t="n">
        <f aca="false">G5706*H5706/I5706</f>
        <v>859213.15629942</v>
      </c>
      <c r="K5706" s="23" t="n">
        <v>779886.75</v>
      </c>
      <c r="L5706" s="23" t="n">
        <v>1021258</v>
      </c>
      <c r="M5706" s="23" t="n">
        <f aca="false">MIN(J5706:L5706)</f>
        <v>779886.75</v>
      </c>
      <c r="N5706" s="23" t="n">
        <f aca="false">MAX(J5706:L5706)</f>
        <v>1021258</v>
      </c>
      <c r="O5706" s="23" t="n">
        <f aca="false">MEDIAN(J5706:L5706)</f>
        <v>859213.15629942</v>
      </c>
      <c r="P5706" s="23" t="n">
        <f aca="false">AVERAGE(J5706:L5706)</f>
        <v>886785.968766473</v>
      </c>
      <c r="Q5706" s="23" t="n">
        <f aca="false">AVERAGE(M5706,O5706)</f>
        <v>819549.95314971</v>
      </c>
      <c r="R5706" s="23" t="n">
        <f aca="false">AVERAGE(N5706,O5706)</f>
        <v>940235.57814971</v>
      </c>
      <c r="S5706" s="23" t="n">
        <f aca="false">STDEV(J5706:L5706)</f>
        <v>123025.261926761</v>
      </c>
      <c r="T5706" s="25" t="n">
        <f aca="false">IF(P5706&gt;0,S5706/P5706,NA())</f>
        <v>0.138731628893373</v>
      </c>
      <c r="U5706" s="4" t="str">
        <f aca="false">IF(T5706&lt;=Parametros!$B$7,"MENOR",IF(T5706&lt;=Parametros!$B$8,"PROMEDIO MENOR-MEDIANA","PROMEDIO"))</f>
        <v>MENOR</v>
      </c>
      <c r="V5706" s="23" t="n">
        <f aca="false">IF(T5706&lt;=Parametros!$B$7,M5706,IF(T5706&lt;=Parametros!$B$8,Q5706,P5706))</f>
        <v>779886.75</v>
      </c>
      <c r="W5706" s="26" t="n">
        <f aca="false">ROUND(V5706,0)</f>
        <v>779887</v>
      </c>
      <c r="X5706" s="27" t="n">
        <f aca="false">K5706/G5706</f>
        <v>0.959470922579137</v>
      </c>
      <c r="Y5706" s="27" t="n">
        <f aca="false">L5706/G5706</f>
        <v>1.25642262219652</v>
      </c>
    </row>
    <row r="5707" customFormat="false" ht="26.25" hidden="false" customHeight="true" outlineLevel="0" collapsed="false">
      <c r="A5707" s="4" t="s">
        <v>743</v>
      </c>
      <c r="B5707" s="4" t="s">
        <v>1668</v>
      </c>
      <c r="C5707" s="4" t="s">
        <v>2770</v>
      </c>
      <c r="D5707" s="4" t="s">
        <v>2771</v>
      </c>
      <c r="E5707" s="4" t="s">
        <v>98</v>
      </c>
      <c r="F5707" s="4" t="s">
        <v>99</v>
      </c>
      <c r="G5707" s="23" t="n">
        <v>812830</v>
      </c>
      <c r="H5707" s="24" t="n">
        <f aca="false">Parametros!$B$3</f>
        <v>160.42</v>
      </c>
      <c r="I5707" s="24" t="n">
        <f aca="false">Parametros!$B$4</f>
        <v>151.76</v>
      </c>
      <c r="J5707" s="23" t="n">
        <f aca="false">G5707*H5707/I5707</f>
        <v>859213.15629942</v>
      </c>
      <c r="K5707" s="23" t="n">
        <v>779886.75</v>
      </c>
      <c r="L5707" s="23" t="n">
        <v>1021258</v>
      </c>
      <c r="M5707" s="23" t="n">
        <f aca="false">MIN(J5707:L5707)</f>
        <v>779886.75</v>
      </c>
      <c r="N5707" s="23" t="n">
        <f aca="false">MAX(J5707:L5707)</f>
        <v>1021258</v>
      </c>
      <c r="O5707" s="23" t="n">
        <f aca="false">MEDIAN(J5707:L5707)</f>
        <v>859213.15629942</v>
      </c>
      <c r="P5707" s="23" t="n">
        <f aca="false">AVERAGE(J5707:L5707)</f>
        <v>886785.968766473</v>
      </c>
      <c r="Q5707" s="23" t="n">
        <f aca="false">AVERAGE(M5707,O5707)</f>
        <v>819549.95314971</v>
      </c>
      <c r="R5707" s="23" t="n">
        <f aca="false">AVERAGE(N5707,O5707)</f>
        <v>940235.57814971</v>
      </c>
      <c r="S5707" s="23" t="n">
        <f aca="false">STDEV(J5707:L5707)</f>
        <v>123025.261926761</v>
      </c>
      <c r="T5707" s="25" t="n">
        <f aca="false">IF(P5707&gt;0,S5707/P5707,NA())</f>
        <v>0.138731628893373</v>
      </c>
      <c r="U5707" s="4" t="str">
        <f aca="false">IF(T5707&lt;=Parametros!$B$7,"MENOR",IF(T5707&lt;=Parametros!$B$8,"PROMEDIO MENOR-MEDIANA","PROMEDIO"))</f>
        <v>MENOR</v>
      </c>
      <c r="V5707" s="23" t="n">
        <f aca="false">IF(T5707&lt;=Parametros!$B$7,M5707,IF(T5707&lt;=Parametros!$B$8,Q5707,P5707))</f>
        <v>779886.75</v>
      </c>
      <c r="W5707" s="26" t="n">
        <f aca="false">ROUND(V5707,0)</f>
        <v>779887</v>
      </c>
      <c r="X5707" s="27" t="n">
        <f aca="false">K5707/G5707</f>
        <v>0.959470922579137</v>
      </c>
      <c r="Y5707" s="27" t="n">
        <f aca="false">L5707/G5707</f>
        <v>1.25642262219652</v>
      </c>
    </row>
    <row r="5708" customFormat="false" ht="26.25" hidden="false" customHeight="true" outlineLevel="0" collapsed="false">
      <c r="A5708" s="4" t="s">
        <v>745</v>
      </c>
      <c r="B5708" s="4" t="s">
        <v>1668</v>
      </c>
      <c r="C5708" s="4" t="s">
        <v>2760</v>
      </c>
      <c r="D5708" s="4" t="s">
        <v>2761</v>
      </c>
      <c r="E5708" s="4" t="s">
        <v>98</v>
      </c>
      <c r="F5708" s="4" t="s">
        <v>99</v>
      </c>
      <c r="G5708" s="23" t="n">
        <v>133399</v>
      </c>
      <c r="H5708" s="24" t="n">
        <f aca="false">Parametros!$B$3</f>
        <v>160.42</v>
      </c>
      <c r="I5708" s="24" t="n">
        <f aca="false">Parametros!$B$4</f>
        <v>151.76</v>
      </c>
      <c r="J5708" s="23" t="n">
        <f aca="false">G5708*H5708/I5708</f>
        <v>141011.251845018</v>
      </c>
      <c r="K5708" s="23" t="n">
        <v>127992.45</v>
      </c>
      <c r="L5708" s="23" t="n">
        <v>167552</v>
      </c>
      <c r="M5708" s="23" t="n">
        <f aca="false">MIN(J5708:L5708)</f>
        <v>127992.45</v>
      </c>
      <c r="N5708" s="23" t="n">
        <f aca="false">MAX(J5708:L5708)</f>
        <v>167552</v>
      </c>
      <c r="O5708" s="23" t="n">
        <f aca="false">MEDIAN(J5708:L5708)</f>
        <v>141011.251845018</v>
      </c>
      <c r="P5708" s="23" t="n">
        <f aca="false">AVERAGE(J5708:L5708)</f>
        <v>145518.567281673</v>
      </c>
      <c r="Q5708" s="23" t="n">
        <f aca="false">AVERAGE(M5708,O5708)</f>
        <v>134501.850922509</v>
      </c>
      <c r="R5708" s="23" t="n">
        <f aca="false">AVERAGE(N5708,O5708)</f>
        <v>154281.625922509</v>
      </c>
      <c r="S5708" s="23" t="n">
        <f aca="false">STDEV(J5708:L5708)</f>
        <v>20161.2603372099</v>
      </c>
      <c r="T5708" s="25" t="n">
        <f aca="false">IF(P5708&gt;0,S5708/P5708,NA())</f>
        <v>0.138547683047104</v>
      </c>
      <c r="U5708" s="4" t="str">
        <f aca="false">IF(T5708&lt;=Parametros!$B$7,"MENOR",IF(T5708&lt;=Parametros!$B$8,"PROMEDIO MENOR-MEDIANA","PROMEDIO"))</f>
        <v>MENOR</v>
      </c>
      <c r="V5708" s="23" t="n">
        <f aca="false">IF(T5708&lt;=Parametros!$B$7,M5708,IF(T5708&lt;=Parametros!$B$8,Q5708,P5708))</f>
        <v>127992.45</v>
      </c>
      <c r="W5708" s="26" t="n">
        <f aca="false">ROUND(V5708,0)</f>
        <v>127992</v>
      </c>
      <c r="X5708" s="27" t="n">
        <f aca="false">K5708/G5708</f>
        <v>0.95947083561346</v>
      </c>
      <c r="Y5708" s="27" t="n">
        <f aca="false">L5708/G5708</f>
        <v>1.25602140945584</v>
      </c>
    </row>
    <row r="5709" customFormat="false" ht="39" hidden="false" customHeight="true" outlineLevel="0" collapsed="false">
      <c r="A5709" s="4" t="s">
        <v>747</v>
      </c>
      <c r="B5709" s="4" t="s">
        <v>1668</v>
      </c>
      <c r="C5709" s="4" t="s">
        <v>2772</v>
      </c>
      <c r="D5709" s="4" t="s">
        <v>2773</v>
      </c>
      <c r="E5709" s="4" t="s">
        <v>98</v>
      </c>
      <c r="F5709" s="4" t="s">
        <v>99</v>
      </c>
      <c r="G5709" s="23" t="n">
        <v>133399</v>
      </c>
      <c r="H5709" s="24" t="n">
        <f aca="false">Parametros!$B$3</f>
        <v>160.42</v>
      </c>
      <c r="I5709" s="24" t="n">
        <f aca="false">Parametros!$B$4</f>
        <v>151.76</v>
      </c>
      <c r="J5709" s="23" t="n">
        <f aca="false">G5709*H5709/I5709</f>
        <v>141011.251845018</v>
      </c>
      <c r="K5709" s="23" t="n">
        <v>127992.45</v>
      </c>
      <c r="L5709" s="23" t="n">
        <v>167552</v>
      </c>
      <c r="M5709" s="23" t="n">
        <f aca="false">MIN(J5709:L5709)</f>
        <v>127992.45</v>
      </c>
      <c r="N5709" s="23" t="n">
        <f aca="false">MAX(J5709:L5709)</f>
        <v>167552</v>
      </c>
      <c r="O5709" s="23" t="n">
        <f aca="false">MEDIAN(J5709:L5709)</f>
        <v>141011.251845018</v>
      </c>
      <c r="P5709" s="23" t="n">
        <f aca="false">AVERAGE(J5709:L5709)</f>
        <v>145518.567281673</v>
      </c>
      <c r="Q5709" s="23" t="n">
        <f aca="false">AVERAGE(M5709,O5709)</f>
        <v>134501.850922509</v>
      </c>
      <c r="R5709" s="23" t="n">
        <f aca="false">AVERAGE(N5709,O5709)</f>
        <v>154281.625922509</v>
      </c>
      <c r="S5709" s="23" t="n">
        <f aca="false">STDEV(J5709:L5709)</f>
        <v>20161.2603372099</v>
      </c>
      <c r="T5709" s="25" t="n">
        <f aca="false">IF(P5709&gt;0,S5709/P5709,NA())</f>
        <v>0.138547683047104</v>
      </c>
      <c r="U5709" s="4" t="str">
        <f aca="false">IF(T5709&lt;=Parametros!$B$7,"MENOR",IF(T5709&lt;=Parametros!$B$8,"PROMEDIO MENOR-MEDIANA","PROMEDIO"))</f>
        <v>MENOR</v>
      </c>
      <c r="V5709" s="23" t="n">
        <f aca="false">IF(T5709&lt;=Parametros!$B$7,M5709,IF(T5709&lt;=Parametros!$B$8,Q5709,P5709))</f>
        <v>127992.45</v>
      </c>
      <c r="W5709" s="26" t="n">
        <f aca="false">ROUND(V5709,0)</f>
        <v>127992</v>
      </c>
      <c r="X5709" s="27" t="n">
        <f aca="false">K5709/G5709</f>
        <v>0.95947083561346</v>
      </c>
      <c r="Y5709" s="27" t="n">
        <f aca="false">L5709/G5709</f>
        <v>1.25602140945584</v>
      </c>
    </row>
    <row r="5710" customFormat="false" ht="26.25" hidden="false" customHeight="true" outlineLevel="0" collapsed="false">
      <c r="A5710" s="4" t="s">
        <v>750</v>
      </c>
      <c r="B5710" s="4" t="s">
        <v>1668</v>
      </c>
      <c r="C5710" s="4" t="s">
        <v>2774</v>
      </c>
      <c r="D5710" s="4" t="s">
        <v>2775</v>
      </c>
      <c r="E5710" s="4" t="s">
        <v>98</v>
      </c>
      <c r="F5710" s="4" t="s">
        <v>99</v>
      </c>
      <c r="G5710" s="23" t="n">
        <v>133399</v>
      </c>
      <c r="H5710" s="24" t="n">
        <f aca="false">Parametros!$B$3</f>
        <v>160.42</v>
      </c>
      <c r="I5710" s="24" t="n">
        <f aca="false">Parametros!$B$4</f>
        <v>151.76</v>
      </c>
      <c r="J5710" s="23" t="n">
        <f aca="false">G5710*H5710/I5710</f>
        <v>141011.251845018</v>
      </c>
      <c r="K5710" s="23" t="n">
        <v>127992.45</v>
      </c>
      <c r="L5710" s="23" t="n">
        <v>167552</v>
      </c>
      <c r="M5710" s="23" t="n">
        <f aca="false">MIN(J5710:L5710)</f>
        <v>127992.45</v>
      </c>
      <c r="N5710" s="23" t="n">
        <f aca="false">MAX(J5710:L5710)</f>
        <v>167552</v>
      </c>
      <c r="O5710" s="23" t="n">
        <f aca="false">MEDIAN(J5710:L5710)</f>
        <v>141011.251845018</v>
      </c>
      <c r="P5710" s="23" t="n">
        <f aca="false">AVERAGE(J5710:L5710)</f>
        <v>145518.567281673</v>
      </c>
      <c r="Q5710" s="23" t="n">
        <f aca="false">AVERAGE(M5710,O5710)</f>
        <v>134501.850922509</v>
      </c>
      <c r="R5710" s="23" t="n">
        <f aca="false">AVERAGE(N5710,O5710)</f>
        <v>154281.625922509</v>
      </c>
      <c r="S5710" s="23" t="n">
        <f aca="false">STDEV(J5710:L5710)</f>
        <v>20161.2603372099</v>
      </c>
      <c r="T5710" s="25" t="n">
        <f aca="false">IF(P5710&gt;0,S5710/P5710,NA())</f>
        <v>0.138547683047104</v>
      </c>
      <c r="U5710" s="4" t="str">
        <f aca="false">IF(T5710&lt;=Parametros!$B$7,"MENOR",IF(T5710&lt;=Parametros!$B$8,"PROMEDIO MENOR-MEDIANA","PROMEDIO"))</f>
        <v>MENOR</v>
      </c>
      <c r="V5710" s="23" t="n">
        <f aca="false">IF(T5710&lt;=Parametros!$B$7,M5710,IF(T5710&lt;=Parametros!$B$8,Q5710,P5710))</f>
        <v>127992.45</v>
      </c>
      <c r="W5710" s="26" t="n">
        <f aca="false">ROUND(V5710,0)</f>
        <v>127992</v>
      </c>
      <c r="X5710" s="27" t="n">
        <f aca="false">K5710/G5710</f>
        <v>0.95947083561346</v>
      </c>
      <c r="Y5710" s="27" t="n">
        <f aca="false">L5710/G5710</f>
        <v>1.25602140945584</v>
      </c>
    </row>
    <row r="5711" customFormat="false" ht="26.25" hidden="false" customHeight="true" outlineLevel="0" collapsed="false">
      <c r="A5711" s="4" t="s">
        <v>752</v>
      </c>
      <c r="B5711" s="4" t="s">
        <v>1668</v>
      </c>
      <c r="C5711" s="4" t="s">
        <v>2776</v>
      </c>
      <c r="D5711" s="4" t="s">
        <v>2777</v>
      </c>
      <c r="E5711" s="4" t="s">
        <v>98</v>
      </c>
      <c r="F5711" s="4" t="s">
        <v>99</v>
      </c>
      <c r="G5711" s="23" t="n">
        <v>410372</v>
      </c>
      <c r="H5711" s="24" t="n">
        <f aca="false">Parametros!$B$3</f>
        <v>160.42</v>
      </c>
      <c r="I5711" s="24" t="n">
        <f aca="false">Parametros!$B$4</f>
        <v>151.76</v>
      </c>
      <c r="J5711" s="23" t="n">
        <f aca="false">G5711*H5711/I5711</f>
        <v>433789.379546653</v>
      </c>
      <c r="K5711" s="23" t="n">
        <v>393739.61</v>
      </c>
      <c r="L5711" s="23" t="n">
        <v>515627</v>
      </c>
      <c r="M5711" s="23" t="n">
        <f aca="false">MIN(J5711:L5711)</f>
        <v>393739.61</v>
      </c>
      <c r="N5711" s="23" t="n">
        <f aca="false">MAX(J5711:L5711)</f>
        <v>515627</v>
      </c>
      <c r="O5711" s="23" t="n">
        <f aca="false">MEDIAN(J5711:L5711)</f>
        <v>433789.379546653</v>
      </c>
      <c r="P5711" s="23" t="n">
        <f aca="false">AVERAGE(J5711:L5711)</f>
        <v>447718.663182218</v>
      </c>
      <c r="Q5711" s="23" t="n">
        <f aca="false">AVERAGE(M5711,O5711)</f>
        <v>413764.494773326</v>
      </c>
      <c r="R5711" s="23" t="n">
        <f aca="false">AVERAGE(N5711,O5711)</f>
        <v>474708.189773326</v>
      </c>
      <c r="S5711" s="23" t="n">
        <f aca="false">STDEV(J5711:L5711)</f>
        <v>62126.1029455658</v>
      </c>
      <c r="T5711" s="25" t="n">
        <f aca="false">IF(P5711&gt;0,S5711/P5711,NA())</f>
        <v>0.138761476914982</v>
      </c>
      <c r="U5711" s="4" t="str">
        <f aca="false">IF(T5711&lt;=Parametros!$B$7,"MENOR",IF(T5711&lt;=Parametros!$B$8,"PROMEDIO MENOR-MEDIANA","PROMEDIO"))</f>
        <v>MENOR</v>
      </c>
      <c r="V5711" s="23" t="n">
        <f aca="false">IF(T5711&lt;=Parametros!$B$7,M5711,IF(T5711&lt;=Parametros!$B$8,Q5711,P5711))</f>
        <v>393739.61</v>
      </c>
      <c r="W5711" s="26" t="n">
        <f aca="false">ROUND(V5711,0)</f>
        <v>393740</v>
      </c>
      <c r="X5711" s="27" t="n">
        <f aca="false">K5711/G5711</f>
        <v>0.959469968711316</v>
      </c>
      <c r="Y5711" s="27" t="n">
        <f aca="false">L5711/G5711</f>
        <v>1.25648679734485</v>
      </c>
    </row>
    <row r="5712" customFormat="false" ht="39" hidden="false" customHeight="true" outlineLevel="0" collapsed="false">
      <c r="A5712" s="4" t="s">
        <v>755</v>
      </c>
      <c r="B5712" s="4" t="s">
        <v>1668</v>
      </c>
      <c r="C5712" s="4" t="s">
        <v>2778</v>
      </c>
      <c r="D5712" s="4" t="s">
        <v>2779</v>
      </c>
      <c r="E5712" s="4" t="s">
        <v>98</v>
      </c>
      <c r="F5712" s="4" t="s">
        <v>99</v>
      </c>
      <c r="G5712" s="23" t="n">
        <v>410372</v>
      </c>
      <c r="H5712" s="24" t="n">
        <f aca="false">Parametros!$B$3</f>
        <v>160.42</v>
      </c>
      <c r="I5712" s="24" t="n">
        <f aca="false">Parametros!$B$4</f>
        <v>151.76</v>
      </c>
      <c r="J5712" s="23" t="n">
        <f aca="false">G5712*H5712/I5712</f>
        <v>433789.379546653</v>
      </c>
      <c r="K5712" s="23" t="n">
        <v>393739.61</v>
      </c>
      <c r="L5712" s="23" t="n">
        <v>515627</v>
      </c>
      <c r="M5712" s="23" t="n">
        <f aca="false">MIN(J5712:L5712)</f>
        <v>393739.61</v>
      </c>
      <c r="N5712" s="23" t="n">
        <f aca="false">MAX(J5712:L5712)</f>
        <v>515627</v>
      </c>
      <c r="O5712" s="23" t="n">
        <f aca="false">MEDIAN(J5712:L5712)</f>
        <v>433789.379546653</v>
      </c>
      <c r="P5712" s="23" t="n">
        <f aca="false">AVERAGE(J5712:L5712)</f>
        <v>447718.663182218</v>
      </c>
      <c r="Q5712" s="23" t="n">
        <f aca="false">AVERAGE(M5712,O5712)</f>
        <v>413764.494773326</v>
      </c>
      <c r="R5712" s="23" t="n">
        <f aca="false">AVERAGE(N5712,O5712)</f>
        <v>474708.189773326</v>
      </c>
      <c r="S5712" s="23" t="n">
        <f aca="false">STDEV(J5712:L5712)</f>
        <v>62126.1029455658</v>
      </c>
      <c r="T5712" s="25" t="n">
        <f aca="false">IF(P5712&gt;0,S5712/P5712,NA())</f>
        <v>0.138761476914982</v>
      </c>
      <c r="U5712" s="4" t="str">
        <f aca="false">IF(T5712&lt;=Parametros!$B$7,"MENOR",IF(T5712&lt;=Parametros!$B$8,"PROMEDIO MENOR-MEDIANA","PROMEDIO"))</f>
        <v>MENOR</v>
      </c>
      <c r="V5712" s="23" t="n">
        <f aca="false">IF(T5712&lt;=Parametros!$B$7,M5712,IF(T5712&lt;=Parametros!$B$8,Q5712,P5712))</f>
        <v>393739.61</v>
      </c>
      <c r="W5712" s="26" t="n">
        <f aca="false">ROUND(V5712,0)</f>
        <v>393740</v>
      </c>
      <c r="X5712" s="27" t="n">
        <f aca="false">K5712/G5712</f>
        <v>0.959469968711316</v>
      </c>
      <c r="Y5712" s="27" t="n">
        <f aca="false">L5712/G5712</f>
        <v>1.25648679734485</v>
      </c>
    </row>
    <row r="5713" customFormat="false" ht="26.25" hidden="false" customHeight="true" outlineLevel="0" collapsed="false">
      <c r="A5713" s="4" t="s">
        <v>758</v>
      </c>
      <c r="B5713" s="4" t="s">
        <v>1668</v>
      </c>
      <c r="C5713" s="4" t="s">
        <v>2780</v>
      </c>
      <c r="D5713" s="4" t="s">
        <v>2781</v>
      </c>
      <c r="E5713" s="4" t="s">
        <v>98</v>
      </c>
      <c r="F5713" s="4" t="s">
        <v>99</v>
      </c>
      <c r="G5713" s="23" t="n">
        <v>538118</v>
      </c>
      <c r="H5713" s="24" t="n">
        <f aca="false">Parametros!$B$3</f>
        <v>160.42</v>
      </c>
      <c r="I5713" s="24" t="n">
        <f aca="false">Parametros!$B$4</f>
        <v>151.76</v>
      </c>
      <c r="J5713" s="23" t="n">
        <f aca="false">G5713*H5713/I5713</f>
        <v>568825.049815498</v>
      </c>
      <c r="K5713" s="23" t="n">
        <v>516308.48</v>
      </c>
      <c r="L5713" s="23" t="n">
        <v>676158</v>
      </c>
      <c r="M5713" s="23" t="n">
        <f aca="false">MIN(J5713:L5713)</f>
        <v>516308.48</v>
      </c>
      <c r="N5713" s="23" t="n">
        <f aca="false">MAX(J5713:L5713)</f>
        <v>676158</v>
      </c>
      <c r="O5713" s="23" t="n">
        <f aca="false">MEDIAN(J5713:L5713)</f>
        <v>568825.049815498</v>
      </c>
      <c r="P5713" s="23" t="n">
        <f aca="false">AVERAGE(J5713:L5713)</f>
        <v>587097.176605166</v>
      </c>
      <c r="Q5713" s="23" t="n">
        <f aca="false">AVERAGE(M5713,O5713)</f>
        <v>542566.764907749</v>
      </c>
      <c r="R5713" s="23" t="n">
        <f aca="false">AVERAGE(N5713,O5713)</f>
        <v>622491.524907749</v>
      </c>
      <c r="S5713" s="23" t="n">
        <f aca="false">STDEV(J5713:L5713)</f>
        <v>81476.1942172122</v>
      </c>
      <c r="T5713" s="25" t="n">
        <f aca="false">IF(P5713&gt;0,S5713/P5713,NA())</f>
        <v>0.138778037885211</v>
      </c>
      <c r="U5713" s="4" t="str">
        <f aca="false">IF(T5713&lt;=Parametros!$B$7,"MENOR",IF(T5713&lt;=Parametros!$B$8,"PROMEDIO MENOR-MEDIANA","PROMEDIO"))</f>
        <v>MENOR</v>
      </c>
      <c r="V5713" s="23" t="n">
        <f aca="false">IF(T5713&lt;=Parametros!$B$7,M5713,IF(T5713&lt;=Parametros!$B$8,Q5713,P5713))</f>
        <v>516308.48</v>
      </c>
      <c r="W5713" s="26" t="n">
        <f aca="false">ROUND(V5713,0)</f>
        <v>516308</v>
      </c>
      <c r="X5713" s="27" t="n">
        <f aca="false">K5713/G5713</f>
        <v>0.959470748051543</v>
      </c>
      <c r="Y5713" s="27" t="n">
        <f aca="false">L5713/G5713</f>
        <v>1.25652366209642</v>
      </c>
    </row>
    <row r="5714" customFormat="false" ht="26.25" hidden="false" customHeight="true" outlineLevel="0" collapsed="false">
      <c r="A5714" s="4" t="s">
        <v>761</v>
      </c>
      <c r="B5714" s="4" t="s">
        <v>1668</v>
      </c>
      <c r="C5714" s="4" t="s">
        <v>2782</v>
      </c>
      <c r="D5714" s="4" t="s">
        <v>2783</v>
      </c>
      <c r="E5714" s="4" t="s">
        <v>98</v>
      </c>
      <c r="F5714" s="4" t="s">
        <v>99</v>
      </c>
      <c r="G5714" s="23" t="n">
        <v>538118</v>
      </c>
      <c r="H5714" s="24" t="n">
        <f aca="false">Parametros!$B$3</f>
        <v>160.42</v>
      </c>
      <c r="I5714" s="24" t="n">
        <f aca="false">Parametros!$B$4</f>
        <v>151.76</v>
      </c>
      <c r="J5714" s="23" t="n">
        <f aca="false">G5714*H5714/I5714</f>
        <v>568825.049815498</v>
      </c>
      <c r="K5714" s="23" t="n">
        <v>516308.48</v>
      </c>
      <c r="L5714" s="23" t="n">
        <v>676158</v>
      </c>
      <c r="M5714" s="23" t="n">
        <f aca="false">MIN(J5714:L5714)</f>
        <v>516308.48</v>
      </c>
      <c r="N5714" s="23" t="n">
        <f aca="false">MAX(J5714:L5714)</f>
        <v>676158</v>
      </c>
      <c r="O5714" s="23" t="n">
        <f aca="false">MEDIAN(J5714:L5714)</f>
        <v>568825.049815498</v>
      </c>
      <c r="P5714" s="23" t="n">
        <f aca="false">AVERAGE(J5714:L5714)</f>
        <v>587097.176605166</v>
      </c>
      <c r="Q5714" s="23" t="n">
        <f aca="false">AVERAGE(M5714,O5714)</f>
        <v>542566.764907749</v>
      </c>
      <c r="R5714" s="23" t="n">
        <f aca="false">AVERAGE(N5714,O5714)</f>
        <v>622491.524907749</v>
      </c>
      <c r="S5714" s="23" t="n">
        <f aca="false">STDEV(J5714:L5714)</f>
        <v>81476.1942172122</v>
      </c>
      <c r="T5714" s="25" t="n">
        <f aca="false">IF(P5714&gt;0,S5714/P5714,NA())</f>
        <v>0.138778037885211</v>
      </c>
      <c r="U5714" s="4" t="str">
        <f aca="false">IF(T5714&lt;=Parametros!$B$7,"MENOR",IF(T5714&lt;=Parametros!$B$8,"PROMEDIO MENOR-MEDIANA","PROMEDIO"))</f>
        <v>MENOR</v>
      </c>
      <c r="V5714" s="23" t="n">
        <f aca="false">IF(T5714&lt;=Parametros!$B$7,M5714,IF(T5714&lt;=Parametros!$B$8,Q5714,P5714))</f>
        <v>516308.48</v>
      </c>
      <c r="W5714" s="26" t="n">
        <f aca="false">ROUND(V5714,0)</f>
        <v>516308</v>
      </c>
      <c r="X5714" s="27" t="n">
        <f aca="false">K5714/G5714</f>
        <v>0.959470748051543</v>
      </c>
      <c r="Y5714" s="27" t="n">
        <f aca="false">L5714/G5714</f>
        <v>1.25652366209642</v>
      </c>
    </row>
    <row r="5715" customFormat="false" ht="15" hidden="false" customHeight="true" outlineLevel="0" collapsed="false">
      <c r="A5715" s="4" t="s">
        <v>764</v>
      </c>
      <c r="B5715" s="4" t="s">
        <v>1668</v>
      </c>
      <c r="C5715" s="4" t="s">
        <v>2784</v>
      </c>
      <c r="D5715" s="4" t="s">
        <v>2785</v>
      </c>
      <c r="E5715" s="4" t="s">
        <v>98</v>
      </c>
      <c r="F5715" s="4" t="s">
        <v>99</v>
      </c>
      <c r="G5715" s="23" t="n">
        <v>538118</v>
      </c>
      <c r="H5715" s="24" t="n">
        <f aca="false">Parametros!$B$3</f>
        <v>160.42</v>
      </c>
      <c r="I5715" s="24" t="n">
        <f aca="false">Parametros!$B$4</f>
        <v>151.76</v>
      </c>
      <c r="J5715" s="23" t="n">
        <f aca="false">G5715*H5715/I5715</f>
        <v>568825.049815498</v>
      </c>
      <c r="K5715" s="23" t="n">
        <v>516308.48</v>
      </c>
      <c r="L5715" s="23" t="n">
        <v>676158</v>
      </c>
      <c r="M5715" s="23" t="n">
        <f aca="false">MIN(J5715:L5715)</f>
        <v>516308.48</v>
      </c>
      <c r="N5715" s="23" t="n">
        <f aca="false">MAX(J5715:L5715)</f>
        <v>676158</v>
      </c>
      <c r="O5715" s="23" t="n">
        <f aca="false">MEDIAN(J5715:L5715)</f>
        <v>568825.049815498</v>
      </c>
      <c r="P5715" s="23" t="n">
        <f aca="false">AVERAGE(J5715:L5715)</f>
        <v>587097.176605166</v>
      </c>
      <c r="Q5715" s="23" t="n">
        <f aca="false">AVERAGE(M5715,O5715)</f>
        <v>542566.764907749</v>
      </c>
      <c r="R5715" s="23" t="n">
        <f aca="false">AVERAGE(N5715,O5715)</f>
        <v>622491.524907749</v>
      </c>
      <c r="S5715" s="23" t="n">
        <f aca="false">STDEV(J5715:L5715)</f>
        <v>81476.1942172122</v>
      </c>
      <c r="T5715" s="25" t="n">
        <f aca="false">IF(P5715&gt;0,S5715/P5715,NA())</f>
        <v>0.138778037885211</v>
      </c>
      <c r="U5715" s="4" t="str">
        <f aca="false">IF(T5715&lt;=Parametros!$B$7,"MENOR",IF(T5715&lt;=Parametros!$B$8,"PROMEDIO MENOR-MEDIANA","PROMEDIO"))</f>
        <v>MENOR</v>
      </c>
      <c r="V5715" s="23" t="n">
        <f aca="false">IF(T5715&lt;=Parametros!$B$7,M5715,IF(T5715&lt;=Parametros!$B$8,Q5715,P5715))</f>
        <v>516308.48</v>
      </c>
      <c r="W5715" s="26" t="n">
        <f aca="false">ROUND(V5715,0)</f>
        <v>516308</v>
      </c>
      <c r="X5715" s="27" t="n">
        <f aca="false">K5715/G5715</f>
        <v>0.959470748051543</v>
      </c>
      <c r="Y5715" s="27" t="n">
        <f aca="false">L5715/G5715</f>
        <v>1.25652366209642</v>
      </c>
    </row>
    <row r="5716" customFormat="false" ht="26.25" hidden="false" customHeight="true" outlineLevel="0" collapsed="false">
      <c r="A5716" s="4" t="s">
        <v>767</v>
      </c>
      <c r="B5716" s="4" t="s">
        <v>1668</v>
      </c>
      <c r="C5716" s="4" t="s">
        <v>2786</v>
      </c>
      <c r="D5716" s="4" t="s">
        <v>2787</v>
      </c>
      <c r="E5716" s="4" t="s">
        <v>98</v>
      </c>
      <c r="F5716" s="4" t="s">
        <v>99</v>
      </c>
      <c r="G5716" s="23" t="n">
        <v>683953</v>
      </c>
      <c r="H5716" s="24" t="n">
        <f aca="false">Parametros!$B$3</f>
        <v>160.42</v>
      </c>
      <c r="I5716" s="24" t="n">
        <f aca="false">Parametros!$B$4</f>
        <v>151.76</v>
      </c>
      <c r="J5716" s="23" t="n">
        <f aca="false">G5716*H5716/I5716</f>
        <v>722981.946889826</v>
      </c>
      <c r="K5716" s="23" t="n">
        <v>656232.99</v>
      </c>
      <c r="L5716" s="23" t="n">
        <v>859299</v>
      </c>
      <c r="M5716" s="23" t="n">
        <f aca="false">MIN(J5716:L5716)</f>
        <v>656232.99</v>
      </c>
      <c r="N5716" s="23" t="n">
        <f aca="false">MAX(J5716:L5716)</f>
        <v>859299</v>
      </c>
      <c r="O5716" s="23" t="n">
        <f aca="false">MEDIAN(J5716:L5716)</f>
        <v>722981.946889826</v>
      </c>
      <c r="P5716" s="23" t="n">
        <f aca="false">AVERAGE(J5716:L5716)</f>
        <v>746171.312296609</v>
      </c>
      <c r="Q5716" s="23" t="n">
        <f aca="false">AVERAGE(M5716,O5716)</f>
        <v>689607.468444913</v>
      </c>
      <c r="R5716" s="23" t="n">
        <f aca="false">AVERAGE(N5716,O5716)</f>
        <v>791140.473444913</v>
      </c>
      <c r="S5716" s="23" t="n">
        <f aca="false">STDEV(J5716:L5716)</f>
        <v>103500.053648812</v>
      </c>
      <c r="T5716" s="25" t="n">
        <f aca="false">IF(P5716&gt;0,S5716/P5716,NA())</f>
        <v>0.138708165193666</v>
      </c>
      <c r="U5716" s="4" t="str">
        <f aca="false">IF(T5716&lt;=Parametros!$B$7,"MENOR",IF(T5716&lt;=Parametros!$B$8,"PROMEDIO MENOR-MEDIANA","PROMEDIO"))</f>
        <v>MENOR</v>
      </c>
      <c r="V5716" s="23" t="n">
        <f aca="false">IF(T5716&lt;=Parametros!$B$7,M5716,IF(T5716&lt;=Parametros!$B$8,Q5716,P5716))</f>
        <v>656232.99</v>
      </c>
      <c r="W5716" s="26" t="n">
        <f aca="false">ROUND(V5716,0)</f>
        <v>656233</v>
      </c>
      <c r="X5716" s="27" t="n">
        <f aca="false">K5716/G5716</f>
        <v>0.959470884695293</v>
      </c>
      <c r="Y5716" s="27" t="n">
        <f aca="false">L5716/G5716</f>
        <v>1.25637141733423</v>
      </c>
    </row>
    <row r="5717" customFormat="false" ht="15" hidden="false" customHeight="true" outlineLevel="0" collapsed="false">
      <c r="A5717" s="22" t="s">
        <v>798</v>
      </c>
      <c r="B5717" s="22" t="s">
        <v>799</v>
      </c>
      <c r="C5717" s="22"/>
      <c r="D5717" s="22"/>
      <c r="E5717" s="22"/>
      <c r="F5717" s="22"/>
      <c r="G5717" s="22"/>
      <c r="H5717" s="22"/>
      <c r="I5717" s="22"/>
      <c r="J5717" s="22"/>
      <c r="K5717" s="22"/>
      <c r="L5717" s="22"/>
      <c r="M5717" s="22"/>
      <c r="N5717" s="22"/>
      <c r="O5717" s="22"/>
      <c r="P5717" s="22"/>
      <c r="Q5717" s="22"/>
      <c r="R5717" s="22"/>
      <c r="S5717" s="22"/>
      <c r="T5717" s="22"/>
      <c r="U5717" s="22"/>
      <c r="V5717" s="22"/>
      <c r="W5717" s="22"/>
    </row>
    <row r="5718" customFormat="false" ht="39" hidden="false" customHeight="true" outlineLevel="0" collapsed="false">
      <c r="A5718" s="4" t="s">
        <v>800</v>
      </c>
      <c r="B5718" s="4" t="s">
        <v>1668</v>
      </c>
      <c r="C5718" s="4" t="s">
        <v>2788</v>
      </c>
      <c r="D5718" s="4" t="s">
        <v>2789</v>
      </c>
      <c r="E5718" s="4" t="s">
        <v>98</v>
      </c>
      <c r="F5718" s="4" t="s">
        <v>99</v>
      </c>
      <c r="G5718" s="23" t="n">
        <v>54716</v>
      </c>
      <c r="H5718" s="24" t="n">
        <f aca="false">Parametros!$B$3</f>
        <v>160.42</v>
      </c>
      <c r="I5718" s="24" t="n">
        <f aca="false">Parametros!$B$4</f>
        <v>151.76</v>
      </c>
      <c r="J5718" s="23" t="n">
        <f aca="false">G5718*H5718/I5718</f>
        <v>57838.3020558777</v>
      </c>
      <c r="K5718" s="23" t="n">
        <v>52498.49</v>
      </c>
      <c r="L5718" s="23" t="n">
        <v>68663</v>
      </c>
      <c r="M5718" s="23" t="n">
        <f aca="false">MIN(J5718:L5718)</f>
        <v>52498.49</v>
      </c>
      <c r="N5718" s="23" t="n">
        <f aca="false">MAX(J5718:L5718)</f>
        <v>68663</v>
      </c>
      <c r="O5718" s="23" t="n">
        <f aca="false">MEDIAN(J5718:L5718)</f>
        <v>57838.3020558777</v>
      </c>
      <c r="P5718" s="23" t="n">
        <f aca="false">AVERAGE(J5718:L5718)</f>
        <v>59666.5973519592</v>
      </c>
      <c r="Q5718" s="23" t="n">
        <f aca="false">AVERAGE(M5718,O5718)</f>
        <v>55168.3960279389</v>
      </c>
      <c r="R5718" s="23" t="n">
        <f aca="false">AVERAGE(N5718,O5718)</f>
        <v>63250.6510279388</v>
      </c>
      <c r="S5718" s="23" t="n">
        <f aca="false">STDEV(J5718:L5718)</f>
        <v>8235.88754490252</v>
      </c>
      <c r="T5718" s="25" t="n">
        <f aca="false">IF(P5718&gt;0,S5718/P5718,NA())</f>
        <v>0.138031795182168</v>
      </c>
      <c r="U5718" s="4" t="str">
        <f aca="false">IF(T5718&lt;=Parametros!$B$7,"MENOR",IF(T5718&lt;=Parametros!$B$8,"PROMEDIO MENOR-MEDIANA","PROMEDIO"))</f>
        <v>MENOR</v>
      </c>
      <c r="V5718" s="23" t="n">
        <f aca="false">IF(T5718&lt;=Parametros!$B$7,M5718,IF(T5718&lt;=Parametros!$B$8,Q5718,P5718))</f>
        <v>52498.49</v>
      </c>
      <c r="W5718" s="26" t="n">
        <f aca="false">ROUND(V5718,0)</f>
        <v>52498</v>
      </c>
      <c r="X5718" s="27" t="n">
        <f aca="false">K5718/G5718</f>
        <v>0.959472366401053</v>
      </c>
      <c r="Y5718" s="27" t="n">
        <f aca="false">L5718/G5718</f>
        <v>1.25489801886103</v>
      </c>
    </row>
    <row r="5719" customFormat="false" ht="15" hidden="false" customHeight="true" outlineLevel="0" collapsed="false">
      <c r="A5719" s="4" t="s">
        <v>803</v>
      </c>
      <c r="B5719" s="4" t="s">
        <v>1668</v>
      </c>
      <c r="C5719" s="4" t="s">
        <v>2471</v>
      </c>
      <c r="D5719" s="4" t="s">
        <v>2472</v>
      </c>
      <c r="E5719" s="4" t="s">
        <v>98</v>
      </c>
      <c r="F5719" s="4" t="s">
        <v>99</v>
      </c>
      <c r="G5719" s="23" t="n">
        <v>27358</v>
      </c>
      <c r="H5719" s="24" t="n">
        <f aca="false">Parametros!$B$3</f>
        <v>160.42</v>
      </c>
      <c r="I5719" s="24" t="n">
        <f aca="false">Parametros!$B$4</f>
        <v>151.76</v>
      </c>
      <c r="J5719" s="23" t="n">
        <f aca="false">G5719*H5719/I5719</f>
        <v>28919.1510279389</v>
      </c>
      <c r="K5719" s="23" t="n">
        <v>26249.25</v>
      </c>
      <c r="L5719" s="23" t="n">
        <v>34272</v>
      </c>
      <c r="M5719" s="23" t="n">
        <f aca="false">MIN(J5719:L5719)</f>
        <v>26249.25</v>
      </c>
      <c r="N5719" s="23" t="n">
        <f aca="false">MAX(J5719:L5719)</f>
        <v>34272</v>
      </c>
      <c r="O5719" s="23" t="n">
        <f aca="false">MEDIAN(J5719:L5719)</f>
        <v>28919.1510279389</v>
      </c>
      <c r="P5719" s="23" t="n">
        <f aca="false">AVERAGE(J5719:L5719)</f>
        <v>29813.467009313</v>
      </c>
      <c r="Q5719" s="23" t="n">
        <f aca="false">AVERAGE(M5719,O5719)</f>
        <v>27584.2005139694</v>
      </c>
      <c r="R5719" s="23" t="n">
        <f aca="false">AVERAGE(N5719,O5719)</f>
        <v>31595.5755139694</v>
      </c>
      <c r="S5719" s="23" t="n">
        <f aca="false">STDEV(J5719:L5719)</f>
        <v>4085.45960652297</v>
      </c>
      <c r="T5719" s="25" t="n">
        <f aca="false">IF(P5719&gt;0,S5719/P5719,NA())</f>
        <v>0.137034032480918</v>
      </c>
      <c r="U5719" s="4" t="str">
        <f aca="false">IF(T5719&lt;=Parametros!$B$7,"MENOR",IF(T5719&lt;=Parametros!$B$8,"PROMEDIO MENOR-MEDIANA","PROMEDIO"))</f>
        <v>MENOR</v>
      </c>
      <c r="V5719" s="23" t="n">
        <f aca="false">IF(T5719&lt;=Parametros!$B$7,M5719,IF(T5719&lt;=Parametros!$B$8,Q5719,P5719))</f>
        <v>26249.25</v>
      </c>
      <c r="W5719" s="26" t="n">
        <f aca="false">ROUND(V5719,0)</f>
        <v>26249</v>
      </c>
      <c r="X5719" s="27" t="n">
        <f aca="false">K5719/G5719</f>
        <v>0.959472549162951</v>
      </c>
      <c r="Y5719" s="27" t="n">
        <f aca="false">L5719/G5719</f>
        <v>1.25272315227721</v>
      </c>
    </row>
    <row r="5720" customFormat="false" ht="26.25" hidden="false" customHeight="true" outlineLevel="0" collapsed="false">
      <c r="A5720" s="4" t="s">
        <v>806</v>
      </c>
      <c r="B5720" s="4" t="s">
        <v>1668</v>
      </c>
      <c r="C5720" s="4" t="s">
        <v>2790</v>
      </c>
      <c r="D5720" s="4" t="s">
        <v>2791</v>
      </c>
      <c r="E5720" s="4" t="s">
        <v>98</v>
      </c>
      <c r="F5720" s="4" t="s">
        <v>99</v>
      </c>
      <c r="G5720" s="23" t="n">
        <v>27358</v>
      </c>
      <c r="H5720" s="24" t="n">
        <f aca="false">Parametros!$B$3</f>
        <v>160.42</v>
      </c>
      <c r="I5720" s="24" t="n">
        <f aca="false">Parametros!$B$4</f>
        <v>151.76</v>
      </c>
      <c r="J5720" s="23" t="n">
        <f aca="false">G5720*H5720/I5720</f>
        <v>28919.1510279389</v>
      </c>
      <c r="K5720" s="23" t="n">
        <v>26249.25</v>
      </c>
      <c r="L5720" s="23" t="n">
        <v>34272</v>
      </c>
      <c r="M5720" s="23" t="n">
        <f aca="false">MIN(J5720:L5720)</f>
        <v>26249.25</v>
      </c>
      <c r="N5720" s="23" t="n">
        <f aca="false">MAX(J5720:L5720)</f>
        <v>34272</v>
      </c>
      <c r="O5720" s="23" t="n">
        <f aca="false">MEDIAN(J5720:L5720)</f>
        <v>28919.1510279389</v>
      </c>
      <c r="P5720" s="23" t="n">
        <f aca="false">AVERAGE(J5720:L5720)</f>
        <v>29813.467009313</v>
      </c>
      <c r="Q5720" s="23" t="n">
        <f aca="false">AVERAGE(M5720,O5720)</f>
        <v>27584.2005139694</v>
      </c>
      <c r="R5720" s="23" t="n">
        <f aca="false">AVERAGE(N5720,O5720)</f>
        <v>31595.5755139694</v>
      </c>
      <c r="S5720" s="23" t="n">
        <f aca="false">STDEV(J5720:L5720)</f>
        <v>4085.45960652297</v>
      </c>
      <c r="T5720" s="25" t="n">
        <f aca="false">IF(P5720&gt;0,S5720/P5720,NA())</f>
        <v>0.137034032480918</v>
      </c>
      <c r="U5720" s="4" t="str">
        <f aca="false">IF(T5720&lt;=Parametros!$B$7,"MENOR",IF(T5720&lt;=Parametros!$B$8,"PROMEDIO MENOR-MEDIANA","PROMEDIO"))</f>
        <v>MENOR</v>
      </c>
      <c r="V5720" s="23" t="n">
        <f aca="false">IF(T5720&lt;=Parametros!$B$7,M5720,IF(T5720&lt;=Parametros!$B$8,Q5720,P5720))</f>
        <v>26249.25</v>
      </c>
      <c r="W5720" s="26" t="n">
        <f aca="false">ROUND(V5720,0)</f>
        <v>26249</v>
      </c>
      <c r="X5720" s="27" t="n">
        <f aca="false">K5720/G5720</f>
        <v>0.959472549162951</v>
      </c>
      <c r="Y5720" s="27" t="n">
        <f aca="false">L5720/G5720</f>
        <v>1.25272315227721</v>
      </c>
    </row>
    <row r="5721" customFormat="false" ht="26.25" hidden="false" customHeight="true" outlineLevel="0" collapsed="false">
      <c r="A5721" s="4" t="s">
        <v>809</v>
      </c>
      <c r="B5721" s="4" t="s">
        <v>1668</v>
      </c>
      <c r="C5721" s="4" t="s">
        <v>2792</v>
      </c>
      <c r="D5721" s="4" t="s">
        <v>2793</v>
      </c>
      <c r="E5721" s="4" t="s">
        <v>98</v>
      </c>
      <c r="F5721" s="4" t="s">
        <v>99</v>
      </c>
      <c r="G5721" s="23" t="n">
        <v>404719</v>
      </c>
      <c r="H5721" s="24" t="n">
        <f aca="false">Parametros!$B$3</f>
        <v>160.42</v>
      </c>
      <c r="I5721" s="24" t="n">
        <f aca="false">Parametros!$B$4</f>
        <v>151.76</v>
      </c>
      <c r="J5721" s="23" t="n">
        <f aca="false">G5721*H5721/I5721</f>
        <v>427813.79797048</v>
      </c>
      <c r="K5721" s="23" t="n">
        <v>388316.03</v>
      </c>
      <c r="L5721" s="23" t="n">
        <v>508487</v>
      </c>
      <c r="M5721" s="23" t="n">
        <f aca="false">MIN(J5721:L5721)</f>
        <v>388316.03</v>
      </c>
      <c r="N5721" s="23" t="n">
        <f aca="false">MAX(J5721:L5721)</f>
        <v>508487</v>
      </c>
      <c r="O5721" s="23" t="n">
        <f aca="false">MEDIAN(J5721:L5721)</f>
        <v>427813.79797048</v>
      </c>
      <c r="P5721" s="23" t="n">
        <f aca="false">AVERAGE(J5721:L5721)</f>
        <v>441538.942656827</v>
      </c>
      <c r="Q5721" s="23" t="n">
        <f aca="false">AVERAGE(M5721,O5721)</f>
        <v>408064.91398524</v>
      </c>
      <c r="R5721" s="23" t="n">
        <f aca="false">AVERAGE(N5721,O5721)</f>
        <v>468150.39898524</v>
      </c>
      <c r="S5721" s="23" t="n">
        <f aca="false">STDEV(J5721:L5721)</f>
        <v>61249.8996340491</v>
      </c>
      <c r="T5721" s="25" t="n">
        <f aca="false">IF(P5721&gt;0,S5721/P5721,NA())</f>
        <v>0.138719133731436</v>
      </c>
      <c r="U5721" s="4" t="str">
        <f aca="false">IF(T5721&lt;=Parametros!$B$7,"MENOR",IF(T5721&lt;=Parametros!$B$8,"PROMEDIO MENOR-MEDIANA","PROMEDIO"))</f>
        <v>MENOR</v>
      </c>
      <c r="V5721" s="23" t="n">
        <f aca="false">IF(T5721&lt;=Parametros!$B$7,M5721,IF(T5721&lt;=Parametros!$B$8,Q5721,P5721))</f>
        <v>388316.03</v>
      </c>
      <c r="W5721" s="26" t="n">
        <f aca="false">ROUND(V5721,0)</f>
        <v>388316</v>
      </c>
      <c r="X5721" s="27" t="n">
        <f aca="false">K5721/G5721</f>
        <v>0.959470719190352</v>
      </c>
      <c r="Y5721" s="27" t="n">
        <f aca="false">L5721/G5721</f>
        <v>1.25639517788886</v>
      </c>
    </row>
    <row r="5722" customFormat="false" ht="26.25" hidden="false" customHeight="true" outlineLevel="0" collapsed="false">
      <c r="A5722" s="4" t="s">
        <v>812</v>
      </c>
      <c r="B5722" s="4" t="s">
        <v>1668</v>
      </c>
      <c r="C5722" s="4" t="s">
        <v>1967</v>
      </c>
      <c r="D5722" s="4" t="s">
        <v>1968</v>
      </c>
      <c r="E5722" s="4" t="s">
        <v>98</v>
      </c>
      <c r="F5722" s="4" t="s">
        <v>99</v>
      </c>
      <c r="G5722" s="23" t="n">
        <v>404719</v>
      </c>
      <c r="H5722" s="24" t="n">
        <f aca="false">Parametros!$B$3</f>
        <v>160.42</v>
      </c>
      <c r="I5722" s="24" t="n">
        <f aca="false">Parametros!$B$4</f>
        <v>151.76</v>
      </c>
      <c r="J5722" s="23" t="n">
        <f aca="false">G5722*H5722/I5722</f>
        <v>427813.79797048</v>
      </c>
      <c r="K5722" s="23" t="n">
        <v>388316.03</v>
      </c>
      <c r="L5722" s="23" t="n">
        <v>508487</v>
      </c>
      <c r="M5722" s="23" t="n">
        <f aca="false">MIN(J5722:L5722)</f>
        <v>388316.03</v>
      </c>
      <c r="N5722" s="23" t="n">
        <f aca="false">MAX(J5722:L5722)</f>
        <v>508487</v>
      </c>
      <c r="O5722" s="23" t="n">
        <f aca="false">MEDIAN(J5722:L5722)</f>
        <v>427813.79797048</v>
      </c>
      <c r="P5722" s="23" t="n">
        <f aca="false">AVERAGE(J5722:L5722)</f>
        <v>441538.942656827</v>
      </c>
      <c r="Q5722" s="23" t="n">
        <f aca="false">AVERAGE(M5722,O5722)</f>
        <v>408064.91398524</v>
      </c>
      <c r="R5722" s="23" t="n">
        <f aca="false">AVERAGE(N5722,O5722)</f>
        <v>468150.39898524</v>
      </c>
      <c r="S5722" s="23" t="n">
        <f aca="false">STDEV(J5722:L5722)</f>
        <v>61249.8996340491</v>
      </c>
      <c r="T5722" s="25" t="n">
        <f aca="false">IF(P5722&gt;0,S5722/P5722,NA())</f>
        <v>0.138719133731436</v>
      </c>
      <c r="U5722" s="4" t="str">
        <f aca="false">IF(T5722&lt;=Parametros!$B$7,"MENOR",IF(T5722&lt;=Parametros!$B$8,"PROMEDIO MENOR-MEDIANA","PROMEDIO"))</f>
        <v>MENOR</v>
      </c>
      <c r="V5722" s="23" t="n">
        <f aca="false">IF(T5722&lt;=Parametros!$B$7,M5722,IF(T5722&lt;=Parametros!$B$8,Q5722,P5722))</f>
        <v>388316.03</v>
      </c>
      <c r="W5722" s="26" t="n">
        <f aca="false">ROUND(V5722,0)</f>
        <v>388316</v>
      </c>
      <c r="X5722" s="27" t="n">
        <f aca="false">K5722/G5722</f>
        <v>0.959470719190352</v>
      </c>
      <c r="Y5722" s="27" t="n">
        <f aca="false">L5722/G5722</f>
        <v>1.25639517788886</v>
      </c>
    </row>
    <row r="5723" customFormat="false" ht="39" hidden="false" customHeight="true" outlineLevel="0" collapsed="false">
      <c r="A5723" s="4" t="s">
        <v>815</v>
      </c>
      <c r="B5723" s="4" t="s">
        <v>1668</v>
      </c>
      <c r="C5723" s="4" t="s">
        <v>2794</v>
      </c>
      <c r="D5723" s="4" t="s">
        <v>2795</v>
      </c>
      <c r="E5723" s="4" t="s">
        <v>98</v>
      </c>
      <c r="F5723" s="4" t="s">
        <v>99</v>
      </c>
      <c r="G5723" s="23" t="n">
        <v>820743</v>
      </c>
      <c r="H5723" s="24" t="n">
        <f aca="false">Parametros!$B$3</f>
        <v>160.42</v>
      </c>
      <c r="I5723" s="24" t="n">
        <f aca="false">Parametros!$B$4</f>
        <v>151.76</v>
      </c>
      <c r="J5723" s="23" t="n">
        <f aca="false">G5723*H5723/I5723</f>
        <v>867577.70202952</v>
      </c>
      <c r="K5723" s="23" t="n">
        <v>787478.3</v>
      </c>
      <c r="L5723" s="23" t="n">
        <v>1031254</v>
      </c>
      <c r="M5723" s="23" t="n">
        <f aca="false">MIN(J5723:L5723)</f>
        <v>787478.3</v>
      </c>
      <c r="N5723" s="23" t="n">
        <f aca="false">MAX(J5723:L5723)</f>
        <v>1031254</v>
      </c>
      <c r="O5723" s="23" t="n">
        <f aca="false">MEDIAN(J5723:L5723)</f>
        <v>867577.70202952</v>
      </c>
      <c r="P5723" s="23" t="n">
        <f aca="false">AVERAGE(J5723:L5723)</f>
        <v>895436.667343174</v>
      </c>
      <c r="Q5723" s="23" t="n">
        <f aca="false">AVERAGE(M5723,O5723)</f>
        <v>827528.00101476</v>
      </c>
      <c r="R5723" s="23" t="n">
        <f aca="false">AVERAGE(N5723,O5723)</f>
        <v>949415.85101476</v>
      </c>
      <c r="S5723" s="23" t="n">
        <f aca="false">STDEV(J5723:L5723)</f>
        <v>124252.724070271</v>
      </c>
      <c r="T5723" s="25" t="n">
        <f aca="false">IF(P5723&gt;0,S5723/P5723,NA())</f>
        <v>0.138762157729076</v>
      </c>
      <c r="U5723" s="4" t="str">
        <f aca="false">IF(T5723&lt;=Parametros!$B$7,"MENOR",IF(T5723&lt;=Parametros!$B$8,"PROMEDIO MENOR-MEDIANA","PROMEDIO"))</f>
        <v>MENOR</v>
      </c>
      <c r="V5723" s="23" t="n">
        <f aca="false">IF(T5723&lt;=Parametros!$B$7,M5723,IF(T5723&lt;=Parametros!$B$8,Q5723,P5723))</f>
        <v>787478.3</v>
      </c>
      <c r="W5723" s="26" t="n">
        <f aca="false">ROUND(V5723,0)</f>
        <v>787478</v>
      </c>
      <c r="X5723" s="27" t="n">
        <f aca="false">K5723/G5723</f>
        <v>0.959470016801849</v>
      </c>
      <c r="Y5723" s="27" t="n">
        <f aca="false">L5723/G5723</f>
        <v>1.25648832825866</v>
      </c>
    </row>
    <row r="5724" customFormat="false" ht="26.25" hidden="false" customHeight="true" outlineLevel="0" collapsed="false">
      <c r="A5724" s="4" t="s">
        <v>818</v>
      </c>
      <c r="B5724" s="4" t="s">
        <v>1668</v>
      </c>
      <c r="C5724" s="4" t="s">
        <v>2796</v>
      </c>
      <c r="D5724" s="4" t="s">
        <v>2797</v>
      </c>
      <c r="E5724" s="4" t="s">
        <v>98</v>
      </c>
      <c r="F5724" s="4" t="s">
        <v>99</v>
      </c>
      <c r="G5724" s="23" t="n">
        <v>820743</v>
      </c>
      <c r="H5724" s="24" t="n">
        <f aca="false">Parametros!$B$3</f>
        <v>160.42</v>
      </c>
      <c r="I5724" s="24" t="n">
        <f aca="false">Parametros!$B$4</f>
        <v>151.76</v>
      </c>
      <c r="J5724" s="23" t="n">
        <f aca="false">G5724*H5724/I5724</f>
        <v>867577.70202952</v>
      </c>
      <c r="K5724" s="23" t="n">
        <v>787478.3</v>
      </c>
      <c r="L5724" s="23" t="n">
        <v>1031254</v>
      </c>
      <c r="M5724" s="23" t="n">
        <f aca="false">MIN(J5724:L5724)</f>
        <v>787478.3</v>
      </c>
      <c r="N5724" s="23" t="n">
        <f aca="false">MAX(J5724:L5724)</f>
        <v>1031254</v>
      </c>
      <c r="O5724" s="23" t="n">
        <f aca="false">MEDIAN(J5724:L5724)</f>
        <v>867577.70202952</v>
      </c>
      <c r="P5724" s="23" t="n">
        <f aca="false">AVERAGE(J5724:L5724)</f>
        <v>895436.667343174</v>
      </c>
      <c r="Q5724" s="23" t="n">
        <f aca="false">AVERAGE(M5724,O5724)</f>
        <v>827528.00101476</v>
      </c>
      <c r="R5724" s="23" t="n">
        <f aca="false">AVERAGE(N5724,O5724)</f>
        <v>949415.85101476</v>
      </c>
      <c r="S5724" s="23" t="n">
        <f aca="false">STDEV(J5724:L5724)</f>
        <v>124252.724070271</v>
      </c>
      <c r="T5724" s="25" t="n">
        <f aca="false">IF(P5724&gt;0,S5724/P5724,NA())</f>
        <v>0.138762157729076</v>
      </c>
      <c r="U5724" s="4" t="str">
        <f aca="false">IF(T5724&lt;=Parametros!$B$7,"MENOR",IF(T5724&lt;=Parametros!$B$8,"PROMEDIO MENOR-MEDIANA","PROMEDIO"))</f>
        <v>MENOR</v>
      </c>
      <c r="V5724" s="23" t="n">
        <f aca="false">IF(T5724&lt;=Parametros!$B$7,M5724,IF(T5724&lt;=Parametros!$B$8,Q5724,P5724))</f>
        <v>787478.3</v>
      </c>
      <c r="W5724" s="26" t="n">
        <f aca="false">ROUND(V5724,0)</f>
        <v>787478</v>
      </c>
      <c r="X5724" s="27" t="n">
        <f aca="false">K5724/G5724</f>
        <v>0.959470016801849</v>
      </c>
      <c r="Y5724" s="27" t="n">
        <f aca="false">L5724/G5724</f>
        <v>1.25648832825866</v>
      </c>
    </row>
    <row r="5725" customFormat="false" ht="26.25" hidden="false" customHeight="true" outlineLevel="0" collapsed="false">
      <c r="A5725" s="4" t="s">
        <v>821</v>
      </c>
      <c r="B5725" s="4" t="s">
        <v>1668</v>
      </c>
      <c r="C5725" s="4" t="s">
        <v>2798</v>
      </c>
      <c r="D5725" s="4" t="s">
        <v>2799</v>
      </c>
      <c r="E5725" s="4" t="s">
        <v>98</v>
      </c>
      <c r="F5725" s="4" t="s">
        <v>99</v>
      </c>
      <c r="G5725" s="23" t="n">
        <v>410372</v>
      </c>
      <c r="H5725" s="24" t="n">
        <f aca="false">Parametros!$B$3</f>
        <v>160.42</v>
      </c>
      <c r="I5725" s="24" t="n">
        <f aca="false">Parametros!$B$4</f>
        <v>151.76</v>
      </c>
      <c r="J5725" s="23" t="n">
        <f aca="false">G5725*H5725/I5725</f>
        <v>433789.379546653</v>
      </c>
      <c r="K5725" s="23" t="n">
        <v>393739.61</v>
      </c>
      <c r="L5725" s="23" t="n">
        <v>515627</v>
      </c>
      <c r="M5725" s="23" t="n">
        <f aca="false">MIN(J5725:L5725)</f>
        <v>393739.61</v>
      </c>
      <c r="N5725" s="23" t="n">
        <f aca="false">MAX(J5725:L5725)</f>
        <v>515627</v>
      </c>
      <c r="O5725" s="23" t="n">
        <f aca="false">MEDIAN(J5725:L5725)</f>
        <v>433789.379546653</v>
      </c>
      <c r="P5725" s="23" t="n">
        <f aca="false">AVERAGE(J5725:L5725)</f>
        <v>447718.663182218</v>
      </c>
      <c r="Q5725" s="23" t="n">
        <f aca="false">AVERAGE(M5725,O5725)</f>
        <v>413764.494773326</v>
      </c>
      <c r="R5725" s="23" t="n">
        <f aca="false">AVERAGE(N5725,O5725)</f>
        <v>474708.189773326</v>
      </c>
      <c r="S5725" s="23" t="n">
        <f aca="false">STDEV(J5725:L5725)</f>
        <v>62126.1029455658</v>
      </c>
      <c r="T5725" s="25" t="n">
        <f aca="false">IF(P5725&gt;0,S5725/P5725,NA())</f>
        <v>0.138761476914982</v>
      </c>
      <c r="U5725" s="4" t="str">
        <f aca="false">IF(T5725&lt;=Parametros!$B$7,"MENOR",IF(T5725&lt;=Parametros!$B$8,"PROMEDIO MENOR-MEDIANA","PROMEDIO"))</f>
        <v>MENOR</v>
      </c>
      <c r="V5725" s="23" t="n">
        <f aca="false">IF(T5725&lt;=Parametros!$B$7,M5725,IF(T5725&lt;=Parametros!$B$8,Q5725,P5725))</f>
        <v>393739.61</v>
      </c>
      <c r="W5725" s="26" t="n">
        <f aca="false">ROUND(V5725,0)</f>
        <v>393740</v>
      </c>
      <c r="X5725" s="27" t="n">
        <f aca="false">K5725/G5725</f>
        <v>0.959469968711316</v>
      </c>
      <c r="Y5725" s="27" t="n">
        <f aca="false">L5725/G5725</f>
        <v>1.25648679734485</v>
      </c>
    </row>
    <row r="5726" customFormat="false" ht="26.25" hidden="false" customHeight="true" outlineLevel="0" collapsed="false">
      <c r="A5726" s="4" t="s">
        <v>824</v>
      </c>
      <c r="B5726" s="4" t="s">
        <v>1668</v>
      </c>
      <c r="C5726" s="4" t="s">
        <v>2800</v>
      </c>
      <c r="D5726" s="4" t="s">
        <v>2801</v>
      </c>
      <c r="E5726" s="4" t="s">
        <v>98</v>
      </c>
      <c r="F5726" s="4" t="s">
        <v>99</v>
      </c>
      <c r="G5726" s="23" t="n">
        <v>673778</v>
      </c>
      <c r="H5726" s="24" t="n">
        <f aca="false">Parametros!$B$3</f>
        <v>160.42</v>
      </c>
      <c r="I5726" s="24" t="n">
        <f aca="false">Parametros!$B$4</f>
        <v>151.76</v>
      </c>
      <c r="J5726" s="23" t="n">
        <f aca="false">G5726*H5726/I5726</f>
        <v>712226.322878229</v>
      </c>
      <c r="K5726" s="23" t="n">
        <v>646469.81</v>
      </c>
      <c r="L5726" s="23" t="n">
        <v>846566</v>
      </c>
      <c r="M5726" s="23" t="n">
        <f aca="false">MIN(J5726:L5726)</f>
        <v>646469.81</v>
      </c>
      <c r="N5726" s="23" t="n">
        <f aca="false">MAX(J5726:L5726)</f>
        <v>846566</v>
      </c>
      <c r="O5726" s="23" t="n">
        <f aca="false">MEDIAN(J5726:L5726)</f>
        <v>712226.322878229</v>
      </c>
      <c r="P5726" s="23" t="n">
        <f aca="false">AVERAGE(J5726:L5726)</f>
        <v>735087.377626076</v>
      </c>
      <c r="Q5726" s="23" t="n">
        <f aca="false">AVERAGE(M5726,O5726)</f>
        <v>679348.066439114</v>
      </c>
      <c r="R5726" s="23" t="n">
        <f aca="false">AVERAGE(N5726,O5726)</f>
        <v>779396.161439114</v>
      </c>
      <c r="S5726" s="23" t="n">
        <f aca="false">STDEV(J5726:L5726)</f>
        <v>101988.196284017</v>
      </c>
      <c r="T5726" s="25" t="n">
        <f aca="false">IF(P5726&gt;0,S5726/P5726,NA())</f>
        <v>0.138742956807913</v>
      </c>
      <c r="U5726" s="4" t="str">
        <f aca="false">IF(T5726&lt;=Parametros!$B$7,"MENOR",IF(T5726&lt;=Parametros!$B$8,"PROMEDIO MENOR-MEDIANA","PROMEDIO"))</f>
        <v>MENOR</v>
      </c>
      <c r="V5726" s="23" t="n">
        <f aca="false">IF(T5726&lt;=Parametros!$B$7,M5726,IF(T5726&lt;=Parametros!$B$8,Q5726,P5726))</f>
        <v>646469.81</v>
      </c>
      <c r="W5726" s="26" t="n">
        <f aca="false">ROUND(V5726,0)</f>
        <v>646470</v>
      </c>
      <c r="X5726" s="27" t="n">
        <f aca="false">K5726/G5726</f>
        <v>0.959470047998005</v>
      </c>
      <c r="Y5726" s="27" t="n">
        <f aca="false">L5726/G5726</f>
        <v>1.25644648534087</v>
      </c>
    </row>
    <row r="5727" customFormat="false" ht="26.25" hidden="false" customHeight="true" outlineLevel="0" collapsed="false">
      <c r="A5727" s="4" t="s">
        <v>827</v>
      </c>
      <c r="B5727" s="4" t="s">
        <v>1668</v>
      </c>
      <c r="C5727" s="4" t="s">
        <v>2802</v>
      </c>
      <c r="D5727" s="4" t="s">
        <v>2803</v>
      </c>
      <c r="E5727" s="4" t="s">
        <v>98</v>
      </c>
      <c r="F5727" s="4" t="s">
        <v>99</v>
      </c>
      <c r="G5727" s="23" t="n">
        <v>812830</v>
      </c>
      <c r="H5727" s="24" t="n">
        <f aca="false">Parametros!$B$3</f>
        <v>160.42</v>
      </c>
      <c r="I5727" s="24" t="n">
        <f aca="false">Parametros!$B$4</f>
        <v>151.76</v>
      </c>
      <c r="J5727" s="23" t="n">
        <f aca="false">G5727*H5727/I5727</f>
        <v>859213.15629942</v>
      </c>
      <c r="K5727" s="23" t="n">
        <v>779886.75</v>
      </c>
      <c r="L5727" s="23" t="n">
        <v>1021258</v>
      </c>
      <c r="M5727" s="23" t="n">
        <f aca="false">MIN(J5727:L5727)</f>
        <v>779886.75</v>
      </c>
      <c r="N5727" s="23" t="n">
        <f aca="false">MAX(J5727:L5727)</f>
        <v>1021258</v>
      </c>
      <c r="O5727" s="23" t="n">
        <f aca="false">MEDIAN(J5727:L5727)</f>
        <v>859213.15629942</v>
      </c>
      <c r="P5727" s="23" t="n">
        <f aca="false">AVERAGE(J5727:L5727)</f>
        <v>886785.968766473</v>
      </c>
      <c r="Q5727" s="23" t="n">
        <f aca="false">AVERAGE(M5727,O5727)</f>
        <v>819549.95314971</v>
      </c>
      <c r="R5727" s="23" t="n">
        <f aca="false">AVERAGE(N5727,O5727)</f>
        <v>940235.57814971</v>
      </c>
      <c r="S5727" s="23" t="n">
        <f aca="false">STDEV(J5727:L5727)</f>
        <v>123025.261926761</v>
      </c>
      <c r="T5727" s="25" t="n">
        <f aca="false">IF(P5727&gt;0,S5727/P5727,NA())</f>
        <v>0.138731628893373</v>
      </c>
      <c r="U5727" s="4" t="str">
        <f aca="false">IF(T5727&lt;=Parametros!$B$7,"MENOR",IF(T5727&lt;=Parametros!$B$8,"PROMEDIO MENOR-MEDIANA","PROMEDIO"))</f>
        <v>MENOR</v>
      </c>
      <c r="V5727" s="23" t="n">
        <f aca="false">IF(T5727&lt;=Parametros!$B$7,M5727,IF(T5727&lt;=Parametros!$B$8,Q5727,P5727))</f>
        <v>779886.75</v>
      </c>
      <c r="W5727" s="26" t="n">
        <f aca="false">ROUND(V5727,0)</f>
        <v>779887</v>
      </c>
      <c r="X5727" s="27" t="n">
        <f aca="false">K5727/G5727</f>
        <v>0.959470922579137</v>
      </c>
      <c r="Y5727" s="27" t="n">
        <f aca="false">L5727/G5727</f>
        <v>1.25642262219652</v>
      </c>
    </row>
    <row r="5728" customFormat="false" ht="26.25" hidden="false" customHeight="true" outlineLevel="0" collapsed="false">
      <c r="A5728" s="4" t="s">
        <v>830</v>
      </c>
      <c r="B5728" s="4" t="s">
        <v>1668</v>
      </c>
      <c r="C5728" s="4" t="s">
        <v>2804</v>
      </c>
      <c r="D5728" s="4" t="s">
        <v>2805</v>
      </c>
      <c r="E5728" s="4" t="s">
        <v>98</v>
      </c>
      <c r="F5728" s="4" t="s">
        <v>99</v>
      </c>
      <c r="G5728" s="23" t="n">
        <v>410372</v>
      </c>
      <c r="H5728" s="24" t="n">
        <f aca="false">Parametros!$B$3</f>
        <v>160.42</v>
      </c>
      <c r="I5728" s="24" t="n">
        <f aca="false">Parametros!$B$4</f>
        <v>151.76</v>
      </c>
      <c r="J5728" s="23" t="n">
        <f aca="false">G5728*H5728/I5728</f>
        <v>433789.379546653</v>
      </c>
      <c r="K5728" s="23" t="n">
        <v>393739.61</v>
      </c>
      <c r="L5728" s="23" t="n">
        <v>515627</v>
      </c>
      <c r="M5728" s="23" t="n">
        <f aca="false">MIN(J5728:L5728)</f>
        <v>393739.61</v>
      </c>
      <c r="N5728" s="23" t="n">
        <f aca="false">MAX(J5728:L5728)</f>
        <v>515627</v>
      </c>
      <c r="O5728" s="23" t="n">
        <f aca="false">MEDIAN(J5728:L5728)</f>
        <v>433789.379546653</v>
      </c>
      <c r="P5728" s="23" t="n">
        <f aca="false">AVERAGE(J5728:L5728)</f>
        <v>447718.663182218</v>
      </c>
      <c r="Q5728" s="23" t="n">
        <f aca="false">AVERAGE(M5728,O5728)</f>
        <v>413764.494773326</v>
      </c>
      <c r="R5728" s="23" t="n">
        <f aca="false">AVERAGE(N5728,O5728)</f>
        <v>474708.189773326</v>
      </c>
      <c r="S5728" s="23" t="n">
        <f aca="false">STDEV(J5728:L5728)</f>
        <v>62126.1029455658</v>
      </c>
      <c r="T5728" s="25" t="n">
        <f aca="false">IF(P5728&gt;0,S5728/P5728,NA())</f>
        <v>0.138761476914982</v>
      </c>
      <c r="U5728" s="4" t="str">
        <f aca="false">IF(T5728&lt;=Parametros!$B$7,"MENOR",IF(T5728&lt;=Parametros!$B$8,"PROMEDIO MENOR-MEDIANA","PROMEDIO"))</f>
        <v>MENOR</v>
      </c>
      <c r="V5728" s="23" t="n">
        <f aca="false">IF(T5728&lt;=Parametros!$B$7,M5728,IF(T5728&lt;=Parametros!$B$8,Q5728,P5728))</f>
        <v>393739.61</v>
      </c>
      <c r="W5728" s="26" t="n">
        <f aca="false">ROUND(V5728,0)</f>
        <v>393740</v>
      </c>
      <c r="X5728" s="27" t="n">
        <f aca="false">K5728/G5728</f>
        <v>0.959469968711316</v>
      </c>
      <c r="Y5728" s="27" t="n">
        <f aca="false">L5728/G5728</f>
        <v>1.25648679734485</v>
      </c>
    </row>
    <row r="5729" customFormat="false" ht="39" hidden="false" customHeight="true" outlineLevel="0" collapsed="false">
      <c r="A5729" s="4" t="s">
        <v>833</v>
      </c>
      <c r="B5729" s="4" t="s">
        <v>1668</v>
      </c>
      <c r="C5729" s="4" t="s">
        <v>2806</v>
      </c>
      <c r="D5729" s="4" t="s">
        <v>2807</v>
      </c>
      <c r="E5729" s="4" t="s">
        <v>98</v>
      </c>
      <c r="F5729" s="4" t="s">
        <v>99</v>
      </c>
      <c r="G5729" s="23" t="n">
        <v>270190</v>
      </c>
      <c r="H5729" s="24" t="n">
        <f aca="false">Parametros!$B$3</f>
        <v>160.42</v>
      </c>
      <c r="I5729" s="24" t="n">
        <f aca="false">Parametros!$B$4</f>
        <v>151.76</v>
      </c>
      <c r="J5729" s="23" t="n">
        <f aca="false">G5729*H5729/I5729</f>
        <v>285608.064048498</v>
      </c>
      <c r="K5729" s="23" t="n">
        <v>259239.6</v>
      </c>
      <c r="L5729" s="23" t="n">
        <v>339388</v>
      </c>
      <c r="M5729" s="23" t="n">
        <f aca="false">MIN(J5729:L5729)</f>
        <v>259239.6</v>
      </c>
      <c r="N5729" s="23" t="n">
        <f aca="false">MAX(J5729:L5729)</f>
        <v>339388</v>
      </c>
      <c r="O5729" s="23" t="n">
        <f aca="false">MEDIAN(J5729:L5729)</f>
        <v>285608.064048498</v>
      </c>
      <c r="P5729" s="23" t="n">
        <f aca="false">AVERAGE(J5729:L5729)</f>
        <v>294745.221349499</v>
      </c>
      <c r="Q5729" s="23" t="n">
        <f aca="false">AVERAGE(M5729,O5729)</f>
        <v>272423.832024249</v>
      </c>
      <c r="R5729" s="23" t="n">
        <f aca="false">AVERAGE(N5729,O5729)</f>
        <v>312498.032024249</v>
      </c>
      <c r="S5729" s="23" t="n">
        <f aca="false">STDEV(J5729:L5729)</f>
        <v>40847.9771628588</v>
      </c>
      <c r="T5729" s="25" t="n">
        <f aca="false">IF(P5729&gt;0,S5729/P5729,NA())</f>
        <v>0.138587411106566</v>
      </c>
      <c r="U5729" s="4" t="str">
        <f aca="false">IF(T5729&lt;=Parametros!$B$7,"MENOR",IF(T5729&lt;=Parametros!$B$8,"PROMEDIO MENOR-MEDIANA","PROMEDIO"))</f>
        <v>MENOR</v>
      </c>
      <c r="V5729" s="23" t="n">
        <f aca="false">IF(T5729&lt;=Parametros!$B$7,M5729,IF(T5729&lt;=Parametros!$B$8,Q5729,P5729))</f>
        <v>259239.6</v>
      </c>
      <c r="W5729" s="26" t="n">
        <f aca="false">ROUND(V5729,0)</f>
        <v>259240</v>
      </c>
      <c r="X5729" s="27" t="n">
        <f aca="false">K5729/G5729</f>
        <v>0.95947148303046</v>
      </c>
      <c r="Y5729" s="27" t="n">
        <f aca="false">L5729/G5729</f>
        <v>1.25610866427329</v>
      </c>
    </row>
    <row r="5730" customFormat="false" ht="26.25" hidden="false" customHeight="true" outlineLevel="0" collapsed="false">
      <c r="A5730" s="4" t="s">
        <v>835</v>
      </c>
      <c r="B5730" s="4" t="s">
        <v>1668</v>
      </c>
      <c r="C5730" s="4" t="s">
        <v>2808</v>
      </c>
      <c r="D5730" s="4" t="s">
        <v>2809</v>
      </c>
      <c r="E5730" s="4" t="s">
        <v>98</v>
      </c>
      <c r="F5730" s="4" t="s">
        <v>99</v>
      </c>
      <c r="G5730" s="23" t="n">
        <v>410372</v>
      </c>
      <c r="H5730" s="24" t="n">
        <f aca="false">Parametros!$B$3</f>
        <v>160.42</v>
      </c>
      <c r="I5730" s="24" t="n">
        <f aca="false">Parametros!$B$4</f>
        <v>151.76</v>
      </c>
      <c r="J5730" s="23" t="n">
        <f aca="false">G5730*H5730/I5730</f>
        <v>433789.379546653</v>
      </c>
      <c r="K5730" s="23" t="n">
        <v>393739.61</v>
      </c>
      <c r="L5730" s="23" t="n">
        <v>515627</v>
      </c>
      <c r="M5730" s="23" t="n">
        <f aca="false">MIN(J5730:L5730)</f>
        <v>393739.61</v>
      </c>
      <c r="N5730" s="23" t="n">
        <f aca="false">MAX(J5730:L5730)</f>
        <v>515627</v>
      </c>
      <c r="O5730" s="23" t="n">
        <f aca="false">MEDIAN(J5730:L5730)</f>
        <v>433789.379546653</v>
      </c>
      <c r="P5730" s="23" t="n">
        <f aca="false">AVERAGE(J5730:L5730)</f>
        <v>447718.663182218</v>
      </c>
      <c r="Q5730" s="23" t="n">
        <f aca="false">AVERAGE(M5730,O5730)</f>
        <v>413764.494773326</v>
      </c>
      <c r="R5730" s="23" t="n">
        <f aca="false">AVERAGE(N5730,O5730)</f>
        <v>474708.189773326</v>
      </c>
      <c r="S5730" s="23" t="n">
        <f aca="false">STDEV(J5730:L5730)</f>
        <v>62126.1029455658</v>
      </c>
      <c r="T5730" s="25" t="n">
        <f aca="false">IF(P5730&gt;0,S5730/P5730,NA())</f>
        <v>0.138761476914982</v>
      </c>
      <c r="U5730" s="4" t="str">
        <f aca="false">IF(T5730&lt;=Parametros!$B$7,"MENOR",IF(T5730&lt;=Parametros!$B$8,"PROMEDIO MENOR-MEDIANA","PROMEDIO"))</f>
        <v>MENOR</v>
      </c>
      <c r="V5730" s="23" t="n">
        <f aca="false">IF(T5730&lt;=Parametros!$B$7,M5730,IF(T5730&lt;=Parametros!$B$8,Q5730,P5730))</f>
        <v>393739.61</v>
      </c>
      <c r="W5730" s="26" t="n">
        <f aca="false">ROUND(V5730,0)</f>
        <v>393740</v>
      </c>
      <c r="X5730" s="27" t="n">
        <f aca="false">K5730/G5730</f>
        <v>0.959469968711316</v>
      </c>
      <c r="Y5730" s="27" t="n">
        <f aca="false">L5730/G5730</f>
        <v>1.25648679734485</v>
      </c>
    </row>
    <row r="5731" customFormat="false" ht="26.25" hidden="false" customHeight="true" outlineLevel="0" collapsed="false">
      <c r="A5731" s="4" t="s">
        <v>837</v>
      </c>
      <c r="B5731" s="4" t="s">
        <v>1668</v>
      </c>
      <c r="C5731" s="4" t="s">
        <v>2469</v>
      </c>
      <c r="D5731" s="4" t="s">
        <v>2470</v>
      </c>
      <c r="E5731" s="4" t="s">
        <v>98</v>
      </c>
      <c r="F5731" s="4" t="s">
        <v>99</v>
      </c>
      <c r="G5731" s="23" t="n">
        <v>1094324</v>
      </c>
      <c r="H5731" s="24" t="n">
        <f aca="false">Parametros!$B$3</f>
        <v>160.42</v>
      </c>
      <c r="I5731" s="24" t="n">
        <f aca="false">Parametros!$B$4</f>
        <v>151.76</v>
      </c>
      <c r="J5731" s="23" t="n">
        <f aca="false">G5731*H5731/I5731</f>
        <v>1156770.26937269</v>
      </c>
      <c r="K5731" s="23" t="n">
        <v>1049971.68</v>
      </c>
      <c r="L5731" s="23" t="n">
        <v>1375045</v>
      </c>
      <c r="M5731" s="23" t="n">
        <f aca="false">MIN(J5731:L5731)</f>
        <v>1049971.68</v>
      </c>
      <c r="N5731" s="23" t="n">
        <f aca="false">MAX(J5731:L5731)</f>
        <v>1375045</v>
      </c>
      <c r="O5731" s="23" t="n">
        <f aca="false">MEDIAN(J5731:L5731)</f>
        <v>1156770.26937269</v>
      </c>
      <c r="P5731" s="23" t="n">
        <f aca="false">AVERAGE(J5731:L5731)</f>
        <v>1193928.98312423</v>
      </c>
      <c r="Q5731" s="23" t="n">
        <f aca="false">AVERAGE(M5731,O5731)</f>
        <v>1103370.97468635</v>
      </c>
      <c r="R5731" s="23" t="n">
        <f aca="false">AVERAGE(N5731,O5731)</f>
        <v>1265907.63468635</v>
      </c>
      <c r="S5731" s="23" t="n">
        <f aca="false">STDEV(J5731:L5731)</f>
        <v>165691.711771311</v>
      </c>
      <c r="T5731" s="25" t="n">
        <f aca="false">IF(P5731&gt;0,S5731/P5731,NA())</f>
        <v>0.138778532151665</v>
      </c>
      <c r="U5731" s="4" t="str">
        <f aca="false">IF(T5731&lt;=Parametros!$B$7,"MENOR",IF(T5731&lt;=Parametros!$B$8,"PROMEDIO MENOR-MEDIANA","PROMEDIO"))</f>
        <v>MENOR</v>
      </c>
      <c r="V5731" s="23" t="n">
        <f aca="false">IF(T5731&lt;=Parametros!$B$7,M5731,IF(T5731&lt;=Parametros!$B$8,Q5731,P5731))</f>
        <v>1049971.68</v>
      </c>
      <c r="W5731" s="26" t="n">
        <f aca="false">ROUND(V5731,0)</f>
        <v>1049972</v>
      </c>
      <c r="X5731" s="27" t="n">
        <f aca="false">K5731/G5731</f>
        <v>0.95947057726962</v>
      </c>
      <c r="Y5731" s="27" t="n">
        <f aca="false">L5731/G5731</f>
        <v>1.25652457590257</v>
      </c>
    </row>
    <row r="5732" customFormat="false" ht="15" hidden="false" customHeight="true" outlineLevel="0" collapsed="false">
      <c r="A5732" s="22" t="s">
        <v>961</v>
      </c>
      <c r="B5732" s="22" t="s">
        <v>962</v>
      </c>
      <c r="C5732" s="22"/>
      <c r="D5732" s="22"/>
      <c r="E5732" s="22"/>
      <c r="F5732" s="22"/>
      <c r="G5732" s="22"/>
      <c r="H5732" s="22"/>
      <c r="I5732" s="22"/>
      <c r="J5732" s="22"/>
      <c r="K5732" s="22"/>
      <c r="L5732" s="22"/>
      <c r="M5732" s="22"/>
      <c r="N5732" s="22"/>
      <c r="O5732" s="22"/>
      <c r="P5732" s="22"/>
      <c r="Q5732" s="22"/>
      <c r="R5732" s="22"/>
      <c r="S5732" s="22"/>
      <c r="T5732" s="22"/>
      <c r="U5732" s="22"/>
      <c r="V5732" s="22"/>
      <c r="W5732" s="22"/>
    </row>
    <row r="5733" customFormat="false" ht="26.25" hidden="false" customHeight="true" outlineLevel="0" collapsed="false">
      <c r="A5733" s="4" t="s">
        <v>963</v>
      </c>
      <c r="B5733" s="4" t="s">
        <v>1668</v>
      </c>
      <c r="C5733" s="4" t="s">
        <v>2263</v>
      </c>
      <c r="D5733" s="4" t="s">
        <v>2264</v>
      </c>
      <c r="E5733" s="4" t="s">
        <v>98</v>
      </c>
      <c r="F5733" s="4" t="s">
        <v>99</v>
      </c>
      <c r="G5733" s="23" t="n">
        <v>808308</v>
      </c>
      <c r="H5733" s="24" t="n">
        <f aca="false">Parametros!$B$3</f>
        <v>160.42</v>
      </c>
      <c r="I5733" s="24" t="n">
        <f aca="false">Parametros!$B$4</f>
        <v>151.76</v>
      </c>
      <c r="J5733" s="23" t="n">
        <f aca="false">G5733*H5733/I5733</f>
        <v>854433.113863996</v>
      </c>
      <c r="K5733" s="23" t="n">
        <v>775548.07</v>
      </c>
      <c r="L5733" s="23" t="n">
        <v>1015665</v>
      </c>
      <c r="M5733" s="23" t="n">
        <f aca="false">MIN(J5733:L5733)</f>
        <v>775548.07</v>
      </c>
      <c r="N5733" s="23" t="n">
        <f aca="false">MAX(J5733:L5733)</f>
        <v>1015665</v>
      </c>
      <c r="O5733" s="23" t="n">
        <f aca="false">MEDIAN(J5733:L5733)</f>
        <v>854433.113863996</v>
      </c>
      <c r="P5733" s="23" t="n">
        <f aca="false">AVERAGE(J5733:L5733)</f>
        <v>881882.061287999</v>
      </c>
      <c r="Q5733" s="23" t="n">
        <f aca="false">AVERAGE(M5733,O5733)</f>
        <v>814990.591931998</v>
      </c>
      <c r="R5733" s="23" t="n">
        <f aca="false">AVERAGE(N5733,O5733)</f>
        <v>935049.056931998</v>
      </c>
      <c r="S5733" s="23" t="n">
        <f aca="false">STDEV(J5733:L5733)</f>
        <v>122389.209304458</v>
      </c>
      <c r="T5733" s="25" t="n">
        <f aca="false">IF(P5733&gt;0,S5733/P5733,NA())</f>
        <v>0.138781833395848</v>
      </c>
      <c r="U5733" s="4" t="str">
        <f aca="false">IF(T5733&lt;=Parametros!$B$7,"MENOR",IF(T5733&lt;=Parametros!$B$8,"PROMEDIO MENOR-MEDIANA","PROMEDIO"))</f>
        <v>MENOR</v>
      </c>
      <c r="V5733" s="23" t="n">
        <f aca="false">IF(T5733&lt;=Parametros!$B$7,M5733,IF(T5733&lt;=Parametros!$B$8,Q5733,P5733))</f>
        <v>775548.07</v>
      </c>
      <c r="W5733" s="26" t="n">
        <f aca="false">ROUND(V5733,0)</f>
        <v>775548</v>
      </c>
      <c r="X5733" s="27" t="n">
        <f aca="false">K5733/G5733</f>
        <v>0.959470981358591</v>
      </c>
      <c r="Y5733" s="27" t="n">
        <f aca="false">L5733/G5733</f>
        <v>1.25653216348224</v>
      </c>
    </row>
    <row r="5734" customFormat="false" ht="26.25" hidden="false" customHeight="true" outlineLevel="0" collapsed="false">
      <c r="A5734" s="4" t="s">
        <v>966</v>
      </c>
      <c r="B5734" s="4" t="s">
        <v>1668</v>
      </c>
      <c r="C5734" s="4" t="s">
        <v>2265</v>
      </c>
      <c r="D5734" s="4" t="s">
        <v>2266</v>
      </c>
      <c r="E5734" s="4" t="s">
        <v>98</v>
      </c>
      <c r="F5734" s="4" t="s">
        <v>99</v>
      </c>
      <c r="G5734" s="23" t="n">
        <v>410372</v>
      </c>
      <c r="H5734" s="24" t="n">
        <f aca="false">Parametros!$B$3</f>
        <v>160.42</v>
      </c>
      <c r="I5734" s="24" t="n">
        <f aca="false">Parametros!$B$4</f>
        <v>151.76</v>
      </c>
      <c r="J5734" s="23" t="n">
        <f aca="false">G5734*H5734/I5734</f>
        <v>433789.379546653</v>
      </c>
      <c r="K5734" s="23" t="n">
        <v>393739.61</v>
      </c>
      <c r="L5734" s="23" t="n">
        <v>515627</v>
      </c>
      <c r="M5734" s="23" t="n">
        <f aca="false">MIN(J5734:L5734)</f>
        <v>393739.61</v>
      </c>
      <c r="N5734" s="23" t="n">
        <f aca="false">MAX(J5734:L5734)</f>
        <v>515627</v>
      </c>
      <c r="O5734" s="23" t="n">
        <f aca="false">MEDIAN(J5734:L5734)</f>
        <v>433789.379546653</v>
      </c>
      <c r="P5734" s="23" t="n">
        <f aca="false">AVERAGE(J5734:L5734)</f>
        <v>447718.663182218</v>
      </c>
      <c r="Q5734" s="23" t="n">
        <f aca="false">AVERAGE(M5734,O5734)</f>
        <v>413764.494773326</v>
      </c>
      <c r="R5734" s="23" t="n">
        <f aca="false">AVERAGE(N5734,O5734)</f>
        <v>474708.189773326</v>
      </c>
      <c r="S5734" s="23" t="n">
        <f aca="false">STDEV(J5734:L5734)</f>
        <v>62126.1029455658</v>
      </c>
      <c r="T5734" s="25" t="n">
        <f aca="false">IF(P5734&gt;0,S5734/P5734,NA())</f>
        <v>0.138761476914982</v>
      </c>
      <c r="U5734" s="4" t="str">
        <f aca="false">IF(T5734&lt;=Parametros!$B$7,"MENOR",IF(T5734&lt;=Parametros!$B$8,"PROMEDIO MENOR-MEDIANA","PROMEDIO"))</f>
        <v>MENOR</v>
      </c>
      <c r="V5734" s="23" t="n">
        <f aca="false">IF(T5734&lt;=Parametros!$B$7,M5734,IF(T5734&lt;=Parametros!$B$8,Q5734,P5734))</f>
        <v>393739.61</v>
      </c>
      <c r="W5734" s="26" t="n">
        <f aca="false">ROUND(V5734,0)</f>
        <v>393740</v>
      </c>
      <c r="X5734" s="27" t="n">
        <f aca="false">K5734/G5734</f>
        <v>0.959469968711316</v>
      </c>
      <c r="Y5734" s="27" t="n">
        <f aca="false">L5734/G5734</f>
        <v>1.25648679734485</v>
      </c>
    </row>
    <row r="5735" customFormat="false" ht="26.25" hidden="false" customHeight="true" outlineLevel="0" collapsed="false">
      <c r="A5735" s="4" t="s">
        <v>969</v>
      </c>
      <c r="B5735" s="4" t="s">
        <v>1668</v>
      </c>
      <c r="C5735" s="4" t="s">
        <v>2475</v>
      </c>
      <c r="D5735" s="4" t="s">
        <v>2476</v>
      </c>
      <c r="E5735" s="4" t="s">
        <v>98</v>
      </c>
      <c r="F5735" s="4" t="s">
        <v>99</v>
      </c>
      <c r="G5735" s="23" t="n">
        <v>410372</v>
      </c>
      <c r="H5735" s="24" t="n">
        <f aca="false">Parametros!$B$3</f>
        <v>160.42</v>
      </c>
      <c r="I5735" s="24" t="n">
        <f aca="false">Parametros!$B$4</f>
        <v>151.76</v>
      </c>
      <c r="J5735" s="23" t="n">
        <f aca="false">G5735*H5735/I5735</f>
        <v>433789.379546653</v>
      </c>
      <c r="K5735" s="23" t="n">
        <v>393739.61</v>
      </c>
      <c r="L5735" s="23" t="n">
        <v>515627</v>
      </c>
      <c r="M5735" s="23" t="n">
        <f aca="false">MIN(J5735:L5735)</f>
        <v>393739.61</v>
      </c>
      <c r="N5735" s="23" t="n">
        <f aca="false">MAX(J5735:L5735)</f>
        <v>515627</v>
      </c>
      <c r="O5735" s="23" t="n">
        <f aca="false">MEDIAN(J5735:L5735)</f>
        <v>433789.379546653</v>
      </c>
      <c r="P5735" s="23" t="n">
        <f aca="false">AVERAGE(J5735:L5735)</f>
        <v>447718.663182218</v>
      </c>
      <c r="Q5735" s="23" t="n">
        <f aca="false">AVERAGE(M5735,O5735)</f>
        <v>413764.494773326</v>
      </c>
      <c r="R5735" s="23" t="n">
        <f aca="false">AVERAGE(N5735,O5735)</f>
        <v>474708.189773326</v>
      </c>
      <c r="S5735" s="23" t="n">
        <f aca="false">STDEV(J5735:L5735)</f>
        <v>62126.1029455658</v>
      </c>
      <c r="T5735" s="25" t="n">
        <f aca="false">IF(P5735&gt;0,S5735/P5735,NA())</f>
        <v>0.138761476914982</v>
      </c>
      <c r="U5735" s="4" t="str">
        <f aca="false">IF(T5735&lt;=Parametros!$B$7,"MENOR",IF(T5735&lt;=Parametros!$B$8,"PROMEDIO MENOR-MEDIANA","PROMEDIO"))</f>
        <v>MENOR</v>
      </c>
      <c r="V5735" s="23" t="n">
        <f aca="false">IF(T5735&lt;=Parametros!$B$7,M5735,IF(T5735&lt;=Parametros!$B$8,Q5735,P5735))</f>
        <v>393739.61</v>
      </c>
      <c r="W5735" s="26" t="n">
        <f aca="false">ROUND(V5735,0)</f>
        <v>393740</v>
      </c>
      <c r="X5735" s="27" t="n">
        <f aca="false">K5735/G5735</f>
        <v>0.959469968711316</v>
      </c>
      <c r="Y5735" s="27" t="n">
        <f aca="false">L5735/G5735</f>
        <v>1.25648679734485</v>
      </c>
    </row>
    <row r="5736" customFormat="false" ht="26.25" hidden="false" customHeight="true" outlineLevel="0" collapsed="false">
      <c r="A5736" s="4" t="s">
        <v>972</v>
      </c>
      <c r="B5736" s="4" t="s">
        <v>1668</v>
      </c>
      <c r="C5736" s="4" t="s">
        <v>2477</v>
      </c>
      <c r="D5736" s="4" t="s">
        <v>2478</v>
      </c>
      <c r="E5736" s="4" t="s">
        <v>98</v>
      </c>
      <c r="F5736" s="4" t="s">
        <v>99</v>
      </c>
      <c r="G5736" s="23" t="n">
        <v>547162</v>
      </c>
      <c r="H5736" s="24" t="n">
        <f aca="false">Parametros!$B$3</f>
        <v>160.42</v>
      </c>
      <c r="I5736" s="24" t="n">
        <f aca="false">Parametros!$B$4</f>
        <v>151.76</v>
      </c>
      <c r="J5736" s="23" t="n">
        <f aca="false">G5736*H5736/I5736</f>
        <v>578385.134686347</v>
      </c>
      <c r="K5736" s="23" t="n">
        <v>524985.84</v>
      </c>
      <c r="L5736" s="23" t="n">
        <v>687463</v>
      </c>
      <c r="M5736" s="23" t="n">
        <f aca="false">MIN(J5736:L5736)</f>
        <v>524985.84</v>
      </c>
      <c r="N5736" s="23" t="n">
        <f aca="false">MAX(J5736:L5736)</f>
        <v>687463</v>
      </c>
      <c r="O5736" s="23" t="n">
        <f aca="false">MEDIAN(J5736:L5736)</f>
        <v>578385.134686347</v>
      </c>
      <c r="P5736" s="23" t="n">
        <f aca="false">AVERAGE(J5736:L5736)</f>
        <v>596944.658228782</v>
      </c>
      <c r="Q5736" s="23" t="n">
        <f aca="false">AVERAGE(M5736,O5736)</f>
        <v>551685.487343174</v>
      </c>
      <c r="R5736" s="23" t="n">
        <f aca="false">AVERAGE(N5736,O5736)</f>
        <v>632924.067343173</v>
      </c>
      <c r="S5736" s="23" t="n">
        <f aca="false">STDEV(J5736:L5736)</f>
        <v>82813.3371867603</v>
      </c>
      <c r="T5736" s="25" t="n">
        <f aca="false">IF(P5736&gt;0,S5736/P5736,NA())</f>
        <v>0.138728667800595</v>
      </c>
      <c r="U5736" s="4" t="str">
        <f aca="false">IF(T5736&lt;=Parametros!$B$7,"MENOR",IF(T5736&lt;=Parametros!$B$8,"PROMEDIO MENOR-MEDIANA","PROMEDIO"))</f>
        <v>MENOR</v>
      </c>
      <c r="V5736" s="23" t="n">
        <f aca="false">IF(T5736&lt;=Parametros!$B$7,M5736,IF(T5736&lt;=Parametros!$B$8,Q5736,P5736))</f>
        <v>524985.84</v>
      </c>
      <c r="W5736" s="26" t="n">
        <f aca="false">ROUND(V5736,0)</f>
        <v>524986</v>
      </c>
      <c r="X5736" s="27" t="n">
        <f aca="false">K5736/G5736</f>
        <v>0.95947057726962</v>
      </c>
      <c r="Y5736" s="27" t="n">
        <f aca="false">L5736/G5736</f>
        <v>1.25641583297086</v>
      </c>
    </row>
    <row r="5737" customFormat="false" ht="15" hidden="false" customHeight="true" outlineLevel="0" collapsed="false">
      <c r="A5737" s="4" t="s">
        <v>975</v>
      </c>
      <c r="B5737" s="4" t="s">
        <v>1668</v>
      </c>
      <c r="C5737" s="4" t="s">
        <v>2479</v>
      </c>
      <c r="D5737" s="4" t="s">
        <v>2480</v>
      </c>
      <c r="E5737" s="4" t="s">
        <v>98</v>
      </c>
      <c r="F5737" s="4" t="s">
        <v>99</v>
      </c>
      <c r="G5737" s="23" t="n">
        <v>673778</v>
      </c>
      <c r="H5737" s="24" t="n">
        <f aca="false">Parametros!$B$3</f>
        <v>160.42</v>
      </c>
      <c r="I5737" s="24" t="n">
        <f aca="false">Parametros!$B$4</f>
        <v>151.76</v>
      </c>
      <c r="J5737" s="23" t="n">
        <f aca="false">G5737*H5737/I5737</f>
        <v>712226.322878229</v>
      </c>
      <c r="K5737" s="23" t="n">
        <v>646469.81</v>
      </c>
      <c r="L5737" s="23" t="n">
        <v>846566</v>
      </c>
      <c r="M5737" s="23" t="n">
        <f aca="false">MIN(J5737:L5737)</f>
        <v>646469.81</v>
      </c>
      <c r="N5737" s="23" t="n">
        <f aca="false">MAX(J5737:L5737)</f>
        <v>846566</v>
      </c>
      <c r="O5737" s="23" t="n">
        <f aca="false">MEDIAN(J5737:L5737)</f>
        <v>712226.322878229</v>
      </c>
      <c r="P5737" s="23" t="n">
        <f aca="false">AVERAGE(J5737:L5737)</f>
        <v>735087.377626076</v>
      </c>
      <c r="Q5737" s="23" t="n">
        <f aca="false">AVERAGE(M5737,O5737)</f>
        <v>679348.066439114</v>
      </c>
      <c r="R5737" s="23" t="n">
        <f aca="false">AVERAGE(N5737,O5737)</f>
        <v>779396.161439114</v>
      </c>
      <c r="S5737" s="23" t="n">
        <f aca="false">STDEV(J5737:L5737)</f>
        <v>101988.196284017</v>
      </c>
      <c r="T5737" s="25" t="n">
        <f aca="false">IF(P5737&gt;0,S5737/P5737,NA())</f>
        <v>0.138742956807913</v>
      </c>
      <c r="U5737" s="4" t="str">
        <f aca="false">IF(T5737&lt;=Parametros!$B$7,"MENOR",IF(T5737&lt;=Parametros!$B$8,"PROMEDIO MENOR-MEDIANA","PROMEDIO"))</f>
        <v>MENOR</v>
      </c>
      <c r="V5737" s="23" t="n">
        <f aca="false">IF(T5737&lt;=Parametros!$B$7,M5737,IF(T5737&lt;=Parametros!$B$8,Q5737,P5737))</f>
        <v>646469.81</v>
      </c>
      <c r="W5737" s="26" t="n">
        <f aca="false">ROUND(V5737,0)</f>
        <v>646470</v>
      </c>
      <c r="X5737" s="27" t="n">
        <f aca="false">K5737/G5737</f>
        <v>0.959470047998005</v>
      </c>
      <c r="Y5737" s="27" t="n">
        <f aca="false">L5737/G5737</f>
        <v>1.25644648534087</v>
      </c>
    </row>
    <row r="5738" customFormat="false" ht="26.25" hidden="false" customHeight="true" outlineLevel="0" collapsed="false">
      <c r="A5738" s="4" t="s">
        <v>978</v>
      </c>
      <c r="B5738" s="4" t="s">
        <v>1668</v>
      </c>
      <c r="C5738" s="4" t="s">
        <v>2267</v>
      </c>
      <c r="D5738" s="4" t="s">
        <v>2268</v>
      </c>
      <c r="E5738" s="4" t="s">
        <v>98</v>
      </c>
      <c r="F5738" s="4" t="s">
        <v>99</v>
      </c>
      <c r="G5738" s="23" t="n">
        <v>533596</v>
      </c>
      <c r="H5738" s="24" t="n">
        <f aca="false">Parametros!$B$3</f>
        <v>160.42</v>
      </c>
      <c r="I5738" s="24" t="n">
        <f aca="false">Parametros!$B$4</f>
        <v>151.76</v>
      </c>
      <c r="J5738" s="23" t="n">
        <f aca="false">G5738*H5738/I5738</f>
        <v>564045.007380074</v>
      </c>
      <c r="K5738" s="23" t="n">
        <v>511969.8</v>
      </c>
      <c r="L5738" s="23" t="n">
        <v>670446</v>
      </c>
      <c r="M5738" s="23" t="n">
        <f aca="false">MIN(J5738:L5738)</f>
        <v>511969.8</v>
      </c>
      <c r="N5738" s="23" t="n">
        <f aca="false">MAX(J5738:L5738)</f>
        <v>670446</v>
      </c>
      <c r="O5738" s="23" t="n">
        <f aca="false">MEDIAN(J5738:L5738)</f>
        <v>564045.007380074</v>
      </c>
      <c r="P5738" s="23" t="n">
        <f aca="false">AVERAGE(J5738:L5738)</f>
        <v>582153.602460025</v>
      </c>
      <c r="Q5738" s="23" t="n">
        <f aca="false">AVERAGE(M5738,O5738)</f>
        <v>538007.403690037</v>
      </c>
      <c r="R5738" s="23" t="n">
        <f aca="false">AVERAGE(N5738,O5738)</f>
        <v>617245.503690037</v>
      </c>
      <c r="S5738" s="23" t="n">
        <f aca="false">STDEV(J5738:L5738)</f>
        <v>80775.1038590308</v>
      </c>
      <c r="T5738" s="25" t="n">
        <f aca="false">IF(P5738&gt;0,S5738/P5738,NA())</f>
        <v>0.138752218517067</v>
      </c>
      <c r="U5738" s="4" t="str">
        <f aca="false">IF(T5738&lt;=Parametros!$B$7,"MENOR",IF(T5738&lt;=Parametros!$B$8,"PROMEDIO MENOR-MEDIANA","PROMEDIO"))</f>
        <v>MENOR</v>
      </c>
      <c r="V5738" s="23" t="n">
        <f aca="false">IF(T5738&lt;=Parametros!$B$7,M5738,IF(T5738&lt;=Parametros!$B$8,Q5738,P5738))</f>
        <v>511969.8</v>
      </c>
      <c r="W5738" s="26" t="n">
        <f aca="false">ROUND(V5738,0)</f>
        <v>511970</v>
      </c>
      <c r="X5738" s="27" t="n">
        <f aca="false">K5738/G5738</f>
        <v>0.95947083561346</v>
      </c>
      <c r="Y5738" s="27" t="n">
        <f aca="false">L5738/G5738</f>
        <v>1.25646743978591</v>
      </c>
    </row>
    <row r="5739" customFormat="false" ht="15" hidden="false" customHeight="true" outlineLevel="0" collapsed="false">
      <c r="A5739" s="4" t="s">
        <v>981</v>
      </c>
      <c r="B5739" s="4" t="s">
        <v>1668</v>
      </c>
      <c r="C5739" s="4" t="s">
        <v>2269</v>
      </c>
      <c r="D5739" s="4" t="s">
        <v>2270</v>
      </c>
      <c r="E5739" s="4" t="s">
        <v>98</v>
      </c>
      <c r="F5739" s="4" t="s">
        <v>99</v>
      </c>
      <c r="G5739" s="23" t="n">
        <v>136791</v>
      </c>
      <c r="H5739" s="24" t="n">
        <f aca="false">Parametros!$B$3</f>
        <v>160.42</v>
      </c>
      <c r="I5739" s="24" t="n">
        <f aca="false">Parametros!$B$4</f>
        <v>151.76</v>
      </c>
      <c r="J5739" s="23" t="n">
        <f aca="false">G5739*H5739/I5739</f>
        <v>144596.812203479</v>
      </c>
      <c r="K5739" s="23" t="n">
        <v>131247.15</v>
      </c>
      <c r="L5739" s="23" t="n">
        <v>171836</v>
      </c>
      <c r="M5739" s="23" t="n">
        <f aca="false">MIN(J5739:L5739)</f>
        <v>131247.15</v>
      </c>
      <c r="N5739" s="23" t="n">
        <f aca="false">MAX(J5739:L5739)</f>
        <v>171836</v>
      </c>
      <c r="O5739" s="23" t="n">
        <f aca="false">MEDIAN(J5739:L5739)</f>
        <v>144596.812203479</v>
      </c>
      <c r="P5739" s="23" t="n">
        <f aca="false">AVERAGE(J5739:L5739)</f>
        <v>149226.654067826</v>
      </c>
      <c r="Q5739" s="23" t="n">
        <f aca="false">AVERAGE(M5739,O5739)</f>
        <v>137921.98110174</v>
      </c>
      <c r="R5739" s="23" t="n">
        <f aca="false">AVERAGE(N5739,O5739)</f>
        <v>158216.40610174</v>
      </c>
      <c r="S5739" s="23" t="n">
        <f aca="false">STDEV(J5739:L5739)</f>
        <v>20686.7170630642</v>
      </c>
      <c r="T5739" s="25" t="n">
        <f aca="false">IF(P5739&gt;0,S5739/P5739,NA())</f>
        <v>0.138626153566786</v>
      </c>
      <c r="U5739" s="4" t="str">
        <f aca="false">IF(T5739&lt;=Parametros!$B$7,"MENOR",IF(T5739&lt;=Parametros!$B$8,"PROMEDIO MENOR-MEDIANA","PROMEDIO"))</f>
        <v>MENOR</v>
      </c>
      <c r="V5739" s="23" t="n">
        <f aca="false">IF(T5739&lt;=Parametros!$B$7,M5739,IF(T5739&lt;=Parametros!$B$8,Q5739,P5739))</f>
        <v>131247.15</v>
      </c>
      <c r="W5739" s="26" t="n">
        <f aca="false">ROUND(V5739,0)</f>
        <v>131247</v>
      </c>
      <c r="X5739" s="27" t="n">
        <f aca="false">K5739/G5739</f>
        <v>0.959472114393491</v>
      </c>
      <c r="Y5739" s="27" t="n">
        <f aca="false">L5739/G5739</f>
        <v>1.25619375543713</v>
      </c>
    </row>
    <row r="5740" customFormat="false" ht="26.25" hidden="false" customHeight="true" outlineLevel="0" collapsed="false">
      <c r="A5740" s="4" t="s">
        <v>984</v>
      </c>
      <c r="B5740" s="4" t="s">
        <v>1668</v>
      </c>
      <c r="C5740" s="4" t="s">
        <v>2271</v>
      </c>
      <c r="D5740" s="4" t="s">
        <v>2272</v>
      </c>
      <c r="E5740" s="4" t="s">
        <v>98</v>
      </c>
      <c r="F5740" s="4" t="s">
        <v>99</v>
      </c>
      <c r="G5740" s="23" t="n">
        <v>410372</v>
      </c>
      <c r="H5740" s="24" t="n">
        <f aca="false">Parametros!$B$3</f>
        <v>160.42</v>
      </c>
      <c r="I5740" s="24" t="n">
        <f aca="false">Parametros!$B$4</f>
        <v>151.76</v>
      </c>
      <c r="J5740" s="23" t="n">
        <f aca="false">G5740*H5740/I5740</f>
        <v>433789.379546653</v>
      </c>
      <c r="K5740" s="23" t="n">
        <v>393739.61</v>
      </c>
      <c r="L5740" s="23" t="n">
        <v>515627</v>
      </c>
      <c r="M5740" s="23" t="n">
        <f aca="false">MIN(J5740:L5740)</f>
        <v>393739.61</v>
      </c>
      <c r="N5740" s="23" t="n">
        <f aca="false">MAX(J5740:L5740)</f>
        <v>515627</v>
      </c>
      <c r="O5740" s="23" t="n">
        <f aca="false">MEDIAN(J5740:L5740)</f>
        <v>433789.379546653</v>
      </c>
      <c r="P5740" s="23" t="n">
        <f aca="false">AVERAGE(J5740:L5740)</f>
        <v>447718.663182218</v>
      </c>
      <c r="Q5740" s="23" t="n">
        <f aca="false">AVERAGE(M5740,O5740)</f>
        <v>413764.494773326</v>
      </c>
      <c r="R5740" s="23" t="n">
        <f aca="false">AVERAGE(N5740,O5740)</f>
        <v>474708.189773326</v>
      </c>
      <c r="S5740" s="23" t="n">
        <f aca="false">STDEV(J5740:L5740)</f>
        <v>62126.1029455658</v>
      </c>
      <c r="T5740" s="25" t="n">
        <f aca="false">IF(P5740&gt;0,S5740/P5740,NA())</f>
        <v>0.138761476914982</v>
      </c>
      <c r="U5740" s="4" t="str">
        <f aca="false">IF(T5740&lt;=Parametros!$B$7,"MENOR",IF(T5740&lt;=Parametros!$B$8,"PROMEDIO MENOR-MEDIANA","PROMEDIO"))</f>
        <v>MENOR</v>
      </c>
      <c r="V5740" s="23" t="n">
        <f aca="false">IF(T5740&lt;=Parametros!$B$7,M5740,IF(T5740&lt;=Parametros!$B$8,Q5740,P5740))</f>
        <v>393739.61</v>
      </c>
      <c r="W5740" s="26" t="n">
        <f aca="false">ROUND(V5740,0)</f>
        <v>393740</v>
      </c>
      <c r="X5740" s="27" t="n">
        <f aca="false">K5740/G5740</f>
        <v>0.959469968711316</v>
      </c>
      <c r="Y5740" s="27" t="n">
        <f aca="false">L5740/G5740</f>
        <v>1.25648679734485</v>
      </c>
    </row>
    <row r="5741" customFormat="false" ht="26.25" hidden="false" customHeight="true" outlineLevel="0" collapsed="false">
      <c r="A5741" s="4" t="s">
        <v>987</v>
      </c>
      <c r="B5741" s="4" t="s">
        <v>1668</v>
      </c>
      <c r="C5741" s="4" t="s">
        <v>2481</v>
      </c>
      <c r="D5741" s="4" t="s">
        <v>2482</v>
      </c>
      <c r="E5741" s="4" t="s">
        <v>98</v>
      </c>
      <c r="F5741" s="4" t="s">
        <v>99</v>
      </c>
      <c r="G5741" s="23" t="n">
        <v>410372</v>
      </c>
      <c r="H5741" s="24" t="n">
        <f aca="false">Parametros!$B$3</f>
        <v>160.42</v>
      </c>
      <c r="I5741" s="24" t="n">
        <f aca="false">Parametros!$B$4</f>
        <v>151.76</v>
      </c>
      <c r="J5741" s="23" t="n">
        <f aca="false">G5741*H5741/I5741</f>
        <v>433789.379546653</v>
      </c>
      <c r="K5741" s="23" t="n">
        <v>393739.61</v>
      </c>
      <c r="L5741" s="23" t="n">
        <v>515627</v>
      </c>
      <c r="M5741" s="23" t="n">
        <f aca="false">MIN(J5741:L5741)</f>
        <v>393739.61</v>
      </c>
      <c r="N5741" s="23" t="n">
        <f aca="false">MAX(J5741:L5741)</f>
        <v>515627</v>
      </c>
      <c r="O5741" s="23" t="n">
        <f aca="false">MEDIAN(J5741:L5741)</f>
        <v>433789.379546653</v>
      </c>
      <c r="P5741" s="23" t="n">
        <f aca="false">AVERAGE(J5741:L5741)</f>
        <v>447718.663182218</v>
      </c>
      <c r="Q5741" s="23" t="n">
        <f aca="false">AVERAGE(M5741,O5741)</f>
        <v>413764.494773326</v>
      </c>
      <c r="R5741" s="23" t="n">
        <f aca="false">AVERAGE(N5741,O5741)</f>
        <v>474708.189773326</v>
      </c>
      <c r="S5741" s="23" t="n">
        <f aca="false">STDEV(J5741:L5741)</f>
        <v>62126.1029455658</v>
      </c>
      <c r="T5741" s="25" t="n">
        <f aca="false">IF(P5741&gt;0,S5741/P5741,NA())</f>
        <v>0.138761476914982</v>
      </c>
      <c r="U5741" s="4" t="str">
        <f aca="false">IF(T5741&lt;=Parametros!$B$7,"MENOR",IF(T5741&lt;=Parametros!$B$8,"PROMEDIO MENOR-MEDIANA","PROMEDIO"))</f>
        <v>MENOR</v>
      </c>
      <c r="V5741" s="23" t="n">
        <f aca="false">IF(T5741&lt;=Parametros!$B$7,M5741,IF(T5741&lt;=Parametros!$B$8,Q5741,P5741))</f>
        <v>393739.61</v>
      </c>
      <c r="W5741" s="26" t="n">
        <f aca="false">ROUND(V5741,0)</f>
        <v>393740</v>
      </c>
      <c r="X5741" s="27" t="n">
        <f aca="false">K5741/G5741</f>
        <v>0.959469968711316</v>
      </c>
      <c r="Y5741" s="27" t="n">
        <f aca="false">L5741/G5741</f>
        <v>1.25648679734485</v>
      </c>
    </row>
    <row r="5742" customFormat="false" ht="26.25" hidden="false" customHeight="true" outlineLevel="0" collapsed="false">
      <c r="A5742" s="4" t="s">
        <v>990</v>
      </c>
      <c r="B5742" s="4" t="s">
        <v>1668</v>
      </c>
      <c r="C5742" s="4" t="s">
        <v>2273</v>
      </c>
      <c r="D5742" s="4" t="s">
        <v>2274</v>
      </c>
      <c r="E5742" s="4" t="s">
        <v>98</v>
      </c>
      <c r="F5742" s="4" t="s">
        <v>99</v>
      </c>
      <c r="G5742" s="23" t="n">
        <v>547162</v>
      </c>
      <c r="H5742" s="24" t="n">
        <f aca="false">Parametros!$B$3</f>
        <v>160.42</v>
      </c>
      <c r="I5742" s="24" t="n">
        <f aca="false">Parametros!$B$4</f>
        <v>151.76</v>
      </c>
      <c r="J5742" s="23" t="n">
        <f aca="false">G5742*H5742/I5742</f>
        <v>578385.134686347</v>
      </c>
      <c r="K5742" s="23" t="n">
        <v>524985.84</v>
      </c>
      <c r="L5742" s="23" t="n">
        <v>687463</v>
      </c>
      <c r="M5742" s="23" t="n">
        <f aca="false">MIN(J5742:L5742)</f>
        <v>524985.84</v>
      </c>
      <c r="N5742" s="23" t="n">
        <f aca="false">MAX(J5742:L5742)</f>
        <v>687463</v>
      </c>
      <c r="O5742" s="23" t="n">
        <f aca="false">MEDIAN(J5742:L5742)</f>
        <v>578385.134686347</v>
      </c>
      <c r="P5742" s="23" t="n">
        <f aca="false">AVERAGE(J5742:L5742)</f>
        <v>596944.658228782</v>
      </c>
      <c r="Q5742" s="23" t="n">
        <f aca="false">AVERAGE(M5742,O5742)</f>
        <v>551685.487343174</v>
      </c>
      <c r="R5742" s="23" t="n">
        <f aca="false">AVERAGE(N5742,O5742)</f>
        <v>632924.067343173</v>
      </c>
      <c r="S5742" s="23" t="n">
        <f aca="false">STDEV(J5742:L5742)</f>
        <v>82813.3371867603</v>
      </c>
      <c r="T5742" s="25" t="n">
        <f aca="false">IF(P5742&gt;0,S5742/P5742,NA())</f>
        <v>0.138728667800595</v>
      </c>
      <c r="U5742" s="4" t="str">
        <f aca="false">IF(T5742&lt;=Parametros!$B$7,"MENOR",IF(T5742&lt;=Parametros!$B$8,"PROMEDIO MENOR-MEDIANA","PROMEDIO"))</f>
        <v>MENOR</v>
      </c>
      <c r="V5742" s="23" t="n">
        <f aca="false">IF(T5742&lt;=Parametros!$B$7,M5742,IF(T5742&lt;=Parametros!$B$8,Q5742,P5742))</f>
        <v>524985.84</v>
      </c>
      <c r="W5742" s="26" t="n">
        <f aca="false">ROUND(V5742,0)</f>
        <v>524986</v>
      </c>
      <c r="X5742" s="27" t="n">
        <f aca="false">K5742/G5742</f>
        <v>0.95947057726962</v>
      </c>
      <c r="Y5742" s="27" t="n">
        <f aca="false">L5742/G5742</f>
        <v>1.25641583297086</v>
      </c>
    </row>
    <row r="5743" customFormat="false" ht="26.25" hidden="false" customHeight="true" outlineLevel="0" collapsed="false">
      <c r="A5743" s="4" t="s">
        <v>993</v>
      </c>
      <c r="B5743" s="4" t="s">
        <v>1668</v>
      </c>
      <c r="C5743" s="4" t="s">
        <v>2275</v>
      </c>
      <c r="D5743" s="4" t="s">
        <v>2276</v>
      </c>
      <c r="E5743" s="4" t="s">
        <v>98</v>
      </c>
      <c r="F5743" s="4" t="s">
        <v>99</v>
      </c>
      <c r="G5743" s="23" t="n">
        <v>547162</v>
      </c>
      <c r="H5743" s="24" t="n">
        <f aca="false">Parametros!$B$3</f>
        <v>160.42</v>
      </c>
      <c r="I5743" s="24" t="n">
        <f aca="false">Parametros!$B$4</f>
        <v>151.76</v>
      </c>
      <c r="J5743" s="23" t="n">
        <f aca="false">G5743*H5743/I5743</f>
        <v>578385.134686347</v>
      </c>
      <c r="K5743" s="23" t="n">
        <v>524985.84</v>
      </c>
      <c r="L5743" s="23" t="n">
        <v>687463</v>
      </c>
      <c r="M5743" s="23" t="n">
        <f aca="false">MIN(J5743:L5743)</f>
        <v>524985.84</v>
      </c>
      <c r="N5743" s="23" t="n">
        <f aca="false">MAX(J5743:L5743)</f>
        <v>687463</v>
      </c>
      <c r="O5743" s="23" t="n">
        <f aca="false">MEDIAN(J5743:L5743)</f>
        <v>578385.134686347</v>
      </c>
      <c r="P5743" s="23" t="n">
        <f aca="false">AVERAGE(J5743:L5743)</f>
        <v>596944.658228782</v>
      </c>
      <c r="Q5743" s="23" t="n">
        <f aca="false">AVERAGE(M5743,O5743)</f>
        <v>551685.487343174</v>
      </c>
      <c r="R5743" s="23" t="n">
        <f aca="false">AVERAGE(N5743,O5743)</f>
        <v>632924.067343173</v>
      </c>
      <c r="S5743" s="23" t="n">
        <f aca="false">STDEV(J5743:L5743)</f>
        <v>82813.3371867603</v>
      </c>
      <c r="T5743" s="25" t="n">
        <f aca="false">IF(P5743&gt;0,S5743/P5743,NA())</f>
        <v>0.138728667800595</v>
      </c>
      <c r="U5743" s="4" t="str">
        <f aca="false">IF(T5743&lt;=Parametros!$B$7,"MENOR",IF(T5743&lt;=Parametros!$B$8,"PROMEDIO MENOR-MEDIANA","PROMEDIO"))</f>
        <v>MENOR</v>
      </c>
      <c r="V5743" s="23" t="n">
        <f aca="false">IF(T5743&lt;=Parametros!$B$7,M5743,IF(T5743&lt;=Parametros!$B$8,Q5743,P5743))</f>
        <v>524985.84</v>
      </c>
      <c r="W5743" s="26" t="n">
        <f aca="false">ROUND(V5743,0)</f>
        <v>524986</v>
      </c>
      <c r="X5743" s="27" t="n">
        <f aca="false">K5743/G5743</f>
        <v>0.95947057726962</v>
      </c>
      <c r="Y5743" s="27" t="n">
        <f aca="false">L5743/G5743</f>
        <v>1.25641583297086</v>
      </c>
    </row>
    <row r="5744" customFormat="false" ht="26.25" hidden="false" customHeight="true" outlineLevel="0" collapsed="false">
      <c r="A5744" s="4" t="s">
        <v>996</v>
      </c>
      <c r="B5744" s="4" t="s">
        <v>1668</v>
      </c>
      <c r="C5744" s="4" t="s">
        <v>2277</v>
      </c>
      <c r="D5744" s="4" t="s">
        <v>2278</v>
      </c>
      <c r="E5744" s="4" t="s">
        <v>98</v>
      </c>
      <c r="F5744" s="4" t="s">
        <v>99</v>
      </c>
      <c r="G5744" s="23" t="n">
        <v>547162</v>
      </c>
      <c r="H5744" s="24" t="n">
        <f aca="false">Parametros!$B$3</f>
        <v>160.42</v>
      </c>
      <c r="I5744" s="24" t="n">
        <f aca="false">Parametros!$B$4</f>
        <v>151.76</v>
      </c>
      <c r="J5744" s="23" t="n">
        <f aca="false">G5744*H5744/I5744</f>
        <v>578385.134686347</v>
      </c>
      <c r="K5744" s="23" t="n">
        <v>524985.84</v>
      </c>
      <c r="L5744" s="23" t="n">
        <v>687463</v>
      </c>
      <c r="M5744" s="23" t="n">
        <f aca="false">MIN(J5744:L5744)</f>
        <v>524985.84</v>
      </c>
      <c r="N5744" s="23" t="n">
        <f aca="false">MAX(J5744:L5744)</f>
        <v>687463</v>
      </c>
      <c r="O5744" s="23" t="n">
        <f aca="false">MEDIAN(J5744:L5744)</f>
        <v>578385.134686347</v>
      </c>
      <c r="P5744" s="23" t="n">
        <f aca="false">AVERAGE(J5744:L5744)</f>
        <v>596944.658228782</v>
      </c>
      <c r="Q5744" s="23" t="n">
        <f aca="false">AVERAGE(M5744,O5744)</f>
        <v>551685.487343174</v>
      </c>
      <c r="R5744" s="23" t="n">
        <f aca="false">AVERAGE(N5744,O5744)</f>
        <v>632924.067343173</v>
      </c>
      <c r="S5744" s="23" t="n">
        <f aca="false">STDEV(J5744:L5744)</f>
        <v>82813.3371867603</v>
      </c>
      <c r="T5744" s="25" t="n">
        <f aca="false">IF(P5744&gt;0,S5744/P5744,NA())</f>
        <v>0.138728667800595</v>
      </c>
      <c r="U5744" s="4" t="str">
        <f aca="false">IF(T5744&lt;=Parametros!$B$7,"MENOR",IF(T5744&lt;=Parametros!$B$8,"PROMEDIO MENOR-MEDIANA","PROMEDIO"))</f>
        <v>MENOR</v>
      </c>
      <c r="V5744" s="23" t="n">
        <f aca="false">IF(T5744&lt;=Parametros!$B$7,M5744,IF(T5744&lt;=Parametros!$B$8,Q5744,P5744))</f>
        <v>524985.84</v>
      </c>
      <c r="W5744" s="26" t="n">
        <f aca="false">ROUND(V5744,0)</f>
        <v>524986</v>
      </c>
      <c r="X5744" s="27" t="n">
        <f aca="false">K5744/G5744</f>
        <v>0.95947057726962</v>
      </c>
      <c r="Y5744" s="27" t="n">
        <f aca="false">L5744/G5744</f>
        <v>1.25641583297086</v>
      </c>
    </row>
    <row r="5745" customFormat="false" ht="26.25" hidden="false" customHeight="true" outlineLevel="0" collapsed="false">
      <c r="A5745" s="4" t="s">
        <v>999</v>
      </c>
      <c r="B5745" s="4" t="s">
        <v>1668</v>
      </c>
      <c r="C5745" s="4" t="s">
        <v>2483</v>
      </c>
      <c r="D5745" s="4" t="s">
        <v>2484</v>
      </c>
      <c r="E5745" s="4" t="s">
        <v>98</v>
      </c>
      <c r="F5745" s="4" t="s">
        <v>99</v>
      </c>
      <c r="G5745" s="23" t="n">
        <v>270190</v>
      </c>
      <c r="H5745" s="24" t="n">
        <f aca="false">Parametros!$B$3</f>
        <v>160.42</v>
      </c>
      <c r="I5745" s="24" t="n">
        <f aca="false">Parametros!$B$4</f>
        <v>151.76</v>
      </c>
      <c r="J5745" s="23" t="n">
        <f aca="false">G5745*H5745/I5745</f>
        <v>285608.064048498</v>
      </c>
      <c r="K5745" s="23" t="n">
        <v>259239.6</v>
      </c>
      <c r="L5745" s="23" t="n">
        <v>339388</v>
      </c>
      <c r="M5745" s="23" t="n">
        <f aca="false">MIN(J5745:L5745)</f>
        <v>259239.6</v>
      </c>
      <c r="N5745" s="23" t="n">
        <f aca="false">MAX(J5745:L5745)</f>
        <v>339388</v>
      </c>
      <c r="O5745" s="23" t="n">
        <f aca="false">MEDIAN(J5745:L5745)</f>
        <v>285608.064048498</v>
      </c>
      <c r="P5745" s="23" t="n">
        <f aca="false">AVERAGE(J5745:L5745)</f>
        <v>294745.221349499</v>
      </c>
      <c r="Q5745" s="23" t="n">
        <f aca="false">AVERAGE(M5745,O5745)</f>
        <v>272423.832024249</v>
      </c>
      <c r="R5745" s="23" t="n">
        <f aca="false">AVERAGE(N5745,O5745)</f>
        <v>312498.032024249</v>
      </c>
      <c r="S5745" s="23" t="n">
        <f aca="false">STDEV(J5745:L5745)</f>
        <v>40847.9771628588</v>
      </c>
      <c r="T5745" s="25" t="n">
        <f aca="false">IF(P5745&gt;0,S5745/P5745,NA())</f>
        <v>0.138587411106566</v>
      </c>
      <c r="U5745" s="4" t="str">
        <f aca="false">IF(T5745&lt;=Parametros!$B$7,"MENOR",IF(T5745&lt;=Parametros!$B$8,"PROMEDIO MENOR-MEDIANA","PROMEDIO"))</f>
        <v>MENOR</v>
      </c>
      <c r="V5745" s="23" t="n">
        <f aca="false">IF(T5745&lt;=Parametros!$B$7,M5745,IF(T5745&lt;=Parametros!$B$8,Q5745,P5745))</f>
        <v>259239.6</v>
      </c>
      <c r="W5745" s="26" t="n">
        <f aca="false">ROUND(V5745,0)</f>
        <v>259240</v>
      </c>
      <c r="X5745" s="27" t="n">
        <f aca="false">K5745/G5745</f>
        <v>0.95947148303046</v>
      </c>
      <c r="Y5745" s="27" t="n">
        <f aca="false">L5745/G5745</f>
        <v>1.25610866427329</v>
      </c>
    </row>
    <row r="5746" customFormat="false" ht="26.25" hidden="false" customHeight="true" outlineLevel="0" collapsed="false">
      <c r="A5746" s="4" t="s">
        <v>1002</v>
      </c>
      <c r="B5746" s="4" t="s">
        <v>1668</v>
      </c>
      <c r="C5746" s="4" t="s">
        <v>2485</v>
      </c>
      <c r="D5746" s="4" t="s">
        <v>2486</v>
      </c>
      <c r="E5746" s="4" t="s">
        <v>98</v>
      </c>
      <c r="F5746" s="4" t="s">
        <v>99</v>
      </c>
      <c r="G5746" s="23" t="n">
        <v>405850</v>
      </c>
      <c r="H5746" s="24" t="n">
        <f aca="false">Parametros!$B$3</f>
        <v>160.42</v>
      </c>
      <c r="I5746" s="24" t="n">
        <f aca="false">Parametros!$B$4</f>
        <v>151.76</v>
      </c>
      <c r="J5746" s="23" t="n">
        <f aca="false">G5746*H5746/I5746</f>
        <v>429009.337111228</v>
      </c>
      <c r="K5746" s="23" t="n">
        <v>389400.93</v>
      </c>
      <c r="L5746" s="23" t="n">
        <v>509915</v>
      </c>
      <c r="M5746" s="23" t="n">
        <f aca="false">MIN(J5746:L5746)</f>
        <v>389400.93</v>
      </c>
      <c r="N5746" s="23" t="n">
        <f aca="false">MAX(J5746:L5746)</f>
        <v>509915</v>
      </c>
      <c r="O5746" s="23" t="n">
        <f aca="false">MEDIAN(J5746:L5746)</f>
        <v>429009.337111228</v>
      </c>
      <c r="P5746" s="23" t="n">
        <f aca="false">AVERAGE(J5746:L5746)</f>
        <v>442775.089037076</v>
      </c>
      <c r="Q5746" s="23" t="n">
        <f aca="false">AVERAGE(M5746,O5746)</f>
        <v>409205.133555614</v>
      </c>
      <c r="R5746" s="23" t="n">
        <f aca="false">AVERAGE(N5746,O5746)</f>
        <v>469462.168555614</v>
      </c>
      <c r="S5746" s="23" t="n">
        <f aca="false">STDEV(J5746:L5746)</f>
        <v>61425.0129145629</v>
      </c>
      <c r="T5746" s="25" t="n">
        <f aca="false">IF(P5746&gt;0,S5746/P5746,NA())</f>
        <v>0.138727345858925</v>
      </c>
      <c r="U5746" s="4" t="str">
        <f aca="false">IF(T5746&lt;=Parametros!$B$7,"MENOR",IF(T5746&lt;=Parametros!$B$8,"PROMEDIO MENOR-MEDIANA","PROMEDIO"))</f>
        <v>MENOR</v>
      </c>
      <c r="V5746" s="23" t="n">
        <f aca="false">IF(T5746&lt;=Parametros!$B$7,M5746,IF(T5746&lt;=Parametros!$B$8,Q5746,P5746))</f>
        <v>389400.93</v>
      </c>
      <c r="W5746" s="26" t="n">
        <f aca="false">ROUND(V5746,0)</f>
        <v>389401</v>
      </c>
      <c r="X5746" s="27" t="n">
        <f aca="false">K5746/G5746</f>
        <v>0.959470075150918</v>
      </c>
      <c r="Y5746" s="27" t="n">
        <f aca="false">L5746/G5746</f>
        <v>1.25641246766047</v>
      </c>
    </row>
    <row r="5747" customFormat="false" ht="26.25" hidden="false" customHeight="true" outlineLevel="0" collapsed="false">
      <c r="A5747" s="4" t="s">
        <v>1005</v>
      </c>
      <c r="B5747" s="4" t="s">
        <v>1668</v>
      </c>
      <c r="C5747" s="4" t="s">
        <v>2279</v>
      </c>
      <c r="D5747" s="4" t="s">
        <v>2280</v>
      </c>
      <c r="E5747" s="4" t="s">
        <v>98</v>
      </c>
      <c r="F5747" s="4" t="s">
        <v>99</v>
      </c>
      <c r="G5747" s="23" t="n">
        <v>405850</v>
      </c>
      <c r="H5747" s="24" t="n">
        <f aca="false">Parametros!$B$3</f>
        <v>160.42</v>
      </c>
      <c r="I5747" s="24" t="n">
        <f aca="false">Parametros!$B$4</f>
        <v>151.76</v>
      </c>
      <c r="J5747" s="23" t="n">
        <f aca="false">G5747*H5747/I5747</f>
        <v>429009.337111228</v>
      </c>
      <c r="K5747" s="23" t="n">
        <v>389400.93</v>
      </c>
      <c r="L5747" s="23" t="n">
        <v>509915</v>
      </c>
      <c r="M5747" s="23" t="n">
        <f aca="false">MIN(J5747:L5747)</f>
        <v>389400.93</v>
      </c>
      <c r="N5747" s="23" t="n">
        <f aca="false">MAX(J5747:L5747)</f>
        <v>509915</v>
      </c>
      <c r="O5747" s="23" t="n">
        <f aca="false">MEDIAN(J5747:L5747)</f>
        <v>429009.337111228</v>
      </c>
      <c r="P5747" s="23" t="n">
        <f aca="false">AVERAGE(J5747:L5747)</f>
        <v>442775.089037076</v>
      </c>
      <c r="Q5747" s="23" t="n">
        <f aca="false">AVERAGE(M5747,O5747)</f>
        <v>409205.133555614</v>
      </c>
      <c r="R5747" s="23" t="n">
        <f aca="false">AVERAGE(N5747,O5747)</f>
        <v>469462.168555614</v>
      </c>
      <c r="S5747" s="23" t="n">
        <f aca="false">STDEV(J5747:L5747)</f>
        <v>61425.0129145629</v>
      </c>
      <c r="T5747" s="25" t="n">
        <f aca="false">IF(P5747&gt;0,S5747/P5747,NA())</f>
        <v>0.138727345858925</v>
      </c>
      <c r="U5747" s="4" t="str">
        <f aca="false">IF(T5747&lt;=Parametros!$B$7,"MENOR",IF(T5747&lt;=Parametros!$B$8,"PROMEDIO MENOR-MEDIANA","PROMEDIO"))</f>
        <v>MENOR</v>
      </c>
      <c r="V5747" s="23" t="n">
        <f aca="false">IF(T5747&lt;=Parametros!$B$7,M5747,IF(T5747&lt;=Parametros!$B$8,Q5747,P5747))</f>
        <v>389400.93</v>
      </c>
      <c r="W5747" s="26" t="n">
        <f aca="false">ROUND(V5747,0)</f>
        <v>389401</v>
      </c>
      <c r="X5747" s="27" t="n">
        <f aca="false">K5747/G5747</f>
        <v>0.959470075150918</v>
      </c>
      <c r="Y5747" s="27" t="n">
        <f aca="false">L5747/G5747</f>
        <v>1.25641246766047</v>
      </c>
    </row>
    <row r="5748" customFormat="false" ht="26.25" hidden="false" customHeight="true" outlineLevel="0" collapsed="false">
      <c r="A5748" s="4" t="s">
        <v>1008</v>
      </c>
      <c r="B5748" s="4" t="s">
        <v>1668</v>
      </c>
      <c r="C5748" s="4" t="s">
        <v>2281</v>
      </c>
      <c r="D5748" s="4" t="s">
        <v>2282</v>
      </c>
      <c r="E5748" s="4" t="s">
        <v>98</v>
      </c>
      <c r="F5748" s="4" t="s">
        <v>99</v>
      </c>
      <c r="G5748" s="23" t="n">
        <v>405850</v>
      </c>
      <c r="H5748" s="24" t="n">
        <f aca="false">Parametros!$B$3</f>
        <v>160.42</v>
      </c>
      <c r="I5748" s="24" t="n">
        <f aca="false">Parametros!$B$4</f>
        <v>151.76</v>
      </c>
      <c r="J5748" s="23" t="n">
        <f aca="false">G5748*H5748/I5748</f>
        <v>429009.337111228</v>
      </c>
      <c r="K5748" s="23" t="n">
        <v>389400.93</v>
      </c>
      <c r="L5748" s="23" t="n">
        <v>509915</v>
      </c>
      <c r="M5748" s="23" t="n">
        <f aca="false">MIN(J5748:L5748)</f>
        <v>389400.93</v>
      </c>
      <c r="N5748" s="23" t="n">
        <f aca="false">MAX(J5748:L5748)</f>
        <v>509915</v>
      </c>
      <c r="O5748" s="23" t="n">
        <f aca="false">MEDIAN(J5748:L5748)</f>
        <v>429009.337111228</v>
      </c>
      <c r="P5748" s="23" t="n">
        <f aca="false">AVERAGE(J5748:L5748)</f>
        <v>442775.089037076</v>
      </c>
      <c r="Q5748" s="23" t="n">
        <f aca="false">AVERAGE(M5748,O5748)</f>
        <v>409205.133555614</v>
      </c>
      <c r="R5748" s="23" t="n">
        <f aca="false">AVERAGE(N5748,O5748)</f>
        <v>469462.168555614</v>
      </c>
      <c r="S5748" s="23" t="n">
        <f aca="false">STDEV(J5748:L5748)</f>
        <v>61425.0129145629</v>
      </c>
      <c r="T5748" s="25" t="n">
        <f aca="false">IF(P5748&gt;0,S5748/P5748,NA())</f>
        <v>0.138727345858925</v>
      </c>
      <c r="U5748" s="4" t="str">
        <f aca="false">IF(T5748&lt;=Parametros!$B$7,"MENOR",IF(T5748&lt;=Parametros!$B$8,"PROMEDIO MENOR-MEDIANA","PROMEDIO"))</f>
        <v>MENOR</v>
      </c>
      <c r="V5748" s="23" t="n">
        <f aca="false">IF(T5748&lt;=Parametros!$B$7,M5748,IF(T5748&lt;=Parametros!$B$8,Q5748,P5748))</f>
        <v>389400.93</v>
      </c>
      <c r="W5748" s="26" t="n">
        <f aca="false">ROUND(V5748,0)</f>
        <v>389401</v>
      </c>
      <c r="X5748" s="27" t="n">
        <f aca="false">K5748/G5748</f>
        <v>0.959470075150918</v>
      </c>
      <c r="Y5748" s="27" t="n">
        <f aca="false">L5748/G5748</f>
        <v>1.25641246766047</v>
      </c>
    </row>
    <row r="5749" customFormat="false" ht="15" hidden="false" customHeight="true" outlineLevel="0" collapsed="false">
      <c r="A5749" s="4" t="s">
        <v>1011</v>
      </c>
      <c r="B5749" s="4" t="s">
        <v>1668</v>
      </c>
      <c r="C5749" s="4" t="s">
        <v>2287</v>
      </c>
      <c r="D5749" s="4" t="s">
        <v>2288</v>
      </c>
      <c r="E5749" s="4" t="s">
        <v>98</v>
      </c>
      <c r="F5749" s="4" t="s">
        <v>99</v>
      </c>
      <c r="G5749" s="23" t="n">
        <v>54716</v>
      </c>
      <c r="H5749" s="24" t="n">
        <f aca="false">Parametros!$B$3</f>
        <v>160.42</v>
      </c>
      <c r="I5749" s="24" t="n">
        <f aca="false">Parametros!$B$4</f>
        <v>151.76</v>
      </c>
      <c r="J5749" s="23" t="n">
        <f aca="false">G5749*H5749/I5749</f>
        <v>57838.3020558777</v>
      </c>
      <c r="K5749" s="23" t="n">
        <v>52498.49</v>
      </c>
      <c r="L5749" s="23" t="n">
        <v>68663</v>
      </c>
      <c r="M5749" s="23" t="n">
        <f aca="false">MIN(J5749:L5749)</f>
        <v>52498.49</v>
      </c>
      <c r="N5749" s="23" t="n">
        <f aca="false">MAX(J5749:L5749)</f>
        <v>68663</v>
      </c>
      <c r="O5749" s="23" t="n">
        <f aca="false">MEDIAN(J5749:L5749)</f>
        <v>57838.3020558777</v>
      </c>
      <c r="P5749" s="23" t="n">
        <f aca="false">AVERAGE(J5749:L5749)</f>
        <v>59666.5973519592</v>
      </c>
      <c r="Q5749" s="23" t="n">
        <f aca="false">AVERAGE(M5749,O5749)</f>
        <v>55168.3960279389</v>
      </c>
      <c r="R5749" s="23" t="n">
        <f aca="false">AVERAGE(N5749,O5749)</f>
        <v>63250.6510279388</v>
      </c>
      <c r="S5749" s="23" t="n">
        <f aca="false">STDEV(J5749:L5749)</f>
        <v>8235.88754490252</v>
      </c>
      <c r="T5749" s="25" t="n">
        <f aca="false">IF(P5749&gt;0,S5749/P5749,NA())</f>
        <v>0.138031795182168</v>
      </c>
      <c r="U5749" s="4" t="str">
        <f aca="false">IF(T5749&lt;=Parametros!$B$7,"MENOR",IF(T5749&lt;=Parametros!$B$8,"PROMEDIO MENOR-MEDIANA","PROMEDIO"))</f>
        <v>MENOR</v>
      </c>
      <c r="V5749" s="23" t="n">
        <f aca="false">IF(T5749&lt;=Parametros!$B$7,M5749,IF(T5749&lt;=Parametros!$B$8,Q5749,P5749))</f>
        <v>52498.49</v>
      </c>
      <c r="W5749" s="26" t="n">
        <f aca="false">ROUND(V5749,0)</f>
        <v>52498</v>
      </c>
      <c r="X5749" s="27" t="n">
        <f aca="false">K5749/G5749</f>
        <v>0.959472366401053</v>
      </c>
      <c r="Y5749" s="27" t="n">
        <f aca="false">L5749/G5749</f>
        <v>1.25489801886103</v>
      </c>
    </row>
    <row r="5750" customFormat="false" ht="26.25" hidden="false" customHeight="true" outlineLevel="0" collapsed="false">
      <c r="A5750" s="4" t="s">
        <v>1013</v>
      </c>
      <c r="B5750" s="4" t="s">
        <v>1668</v>
      </c>
      <c r="C5750" s="4" t="s">
        <v>2487</v>
      </c>
      <c r="D5750" s="4" t="s">
        <v>2488</v>
      </c>
      <c r="E5750" s="4" t="s">
        <v>98</v>
      </c>
      <c r="F5750" s="4" t="s">
        <v>99</v>
      </c>
      <c r="G5750" s="23" t="n">
        <v>538118</v>
      </c>
      <c r="H5750" s="24" t="n">
        <f aca="false">Parametros!$B$3</f>
        <v>160.42</v>
      </c>
      <c r="I5750" s="24" t="n">
        <f aca="false">Parametros!$B$4</f>
        <v>151.76</v>
      </c>
      <c r="J5750" s="23" t="n">
        <f aca="false">G5750*H5750/I5750</f>
        <v>568825.049815498</v>
      </c>
      <c r="K5750" s="23" t="n">
        <v>516308.48</v>
      </c>
      <c r="L5750" s="23" t="n">
        <v>676158</v>
      </c>
      <c r="M5750" s="23" t="n">
        <f aca="false">MIN(J5750:L5750)</f>
        <v>516308.48</v>
      </c>
      <c r="N5750" s="23" t="n">
        <f aca="false">MAX(J5750:L5750)</f>
        <v>676158</v>
      </c>
      <c r="O5750" s="23" t="n">
        <f aca="false">MEDIAN(J5750:L5750)</f>
        <v>568825.049815498</v>
      </c>
      <c r="P5750" s="23" t="n">
        <f aca="false">AVERAGE(J5750:L5750)</f>
        <v>587097.176605166</v>
      </c>
      <c r="Q5750" s="23" t="n">
        <f aca="false">AVERAGE(M5750,O5750)</f>
        <v>542566.764907749</v>
      </c>
      <c r="R5750" s="23" t="n">
        <f aca="false">AVERAGE(N5750,O5750)</f>
        <v>622491.524907749</v>
      </c>
      <c r="S5750" s="23" t="n">
        <f aca="false">STDEV(J5750:L5750)</f>
        <v>81476.1942172122</v>
      </c>
      <c r="T5750" s="25" t="n">
        <f aca="false">IF(P5750&gt;0,S5750/P5750,NA())</f>
        <v>0.138778037885211</v>
      </c>
      <c r="U5750" s="4" t="str">
        <f aca="false">IF(T5750&lt;=Parametros!$B$7,"MENOR",IF(T5750&lt;=Parametros!$B$8,"PROMEDIO MENOR-MEDIANA","PROMEDIO"))</f>
        <v>MENOR</v>
      </c>
      <c r="V5750" s="23" t="n">
        <f aca="false">IF(T5750&lt;=Parametros!$B$7,M5750,IF(T5750&lt;=Parametros!$B$8,Q5750,P5750))</f>
        <v>516308.48</v>
      </c>
      <c r="W5750" s="26" t="n">
        <f aca="false">ROUND(V5750,0)</f>
        <v>516308</v>
      </c>
      <c r="X5750" s="27" t="n">
        <f aca="false">K5750/G5750</f>
        <v>0.959470748051543</v>
      </c>
      <c r="Y5750" s="27" t="n">
        <f aca="false">L5750/G5750</f>
        <v>1.25652366209642</v>
      </c>
    </row>
    <row r="5751" customFormat="false" ht="15" hidden="false" customHeight="true" outlineLevel="0" collapsed="false">
      <c r="A5751" s="4" t="s">
        <v>1016</v>
      </c>
      <c r="B5751" s="4" t="s">
        <v>1668</v>
      </c>
      <c r="C5751" s="4" t="s">
        <v>2289</v>
      </c>
      <c r="D5751" s="4" t="s">
        <v>2290</v>
      </c>
      <c r="E5751" s="4" t="s">
        <v>98</v>
      </c>
      <c r="F5751" s="4" t="s">
        <v>99</v>
      </c>
      <c r="G5751" s="23" t="n">
        <v>136791</v>
      </c>
      <c r="H5751" s="24" t="n">
        <f aca="false">Parametros!$B$3</f>
        <v>160.42</v>
      </c>
      <c r="I5751" s="24" t="n">
        <f aca="false">Parametros!$B$4</f>
        <v>151.76</v>
      </c>
      <c r="J5751" s="23" t="n">
        <f aca="false">G5751*H5751/I5751</f>
        <v>144596.812203479</v>
      </c>
      <c r="K5751" s="23" t="n">
        <v>131247.15</v>
      </c>
      <c r="L5751" s="23" t="n">
        <v>171836</v>
      </c>
      <c r="M5751" s="23" t="n">
        <f aca="false">MIN(J5751:L5751)</f>
        <v>131247.15</v>
      </c>
      <c r="N5751" s="23" t="n">
        <f aca="false">MAX(J5751:L5751)</f>
        <v>171836</v>
      </c>
      <c r="O5751" s="23" t="n">
        <f aca="false">MEDIAN(J5751:L5751)</f>
        <v>144596.812203479</v>
      </c>
      <c r="P5751" s="23" t="n">
        <f aca="false">AVERAGE(J5751:L5751)</f>
        <v>149226.654067826</v>
      </c>
      <c r="Q5751" s="23" t="n">
        <f aca="false">AVERAGE(M5751,O5751)</f>
        <v>137921.98110174</v>
      </c>
      <c r="R5751" s="23" t="n">
        <f aca="false">AVERAGE(N5751,O5751)</f>
        <v>158216.40610174</v>
      </c>
      <c r="S5751" s="23" t="n">
        <f aca="false">STDEV(J5751:L5751)</f>
        <v>20686.7170630642</v>
      </c>
      <c r="T5751" s="25" t="n">
        <f aca="false">IF(P5751&gt;0,S5751/P5751,NA())</f>
        <v>0.138626153566786</v>
      </c>
      <c r="U5751" s="4" t="str">
        <f aca="false">IF(T5751&lt;=Parametros!$B$7,"MENOR",IF(T5751&lt;=Parametros!$B$8,"PROMEDIO MENOR-MEDIANA","PROMEDIO"))</f>
        <v>MENOR</v>
      </c>
      <c r="V5751" s="23" t="n">
        <f aca="false">IF(T5751&lt;=Parametros!$B$7,M5751,IF(T5751&lt;=Parametros!$B$8,Q5751,P5751))</f>
        <v>131247.15</v>
      </c>
      <c r="W5751" s="26" t="n">
        <f aca="false">ROUND(V5751,0)</f>
        <v>131247</v>
      </c>
      <c r="X5751" s="27" t="n">
        <f aca="false">K5751/G5751</f>
        <v>0.959472114393491</v>
      </c>
      <c r="Y5751" s="27" t="n">
        <f aca="false">L5751/G5751</f>
        <v>1.25619375543713</v>
      </c>
    </row>
    <row r="5752" customFormat="false" ht="26.25" hidden="false" customHeight="true" outlineLevel="0" collapsed="false">
      <c r="A5752" s="4" t="s">
        <v>1019</v>
      </c>
      <c r="B5752" s="4" t="s">
        <v>1668</v>
      </c>
      <c r="C5752" s="4" t="s">
        <v>2291</v>
      </c>
      <c r="D5752" s="4" t="s">
        <v>2292</v>
      </c>
      <c r="E5752" s="4" t="s">
        <v>98</v>
      </c>
      <c r="F5752" s="4" t="s">
        <v>99</v>
      </c>
      <c r="G5752" s="23" t="n">
        <v>811699</v>
      </c>
      <c r="H5752" s="24" t="n">
        <f aca="false">Parametros!$B$3</f>
        <v>160.42</v>
      </c>
      <c r="I5752" s="24" t="n">
        <f aca="false">Parametros!$B$4</f>
        <v>151.76</v>
      </c>
      <c r="J5752" s="23" t="n">
        <f aca="false">G5752*H5752/I5752</f>
        <v>858017.617158672</v>
      </c>
      <c r="K5752" s="23" t="n">
        <v>778800.94</v>
      </c>
      <c r="L5752" s="23" t="n">
        <v>1019830</v>
      </c>
      <c r="M5752" s="23" t="n">
        <f aca="false">MIN(J5752:L5752)</f>
        <v>778800.94</v>
      </c>
      <c r="N5752" s="23" t="n">
        <f aca="false">MAX(J5752:L5752)</f>
        <v>1019830</v>
      </c>
      <c r="O5752" s="23" t="n">
        <f aca="false">MEDIAN(J5752:L5752)</f>
        <v>858017.617158672</v>
      </c>
      <c r="P5752" s="23" t="n">
        <f aca="false">AVERAGE(J5752:L5752)</f>
        <v>885549.519052891</v>
      </c>
      <c r="Q5752" s="23" t="n">
        <f aca="false">AVERAGE(M5752,O5752)</f>
        <v>818409.278579336</v>
      </c>
      <c r="R5752" s="23" t="n">
        <f aca="false">AVERAGE(N5752,O5752)</f>
        <v>938923.808579336</v>
      </c>
      <c r="S5752" s="23" t="n">
        <f aca="false">STDEV(J5752:L5752)</f>
        <v>122850.543985591</v>
      </c>
      <c r="T5752" s="25" t="n">
        <f aca="false">IF(P5752&gt;0,S5752/P5752,NA())</f>
        <v>0.138728034223294</v>
      </c>
      <c r="U5752" s="4" t="str">
        <f aca="false">IF(T5752&lt;=Parametros!$B$7,"MENOR",IF(T5752&lt;=Parametros!$B$8,"PROMEDIO MENOR-MEDIANA","PROMEDIO"))</f>
        <v>MENOR</v>
      </c>
      <c r="V5752" s="23" t="n">
        <f aca="false">IF(T5752&lt;=Parametros!$B$7,M5752,IF(T5752&lt;=Parametros!$B$8,Q5752,P5752))</f>
        <v>778800.94</v>
      </c>
      <c r="W5752" s="26" t="n">
        <f aca="false">ROUND(V5752,0)</f>
        <v>778801</v>
      </c>
      <c r="X5752" s="27" t="n">
        <f aca="false">K5752/G5752</f>
        <v>0.95947012377741</v>
      </c>
      <c r="Y5752" s="27" t="n">
        <f aca="false">L5752/G5752</f>
        <v>1.25641401554024</v>
      </c>
    </row>
    <row r="5753" customFormat="false" ht="26.25" hidden="false" customHeight="true" outlineLevel="0" collapsed="false">
      <c r="A5753" s="4" t="s">
        <v>1021</v>
      </c>
      <c r="B5753" s="4" t="s">
        <v>1668</v>
      </c>
      <c r="C5753" s="4" t="s">
        <v>2489</v>
      </c>
      <c r="D5753" s="4" t="s">
        <v>2490</v>
      </c>
      <c r="E5753" s="4" t="s">
        <v>98</v>
      </c>
      <c r="F5753" s="4" t="s">
        <v>99</v>
      </c>
      <c r="G5753" s="23" t="n">
        <v>273581</v>
      </c>
      <c r="H5753" s="24" t="n">
        <f aca="false">Parametros!$B$3</f>
        <v>160.42</v>
      </c>
      <c r="I5753" s="24" t="n">
        <f aca="false">Parametros!$B$4</f>
        <v>151.76</v>
      </c>
      <c r="J5753" s="23" t="n">
        <f aca="false">G5753*H5753/I5753</f>
        <v>289192.567343173</v>
      </c>
      <c r="K5753" s="23" t="n">
        <v>262492.46</v>
      </c>
      <c r="L5753" s="23" t="n">
        <v>343672</v>
      </c>
      <c r="M5753" s="23" t="n">
        <f aca="false">MIN(J5753:L5753)</f>
        <v>262492.46</v>
      </c>
      <c r="N5753" s="23" t="n">
        <f aca="false">MAX(J5753:L5753)</f>
        <v>343672</v>
      </c>
      <c r="O5753" s="23" t="n">
        <f aca="false">MEDIAN(J5753:L5753)</f>
        <v>289192.567343173</v>
      </c>
      <c r="P5753" s="23" t="n">
        <f aca="false">AVERAGE(J5753:L5753)</f>
        <v>298452.342447725</v>
      </c>
      <c r="Q5753" s="23" t="n">
        <f aca="false">AVERAGE(M5753,O5753)</f>
        <v>275842.513671587</v>
      </c>
      <c r="R5753" s="23" t="n">
        <f aca="false">AVERAGE(N5753,O5753)</f>
        <v>316432.283671587</v>
      </c>
      <c r="S5753" s="23" t="n">
        <f aca="false">STDEV(J5753:L5753)</f>
        <v>41374.3520178026</v>
      </c>
      <c r="T5753" s="25" t="n">
        <f aca="false">IF(P5753&gt;0,S5753/P5753,NA())</f>
        <v>0.138629677617791</v>
      </c>
      <c r="U5753" s="4" t="str">
        <f aca="false">IF(T5753&lt;=Parametros!$B$7,"MENOR",IF(T5753&lt;=Parametros!$B$8,"PROMEDIO MENOR-MEDIANA","PROMEDIO"))</f>
        <v>MENOR</v>
      </c>
      <c r="V5753" s="23" t="n">
        <f aca="false">IF(T5753&lt;=Parametros!$B$7,M5753,IF(T5753&lt;=Parametros!$B$8,Q5753,P5753))</f>
        <v>262492.46</v>
      </c>
      <c r="W5753" s="26" t="n">
        <f aca="false">ROUND(V5753,0)</f>
        <v>262492</v>
      </c>
      <c r="X5753" s="27" t="n">
        <f aca="false">K5753/G5753</f>
        <v>0.959468895866307</v>
      </c>
      <c r="Y5753" s="27" t="n">
        <f aca="false">L5753/G5753</f>
        <v>1.25619834710744</v>
      </c>
    </row>
    <row r="5754" customFormat="false" ht="26.25" hidden="false" customHeight="true" outlineLevel="0" collapsed="false">
      <c r="A5754" s="4" t="s">
        <v>1024</v>
      </c>
      <c r="B5754" s="4" t="s">
        <v>1668</v>
      </c>
      <c r="C5754" s="4" t="s">
        <v>2295</v>
      </c>
      <c r="D5754" s="4" t="s">
        <v>2296</v>
      </c>
      <c r="E5754" s="4" t="s">
        <v>98</v>
      </c>
      <c r="F5754" s="4" t="s">
        <v>99</v>
      </c>
      <c r="G5754" s="23" t="n">
        <v>1612093</v>
      </c>
      <c r="H5754" s="24" t="n">
        <f aca="false">Parametros!$B$3</f>
        <v>160.42</v>
      </c>
      <c r="I5754" s="24" t="n">
        <f aca="false">Parametros!$B$4</f>
        <v>151.76</v>
      </c>
      <c r="J5754" s="23" t="n">
        <f aca="false">G5754*H5754/I5754</f>
        <v>1704085.12822878</v>
      </c>
      <c r="K5754" s="23" t="n">
        <v>1546755.63</v>
      </c>
      <c r="L5754" s="23" t="n">
        <v>2025618</v>
      </c>
      <c r="M5754" s="23" t="n">
        <f aca="false">MIN(J5754:L5754)</f>
        <v>1546755.63</v>
      </c>
      <c r="N5754" s="23" t="n">
        <f aca="false">MAX(J5754:L5754)</f>
        <v>2025618</v>
      </c>
      <c r="O5754" s="23" t="n">
        <f aca="false">MEDIAN(J5754:L5754)</f>
        <v>1704085.12822878</v>
      </c>
      <c r="P5754" s="23" t="n">
        <f aca="false">AVERAGE(J5754:L5754)</f>
        <v>1758819.58607626</v>
      </c>
      <c r="Q5754" s="23" t="n">
        <f aca="false">AVERAGE(M5754,O5754)</f>
        <v>1625420.37911439</v>
      </c>
      <c r="R5754" s="23" t="n">
        <f aca="false">AVERAGE(N5754,O5754)</f>
        <v>1864851.56411439</v>
      </c>
      <c r="S5754" s="23" t="n">
        <f aca="false">STDEV(J5754:L5754)</f>
        <v>244078.241568964</v>
      </c>
      <c r="T5754" s="25" t="n">
        <f aca="false">IF(P5754&gt;0,S5754/P5754,NA())</f>
        <v>0.138773893298218</v>
      </c>
      <c r="U5754" s="4" t="str">
        <f aca="false">IF(T5754&lt;=Parametros!$B$7,"MENOR",IF(T5754&lt;=Parametros!$B$8,"PROMEDIO MENOR-MEDIANA","PROMEDIO"))</f>
        <v>MENOR</v>
      </c>
      <c r="V5754" s="23" t="n">
        <f aca="false">IF(T5754&lt;=Parametros!$B$7,M5754,IF(T5754&lt;=Parametros!$B$8,Q5754,P5754))</f>
        <v>1546755.63</v>
      </c>
      <c r="W5754" s="26" t="n">
        <f aca="false">ROUND(V5754,0)</f>
        <v>1546756</v>
      </c>
      <c r="X5754" s="27" t="n">
        <f aca="false">K5754/G5754</f>
        <v>0.9594704709964</v>
      </c>
      <c r="Y5754" s="27" t="n">
        <f aca="false">L5754/G5754</f>
        <v>1.25651435742231</v>
      </c>
    </row>
    <row r="5755" customFormat="false" ht="39" hidden="false" customHeight="true" outlineLevel="0" collapsed="false">
      <c r="A5755" s="4" t="s">
        <v>1027</v>
      </c>
      <c r="B5755" s="4" t="s">
        <v>1668</v>
      </c>
      <c r="C5755" s="4" t="s">
        <v>2293</v>
      </c>
      <c r="D5755" s="4" t="s">
        <v>2294</v>
      </c>
      <c r="E5755" s="4" t="s">
        <v>98</v>
      </c>
      <c r="F5755" s="4" t="s">
        <v>99</v>
      </c>
      <c r="G5755" s="23" t="n">
        <v>2164908</v>
      </c>
      <c r="H5755" s="24" t="n">
        <f aca="false">Parametros!$B$3</f>
        <v>160.42</v>
      </c>
      <c r="I5755" s="24" t="n">
        <f aca="false">Parametros!$B$4</f>
        <v>151.76</v>
      </c>
      <c r="J5755" s="23" t="n">
        <f aca="false">G5755*H5755/I5755</f>
        <v>2288445.8444913</v>
      </c>
      <c r="K5755" s="23" t="n">
        <v>2077165.05</v>
      </c>
      <c r="L5755" s="23" t="n">
        <v>2720221</v>
      </c>
      <c r="M5755" s="23" t="n">
        <f aca="false">MIN(J5755:L5755)</f>
        <v>2077165.05</v>
      </c>
      <c r="N5755" s="23" t="n">
        <f aca="false">MAX(J5755:L5755)</f>
        <v>2720221</v>
      </c>
      <c r="O5755" s="23" t="n">
        <f aca="false">MEDIAN(J5755:L5755)</f>
        <v>2288445.8444913</v>
      </c>
      <c r="P5755" s="23" t="n">
        <f aca="false">AVERAGE(J5755:L5755)</f>
        <v>2361943.96483043</v>
      </c>
      <c r="Q5755" s="23" t="n">
        <f aca="false">AVERAGE(M5755,O5755)</f>
        <v>2182805.44724565</v>
      </c>
      <c r="R5755" s="23" t="n">
        <f aca="false">AVERAGE(N5755,O5755)</f>
        <v>2504333.42224565</v>
      </c>
      <c r="S5755" s="23" t="n">
        <f aca="false">STDEV(J5755:L5755)</f>
        <v>327767.7820922</v>
      </c>
      <c r="T5755" s="25" t="n">
        <f aca="false">IF(P5755&gt;0,S5755/P5755,NA())</f>
        <v>0.138770346364136</v>
      </c>
      <c r="U5755" s="4" t="str">
        <f aca="false">IF(T5755&lt;=Parametros!$B$7,"MENOR",IF(T5755&lt;=Parametros!$B$8,"PROMEDIO MENOR-MEDIANA","PROMEDIO"))</f>
        <v>MENOR</v>
      </c>
      <c r="V5755" s="23" t="n">
        <f aca="false">IF(T5755&lt;=Parametros!$B$7,M5755,IF(T5755&lt;=Parametros!$B$8,Q5755,P5755))</f>
        <v>2077165.05</v>
      </c>
      <c r="W5755" s="26" t="n">
        <f aca="false">ROUND(V5755,0)</f>
        <v>2077165</v>
      </c>
      <c r="X5755" s="27" t="n">
        <f aca="false">K5755/G5755</f>
        <v>0.959470356246085</v>
      </c>
      <c r="Y5755" s="27" t="n">
        <f aca="false">L5755/G5755</f>
        <v>1.25650651205502</v>
      </c>
    </row>
    <row r="5756" customFormat="false" ht="26.25" hidden="false" customHeight="true" outlineLevel="0" collapsed="false">
      <c r="A5756" s="4" t="s">
        <v>1030</v>
      </c>
      <c r="B5756" s="4" t="s">
        <v>1668</v>
      </c>
      <c r="C5756" s="4" t="s">
        <v>2297</v>
      </c>
      <c r="D5756" s="4" t="s">
        <v>2298</v>
      </c>
      <c r="E5756" s="4" t="s">
        <v>98</v>
      </c>
      <c r="F5756" s="4" t="s">
        <v>99</v>
      </c>
      <c r="G5756" s="23" t="n">
        <v>2164908</v>
      </c>
      <c r="H5756" s="24" t="n">
        <f aca="false">Parametros!$B$3</f>
        <v>160.42</v>
      </c>
      <c r="I5756" s="24" t="n">
        <f aca="false">Parametros!$B$4</f>
        <v>151.76</v>
      </c>
      <c r="J5756" s="23" t="n">
        <f aca="false">G5756*H5756/I5756</f>
        <v>2288445.8444913</v>
      </c>
      <c r="K5756" s="23" t="n">
        <v>2077165.05</v>
      </c>
      <c r="L5756" s="23" t="n">
        <v>2720221</v>
      </c>
      <c r="M5756" s="23" t="n">
        <f aca="false">MIN(J5756:L5756)</f>
        <v>2077165.05</v>
      </c>
      <c r="N5756" s="23" t="n">
        <f aca="false">MAX(J5756:L5756)</f>
        <v>2720221</v>
      </c>
      <c r="O5756" s="23" t="n">
        <f aca="false">MEDIAN(J5756:L5756)</f>
        <v>2288445.8444913</v>
      </c>
      <c r="P5756" s="23" t="n">
        <f aca="false">AVERAGE(J5756:L5756)</f>
        <v>2361943.96483043</v>
      </c>
      <c r="Q5756" s="23" t="n">
        <f aca="false">AVERAGE(M5756,O5756)</f>
        <v>2182805.44724565</v>
      </c>
      <c r="R5756" s="23" t="n">
        <f aca="false">AVERAGE(N5756,O5756)</f>
        <v>2504333.42224565</v>
      </c>
      <c r="S5756" s="23" t="n">
        <f aca="false">STDEV(J5756:L5756)</f>
        <v>327767.7820922</v>
      </c>
      <c r="T5756" s="25" t="n">
        <f aca="false">IF(P5756&gt;0,S5756/P5756,NA())</f>
        <v>0.138770346364136</v>
      </c>
      <c r="U5756" s="4" t="str">
        <f aca="false">IF(T5756&lt;=Parametros!$B$7,"MENOR",IF(T5756&lt;=Parametros!$B$8,"PROMEDIO MENOR-MEDIANA","PROMEDIO"))</f>
        <v>MENOR</v>
      </c>
      <c r="V5756" s="23" t="n">
        <f aca="false">IF(T5756&lt;=Parametros!$B$7,M5756,IF(T5756&lt;=Parametros!$B$8,Q5756,P5756))</f>
        <v>2077165.05</v>
      </c>
      <c r="W5756" s="26" t="n">
        <f aca="false">ROUND(V5756,0)</f>
        <v>2077165</v>
      </c>
      <c r="X5756" s="27" t="n">
        <f aca="false">K5756/G5756</f>
        <v>0.959470356246085</v>
      </c>
      <c r="Y5756" s="27" t="n">
        <f aca="false">L5756/G5756</f>
        <v>1.25650651205502</v>
      </c>
    </row>
    <row r="5757" customFormat="false" ht="26.25" hidden="false" customHeight="true" outlineLevel="0" collapsed="false">
      <c r="A5757" s="4" t="s">
        <v>1033</v>
      </c>
      <c r="B5757" s="4" t="s">
        <v>1668</v>
      </c>
      <c r="C5757" s="4" t="s">
        <v>2552</v>
      </c>
      <c r="D5757" s="4" t="s">
        <v>2553</v>
      </c>
      <c r="E5757" s="4" t="s">
        <v>98</v>
      </c>
      <c r="F5757" s="4" t="s">
        <v>99</v>
      </c>
      <c r="G5757" s="23" t="n">
        <v>2164908</v>
      </c>
      <c r="H5757" s="24" t="n">
        <f aca="false">Parametros!$B$3</f>
        <v>160.42</v>
      </c>
      <c r="I5757" s="24" t="n">
        <f aca="false">Parametros!$B$4</f>
        <v>151.76</v>
      </c>
      <c r="J5757" s="23" t="n">
        <f aca="false">G5757*H5757/I5757</f>
        <v>2288445.8444913</v>
      </c>
      <c r="K5757" s="23" t="n">
        <v>2077165.05</v>
      </c>
      <c r="L5757" s="23" t="n">
        <v>2720221</v>
      </c>
      <c r="M5757" s="23" t="n">
        <f aca="false">MIN(J5757:L5757)</f>
        <v>2077165.05</v>
      </c>
      <c r="N5757" s="23" t="n">
        <f aca="false">MAX(J5757:L5757)</f>
        <v>2720221</v>
      </c>
      <c r="O5757" s="23" t="n">
        <f aca="false">MEDIAN(J5757:L5757)</f>
        <v>2288445.8444913</v>
      </c>
      <c r="P5757" s="23" t="n">
        <f aca="false">AVERAGE(J5757:L5757)</f>
        <v>2361943.96483043</v>
      </c>
      <c r="Q5757" s="23" t="n">
        <f aca="false">AVERAGE(M5757,O5757)</f>
        <v>2182805.44724565</v>
      </c>
      <c r="R5757" s="23" t="n">
        <f aca="false">AVERAGE(N5757,O5757)</f>
        <v>2504333.42224565</v>
      </c>
      <c r="S5757" s="23" t="n">
        <f aca="false">STDEV(J5757:L5757)</f>
        <v>327767.7820922</v>
      </c>
      <c r="T5757" s="25" t="n">
        <f aca="false">IF(P5757&gt;0,S5757/P5757,NA())</f>
        <v>0.138770346364136</v>
      </c>
      <c r="U5757" s="4" t="str">
        <f aca="false">IF(T5757&lt;=Parametros!$B$7,"MENOR",IF(T5757&lt;=Parametros!$B$8,"PROMEDIO MENOR-MEDIANA","PROMEDIO"))</f>
        <v>MENOR</v>
      </c>
      <c r="V5757" s="23" t="n">
        <f aca="false">IF(T5757&lt;=Parametros!$B$7,M5757,IF(T5757&lt;=Parametros!$B$8,Q5757,P5757))</f>
        <v>2077165.05</v>
      </c>
      <c r="W5757" s="26" t="n">
        <f aca="false">ROUND(V5757,0)</f>
        <v>2077165</v>
      </c>
      <c r="X5757" s="27" t="n">
        <f aca="false">K5757/G5757</f>
        <v>0.959470356246085</v>
      </c>
      <c r="Y5757" s="27" t="n">
        <f aca="false">L5757/G5757</f>
        <v>1.25650651205502</v>
      </c>
    </row>
    <row r="5758" customFormat="false" ht="39" hidden="false" customHeight="true" outlineLevel="0" collapsed="false">
      <c r="A5758" s="4" t="s">
        <v>1036</v>
      </c>
      <c r="B5758" s="4" t="s">
        <v>1668</v>
      </c>
      <c r="C5758" s="4" t="s">
        <v>2554</v>
      </c>
      <c r="D5758" s="4" t="s">
        <v>2555</v>
      </c>
      <c r="E5758" s="4" t="s">
        <v>98</v>
      </c>
      <c r="F5758" s="4" t="s">
        <v>99</v>
      </c>
      <c r="G5758" s="23" t="n">
        <v>2164908</v>
      </c>
      <c r="H5758" s="24" t="n">
        <f aca="false">Parametros!$B$3</f>
        <v>160.42</v>
      </c>
      <c r="I5758" s="24" t="n">
        <f aca="false">Parametros!$B$4</f>
        <v>151.76</v>
      </c>
      <c r="J5758" s="23" t="n">
        <f aca="false">G5758*H5758/I5758</f>
        <v>2288445.8444913</v>
      </c>
      <c r="K5758" s="23" t="n">
        <v>2077165.05</v>
      </c>
      <c r="L5758" s="23" t="n">
        <v>2720221</v>
      </c>
      <c r="M5758" s="23" t="n">
        <f aca="false">MIN(J5758:L5758)</f>
        <v>2077165.05</v>
      </c>
      <c r="N5758" s="23" t="n">
        <f aca="false">MAX(J5758:L5758)</f>
        <v>2720221</v>
      </c>
      <c r="O5758" s="23" t="n">
        <f aca="false">MEDIAN(J5758:L5758)</f>
        <v>2288445.8444913</v>
      </c>
      <c r="P5758" s="23" t="n">
        <f aca="false">AVERAGE(J5758:L5758)</f>
        <v>2361943.96483043</v>
      </c>
      <c r="Q5758" s="23" t="n">
        <f aca="false">AVERAGE(M5758,O5758)</f>
        <v>2182805.44724565</v>
      </c>
      <c r="R5758" s="23" t="n">
        <f aca="false">AVERAGE(N5758,O5758)</f>
        <v>2504333.42224565</v>
      </c>
      <c r="S5758" s="23" t="n">
        <f aca="false">STDEV(J5758:L5758)</f>
        <v>327767.7820922</v>
      </c>
      <c r="T5758" s="25" t="n">
        <f aca="false">IF(P5758&gt;0,S5758/P5758,NA())</f>
        <v>0.138770346364136</v>
      </c>
      <c r="U5758" s="4" t="str">
        <f aca="false">IF(T5758&lt;=Parametros!$B$7,"MENOR",IF(T5758&lt;=Parametros!$B$8,"PROMEDIO MENOR-MEDIANA","PROMEDIO"))</f>
        <v>MENOR</v>
      </c>
      <c r="V5758" s="23" t="n">
        <f aca="false">IF(T5758&lt;=Parametros!$B$7,M5758,IF(T5758&lt;=Parametros!$B$8,Q5758,P5758))</f>
        <v>2077165.05</v>
      </c>
      <c r="W5758" s="26" t="n">
        <f aca="false">ROUND(V5758,0)</f>
        <v>2077165</v>
      </c>
      <c r="X5758" s="27" t="n">
        <f aca="false">K5758/G5758</f>
        <v>0.959470356246085</v>
      </c>
      <c r="Y5758" s="27" t="n">
        <f aca="false">L5758/G5758</f>
        <v>1.25650651205502</v>
      </c>
    </row>
    <row r="5759" customFormat="false" ht="26.25" hidden="false" customHeight="true" outlineLevel="0" collapsed="false">
      <c r="A5759" s="4" t="s">
        <v>1039</v>
      </c>
      <c r="B5759" s="4" t="s">
        <v>1668</v>
      </c>
      <c r="C5759" s="4" t="s">
        <v>2303</v>
      </c>
      <c r="D5759" s="4" t="s">
        <v>2304</v>
      </c>
      <c r="E5759" s="4" t="s">
        <v>112</v>
      </c>
      <c r="F5759" s="4" t="s">
        <v>99</v>
      </c>
      <c r="G5759" s="23" t="n">
        <v>54716</v>
      </c>
      <c r="H5759" s="24" t="n">
        <f aca="false">Parametros!$B$3</f>
        <v>160.42</v>
      </c>
      <c r="I5759" s="24" t="n">
        <f aca="false">Parametros!$B$4</f>
        <v>151.76</v>
      </c>
      <c r="J5759" s="23" t="n">
        <f aca="false">G5759*H5759/I5759</f>
        <v>57838.3020558777</v>
      </c>
      <c r="K5759" s="23" t="n">
        <v>52498.49</v>
      </c>
      <c r="L5759" s="23" t="n">
        <v>68663</v>
      </c>
      <c r="M5759" s="23" t="n">
        <f aca="false">MIN(J5759:L5759)</f>
        <v>52498.49</v>
      </c>
      <c r="N5759" s="23" t="n">
        <f aca="false">MAX(J5759:L5759)</f>
        <v>68663</v>
      </c>
      <c r="O5759" s="23" t="n">
        <f aca="false">MEDIAN(J5759:L5759)</f>
        <v>57838.3020558777</v>
      </c>
      <c r="P5759" s="23" t="n">
        <f aca="false">AVERAGE(J5759:L5759)</f>
        <v>59666.5973519592</v>
      </c>
      <c r="Q5759" s="23" t="n">
        <f aca="false">AVERAGE(M5759,O5759)</f>
        <v>55168.3960279389</v>
      </c>
      <c r="R5759" s="23" t="n">
        <f aca="false">AVERAGE(N5759,O5759)</f>
        <v>63250.6510279388</v>
      </c>
      <c r="S5759" s="23" t="n">
        <f aca="false">STDEV(J5759:L5759)</f>
        <v>8235.88754490252</v>
      </c>
      <c r="T5759" s="25" t="n">
        <f aca="false">IF(P5759&gt;0,S5759/P5759,NA())</f>
        <v>0.138031795182168</v>
      </c>
      <c r="U5759" s="4" t="str">
        <f aca="false">IF(T5759&lt;=Parametros!$B$7,"MENOR",IF(T5759&lt;=Parametros!$B$8,"PROMEDIO MENOR-MEDIANA","PROMEDIO"))</f>
        <v>MENOR</v>
      </c>
      <c r="V5759" s="23" t="n">
        <f aca="false">IF(T5759&lt;=Parametros!$B$7,M5759,IF(T5759&lt;=Parametros!$B$8,Q5759,P5759))</f>
        <v>52498.49</v>
      </c>
      <c r="W5759" s="26" t="n">
        <f aca="false">ROUND(V5759,0)</f>
        <v>52498</v>
      </c>
      <c r="X5759" s="27" t="n">
        <f aca="false">K5759/G5759</f>
        <v>0.959472366401053</v>
      </c>
      <c r="Y5759" s="27" t="n">
        <f aca="false">L5759/G5759</f>
        <v>1.25489801886103</v>
      </c>
    </row>
    <row r="5761" customFormat="false" ht="15" hidden="false" customHeight="true" outlineLevel="0" collapsed="false">
      <c r="A5761" s="18" t="s">
        <v>2810</v>
      </c>
      <c r="B5761" s="19"/>
      <c r="C5761" s="19"/>
      <c r="D5761" s="19"/>
      <c r="E5761" s="19"/>
      <c r="F5761" s="19"/>
      <c r="G5761" s="19"/>
      <c r="H5761" s="19"/>
      <c r="I5761" s="19"/>
      <c r="J5761" s="19"/>
      <c r="K5761" s="19"/>
      <c r="L5761" s="19"/>
      <c r="M5761" s="19"/>
      <c r="N5761" s="19"/>
      <c r="O5761" s="19"/>
      <c r="P5761" s="19"/>
      <c r="Q5761" s="19"/>
      <c r="R5761" s="19"/>
      <c r="S5761" s="19"/>
      <c r="T5761" s="19"/>
      <c r="U5761" s="19"/>
      <c r="V5761" s="19"/>
      <c r="W5761" s="28" t="n">
        <f aca="false">SUM(W9:W5759)</f>
        <v>5118402751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3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66"/>
    <col collapsed="false" customWidth="true" hidden="false" outlineLevel="0" max="2" min="2" style="0" width="24"/>
    <col collapsed="false" customWidth="true" hidden="false" outlineLevel="0" max="3" min="3" style="0" width="70"/>
    <col collapsed="false" customWidth="true" hidden="false" outlineLevel="0" max="4" min="4" style="0" width="18"/>
    <col collapsed="false" customWidth="true" hidden="false" outlineLevel="0" max="5" min="5" style="0" width="20"/>
    <col collapsed="false" customWidth="true" hidden="false" outlineLevel="0" max="6" min="6" style="0" width="26"/>
  </cols>
  <sheetData>
    <row r="1" customFormat="false" ht="16.15" hidden="false" customHeight="false" outlineLevel="0" collapsed="false">
      <c r="A1" s="9" t="s">
        <v>2811</v>
      </c>
    </row>
    <row r="3" customFormat="false" ht="15" hidden="false" customHeight="false" outlineLevel="0" collapsed="false">
      <c r="A3" s="29" t="s">
        <v>2812</v>
      </c>
      <c r="B3" s="30" t="n">
        <f aca="false">COUNT('Precios de referencia'!G9:G5759)</f>
        <v>5486</v>
      </c>
      <c r="C3" s="11" t="s">
        <v>2813</v>
      </c>
    </row>
    <row r="4" customFormat="false" ht="15" hidden="false" customHeight="false" outlineLevel="0" collapsed="false">
      <c r="A4" s="29" t="s">
        <v>2814</v>
      </c>
      <c r="B4" s="30" t="n">
        <f aca="false">COUNT('Precios de referencia'!G9:G2878)</f>
        <v>2743</v>
      </c>
    </row>
    <row r="5" customFormat="false" ht="15" hidden="false" customHeight="false" outlineLevel="0" collapsed="false">
      <c r="A5" s="29" t="s">
        <v>2815</v>
      </c>
      <c r="B5" s="30" t="n">
        <f aca="false">COUNT('Precios de referencia'!G2890:G5759)</f>
        <v>2743</v>
      </c>
    </row>
    <row r="7" customFormat="false" ht="15" hidden="false" customHeight="false" outlineLevel="0" collapsed="false">
      <c r="A7" s="29" t="s">
        <v>2816</v>
      </c>
      <c r="B7" s="30" t="n">
        <f aca="false">COUNTIF('Precios de referencia'!U9:U5759,"MENOR")</f>
        <v>5485</v>
      </c>
    </row>
    <row r="8" customFormat="false" ht="15" hidden="false" customHeight="false" outlineLevel="0" collapsed="false">
      <c r="A8" s="29" t="s">
        <v>2817</v>
      </c>
      <c r="B8" s="30" t="n">
        <f aca="false">COUNTIF('Precios de referencia'!U9:U5759,"PROMEDIO MENOR-MEDIANA")</f>
        <v>1</v>
      </c>
      <c r="C8" s="11" t="s">
        <v>2818</v>
      </c>
    </row>
    <row r="9" customFormat="false" ht="15" hidden="false" customHeight="false" outlineLevel="0" collapsed="false">
      <c r="A9" s="29" t="s">
        <v>2819</v>
      </c>
      <c r="B9" s="30" t="n">
        <f aca="false">COUNTIF('Precios de referencia'!U9:U5759,"PROMEDIO")</f>
        <v>0</v>
      </c>
      <c r="C9" s="11" t="s">
        <v>2820</v>
      </c>
    </row>
    <row r="10" customFormat="false" ht="15" hidden="false" customHeight="false" outlineLevel="0" collapsed="false">
      <c r="A10" s="29" t="s">
        <v>2821</v>
      </c>
      <c r="B10" s="31" t="n">
        <f aca="false">AVERAGE('Precios de referencia'!T9:T5759)</f>
        <v>0.15299554354854</v>
      </c>
      <c r="C10" s="11" t="s">
        <v>2822</v>
      </c>
    </row>
    <row r="12" customFormat="false" ht="15" hidden="false" customHeight="false" outlineLevel="0" collapsed="false">
      <c r="A12" s="29" t="s">
        <v>2823</v>
      </c>
      <c r="B12" s="32" t="n">
        <f aca="false">SUM('Precios de referencia'!W9:W2878)</f>
        <v>3327174518</v>
      </c>
    </row>
    <row r="13" customFormat="false" ht="15" hidden="false" customHeight="false" outlineLevel="0" collapsed="false">
      <c r="A13" s="29" t="s">
        <v>2824</v>
      </c>
      <c r="B13" s="32" t="n">
        <f aca="false">SUM('Precios de referencia'!W2890:W5759)</f>
        <v>1791228233</v>
      </c>
    </row>
    <row r="14" customFormat="false" ht="15" hidden="false" customHeight="false" outlineLevel="0" collapsed="false">
      <c r="A14" s="33" t="s">
        <v>2825</v>
      </c>
      <c r="B14" s="34" t="n">
        <f aca="false">B12+B13</f>
        <v>5118402751</v>
      </c>
      <c r="C14" s="11" t="s">
        <v>2826</v>
      </c>
    </row>
    <row r="15" customFormat="false" ht="15" hidden="false" customHeight="false" outlineLevel="0" collapsed="false">
      <c r="A15" s="29" t="s">
        <v>2827</v>
      </c>
      <c r="B15" s="29" t="str">
        <f aca="false">IF(B14='Precios de referencia'!W5761,"COINCIDE","NO COINCIDE")</f>
        <v>COINCIDE</v>
      </c>
    </row>
    <row r="16" customFormat="false" ht="15" hidden="false" customHeight="false" outlineLevel="0" collapsed="false">
      <c r="A16" s="29" t="s">
        <v>2828</v>
      </c>
      <c r="B16" s="32" t="n">
        <f aca="false">Parametros!B14</f>
        <v>5118402751</v>
      </c>
    </row>
    <row r="17" customFormat="false" ht="15" hidden="false" customHeight="false" outlineLevel="0" collapsed="false">
      <c r="A17" s="33" t="s">
        <v>2829</v>
      </c>
      <c r="B17" s="33" t="str">
        <f aca="false">IF(B14=B16,"COINCIDE","NO COINCIDE")</f>
        <v>COINCIDE</v>
      </c>
    </row>
    <row r="18" customFormat="false" ht="15" hidden="false" customHeight="false" outlineLevel="0" collapsed="false">
      <c r="A18" s="29" t="s">
        <v>2830</v>
      </c>
      <c r="B18" s="35" t="n">
        <f aca="false">B14-B16</f>
        <v>0</v>
      </c>
    </row>
    <row r="20" customFormat="false" ht="15" hidden="false" customHeight="false" outlineLevel="0" collapsed="false">
      <c r="A20" s="29" t="s">
        <v>2831</v>
      </c>
      <c r="B20" s="36" t="n">
        <f aca="false">Parametros!B10</f>
        <v>976287589.82</v>
      </c>
    </row>
    <row r="21" customFormat="false" ht="15" hidden="false" customHeight="false" outlineLevel="0" collapsed="false">
      <c r="A21" s="29" t="s">
        <v>2832</v>
      </c>
      <c r="B21" s="37" t="n">
        <f aca="false">B14/B20</f>
        <v>5.24272028485345</v>
      </c>
      <c r="C21" s="11" t="s">
        <v>2833</v>
      </c>
    </row>
    <row r="22" customFormat="false" ht="15" hidden="false" customHeight="false" outlineLevel="0" collapsed="false">
      <c r="A22" s="29" t="s">
        <v>2834</v>
      </c>
      <c r="B22" s="31" t="n">
        <f aca="false">B12/B14</f>
        <v>0.650041561764548</v>
      </c>
    </row>
    <row r="23" customFormat="false" ht="15" hidden="false" customHeight="false" outlineLevel="0" collapsed="false">
      <c r="A23" s="29" t="s">
        <v>2835</v>
      </c>
      <c r="B23" s="31" t="n">
        <f aca="false">Parametros!B11/Parametros!B10</f>
        <v>0.892404225235141</v>
      </c>
      <c r="C23" s="11" t="s">
        <v>2836</v>
      </c>
    </row>
    <row r="26" customFormat="false" ht="15" hidden="false" customHeight="false" outlineLevel="0" collapsed="false">
      <c r="A26" s="38" t="s">
        <v>2837</v>
      </c>
    </row>
    <row r="27" customFormat="false" ht="15" hidden="false" customHeight="false" outlineLevel="0" collapsed="false">
      <c r="A27" s="6" t="s">
        <v>2838</v>
      </c>
      <c r="B27" s="6" t="s">
        <v>2839</v>
      </c>
      <c r="C27" s="6" t="s">
        <v>2840</v>
      </c>
      <c r="D27" s="6" t="s">
        <v>2841</v>
      </c>
      <c r="E27" s="6" t="s">
        <v>2842</v>
      </c>
      <c r="F27" s="6" t="s">
        <v>2843</v>
      </c>
    </row>
    <row r="28" customFormat="false" ht="15" hidden="false" customHeight="false" outlineLevel="0" collapsed="false">
      <c r="A28" s="39" t="s">
        <v>2844</v>
      </c>
      <c r="B28" s="40" t="n">
        <f aca="false">'Precios de referencia'!J893</f>
        <v>240376.304691618</v>
      </c>
      <c r="C28" s="40" t="n">
        <f aca="false">'Precios de referencia'!K893</f>
        <v>56023.32</v>
      </c>
      <c r="D28" s="40" t="n">
        <f aca="false">'Precios de referencia'!L893</f>
        <v>48433</v>
      </c>
      <c r="E28" s="40" t="n">
        <f aca="false">'Precios de referencia'!W893</f>
        <v>52228</v>
      </c>
      <c r="F28" s="39" t="str">
        <f aca="false">'Precios de referencia'!U893</f>
        <v>PROMEDIO MENOR-MEDIANA</v>
      </c>
    </row>
    <row r="29" customFormat="false" ht="15" hidden="false" customHeight="false" outlineLevel="0" collapsed="false">
      <c r="A29" s="39" t="s">
        <v>2845</v>
      </c>
      <c r="B29" s="40" t="n">
        <f aca="false">'Precios de referencia'!J1915</f>
        <v>439026.073537164</v>
      </c>
      <c r="C29" s="40" t="n">
        <f aca="false">'Precios de referencia'!K1915</f>
        <v>234717.58</v>
      </c>
      <c r="D29" s="40" t="n">
        <f aca="false">'Precios de referencia'!L1915</f>
        <v>204918</v>
      </c>
      <c r="E29" s="40" t="n">
        <f aca="false">'Precios de referencia'!W1915</f>
        <v>204918</v>
      </c>
      <c r="F29" s="39" t="str">
        <f aca="false">'Precios de referencia'!U1915</f>
        <v>MENOR</v>
      </c>
    </row>
    <row r="30" customFormat="false" ht="15" hidden="false" customHeight="false" outlineLevel="0" collapsed="false">
      <c r="A30" s="8" t="s">
        <v>2846</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2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50"/>
    <col collapsed="false" customWidth="true" hidden="false" outlineLevel="0" max="3" min="3" style="0" width="12"/>
    <col collapsed="false" customWidth="true" hidden="false" outlineLevel="0" max="9" min="4" style="0" width="14"/>
    <col collapsed="false" customWidth="true" hidden="false" outlineLevel="0" max="10" min="10" style="0" width="16"/>
  </cols>
  <sheetData>
    <row r="1" customFormat="false" ht="16.15" hidden="false" customHeight="false" outlineLevel="0" collapsed="false">
      <c r="A1" s="9" t="s">
        <v>2847</v>
      </c>
    </row>
    <row r="2" customFormat="false" ht="31.5" hidden="false" customHeight="true" outlineLevel="0" collapsed="false">
      <c r="A2" s="41" t="s">
        <v>2848</v>
      </c>
      <c r="B2" s="41"/>
      <c r="C2" s="41"/>
      <c r="D2" s="41"/>
      <c r="E2" s="41"/>
      <c r="F2" s="41"/>
      <c r="G2" s="41"/>
      <c r="H2" s="41"/>
      <c r="I2" s="41"/>
      <c r="J2" s="41"/>
      <c r="K2" s="41"/>
    </row>
    <row r="4" customFormat="false" ht="43.5" hidden="false" customHeight="true" outlineLevel="0" collapsed="false">
      <c r="A4" s="42" t="s">
        <v>2849</v>
      </c>
      <c r="B4" s="42" t="s">
        <v>2850</v>
      </c>
      <c r="C4" s="42" t="s">
        <v>2851</v>
      </c>
      <c r="D4" s="42" t="s">
        <v>2852</v>
      </c>
      <c r="E4" s="42" t="s">
        <v>2853</v>
      </c>
      <c r="F4" s="42" t="s">
        <v>2854</v>
      </c>
      <c r="G4" s="42" t="s">
        <v>2855</v>
      </c>
      <c r="H4" s="42" t="s">
        <v>2856</v>
      </c>
      <c r="I4" s="42" t="s">
        <v>2857</v>
      </c>
      <c r="J4" s="42" t="s">
        <v>2858</v>
      </c>
    </row>
    <row r="5" customFormat="false" ht="15" hidden="false" customHeight="false" outlineLevel="0" collapsed="false">
      <c r="A5" s="39" t="s">
        <v>2859</v>
      </c>
      <c r="B5" s="39" t="s">
        <v>66</v>
      </c>
      <c r="C5" s="39" t="s">
        <v>2860</v>
      </c>
      <c r="D5" s="43" t="n">
        <f aca="false">AVERAGE('Precios de referencia'!X6:X362)</f>
        <v>1.5488600936231</v>
      </c>
      <c r="E5" s="43" t="n">
        <f aca="false">MIN('Precios de referencia'!X6:X362)</f>
        <v>1.54881578947368</v>
      </c>
      <c r="F5" s="43" t="n">
        <f aca="false">MAX('Precios de referencia'!X6:X362)</f>
        <v>1.54894736842105</v>
      </c>
      <c r="G5" s="43" t="n">
        <f aca="false">AVERAGE('Precios de referencia'!Y6:Y362)</f>
        <v>1.25595011124168</v>
      </c>
      <c r="H5" s="43" t="n">
        <f aca="false">MIN('Precios de referencia'!Y6:Y362)</f>
        <v>1.24867040390973</v>
      </c>
      <c r="I5" s="43" t="n">
        <f aca="false">MAX('Precios de referencia'!Y6:Y362)</f>
        <v>1.25653681831597</v>
      </c>
      <c r="J5" s="44" t="n">
        <f aca="false">AVERAGE('Precios de referencia'!T6:T362)</f>
        <v>0.192180735687893</v>
      </c>
    </row>
    <row r="6" customFormat="false" ht="15" hidden="false" customHeight="false" outlineLevel="0" collapsed="false">
      <c r="A6" s="39" t="s">
        <v>2859</v>
      </c>
      <c r="B6" s="39" t="s">
        <v>1101</v>
      </c>
      <c r="C6" s="39" t="s">
        <v>2861</v>
      </c>
      <c r="D6" s="43" t="n">
        <f aca="false">AVERAGE('Precios de referencia'!X363:X719)</f>
        <v>1.49403451376067</v>
      </c>
      <c r="E6" s="43" t="n">
        <f aca="false">MIN('Precios de referencia'!X363:X719)</f>
        <v>1.49400055401662</v>
      </c>
      <c r="F6" s="43" t="n">
        <f aca="false">MAX('Precios de referencia'!X363:X719)</f>
        <v>1.49412258756254</v>
      </c>
      <c r="G6" s="43" t="n">
        <f aca="false">AVERAGE('Precios de referencia'!Y363:Y719)</f>
        <v>1.25593233581526</v>
      </c>
      <c r="H6" s="43" t="n">
        <f aca="false">MIN('Precios de referencia'!Y363:Y719)</f>
        <v>1.24092053218267</v>
      </c>
      <c r="I6" s="43" t="n">
        <f aca="false">MAX('Precios de referencia'!Y363:Y719)</f>
        <v>1.25653916371073</v>
      </c>
      <c r="J6" s="44" t="n">
        <f aca="false">AVERAGE('Precios de referencia'!T363:T719)</f>
        <v>0.172402317770823</v>
      </c>
    </row>
    <row r="7" customFormat="false" ht="15" hidden="false" customHeight="false" outlineLevel="0" collapsed="false">
      <c r="A7" s="39" t="s">
        <v>2859</v>
      </c>
      <c r="B7" s="39" t="s">
        <v>1166</v>
      </c>
      <c r="C7" s="39" t="s">
        <v>2862</v>
      </c>
      <c r="D7" s="43" t="n">
        <f aca="false">AVERAGE('Precios de referencia'!X720:X1076)</f>
        <v>1.4494157275925</v>
      </c>
      <c r="E7" s="43" t="n">
        <f aca="false">MIN('Precios de referencia'!X720:X1076)</f>
        <v>0.246364643799472</v>
      </c>
      <c r="F7" s="43" t="n">
        <f aca="false">MAX('Precios de referencia'!X720:X1076)</f>
        <v>1.45302280701754</v>
      </c>
      <c r="G7" s="43" t="n">
        <f aca="false">AVERAGE('Precios de referencia'!Y720:Y1076)</f>
        <v>1.25295004779584</v>
      </c>
      <c r="H7" s="43" t="n">
        <f aca="false">MIN('Precios de referencia'!Y720:Y1076)</f>
        <v>0.212985927880387</v>
      </c>
      <c r="I7" s="43" t="n">
        <f aca="false">MAX('Precios de referencia'!Y720:Y1076)</f>
        <v>1.25653916371073</v>
      </c>
      <c r="J7" s="44" t="n">
        <f aca="false">AVERAGE('Precios de referencia'!T720:T1076)</f>
        <v>0.159956078389035</v>
      </c>
    </row>
    <row r="8" customFormat="false" ht="15" hidden="false" customHeight="false" outlineLevel="0" collapsed="false">
      <c r="A8" s="39" t="s">
        <v>2859</v>
      </c>
      <c r="B8" s="39" t="s">
        <v>1170</v>
      </c>
      <c r="C8" s="39" t="s">
        <v>2863</v>
      </c>
      <c r="D8" s="43" t="n">
        <f aca="false">AVERAGE('Precios de referencia'!X1077:X1433)</f>
        <v>1.52144651497953</v>
      </c>
      <c r="E8" s="43" t="n">
        <f aca="false">MIN('Precios de referencia'!X1077:X1433)</f>
        <v>1.52135512820513</v>
      </c>
      <c r="F8" s="43" t="n">
        <f aca="false">MAX('Precios de referencia'!X1077:X1433)</f>
        <v>1.52150947368421</v>
      </c>
      <c r="G8" s="43" t="n">
        <f aca="false">AVERAGE('Precios de referencia'!Y1077:Y1433)</f>
        <v>1.25602231070318</v>
      </c>
      <c r="H8" s="43" t="n">
        <f aca="false">MIN('Precios de referencia'!Y1077:Y1433)</f>
        <v>1.248508537338</v>
      </c>
      <c r="I8" s="43" t="n">
        <f aca="false">MAX('Precios de referencia'!Y1077:Y1433)</f>
        <v>1.25653916371073</v>
      </c>
      <c r="J8" s="44" t="n">
        <f aca="false">AVERAGE('Precios de referencia'!T1077:T1433)</f>
        <v>0.182278016531632</v>
      </c>
    </row>
    <row r="9" customFormat="false" ht="15" hidden="false" customHeight="false" outlineLevel="0" collapsed="false">
      <c r="A9" s="39" t="s">
        <v>2859</v>
      </c>
      <c r="B9" s="39" t="s">
        <v>1179</v>
      </c>
      <c r="C9" s="39" t="s">
        <v>2864</v>
      </c>
      <c r="D9" s="43" t="n">
        <f aca="false">AVERAGE('Precios de referencia'!X1434:X1575)</f>
        <v>1.43920465225247</v>
      </c>
      <c r="E9" s="43" t="n">
        <f aca="false">MIN('Precios de referencia'!X1434:X1575)</f>
        <v>1.4390003354579</v>
      </c>
      <c r="F9" s="43" t="n">
        <f aca="false">MAX('Precios de referencia'!X1434:X1575)</f>
        <v>1.43931403508772</v>
      </c>
      <c r="G9" s="43" t="n">
        <f aca="false">AVERAGE('Precios de referencia'!Y1434:Y1575)</f>
        <v>1.25574189981335</v>
      </c>
      <c r="H9" s="43" t="n">
        <f aca="false">MIN('Precios de referencia'!Y1434:Y1575)</f>
        <v>1.23750419322375</v>
      </c>
      <c r="I9" s="43" t="n">
        <f aca="false">MAX('Precios de referencia'!Y1434:Y1575)</f>
        <v>1.25653592553746</v>
      </c>
      <c r="J9" s="44" t="n">
        <f aca="false">AVERAGE('Precios de referencia'!T1434:T1575)</f>
        <v>0.152818715426726</v>
      </c>
    </row>
    <row r="10" customFormat="false" ht="15" hidden="false" customHeight="false" outlineLevel="0" collapsed="false">
      <c r="A10" s="39" t="s">
        <v>2859</v>
      </c>
      <c r="B10" s="39" t="s">
        <v>1311</v>
      </c>
      <c r="C10" s="39" t="s">
        <v>2865</v>
      </c>
      <c r="D10" s="43" t="n">
        <f aca="false">AVERAGE('Precios de referencia'!X1576:X1725)</f>
        <v>1.39808483755185</v>
      </c>
      <c r="E10" s="43" t="n">
        <f aca="false">MIN('Precios de referencia'!X1576:X1725)</f>
        <v>1.39797535211268</v>
      </c>
      <c r="F10" s="43" t="n">
        <f aca="false">MAX('Precios de referencia'!X1576:X1725)</f>
        <v>1.39811286549708</v>
      </c>
      <c r="G10" s="43" t="n">
        <f aca="false">AVERAGE('Precios de referencia'!Y1576:Y1725)</f>
        <v>1.25572670248227</v>
      </c>
      <c r="H10" s="43" t="n">
        <f aca="false">MIN('Precios de referencia'!Y1576:Y1725)</f>
        <v>1.22711267605634</v>
      </c>
      <c r="I10" s="43" t="n">
        <f aca="false">MAX('Precios de referencia'!Y1576:Y1725)</f>
        <v>1.25653512865257</v>
      </c>
      <c r="J10" s="44" t="n">
        <f aca="false">AVERAGE('Precios de referencia'!T1576:T1725)</f>
        <v>0.138477994711051</v>
      </c>
    </row>
    <row r="11" customFormat="false" ht="15" hidden="false" customHeight="false" outlineLevel="0" collapsed="false">
      <c r="A11" s="39" t="s">
        <v>2859</v>
      </c>
      <c r="B11" s="39" t="s">
        <v>1357</v>
      </c>
      <c r="C11" s="39" t="s">
        <v>2866</v>
      </c>
      <c r="D11" s="43" t="n">
        <f aca="false">AVERAGE('Precios de referencia'!X1726:X2067)</f>
        <v>1.43655719514261</v>
      </c>
      <c r="E11" s="43" t="n">
        <f aca="false">MIN('Precios de referencia'!X1726:X2067)</f>
        <v>0.565140588357098</v>
      </c>
      <c r="F11" s="43" t="n">
        <f aca="false">MAX('Precios de referencia'!X1726:X2067)</f>
        <v>1.43955789473684</v>
      </c>
      <c r="G11" s="43" t="n">
        <f aca="false">AVERAGE('Precios de referencia'!Y1726:Y2067)</f>
        <v>1.25370253749809</v>
      </c>
      <c r="H11" s="43" t="n">
        <f aca="false">MIN('Precios de referencia'!Y1726:Y2067)</f>
        <v>0.493390734025801</v>
      </c>
      <c r="I11" s="43" t="n">
        <f aca="false">MAX('Precios de referencia'!Y1726:Y2067)</f>
        <v>1.25653560114982</v>
      </c>
      <c r="J11" s="44" t="n">
        <f aca="false">AVERAGE('Precios de referencia'!T1726:T2067)</f>
        <v>0.153664865779163</v>
      </c>
    </row>
    <row r="12" customFormat="false" ht="15" hidden="false" customHeight="false" outlineLevel="0" collapsed="false">
      <c r="A12" s="39" t="s">
        <v>2859</v>
      </c>
      <c r="B12" s="39" t="s">
        <v>1369</v>
      </c>
      <c r="C12" s="39" t="s">
        <v>2867</v>
      </c>
      <c r="D12" s="43" t="n">
        <f aca="false">AVERAGE('Precios de referencia'!X2068:X2409)</f>
        <v>1.48032584123721</v>
      </c>
      <c r="E12" s="43" t="n">
        <f aca="false">MIN('Precios de referencia'!X2068:X2409)</f>
        <v>1.48021126760563</v>
      </c>
      <c r="F12" s="43" t="n">
        <f aca="false">MAX('Precios de referencia'!X2068:X2409)</f>
        <v>1.48038842105263</v>
      </c>
      <c r="G12" s="43" t="n">
        <f aca="false">AVERAGE('Precios de referencia'!Y2068:Y2409)</f>
        <v>1.25598455900815</v>
      </c>
      <c r="H12" s="43" t="n">
        <f aca="false">MIN('Precios de referencia'!Y2068:Y2409)</f>
        <v>1.22711267605634</v>
      </c>
      <c r="I12" s="43" t="n">
        <f aca="false">MAX('Precios de referencia'!Y2068:Y2409)</f>
        <v>1.25653601893873</v>
      </c>
      <c r="J12" s="44" t="n">
        <f aca="false">AVERAGE('Precios de referencia'!T2068:T2409)</f>
        <v>0.167471749513366</v>
      </c>
    </row>
    <row r="13" customFormat="false" ht="15" hidden="false" customHeight="false" outlineLevel="0" collapsed="false">
      <c r="A13" s="39" t="s">
        <v>2859</v>
      </c>
      <c r="B13" s="39" t="s">
        <v>1374</v>
      </c>
      <c r="C13" s="39" t="s">
        <v>2868</v>
      </c>
      <c r="D13" s="43" t="n">
        <f aca="false">AVERAGE('Precios de referencia'!X2410:X2555)</f>
        <v>1.50773872948733</v>
      </c>
      <c r="E13" s="43" t="n">
        <f aca="false">MIN('Precios de referencia'!X2410:X2555)</f>
        <v>1.50762072434608</v>
      </c>
      <c r="F13" s="43" t="n">
        <f aca="false">MAX('Precios de referencia'!X2410:X2555)</f>
        <v>1.50778640218485</v>
      </c>
      <c r="G13" s="43" t="n">
        <f aca="false">AVERAGE('Precios de referencia'!Y2410:Y2555)</f>
        <v>1.2557159688555</v>
      </c>
      <c r="H13" s="43" t="n">
        <f aca="false">MIN('Precios de referencia'!Y2410:Y2555)</f>
        <v>1.22711267605634</v>
      </c>
      <c r="I13" s="43" t="n">
        <f aca="false">MAX('Precios de referencia'!Y2410:Y2555)</f>
        <v>1.25653715981269</v>
      </c>
      <c r="J13" s="44" t="n">
        <f aca="false">AVERAGE('Precios de referencia'!T2410:T2555)</f>
        <v>0.177360441674312</v>
      </c>
    </row>
    <row r="14" customFormat="false" ht="15" hidden="false" customHeight="false" outlineLevel="0" collapsed="false">
      <c r="A14" s="39" t="s">
        <v>2859</v>
      </c>
      <c r="B14" s="39" t="s">
        <v>1386</v>
      </c>
      <c r="C14" s="39" t="s">
        <v>2869</v>
      </c>
      <c r="D14" s="43" t="n">
        <f aca="false">AVERAGE('Precios de referencia'!X2556:X2701)</f>
        <v>1.41179215799919</v>
      </c>
      <c r="E14" s="43" t="n">
        <f aca="false">MIN('Precios de referencia'!X2556:X2701)</f>
        <v>1.41168259557344</v>
      </c>
      <c r="F14" s="43" t="n">
        <f aca="false">MAX('Precios de referencia'!X2556:X2701)</f>
        <v>1.41185384693566</v>
      </c>
      <c r="G14" s="43" t="n">
        <f aca="false">AVERAGE('Precios de referencia'!Y2556:Y2701)</f>
        <v>1.25575890111073</v>
      </c>
      <c r="H14" s="43" t="n">
        <f aca="false">MIN('Precios de referencia'!Y2556:Y2701)</f>
        <v>1.22711267605634</v>
      </c>
      <c r="I14" s="43" t="n">
        <f aca="false">MAX('Precios de referencia'!Y2556:Y2701)</f>
        <v>1.25653681831597</v>
      </c>
      <c r="J14" s="44" t="n">
        <f aca="false">AVERAGE('Precios de referencia'!T2556:T2701)</f>
        <v>0.143208910305326</v>
      </c>
    </row>
    <row r="15" customFormat="false" ht="15" hidden="false" customHeight="false" outlineLevel="0" collapsed="false">
      <c r="A15" s="39" t="s">
        <v>2859</v>
      </c>
      <c r="B15" s="39" t="s">
        <v>1399</v>
      </c>
      <c r="C15" s="39" t="s">
        <v>2870</v>
      </c>
      <c r="D15" s="43" t="n">
        <f aca="false">AVERAGE('Precios de referencia'!X2702:X2878)</f>
        <v>1.46661958832501</v>
      </c>
      <c r="E15" s="43" t="n">
        <f aca="false">MIN('Precios de referencia'!X2702:X2878)</f>
        <v>1.46658245614035</v>
      </c>
      <c r="F15" s="43" t="n">
        <f aca="false">MAX('Precios de referencia'!X2702:X2878)</f>
        <v>1.46666082147434</v>
      </c>
      <c r="G15" s="43" t="n">
        <f aca="false">AVERAGE('Precios de referencia'!Y2702:Y2878)</f>
        <v>1.25616637139916</v>
      </c>
      <c r="H15" s="43" t="n">
        <f aca="false">MIN('Precios de referencia'!Y2702:Y2878)</f>
        <v>1.25087038028923</v>
      </c>
      <c r="I15" s="43" t="n">
        <f aca="false">MAX('Precios de referencia'!Y2702:Y2878)</f>
        <v>1.25653640405963</v>
      </c>
      <c r="J15" s="44" t="n">
        <f aca="false">AVERAGE('Precios de referencia'!T2702:T2878)</f>
        <v>0.162549912854055</v>
      </c>
    </row>
    <row r="16" customFormat="false" ht="15" hidden="false" customHeight="false" outlineLevel="0" collapsed="false">
      <c r="A16" s="39" t="s">
        <v>2871</v>
      </c>
      <c r="B16" s="39" t="s">
        <v>66</v>
      </c>
      <c r="C16" s="39" t="s">
        <v>2872</v>
      </c>
      <c r="D16" s="43" t="n">
        <f aca="false">AVERAGE('Precios de referencia'!X2887:X3243)</f>
        <v>0.959470380040462</v>
      </c>
      <c r="E16" s="43" t="n">
        <f aca="false">MIN('Precios de referencia'!X2887:X3243)</f>
        <v>0.959468103025288</v>
      </c>
      <c r="F16" s="43" t="n">
        <f aca="false">MAX('Precios de referencia'!X2887:X3243)</f>
        <v>0.959473931231507</v>
      </c>
      <c r="G16" s="43" t="n">
        <f aca="false">AVERAGE('Precios de referencia'!Y2887:Y3243)</f>
        <v>1.25635209798574</v>
      </c>
      <c r="H16" s="43" t="n">
        <f aca="false">MIN('Precios de referencia'!Y2887:Y3243)</f>
        <v>1.25489801886103</v>
      </c>
      <c r="I16" s="43" t="n">
        <f aca="false">MAX('Precios de referencia'!Y2887:Y3243)</f>
        <v>1.25653650254669</v>
      </c>
      <c r="J16" s="44" t="n">
        <f aca="false">AVERAGE('Precios de referencia'!T2887:T3243)</f>
        <v>0.138699525620223</v>
      </c>
    </row>
    <row r="17" customFormat="false" ht="15" hidden="false" customHeight="false" outlineLevel="0" collapsed="false">
      <c r="A17" s="39" t="s">
        <v>2871</v>
      </c>
      <c r="B17" s="39" t="s">
        <v>1101</v>
      </c>
      <c r="C17" s="39" t="s">
        <v>2873</v>
      </c>
      <c r="D17" s="43" t="n">
        <f aca="false">AVERAGE('Precios de referencia'!X3244:X3600)</f>
        <v>0.959470173706162</v>
      </c>
      <c r="E17" s="43" t="n">
        <f aca="false">MIN('Precios de referencia'!X3244:X3600)</f>
        <v>0.959467271118974</v>
      </c>
      <c r="F17" s="43" t="n">
        <f aca="false">MAX('Precios de referencia'!X3244:X3600)</f>
        <v>0.959472366401053</v>
      </c>
      <c r="G17" s="43" t="n">
        <f aca="false">AVERAGE('Precios de referencia'!Y3244:Y3600)</f>
        <v>1.25637017031678</v>
      </c>
      <c r="H17" s="43" t="n">
        <f aca="false">MIN('Precios de referencia'!Y3244:Y3600)</f>
        <v>1.25489801886103</v>
      </c>
      <c r="I17" s="43" t="n">
        <f aca="false">MAX('Precios de referencia'!Y3244:Y3600)</f>
        <v>1.25653459491425</v>
      </c>
      <c r="J17" s="44" t="n">
        <f aca="false">AVERAGE('Precios de referencia'!T3244:T3600)</f>
        <v>0.138707903964658</v>
      </c>
    </row>
    <row r="18" customFormat="false" ht="15" hidden="false" customHeight="false" outlineLevel="0" collapsed="false">
      <c r="A18" s="39" t="s">
        <v>2871</v>
      </c>
      <c r="B18" s="39" t="s">
        <v>1166</v>
      </c>
      <c r="C18" s="39" t="s">
        <v>2874</v>
      </c>
      <c r="D18" s="43" t="n">
        <f aca="false">AVERAGE('Precios de referencia'!X3601:X3957)</f>
        <v>0.959470375219019</v>
      </c>
      <c r="E18" s="43" t="n">
        <f aca="false">MIN('Precios de referencia'!X3601:X3957)</f>
        <v>0.959467271118974</v>
      </c>
      <c r="F18" s="43" t="n">
        <f aca="false">MAX('Precios de referencia'!X3601:X3957)</f>
        <v>0.959473169823614</v>
      </c>
      <c r="G18" s="43" t="n">
        <f aca="false">AVERAGE('Precios de referencia'!Y3601:Y3957)</f>
        <v>1.25636106022219</v>
      </c>
      <c r="H18" s="43" t="n">
        <f aca="false">MIN('Precios de referencia'!Y3601:Y3957)</f>
        <v>1.25489801886103</v>
      </c>
      <c r="I18" s="43" t="n">
        <f aca="false">MAX('Precios de referencia'!Y3601:Y3957)</f>
        <v>1.25653650254669</v>
      </c>
      <c r="J18" s="44" t="n">
        <f aca="false">AVERAGE('Precios de referencia'!T3601:T3957)</f>
        <v>0.138703637612117</v>
      </c>
    </row>
    <row r="19" customFormat="false" ht="15" hidden="false" customHeight="false" outlineLevel="0" collapsed="false">
      <c r="A19" s="39" t="s">
        <v>2871</v>
      </c>
      <c r="B19" s="39" t="s">
        <v>1170</v>
      </c>
      <c r="C19" s="39" t="s">
        <v>2875</v>
      </c>
      <c r="D19" s="43" t="n">
        <f aca="false">AVERAGE('Precios de referencia'!X3958:X4314)</f>
        <v>0.959470366068337</v>
      </c>
      <c r="E19" s="43" t="n">
        <f aca="false">MIN('Precios de referencia'!X3958:X4314)</f>
        <v>0.959468812336105</v>
      </c>
      <c r="F19" s="43" t="n">
        <f aca="false">MAX('Precios de referencia'!X3958:X4314)</f>
        <v>0.959472366401053</v>
      </c>
      <c r="G19" s="43" t="n">
        <f aca="false">AVERAGE('Precios de referencia'!Y3958:Y4314)</f>
        <v>1.25637703990542</v>
      </c>
      <c r="H19" s="43" t="n">
        <f aca="false">MIN('Precios de referencia'!Y3958:Y4314)</f>
        <v>1.25489801886103</v>
      </c>
      <c r="I19" s="43" t="n">
        <f aca="false">MAX('Precios de referencia'!Y3958:Y4314)</f>
        <v>1.25653650254669</v>
      </c>
      <c r="J19" s="44" t="n">
        <f aca="false">AVERAGE('Precios de referencia'!T3958:T4314)</f>
        <v>0.138710969298125</v>
      </c>
    </row>
    <row r="20" customFormat="false" ht="15" hidden="false" customHeight="false" outlineLevel="0" collapsed="false">
      <c r="A20" s="39" t="s">
        <v>2871</v>
      </c>
      <c r="B20" s="39" t="s">
        <v>1179</v>
      </c>
      <c r="C20" s="39" t="s">
        <v>2876</v>
      </c>
      <c r="D20" s="43" t="n">
        <f aca="false">AVERAGE('Precios de referencia'!X4315:X4456)</f>
        <v>0.959470497269271</v>
      </c>
      <c r="E20" s="43" t="n">
        <f aca="false">MIN('Precios de referencia'!X4315:X4456)</f>
        <v>0.959467359886564</v>
      </c>
      <c r="F20" s="43" t="n">
        <f aca="false">MAX('Precios de referencia'!X4315:X4456)</f>
        <v>0.959474916996407</v>
      </c>
      <c r="G20" s="43" t="n">
        <f aca="false">AVERAGE('Precios de referencia'!Y4315:Y4456)</f>
        <v>1.25621615948516</v>
      </c>
      <c r="H20" s="43" t="n">
        <f aca="false">MIN('Precios de referencia'!Y4315:Y4456)</f>
        <v>1.25489801886103</v>
      </c>
      <c r="I20" s="43" t="n">
        <f aca="false">MAX('Precios de referencia'!Y4315:Y4456)</f>
        <v>1.25653422752499</v>
      </c>
      <c r="J20" s="44" t="n">
        <f aca="false">AVERAGE('Precios de referencia'!T4315:T4456)</f>
        <v>0.138637134991242</v>
      </c>
    </row>
    <row r="21" customFormat="false" ht="15" hidden="false" customHeight="false" outlineLevel="0" collapsed="false">
      <c r="A21" s="39" t="s">
        <v>2871</v>
      </c>
      <c r="B21" s="39" t="s">
        <v>1311</v>
      </c>
      <c r="C21" s="39" t="s">
        <v>2877</v>
      </c>
      <c r="D21" s="43" t="n">
        <f aca="false">AVERAGE('Precios de referencia'!X4457:X4606)</f>
        <v>0.959470514341306</v>
      </c>
      <c r="E21" s="43" t="n">
        <f aca="false">MIN('Precios de referencia'!X4457:X4606)</f>
        <v>0.959467751428077</v>
      </c>
      <c r="F21" s="43" t="n">
        <f aca="false">MAX('Precios de referencia'!X4457:X4606)</f>
        <v>0.959473250972816</v>
      </c>
      <c r="G21" s="43" t="n">
        <f aca="false">AVERAGE('Precios de referencia'!Y4457:Y4606)</f>
        <v>1.25621627188929</v>
      </c>
      <c r="H21" s="43" t="n">
        <f aca="false">MIN('Precios de referencia'!Y4457:Y4606)</f>
        <v>1.25272315227721</v>
      </c>
      <c r="I21" s="43" t="n">
        <f aca="false">MAX('Precios de referencia'!Y4457:Y4606)</f>
        <v>1.25653422752499</v>
      </c>
      <c r="J21" s="44" t="n">
        <f aca="false">AVERAGE('Precios de referencia'!T4457:T4606)</f>
        <v>0.138637174106363</v>
      </c>
    </row>
    <row r="22" customFormat="false" ht="15" hidden="false" customHeight="false" outlineLevel="0" collapsed="false">
      <c r="A22" s="39" t="s">
        <v>2871</v>
      </c>
      <c r="B22" s="39" t="s">
        <v>1357</v>
      </c>
      <c r="C22" s="39" t="s">
        <v>2878</v>
      </c>
      <c r="D22" s="43" t="n">
        <f aca="false">AVERAGE('Precios de referencia'!X4607:X4948)</f>
        <v>0.959470442963844</v>
      </c>
      <c r="E22" s="43" t="n">
        <f aca="false">MIN('Precios de referencia'!X4607:X4948)</f>
        <v>0.95946780536616</v>
      </c>
      <c r="F22" s="43" t="n">
        <f aca="false">MAX('Precios de referencia'!X4607:X4948)</f>
        <v>0.959473169823614</v>
      </c>
      <c r="G22" s="43" t="n">
        <f aca="false">AVERAGE('Precios de referencia'!Y4607:Y4948)</f>
        <v>1.25636734641447</v>
      </c>
      <c r="H22" s="43" t="n">
        <f aca="false">MIN('Precios de referencia'!Y4607:Y4948)</f>
        <v>1.25489801886103</v>
      </c>
      <c r="I22" s="43" t="n">
        <f aca="false">MAX('Precios de referencia'!Y4607:Y4948)</f>
        <v>1.25653650254669</v>
      </c>
      <c r="J22" s="44" t="n">
        <f aca="false">AVERAGE('Precios de referencia'!T4607:T4948)</f>
        <v>0.138706491106603</v>
      </c>
    </row>
    <row r="23" customFormat="false" ht="15" hidden="false" customHeight="false" outlineLevel="0" collapsed="false">
      <c r="A23" s="39" t="s">
        <v>2871</v>
      </c>
      <c r="B23" s="39" t="s">
        <v>1369</v>
      </c>
      <c r="C23" s="39" t="s">
        <v>2879</v>
      </c>
      <c r="D23" s="43" t="n">
        <f aca="false">AVERAGE('Precios de referencia'!X4949:X5290)</f>
        <v>0.959470394927362</v>
      </c>
      <c r="E23" s="43" t="n">
        <f aca="false">MIN('Precios de referencia'!X4949:X5290)</f>
        <v>0.959465363838576</v>
      </c>
      <c r="F23" s="43" t="n">
        <f aca="false">MAX('Precios de referencia'!X4949:X5290)</f>
        <v>0.95947518932373</v>
      </c>
      <c r="G23" s="43" t="n">
        <f aca="false">AVERAGE('Precios de referencia'!Y4949:Y5290)</f>
        <v>1.25636233757553</v>
      </c>
      <c r="H23" s="43" t="n">
        <f aca="false">MIN('Precios de referencia'!Y4949:Y5290)</f>
        <v>1.25489801886103</v>
      </c>
      <c r="I23" s="43" t="n">
        <f aca="false">MAX('Precios de referencia'!Y4949:Y5290)</f>
        <v>1.25653650254669</v>
      </c>
      <c r="J23" s="44" t="n">
        <f aca="false">AVERAGE('Precios de referencia'!T4949:T5290)</f>
        <v>0.138704215063909</v>
      </c>
    </row>
    <row r="24" customFormat="false" ht="15" hidden="false" customHeight="false" outlineLevel="0" collapsed="false">
      <c r="A24" s="39" t="s">
        <v>2871</v>
      </c>
      <c r="B24" s="39" t="s">
        <v>1374</v>
      </c>
      <c r="C24" s="39" t="s">
        <v>2880</v>
      </c>
      <c r="D24" s="43" t="n">
        <f aca="false">AVERAGE('Precios de referencia'!X5291:X5436)</f>
        <v>0.959470621068239</v>
      </c>
      <c r="E24" s="43" t="n">
        <f aca="false">MIN('Precios de referencia'!X5291:X5436)</f>
        <v>0.959466102697586</v>
      </c>
      <c r="F24" s="43" t="n">
        <f aca="false">MAX('Precios de referencia'!X5291:X5436)</f>
        <v>0.959474500979613</v>
      </c>
      <c r="G24" s="43" t="n">
        <f aca="false">AVERAGE('Precios de referencia'!Y5291:Y5436)</f>
        <v>1.25620939787443</v>
      </c>
      <c r="H24" s="43" t="n">
        <f aca="false">MIN('Precios de referencia'!Y5291:Y5436)</f>
        <v>1.25363381784238</v>
      </c>
      <c r="I24" s="43" t="n">
        <f aca="false">MAX('Precios de referencia'!Y5291:Y5436)</f>
        <v>1.25653422752499</v>
      </c>
      <c r="J24" s="44" t="n">
        <f aca="false">AVERAGE('Precios de referencia'!T5291:T5436)</f>
        <v>0.138633978296967</v>
      </c>
    </row>
    <row r="25" customFormat="false" ht="15" hidden="false" customHeight="false" outlineLevel="0" collapsed="false">
      <c r="A25" s="39" t="s">
        <v>2871</v>
      </c>
      <c r="B25" s="39" t="s">
        <v>1386</v>
      </c>
      <c r="C25" s="39" t="s">
        <v>2881</v>
      </c>
      <c r="D25" s="43" t="n">
        <f aca="false">AVERAGE('Precios de referencia'!X5437:X5582)</f>
        <v>0.959470514516395</v>
      </c>
      <c r="E25" s="43" t="n">
        <f aca="false">MIN('Precios de referencia'!X5437:X5582)</f>
        <v>0.959463082063465</v>
      </c>
      <c r="F25" s="43" t="n">
        <f aca="false">MAX('Precios de referencia'!X5437:X5582)</f>
        <v>0.959487133666905</v>
      </c>
      <c r="G25" s="43" t="n">
        <f aca="false">AVERAGE('Precios de referencia'!Y5437:Y5582)</f>
        <v>1.25616699166246</v>
      </c>
      <c r="H25" s="43" t="n">
        <f aca="false">MIN('Precios de referencia'!Y5437:Y5582)</f>
        <v>1.25133134759455</v>
      </c>
      <c r="I25" s="43" t="n">
        <f aca="false">MAX('Precios de referencia'!Y5437:Y5582)</f>
        <v>1.25653422752499</v>
      </c>
      <c r="J25" s="44" t="n">
        <f aca="false">AVERAGE('Precios de referencia'!T5437:T5582)</f>
        <v>0.138614573820911</v>
      </c>
    </row>
    <row r="26" customFormat="false" ht="15" hidden="false" customHeight="false" outlineLevel="0" collapsed="false">
      <c r="A26" s="39" t="s">
        <v>2871</v>
      </c>
      <c r="B26" s="39" t="s">
        <v>1399</v>
      </c>
      <c r="C26" s="39" t="s">
        <v>2882</v>
      </c>
      <c r="D26" s="43" t="n">
        <f aca="false">AVERAGE('Precios de referencia'!X5583:X5759)</f>
        <v>0.959470466943161</v>
      </c>
      <c r="E26" s="43" t="n">
        <f aca="false">MIN('Precios de referencia'!X5583:X5759)</f>
        <v>0.959466017447758</v>
      </c>
      <c r="F26" s="43" t="n">
        <f aca="false">MAX('Precios de referencia'!X5583:X5759)</f>
        <v>0.959472549162951</v>
      </c>
      <c r="G26" s="43" t="n">
        <f aca="false">AVERAGE('Precios de referencia'!Y5583:Y5759)</f>
        <v>1.25635229365222</v>
      </c>
      <c r="H26" s="43" t="n">
        <f aca="false">MIN('Precios de referencia'!Y5583:Y5759)</f>
        <v>1.25272315227721</v>
      </c>
      <c r="I26" s="43" t="n">
        <f aca="false">MAX('Precios de referencia'!Y5583:Y5759)</f>
        <v>1.25653599875059</v>
      </c>
      <c r="J26" s="44" t="n">
        <f aca="false">AVERAGE('Precios de referencia'!T5583:T5759)</f>
        <v>0.138699572430826</v>
      </c>
    </row>
    <row r="28" customFormat="false" ht="15" hidden="false" customHeight="false" outlineLevel="0" collapsed="false">
      <c r="A28" s="8" t="s">
        <v>2883</v>
      </c>
    </row>
  </sheetData>
  <mergeCells count="1">
    <mergeCell ref="A2:K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2026-09-10T20:43:41Z</dcterms:created>
  <dc:creator>openpyxl</dc:creator>
  <dc:description/>
  <dc:language>en-US</dc:language>
  <cp:lastModifiedBy/>
  <dcterms:modified xsi:type="dcterms:W3CDTF">2026-09-18T16:41:30Z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